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fileSharing readOnlyRecommended="1" userName="chuck peck" algorithmName="SHA-512" hashValue="EZEcoz5U4YoEnt0SQA2w87OT/TIOW+O7XAUg0eVLBnSPscDdXnMT8IM0WBxlVtBw54NQPEWh+cbSikqQ/MlBAQ==" saltValue="2WhVvKXNUxgcR5BzNEt14w==" spinCount="100000"/>
  <workbookPr defaultThemeVersion="166925"/>
  <mc:AlternateContent xmlns:mc="http://schemas.openxmlformats.org/markup-compatibility/2006">
    <mc:Choice Requires="x15">
      <x15ac:absPath xmlns:x15ac="http://schemas.microsoft.com/office/spreadsheetml/2010/11/ac" url="E:\work\carbamates\"/>
    </mc:Choice>
  </mc:AlternateContent>
  <xr:revisionPtr revIDLastSave="0" documentId="13_ncr:10001_{09237484-CEC7-440E-933D-617EF2DA6E99}" xr6:coauthVersionLast="45" xr6:coauthVersionMax="45" xr10:uidLastSave="{00000000-0000-0000-0000-000000000000}"/>
  <bookViews>
    <workbookView xWindow="-108" yWindow="-108" windowWidth="23256" windowHeight="13176" xr2:uid="{8C71FE7B-AE03-4176-A4EA-E64DF29DE5FC}"/>
  </bookViews>
  <sheets>
    <sheet name="Read Me" sheetId="7" r:id="rId1"/>
    <sheet name="Original PWC Results" sheetId="3" r:id="rId2"/>
    <sheet name="PWC Results CN-1" sheetId="1" r:id="rId3"/>
    <sheet name="PWC Results CN-2" sheetId="2" r:id="rId4"/>
    <sheet name="CN Scaling Factors" sheetId="5" r:id="rId5"/>
    <sheet name="Curve Number Replacement" sheetId="8" r:id="rId6"/>
  </sheets>
  <definedNames>
    <definedName name="_xlnm._FilterDatabase" localSheetId="4" hidden="1">'CN Scaling Factors'!$A$1:$F$3116</definedName>
    <definedName name="_xlnm._FilterDatabase" localSheetId="5" hidden="1">'Curve Number Replacement'!$A$3:$J$688</definedName>
    <definedName name="_xlnm._FilterDatabase" localSheetId="1" hidden="1">'Original PWC Results'!$A$1:$M$6010</definedName>
    <definedName name="_xlnm._FilterDatabase" localSheetId="2" hidden="1">'PWC Results CN-1'!$A$1:$O$3116</definedName>
    <definedName name="_xlnm._FilterDatabase" localSheetId="3" hidden="1">'PWC Results CN-2'!$A$1:$O$3104</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3116" i="1" l="1"/>
  <c r="S3116" i="1" s="1"/>
  <c r="R3115" i="1"/>
  <c r="S3115" i="1" s="1"/>
  <c r="R3114" i="1"/>
  <c r="S3114" i="1" s="1"/>
  <c r="R3113" i="1"/>
  <c r="S3113" i="1" s="1"/>
  <c r="R3112" i="1"/>
  <c r="S3112" i="1" s="1"/>
  <c r="R3111" i="1"/>
  <c r="S3111" i="1" s="1"/>
  <c r="R3110" i="1"/>
  <c r="S3110" i="1" s="1"/>
  <c r="R3109" i="1"/>
  <c r="S3109" i="1" s="1"/>
  <c r="R3108" i="1"/>
  <c r="S3108" i="1" s="1"/>
  <c r="R3107" i="1"/>
  <c r="S3107" i="1" s="1"/>
  <c r="R3106" i="1"/>
  <c r="S3106" i="1" s="1"/>
  <c r="R3105" i="1"/>
  <c r="S3105" i="1" s="1"/>
  <c r="R3104" i="1"/>
  <c r="S3104" i="1" s="1"/>
  <c r="R3103" i="1"/>
  <c r="S3103" i="1" s="1"/>
  <c r="R3102" i="1"/>
  <c r="S3102" i="1" s="1"/>
  <c r="C3102" i="1" s="1"/>
  <c r="R3101" i="1"/>
  <c r="S3101" i="1" s="1"/>
  <c r="R3100" i="1"/>
  <c r="S3100" i="1" s="1"/>
  <c r="R3099" i="1"/>
  <c r="R3098" i="1"/>
  <c r="S3098" i="1" s="1"/>
  <c r="R3097" i="1"/>
  <c r="S3097" i="1" s="1"/>
  <c r="R3096" i="1"/>
  <c r="S3096" i="1" s="1"/>
  <c r="R3095" i="1"/>
  <c r="S3095" i="1" s="1"/>
  <c r="R3094" i="1"/>
  <c r="S3094" i="1" s="1"/>
  <c r="R3093" i="1"/>
  <c r="S3093" i="1" s="1"/>
  <c r="R3092" i="1"/>
  <c r="S3092" i="1" s="1"/>
  <c r="R3091" i="1"/>
  <c r="R3090" i="1"/>
  <c r="R3089" i="1"/>
  <c r="S3089" i="1" s="1"/>
  <c r="R3088" i="1"/>
  <c r="S3088" i="1" s="1"/>
  <c r="R3087" i="1"/>
  <c r="S3087" i="1" s="1"/>
  <c r="R3086" i="1"/>
  <c r="S3086" i="1" s="1"/>
  <c r="R3085" i="1"/>
  <c r="S3085" i="1" s="1"/>
  <c r="R3084" i="1"/>
  <c r="S3084" i="1" s="1"/>
  <c r="R3083" i="1"/>
  <c r="R3082" i="1"/>
  <c r="R3081" i="1"/>
  <c r="S3081" i="1" s="1"/>
  <c r="R3080" i="1"/>
  <c r="S3080" i="1" s="1"/>
  <c r="R3079" i="1"/>
  <c r="S3079" i="1" s="1"/>
  <c r="R3078" i="1"/>
  <c r="S3078" i="1" s="1"/>
  <c r="R3077" i="1"/>
  <c r="S3077" i="1" s="1"/>
  <c r="R3076" i="1"/>
  <c r="S3076" i="1" s="1"/>
  <c r="R3075" i="1"/>
  <c r="R3074" i="1"/>
  <c r="R3073" i="1"/>
  <c r="S3073" i="1" s="1"/>
  <c r="R3072" i="1"/>
  <c r="S3072" i="1" s="1"/>
  <c r="R3071" i="1"/>
  <c r="S3071" i="1" s="1"/>
  <c r="R3070" i="1"/>
  <c r="S3070" i="1" s="1"/>
  <c r="R3069" i="1"/>
  <c r="S3069" i="1" s="1"/>
  <c r="R3068" i="1"/>
  <c r="S3068" i="1" s="1"/>
  <c r="R3067" i="1"/>
  <c r="R3066" i="1"/>
  <c r="R3065" i="1"/>
  <c r="S3065" i="1" s="1"/>
  <c r="R3064" i="1"/>
  <c r="S3064" i="1" s="1"/>
  <c r="R3063" i="1"/>
  <c r="S3063" i="1" s="1"/>
  <c r="R3062" i="1"/>
  <c r="S3062" i="1" s="1"/>
  <c r="R3061" i="1"/>
  <c r="S3061" i="1" s="1"/>
  <c r="R3060" i="1"/>
  <c r="S3060" i="1" s="1"/>
  <c r="R3059" i="1"/>
  <c r="R3058" i="1"/>
  <c r="R3057" i="1"/>
  <c r="S3057" i="1" s="1"/>
  <c r="R3056" i="1"/>
  <c r="S3056" i="1" s="1"/>
  <c r="R3055" i="1"/>
  <c r="S3055" i="1" s="1"/>
  <c r="R3054" i="1"/>
  <c r="S3054" i="1" s="1"/>
  <c r="R3053" i="1"/>
  <c r="S3053" i="1" s="1"/>
  <c r="R3052" i="1"/>
  <c r="S3052" i="1" s="1"/>
  <c r="R3051" i="1"/>
  <c r="S3051" i="1" s="1"/>
  <c r="R3050" i="1"/>
  <c r="R3049" i="1"/>
  <c r="S3049" i="1" s="1"/>
  <c r="R3048" i="1"/>
  <c r="S3048" i="1" s="1"/>
  <c r="R3047" i="1"/>
  <c r="S3047" i="1" s="1"/>
  <c r="R3046" i="1"/>
  <c r="S3046" i="1" s="1"/>
  <c r="R3045" i="1"/>
  <c r="S3045" i="1" s="1"/>
  <c r="R3044" i="1"/>
  <c r="S3044" i="1" s="1"/>
  <c r="R3043" i="1"/>
  <c r="S3043" i="1" s="1"/>
  <c r="R3042" i="1"/>
  <c r="S3042" i="1" s="1"/>
  <c r="R3041" i="1"/>
  <c r="S3041" i="1" s="1"/>
  <c r="R3040" i="1"/>
  <c r="S3040" i="1" s="1"/>
  <c r="R3039" i="1"/>
  <c r="S3039" i="1" s="1"/>
  <c r="R3038" i="1"/>
  <c r="S3038" i="1" s="1"/>
  <c r="R3037" i="1"/>
  <c r="S3037" i="1" s="1"/>
  <c r="R3036" i="1"/>
  <c r="S3036" i="1" s="1"/>
  <c r="R3035" i="1"/>
  <c r="R3034" i="1"/>
  <c r="S3034" i="1" s="1"/>
  <c r="R3033" i="1"/>
  <c r="S3033" i="1" s="1"/>
  <c r="R3032" i="1"/>
  <c r="S3032" i="1" s="1"/>
  <c r="R3031" i="1"/>
  <c r="S3031" i="1" s="1"/>
  <c r="R3030" i="1"/>
  <c r="S3030" i="1" s="1"/>
  <c r="R3029" i="1"/>
  <c r="S3029" i="1" s="1"/>
  <c r="R3028" i="1"/>
  <c r="S3028" i="1" s="1"/>
  <c r="R3027" i="1"/>
  <c r="R3026" i="1"/>
  <c r="R3025" i="1"/>
  <c r="S3025" i="1" s="1"/>
  <c r="R3024" i="1"/>
  <c r="S3024" i="1" s="1"/>
  <c r="R3023" i="1"/>
  <c r="S3023" i="1" s="1"/>
  <c r="R3022" i="1"/>
  <c r="S3022" i="1" s="1"/>
  <c r="R3021" i="1"/>
  <c r="S3021" i="1" s="1"/>
  <c r="R3020" i="1"/>
  <c r="S3020" i="1" s="1"/>
  <c r="R3019" i="1"/>
  <c r="R3018" i="1"/>
  <c r="R3017" i="1"/>
  <c r="S3017" i="1" s="1"/>
  <c r="R3016" i="1"/>
  <c r="S3016" i="1" s="1"/>
  <c r="R3015" i="1"/>
  <c r="S3015" i="1" s="1"/>
  <c r="R3014" i="1"/>
  <c r="S3014" i="1" s="1"/>
  <c r="R3013" i="1"/>
  <c r="S3013" i="1" s="1"/>
  <c r="R3012" i="1"/>
  <c r="S3012" i="1" s="1"/>
  <c r="R3011" i="1"/>
  <c r="R3010" i="1"/>
  <c r="R3009" i="1"/>
  <c r="S3009" i="1" s="1"/>
  <c r="R3008" i="1"/>
  <c r="S3008" i="1" s="1"/>
  <c r="R3007" i="1"/>
  <c r="S3007" i="1" s="1"/>
  <c r="R3006" i="1"/>
  <c r="S3006" i="1" s="1"/>
  <c r="R3005" i="1"/>
  <c r="S3005" i="1" s="1"/>
  <c r="R3004" i="1"/>
  <c r="S3004" i="1" s="1"/>
  <c r="R3003" i="1"/>
  <c r="R3002" i="1"/>
  <c r="R3001" i="1"/>
  <c r="S3001" i="1" s="1"/>
  <c r="R3000" i="1"/>
  <c r="S3000" i="1" s="1"/>
  <c r="R2999" i="1"/>
  <c r="S2999" i="1" s="1"/>
  <c r="R2998" i="1"/>
  <c r="S2998" i="1" s="1"/>
  <c r="R2997" i="1"/>
  <c r="S2997" i="1" s="1"/>
  <c r="R2996" i="1"/>
  <c r="S2996" i="1" s="1"/>
  <c r="R2995" i="1"/>
  <c r="R2994" i="1"/>
  <c r="R2993" i="1"/>
  <c r="S2993" i="1" s="1"/>
  <c r="R2992" i="1"/>
  <c r="S2992" i="1" s="1"/>
  <c r="R2991" i="1"/>
  <c r="S2991" i="1" s="1"/>
  <c r="R2990" i="1"/>
  <c r="S2990" i="1" s="1"/>
  <c r="R2989" i="1"/>
  <c r="S2989" i="1" s="1"/>
  <c r="R2988" i="1"/>
  <c r="S2988" i="1" s="1"/>
  <c r="R2987" i="1"/>
  <c r="S2987" i="1" s="1"/>
  <c r="R2986" i="1"/>
  <c r="R2985" i="1"/>
  <c r="S2985" i="1" s="1"/>
  <c r="R2984" i="1"/>
  <c r="S2984" i="1" s="1"/>
  <c r="R2983" i="1"/>
  <c r="S2983" i="1" s="1"/>
  <c r="R2982" i="1"/>
  <c r="S2982" i="1" s="1"/>
  <c r="R2981" i="1"/>
  <c r="S2981" i="1" s="1"/>
  <c r="R2980" i="1"/>
  <c r="S2980" i="1" s="1"/>
  <c r="R2979" i="1"/>
  <c r="S2979" i="1" s="1"/>
  <c r="R2978" i="1"/>
  <c r="S2978" i="1" s="1"/>
  <c r="R2977" i="1"/>
  <c r="S2977" i="1" s="1"/>
  <c r="R2976" i="1"/>
  <c r="S2976" i="1" s="1"/>
  <c r="R2975" i="1"/>
  <c r="S2975" i="1" s="1"/>
  <c r="R2974" i="1"/>
  <c r="S2974" i="1" s="1"/>
  <c r="R2973" i="1"/>
  <c r="S2973" i="1" s="1"/>
  <c r="R2972" i="1"/>
  <c r="S2972" i="1" s="1"/>
  <c r="R2971" i="1"/>
  <c r="R2970" i="1"/>
  <c r="S2970" i="1" s="1"/>
  <c r="R2969" i="1"/>
  <c r="S2969" i="1" s="1"/>
  <c r="R2968" i="1"/>
  <c r="S2968" i="1" s="1"/>
  <c r="R2967" i="1"/>
  <c r="S2967" i="1" s="1"/>
  <c r="R2966" i="1"/>
  <c r="S2966" i="1" s="1"/>
  <c r="R2965" i="1"/>
  <c r="S2965" i="1" s="1"/>
  <c r="R2964" i="1"/>
  <c r="S2964" i="1" s="1"/>
  <c r="R2963" i="1"/>
  <c r="R2962" i="1"/>
  <c r="R2961" i="1"/>
  <c r="S2961" i="1" s="1"/>
  <c r="R2960" i="1"/>
  <c r="S2960" i="1" s="1"/>
  <c r="C2960" i="1" s="1"/>
  <c r="R2959" i="1"/>
  <c r="S2959" i="1" s="1"/>
  <c r="R2958" i="1"/>
  <c r="S2958" i="1" s="1"/>
  <c r="R2957" i="1"/>
  <c r="S2957" i="1" s="1"/>
  <c r="R2956" i="1"/>
  <c r="S2956" i="1" s="1"/>
  <c r="C2956" i="1" s="1"/>
  <c r="R2955" i="1"/>
  <c r="S2955" i="1" s="1"/>
  <c r="C2955" i="1" s="1"/>
  <c r="R2954" i="1"/>
  <c r="S2954" i="1" s="1"/>
  <c r="C2954" i="1" s="1"/>
  <c r="R2953" i="1"/>
  <c r="S2953" i="1" s="1"/>
  <c r="C2953" i="1" s="1"/>
  <c r="R2952" i="1"/>
  <c r="S2952" i="1" s="1"/>
  <c r="C2952" i="1" s="1"/>
  <c r="R2951" i="1"/>
  <c r="S2951" i="1" s="1"/>
  <c r="R2950" i="1"/>
  <c r="S2950" i="1" s="1"/>
  <c r="C2950" i="1" s="1"/>
  <c r="R2949" i="1"/>
  <c r="S2949" i="1" s="1"/>
  <c r="C2949" i="1" s="1"/>
  <c r="R2948" i="1"/>
  <c r="S2948" i="1" s="1"/>
  <c r="R2947" i="1"/>
  <c r="S2947" i="1" s="1"/>
  <c r="C2947" i="1" s="1"/>
  <c r="R2946" i="1"/>
  <c r="S2946" i="1" s="1"/>
  <c r="C2946" i="1" s="1"/>
  <c r="R2945" i="1"/>
  <c r="S2945" i="1" s="1"/>
  <c r="R2944" i="1"/>
  <c r="S2944" i="1" s="1"/>
  <c r="C2944" i="1" s="1"/>
  <c r="R2943" i="1"/>
  <c r="S2943" i="1" s="1"/>
  <c r="R2942" i="1"/>
  <c r="S2942" i="1" s="1"/>
  <c r="C2942" i="1" s="1"/>
  <c r="R2941" i="1"/>
  <c r="S2941" i="1" s="1"/>
  <c r="C2941" i="1" s="1"/>
  <c r="R2940" i="1"/>
  <c r="S2940" i="1" s="1"/>
  <c r="C2940" i="1" s="1"/>
  <c r="R2939" i="1"/>
  <c r="S2939" i="1" s="1"/>
  <c r="R2938" i="1"/>
  <c r="S2938" i="1" s="1"/>
  <c r="C2938" i="1" s="1"/>
  <c r="R2937" i="1"/>
  <c r="S2937" i="1" s="1"/>
  <c r="R2936" i="1"/>
  <c r="S2936" i="1" s="1"/>
  <c r="R2935" i="1"/>
  <c r="S2935" i="1" s="1"/>
  <c r="C2935" i="1" s="1"/>
  <c r="R2934" i="1"/>
  <c r="S2934" i="1" s="1"/>
  <c r="C2934" i="1" s="1"/>
  <c r="R2933" i="1"/>
  <c r="S2933" i="1" s="1"/>
  <c r="R2932" i="1"/>
  <c r="S2932" i="1" s="1"/>
  <c r="C2932" i="1" s="1"/>
  <c r="R2931" i="1"/>
  <c r="S2931" i="1" s="1"/>
  <c r="C2931" i="1" s="1"/>
  <c r="R2930" i="1"/>
  <c r="S2930" i="1" s="1"/>
  <c r="C2930" i="1" s="1"/>
  <c r="R2929" i="1"/>
  <c r="S2929" i="1" s="1"/>
  <c r="C2929" i="1" s="1"/>
  <c r="R2928" i="1"/>
  <c r="S2928" i="1" s="1"/>
  <c r="C2928" i="1" s="1"/>
  <c r="R2927" i="1"/>
  <c r="S2927" i="1" s="1"/>
  <c r="R2926" i="1"/>
  <c r="S2926" i="1" s="1"/>
  <c r="C2926" i="1" s="1"/>
  <c r="R2925" i="1"/>
  <c r="S2925" i="1" s="1"/>
  <c r="C2925" i="1" s="1"/>
  <c r="R2924" i="1"/>
  <c r="S2924" i="1" s="1"/>
  <c r="C2924" i="1" s="1"/>
  <c r="R2923" i="1"/>
  <c r="S2923" i="1" s="1"/>
  <c r="C2923" i="1" s="1"/>
  <c r="R2922" i="1"/>
  <c r="S2922" i="1" s="1"/>
  <c r="C2922" i="1" s="1"/>
  <c r="R2921" i="1"/>
  <c r="S2921" i="1" s="1"/>
  <c r="R2920" i="1"/>
  <c r="S2920" i="1" s="1"/>
  <c r="C2920" i="1" s="1"/>
  <c r="R2919" i="1"/>
  <c r="S2919" i="1" s="1"/>
  <c r="C2919" i="1" s="1"/>
  <c r="R2918" i="1"/>
  <c r="S2918" i="1" s="1"/>
  <c r="R2917" i="1"/>
  <c r="S2917" i="1" s="1"/>
  <c r="R2916" i="1"/>
  <c r="S2916" i="1" s="1"/>
  <c r="C2916" i="1" s="1"/>
  <c r="R2915" i="1"/>
  <c r="S2915" i="1" s="1"/>
  <c r="C2915" i="1" s="1"/>
  <c r="R2914" i="1"/>
  <c r="S2914" i="1" s="1"/>
  <c r="C2914" i="1" s="1"/>
  <c r="R2913" i="1"/>
  <c r="S2913" i="1" s="1"/>
  <c r="C2913" i="1" s="1"/>
  <c r="R2912" i="1"/>
  <c r="S2912" i="1" s="1"/>
  <c r="C2912" i="1" s="1"/>
  <c r="R2911" i="1"/>
  <c r="S2911" i="1" s="1"/>
  <c r="R2910" i="1"/>
  <c r="S2910" i="1" s="1"/>
  <c r="C2910" i="1" s="1"/>
  <c r="R2909" i="1"/>
  <c r="S2909" i="1" s="1"/>
  <c r="C2909" i="1" s="1"/>
  <c r="R2908" i="1"/>
  <c r="S2908" i="1" s="1"/>
  <c r="C2908" i="1" s="1"/>
  <c r="R2907" i="1"/>
  <c r="S2907" i="1" s="1"/>
  <c r="C2907" i="1" s="1"/>
  <c r="R2906" i="1"/>
  <c r="S2906" i="1" s="1"/>
  <c r="C2906" i="1" s="1"/>
  <c r="R2905" i="1"/>
  <c r="S2905" i="1" s="1"/>
  <c r="R2904" i="1"/>
  <c r="S2904" i="1" s="1"/>
  <c r="C2904" i="1" s="1"/>
  <c r="R2903" i="1"/>
  <c r="S2903" i="1" s="1"/>
  <c r="C2903" i="1" s="1"/>
  <c r="R2902" i="1"/>
  <c r="S2902" i="1" s="1"/>
  <c r="C2902" i="1" s="1"/>
  <c r="R2901" i="1"/>
  <c r="S2901" i="1" s="1"/>
  <c r="R2900" i="1"/>
  <c r="S2900" i="1" s="1"/>
  <c r="C2900" i="1" s="1"/>
  <c r="R2899" i="1"/>
  <c r="S2899" i="1" s="1"/>
  <c r="C2899" i="1" s="1"/>
  <c r="R2898" i="1"/>
  <c r="S2898" i="1" s="1"/>
  <c r="C2898" i="1" s="1"/>
  <c r="R2897" i="1"/>
  <c r="S2897" i="1" s="1"/>
  <c r="C2897" i="1" s="1"/>
  <c r="R2896" i="1"/>
  <c r="S2896" i="1" s="1"/>
  <c r="C2896" i="1" s="1"/>
  <c r="R2895" i="1"/>
  <c r="S2895" i="1" s="1"/>
  <c r="R2894" i="1"/>
  <c r="S2894" i="1" s="1"/>
  <c r="C2894" i="1" s="1"/>
  <c r="R2893" i="1"/>
  <c r="S2893" i="1" s="1"/>
  <c r="C2893" i="1" s="1"/>
  <c r="R2892" i="1"/>
  <c r="S2892" i="1" s="1"/>
  <c r="C2892" i="1" s="1"/>
  <c r="R2891" i="1"/>
  <c r="S2891" i="1" s="1"/>
  <c r="C2891" i="1" s="1"/>
  <c r="R2890" i="1"/>
  <c r="S2890" i="1" s="1"/>
  <c r="C2890" i="1" s="1"/>
  <c r="R2889" i="1"/>
  <c r="S2889" i="1" s="1"/>
  <c r="R2888" i="1"/>
  <c r="S2888" i="1" s="1"/>
  <c r="C2888" i="1" s="1"/>
  <c r="R2887" i="1"/>
  <c r="S2887" i="1" s="1"/>
  <c r="C2887" i="1" s="1"/>
  <c r="R2886" i="1"/>
  <c r="S2886" i="1" s="1"/>
  <c r="C2886" i="1" s="1"/>
  <c r="R2885" i="1"/>
  <c r="S2885" i="1" s="1"/>
  <c r="R2884" i="1"/>
  <c r="S2884" i="1" s="1"/>
  <c r="C2884" i="1" s="1"/>
  <c r="R2883" i="1"/>
  <c r="S2883" i="1" s="1"/>
  <c r="C2883" i="1" s="1"/>
  <c r="R2882" i="1"/>
  <c r="S2882" i="1" s="1"/>
  <c r="C2882" i="1" s="1"/>
  <c r="R2881" i="1"/>
  <c r="S2881" i="1" s="1"/>
  <c r="R2880" i="1"/>
  <c r="S2880" i="1" s="1"/>
  <c r="C2880" i="1" s="1"/>
  <c r="R2879" i="1"/>
  <c r="S2879" i="1" s="1"/>
  <c r="R2878" i="1"/>
  <c r="S2878" i="1" s="1"/>
  <c r="C2878" i="1" s="1"/>
  <c r="R2877" i="1"/>
  <c r="S2877" i="1" s="1"/>
  <c r="C2877" i="1" s="1"/>
  <c r="R2876" i="1"/>
  <c r="S2876" i="1" s="1"/>
  <c r="R2875" i="1"/>
  <c r="S2875" i="1" s="1"/>
  <c r="C2875" i="1" s="1"/>
  <c r="R2874" i="1"/>
  <c r="S2874" i="1" s="1"/>
  <c r="C2874" i="1" s="1"/>
  <c r="R2873" i="1"/>
  <c r="S2873" i="1" s="1"/>
  <c r="R2872" i="1"/>
  <c r="S2872" i="1" s="1"/>
  <c r="C2872" i="1" s="1"/>
  <c r="R2871" i="1"/>
  <c r="S2871" i="1" s="1"/>
  <c r="C2871" i="1" s="1"/>
  <c r="R2870" i="1"/>
  <c r="S2870" i="1" s="1"/>
  <c r="C2870" i="1" s="1"/>
  <c r="R2869" i="1"/>
  <c r="S2869" i="1" s="1"/>
  <c r="R2868" i="1"/>
  <c r="S2868" i="1" s="1"/>
  <c r="C2868" i="1" s="1"/>
  <c r="R2867" i="1"/>
  <c r="S2867" i="1" s="1"/>
  <c r="C2867" i="1" s="1"/>
  <c r="R2866" i="1"/>
  <c r="S2866" i="1" s="1"/>
  <c r="C2866" i="1" s="1"/>
  <c r="R2865" i="1"/>
  <c r="S2865" i="1" s="1"/>
  <c r="R2864" i="1"/>
  <c r="S2864" i="1" s="1"/>
  <c r="C2864" i="1" s="1"/>
  <c r="R2863" i="1"/>
  <c r="S2863" i="1" s="1"/>
  <c r="R2862" i="1"/>
  <c r="S2862" i="1" s="1"/>
  <c r="C2862" i="1" s="1"/>
  <c r="R2861" i="1"/>
  <c r="S2861" i="1" s="1"/>
  <c r="C2861" i="1" s="1"/>
  <c r="R2860" i="1"/>
  <c r="S2860" i="1" s="1"/>
  <c r="C2860" i="1" s="1"/>
  <c r="R2859" i="1"/>
  <c r="S2859" i="1" s="1"/>
  <c r="C2859" i="1" s="1"/>
  <c r="R2858" i="1"/>
  <c r="S2858" i="1" s="1"/>
  <c r="R2857" i="1"/>
  <c r="S2857" i="1" s="1"/>
  <c r="R2856" i="1"/>
  <c r="S2856" i="1" s="1"/>
  <c r="C2856" i="1" s="1"/>
  <c r="R2855" i="1"/>
  <c r="S2855" i="1" s="1"/>
  <c r="C2855" i="1" s="1"/>
  <c r="R2854" i="1"/>
  <c r="S2854" i="1" s="1"/>
  <c r="C2854" i="1" s="1"/>
  <c r="R2853" i="1"/>
  <c r="R2852" i="1"/>
  <c r="S2852" i="1" s="1"/>
  <c r="C2852" i="1" s="1"/>
  <c r="R2851" i="1"/>
  <c r="S2851" i="1" s="1"/>
  <c r="R2850" i="1"/>
  <c r="S2850" i="1" s="1"/>
  <c r="C2850" i="1" s="1"/>
  <c r="R2849" i="1"/>
  <c r="S2849" i="1" s="1"/>
  <c r="R2848" i="1"/>
  <c r="S2848" i="1" s="1"/>
  <c r="C2848" i="1" s="1"/>
  <c r="R2847" i="1"/>
  <c r="S2847" i="1" s="1"/>
  <c r="R2846" i="1"/>
  <c r="S2846" i="1" s="1"/>
  <c r="R2845" i="1"/>
  <c r="S2845" i="1" s="1"/>
  <c r="C2845" i="1" s="1"/>
  <c r="R2844" i="1"/>
  <c r="S2844" i="1" s="1"/>
  <c r="C2844" i="1" s="1"/>
  <c r="R2843" i="1"/>
  <c r="S2843" i="1" s="1"/>
  <c r="C2843" i="1" s="1"/>
  <c r="R2842" i="1"/>
  <c r="S2842" i="1" s="1"/>
  <c r="C2842" i="1" s="1"/>
  <c r="R2841" i="1"/>
  <c r="S2841" i="1" s="1"/>
  <c r="R2840" i="1"/>
  <c r="S2840" i="1" s="1"/>
  <c r="C2840" i="1" s="1"/>
  <c r="R2839" i="1"/>
  <c r="S2839" i="1" s="1"/>
  <c r="R2838" i="1"/>
  <c r="S2838" i="1" s="1"/>
  <c r="C2838" i="1" s="1"/>
  <c r="R2837" i="1"/>
  <c r="R2836" i="1"/>
  <c r="S2836" i="1" s="1"/>
  <c r="C2836" i="1" s="1"/>
  <c r="R2835" i="1"/>
  <c r="S2835" i="1" s="1"/>
  <c r="R2834" i="1"/>
  <c r="S2834" i="1" s="1"/>
  <c r="C2834" i="1" s="1"/>
  <c r="R2833" i="1"/>
  <c r="S2833" i="1" s="1"/>
  <c r="R2832" i="1"/>
  <c r="S2832" i="1" s="1"/>
  <c r="C2832" i="1" s="1"/>
  <c r="R2831" i="1"/>
  <c r="S2831" i="1" s="1"/>
  <c r="R2830" i="1"/>
  <c r="S2830" i="1" s="1"/>
  <c r="C2830" i="1" s="1"/>
  <c r="R2829" i="1"/>
  <c r="S2829" i="1" s="1"/>
  <c r="R2828" i="1"/>
  <c r="S2828" i="1" s="1"/>
  <c r="C2828" i="1" s="1"/>
  <c r="R2827" i="1"/>
  <c r="S2827" i="1" s="1"/>
  <c r="R2826" i="1"/>
  <c r="S2826" i="1" s="1"/>
  <c r="C2826" i="1" s="1"/>
  <c r="R2825" i="1"/>
  <c r="S2825" i="1" s="1"/>
  <c r="R2824" i="1"/>
  <c r="S2824" i="1" s="1"/>
  <c r="C2824" i="1" s="1"/>
  <c r="R2823" i="1"/>
  <c r="S2823" i="1" s="1"/>
  <c r="R2822" i="1"/>
  <c r="S2822" i="1" s="1"/>
  <c r="C2822" i="1" s="1"/>
  <c r="R2821" i="1"/>
  <c r="R2820" i="1"/>
  <c r="S2820" i="1" s="1"/>
  <c r="C2820" i="1" s="1"/>
  <c r="R2819" i="1"/>
  <c r="S2819" i="1" s="1"/>
  <c r="R2818" i="1"/>
  <c r="S2818" i="1" s="1"/>
  <c r="C2818" i="1" s="1"/>
  <c r="R2817" i="1"/>
  <c r="S2817" i="1" s="1"/>
  <c r="R2816" i="1"/>
  <c r="S2816" i="1" s="1"/>
  <c r="R2815" i="1"/>
  <c r="S2815" i="1" s="1"/>
  <c r="R2814" i="1"/>
  <c r="S2814" i="1" s="1"/>
  <c r="R2813" i="1"/>
  <c r="R2812" i="1"/>
  <c r="S2812" i="1" s="1"/>
  <c r="C2812" i="1" s="1"/>
  <c r="R2811" i="1"/>
  <c r="S2811" i="1" s="1"/>
  <c r="R2810" i="1"/>
  <c r="S2810" i="1" s="1"/>
  <c r="C2810" i="1" s="1"/>
  <c r="R2809" i="1"/>
  <c r="S2809" i="1" s="1"/>
  <c r="R2808" i="1"/>
  <c r="S2808" i="1" s="1"/>
  <c r="R2807" i="1"/>
  <c r="S2807" i="1" s="1"/>
  <c r="R2806" i="1"/>
  <c r="S2806" i="1" s="1"/>
  <c r="R2805" i="1"/>
  <c r="S2805" i="1" s="1"/>
  <c r="R2804" i="1"/>
  <c r="S2804" i="1" s="1"/>
  <c r="C2804" i="1" s="1"/>
  <c r="R2803" i="1"/>
  <c r="S2803" i="1" s="1"/>
  <c r="R2802" i="1"/>
  <c r="S2802" i="1" s="1"/>
  <c r="C2802" i="1" s="1"/>
  <c r="R2801" i="1"/>
  <c r="S2801" i="1" s="1"/>
  <c r="R2800" i="1"/>
  <c r="S2800" i="1" s="1"/>
  <c r="R2799" i="1"/>
  <c r="S2799" i="1" s="1"/>
  <c r="R2798" i="1"/>
  <c r="S2798" i="1" s="1"/>
  <c r="R2797" i="1"/>
  <c r="S2797" i="1" s="1"/>
  <c r="C2797" i="1" s="1"/>
  <c r="R2796" i="1"/>
  <c r="S2796" i="1" s="1"/>
  <c r="R2795" i="1"/>
  <c r="S2795" i="1" s="1"/>
  <c r="C2795" i="1" s="1"/>
  <c r="R2794" i="1"/>
  <c r="S2794" i="1" s="1"/>
  <c r="R2793" i="1"/>
  <c r="S2793" i="1" s="1"/>
  <c r="C2793" i="1" s="1"/>
  <c r="R2792" i="1"/>
  <c r="S2792" i="1" s="1"/>
  <c r="R2791" i="1"/>
  <c r="S2791" i="1" s="1"/>
  <c r="R2790" i="1"/>
  <c r="S2790" i="1" s="1"/>
  <c r="C2790" i="1" s="1"/>
  <c r="R2789" i="1"/>
  <c r="S2789" i="1" s="1"/>
  <c r="R2788" i="1"/>
  <c r="S2788" i="1" s="1"/>
  <c r="C2788" i="1" s="1"/>
  <c r="R2787" i="1"/>
  <c r="S2787" i="1" s="1"/>
  <c r="C2787" i="1" s="1"/>
  <c r="R2786" i="1"/>
  <c r="S2786" i="1" s="1"/>
  <c r="C2786" i="1" s="1"/>
  <c r="R2785" i="1"/>
  <c r="S2785" i="1" s="1"/>
  <c r="C2785" i="1" s="1"/>
  <c r="R2784" i="1"/>
  <c r="S2784" i="1" s="1"/>
  <c r="R2783" i="1"/>
  <c r="S2783" i="1" s="1"/>
  <c r="C2783" i="1" s="1"/>
  <c r="R2782" i="1"/>
  <c r="S2782" i="1" s="1"/>
  <c r="R2781" i="1"/>
  <c r="R2780" i="1"/>
  <c r="S2780" i="1" s="1"/>
  <c r="C2780" i="1" s="1"/>
  <c r="R2779" i="1"/>
  <c r="S2779" i="1" s="1"/>
  <c r="R2778" i="1"/>
  <c r="S2778" i="1" s="1"/>
  <c r="R2777" i="1"/>
  <c r="S2777" i="1" s="1"/>
  <c r="R2776" i="1"/>
  <c r="S2776" i="1" s="1"/>
  <c r="R2775" i="1"/>
  <c r="S2775" i="1" s="1"/>
  <c r="R2774" i="1"/>
  <c r="S2774" i="1" s="1"/>
  <c r="R2773" i="1"/>
  <c r="S2773" i="1" s="1"/>
  <c r="C2773" i="1" s="1"/>
  <c r="R2772" i="1"/>
  <c r="S2772" i="1" s="1"/>
  <c r="R2771" i="1"/>
  <c r="S2771" i="1" s="1"/>
  <c r="R2770" i="1"/>
  <c r="S2770" i="1" s="1"/>
  <c r="C2770" i="1" s="1"/>
  <c r="R2769" i="1"/>
  <c r="S2769" i="1" s="1"/>
  <c r="C2769" i="1" s="1"/>
  <c r="R2768" i="1"/>
  <c r="S2768" i="1" s="1"/>
  <c r="R2767" i="1"/>
  <c r="S2767" i="1" s="1"/>
  <c r="C2767" i="1" s="1"/>
  <c r="R2766" i="1"/>
  <c r="S2766" i="1" s="1"/>
  <c r="R2765" i="1"/>
  <c r="R2764" i="1"/>
  <c r="S2764" i="1" s="1"/>
  <c r="C2764" i="1" s="1"/>
  <c r="R2763" i="1"/>
  <c r="S2763" i="1" s="1"/>
  <c r="C2763" i="1" s="1"/>
  <c r="R2762" i="1"/>
  <c r="S2762" i="1" s="1"/>
  <c r="R2761" i="1"/>
  <c r="S2761" i="1" s="1"/>
  <c r="R2760" i="1"/>
  <c r="S2760" i="1" s="1"/>
  <c r="R2759" i="1"/>
  <c r="S2759" i="1" s="1"/>
  <c r="R2758" i="1"/>
  <c r="S2758" i="1" s="1"/>
  <c r="C2758" i="1" s="1"/>
  <c r="R2757" i="1"/>
  <c r="S2757" i="1" s="1"/>
  <c r="C2757" i="1" s="1"/>
  <c r="R2756" i="1"/>
  <c r="S2756" i="1" s="1"/>
  <c r="R2755" i="1"/>
  <c r="S2755" i="1" s="1"/>
  <c r="R2754" i="1"/>
  <c r="S2754" i="1" s="1"/>
  <c r="C2754" i="1" s="1"/>
  <c r="R2753" i="1"/>
  <c r="S2753" i="1" s="1"/>
  <c r="C2753" i="1" s="1"/>
  <c r="R2752" i="1"/>
  <c r="S2752" i="1" s="1"/>
  <c r="R2751" i="1"/>
  <c r="S2751" i="1" s="1"/>
  <c r="C2751" i="1" s="1"/>
  <c r="R2750" i="1"/>
  <c r="R2749" i="1"/>
  <c r="R2748" i="1"/>
  <c r="S2748" i="1" s="1"/>
  <c r="C2748" i="1" s="1"/>
  <c r="R2747" i="1"/>
  <c r="S2747" i="1" s="1"/>
  <c r="C2747" i="1" s="1"/>
  <c r="R2746" i="1"/>
  <c r="S2746" i="1" s="1"/>
  <c r="R2745" i="1"/>
  <c r="S2745" i="1" s="1"/>
  <c r="R2744" i="1"/>
  <c r="S2744" i="1" s="1"/>
  <c r="R2743" i="1"/>
  <c r="S2743" i="1" s="1"/>
  <c r="R2742" i="1"/>
  <c r="S2742" i="1" s="1"/>
  <c r="R2741" i="1"/>
  <c r="S2741" i="1" s="1"/>
  <c r="C2741" i="1" s="1"/>
  <c r="R2740" i="1"/>
  <c r="S2740" i="1" s="1"/>
  <c r="R2739" i="1"/>
  <c r="S2739" i="1" s="1"/>
  <c r="R2738" i="1"/>
  <c r="S2738" i="1" s="1"/>
  <c r="C2738" i="1" s="1"/>
  <c r="R2737" i="1"/>
  <c r="S2737" i="1" s="1"/>
  <c r="C2737" i="1" s="1"/>
  <c r="R2736" i="1"/>
  <c r="S2736" i="1" s="1"/>
  <c r="R2735" i="1"/>
  <c r="S2735" i="1" s="1"/>
  <c r="R2734" i="1"/>
  <c r="S2734" i="1" s="1"/>
  <c r="R2733" i="1"/>
  <c r="R2732" i="1"/>
  <c r="S2732" i="1" s="1"/>
  <c r="C2732" i="1" s="1"/>
  <c r="R2731" i="1"/>
  <c r="S2731" i="1" s="1"/>
  <c r="C2731" i="1" s="1"/>
  <c r="R2730" i="1"/>
  <c r="S2730" i="1" s="1"/>
  <c r="R2729" i="1"/>
  <c r="S2729" i="1" s="1"/>
  <c r="R2728" i="1"/>
  <c r="S2728" i="1" s="1"/>
  <c r="R2727" i="1"/>
  <c r="R2726" i="1"/>
  <c r="S2726" i="1" s="1"/>
  <c r="C2726" i="1" s="1"/>
  <c r="R2725" i="1"/>
  <c r="S2725" i="1" s="1"/>
  <c r="C2725" i="1" s="1"/>
  <c r="R2724" i="1"/>
  <c r="S2724" i="1" s="1"/>
  <c r="R2723" i="1"/>
  <c r="S2723" i="1" s="1"/>
  <c r="R2722" i="1"/>
  <c r="S2722" i="1" s="1"/>
  <c r="C2722" i="1" s="1"/>
  <c r="R2721" i="1"/>
  <c r="S2721" i="1" s="1"/>
  <c r="C2721" i="1" s="1"/>
  <c r="R2720" i="1"/>
  <c r="S2720" i="1" s="1"/>
  <c r="R2719" i="1"/>
  <c r="S2719" i="1" s="1"/>
  <c r="R2718" i="1"/>
  <c r="R2717" i="1"/>
  <c r="R2716" i="1"/>
  <c r="S2716" i="1" s="1"/>
  <c r="C2716" i="1" s="1"/>
  <c r="R2715" i="1"/>
  <c r="S2715" i="1" s="1"/>
  <c r="C2715" i="1" s="1"/>
  <c r="R2714" i="1"/>
  <c r="S2714" i="1" s="1"/>
  <c r="R2713" i="1"/>
  <c r="S2713" i="1" s="1"/>
  <c r="R2712" i="1"/>
  <c r="S2712" i="1" s="1"/>
  <c r="R2711" i="1"/>
  <c r="S2711" i="1" s="1"/>
  <c r="R2710" i="1"/>
  <c r="S2710" i="1" s="1"/>
  <c r="R2709" i="1"/>
  <c r="S2709" i="1" s="1"/>
  <c r="C2709" i="1" s="1"/>
  <c r="R2708" i="1"/>
  <c r="S2708" i="1" s="1"/>
  <c r="R2707" i="1"/>
  <c r="S2707" i="1" s="1"/>
  <c r="R2706" i="1"/>
  <c r="S2706" i="1" s="1"/>
  <c r="C2706" i="1" s="1"/>
  <c r="R2705" i="1"/>
  <c r="S2705" i="1" s="1"/>
  <c r="C2705" i="1" s="1"/>
  <c r="R2704" i="1"/>
  <c r="R2703" i="1"/>
  <c r="S2703" i="1" s="1"/>
  <c r="R2702" i="1"/>
  <c r="R2701" i="1"/>
  <c r="R2700" i="1"/>
  <c r="S2700" i="1" s="1"/>
  <c r="C2700" i="1" s="1"/>
  <c r="R2699" i="1"/>
  <c r="S2699" i="1" s="1"/>
  <c r="R2698" i="1"/>
  <c r="S2698" i="1" s="1"/>
  <c r="R2697" i="1"/>
  <c r="S2697" i="1" s="1"/>
  <c r="R2696" i="1"/>
  <c r="S2696" i="1" s="1"/>
  <c r="C2696" i="1" s="1"/>
  <c r="R2695" i="1"/>
  <c r="S2695" i="1" s="1"/>
  <c r="R2694" i="1"/>
  <c r="S2694" i="1" s="1"/>
  <c r="R2693" i="1"/>
  <c r="S2693" i="1" s="1"/>
  <c r="C2693" i="1" s="1"/>
  <c r="R2692" i="1"/>
  <c r="S2692" i="1" s="1"/>
  <c r="R2691" i="1"/>
  <c r="S2691" i="1" s="1"/>
  <c r="R2690" i="1"/>
  <c r="S2690" i="1" s="1"/>
  <c r="C2690" i="1" s="1"/>
  <c r="R2689" i="1"/>
  <c r="S2689" i="1" s="1"/>
  <c r="C2689" i="1" s="1"/>
  <c r="R2688" i="1"/>
  <c r="S2688" i="1" s="1"/>
  <c r="R2687" i="1"/>
  <c r="S2687" i="1" s="1"/>
  <c r="R2686" i="1"/>
  <c r="R2685" i="1"/>
  <c r="R2684" i="1"/>
  <c r="S2684" i="1" s="1"/>
  <c r="C2684" i="1" s="1"/>
  <c r="R2683" i="1"/>
  <c r="S2683" i="1" s="1"/>
  <c r="C2683" i="1" s="1"/>
  <c r="R2682" i="1"/>
  <c r="R2681" i="1"/>
  <c r="S2681" i="1" s="1"/>
  <c r="R2680" i="1"/>
  <c r="S2680" i="1" s="1"/>
  <c r="R2679" i="1"/>
  <c r="S2679" i="1" s="1"/>
  <c r="R2678" i="1"/>
  <c r="R2677" i="1"/>
  <c r="S2677" i="1" s="1"/>
  <c r="C2677" i="1" s="1"/>
  <c r="R2676" i="1"/>
  <c r="S2676" i="1" s="1"/>
  <c r="R2675" i="1"/>
  <c r="S2675" i="1" s="1"/>
  <c r="R2674" i="1"/>
  <c r="S2674" i="1" s="1"/>
  <c r="R2673" i="1"/>
  <c r="S2673" i="1" s="1"/>
  <c r="R2672" i="1"/>
  <c r="R2671" i="1"/>
  <c r="S2671" i="1" s="1"/>
  <c r="C2671" i="1" s="1"/>
  <c r="R2670" i="1"/>
  <c r="R2669" i="1"/>
  <c r="S2669" i="1" s="1"/>
  <c r="R2668" i="1"/>
  <c r="S2668" i="1" s="1"/>
  <c r="R2667" i="1"/>
  <c r="S2667" i="1" s="1"/>
  <c r="C2667" i="1" s="1"/>
  <c r="R2666" i="1"/>
  <c r="S2666" i="1" s="1"/>
  <c r="R2665" i="1"/>
  <c r="S2665" i="1" s="1"/>
  <c r="R2664" i="1"/>
  <c r="S2664" i="1" s="1"/>
  <c r="R2663" i="1"/>
  <c r="S2663" i="1" s="1"/>
  <c r="R2662" i="1"/>
  <c r="R2661" i="1"/>
  <c r="R2660" i="1"/>
  <c r="S2660" i="1" s="1"/>
  <c r="R2659" i="1"/>
  <c r="S2659" i="1" s="1"/>
  <c r="C2659" i="1" s="1"/>
  <c r="R2658" i="1"/>
  <c r="S2658" i="1" s="1"/>
  <c r="R2657" i="1"/>
  <c r="S2657" i="1" s="1"/>
  <c r="R2656" i="1"/>
  <c r="S2656" i="1" s="1"/>
  <c r="R2655" i="1"/>
  <c r="S2655" i="1" s="1"/>
  <c r="C2655" i="1" s="1"/>
  <c r="R2654" i="1"/>
  <c r="R2653" i="1"/>
  <c r="S2653" i="1" s="1"/>
  <c r="R2652" i="1"/>
  <c r="R2651" i="1"/>
  <c r="S2651" i="1" s="1"/>
  <c r="C2651" i="1" s="1"/>
  <c r="R2650" i="1"/>
  <c r="S2650" i="1" s="1"/>
  <c r="R2649" i="1"/>
  <c r="S2649" i="1" s="1"/>
  <c r="C2649" i="1" s="1"/>
  <c r="R2648" i="1"/>
  <c r="S2648" i="1" s="1"/>
  <c r="R2647" i="1"/>
  <c r="S2647" i="1" s="1"/>
  <c r="R2646" i="1"/>
  <c r="R2645" i="1"/>
  <c r="R2644" i="1"/>
  <c r="S2644" i="1" s="1"/>
  <c r="R2643" i="1"/>
  <c r="S2643" i="1" s="1"/>
  <c r="C2643" i="1" s="1"/>
  <c r="R2642" i="1"/>
  <c r="S2642" i="1" s="1"/>
  <c r="R2641" i="1"/>
  <c r="S2641" i="1" s="1"/>
  <c r="C2641" i="1" s="1"/>
  <c r="R2640" i="1"/>
  <c r="R2639" i="1"/>
  <c r="S2639" i="1" s="1"/>
  <c r="R2638" i="1"/>
  <c r="R2637" i="1"/>
  <c r="R2636" i="1"/>
  <c r="S2636" i="1" s="1"/>
  <c r="R2635" i="1"/>
  <c r="S2635" i="1" s="1"/>
  <c r="C2635" i="1" s="1"/>
  <c r="R2634" i="1"/>
  <c r="S2634" i="1" s="1"/>
  <c r="R2633" i="1"/>
  <c r="S2633" i="1" s="1"/>
  <c r="C2633" i="1" s="1"/>
  <c r="R2632" i="1"/>
  <c r="S2632" i="1" s="1"/>
  <c r="R2631" i="1"/>
  <c r="S2631" i="1" s="1"/>
  <c r="R2630" i="1"/>
  <c r="S2630" i="1" s="1"/>
  <c r="R2629" i="1"/>
  <c r="S2629" i="1" s="1"/>
  <c r="R2628" i="1"/>
  <c r="S2628" i="1" s="1"/>
  <c r="R2627" i="1"/>
  <c r="S2627" i="1" s="1"/>
  <c r="C2627" i="1" s="1"/>
  <c r="R2626" i="1"/>
  <c r="S2626" i="1" s="1"/>
  <c r="R2625" i="1"/>
  <c r="S2625" i="1" s="1"/>
  <c r="C2625" i="1" s="1"/>
  <c r="R2624" i="1"/>
  <c r="S2624" i="1" s="1"/>
  <c r="R2623" i="1"/>
  <c r="S2623" i="1" s="1"/>
  <c r="C2623" i="1" s="1"/>
  <c r="R2622" i="1"/>
  <c r="R2621" i="1"/>
  <c r="R2620" i="1"/>
  <c r="R2619" i="1"/>
  <c r="S2619" i="1" s="1"/>
  <c r="C2619" i="1" s="1"/>
  <c r="R2618" i="1"/>
  <c r="R2617" i="1"/>
  <c r="S2617" i="1" s="1"/>
  <c r="C2617" i="1" s="1"/>
  <c r="R2616" i="1"/>
  <c r="S2616" i="1" s="1"/>
  <c r="R2615" i="1"/>
  <c r="S2615" i="1" s="1"/>
  <c r="R2614" i="1"/>
  <c r="R2613" i="1"/>
  <c r="S2613" i="1" s="1"/>
  <c r="R2612" i="1"/>
  <c r="S2612" i="1" s="1"/>
  <c r="R2611" i="1"/>
  <c r="S2611" i="1" s="1"/>
  <c r="C2611" i="1" s="1"/>
  <c r="R2610" i="1"/>
  <c r="S2610" i="1" s="1"/>
  <c r="R2609" i="1"/>
  <c r="S2609" i="1" s="1"/>
  <c r="C2609" i="1" s="1"/>
  <c r="R2608" i="1"/>
  <c r="S2608" i="1" s="1"/>
  <c r="R2607" i="1"/>
  <c r="S2607" i="1" s="1"/>
  <c r="R2606" i="1"/>
  <c r="R2605" i="1"/>
  <c r="S2605" i="1" s="1"/>
  <c r="C2605" i="1" s="1"/>
  <c r="R2604" i="1"/>
  <c r="S2604" i="1" s="1"/>
  <c r="C2604" i="1" s="1"/>
  <c r="R2603" i="1"/>
  <c r="S2603" i="1" s="1"/>
  <c r="R2602" i="1"/>
  <c r="S2602" i="1" s="1"/>
  <c r="R2601" i="1"/>
  <c r="S2601" i="1" s="1"/>
  <c r="C2601" i="1" s="1"/>
  <c r="R2600" i="1"/>
  <c r="S2600" i="1" s="1"/>
  <c r="R2599" i="1"/>
  <c r="S2599" i="1" s="1"/>
  <c r="R2598" i="1"/>
  <c r="R2597" i="1"/>
  <c r="S2597" i="1" s="1"/>
  <c r="C2597" i="1" s="1"/>
  <c r="R2596" i="1"/>
  <c r="S2596" i="1" s="1"/>
  <c r="C2596" i="1" s="1"/>
  <c r="R2595" i="1"/>
  <c r="R2594" i="1"/>
  <c r="S2594" i="1" s="1"/>
  <c r="R2593" i="1"/>
  <c r="S2593" i="1" s="1"/>
  <c r="R2592" i="1"/>
  <c r="S2592" i="1" s="1"/>
  <c r="R2591" i="1"/>
  <c r="S2591" i="1" s="1"/>
  <c r="R2590" i="1"/>
  <c r="S2590" i="1" s="1"/>
  <c r="C2590" i="1" s="1"/>
  <c r="R2589" i="1"/>
  <c r="R2588" i="1"/>
  <c r="S2588" i="1" s="1"/>
  <c r="R2587" i="1"/>
  <c r="R2586" i="1"/>
  <c r="S2586" i="1" s="1"/>
  <c r="R2585" i="1"/>
  <c r="S2585" i="1" s="1"/>
  <c r="R2584" i="1"/>
  <c r="S2584" i="1" s="1"/>
  <c r="R2583" i="1"/>
  <c r="S2583" i="1" s="1"/>
  <c r="R2582" i="1"/>
  <c r="S2582" i="1" s="1"/>
  <c r="C2582" i="1" s="1"/>
  <c r="R2581" i="1"/>
  <c r="S2581" i="1" s="1"/>
  <c r="R2580" i="1"/>
  <c r="S2580" i="1" s="1"/>
  <c r="C2580" i="1" s="1"/>
  <c r="R2579" i="1"/>
  <c r="S2579" i="1" s="1"/>
  <c r="R2578" i="1"/>
  <c r="S2578" i="1" s="1"/>
  <c r="R2577" i="1"/>
  <c r="S2577" i="1" s="1"/>
  <c r="R2576" i="1"/>
  <c r="S2576" i="1" s="1"/>
  <c r="R2575" i="1"/>
  <c r="S2575" i="1" s="1"/>
  <c r="R2574" i="1"/>
  <c r="S2574" i="1" s="1"/>
  <c r="C2574" i="1" s="1"/>
  <c r="R2573" i="1"/>
  <c r="R2572" i="1"/>
  <c r="S2572" i="1" s="1"/>
  <c r="R2571" i="1"/>
  <c r="S2571" i="1" s="1"/>
  <c r="R2570" i="1"/>
  <c r="S2570" i="1" s="1"/>
  <c r="R2569" i="1"/>
  <c r="S2569" i="1" s="1"/>
  <c r="R2568" i="1"/>
  <c r="S2568" i="1" s="1"/>
  <c r="R2567" i="1"/>
  <c r="R2566" i="1"/>
  <c r="S2566" i="1" s="1"/>
  <c r="C2566" i="1" s="1"/>
  <c r="R2565" i="1"/>
  <c r="R2564" i="1"/>
  <c r="S2564" i="1" s="1"/>
  <c r="C2564" i="1" s="1"/>
  <c r="R2563" i="1"/>
  <c r="S2563" i="1" s="1"/>
  <c r="R2562" i="1"/>
  <c r="S2562" i="1" s="1"/>
  <c r="R2561" i="1"/>
  <c r="S2561" i="1" s="1"/>
  <c r="R2560" i="1"/>
  <c r="S2560" i="1" s="1"/>
  <c r="R2559" i="1"/>
  <c r="S2559" i="1" s="1"/>
  <c r="R2558" i="1"/>
  <c r="S2558" i="1" s="1"/>
  <c r="C2558" i="1" s="1"/>
  <c r="R2557" i="1"/>
  <c r="R2556" i="1"/>
  <c r="R2555" i="1"/>
  <c r="S2555" i="1" s="1"/>
  <c r="R2554" i="1"/>
  <c r="S2554" i="1" s="1"/>
  <c r="R2553" i="1"/>
  <c r="S2553" i="1" s="1"/>
  <c r="R2552" i="1"/>
  <c r="S2552" i="1" s="1"/>
  <c r="R2551" i="1"/>
  <c r="S2551" i="1" s="1"/>
  <c r="R2550" i="1"/>
  <c r="S2550" i="1" s="1"/>
  <c r="C2550" i="1" s="1"/>
  <c r="R2549" i="1"/>
  <c r="R2548" i="1"/>
  <c r="R2547" i="1"/>
  <c r="R2546" i="1"/>
  <c r="S2546" i="1" s="1"/>
  <c r="R2545" i="1"/>
  <c r="S2545" i="1" s="1"/>
  <c r="R2544" i="1"/>
  <c r="S2544" i="1" s="1"/>
  <c r="R2543" i="1"/>
  <c r="S2543" i="1" s="1"/>
  <c r="C2543" i="1" s="1"/>
  <c r="R2542" i="1"/>
  <c r="S2542" i="1" s="1"/>
  <c r="C2542" i="1" s="1"/>
  <c r="R2541" i="1"/>
  <c r="R2540" i="1"/>
  <c r="S2540" i="1" s="1"/>
  <c r="R2539" i="1"/>
  <c r="S2539" i="1" s="1"/>
  <c r="R2538" i="1"/>
  <c r="S2538" i="1" s="1"/>
  <c r="C2538" i="1" s="1"/>
  <c r="R2537" i="1"/>
  <c r="S2537" i="1" s="1"/>
  <c r="C2537" i="1" s="1"/>
  <c r="R2536" i="1"/>
  <c r="R2535" i="1"/>
  <c r="S2535" i="1" s="1"/>
  <c r="R2534" i="1"/>
  <c r="S2534" i="1" s="1"/>
  <c r="C2534" i="1" s="1"/>
  <c r="R2533" i="1"/>
  <c r="R2532" i="1"/>
  <c r="S2532" i="1" s="1"/>
  <c r="R2531" i="1"/>
  <c r="S2531" i="1" s="1"/>
  <c r="R2530" i="1"/>
  <c r="S2530" i="1" s="1"/>
  <c r="C2530" i="1" s="1"/>
  <c r="R2529" i="1"/>
  <c r="S2529" i="1" s="1"/>
  <c r="C2529" i="1" s="1"/>
  <c r="R2528" i="1"/>
  <c r="S2528" i="1" s="1"/>
  <c r="R2527" i="1"/>
  <c r="S2527" i="1" s="1"/>
  <c r="C2527" i="1" s="1"/>
  <c r="R2526" i="1"/>
  <c r="S2526" i="1" s="1"/>
  <c r="C2526" i="1" s="1"/>
  <c r="R2525" i="1"/>
  <c r="S2525" i="1" s="1"/>
  <c r="R2524" i="1"/>
  <c r="S2524" i="1" s="1"/>
  <c r="R2523" i="1"/>
  <c r="S2523" i="1" s="1"/>
  <c r="R2522" i="1"/>
  <c r="S2522" i="1" s="1"/>
  <c r="C2522" i="1" s="1"/>
  <c r="R2521" i="1"/>
  <c r="S2521" i="1" s="1"/>
  <c r="R2520" i="1"/>
  <c r="S2520" i="1" s="1"/>
  <c r="R2519" i="1"/>
  <c r="S2519" i="1" s="1"/>
  <c r="R2518" i="1"/>
  <c r="S2518" i="1" s="1"/>
  <c r="C2518" i="1" s="1"/>
  <c r="R2517" i="1"/>
  <c r="R2516" i="1"/>
  <c r="S2516" i="1" s="1"/>
  <c r="R2515" i="1"/>
  <c r="R2514" i="1"/>
  <c r="S2514" i="1" s="1"/>
  <c r="C2514" i="1" s="1"/>
  <c r="R2513" i="1"/>
  <c r="R2512" i="1"/>
  <c r="S2512" i="1" s="1"/>
  <c r="R2511" i="1"/>
  <c r="S2511" i="1" s="1"/>
  <c r="R2510" i="1"/>
  <c r="S2510" i="1" s="1"/>
  <c r="C2510" i="1" s="1"/>
  <c r="R2509" i="1"/>
  <c r="R2508" i="1"/>
  <c r="S2508" i="1" s="1"/>
  <c r="R2507" i="1"/>
  <c r="S2507" i="1" s="1"/>
  <c r="R2506" i="1"/>
  <c r="S2506" i="1" s="1"/>
  <c r="C2506" i="1" s="1"/>
  <c r="R2505" i="1"/>
  <c r="S2505" i="1" s="1"/>
  <c r="C2505" i="1" s="1"/>
  <c r="R2504" i="1"/>
  <c r="S2504" i="1" s="1"/>
  <c r="R2503" i="1"/>
  <c r="S2503" i="1" s="1"/>
  <c r="R2502" i="1"/>
  <c r="R2501" i="1"/>
  <c r="R2500" i="1"/>
  <c r="S2500" i="1" s="1"/>
  <c r="R2499" i="1"/>
  <c r="S2499" i="1" s="1"/>
  <c r="R2498" i="1"/>
  <c r="S2498" i="1" s="1"/>
  <c r="C2498" i="1" s="1"/>
  <c r="R2497" i="1"/>
  <c r="S2497" i="1" s="1"/>
  <c r="C2497" i="1" s="1"/>
  <c r="R2496" i="1"/>
  <c r="S2496" i="1" s="1"/>
  <c r="R2495" i="1"/>
  <c r="S2495" i="1" s="1"/>
  <c r="R2494" i="1"/>
  <c r="R2493" i="1"/>
  <c r="R2492" i="1"/>
  <c r="R2491" i="1"/>
  <c r="S2491" i="1" s="1"/>
  <c r="C2491" i="1" s="1"/>
  <c r="R2490" i="1"/>
  <c r="S2490" i="1" s="1"/>
  <c r="R2489" i="1"/>
  <c r="S2489" i="1" s="1"/>
  <c r="C2489" i="1" s="1"/>
  <c r="R2488" i="1"/>
  <c r="S2488" i="1" s="1"/>
  <c r="R2487" i="1"/>
  <c r="S2487" i="1" s="1"/>
  <c r="C2487" i="1" s="1"/>
  <c r="R2486" i="1"/>
  <c r="R2485" i="1"/>
  <c r="S2485" i="1" s="1"/>
  <c r="C2485" i="1" s="1"/>
  <c r="R2484" i="1"/>
  <c r="S2484" i="1" s="1"/>
  <c r="R2483" i="1"/>
  <c r="S2483" i="1" s="1"/>
  <c r="C2483" i="1" s="1"/>
  <c r="R2482" i="1"/>
  <c r="S2482" i="1" s="1"/>
  <c r="R2481" i="1"/>
  <c r="S2481" i="1" s="1"/>
  <c r="C2481" i="1" s="1"/>
  <c r="R2480" i="1"/>
  <c r="R2479" i="1"/>
  <c r="S2479" i="1" s="1"/>
  <c r="R2478" i="1"/>
  <c r="R2477" i="1"/>
  <c r="S2477" i="1" s="1"/>
  <c r="R2476" i="1"/>
  <c r="S2476" i="1" s="1"/>
  <c r="R2475" i="1"/>
  <c r="S2475" i="1" s="1"/>
  <c r="C2475" i="1" s="1"/>
  <c r="R2474" i="1"/>
  <c r="S2474" i="1" s="1"/>
  <c r="R2473" i="1"/>
  <c r="S2473" i="1" s="1"/>
  <c r="C2473" i="1" s="1"/>
  <c r="R2472" i="1"/>
  <c r="S2472" i="1" s="1"/>
  <c r="R2471" i="1"/>
  <c r="S2471" i="1" s="1"/>
  <c r="C2471" i="1" s="1"/>
  <c r="R2470" i="1"/>
  <c r="R2469" i="1"/>
  <c r="S2469" i="1" s="1"/>
  <c r="R2468" i="1"/>
  <c r="S2468" i="1" s="1"/>
  <c r="R2467" i="1"/>
  <c r="S2467" i="1" s="1"/>
  <c r="C2467" i="1" s="1"/>
  <c r="R2466" i="1"/>
  <c r="R2465" i="1"/>
  <c r="S2465" i="1" s="1"/>
  <c r="C2465" i="1" s="1"/>
  <c r="R2464" i="1"/>
  <c r="S2464" i="1" s="1"/>
  <c r="R2463" i="1"/>
  <c r="S2463" i="1" s="1"/>
  <c r="C2463" i="1" s="1"/>
  <c r="R2462" i="1"/>
  <c r="S2462" i="1" s="1"/>
  <c r="R2461" i="1"/>
  <c r="S2461" i="1" s="1"/>
  <c r="R2460" i="1"/>
  <c r="S2460" i="1" s="1"/>
  <c r="R2459" i="1"/>
  <c r="S2459" i="1" s="1"/>
  <c r="C2459" i="1" s="1"/>
  <c r="R2458" i="1"/>
  <c r="S2458" i="1" s="1"/>
  <c r="R2457" i="1"/>
  <c r="S2457" i="1" s="1"/>
  <c r="C2457" i="1" s="1"/>
  <c r="R2456" i="1"/>
  <c r="S2456" i="1" s="1"/>
  <c r="R2455" i="1"/>
  <c r="S2455" i="1" s="1"/>
  <c r="R2454" i="1"/>
  <c r="R2453" i="1"/>
  <c r="S2453" i="1" s="1"/>
  <c r="R2452" i="1"/>
  <c r="S2452" i="1" s="1"/>
  <c r="R2451" i="1"/>
  <c r="S2451" i="1" s="1"/>
  <c r="R2450" i="1"/>
  <c r="S2450" i="1" s="1"/>
  <c r="R2449" i="1"/>
  <c r="S2449" i="1" s="1"/>
  <c r="C2449" i="1" s="1"/>
  <c r="R2448" i="1"/>
  <c r="S2448" i="1" s="1"/>
  <c r="R2447" i="1"/>
  <c r="S2447" i="1" s="1"/>
  <c r="R2446" i="1"/>
  <c r="S2446" i="1" s="1"/>
  <c r="R2445" i="1"/>
  <c r="S2445" i="1" s="1"/>
  <c r="R2444" i="1"/>
  <c r="S2444" i="1" s="1"/>
  <c r="R2443" i="1"/>
  <c r="S2443" i="1" s="1"/>
  <c r="C2443" i="1" s="1"/>
  <c r="R2442" i="1"/>
  <c r="S2442" i="1" s="1"/>
  <c r="R2441" i="1"/>
  <c r="S2441" i="1" s="1"/>
  <c r="C2441" i="1" s="1"/>
  <c r="R2440" i="1"/>
  <c r="S2440" i="1" s="1"/>
  <c r="R2439" i="1"/>
  <c r="S2439" i="1" s="1"/>
  <c r="R2438" i="1"/>
  <c r="R2437" i="1"/>
  <c r="R2436" i="1"/>
  <c r="S2436" i="1" s="1"/>
  <c r="R2435" i="1"/>
  <c r="S2435" i="1" s="1"/>
  <c r="C2435" i="1" s="1"/>
  <c r="R2434" i="1"/>
  <c r="R2433" i="1"/>
  <c r="S2433" i="1" s="1"/>
  <c r="R2432" i="1"/>
  <c r="S2432" i="1" s="1"/>
  <c r="R2431" i="1"/>
  <c r="S2431" i="1" s="1"/>
  <c r="R2430" i="1"/>
  <c r="S2430" i="1" s="1"/>
  <c r="R2429" i="1"/>
  <c r="S2429" i="1" s="1"/>
  <c r="R2428" i="1"/>
  <c r="S2428" i="1" s="1"/>
  <c r="R2427" i="1"/>
  <c r="S2427" i="1" s="1"/>
  <c r="C2427" i="1" s="1"/>
  <c r="R2426" i="1"/>
  <c r="S2426" i="1" s="1"/>
  <c r="R2425" i="1"/>
  <c r="R2424" i="1"/>
  <c r="S2424" i="1" s="1"/>
  <c r="R2423" i="1"/>
  <c r="S2423" i="1" s="1"/>
  <c r="R2422" i="1"/>
  <c r="R2421" i="1"/>
  <c r="S2421" i="1" s="1"/>
  <c r="C2421" i="1" s="1"/>
  <c r="R2420" i="1"/>
  <c r="S2420" i="1" s="1"/>
  <c r="R2419" i="1"/>
  <c r="S2419" i="1" s="1"/>
  <c r="R2418" i="1"/>
  <c r="S2418" i="1" s="1"/>
  <c r="R2417" i="1"/>
  <c r="S2417" i="1" s="1"/>
  <c r="C2417" i="1" s="1"/>
  <c r="R2416" i="1"/>
  <c r="S2416" i="1" s="1"/>
  <c r="R2415" i="1"/>
  <c r="R2414" i="1"/>
  <c r="R2413" i="1"/>
  <c r="R2412" i="1"/>
  <c r="S2412" i="1" s="1"/>
  <c r="R2411" i="1"/>
  <c r="S2411" i="1" s="1"/>
  <c r="C2411" i="1" s="1"/>
  <c r="R2410" i="1"/>
  <c r="S2410" i="1" s="1"/>
  <c r="R2409" i="1"/>
  <c r="S2409" i="1" s="1"/>
  <c r="R2408" i="1"/>
  <c r="S2408" i="1" s="1"/>
  <c r="R2407" i="1"/>
  <c r="S2407" i="1" s="1"/>
  <c r="C2407" i="1" s="1"/>
  <c r="R2406" i="1"/>
  <c r="R2405" i="1"/>
  <c r="R2404" i="1"/>
  <c r="S2404" i="1" s="1"/>
  <c r="R2403" i="1"/>
  <c r="S2403" i="1" s="1"/>
  <c r="R2402" i="1"/>
  <c r="S2402" i="1" s="1"/>
  <c r="R2401" i="1"/>
  <c r="S2401" i="1" s="1"/>
  <c r="R2400" i="1"/>
  <c r="S2400" i="1" s="1"/>
  <c r="R2399" i="1"/>
  <c r="S2399" i="1" s="1"/>
  <c r="C2399" i="1" s="1"/>
  <c r="R2398" i="1"/>
  <c r="R2397" i="1"/>
  <c r="R2396" i="1"/>
  <c r="S2396" i="1" s="1"/>
  <c r="R2395" i="1"/>
  <c r="S2395" i="1" s="1"/>
  <c r="R2394" i="1"/>
  <c r="S2394" i="1" s="1"/>
  <c r="R2393" i="1"/>
  <c r="S2393" i="1" s="1"/>
  <c r="R2392" i="1"/>
  <c r="S2392" i="1" s="1"/>
  <c r="R2391" i="1"/>
  <c r="S2391" i="1" s="1"/>
  <c r="R2390" i="1"/>
  <c r="S2390" i="1" s="1"/>
  <c r="R2389" i="1"/>
  <c r="R2388" i="1"/>
  <c r="R2387" i="1"/>
  <c r="S2387" i="1" s="1"/>
  <c r="R2386" i="1"/>
  <c r="S2386" i="1" s="1"/>
  <c r="R2385" i="1"/>
  <c r="S2385" i="1" s="1"/>
  <c r="R2384" i="1"/>
  <c r="S2384" i="1" s="1"/>
  <c r="R2383" i="1"/>
  <c r="S2383" i="1" s="1"/>
  <c r="C2383" i="1" s="1"/>
  <c r="R2382" i="1"/>
  <c r="R2381" i="1"/>
  <c r="R2380" i="1"/>
  <c r="S2380" i="1" s="1"/>
  <c r="R2379" i="1"/>
  <c r="S2379" i="1" s="1"/>
  <c r="R2378" i="1"/>
  <c r="R2377" i="1"/>
  <c r="S2377" i="1" s="1"/>
  <c r="R2376" i="1"/>
  <c r="S2376" i="1" s="1"/>
  <c r="R2375" i="1"/>
  <c r="S2375" i="1" s="1"/>
  <c r="C2375" i="1" s="1"/>
  <c r="R2374" i="1"/>
  <c r="S2374" i="1" s="1"/>
  <c r="R2373" i="1"/>
  <c r="R2372" i="1"/>
  <c r="S2372" i="1" s="1"/>
  <c r="R2371" i="1"/>
  <c r="S2371" i="1" s="1"/>
  <c r="R2370" i="1"/>
  <c r="S2370" i="1" s="1"/>
  <c r="R2369" i="1"/>
  <c r="R2368" i="1"/>
  <c r="S2368" i="1" s="1"/>
  <c r="R2367" i="1"/>
  <c r="S2367" i="1" s="1"/>
  <c r="C2367" i="1" s="1"/>
  <c r="R2366" i="1"/>
  <c r="S2366" i="1" s="1"/>
  <c r="R2365" i="1"/>
  <c r="S2365" i="1" s="1"/>
  <c r="R2364" i="1"/>
  <c r="S2364" i="1" s="1"/>
  <c r="R2363" i="1"/>
  <c r="S2363" i="1" s="1"/>
  <c r="C2363" i="1" s="1"/>
  <c r="R2362" i="1"/>
  <c r="S2362" i="1" s="1"/>
  <c r="R2361" i="1"/>
  <c r="S2361" i="1" s="1"/>
  <c r="R2360" i="1"/>
  <c r="S2360" i="1" s="1"/>
  <c r="R2359" i="1"/>
  <c r="S2359" i="1" s="1"/>
  <c r="C2359" i="1" s="1"/>
  <c r="R2358" i="1"/>
  <c r="S2358" i="1" s="1"/>
  <c r="R2357" i="1"/>
  <c r="R2356" i="1"/>
  <c r="S2356" i="1" s="1"/>
  <c r="R2355" i="1"/>
  <c r="S2355" i="1" s="1"/>
  <c r="R2354" i="1"/>
  <c r="S2354" i="1" s="1"/>
  <c r="R2353" i="1"/>
  <c r="S2353" i="1" s="1"/>
  <c r="R2352" i="1"/>
  <c r="S2352" i="1" s="1"/>
  <c r="R2351" i="1"/>
  <c r="S2351" i="1" s="1"/>
  <c r="R2350" i="1"/>
  <c r="S2350" i="1" s="1"/>
  <c r="R2349" i="1"/>
  <c r="S2349" i="1" s="1"/>
  <c r="C2349" i="1" s="1"/>
  <c r="R2348" i="1"/>
  <c r="R2347" i="1"/>
  <c r="S2347" i="1" s="1"/>
  <c r="C2347" i="1" s="1"/>
  <c r="R2346" i="1"/>
  <c r="S2346" i="1" s="1"/>
  <c r="R2345" i="1"/>
  <c r="R2344" i="1"/>
  <c r="S2344" i="1" s="1"/>
  <c r="R2343" i="1"/>
  <c r="S2343" i="1" s="1"/>
  <c r="R2342" i="1"/>
  <c r="R2341" i="1"/>
  <c r="R2340" i="1"/>
  <c r="S2340" i="1" s="1"/>
  <c r="R2339" i="1"/>
  <c r="R2338" i="1"/>
  <c r="S2338" i="1" s="1"/>
  <c r="R2337" i="1"/>
  <c r="R2336" i="1"/>
  <c r="S2336" i="1" s="1"/>
  <c r="R2335" i="1"/>
  <c r="S2335" i="1" s="1"/>
  <c r="C2335" i="1" s="1"/>
  <c r="R2334" i="1"/>
  <c r="S2334" i="1" s="1"/>
  <c r="R2333" i="1"/>
  <c r="S2333" i="1" s="1"/>
  <c r="C2333" i="1" s="1"/>
  <c r="R2332" i="1"/>
  <c r="S2332" i="1" s="1"/>
  <c r="R2331" i="1"/>
  <c r="S2331" i="1" s="1"/>
  <c r="C2331" i="1" s="1"/>
  <c r="R2330" i="1"/>
  <c r="S2330" i="1" s="1"/>
  <c r="R2329" i="1"/>
  <c r="S2329" i="1" s="1"/>
  <c r="R2328" i="1"/>
  <c r="S2328" i="1" s="1"/>
  <c r="R2327" i="1"/>
  <c r="S2327" i="1" s="1"/>
  <c r="R2326" i="1"/>
  <c r="R2325" i="1"/>
  <c r="S2325" i="1" s="1"/>
  <c r="C2325" i="1" s="1"/>
  <c r="R2324" i="1"/>
  <c r="S2324" i="1" s="1"/>
  <c r="R2323" i="1"/>
  <c r="S2323" i="1" s="1"/>
  <c r="R2322" i="1"/>
  <c r="S2322" i="1" s="1"/>
  <c r="R2321" i="1"/>
  <c r="S2321" i="1" s="1"/>
  <c r="R2320" i="1"/>
  <c r="R2319" i="1"/>
  <c r="S2319" i="1" s="1"/>
  <c r="C2319" i="1" s="1"/>
  <c r="R2318" i="1"/>
  <c r="R2317" i="1"/>
  <c r="S2317" i="1" s="1"/>
  <c r="R2316" i="1"/>
  <c r="S2316" i="1" s="1"/>
  <c r="R2315" i="1"/>
  <c r="S2315" i="1" s="1"/>
  <c r="R2314" i="1"/>
  <c r="S2314" i="1" s="1"/>
  <c r="R2313" i="1"/>
  <c r="S2313" i="1" s="1"/>
  <c r="R2312" i="1"/>
  <c r="S2312" i="1" s="1"/>
  <c r="R2311" i="1"/>
  <c r="S2311" i="1" s="1"/>
  <c r="R2310" i="1"/>
  <c r="R2309" i="1"/>
  <c r="R2308" i="1"/>
  <c r="S2308" i="1" s="1"/>
  <c r="R2307" i="1"/>
  <c r="S2307" i="1" s="1"/>
  <c r="R2306" i="1"/>
  <c r="S2306" i="1" s="1"/>
  <c r="R2305" i="1"/>
  <c r="S2305" i="1" s="1"/>
  <c r="R2304" i="1"/>
  <c r="S2304" i="1" s="1"/>
  <c r="R2303" i="1"/>
  <c r="R2302" i="1"/>
  <c r="S2302" i="1" s="1"/>
  <c r="R2301" i="1"/>
  <c r="S2301" i="1" s="1"/>
  <c r="R2300" i="1"/>
  <c r="S2300" i="1" s="1"/>
  <c r="R2299" i="1"/>
  <c r="S2299" i="1" s="1"/>
  <c r="C2299" i="1" s="1"/>
  <c r="R2298" i="1"/>
  <c r="S2298" i="1" s="1"/>
  <c r="R2297" i="1"/>
  <c r="S2297" i="1" s="1"/>
  <c r="R2296" i="1"/>
  <c r="S2296" i="1" s="1"/>
  <c r="R2295" i="1"/>
  <c r="R2294" i="1"/>
  <c r="R2293" i="1"/>
  <c r="S2293" i="1" s="1"/>
  <c r="R2292" i="1"/>
  <c r="S2292" i="1" s="1"/>
  <c r="R2291" i="1"/>
  <c r="S2291" i="1" s="1"/>
  <c r="R2290" i="1"/>
  <c r="S2290" i="1" s="1"/>
  <c r="R2289" i="1"/>
  <c r="S2289" i="1" s="1"/>
  <c r="R2288" i="1"/>
  <c r="S2288" i="1" s="1"/>
  <c r="R2287" i="1"/>
  <c r="S2287" i="1" s="1"/>
  <c r="C2287" i="1" s="1"/>
  <c r="R2286" i="1"/>
  <c r="R2285" i="1"/>
  <c r="S2285" i="1" s="1"/>
  <c r="R2284" i="1"/>
  <c r="S2284" i="1" s="1"/>
  <c r="R2283" i="1"/>
  <c r="S2283" i="1" s="1"/>
  <c r="C2283" i="1" s="1"/>
  <c r="R2282" i="1"/>
  <c r="S2282" i="1" s="1"/>
  <c r="R2281" i="1"/>
  <c r="S2281" i="1" s="1"/>
  <c r="R2280" i="1"/>
  <c r="S2280" i="1" s="1"/>
  <c r="R2279" i="1"/>
  <c r="R2278" i="1"/>
  <c r="R2277" i="1"/>
  <c r="S2277" i="1" s="1"/>
  <c r="R2276" i="1"/>
  <c r="S2276" i="1" s="1"/>
  <c r="R2275" i="1"/>
  <c r="R2274" i="1"/>
  <c r="S2274" i="1" s="1"/>
  <c r="R2273" i="1"/>
  <c r="S2273" i="1" s="1"/>
  <c r="R2272" i="1"/>
  <c r="R2271" i="1"/>
  <c r="S2271" i="1" s="1"/>
  <c r="C2271" i="1" s="1"/>
  <c r="R2270" i="1"/>
  <c r="S2270" i="1" s="1"/>
  <c r="R2269" i="1"/>
  <c r="S2269" i="1" s="1"/>
  <c r="C2269" i="1" s="1"/>
  <c r="R2268" i="1"/>
  <c r="S2268" i="1" s="1"/>
  <c r="R2267" i="1"/>
  <c r="R2266" i="1"/>
  <c r="S2266" i="1" s="1"/>
  <c r="R2265" i="1"/>
  <c r="S2265" i="1" s="1"/>
  <c r="R2264" i="1"/>
  <c r="S2264" i="1" s="1"/>
  <c r="R2263" i="1"/>
  <c r="S2263" i="1" s="1"/>
  <c r="C2263" i="1" s="1"/>
  <c r="R2262" i="1"/>
  <c r="R2261" i="1"/>
  <c r="R2260" i="1"/>
  <c r="S2260" i="1" s="1"/>
  <c r="R2259" i="1"/>
  <c r="S2259" i="1" s="1"/>
  <c r="R2258" i="1"/>
  <c r="S2258" i="1" s="1"/>
  <c r="R2257" i="1"/>
  <c r="R2256" i="1"/>
  <c r="S2256" i="1" s="1"/>
  <c r="R2255" i="1"/>
  <c r="R2254" i="1"/>
  <c r="S2254" i="1" s="1"/>
  <c r="R2253" i="1"/>
  <c r="S2253" i="1" s="1"/>
  <c r="C2253" i="1" s="1"/>
  <c r="R2252" i="1"/>
  <c r="R2251" i="1"/>
  <c r="R2250" i="1"/>
  <c r="S2250" i="1" s="1"/>
  <c r="R2249" i="1"/>
  <c r="S2249" i="1" s="1"/>
  <c r="R2248" i="1"/>
  <c r="R2247" i="1"/>
  <c r="S2247" i="1" s="1"/>
  <c r="R2246" i="1"/>
  <c r="S2246" i="1" s="1"/>
  <c r="R2245" i="1"/>
  <c r="S2245" i="1" s="1"/>
  <c r="R2244" i="1"/>
  <c r="S2244" i="1" s="1"/>
  <c r="C2244" i="1" s="1"/>
  <c r="R2243" i="1"/>
  <c r="S2243" i="1" s="1"/>
  <c r="C2243" i="1" s="1"/>
  <c r="R2242" i="1"/>
  <c r="S2242" i="1" s="1"/>
  <c r="C2242" i="1" s="1"/>
  <c r="R2241" i="1"/>
  <c r="S2241" i="1" s="1"/>
  <c r="R2240" i="1"/>
  <c r="S2240" i="1" s="1"/>
  <c r="C2240" i="1" s="1"/>
  <c r="R2239" i="1"/>
  <c r="S2239" i="1" s="1"/>
  <c r="R2238" i="1"/>
  <c r="S2238" i="1" s="1"/>
  <c r="R2237" i="1"/>
  <c r="S2237" i="1" s="1"/>
  <c r="R2236" i="1"/>
  <c r="S2236" i="1" s="1"/>
  <c r="C2236" i="1" s="1"/>
  <c r="R2235" i="1"/>
  <c r="S2235" i="1" s="1"/>
  <c r="C2235" i="1" s="1"/>
  <c r="R2234" i="1"/>
  <c r="S2234" i="1" s="1"/>
  <c r="C2234" i="1" s="1"/>
  <c r="R2233" i="1"/>
  <c r="S2233" i="1" s="1"/>
  <c r="R2232" i="1"/>
  <c r="S2232" i="1" s="1"/>
  <c r="C2232" i="1" s="1"/>
  <c r="R2231" i="1"/>
  <c r="R2230" i="1"/>
  <c r="S2230" i="1" s="1"/>
  <c r="R2229" i="1"/>
  <c r="S2229" i="1" s="1"/>
  <c r="R2228" i="1"/>
  <c r="S2228" i="1" s="1"/>
  <c r="C2228" i="1" s="1"/>
  <c r="R2227" i="1"/>
  <c r="S2227" i="1" s="1"/>
  <c r="C2227" i="1" s="1"/>
  <c r="R2226" i="1"/>
  <c r="S2226" i="1" s="1"/>
  <c r="C2226" i="1" s="1"/>
  <c r="R2225" i="1"/>
  <c r="S2225" i="1" s="1"/>
  <c r="C2225" i="1" s="1"/>
  <c r="R2224" i="1"/>
  <c r="S2224" i="1" s="1"/>
  <c r="C2224" i="1" s="1"/>
  <c r="R2223" i="1"/>
  <c r="S2223" i="1" s="1"/>
  <c r="C2223" i="1" s="1"/>
  <c r="R2222" i="1"/>
  <c r="R2221" i="1"/>
  <c r="S2221" i="1" s="1"/>
  <c r="C2221" i="1" s="1"/>
  <c r="R2220" i="1"/>
  <c r="S2220" i="1" s="1"/>
  <c r="C2220" i="1" s="1"/>
  <c r="R2219" i="1"/>
  <c r="S2219" i="1" s="1"/>
  <c r="R2218" i="1"/>
  <c r="S2218" i="1" s="1"/>
  <c r="C2218" i="1" s="1"/>
  <c r="R2217" i="1"/>
  <c r="S2217" i="1" s="1"/>
  <c r="R2216" i="1"/>
  <c r="S2216" i="1" s="1"/>
  <c r="C2216" i="1" s="1"/>
  <c r="R2215" i="1"/>
  <c r="R2214" i="1"/>
  <c r="S2214" i="1" s="1"/>
  <c r="R2213" i="1"/>
  <c r="S2213" i="1" s="1"/>
  <c r="C2213" i="1" s="1"/>
  <c r="R2212" i="1"/>
  <c r="S2212" i="1" s="1"/>
  <c r="C2212" i="1" s="1"/>
  <c r="R2211" i="1"/>
  <c r="S2211" i="1" s="1"/>
  <c r="C2211" i="1" s="1"/>
  <c r="R2210" i="1"/>
  <c r="S2210" i="1" s="1"/>
  <c r="C2210" i="1" s="1"/>
  <c r="R2209" i="1"/>
  <c r="S2209" i="1" s="1"/>
  <c r="C2209" i="1" s="1"/>
  <c r="R2208" i="1"/>
  <c r="S2208" i="1" s="1"/>
  <c r="C2208" i="1" s="1"/>
  <c r="R2207" i="1"/>
  <c r="R2206" i="1"/>
  <c r="R2205" i="1"/>
  <c r="S2205" i="1" s="1"/>
  <c r="C2205" i="1" s="1"/>
  <c r="R2204" i="1"/>
  <c r="S2204" i="1" s="1"/>
  <c r="C2204" i="1" s="1"/>
  <c r="R2203" i="1"/>
  <c r="S2203" i="1" s="1"/>
  <c r="R2202" i="1"/>
  <c r="S2202" i="1" s="1"/>
  <c r="C2202" i="1" s="1"/>
  <c r="R2201" i="1"/>
  <c r="R2200" i="1"/>
  <c r="S2200" i="1" s="1"/>
  <c r="C2200" i="1" s="1"/>
  <c r="R2199" i="1"/>
  <c r="S2199" i="1" s="1"/>
  <c r="C2199" i="1" s="1"/>
  <c r="R2198" i="1"/>
  <c r="R2197" i="1"/>
  <c r="S2197" i="1" s="1"/>
  <c r="C2197" i="1" s="1"/>
  <c r="R2196" i="1"/>
  <c r="S2196" i="1" s="1"/>
  <c r="C2196" i="1" s="1"/>
  <c r="R2195" i="1"/>
  <c r="S2195" i="1" s="1"/>
  <c r="R2194" i="1"/>
  <c r="S2194" i="1" s="1"/>
  <c r="C2194" i="1" s="1"/>
  <c r="R2193" i="1"/>
  <c r="S2193" i="1" s="1"/>
  <c r="R2192" i="1"/>
  <c r="S2192" i="1" s="1"/>
  <c r="C2192" i="1" s="1"/>
  <c r="R2191" i="1"/>
  <c r="R2190" i="1"/>
  <c r="S2190" i="1" s="1"/>
  <c r="R2189" i="1"/>
  <c r="S2189" i="1" s="1"/>
  <c r="C2189" i="1" s="1"/>
  <c r="R2188" i="1"/>
  <c r="S2188" i="1" s="1"/>
  <c r="C2188" i="1" s="1"/>
  <c r="R2187" i="1"/>
  <c r="S2187" i="1" s="1"/>
  <c r="R2186" i="1"/>
  <c r="S2186" i="1" s="1"/>
  <c r="C2186" i="1" s="1"/>
  <c r="R2185" i="1"/>
  <c r="S2185" i="1" s="1"/>
  <c r="C2185" i="1" s="1"/>
  <c r="R2184" i="1"/>
  <c r="S2184" i="1" s="1"/>
  <c r="C2184" i="1" s="1"/>
  <c r="R2183" i="1"/>
  <c r="S2183" i="1" s="1"/>
  <c r="C2183" i="1" s="1"/>
  <c r="R2182" i="1"/>
  <c r="S2182" i="1" s="1"/>
  <c r="R2181" i="1"/>
  <c r="S2181" i="1" s="1"/>
  <c r="R2180" i="1"/>
  <c r="S2180" i="1" s="1"/>
  <c r="C2180" i="1" s="1"/>
  <c r="R2179" i="1"/>
  <c r="S2179" i="1" s="1"/>
  <c r="C2179" i="1" s="1"/>
  <c r="R2178" i="1"/>
  <c r="S2178" i="1" s="1"/>
  <c r="C2178" i="1" s="1"/>
  <c r="R2177" i="1"/>
  <c r="S2177" i="1" s="1"/>
  <c r="R2176" i="1"/>
  <c r="S2176" i="1" s="1"/>
  <c r="C2176" i="1" s="1"/>
  <c r="R2175" i="1"/>
  <c r="S2175" i="1" s="1"/>
  <c r="R2174" i="1"/>
  <c r="S2174" i="1" s="1"/>
  <c r="R2173" i="1"/>
  <c r="S2173" i="1" s="1"/>
  <c r="R2172" i="1"/>
  <c r="S2172" i="1" s="1"/>
  <c r="C2172" i="1" s="1"/>
  <c r="R2171" i="1"/>
  <c r="S2171" i="1" s="1"/>
  <c r="C2171" i="1" s="1"/>
  <c r="R2170" i="1"/>
  <c r="S2170" i="1" s="1"/>
  <c r="C2170" i="1" s="1"/>
  <c r="R2169" i="1"/>
  <c r="S2169" i="1" s="1"/>
  <c r="R2168" i="1"/>
  <c r="S2168" i="1" s="1"/>
  <c r="C2168" i="1" s="1"/>
  <c r="R2167" i="1"/>
  <c r="S2167" i="1" s="1"/>
  <c r="R2166" i="1"/>
  <c r="R2165" i="1"/>
  <c r="S2165" i="1" s="1"/>
  <c r="R2164" i="1"/>
  <c r="S2164" i="1" s="1"/>
  <c r="C2164" i="1" s="1"/>
  <c r="R2163" i="1"/>
  <c r="S2163" i="1" s="1"/>
  <c r="C2163" i="1" s="1"/>
  <c r="R2162" i="1"/>
  <c r="S2162" i="1" s="1"/>
  <c r="C2162" i="1" s="1"/>
  <c r="R2161" i="1"/>
  <c r="S2161" i="1" s="1"/>
  <c r="C2161" i="1" s="1"/>
  <c r="R2160" i="1"/>
  <c r="S2160" i="1" s="1"/>
  <c r="C2160" i="1" s="1"/>
  <c r="R2159" i="1"/>
  <c r="S2159" i="1" s="1"/>
  <c r="C2159" i="1" s="1"/>
  <c r="R2158" i="1"/>
  <c r="R2157" i="1"/>
  <c r="R2156" i="1"/>
  <c r="S2156" i="1" s="1"/>
  <c r="C2156" i="1" s="1"/>
  <c r="R2155" i="1"/>
  <c r="S2155" i="1" s="1"/>
  <c r="R2154" i="1"/>
  <c r="S2154" i="1" s="1"/>
  <c r="C2154" i="1" s="1"/>
  <c r="R2153" i="1"/>
  <c r="R2152" i="1"/>
  <c r="S2152" i="1" s="1"/>
  <c r="C2152" i="1" s="1"/>
  <c r="R2151" i="1"/>
  <c r="S2151" i="1" s="1"/>
  <c r="C2151" i="1" s="1"/>
  <c r="R2150" i="1"/>
  <c r="S2150" i="1" s="1"/>
  <c r="R2149" i="1"/>
  <c r="S2149" i="1" s="1"/>
  <c r="C2149" i="1" s="1"/>
  <c r="R2148" i="1"/>
  <c r="S2148" i="1" s="1"/>
  <c r="C2148" i="1" s="1"/>
  <c r="R2147" i="1"/>
  <c r="S2147" i="1" s="1"/>
  <c r="R2146" i="1"/>
  <c r="S2146" i="1" s="1"/>
  <c r="C2146" i="1" s="1"/>
  <c r="R2145" i="1"/>
  <c r="S2145" i="1" s="1"/>
  <c r="R2144" i="1"/>
  <c r="S2144" i="1" s="1"/>
  <c r="C2144" i="1" s="1"/>
  <c r="R2143" i="1"/>
  <c r="S2143" i="1" s="1"/>
  <c r="R2142" i="1"/>
  <c r="S2142" i="1" s="1"/>
  <c r="R2141" i="1"/>
  <c r="S2141" i="1" s="1"/>
  <c r="C2141" i="1" s="1"/>
  <c r="R2140" i="1"/>
  <c r="S2140" i="1" s="1"/>
  <c r="C2140" i="1" s="1"/>
  <c r="R2139" i="1"/>
  <c r="S2139" i="1" s="1"/>
  <c r="C2139" i="1" s="1"/>
  <c r="R2138" i="1"/>
  <c r="S2138" i="1" s="1"/>
  <c r="C2138" i="1" s="1"/>
  <c r="R2137" i="1"/>
  <c r="R2136" i="1"/>
  <c r="S2136" i="1" s="1"/>
  <c r="C2136" i="1" s="1"/>
  <c r="R2135" i="1"/>
  <c r="S2135" i="1" s="1"/>
  <c r="C2135" i="1" s="1"/>
  <c r="R2134" i="1"/>
  <c r="R2133" i="1"/>
  <c r="R2132" i="1"/>
  <c r="S2132" i="1" s="1"/>
  <c r="C2132" i="1" s="1"/>
  <c r="R2131" i="1"/>
  <c r="S2131" i="1" s="1"/>
  <c r="C2131" i="1" s="1"/>
  <c r="R2130" i="1"/>
  <c r="S2130" i="1" s="1"/>
  <c r="C2130" i="1" s="1"/>
  <c r="R2129" i="1"/>
  <c r="R2128" i="1"/>
  <c r="S2128" i="1" s="1"/>
  <c r="C2128" i="1" s="1"/>
  <c r="R2127" i="1"/>
  <c r="S2127" i="1" s="1"/>
  <c r="R2126" i="1"/>
  <c r="S2126" i="1" s="1"/>
  <c r="R2125" i="1"/>
  <c r="S2125" i="1" s="1"/>
  <c r="C2125" i="1" s="1"/>
  <c r="R2124" i="1"/>
  <c r="S2124" i="1" s="1"/>
  <c r="C2124" i="1" s="1"/>
  <c r="R2123" i="1"/>
  <c r="S2123" i="1" s="1"/>
  <c r="R2122" i="1"/>
  <c r="S2122" i="1" s="1"/>
  <c r="C2122" i="1" s="1"/>
  <c r="R2121" i="1"/>
  <c r="S2121" i="1" s="1"/>
  <c r="C2121" i="1" s="1"/>
  <c r="R2120" i="1"/>
  <c r="S2120" i="1" s="1"/>
  <c r="C2120" i="1" s="1"/>
  <c r="R2119" i="1"/>
  <c r="S2119" i="1" s="1"/>
  <c r="R2118" i="1"/>
  <c r="S2118" i="1" s="1"/>
  <c r="R2117" i="1"/>
  <c r="S2117" i="1" s="1"/>
  <c r="R2116" i="1"/>
  <c r="S2116" i="1" s="1"/>
  <c r="C2116" i="1" s="1"/>
  <c r="C3116" i="1"/>
  <c r="C3115" i="1"/>
  <c r="C3113" i="1"/>
  <c r="C3112" i="1"/>
  <c r="C3111" i="1"/>
  <c r="C3109" i="1"/>
  <c r="C3108" i="1"/>
  <c r="C3107" i="1"/>
  <c r="C3106" i="1"/>
  <c r="C3105" i="1"/>
  <c r="C3104" i="1"/>
  <c r="C3103" i="1"/>
  <c r="C3101" i="1"/>
  <c r="C3100" i="1"/>
  <c r="C3098" i="1"/>
  <c r="C3097" i="1"/>
  <c r="C3096" i="1"/>
  <c r="C3095" i="1"/>
  <c r="C3093" i="1"/>
  <c r="C3092" i="1"/>
  <c r="C3089" i="1"/>
  <c r="C3088" i="1"/>
  <c r="C3087" i="1"/>
  <c r="C3085" i="1"/>
  <c r="C3084" i="1"/>
  <c r="C3081" i="1"/>
  <c r="C3080" i="1"/>
  <c r="C3079" i="1"/>
  <c r="C3077" i="1"/>
  <c r="C3076" i="1"/>
  <c r="C3073" i="1"/>
  <c r="C3072" i="1"/>
  <c r="C3071" i="1"/>
  <c r="C3069" i="1"/>
  <c r="C3068" i="1"/>
  <c r="C3065" i="1"/>
  <c r="C3064" i="1"/>
  <c r="C3063" i="1"/>
  <c r="C3061" i="1"/>
  <c r="C3060" i="1"/>
  <c r="C3057" i="1"/>
  <c r="C3056" i="1"/>
  <c r="C3055" i="1"/>
  <c r="C3053" i="1"/>
  <c r="C3052" i="1"/>
  <c r="C3051" i="1"/>
  <c r="C3049" i="1"/>
  <c r="C3048" i="1"/>
  <c r="C3047" i="1"/>
  <c r="C3045" i="1"/>
  <c r="C3044" i="1"/>
  <c r="C3043" i="1"/>
  <c r="C3042" i="1"/>
  <c r="C3041" i="1"/>
  <c r="C3040" i="1"/>
  <c r="C3039" i="1"/>
  <c r="C3037" i="1"/>
  <c r="C3036" i="1"/>
  <c r="C3034" i="1"/>
  <c r="C3033" i="1"/>
  <c r="C3032" i="1"/>
  <c r="C3031" i="1"/>
  <c r="C3029" i="1"/>
  <c r="C3028" i="1"/>
  <c r="C3025" i="1"/>
  <c r="C3024" i="1"/>
  <c r="C3023" i="1"/>
  <c r="C3021" i="1"/>
  <c r="C3020" i="1"/>
  <c r="C3017" i="1"/>
  <c r="C3016" i="1"/>
  <c r="C3015" i="1"/>
  <c r="C3013" i="1"/>
  <c r="C3012" i="1"/>
  <c r="C3009" i="1"/>
  <c r="C3008" i="1"/>
  <c r="C3007" i="1"/>
  <c r="C3005" i="1"/>
  <c r="C3004" i="1"/>
  <c r="C3001" i="1"/>
  <c r="C3000" i="1"/>
  <c r="C2999" i="1"/>
  <c r="C2997" i="1"/>
  <c r="C2996" i="1"/>
  <c r="C2993" i="1"/>
  <c r="C2992" i="1"/>
  <c r="C2991" i="1"/>
  <c r="C2989" i="1"/>
  <c r="C2988" i="1"/>
  <c r="C2987" i="1"/>
  <c r="C2985" i="1"/>
  <c r="C2984" i="1"/>
  <c r="C2983" i="1"/>
  <c r="C2981" i="1"/>
  <c r="C2980" i="1"/>
  <c r="C2979" i="1"/>
  <c r="C2978" i="1"/>
  <c r="C2977" i="1"/>
  <c r="C2976" i="1"/>
  <c r="C2975" i="1"/>
  <c r="C2973" i="1"/>
  <c r="C2972" i="1"/>
  <c r="C2970" i="1"/>
  <c r="C2969" i="1"/>
  <c r="C2968" i="1"/>
  <c r="C2967" i="1"/>
  <c r="C2965" i="1"/>
  <c r="C2964" i="1"/>
  <c r="C2961" i="1"/>
  <c r="C2959" i="1"/>
  <c r="C2958" i="1"/>
  <c r="C2957" i="1"/>
  <c r="C2951" i="1"/>
  <c r="C2948" i="1"/>
  <c r="C2945" i="1"/>
  <c r="C2943" i="1"/>
  <c r="C2939" i="1"/>
  <c r="C2937" i="1"/>
  <c r="C2936" i="1"/>
  <c r="C2933" i="1"/>
  <c r="C2927" i="1"/>
  <c r="C2921" i="1"/>
  <c r="C2917" i="1"/>
  <c r="C2911" i="1"/>
  <c r="C2901" i="1"/>
  <c r="C2895" i="1"/>
  <c r="C2885" i="1"/>
  <c r="C2881" i="1"/>
  <c r="C2879" i="1"/>
  <c r="C2876" i="1"/>
  <c r="C2873" i="1"/>
  <c r="C2869" i="1"/>
  <c r="C2865" i="1"/>
  <c r="C2863" i="1"/>
  <c r="C2858" i="1"/>
  <c r="C2857" i="1"/>
  <c r="C2851" i="1"/>
  <c r="C2849" i="1"/>
  <c r="C2847" i="1"/>
  <c r="C2846" i="1"/>
  <c r="C2841" i="1"/>
  <c r="C2839" i="1"/>
  <c r="C2835" i="1"/>
  <c r="C2833" i="1"/>
  <c r="C2831" i="1"/>
  <c r="C2825" i="1"/>
  <c r="C2823" i="1"/>
  <c r="C2817" i="1"/>
  <c r="C2816" i="1"/>
  <c r="C2815" i="1"/>
  <c r="C2814" i="1"/>
  <c r="C2809" i="1"/>
  <c r="C2808" i="1"/>
  <c r="C2807" i="1"/>
  <c r="C2806" i="1"/>
  <c r="C2803" i="1"/>
  <c r="C2801" i="1"/>
  <c r="C2800" i="1"/>
  <c r="C2799" i="1"/>
  <c r="C2798" i="1"/>
  <c r="C2794" i="1"/>
  <c r="C2792" i="1"/>
  <c r="C2791" i="1"/>
  <c r="C2784" i="1"/>
  <c r="C2782" i="1"/>
  <c r="C2779" i="1"/>
  <c r="C2778" i="1"/>
  <c r="C2777" i="1"/>
  <c r="C2776" i="1"/>
  <c r="C2775" i="1"/>
  <c r="C2774" i="1"/>
  <c r="C2771" i="1"/>
  <c r="C2768" i="1"/>
  <c r="C2766" i="1"/>
  <c r="C2762" i="1"/>
  <c r="C2761" i="1"/>
  <c r="C2760" i="1"/>
  <c r="C2759" i="1"/>
  <c r="C2752" i="1"/>
  <c r="C2746" i="1"/>
  <c r="C2745" i="1"/>
  <c r="C2744" i="1"/>
  <c r="C2743" i="1"/>
  <c r="C2740" i="1"/>
  <c r="C2736" i="1"/>
  <c r="C2730" i="1"/>
  <c r="C2729" i="1"/>
  <c r="C2724" i="1"/>
  <c r="C2714" i="1"/>
  <c r="C2713" i="1"/>
  <c r="C2712" i="1"/>
  <c r="C2711" i="1"/>
  <c r="C2710" i="1"/>
  <c r="C2708" i="1"/>
  <c r="C2698" i="1"/>
  <c r="C2697" i="1"/>
  <c r="C2694" i="1"/>
  <c r="C2692" i="1"/>
  <c r="C2691" i="1"/>
  <c r="C2688" i="1"/>
  <c r="C2687" i="1"/>
  <c r="C2681" i="1"/>
  <c r="C2680" i="1"/>
  <c r="C2676" i="1"/>
  <c r="C2674" i="1"/>
  <c r="C2673" i="1"/>
  <c r="C2668" i="1"/>
  <c r="C2666" i="1"/>
  <c r="C2665" i="1"/>
  <c r="C2664" i="1"/>
  <c r="C2663" i="1"/>
  <c r="C2660" i="1"/>
  <c r="C2658" i="1"/>
  <c r="C2657" i="1"/>
  <c r="C2656" i="1"/>
  <c r="C2650" i="1"/>
  <c r="C2644" i="1"/>
  <c r="C2642" i="1"/>
  <c r="C2639" i="1"/>
  <c r="C2636" i="1"/>
  <c r="C2634" i="1"/>
  <c r="C2632" i="1"/>
  <c r="C2630" i="1"/>
  <c r="C2629" i="1"/>
  <c r="C2628" i="1"/>
  <c r="C2626" i="1"/>
  <c r="C2616" i="1"/>
  <c r="C2612" i="1"/>
  <c r="C2610" i="1"/>
  <c r="C2608" i="1"/>
  <c r="C2602" i="1"/>
  <c r="C2600" i="1"/>
  <c r="C2599" i="1"/>
  <c r="C2594" i="1"/>
  <c r="C2593" i="1"/>
  <c r="C2592" i="1"/>
  <c r="C2588" i="1"/>
  <c r="C2586" i="1"/>
  <c r="C2585" i="1"/>
  <c r="C2578" i="1"/>
  <c r="C2572" i="1"/>
  <c r="C2570" i="1"/>
  <c r="C2569" i="1"/>
  <c r="C2563" i="1"/>
  <c r="C2562" i="1"/>
  <c r="C2561" i="1"/>
  <c r="C2560" i="1"/>
  <c r="C2554" i="1"/>
  <c r="C2553" i="1"/>
  <c r="C2546" i="1"/>
  <c r="C2545" i="1"/>
  <c r="C2544" i="1"/>
  <c r="C2540" i="1"/>
  <c r="C2532" i="1"/>
  <c r="C2524" i="1"/>
  <c r="C2521" i="1"/>
  <c r="C2516" i="1"/>
  <c r="C2504" i="1"/>
  <c r="C2500" i="1"/>
  <c r="C2496" i="1"/>
  <c r="C2495" i="1"/>
  <c r="C2490" i="1"/>
  <c r="C2488" i="1"/>
  <c r="C2484" i="1"/>
  <c r="C2476" i="1"/>
  <c r="C2474" i="1"/>
  <c r="C2460" i="1"/>
  <c r="C2456" i="1"/>
  <c r="C2453" i="1"/>
  <c r="C2452" i="1"/>
  <c r="C2442" i="1"/>
  <c r="C2440" i="1"/>
  <c r="C2436" i="1"/>
  <c r="C2433" i="1"/>
  <c r="C2428" i="1"/>
  <c r="C2424" i="1"/>
  <c r="C2423" i="1"/>
  <c r="C2420" i="1"/>
  <c r="C2419" i="1"/>
  <c r="C2418" i="1"/>
  <c r="C2416" i="1"/>
  <c r="C2412" i="1"/>
  <c r="C2410" i="1"/>
  <c r="C2409" i="1"/>
  <c r="C2404" i="1"/>
  <c r="C2402" i="1"/>
  <c r="C2400" i="1"/>
  <c r="C2394" i="1"/>
  <c r="C2393" i="1"/>
  <c r="C2390" i="1"/>
  <c r="C2385" i="1"/>
  <c r="C2384" i="1"/>
  <c r="C2380" i="1"/>
  <c r="C2377" i="1"/>
  <c r="C2372" i="1"/>
  <c r="C2370" i="1"/>
  <c r="C2368" i="1"/>
  <c r="C2364" i="1"/>
  <c r="C2362" i="1"/>
  <c r="C2361" i="1"/>
  <c r="C2356" i="1"/>
  <c r="C2353" i="1"/>
  <c r="C2352" i="1"/>
  <c r="C2344" i="1"/>
  <c r="C2343" i="1"/>
  <c r="C2340" i="1"/>
  <c r="C2338" i="1"/>
  <c r="C2336" i="1"/>
  <c r="C2332" i="1"/>
  <c r="C2330" i="1"/>
  <c r="C2322" i="1"/>
  <c r="C2321" i="1"/>
  <c r="C2314" i="1"/>
  <c r="C2313" i="1"/>
  <c r="C2311" i="1"/>
  <c r="C2308" i="1"/>
  <c r="C2306" i="1"/>
  <c r="C2300" i="1"/>
  <c r="C2298" i="1"/>
  <c r="C2297" i="1"/>
  <c r="C2296" i="1"/>
  <c r="C2292" i="1"/>
  <c r="C2290" i="1"/>
  <c r="C2289" i="1"/>
  <c r="C2284" i="1"/>
  <c r="C2277" i="1"/>
  <c r="C2276" i="1"/>
  <c r="C2270" i="1"/>
  <c r="C2268" i="1"/>
  <c r="C2264" i="1"/>
  <c r="C2260" i="1"/>
  <c r="C2256" i="1"/>
  <c r="C2254" i="1"/>
  <c r="C2247" i="1"/>
  <c r="C2245" i="1"/>
  <c r="C2241" i="1"/>
  <c r="C2237" i="1"/>
  <c r="C2233" i="1"/>
  <c r="C2229" i="1"/>
  <c r="C2217" i="1"/>
  <c r="C2214" i="1"/>
  <c r="C2193" i="1"/>
  <c r="C2190" i="1"/>
  <c r="C2182" i="1"/>
  <c r="C2181" i="1"/>
  <c r="C2177" i="1"/>
  <c r="C2167" i="1"/>
  <c r="C2150" i="1"/>
  <c r="C2126" i="1"/>
  <c r="C2123" i="1"/>
  <c r="C2118"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4" i="2"/>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 i="2"/>
  <c r="R3104" i="2"/>
  <c r="S3104" i="2" s="1"/>
  <c r="R3103" i="2"/>
  <c r="S3103" i="2" s="1"/>
  <c r="R3102" i="2"/>
  <c r="S3102" i="2" s="1"/>
  <c r="R3101" i="2"/>
  <c r="S3101" i="2" s="1"/>
  <c r="C3101" i="2" s="1"/>
  <c r="R3100" i="2"/>
  <c r="R3099" i="2"/>
  <c r="S3099" i="2" s="1"/>
  <c r="R3098" i="2"/>
  <c r="S3098" i="2" s="1"/>
  <c r="R3097" i="2"/>
  <c r="S3097" i="2" s="1"/>
  <c r="R3096" i="2"/>
  <c r="S3096" i="2" s="1"/>
  <c r="R3095" i="2"/>
  <c r="S3095" i="2" s="1"/>
  <c r="R3094" i="2"/>
  <c r="S3094" i="2" s="1"/>
  <c r="R3093" i="2"/>
  <c r="R3092" i="2"/>
  <c r="S3092" i="2" s="1"/>
  <c r="R3091" i="2"/>
  <c r="S3091" i="2" s="1"/>
  <c r="R3090" i="2"/>
  <c r="S3090" i="2" s="1"/>
  <c r="R3089" i="2"/>
  <c r="S3089" i="2" s="1"/>
  <c r="R3088" i="2"/>
  <c r="S3088" i="2" s="1"/>
  <c r="R3087" i="2"/>
  <c r="S3087" i="2" s="1"/>
  <c r="R3086" i="2"/>
  <c r="S3086" i="2" s="1"/>
  <c r="R3085" i="2"/>
  <c r="R3084" i="2"/>
  <c r="S3084" i="2" s="1"/>
  <c r="R3083" i="2"/>
  <c r="S3083" i="2" s="1"/>
  <c r="R3082" i="2"/>
  <c r="S3082" i="2" s="1"/>
  <c r="R3081" i="2"/>
  <c r="S3081" i="2" s="1"/>
  <c r="R3080" i="2"/>
  <c r="S3080" i="2" s="1"/>
  <c r="R3079" i="2"/>
  <c r="S3079" i="2" s="1"/>
  <c r="R3078" i="2"/>
  <c r="S3078" i="2" s="1"/>
  <c r="R3077" i="2"/>
  <c r="R3076" i="2"/>
  <c r="S3076" i="2" s="1"/>
  <c r="R3075" i="2"/>
  <c r="S3075" i="2" s="1"/>
  <c r="R3074" i="2"/>
  <c r="S3074" i="2" s="1"/>
  <c r="R3073" i="2"/>
  <c r="S3073" i="2" s="1"/>
  <c r="R3072" i="2"/>
  <c r="S3072" i="2" s="1"/>
  <c r="R3071" i="2"/>
  <c r="S3071" i="2" s="1"/>
  <c r="R3070" i="2"/>
  <c r="S3070" i="2" s="1"/>
  <c r="R3069" i="2"/>
  <c r="R3068" i="2"/>
  <c r="S3068" i="2" s="1"/>
  <c r="R3067" i="2"/>
  <c r="S3067" i="2" s="1"/>
  <c r="R3066" i="2"/>
  <c r="S3066" i="2" s="1"/>
  <c r="R3065" i="2"/>
  <c r="S3065" i="2" s="1"/>
  <c r="R3064" i="2"/>
  <c r="S3064" i="2" s="1"/>
  <c r="R3063" i="2"/>
  <c r="S3063" i="2" s="1"/>
  <c r="R3062" i="2"/>
  <c r="S3062" i="2" s="1"/>
  <c r="R3061" i="2"/>
  <c r="S3061" i="2" s="1"/>
  <c r="R3060" i="2"/>
  <c r="R3059" i="2"/>
  <c r="S3059" i="2" s="1"/>
  <c r="R3058" i="2"/>
  <c r="S3058" i="2" s="1"/>
  <c r="R3057" i="2"/>
  <c r="S3057" i="2" s="1"/>
  <c r="C3057" i="2" s="1"/>
  <c r="R3056" i="2"/>
  <c r="S3056" i="2" s="1"/>
  <c r="R3055" i="2"/>
  <c r="S3055" i="2" s="1"/>
  <c r="R3054" i="2"/>
  <c r="S3054" i="2" s="1"/>
  <c r="R3053" i="2"/>
  <c r="S3053" i="2" s="1"/>
  <c r="R3052" i="2"/>
  <c r="R3051" i="2"/>
  <c r="S3051" i="2" s="1"/>
  <c r="R3050" i="2"/>
  <c r="R3049" i="2"/>
  <c r="S3049" i="2" s="1"/>
  <c r="R3048" i="2"/>
  <c r="S3048" i="2" s="1"/>
  <c r="R3047" i="2"/>
  <c r="S3047" i="2" s="1"/>
  <c r="R3046" i="2"/>
  <c r="S3046" i="2" s="1"/>
  <c r="R3045" i="2"/>
  <c r="S3045" i="2" s="1"/>
  <c r="R3044" i="2"/>
  <c r="R3043" i="2"/>
  <c r="S3043" i="2" s="1"/>
  <c r="R3042" i="2"/>
  <c r="R3041" i="2"/>
  <c r="S3041" i="2" s="1"/>
  <c r="C3041" i="2" s="1"/>
  <c r="R3040" i="2"/>
  <c r="S3040" i="2" s="1"/>
  <c r="R3039" i="2"/>
  <c r="S3039" i="2" s="1"/>
  <c r="R3038" i="2"/>
  <c r="S3038" i="2" s="1"/>
  <c r="R3037" i="2"/>
  <c r="S3037" i="2" s="1"/>
  <c r="C3037" i="2" s="1"/>
  <c r="R3036" i="2"/>
  <c r="S3036" i="2" s="1"/>
  <c r="R3035" i="2"/>
  <c r="S3035" i="2" s="1"/>
  <c r="R3034" i="2"/>
  <c r="R3033" i="2"/>
  <c r="S3033" i="2" s="1"/>
  <c r="R3032" i="2"/>
  <c r="S3032" i="2" s="1"/>
  <c r="R3031" i="2"/>
  <c r="S3031" i="2" s="1"/>
  <c r="R3030" i="2"/>
  <c r="S3030" i="2" s="1"/>
  <c r="R3029" i="2"/>
  <c r="S3029" i="2" s="1"/>
  <c r="R3028" i="2"/>
  <c r="S3028" i="2" s="1"/>
  <c r="R3027" i="2"/>
  <c r="S3027" i="2" s="1"/>
  <c r="R3026" i="2"/>
  <c r="R3025" i="2"/>
  <c r="S3025" i="2" s="1"/>
  <c r="R3024" i="2"/>
  <c r="S3024" i="2" s="1"/>
  <c r="R3023" i="2"/>
  <c r="S3023" i="2" s="1"/>
  <c r="R3022" i="2"/>
  <c r="S3022" i="2" s="1"/>
  <c r="R3021" i="2"/>
  <c r="S3021" i="2" s="1"/>
  <c r="C3021" i="2" s="1"/>
  <c r="R3020" i="2"/>
  <c r="S3020" i="2" s="1"/>
  <c r="R3019" i="2"/>
  <c r="S3019" i="2" s="1"/>
  <c r="R3018" i="2"/>
  <c r="S3018" i="2" s="1"/>
  <c r="R3017" i="2"/>
  <c r="S3017" i="2" s="1"/>
  <c r="R3016" i="2"/>
  <c r="S3016" i="2" s="1"/>
  <c r="R3015" i="2"/>
  <c r="S3015" i="2" s="1"/>
  <c r="R3014" i="2"/>
  <c r="S3014" i="2" s="1"/>
  <c r="R3013" i="2"/>
  <c r="S3013" i="2" s="1"/>
  <c r="R3012" i="2"/>
  <c r="S3012" i="2" s="1"/>
  <c r="R3011" i="2"/>
  <c r="S3011" i="2" s="1"/>
  <c r="R3010" i="2"/>
  <c r="S3010" i="2" s="1"/>
  <c r="R3009" i="2"/>
  <c r="S3009" i="2" s="1"/>
  <c r="C3009" i="2" s="1"/>
  <c r="R3008" i="2"/>
  <c r="S3008" i="2" s="1"/>
  <c r="R3007" i="2"/>
  <c r="S3007" i="2" s="1"/>
  <c r="R3006" i="2"/>
  <c r="S3006" i="2" s="1"/>
  <c r="R3005" i="2"/>
  <c r="S3005" i="2" s="1"/>
  <c r="C3005" i="2" s="1"/>
  <c r="R3004" i="2"/>
  <c r="S3004" i="2" s="1"/>
  <c r="R3003" i="2"/>
  <c r="S3003" i="2" s="1"/>
  <c r="R3002" i="2"/>
  <c r="S3002" i="2" s="1"/>
  <c r="R3001" i="2"/>
  <c r="S3001" i="2" s="1"/>
  <c r="R3000" i="2"/>
  <c r="S3000" i="2" s="1"/>
  <c r="R2999" i="2"/>
  <c r="S2999" i="2" s="1"/>
  <c r="R2998" i="2"/>
  <c r="S2998" i="2" s="1"/>
  <c r="R2997" i="2"/>
  <c r="R2996" i="2"/>
  <c r="S2996" i="2" s="1"/>
  <c r="R2995" i="2"/>
  <c r="S2995" i="2" s="1"/>
  <c r="R2994" i="2"/>
  <c r="S2994" i="2" s="1"/>
  <c r="R2993" i="2"/>
  <c r="S2993" i="2" s="1"/>
  <c r="R2992" i="2"/>
  <c r="S2992" i="2" s="1"/>
  <c r="R2991" i="2"/>
  <c r="S2991" i="2" s="1"/>
  <c r="R2990" i="2"/>
  <c r="S2990" i="2" s="1"/>
  <c r="R2989" i="2"/>
  <c r="R2988" i="2"/>
  <c r="S2988" i="2" s="1"/>
  <c r="R2987" i="2"/>
  <c r="S2987" i="2" s="1"/>
  <c r="R2986" i="2"/>
  <c r="S2986" i="2" s="1"/>
  <c r="R2985" i="2"/>
  <c r="S2985" i="2" s="1"/>
  <c r="R2984" i="2"/>
  <c r="S2984" i="2" s="1"/>
  <c r="R2983" i="2"/>
  <c r="S2983" i="2" s="1"/>
  <c r="R2982" i="2"/>
  <c r="S2982" i="2" s="1"/>
  <c r="R2981" i="2"/>
  <c r="R2980" i="2"/>
  <c r="S2980" i="2" s="1"/>
  <c r="R2979" i="2"/>
  <c r="S2979" i="2" s="1"/>
  <c r="R2978" i="2"/>
  <c r="S2978" i="2" s="1"/>
  <c r="R2977" i="2"/>
  <c r="S2977" i="2" s="1"/>
  <c r="R2976" i="2"/>
  <c r="S2976" i="2" s="1"/>
  <c r="R2975" i="2"/>
  <c r="S2975" i="2" s="1"/>
  <c r="R2974" i="2"/>
  <c r="S2974" i="2" s="1"/>
  <c r="S2973" i="2"/>
  <c r="R2973" i="2"/>
  <c r="R2972" i="2"/>
  <c r="S2972" i="2" s="1"/>
  <c r="R2971" i="2"/>
  <c r="S2971" i="2" s="1"/>
  <c r="R2970" i="2"/>
  <c r="S2970" i="2" s="1"/>
  <c r="R2969" i="2"/>
  <c r="S2969" i="2" s="1"/>
  <c r="R2968" i="2"/>
  <c r="S2968" i="2" s="1"/>
  <c r="R2967" i="2"/>
  <c r="S2967" i="2" s="1"/>
  <c r="R2966" i="2"/>
  <c r="S2966" i="2" s="1"/>
  <c r="R2965" i="2"/>
  <c r="S2965" i="2" s="1"/>
  <c r="C2965" i="2" s="1"/>
  <c r="R2964" i="2"/>
  <c r="R2963" i="2"/>
  <c r="S2963" i="2" s="1"/>
  <c r="R2962" i="2"/>
  <c r="S2962" i="2" s="1"/>
  <c r="R2961" i="2"/>
  <c r="S2961" i="2" s="1"/>
  <c r="R2960" i="2"/>
  <c r="S2960" i="2" s="1"/>
  <c r="R2959" i="2"/>
  <c r="S2959" i="2" s="1"/>
  <c r="R2958" i="2"/>
  <c r="R2957" i="2"/>
  <c r="S2957" i="2" s="1"/>
  <c r="R2956" i="2"/>
  <c r="R2955" i="2"/>
  <c r="S2955" i="2" s="1"/>
  <c r="R2954" i="2"/>
  <c r="S2954" i="2" s="1"/>
  <c r="R2953" i="2"/>
  <c r="S2953" i="2" s="1"/>
  <c r="R2952" i="2"/>
  <c r="S2952" i="2" s="1"/>
  <c r="R2951" i="2"/>
  <c r="S2951" i="2" s="1"/>
  <c r="R2950" i="2"/>
  <c r="R2949" i="2"/>
  <c r="S2949" i="2" s="1"/>
  <c r="R2948" i="2"/>
  <c r="R2947" i="2"/>
  <c r="S2947" i="2" s="1"/>
  <c r="R2946" i="2"/>
  <c r="S2946" i="2" s="1"/>
  <c r="R2945" i="2"/>
  <c r="S2945" i="2" s="1"/>
  <c r="C2945" i="2" s="1"/>
  <c r="R2944" i="2"/>
  <c r="S2944" i="2" s="1"/>
  <c r="R2943" i="2"/>
  <c r="S2943" i="2" s="1"/>
  <c r="R2942" i="2"/>
  <c r="S2942" i="2" s="1"/>
  <c r="R2941" i="2"/>
  <c r="S2941" i="2" s="1"/>
  <c r="C2941" i="2" s="1"/>
  <c r="R2940" i="2"/>
  <c r="R2939" i="2"/>
  <c r="S2939" i="2" s="1"/>
  <c r="R2938" i="2"/>
  <c r="S2938" i="2" s="1"/>
  <c r="R2937" i="2"/>
  <c r="S2937" i="2" s="1"/>
  <c r="R2936" i="2"/>
  <c r="S2936" i="2" s="1"/>
  <c r="R2935" i="2"/>
  <c r="S2935" i="2" s="1"/>
  <c r="R2934" i="2"/>
  <c r="S2934" i="2" s="1"/>
  <c r="R2933" i="2"/>
  <c r="S2933" i="2" s="1"/>
  <c r="R2932" i="2"/>
  <c r="S2932" i="2" s="1"/>
  <c r="R2931" i="2"/>
  <c r="S2931" i="2" s="1"/>
  <c r="R2930" i="2"/>
  <c r="S2930" i="2" s="1"/>
  <c r="R2929" i="2"/>
  <c r="S2929" i="2" s="1"/>
  <c r="C2929" i="2" s="1"/>
  <c r="R2928" i="2"/>
  <c r="S2928" i="2" s="1"/>
  <c r="R2927" i="2"/>
  <c r="S2927" i="2" s="1"/>
  <c r="R2926" i="2"/>
  <c r="R2925" i="2"/>
  <c r="S2925" i="2" s="1"/>
  <c r="R2924" i="2"/>
  <c r="S2924" i="2" s="1"/>
  <c r="R2923" i="2"/>
  <c r="S2923" i="2" s="1"/>
  <c r="R2922" i="2"/>
  <c r="S2922" i="2" s="1"/>
  <c r="R2921" i="2"/>
  <c r="S2921" i="2" s="1"/>
  <c r="R2920" i="2"/>
  <c r="S2920" i="2" s="1"/>
  <c r="R2919" i="2"/>
  <c r="S2919" i="2" s="1"/>
  <c r="R2918" i="2"/>
  <c r="S2918" i="2" s="1"/>
  <c r="C2918" i="2" s="1"/>
  <c r="R2917" i="2"/>
  <c r="R2916" i="2"/>
  <c r="S2916" i="2" s="1"/>
  <c r="R2915" i="2"/>
  <c r="S2915" i="2" s="1"/>
  <c r="R2914" i="2"/>
  <c r="S2914" i="2" s="1"/>
  <c r="R2913" i="2"/>
  <c r="S2913" i="2" s="1"/>
  <c r="R2912" i="2"/>
  <c r="S2912" i="2" s="1"/>
  <c r="R2911" i="2"/>
  <c r="S2911" i="2" s="1"/>
  <c r="R2910" i="2"/>
  <c r="S2910" i="2" s="1"/>
  <c r="C2910" i="2" s="1"/>
  <c r="R2909" i="2"/>
  <c r="R2908" i="2"/>
  <c r="S2908" i="2" s="1"/>
  <c r="C2908" i="2" s="1"/>
  <c r="R2907" i="2"/>
  <c r="S2907" i="2" s="1"/>
  <c r="R2906" i="2"/>
  <c r="S2906" i="2" s="1"/>
  <c r="C2906" i="2" s="1"/>
  <c r="R2905" i="2"/>
  <c r="S2905" i="2" s="1"/>
  <c r="R2904" i="2"/>
  <c r="S2904" i="2" s="1"/>
  <c r="R2903" i="2"/>
  <c r="S2903" i="2" s="1"/>
  <c r="R2902" i="2"/>
  <c r="S2902" i="2" s="1"/>
  <c r="C2902" i="2" s="1"/>
  <c r="R2901" i="2"/>
  <c r="S2901" i="2" s="1"/>
  <c r="C2901" i="2" s="1"/>
  <c r="R2900" i="2"/>
  <c r="S2900" i="2" s="1"/>
  <c r="R2899" i="2"/>
  <c r="S2899" i="2" s="1"/>
  <c r="R2898" i="2"/>
  <c r="S2898" i="2" s="1"/>
  <c r="R2897" i="2"/>
  <c r="S2897" i="2" s="1"/>
  <c r="C2897" i="2" s="1"/>
  <c r="R2896" i="2"/>
  <c r="S2896" i="2" s="1"/>
  <c r="R2895" i="2"/>
  <c r="R2894" i="2"/>
  <c r="S2894" i="2" s="1"/>
  <c r="C2894" i="2" s="1"/>
  <c r="R2893" i="2"/>
  <c r="R2892" i="2"/>
  <c r="S2892" i="2" s="1"/>
  <c r="C2892" i="2" s="1"/>
  <c r="R2891" i="2"/>
  <c r="S2891" i="2" s="1"/>
  <c r="R2890" i="2"/>
  <c r="S2890" i="2" s="1"/>
  <c r="C2890" i="2" s="1"/>
  <c r="R2889" i="2"/>
  <c r="S2889" i="2" s="1"/>
  <c r="R2888" i="2"/>
  <c r="S2888" i="2" s="1"/>
  <c r="C2888" i="2" s="1"/>
  <c r="R2887" i="2"/>
  <c r="S2887" i="2" s="1"/>
  <c r="R2886" i="2"/>
  <c r="S2886" i="2" s="1"/>
  <c r="R2885" i="2"/>
  <c r="S2885" i="2" s="1"/>
  <c r="C2885" i="2" s="1"/>
  <c r="R2884" i="2"/>
  <c r="S2884" i="2" s="1"/>
  <c r="C2884" i="2" s="1"/>
  <c r="R2883" i="2"/>
  <c r="S2883" i="2" s="1"/>
  <c r="R2882" i="2"/>
  <c r="S2882" i="2" s="1"/>
  <c r="R2881" i="2"/>
  <c r="S2881" i="2" s="1"/>
  <c r="C2881" i="2" s="1"/>
  <c r="R2880" i="2"/>
  <c r="S2880" i="2" s="1"/>
  <c r="R2879" i="2"/>
  <c r="S2879" i="2" s="1"/>
  <c r="R2878" i="2"/>
  <c r="S2878" i="2" s="1"/>
  <c r="C2878" i="2" s="1"/>
  <c r="R2877" i="2"/>
  <c r="S2877" i="2" s="1"/>
  <c r="R2876" i="2"/>
  <c r="R2875" i="2"/>
  <c r="S2875" i="2" s="1"/>
  <c r="R2874" i="2"/>
  <c r="S2874" i="2" s="1"/>
  <c r="C2874" i="2" s="1"/>
  <c r="R2873" i="2"/>
  <c r="S2873" i="2" s="1"/>
  <c r="R2872" i="2"/>
  <c r="S2872" i="2" s="1"/>
  <c r="C2872" i="2" s="1"/>
  <c r="R2871" i="2"/>
  <c r="S2871" i="2" s="1"/>
  <c r="R2870" i="2"/>
  <c r="S2870" i="2" s="1"/>
  <c r="C2870" i="2" s="1"/>
  <c r="R2869" i="2"/>
  <c r="S2869" i="2" s="1"/>
  <c r="C2869" i="2" s="1"/>
  <c r="R2868" i="2"/>
  <c r="S2868" i="2" s="1"/>
  <c r="R2867" i="2"/>
  <c r="S2867" i="2" s="1"/>
  <c r="R2866" i="2"/>
  <c r="S2866" i="2" s="1"/>
  <c r="R2865" i="2"/>
  <c r="S2865" i="2" s="1"/>
  <c r="C2865" i="2" s="1"/>
  <c r="R2864" i="2"/>
  <c r="S2864" i="2" s="1"/>
  <c r="R2863" i="2"/>
  <c r="S2863" i="2" s="1"/>
  <c r="R2862" i="2"/>
  <c r="S2862" i="2" s="1"/>
  <c r="C2862" i="2" s="1"/>
  <c r="R2861" i="2"/>
  <c r="S2861" i="2" s="1"/>
  <c r="C2861" i="2" s="1"/>
  <c r="R2860" i="2"/>
  <c r="S2860" i="2" s="1"/>
  <c r="C2860" i="2" s="1"/>
  <c r="R2859" i="2"/>
  <c r="S2859" i="2" s="1"/>
  <c r="R2858" i="2"/>
  <c r="S2858" i="2" s="1"/>
  <c r="C2858" i="2" s="1"/>
  <c r="R2857" i="2"/>
  <c r="S2857" i="2" s="1"/>
  <c r="R2856" i="2"/>
  <c r="S2856" i="2" s="1"/>
  <c r="C2856" i="2" s="1"/>
  <c r="R2855" i="2"/>
  <c r="R2854" i="2"/>
  <c r="R2853" i="2"/>
  <c r="S2853" i="2" s="1"/>
  <c r="C2853" i="2" s="1"/>
  <c r="R2852" i="2"/>
  <c r="S2852" i="2" s="1"/>
  <c r="C2852" i="2" s="1"/>
  <c r="R2851" i="2"/>
  <c r="S2851" i="2" s="1"/>
  <c r="R2850" i="2"/>
  <c r="S2850" i="2" s="1"/>
  <c r="R2849" i="2"/>
  <c r="S2849" i="2" s="1"/>
  <c r="C2849" i="2" s="1"/>
  <c r="R2848" i="2"/>
  <c r="S2848" i="2" s="1"/>
  <c r="R2847" i="2"/>
  <c r="S2847" i="2" s="1"/>
  <c r="C2847" i="2" s="1"/>
  <c r="R2846" i="2"/>
  <c r="S2846" i="2" s="1"/>
  <c r="R2845" i="2"/>
  <c r="S2845" i="2" s="1"/>
  <c r="R2844" i="2"/>
  <c r="S2844" i="2" s="1"/>
  <c r="C2844" i="2" s="1"/>
  <c r="R2843" i="2"/>
  <c r="S2843" i="2" s="1"/>
  <c r="R2842" i="2"/>
  <c r="S2842" i="2" s="1"/>
  <c r="R2841" i="2"/>
  <c r="R2840" i="2"/>
  <c r="S2840" i="2" s="1"/>
  <c r="C2840" i="2" s="1"/>
  <c r="R2839" i="2"/>
  <c r="R2838" i="2"/>
  <c r="S2838" i="2" s="1"/>
  <c r="R2837" i="2"/>
  <c r="S2837" i="2" s="1"/>
  <c r="R2836" i="2"/>
  <c r="S2836" i="2" s="1"/>
  <c r="R2835" i="2"/>
  <c r="S2835" i="2" s="1"/>
  <c r="C2835" i="2" s="1"/>
  <c r="R2834" i="2"/>
  <c r="S2834" i="2" s="1"/>
  <c r="R2833" i="2"/>
  <c r="S2833" i="2" s="1"/>
  <c r="R2832" i="2"/>
  <c r="S2832" i="2" s="1"/>
  <c r="R2831" i="2"/>
  <c r="S2831" i="2" s="1"/>
  <c r="R2830" i="2"/>
  <c r="S2830" i="2" s="1"/>
  <c r="R2829" i="2"/>
  <c r="S2829" i="2" s="1"/>
  <c r="R2828" i="2"/>
  <c r="S2828" i="2" s="1"/>
  <c r="C2828" i="2" s="1"/>
  <c r="R2827" i="2"/>
  <c r="S2827" i="2" s="1"/>
  <c r="R2826" i="2"/>
  <c r="S2826" i="2" s="1"/>
  <c r="C2826" i="2" s="1"/>
  <c r="R2825" i="2"/>
  <c r="S2825" i="2" s="1"/>
  <c r="R2824" i="2"/>
  <c r="S2824" i="2" s="1"/>
  <c r="C2824" i="2" s="1"/>
  <c r="R2823" i="2"/>
  <c r="S2823" i="2" s="1"/>
  <c r="R2822" i="2"/>
  <c r="S2822" i="2" s="1"/>
  <c r="R2821" i="2"/>
  <c r="S2821" i="2" s="1"/>
  <c r="R2820" i="2"/>
  <c r="S2820" i="2" s="1"/>
  <c r="R2819" i="2"/>
  <c r="S2819" i="2" s="1"/>
  <c r="C2819" i="2" s="1"/>
  <c r="R2818" i="2"/>
  <c r="S2818" i="2" s="1"/>
  <c r="C2818" i="2" s="1"/>
  <c r="R2817" i="2"/>
  <c r="S2817" i="2" s="1"/>
  <c r="R2816" i="2"/>
  <c r="R2815" i="2"/>
  <c r="S2815" i="2" s="1"/>
  <c r="C2815" i="2" s="1"/>
  <c r="R2814" i="2"/>
  <c r="S2814" i="2" s="1"/>
  <c r="R2813" i="2"/>
  <c r="S2813" i="2" s="1"/>
  <c r="R2812" i="2"/>
  <c r="S2812" i="2" s="1"/>
  <c r="C2812" i="2" s="1"/>
  <c r="R2811" i="2"/>
  <c r="S2811" i="2" s="1"/>
  <c r="R2810" i="2"/>
  <c r="S2810" i="2" s="1"/>
  <c r="R2809" i="2"/>
  <c r="S2809" i="2" s="1"/>
  <c r="R2808" i="2"/>
  <c r="S2808" i="2" s="1"/>
  <c r="C2808" i="2" s="1"/>
  <c r="R2807" i="2"/>
  <c r="S2807" i="2" s="1"/>
  <c r="R2806" i="2"/>
  <c r="S2806" i="2" s="1"/>
  <c r="C2806" i="2" s="1"/>
  <c r="R2805" i="2"/>
  <c r="S2805" i="2" s="1"/>
  <c r="C2805" i="2" s="1"/>
  <c r="R2804" i="2"/>
  <c r="S2804" i="2" s="1"/>
  <c r="C2804" i="2" s="1"/>
  <c r="R2803" i="2"/>
  <c r="S2803" i="2" s="1"/>
  <c r="R2802" i="2"/>
  <c r="S2802" i="2" s="1"/>
  <c r="R2801" i="2"/>
  <c r="S2801" i="2" s="1"/>
  <c r="C2801" i="2" s="1"/>
  <c r="R2800" i="2"/>
  <c r="S2800" i="2" s="1"/>
  <c r="R2799" i="2"/>
  <c r="S2799" i="2" s="1"/>
  <c r="R2798" i="2"/>
  <c r="S2798" i="2" s="1"/>
  <c r="C2798" i="2" s="1"/>
  <c r="R2797" i="2"/>
  <c r="S2797" i="2" s="1"/>
  <c r="C2797" i="2" s="1"/>
  <c r="R2796" i="2"/>
  <c r="S2796" i="2" s="1"/>
  <c r="C2796" i="2" s="1"/>
  <c r="R2795" i="2"/>
  <c r="S2795" i="2" s="1"/>
  <c r="R2794" i="2"/>
  <c r="S2794" i="2" s="1"/>
  <c r="R2793" i="2"/>
  <c r="S2793" i="2" s="1"/>
  <c r="C2793" i="2" s="1"/>
  <c r="R2792" i="2"/>
  <c r="S2792" i="2" s="1"/>
  <c r="R2791" i="2"/>
  <c r="S2791" i="2" s="1"/>
  <c r="R2790" i="2"/>
  <c r="S2790" i="2" s="1"/>
  <c r="R2789" i="2"/>
  <c r="S2789" i="2" s="1"/>
  <c r="C2789" i="2" s="1"/>
  <c r="R2788" i="2"/>
  <c r="S2788" i="2" s="1"/>
  <c r="C2788" i="2" s="1"/>
  <c r="R2787" i="2"/>
  <c r="S2787" i="2" s="1"/>
  <c r="R2786" i="2"/>
  <c r="S2786" i="2" s="1"/>
  <c r="C2786" i="2" s="1"/>
  <c r="R2785" i="2"/>
  <c r="S2785" i="2" s="1"/>
  <c r="C2785" i="2" s="1"/>
  <c r="R2784" i="2"/>
  <c r="S2784" i="2" s="1"/>
  <c r="R2783" i="2"/>
  <c r="S2783" i="2" s="1"/>
  <c r="R2782" i="2"/>
  <c r="S2782" i="2" s="1"/>
  <c r="C2782" i="2" s="1"/>
  <c r="R2781" i="2"/>
  <c r="S2781" i="2" s="1"/>
  <c r="R2780" i="2"/>
  <c r="S2780" i="2" s="1"/>
  <c r="C2780" i="2" s="1"/>
  <c r="R2779" i="2"/>
  <c r="S2779" i="2" s="1"/>
  <c r="R2778" i="2"/>
  <c r="S2778" i="2" s="1"/>
  <c r="C2778" i="2" s="1"/>
  <c r="R2777" i="2"/>
  <c r="S2777" i="2" s="1"/>
  <c r="R2776" i="2"/>
  <c r="S2776" i="2" s="1"/>
  <c r="R2775" i="2"/>
  <c r="S2775" i="2" s="1"/>
  <c r="R2774" i="2"/>
  <c r="S2774" i="2" s="1"/>
  <c r="C2774" i="2" s="1"/>
  <c r="R2773" i="2"/>
  <c r="S2773" i="2" s="1"/>
  <c r="R2772" i="2"/>
  <c r="S2772" i="2" s="1"/>
  <c r="C2772" i="2" s="1"/>
  <c r="R2771" i="2"/>
  <c r="S2771" i="2" s="1"/>
  <c r="R2770" i="2"/>
  <c r="S2770" i="2" s="1"/>
  <c r="R2769" i="2"/>
  <c r="S2769" i="2" s="1"/>
  <c r="C2769" i="2" s="1"/>
  <c r="R2768" i="2"/>
  <c r="S2768" i="2" s="1"/>
  <c r="C2768" i="2" s="1"/>
  <c r="R2767" i="2"/>
  <c r="S2767" i="2" s="1"/>
  <c r="R2766" i="2"/>
  <c r="S2766" i="2" s="1"/>
  <c r="C2766" i="2" s="1"/>
  <c r="R2765" i="2"/>
  <c r="S2765" i="2" s="1"/>
  <c r="C2765" i="2" s="1"/>
  <c r="R2764" i="2"/>
  <c r="S2764" i="2" s="1"/>
  <c r="R2763" i="2"/>
  <c r="S2763" i="2" s="1"/>
  <c r="R2762" i="2"/>
  <c r="S2762" i="2" s="1"/>
  <c r="C2762" i="2" s="1"/>
  <c r="R2761" i="2"/>
  <c r="S2761" i="2" s="1"/>
  <c r="C2761" i="2" s="1"/>
  <c r="R2760" i="2"/>
  <c r="S2760" i="2" s="1"/>
  <c r="C2760" i="2" s="1"/>
  <c r="R2759" i="2"/>
  <c r="S2759" i="2" s="1"/>
  <c r="R2758" i="2"/>
  <c r="S2758" i="2" s="1"/>
  <c r="R2757" i="2"/>
  <c r="S2757" i="2" s="1"/>
  <c r="C2757" i="2" s="1"/>
  <c r="R2756" i="2"/>
  <c r="S2756" i="2" s="1"/>
  <c r="C2756" i="2" s="1"/>
  <c r="R2755" i="2"/>
  <c r="S2755" i="2" s="1"/>
  <c r="R2754" i="2"/>
  <c r="S2754" i="2" s="1"/>
  <c r="C2754" i="2" s="1"/>
  <c r="R2753" i="2"/>
  <c r="S2753" i="2" s="1"/>
  <c r="C2753" i="2" s="1"/>
  <c r="R2752" i="2"/>
  <c r="S2752" i="2" s="1"/>
  <c r="C2752" i="2" s="1"/>
  <c r="R2751" i="2"/>
  <c r="S2751" i="2" s="1"/>
  <c r="R2750" i="2"/>
  <c r="S2750" i="2" s="1"/>
  <c r="C2750" i="2" s="1"/>
  <c r="R2749" i="2"/>
  <c r="S2749" i="2" s="1"/>
  <c r="R2748" i="2"/>
  <c r="S2748" i="2" s="1"/>
  <c r="R2747" i="2"/>
  <c r="S2747" i="2" s="1"/>
  <c r="R2746" i="2"/>
  <c r="S2746" i="2" s="1"/>
  <c r="C2746" i="2" s="1"/>
  <c r="R2745" i="2"/>
  <c r="S2745" i="2" s="1"/>
  <c r="R2744" i="2"/>
  <c r="S2744" i="2" s="1"/>
  <c r="C2744" i="2" s="1"/>
  <c r="R2743" i="2"/>
  <c r="S2743" i="2" s="1"/>
  <c r="R2742" i="2"/>
  <c r="S2742" i="2" s="1"/>
  <c r="R2741" i="2"/>
  <c r="S2741" i="2" s="1"/>
  <c r="C2741" i="2" s="1"/>
  <c r="R2740" i="2"/>
  <c r="S2740" i="2" s="1"/>
  <c r="R2739" i="2"/>
  <c r="S2739" i="2" s="1"/>
  <c r="R2738" i="2"/>
  <c r="S2738" i="2" s="1"/>
  <c r="C2738" i="2" s="1"/>
  <c r="R2737" i="2"/>
  <c r="S2737" i="2" s="1"/>
  <c r="R2736" i="2"/>
  <c r="S2736" i="2" s="1"/>
  <c r="C2736" i="2" s="1"/>
  <c r="R2735" i="2"/>
  <c r="S2735" i="2" s="1"/>
  <c r="R2734" i="2"/>
  <c r="S2734" i="2" s="1"/>
  <c r="R2733" i="2"/>
  <c r="S2733" i="2" s="1"/>
  <c r="C2733" i="2" s="1"/>
  <c r="R2732" i="2"/>
  <c r="S2732" i="2" s="1"/>
  <c r="R2731" i="2"/>
  <c r="S2731" i="2" s="1"/>
  <c r="R2730" i="2"/>
  <c r="S2730" i="2" s="1"/>
  <c r="C2730" i="2" s="1"/>
  <c r="R2729" i="2"/>
  <c r="S2729" i="2" s="1"/>
  <c r="C2729" i="2" s="1"/>
  <c r="R2728" i="2"/>
  <c r="S2728" i="2" s="1"/>
  <c r="C2728" i="2" s="1"/>
  <c r="R2727" i="2"/>
  <c r="S2727" i="2" s="1"/>
  <c r="R2726" i="2"/>
  <c r="S2726" i="2" s="1"/>
  <c r="C2726" i="2" s="1"/>
  <c r="R2725" i="2"/>
  <c r="S2725" i="2" s="1"/>
  <c r="R2724" i="2"/>
  <c r="S2724" i="2" s="1"/>
  <c r="R2723" i="2"/>
  <c r="R2722" i="2"/>
  <c r="S2722" i="2" s="1"/>
  <c r="C2722" i="2" s="1"/>
  <c r="R2721" i="2"/>
  <c r="S2721" i="2" s="1"/>
  <c r="C2721" i="2" s="1"/>
  <c r="R2720" i="2"/>
  <c r="S2720" i="2" s="1"/>
  <c r="C2720" i="2" s="1"/>
  <c r="R2719" i="2"/>
  <c r="S2719" i="2" s="1"/>
  <c r="R2718" i="2"/>
  <c r="S2718" i="2" s="1"/>
  <c r="C2718" i="2" s="1"/>
  <c r="R2717" i="2"/>
  <c r="S2717" i="2" s="1"/>
  <c r="R2716" i="2"/>
  <c r="S2716" i="2" s="1"/>
  <c r="C2716" i="2" s="1"/>
  <c r="R2715" i="2"/>
  <c r="S2715" i="2" s="1"/>
  <c r="R2714" i="2"/>
  <c r="S2714" i="2" s="1"/>
  <c r="R2713" i="2"/>
  <c r="S2713" i="2" s="1"/>
  <c r="R2712" i="2"/>
  <c r="S2712" i="2" s="1"/>
  <c r="C2712" i="2" s="1"/>
  <c r="R2711" i="2"/>
  <c r="S2711" i="2" s="1"/>
  <c r="R2710" i="2"/>
  <c r="S2710" i="2" s="1"/>
  <c r="R2709" i="2"/>
  <c r="S2709" i="2" s="1"/>
  <c r="C2709" i="2" s="1"/>
  <c r="R2708" i="2"/>
  <c r="S2708" i="2" s="1"/>
  <c r="C2708" i="2" s="1"/>
  <c r="R2707" i="2"/>
  <c r="S2707" i="2" s="1"/>
  <c r="R2706" i="2"/>
  <c r="S2706" i="2" s="1"/>
  <c r="R2705" i="2"/>
  <c r="S2705" i="2" s="1"/>
  <c r="R2704" i="2"/>
  <c r="S2704" i="2" s="1"/>
  <c r="C2704" i="2" s="1"/>
  <c r="R2703" i="2"/>
  <c r="S2703" i="2" s="1"/>
  <c r="R2702" i="2"/>
  <c r="S2702" i="2" s="1"/>
  <c r="C2702" i="2" s="1"/>
  <c r="R2701" i="2"/>
  <c r="S2701" i="2" s="1"/>
  <c r="C2701" i="2" s="1"/>
  <c r="R2700" i="2"/>
  <c r="S2700" i="2" s="1"/>
  <c r="C2700" i="2" s="1"/>
  <c r="R2699" i="2"/>
  <c r="S2699" i="2" s="1"/>
  <c r="R2698" i="2"/>
  <c r="S2698" i="2" s="1"/>
  <c r="C2698" i="2" s="1"/>
  <c r="R2697" i="2"/>
  <c r="S2697" i="2" s="1"/>
  <c r="C2697" i="2" s="1"/>
  <c r="R2696" i="2"/>
  <c r="S2696" i="2" s="1"/>
  <c r="C2696" i="2" s="1"/>
  <c r="R2695" i="2"/>
  <c r="S2695" i="2" s="1"/>
  <c r="R2694" i="2"/>
  <c r="S2694" i="2" s="1"/>
  <c r="C2694" i="2" s="1"/>
  <c r="R2693" i="2"/>
  <c r="S2693" i="2" s="1"/>
  <c r="C2693" i="2" s="1"/>
  <c r="R2692" i="2"/>
  <c r="S2692" i="2" s="1"/>
  <c r="C2692" i="2" s="1"/>
  <c r="R2691" i="2"/>
  <c r="S2691" i="2" s="1"/>
  <c r="R2690" i="2"/>
  <c r="S2690" i="2" s="1"/>
  <c r="C2690" i="2" s="1"/>
  <c r="R2689" i="2"/>
  <c r="S2689" i="2" s="1"/>
  <c r="C2689" i="2" s="1"/>
  <c r="R2688" i="2"/>
  <c r="S2688" i="2" s="1"/>
  <c r="R2687" i="2"/>
  <c r="S2687" i="2" s="1"/>
  <c r="R2686" i="2"/>
  <c r="S2686" i="2" s="1"/>
  <c r="R2685" i="2"/>
  <c r="S2685" i="2" s="1"/>
  <c r="R2684" i="2"/>
  <c r="S2684" i="2" s="1"/>
  <c r="C2684" i="2" s="1"/>
  <c r="R2683" i="2"/>
  <c r="S2683" i="2" s="1"/>
  <c r="R2682" i="2"/>
  <c r="S2682" i="2" s="1"/>
  <c r="C2682" i="2" s="1"/>
  <c r="R2681" i="2"/>
  <c r="S2681" i="2" s="1"/>
  <c r="C2681" i="2" s="1"/>
  <c r="R2680" i="2"/>
  <c r="S2680" i="2" s="1"/>
  <c r="R2679" i="2"/>
  <c r="S2679" i="2" s="1"/>
  <c r="R2678" i="2"/>
  <c r="S2678" i="2" s="1"/>
  <c r="C2678" i="2" s="1"/>
  <c r="R2677" i="2"/>
  <c r="S2677" i="2" s="1"/>
  <c r="C2677" i="2" s="1"/>
  <c r="R2676" i="2"/>
  <c r="S2676" i="2" s="1"/>
  <c r="C2676" i="2" s="1"/>
  <c r="R2675" i="2"/>
  <c r="S2675" i="2" s="1"/>
  <c r="R2674" i="2"/>
  <c r="S2674" i="2" s="1"/>
  <c r="C2674" i="2" s="1"/>
  <c r="R2673" i="2"/>
  <c r="S2673" i="2" s="1"/>
  <c r="R2672" i="2"/>
  <c r="S2672" i="2" s="1"/>
  <c r="C2672" i="2" s="1"/>
  <c r="R2671" i="2"/>
  <c r="S2671" i="2" s="1"/>
  <c r="R2670" i="2"/>
  <c r="S2670" i="2" s="1"/>
  <c r="R2669" i="2"/>
  <c r="S2669" i="2" s="1"/>
  <c r="R2668" i="2"/>
  <c r="S2668" i="2" s="1"/>
  <c r="C2668" i="2" s="1"/>
  <c r="R2667" i="2"/>
  <c r="S2667" i="2" s="1"/>
  <c r="R2666" i="2"/>
  <c r="S2666" i="2" s="1"/>
  <c r="C2666" i="2" s="1"/>
  <c r="R2665" i="2"/>
  <c r="S2665" i="2" s="1"/>
  <c r="C2665" i="2" s="1"/>
  <c r="R2664" i="2"/>
  <c r="S2664" i="2" s="1"/>
  <c r="C2664" i="2" s="1"/>
  <c r="R2663" i="2"/>
  <c r="S2663" i="2" s="1"/>
  <c r="R2662" i="2"/>
  <c r="S2662" i="2" s="1"/>
  <c r="R2661" i="2"/>
  <c r="S2661" i="2" s="1"/>
  <c r="R2660" i="2"/>
  <c r="S2660" i="2" s="1"/>
  <c r="R2659" i="2"/>
  <c r="S2659" i="2" s="1"/>
  <c r="R2658" i="2"/>
  <c r="S2658" i="2" s="1"/>
  <c r="C2658" i="2" s="1"/>
  <c r="R2657" i="2"/>
  <c r="S2657" i="2" s="1"/>
  <c r="R2656" i="2"/>
  <c r="S2656" i="2" s="1"/>
  <c r="C2656" i="2" s="1"/>
  <c r="R2655" i="2"/>
  <c r="S2655" i="2" s="1"/>
  <c r="R2654" i="2"/>
  <c r="S2654" i="2" s="1"/>
  <c r="R2653" i="2"/>
  <c r="S2653" i="2" s="1"/>
  <c r="R2652" i="2"/>
  <c r="S2652" i="2" s="1"/>
  <c r="C2652" i="2" s="1"/>
  <c r="R2651" i="2"/>
  <c r="S2651" i="2" s="1"/>
  <c r="R2650" i="2"/>
  <c r="S2650" i="2" s="1"/>
  <c r="C2650" i="2" s="1"/>
  <c r="R2649" i="2"/>
  <c r="S2649" i="2" s="1"/>
  <c r="C2649" i="2" s="1"/>
  <c r="R2648" i="2"/>
  <c r="S2648" i="2" s="1"/>
  <c r="C2648" i="2" s="1"/>
  <c r="R2647" i="2"/>
  <c r="S2647" i="2" s="1"/>
  <c r="R2646" i="2"/>
  <c r="S2646" i="2" s="1"/>
  <c r="C2646" i="2" s="1"/>
  <c r="R2645" i="2"/>
  <c r="S2645" i="2" s="1"/>
  <c r="C2645" i="2" s="1"/>
  <c r="R2644" i="2"/>
  <c r="S2644" i="2" s="1"/>
  <c r="R2643" i="2"/>
  <c r="S2643" i="2" s="1"/>
  <c r="R2642" i="2"/>
  <c r="S2642" i="2" s="1"/>
  <c r="C2642" i="2" s="1"/>
  <c r="R2641" i="2"/>
  <c r="S2641" i="2" s="1"/>
  <c r="R2640" i="2"/>
  <c r="S2640" i="2" s="1"/>
  <c r="C2640" i="2" s="1"/>
  <c r="R2639" i="2"/>
  <c r="S2639" i="2" s="1"/>
  <c r="R2638" i="2"/>
  <c r="S2638" i="2" s="1"/>
  <c r="C2638" i="2" s="1"/>
  <c r="R2637" i="2"/>
  <c r="S2637" i="2" s="1"/>
  <c r="R2636" i="2"/>
  <c r="S2636" i="2" s="1"/>
  <c r="C2636" i="2" s="1"/>
  <c r="R2635" i="2"/>
  <c r="S2635" i="2" s="1"/>
  <c r="R2634" i="2"/>
  <c r="S2634" i="2" s="1"/>
  <c r="C2634" i="2" s="1"/>
  <c r="R2633" i="2"/>
  <c r="S2633" i="2" s="1"/>
  <c r="R2632" i="2"/>
  <c r="S2632" i="2" s="1"/>
  <c r="R2631" i="2"/>
  <c r="S2631" i="2" s="1"/>
  <c r="R2630" i="2"/>
  <c r="S2630" i="2" s="1"/>
  <c r="C2630" i="2" s="1"/>
  <c r="R2629" i="2"/>
  <c r="S2629" i="2" s="1"/>
  <c r="C2629" i="2" s="1"/>
  <c r="R2628" i="2"/>
  <c r="S2628" i="2" s="1"/>
  <c r="C2628" i="2" s="1"/>
  <c r="R2627" i="2"/>
  <c r="S2627" i="2" s="1"/>
  <c r="R2626" i="2"/>
  <c r="S2626" i="2" s="1"/>
  <c r="C2626" i="2" s="1"/>
  <c r="R2625" i="2"/>
  <c r="S2625" i="2" s="1"/>
  <c r="R2624" i="2"/>
  <c r="S2624" i="2" s="1"/>
  <c r="R2623" i="2"/>
  <c r="R2622" i="2"/>
  <c r="S2622" i="2" s="1"/>
  <c r="R2621" i="2"/>
  <c r="S2621" i="2" s="1"/>
  <c r="R2620" i="2"/>
  <c r="S2620" i="2" s="1"/>
  <c r="C2620" i="2" s="1"/>
  <c r="R2619" i="2"/>
  <c r="S2619" i="2" s="1"/>
  <c r="R2618" i="2"/>
  <c r="S2618" i="2" s="1"/>
  <c r="C2618" i="2" s="1"/>
  <c r="R2617" i="2"/>
  <c r="S2617" i="2" s="1"/>
  <c r="C2617" i="2" s="1"/>
  <c r="R2616" i="2"/>
  <c r="S2616" i="2" s="1"/>
  <c r="C2616" i="2" s="1"/>
  <c r="R2615" i="2"/>
  <c r="S2615" i="2" s="1"/>
  <c r="R2614" i="2"/>
  <c r="S2614" i="2" s="1"/>
  <c r="C2614" i="2" s="1"/>
  <c r="R2613" i="2"/>
  <c r="S2613" i="2" s="1"/>
  <c r="C2613" i="2" s="1"/>
  <c r="R2612" i="2"/>
  <c r="S2612" i="2" s="1"/>
  <c r="C2612" i="2" s="1"/>
  <c r="R2611" i="2"/>
  <c r="S2611" i="2" s="1"/>
  <c r="R2610" i="2"/>
  <c r="S2610" i="2" s="1"/>
  <c r="C2610" i="2" s="1"/>
  <c r="R2609" i="2"/>
  <c r="S2609" i="2" s="1"/>
  <c r="R2608" i="2"/>
  <c r="R2607" i="2"/>
  <c r="S2607" i="2" s="1"/>
  <c r="R2606" i="2"/>
  <c r="S2606" i="2" s="1"/>
  <c r="C2606" i="2" s="1"/>
  <c r="R2605" i="2"/>
  <c r="S2605" i="2" s="1"/>
  <c r="C2605" i="2" s="1"/>
  <c r="R2604" i="2"/>
  <c r="S2604" i="2" s="1"/>
  <c r="C2604" i="2" s="1"/>
  <c r="R2603" i="2"/>
  <c r="S2603" i="2" s="1"/>
  <c r="R2602" i="2"/>
  <c r="S2602" i="2" s="1"/>
  <c r="C2602" i="2" s="1"/>
  <c r="R2601" i="2"/>
  <c r="S2601" i="2" s="1"/>
  <c r="C2601" i="2" s="1"/>
  <c r="R2600" i="2"/>
  <c r="S2600" i="2" s="1"/>
  <c r="C2600" i="2" s="1"/>
  <c r="R2599" i="2"/>
  <c r="R2598" i="2"/>
  <c r="S2598" i="2" s="1"/>
  <c r="C2598" i="2" s="1"/>
  <c r="R2597" i="2"/>
  <c r="S2597" i="2" s="1"/>
  <c r="C2597" i="2" s="1"/>
  <c r="R2596" i="2"/>
  <c r="S2596" i="2" s="1"/>
  <c r="C2596" i="2" s="1"/>
  <c r="R2595" i="2"/>
  <c r="S2595" i="2" s="1"/>
  <c r="R2594" i="2"/>
  <c r="S2594" i="2" s="1"/>
  <c r="C2594" i="2" s="1"/>
  <c r="R2593" i="2"/>
  <c r="S2593" i="2" s="1"/>
  <c r="R2592" i="2"/>
  <c r="R2591" i="2"/>
  <c r="S2591" i="2" s="1"/>
  <c r="R2590" i="2"/>
  <c r="S2590" i="2" s="1"/>
  <c r="C2590" i="2" s="1"/>
  <c r="R2589" i="2"/>
  <c r="S2589" i="2" s="1"/>
  <c r="R2588" i="2"/>
  <c r="S2588" i="2" s="1"/>
  <c r="C2588" i="2" s="1"/>
  <c r="R2587" i="2"/>
  <c r="S2587" i="2" s="1"/>
  <c r="R2586" i="2"/>
  <c r="S2586" i="2" s="1"/>
  <c r="R2585" i="2"/>
  <c r="S2585" i="2" s="1"/>
  <c r="C2585" i="2" s="1"/>
  <c r="R2584" i="2"/>
  <c r="S2584" i="2" s="1"/>
  <c r="R2583" i="2"/>
  <c r="S2583" i="2" s="1"/>
  <c r="R2582" i="2"/>
  <c r="S2582" i="2" s="1"/>
  <c r="C2582" i="2" s="1"/>
  <c r="R2581" i="2"/>
  <c r="S2581" i="2" s="1"/>
  <c r="C2581" i="2" s="1"/>
  <c r="R2580" i="2"/>
  <c r="S2580" i="2" s="1"/>
  <c r="C2580" i="2" s="1"/>
  <c r="R2579" i="2"/>
  <c r="S2579" i="2" s="1"/>
  <c r="R2578" i="2"/>
  <c r="S2578" i="2" s="1"/>
  <c r="C2578" i="2" s="1"/>
  <c r="R2577" i="2"/>
  <c r="S2577" i="2" s="1"/>
  <c r="R2576" i="2"/>
  <c r="S2576" i="2" s="1"/>
  <c r="C2576" i="2" s="1"/>
  <c r="R2575" i="2"/>
  <c r="R2574" i="2"/>
  <c r="S2574" i="2" s="1"/>
  <c r="R2573" i="2"/>
  <c r="S2573" i="2" s="1"/>
  <c r="C2573" i="2" s="1"/>
  <c r="R2572" i="2"/>
  <c r="S2572" i="2" s="1"/>
  <c r="C2572" i="2" s="1"/>
  <c r="R2571" i="2"/>
  <c r="S2571" i="2" s="1"/>
  <c r="R2570" i="2"/>
  <c r="S2570" i="2" s="1"/>
  <c r="C2570" i="2" s="1"/>
  <c r="R2569" i="2"/>
  <c r="S2569" i="2" s="1"/>
  <c r="C2569" i="2" s="1"/>
  <c r="R2568" i="2"/>
  <c r="S2568" i="2" s="1"/>
  <c r="R2567" i="2"/>
  <c r="S2567" i="2" s="1"/>
  <c r="R2566" i="2"/>
  <c r="S2566" i="2" s="1"/>
  <c r="R2565" i="2"/>
  <c r="S2565" i="2" s="1"/>
  <c r="C2565" i="2" s="1"/>
  <c r="R2564" i="2"/>
  <c r="S2564" i="2" s="1"/>
  <c r="R2563" i="2"/>
  <c r="S2563" i="2" s="1"/>
  <c r="R2562" i="2"/>
  <c r="S2562" i="2" s="1"/>
  <c r="R2561" i="2"/>
  <c r="S2561" i="2" s="1"/>
  <c r="C2561" i="2" s="1"/>
  <c r="R2560" i="2"/>
  <c r="S2560" i="2" s="1"/>
  <c r="C2560" i="2" s="1"/>
  <c r="R2559" i="2"/>
  <c r="R2558" i="2"/>
  <c r="S2558" i="2" s="1"/>
  <c r="C2558" i="2" s="1"/>
  <c r="R2557" i="2"/>
  <c r="S2557" i="2" s="1"/>
  <c r="C2557" i="2" s="1"/>
  <c r="R2556" i="2"/>
  <c r="S2556" i="2" s="1"/>
  <c r="C2556" i="2" s="1"/>
  <c r="R2555" i="2"/>
  <c r="S2555" i="2" s="1"/>
  <c r="R2554" i="2"/>
  <c r="S2554" i="2" s="1"/>
  <c r="C2554" i="2" s="1"/>
  <c r="R2553" i="2"/>
  <c r="S2553" i="2" s="1"/>
  <c r="R2552" i="2"/>
  <c r="S2552" i="2" s="1"/>
  <c r="C2552" i="2" s="1"/>
  <c r="R2551" i="2"/>
  <c r="S2551" i="2" s="1"/>
  <c r="R2550" i="2"/>
  <c r="S2550" i="2" s="1"/>
  <c r="R2549" i="2"/>
  <c r="S2549" i="2" s="1"/>
  <c r="C2549" i="2" s="1"/>
  <c r="R2548" i="2"/>
  <c r="R2547" i="2"/>
  <c r="S2547" i="2" s="1"/>
  <c r="R2546" i="2"/>
  <c r="S2546" i="2" s="1"/>
  <c r="C2546" i="2" s="1"/>
  <c r="R2545" i="2"/>
  <c r="S2545" i="2" s="1"/>
  <c r="R2544" i="2"/>
  <c r="S2544" i="2" s="1"/>
  <c r="C2544" i="2" s="1"/>
  <c r="R2543" i="2"/>
  <c r="S2543" i="2" s="1"/>
  <c r="R2542" i="2"/>
  <c r="S2542" i="2" s="1"/>
  <c r="C2542" i="2" s="1"/>
  <c r="R2541" i="2"/>
  <c r="S2541" i="2" s="1"/>
  <c r="C2541" i="2" s="1"/>
  <c r="R2540" i="2"/>
  <c r="S2540" i="2" s="1"/>
  <c r="R2539" i="2"/>
  <c r="S2539" i="2" s="1"/>
  <c r="R2538" i="2"/>
  <c r="S2538" i="2" s="1"/>
  <c r="C2538" i="2" s="1"/>
  <c r="R2537" i="2"/>
  <c r="S2537" i="2" s="1"/>
  <c r="R2536" i="2"/>
  <c r="S2536" i="2" s="1"/>
  <c r="C2536" i="2" s="1"/>
  <c r="R2535" i="2"/>
  <c r="S2535" i="2" s="1"/>
  <c r="R2534" i="2"/>
  <c r="S2534" i="2" s="1"/>
  <c r="C2534" i="2" s="1"/>
  <c r="R2533" i="2"/>
  <c r="R2532" i="2"/>
  <c r="S2532" i="2" s="1"/>
  <c r="R2531" i="2"/>
  <c r="S2531" i="2" s="1"/>
  <c r="R2530" i="2"/>
  <c r="S2530" i="2" s="1"/>
  <c r="C2530" i="2" s="1"/>
  <c r="R2529" i="2"/>
  <c r="S2529" i="2" s="1"/>
  <c r="C2529" i="2" s="1"/>
  <c r="R2528" i="2"/>
  <c r="S2528" i="2" s="1"/>
  <c r="R2527" i="2"/>
  <c r="S2527" i="2" s="1"/>
  <c r="R2526" i="2"/>
  <c r="S2526" i="2" s="1"/>
  <c r="C2526" i="2" s="1"/>
  <c r="R2525" i="2"/>
  <c r="S2525" i="2" s="1"/>
  <c r="C2525" i="2" s="1"/>
  <c r="R2524" i="2"/>
  <c r="S2524" i="2" s="1"/>
  <c r="R2523" i="2"/>
  <c r="S2523" i="2" s="1"/>
  <c r="R2522" i="2"/>
  <c r="S2522" i="2" s="1"/>
  <c r="R2521" i="2"/>
  <c r="S2521" i="2" s="1"/>
  <c r="R2520" i="2"/>
  <c r="S2520" i="2" s="1"/>
  <c r="C2520" i="2" s="1"/>
  <c r="R2519" i="2"/>
  <c r="S2519" i="2" s="1"/>
  <c r="R2518" i="2"/>
  <c r="S2518" i="2" s="1"/>
  <c r="C2518" i="2" s="1"/>
  <c r="R2517" i="2"/>
  <c r="S2517" i="2" s="1"/>
  <c r="C2517" i="2" s="1"/>
  <c r="R2516" i="2"/>
  <c r="S2516" i="2" s="1"/>
  <c r="R2515" i="2"/>
  <c r="S2515" i="2" s="1"/>
  <c r="R2514" i="2"/>
  <c r="S2514" i="2" s="1"/>
  <c r="C2514" i="2" s="1"/>
  <c r="R2513" i="2"/>
  <c r="S2513" i="2" s="1"/>
  <c r="C2513" i="2" s="1"/>
  <c r="R2512" i="2"/>
  <c r="S2512" i="2" s="1"/>
  <c r="C2512" i="2" s="1"/>
  <c r="R2511" i="2"/>
  <c r="S2511" i="2" s="1"/>
  <c r="R2510" i="2"/>
  <c r="S2510" i="2" s="1"/>
  <c r="C2510" i="2" s="1"/>
  <c r="R2509" i="2"/>
  <c r="S2509" i="2" s="1"/>
  <c r="C2509" i="2" s="1"/>
  <c r="R2508" i="2"/>
  <c r="S2508" i="2" s="1"/>
  <c r="R2507" i="2"/>
  <c r="S2507" i="2" s="1"/>
  <c r="R2506" i="2"/>
  <c r="S2506" i="2" s="1"/>
  <c r="C2506" i="2" s="1"/>
  <c r="R2505" i="2"/>
  <c r="S2505" i="2" s="1"/>
  <c r="R2504" i="2"/>
  <c r="S2504" i="2" s="1"/>
  <c r="C2504" i="2" s="1"/>
  <c r="R2503" i="2"/>
  <c r="S2503" i="2" s="1"/>
  <c r="R2502" i="2"/>
  <c r="S2502" i="2" s="1"/>
  <c r="R2501" i="2"/>
  <c r="R2500" i="2"/>
  <c r="S2500" i="2" s="1"/>
  <c r="C2500" i="2" s="1"/>
  <c r="R2499" i="2"/>
  <c r="S2499" i="2" s="1"/>
  <c r="R2498" i="2"/>
  <c r="S2498" i="2" s="1"/>
  <c r="C2498" i="2" s="1"/>
  <c r="R2497" i="2"/>
  <c r="S2497" i="2" s="1"/>
  <c r="C2497" i="2" s="1"/>
  <c r="R2496" i="2"/>
  <c r="S2496" i="2" s="1"/>
  <c r="R2495" i="2"/>
  <c r="S2495" i="2" s="1"/>
  <c r="R2494" i="2"/>
  <c r="S2494" i="2" s="1"/>
  <c r="C2494" i="2" s="1"/>
  <c r="R2493" i="2"/>
  <c r="S2493" i="2" s="1"/>
  <c r="C2493" i="2" s="1"/>
  <c r="R2492" i="2"/>
  <c r="S2492" i="2" s="1"/>
  <c r="C2492" i="2" s="1"/>
  <c r="R2491" i="2"/>
  <c r="S2491" i="2" s="1"/>
  <c r="R2490" i="2"/>
  <c r="R2489" i="2"/>
  <c r="S2489" i="2" s="1"/>
  <c r="R2488" i="2"/>
  <c r="S2488" i="2" s="1"/>
  <c r="C2488" i="2" s="1"/>
  <c r="R2487" i="2"/>
  <c r="S2487" i="2" s="1"/>
  <c r="R2486" i="2"/>
  <c r="S2486" i="2" s="1"/>
  <c r="R2485" i="2"/>
  <c r="S2485" i="2" s="1"/>
  <c r="C2485" i="2" s="1"/>
  <c r="R2484" i="2"/>
  <c r="S2484" i="2" s="1"/>
  <c r="R2483" i="2"/>
  <c r="S2483" i="2" s="1"/>
  <c r="R2482" i="2"/>
  <c r="S2482" i="2" s="1"/>
  <c r="C2482" i="2" s="1"/>
  <c r="R2481" i="2"/>
  <c r="S2481" i="2" s="1"/>
  <c r="C2481" i="2" s="1"/>
  <c r="R2480" i="2"/>
  <c r="S2480" i="2" s="1"/>
  <c r="C2480" i="2" s="1"/>
  <c r="R2479" i="2"/>
  <c r="S2479" i="2" s="1"/>
  <c r="R2478" i="2"/>
  <c r="S2478" i="2" s="1"/>
  <c r="R2477" i="2"/>
  <c r="S2477" i="2" s="1"/>
  <c r="C2477" i="2" s="1"/>
  <c r="R2476" i="2"/>
  <c r="R2475" i="2"/>
  <c r="S2475" i="2" s="1"/>
  <c r="R2474" i="2"/>
  <c r="S2474" i="2" s="1"/>
  <c r="C2474" i="2" s="1"/>
  <c r="R2473" i="2"/>
  <c r="S2473" i="2" s="1"/>
  <c r="R2472" i="2"/>
  <c r="S2472" i="2" s="1"/>
  <c r="R2471" i="2"/>
  <c r="S2471" i="2" s="1"/>
  <c r="R2470" i="2"/>
  <c r="S2470" i="2" s="1"/>
  <c r="R2469" i="2"/>
  <c r="R2468" i="2"/>
  <c r="S2468" i="2" s="1"/>
  <c r="R2467" i="2"/>
  <c r="S2467" i="2" s="1"/>
  <c r="R2466" i="2"/>
  <c r="S2466" i="2" s="1"/>
  <c r="R2465" i="2"/>
  <c r="S2465" i="2" s="1"/>
  <c r="C2465" i="2" s="1"/>
  <c r="R2464" i="2"/>
  <c r="S2464" i="2" s="1"/>
  <c r="R2463" i="2"/>
  <c r="R2462" i="2"/>
  <c r="S2462" i="2" s="1"/>
  <c r="C2462" i="2" s="1"/>
  <c r="R2461" i="2"/>
  <c r="S2461" i="2" s="1"/>
  <c r="C2461" i="2" s="1"/>
  <c r="R2460" i="2"/>
  <c r="S2460" i="2" s="1"/>
  <c r="C2460" i="2" s="1"/>
  <c r="R2459" i="2"/>
  <c r="S2459" i="2" s="1"/>
  <c r="R2458" i="2"/>
  <c r="S2458" i="2" s="1"/>
  <c r="C2458" i="2" s="1"/>
  <c r="R2457" i="2"/>
  <c r="S2457" i="2" s="1"/>
  <c r="R2456" i="2"/>
  <c r="R2455" i="2"/>
  <c r="S2455" i="2" s="1"/>
  <c r="C2455" i="2" s="1"/>
  <c r="R2454" i="2"/>
  <c r="S2454" i="2" s="1"/>
  <c r="R2453" i="2"/>
  <c r="S2453" i="2" s="1"/>
  <c r="R2452" i="2"/>
  <c r="S2452" i="2" s="1"/>
  <c r="R2451" i="2"/>
  <c r="S2451" i="2" s="1"/>
  <c r="R2450" i="2"/>
  <c r="S2450" i="2" s="1"/>
  <c r="C2450" i="2" s="1"/>
  <c r="R2449" i="2"/>
  <c r="S2449" i="2" s="1"/>
  <c r="R2448" i="2"/>
  <c r="S2448" i="2" s="1"/>
  <c r="R2447" i="2"/>
  <c r="S2447" i="2" s="1"/>
  <c r="C2447" i="2" s="1"/>
  <c r="R2446" i="2"/>
  <c r="R2445" i="2"/>
  <c r="S2445" i="2" s="1"/>
  <c r="R2444" i="2"/>
  <c r="S2444" i="2" s="1"/>
  <c r="R2443" i="2"/>
  <c r="R2442" i="2"/>
  <c r="S2442" i="2" s="1"/>
  <c r="R2441" i="2"/>
  <c r="S2441" i="2" s="1"/>
  <c r="R2440" i="2"/>
  <c r="S2440" i="2" s="1"/>
  <c r="R2439" i="2"/>
  <c r="S2439" i="2" s="1"/>
  <c r="C2439" i="2" s="1"/>
  <c r="R2438" i="2"/>
  <c r="S2438" i="2" s="1"/>
  <c r="C2438" i="2" s="1"/>
  <c r="R2437" i="2"/>
  <c r="S2437" i="2" s="1"/>
  <c r="R2436" i="2"/>
  <c r="S2436" i="2" s="1"/>
  <c r="R2435" i="2"/>
  <c r="S2435" i="2" s="1"/>
  <c r="R2434" i="2"/>
  <c r="S2434" i="2" s="1"/>
  <c r="R2433" i="2"/>
  <c r="S2433" i="2" s="1"/>
  <c r="R2432" i="2"/>
  <c r="S2432" i="2" s="1"/>
  <c r="R2431" i="2"/>
  <c r="S2431" i="2" s="1"/>
  <c r="R2430" i="2"/>
  <c r="S2430" i="2" s="1"/>
  <c r="C2430" i="2" s="1"/>
  <c r="R2429" i="2"/>
  <c r="S2429" i="2" s="1"/>
  <c r="R2428" i="2"/>
  <c r="S2428" i="2" s="1"/>
  <c r="R2427" i="2"/>
  <c r="R2426" i="2"/>
  <c r="R2425" i="2"/>
  <c r="S2425" i="2" s="1"/>
  <c r="R2424" i="2"/>
  <c r="S2424" i="2" s="1"/>
  <c r="R2423" i="2"/>
  <c r="S2423" i="2" s="1"/>
  <c r="C2423" i="2" s="1"/>
  <c r="R2422" i="2"/>
  <c r="S2422" i="2" s="1"/>
  <c r="C2422" i="2" s="1"/>
  <c r="R2421" i="2"/>
  <c r="S2421" i="2" s="1"/>
  <c r="R2420" i="2"/>
  <c r="R2419" i="2"/>
  <c r="S2419" i="2" s="1"/>
  <c r="R2418" i="2"/>
  <c r="S2418" i="2" s="1"/>
  <c r="R2417" i="2"/>
  <c r="S2417" i="2" s="1"/>
  <c r="R2416" i="2"/>
  <c r="S2416" i="2" s="1"/>
  <c r="R2415" i="2"/>
  <c r="S2415" i="2" s="1"/>
  <c r="C2415" i="2" s="1"/>
  <c r="R2414" i="2"/>
  <c r="S2414" i="2" s="1"/>
  <c r="R2413" i="2"/>
  <c r="S2413" i="2" s="1"/>
  <c r="R2412" i="2"/>
  <c r="S2412" i="2" s="1"/>
  <c r="R2411" i="2"/>
  <c r="R2410" i="2"/>
  <c r="S2410" i="2" s="1"/>
  <c r="R2409" i="2"/>
  <c r="S2409" i="2" s="1"/>
  <c r="R2408" i="2"/>
  <c r="S2408" i="2" s="1"/>
  <c r="R2407" i="2"/>
  <c r="S2407" i="2" s="1"/>
  <c r="C2407" i="2" s="1"/>
  <c r="R2406" i="2"/>
  <c r="S2406" i="2" s="1"/>
  <c r="C2406" i="2" s="1"/>
  <c r="R2405" i="2"/>
  <c r="S2405" i="2" s="1"/>
  <c r="R2404" i="2"/>
  <c r="S2404" i="2" s="1"/>
  <c r="R2403" i="2"/>
  <c r="S2403" i="2" s="1"/>
  <c r="R2402" i="2"/>
  <c r="R2401" i="2"/>
  <c r="S2401" i="2" s="1"/>
  <c r="R2400" i="2"/>
  <c r="S2400" i="2" s="1"/>
  <c r="R2399" i="2"/>
  <c r="S2399" i="2" s="1"/>
  <c r="R2398" i="2"/>
  <c r="S2398" i="2" s="1"/>
  <c r="R2397" i="2"/>
  <c r="S2397" i="2" s="1"/>
  <c r="R2396" i="2"/>
  <c r="S2396" i="2" s="1"/>
  <c r="R2395" i="2"/>
  <c r="R2394" i="2"/>
  <c r="S2394" i="2" s="1"/>
  <c r="C2394" i="2" s="1"/>
  <c r="R2393" i="2"/>
  <c r="S2393" i="2" s="1"/>
  <c r="R2392" i="2"/>
  <c r="S2392" i="2" s="1"/>
  <c r="R2391" i="2"/>
  <c r="S2391" i="2" s="1"/>
  <c r="C2391" i="2" s="1"/>
  <c r="R2390" i="2"/>
  <c r="S2390" i="2" s="1"/>
  <c r="C2390" i="2" s="1"/>
  <c r="R2389" i="2"/>
  <c r="S2389" i="2" s="1"/>
  <c r="R2388" i="2"/>
  <c r="S2388" i="2" s="1"/>
  <c r="R2387" i="2"/>
  <c r="S2387" i="2" s="1"/>
  <c r="R2386" i="2"/>
  <c r="S2386" i="2" s="1"/>
  <c r="C2386" i="2" s="1"/>
  <c r="R2385" i="2"/>
  <c r="S2385" i="2" s="1"/>
  <c r="R2384" i="2"/>
  <c r="S2384" i="2" s="1"/>
  <c r="R2383" i="2"/>
  <c r="S2383" i="2" s="1"/>
  <c r="C2383" i="2" s="1"/>
  <c r="R2382" i="2"/>
  <c r="R2381" i="2"/>
  <c r="S2381" i="2" s="1"/>
  <c r="R2380" i="2"/>
  <c r="S2380" i="2" s="1"/>
  <c r="R2379" i="2"/>
  <c r="R2378" i="2"/>
  <c r="S2378" i="2" s="1"/>
  <c r="C2378" i="2" s="1"/>
  <c r="R2377" i="2"/>
  <c r="S2377" i="2" s="1"/>
  <c r="R2376" i="2"/>
  <c r="S2376" i="2" s="1"/>
  <c r="R2375" i="2"/>
  <c r="S2375" i="2" s="1"/>
  <c r="C2375" i="2" s="1"/>
  <c r="R2374" i="2"/>
  <c r="R2373" i="2"/>
  <c r="S2373" i="2" s="1"/>
  <c r="R2372" i="2"/>
  <c r="S2372" i="2" s="1"/>
  <c r="R2371" i="2"/>
  <c r="S2371" i="2" s="1"/>
  <c r="R2370" i="2"/>
  <c r="S2370" i="2" s="1"/>
  <c r="C2370" i="2" s="1"/>
  <c r="R2369" i="2"/>
  <c r="S2369" i="2" s="1"/>
  <c r="R2368" i="2"/>
  <c r="S2368" i="2" s="1"/>
  <c r="R2367" i="2"/>
  <c r="S2367" i="2" s="1"/>
  <c r="R2366" i="2"/>
  <c r="R2365" i="2"/>
  <c r="S2365" i="2" s="1"/>
  <c r="R2364" i="2"/>
  <c r="S2364" i="2" s="1"/>
  <c r="R2363" i="2"/>
  <c r="R2362" i="2"/>
  <c r="S2362" i="2" s="1"/>
  <c r="R2361" i="2"/>
  <c r="S2361" i="2" s="1"/>
  <c r="R2360" i="2"/>
  <c r="S2360" i="2" s="1"/>
  <c r="R2359" i="2"/>
  <c r="S2359" i="2" s="1"/>
  <c r="C2359" i="2" s="1"/>
  <c r="R2358" i="2"/>
  <c r="R2357" i="2"/>
  <c r="S2357" i="2" s="1"/>
  <c r="R2356" i="2"/>
  <c r="S2356" i="2" s="1"/>
  <c r="R2355" i="2"/>
  <c r="S2355" i="2" s="1"/>
  <c r="R2354" i="2"/>
  <c r="S2354" i="2" s="1"/>
  <c r="C2354" i="2" s="1"/>
  <c r="R2353" i="2"/>
  <c r="S2353" i="2" s="1"/>
  <c r="R2352" i="2"/>
  <c r="S2352" i="2" s="1"/>
  <c r="R2351" i="2"/>
  <c r="S2351" i="2" s="1"/>
  <c r="R2350" i="2"/>
  <c r="R2349" i="2"/>
  <c r="S2349" i="2" s="1"/>
  <c r="R2348" i="2"/>
  <c r="S2348" i="2" s="1"/>
  <c r="R2347" i="2"/>
  <c r="R2346" i="2"/>
  <c r="S2346" i="2" s="1"/>
  <c r="C2346" i="2" s="1"/>
  <c r="R2345" i="2"/>
  <c r="S2345" i="2" s="1"/>
  <c r="R2344" i="2"/>
  <c r="S2344" i="2" s="1"/>
  <c r="R2343" i="2"/>
  <c r="S2343" i="2" s="1"/>
  <c r="C2343" i="2" s="1"/>
  <c r="R2342" i="2"/>
  <c r="R2341" i="2"/>
  <c r="S2341" i="2" s="1"/>
  <c r="R2340" i="2"/>
  <c r="S2340" i="2" s="1"/>
  <c r="R2339" i="2"/>
  <c r="S2339" i="2" s="1"/>
  <c r="R2338" i="2"/>
  <c r="S2338" i="2" s="1"/>
  <c r="C2338" i="2" s="1"/>
  <c r="R2337" i="2"/>
  <c r="S2337" i="2" s="1"/>
  <c r="R2336" i="2"/>
  <c r="S2336" i="2" s="1"/>
  <c r="R2335" i="2"/>
  <c r="S2335" i="2" s="1"/>
  <c r="R2334" i="2"/>
  <c r="R2333" i="2"/>
  <c r="S2333" i="2" s="1"/>
  <c r="R2332" i="2"/>
  <c r="S2332" i="2" s="1"/>
  <c r="R2331" i="2"/>
  <c r="R2330" i="2"/>
  <c r="S2330" i="2" s="1"/>
  <c r="R2329" i="2"/>
  <c r="S2329" i="2" s="1"/>
  <c r="R2328" i="2"/>
  <c r="S2328" i="2" s="1"/>
  <c r="R2327" i="2"/>
  <c r="S2327" i="2" s="1"/>
  <c r="C2327" i="2" s="1"/>
  <c r="R2326" i="2"/>
  <c r="R2325" i="2"/>
  <c r="S2325" i="2" s="1"/>
  <c r="R2324" i="2"/>
  <c r="R2323" i="2"/>
  <c r="S2323" i="2" s="1"/>
  <c r="R2322" i="2"/>
  <c r="S2322" i="2" s="1"/>
  <c r="C2322" i="2" s="1"/>
  <c r="R2321" i="2"/>
  <c r="S2321" i="2" s="1"/>
  <c r="R2320" i="2"/>
  <c r="S2320" i="2" s="1"/>
  <c r="R2319" i="2"/>
  <c r="S2319" i="2" s="1"/>
  <c r="C2319" i="2" s="1"/>
  <c r="R2318" i="2"/>
  <c r="R2317" i="2"/>
  <c r="S2317" i="2" s="1"/>
  <c r="R2316" i="2"/>
  <c r="S2316" i="2" s="1"/>
  <c r="R2315" i="2"/>
  <c r="R2314" i="2"/>
  <c r="S2314" i="2" s="1"/>
  <c r="C2314" i="2" s="1"/>
  <c r="R2313" i="2"/>
  <c r="S2313" i="2" s="1"/>
  <c r="R2312" i="2"/>
  <c r="S2312" i="2" s="1"/>
  <c r="R2311" i="2"/>
  <c r="S2311" i="2" s="1"/>
  <c r="C2311" i="2" s="1"/>
  <c r="R2310" i="2"/>
  <c r="R2309" i="2"/>
  <c r="S2309" i="2" s="1"/>
  <c r="R2308" i="2"/>
  <c r="S2308" i="2" s="1"/>
  <c r="R2307" i="2"/>
  <c r="S2307" i="2" s="1"/>
  <c r="R2306" i="2"/>
  <c r="S2306" i="2" s="1"/>
  <c r="C2306" i="2" s="1"/>
  <c r="R2305" i="2"/>
  <c r="S2305" i="2" s="1"/>
  <c r="R2304" i="2"/>
  <c r="S2304" i="2" s="1"/>
  <c r="R2303" i="2"/>
  <c r="R2302" i="2"/>
  <c r="R2301" i="2"/>
  <c r="S2301" i="2" s="1"/>
  <c r="R2300" i="2"/>
  <c r="S2300" i="2" s="1"/>
  <c r="R2299" i="2"/>
  <c r="R2298" i="2"/>
  <c r="S2298" i="2" s="1"/>
  <c r="R2297" i="2"/>
  <c r="S2297" i="2" s="1"/>
  <c r="R2296" i="2"/>
  <c r="S2296" i="2" s="1"/>
  <c r="R2295" i="2"/>
  <c r="S2295" i="2" s="1"/>
  <c r="C2295" i="2" s="1"/>
  <c r="R2294" i="2"/>
  <c r="R2293" i="2"/>
  <c r="S2293" i="2" s="1"/>
  <c r="R2292" i="2"/>
  <c r="S2292" i="2" s="1"/>
  <c r="R2291" i="2"/>
  <c r="S2291" i="2" s="1"/>
  <c r="R2290" i="2"/>
  <c r="S2290" i="2" s="1"/>
  <c r="C2290" i="2" s="1"/>
  <c r="R2289" i="2"/>
  <c r="S2289" i="2" s="1"/>
  <c r="R2288" i="2"/>
  <c r="S2288" i="2" s="1"/>
  <c r="R2287" i="2"/>
  <c r="R2286" i="2"/>
  <c r="R2285" i="2"/>
  <c r="R2284" i="2"/>
  <c r="S2284" i="2" s="1"/>
  <c r="R2283" i="2"/>
  <c r="R2282" i="2"/>
  <c r="R2281" i="2"/>
  <c r="R2280" i="2"/>
  <c r="S2280" i="2" s="1"/>
  <c r="R2279" i="2"/>
  <c r="S2279" i="2" s="1"/>
  <c r="C2279" i="2" s="1"/>
  <c r="R2278" i="2"/>
  <c r="R2277" i="2"/>
  <c r="S2277" i="2" s="1"/>
  <c r="R2276" i="2"/>
  <c r="S2276" i="2" s="1"/>
  <c r="R2275" i="2"/>
  <c r="S2275" i="2" s="1"/>
  <c r="R2274" i="2"/>
  <c r="S2274" i="2" s="1"/>
  <c r="C2274" i="2" s="1"/>
  <c r="R2273" i="2"/>
  <c r="S2273" i="2" s="1"/>
  <c r="R2272" i="2"/>
  <c r="S2272" i="2" s="1"/>
  <c r="R2271" i="2"/>
  <c r="R2270" i="2"/>
  <c r="R2269" i="2"/>
  <c r="S2269" i="2" s="1"/>
  <c r="R2268" i="2"/>
  <c r="S2268" i="2" s="1"/>
  <c r="R2267" i="2"/>
  <c r="R2266" i="2"/>
  <c r="S2266" i="2" s="1"/>
  <c r="R2265" i="2"/>
  <c r="R2264" i="2"/>
  <c r="S2264" i="2" s="1"/>
  <c r="R2263" i="2"/>
  <c r="S2263" i="2" s="1"/>
  <c r="C2263" i="2" s="1"/>
  <c r="R2262" i="2"/>
  <c r="R2261" i="2"/>
  <c r="S2261" i="2" s="1"/>
  <c r="R2260" i="2"/>
  <c r="S2260" i="2" s="1"/>
  <c r="R2259" i="2"/>
  <c r="S2259" i="2" s="1"/>
  <c r="R2258" i="2"/>
  <c r="S2258" i="2" s="1"/>
  <c r="C2258" i="2" s="1"/>
  <c r="R2257" i="2"/>
  <c r="R2256" i="2"/>
  <c r="S2256" i="2" s="1"/>
  <c r="R2255" i="2"/>
  <c r="S2255" i="2" s="1"/>
  <c r="C2255" i="2" s="1"/>
  <c r="R2254" i="2"/>
  <c r="R2253" i="2"/>
  <c r="S2253" i="2" s="1"/>
  <c r="R2252" i="2"/>
  <c r="S2252" i="2" s="1"/>
  <c r="R2251" i="2"/>
  <c r="R2250" i="2"/>
  <c r="S2250" i="2" s="1"/>
  <c r="C2250" i="2" s="1"/>
  <c r="R2249" i="2"/>
  <c r="S2249" i="2" s="1"/>
  <c r="R2248" i="2"/>
  <c r="S2248" i="2" s="1"/>
  <c r="R2247" i="2"/>
  <c r="S2247" i="2" s="1"/>
  <c r="C2247" i="2" s="1"/>
  <c r="R2246" i="2"/>
  <c r="R2245" i="2"/>
  <c r="S2245" i="2" s="1"/>
  <c r="R2244" i="2"/>
  <c r="S2244" i="2" s="1"/>
  <c r="R2243" i="2"/>
  <c r="S2243" i="2" s="1"/>
  <c r="R2242" i="2"/>
  <c r="S2242" i="2" s="1"/>
  <c r="C2242" i="2" s="1"/>
  <c r="R2241" i="2"/>
  <c r="S2241" i="2" s="1"/>
  <c r="R2240" i="2"/>
  <c r="S2240" i="2" s="1"/>
  <c r="R2239" i="2"/>
  <c r="R2238" i="2"/>
  <c r="R2237" i="2"/>
  <c r="S2237" i="2" s="1"/>
  <c r="R2236" i="2"/>
  <c r="S2236" i="2" s="1"/>
  <c r="R2235" i="2"/>
  <c r="R2234" i="2"/>
  <c r="S2234" i="2" s="1"/>
  <c r="R2233" i="2"/>
  <c r="S2233" i="2" s="1"/>
  <c r="R2232" i="2"/>
  <c r="S2232" i="2" s="1"/>
  <c r="R2231" i="2"/>
  <c r="S2231" i="2" s="1"/>
  <c r="C2231" i="2" s="1"/>
  <c r="R2230" i="2"/>
  <c r="R2229" i="2"/>
  <c r="S2229" i="2" s="1"/>
  <c r="R2228" i="2"/>
  <c r="S2228" i="2" s="1"/>
  <c r="R2227" i="2"/>
  <c r="S2227" i="2" s="1"/>
  <c r="R2226" i="2"/>
  <c r="S2226" i="2" s="1"/>
  <c r="C2226" i="2" s="1"/>
  <c r="R2225" i="2"/>
  <c r="S2225" i="2" s="1"/>
  <c r="R2224" i="2"/>
  <c r="S2224" i="2" s="1"/>
  <c r="R2223" i="2"/>
  <c r="S2223" i="2" s="1"/>
  <c r="C2223" i="2" s="1"/>
  <c r="R2222" i="2"/>
  <c r="R2221" i="2"/>
  <c r="S2221" i="2" s="1"/>
  <c r="R2220" i="2"/>
  <c r="S2220" i="2" s="1"/>
  <c r="R2219" i="2"/>
  <c r="R2218" i="2"/>
  <c r="S2218" i="2" s="1"/>
  <c r="C2218" i="2" s="1"/>
  <c r="R2217" i="2"/>
  <c r="R2216" i="2"/>
  <c r="S2216" i="2" s="1"/>
  <c r="R2215" i="2"/>
  <c r="S2215" i="2" s="1"/>
  <c r="C2215" i="2" s="1"/>
  <c r="R2214" i="2"/>
  <c r="R2213" i="2"/>
  <c r="S2213" i="2" s="1"/>
  <c r="R2212" i="2"/>
  <c r="S2212" i="2" s="1"/>
  <c r="R2211" i="2"/>
  <c r="S2211" i="2" s="1"/>
  <c r="R2210" i="2"/>
  <c r="S2210" i="2" s="1"/>
  <c r="C2210" i="2" s="1"/>
  <c r="R2209" i="2"/>
  <c r="S2209" i="2" s="1"/>
  <c r="R2208" i="2"/>
  <c r="S2208" i="2" s="1"/>
  <c r="R2207" i="2"/>
  <c r="S2207" i="2" s="1"/>
  <c r="R2206" i="2"/>
  <c r="R2205" i="2"/>
  <c r="S2205" i="2" s="1"/>
  <c r="R2204" i="2"/>
  <c r="S2204" i="2" s="1"/>
  <c r="R2203" i="2"/>
  <c r="R2202" i="2"/>
  <c r="S2202" i="2" s="1"/>
  <c r="R2201" i="2"/>
  <c r="S2201" i="2" s="1"/>
  <c r="R2200" i="2"/>
  <c r="S2200" i="2" s="1"/>
  <c r="R2199" i="2"/>
  <c r="S2199" i="2" s="1"/>
  <c r="C2199" i="2" s="1"/>
  <c r="R2198" i="2"/>
  <c r="R2197" i="2"/>
  <c r="S2197" i="2" s="1"/>
  <c r="R2196" i="2"/>
  <c r="S2196" i="2" s="1"/>
  <c r="R2195" i="2"/>
  <c r="S2195" i="2" s="1"/>
  <c r="R2194" i="2"/>
  <c r="S2194" i="2" s="1"/>
  <c r="C2194" i="2" s="1"/>
  <c r="R2193" i="2"/>
  <c r="S2193" i="2" s="1"/>
  <c r="R2192" i="2"/>
  <c r="S2192" i="2" s="1"/>
  <c r="R2191" i="2"/>
  <c r="S2191" i="2" s="1"/>
  <c r="C2191" i="2" s="1"/>
  <c r="R2190" i="2"/>
  <c r="R2189" i="2"/>
  <c r="S2189" i="2" s="1"/>
  <c r="R2188" i="2"/>
  <c r="S2188" i="2" s="1"/>
  <c r="R2187" i="2"/>
  <c r="R2186" i="2"/>
  <c r="S2186" i="2" s="1"/>
  <c r="C2186" i="2" s="1"/>
  <c r="R2185" i="2"/>
  <c r="S2185" i="2" s="1"/>
  <c r="R2184" i="2"/>
  <c r="S2184" i="2" s="1"/>
  <c r="R2183" i="2"/>
  <c r="S2183" i="2" s="1"/>
  <c r="C2183" i="2" s="1"/>
  <c r="R2182" i="2"/>
  <c r="R2181" i="2"/>
  <c r="S2181" i="2" s="1"/>
  <c r="R2180" i="2"/>
  <c r="S2180" i="2" s="1"/>
  <c r="R2179" i="2"/>
  <c r="S2179" i="2" s="1"/>
  <c r="R2178" i="2"/>
  <c r="S2178" i="2" s="1"/>
  <c r="C2178" i="2" s="1"/>
  <c r="R2177" i="2"/>
  <c r="S2177" i="2" s="1"/>
  <c r="R2176" i="2"/>
  <c r="S2176" i="2" s="1"/>
  <c r="R2175" i="2"/>
  <c r="S2175" i="2" s="1"/>
  <c r="R2174" i="2"/>
  <c r="R2173" i="2"/>
  <c r="S2173" i="2" s="1"/>
  <c r="R2172" i="2"/>
  <c r="S2172" i="2" s="1"/>
  <c r="R2171" i="2"/>
  <c r="R2170" i="2"/>
  <c r="S2170" i="2" s="1"/>
  <c r="R2169" i="2"/>
  <c r="S2169" i="2" s="1"/>
  <c r="R2168" i="2"/>
  <c r="R2167" i="2"/>
  <c r="S2167" i="2" s="1"/>
  <c r="C2167" i="2" s="1"/>
  <c r="R2166" i="2"/>
  <c r="R2165" i="2"/>
  <c r="S2165" i="2" s="1"/>
  <c r="R2164" i="2"/>
  <c r="S2164" i="2" s="1"/>
  <c r="C2164" i="2" s="1"/>
  <c r="R2163" i="2"/>
  <c r="S2163" i="2" s="1"/>
  <c r="C2163" i="2" s="1"/>
  <c r="R2162" i="2"/>
  <c r="S2162" i="2" s="1"/>
  <c r="R2161" i="2"/>
  <c r="S2161" i="2" s="1"/>
  <c r="R2160" i="2"/>
  <c r="S2160" i="2" s="1"/>
  <c r="R2159" i="2"/>
  <c r="S2159" i="2" s="1"/>
  <c r="R2158" i="2"/>
  <c r="R2157" i="2"/>
  <c r="S2157" i="2" s="1"/>
  <c r="R2156" i="2"/>
  <c r="S2156" i="2" s="1"/>
  <c r="C2156" i="2" s="1"/>
  <c r="R2155" i="2"/>
  <c r="S2155" i="2" s="1"/>
  <c r="C2155" i="2" s="1"/>
  <c r="R2154" i="2"/>
  <c r="S2154" i="2" s="1"/>
  <c r="C2154" i="2" s="1"/>
  <c r="R2153" i="2"/>
  <c r="S2153" i="2" s="1"/>
  <c r="R2152" i="2"/>
  <c r="S2152" i="2" s="1"/>
  <c r="C2152" i="2" s="1"/>
  <c r="R2151" i="2"/>
  <c r="S2151" i="2" s="1"/>
  <c r="C2151" i="2" s="1"/>
  <c r="R2150" i="2"/>
  <c r="R2149" i="2"/>
  <c r="S2149" i="2" s="1"/>
  <c r="R2148" i="2"/>
  <c r="S2148" i="2" s="1"/>
  <c r="C2148" i="2" s="1"/>
  <c r="R2147" i="2"/>
  <c r="S2147" i="2" s="1"/>
  <c r="C2147" i="2" s="1"/>
  <c r="R2146" i="2"/>
  <c r="S2146" i="2" s="1"/>
  <c r="C2146" i="2" s="1"/>
  <c r="R2145" i="2"/>
  <c r="S2145" i="2" s="1"/>
  <c r="R2144" i="2"/>
  <c r="S2144" i="2" s="1"/>
  <c r="C2144" i="2" s="1"/>
  <c r="R2143" i="2"/>
  <c r="S2143" i="2" s="1"/>
  <c r="R2142" i="2"/>
  <c r="S2142" i="2" s="1"/>
  <c r="R2141" i="2"/>
  <c r="S2141" i="2" s="1"/>
  <c r="R2140" i="2"/>
  <c r="S2140" i="2" s="1"/>
  <c r="C2140" i="2" s="1"/>
  <c r="R2139" i="2"/>
  <c r="R2138" i="2"/>
  <c r="S2138" i="2" s="1"/>
  <c r="C2138" i="2" s="1"/>
  <c r="R2137" i="2"/>
  <c r="S2137" i="2" s="1"/>
  <c r="R2136" i="2"/>
  <c r="S2136" i="2" s="1"/>
  <c r="C2136" i="2" s="1"/>
  <c r="R2135" i="2"/>
  <c r="S2135" i="2" s="1"/>
  <c r="C2135" i="2" s="1"/>
  <c r="R2134" i="2"/>
  <c r="R2133" i="2"/>
  <c r="S2133" i="2" s="1"/>
  <c r="R2132" i="2"/>
  <c r="S2132" i="2" s="1"/>
  <c r="C2132" i="2" s="1"/>
  <c r="R2131" i="2"/>
  <c r="S2131" i="2" s="1"/>
  <c r="C2131" i="2" s="1"/>
  <c r="R2130" i="2"/>
  <c r="R2129" i="2"/>
  <c r="S2129" i="2" s="1"/>
  <c r="R2128" i="2"/>
  <c r="S2128" i="2" s="1"/>
  <c r="C2128" i="2" s="1"/>
  <c r="R2127" i="2"/>
  <c r="S2127" i="2" s="1"/>
  <c r="R2126" i="2"/>
  <c r="R2125" i="2"/>
  <c r="S2125" i="2" s="1"/>
  <c r="R2124" i="2"/>
  <c r="S2124" i="2" s="1"/>
  <c r="C2124" i="2" s="1"/>
  <c r="R2123" i="2"/>
  <c r="S2123" i="2" s="1"/>
  <c r="C2123" i="2" s="1"/>
  <c r="R2122" i="2"/>
  <c r="S2122" i="2" s="1"/>
  <c r="C2122" i="2" s="1"/>
  <c r="R2121" i="2"/>
  <c r="S2121" i="2" s="1"/>
  <c r="R2120" i="2"/>
  <c r="S2120" i="2" s="1"/>
  <c r="C2120" i="2" s="1"/>
  <c r="R2119" i="2"/>
  <c r="S2119" i="2" s="1"/>
  <c r="R2118" i="2"/>
  <c r="R2117" i="2"/>
  <c r="S2117" i="2" s="1"/>
  <c r="R2116" i="2"/>
  <c r="S2116" i="2" s="1"/>
  <c r="C2116" i="2" s="1"/>
  <c r="C3104" i="2"/>
  <c r="C3103" i="2"/>
  <c r="C3102" i="2"/>
  <c r="C3097" i="2"/>
  <c r="C3096" i="2"/>
  <c r="C3095" i="2"/>
  <c r="C3094" i="2"/>
  <c r="C3092" i="2"/>
  <c r="C3089" i="2"/>
  <c r="C3088" i="2"/>
  <c r="C3087" i="2"/>
  <c r="C3086" i="2"/>
  <c r="C3084" i="2"/>
  <c r="C3081" i="2"/>
  <c r="C3080" i="2"/>
  <c r="C3079" i="2"/>
  <c r="C3078" i="2"/>
  <c r="C3076" i="2"/>
  <c r="C3073" i="2"/>
  <c r="C3072" i="2"/>
  <c r="C3071" i="2"/>
  <c r="C3070" i="2"/>
  <c r="C3068" i="2"/>
  <c r="C3065" i="2"/>
  <c r="C3064" i="2"/>
  <c r="C3063" i="2"/>
  <c r="C3062" i="2"/>
  <c r="C3061" i="2"/>
  <c r="C3056" i="2"/>
  <c r="C3055" i="2"/>
  <c r="C3054" i="2"/>
  <c r="C3049" i="2"/>
  <c r="C3048" i="2"/>
  <c r="C3047" i="2"/>
  <c r="C3046" i="2"/>
  <c r="C3045" i="2"/>
  <c r="C3040" i="2"/>
  <c r="C3039" i="2"/>
  <c r="C3038" i="2"/>
  <c r="C3036" i="2"/>
  <c r="C3033" i="2"/>
  <c r="C3032" i="2"/>
  <c r="C3031" i="2"/>
  <c r="C3028" i="2"/>
  <c r="C3025" i="2"/>
  <c r="C3024" i="2"/>
  <c r="C3023" i="2"/>
  <c r="C3022" i="2"/>
  <c r="C3020" i="2"/>
  <c r="C3017" i="2"/>
  <c r="C3016" i="2"/>
  <c r="C3015" i="2"/>
  <c r="C3014" i="2"/>
  <c r="C3013" i="2"/>
  <c r="C3012" i="2"/>
  <c r="C3008" i="2"/>
  <c r="C3007" i="2"/>
  <c r="C3006" i="2"/>
  <c r="C3004" i="2"/>
  <c r="C3001" i="2"/>
  <c r="C3000" i="2"/>
  <c r="C2999" i="2"/>
  <c r="C2998" i="2"/>
  <c r="C2996" i="2"/>
  <c r="C2993" i="2"/>
  <c r="C2992" i="2"/>
  <c r="C2991" i="2"/>
  <c r="C2990" i="2"/>
  <c r="C2988" i="2"/>
  <c r="C2985" i="2"/>
  <c r="C2984" i="2"/>
  <c r="C2983" i="2"/>
  <c r="C2982" i="2"/>
  <c r="C2980" i="2"/>
  <c r="C2977" i="2"/>
  <c r="C2976" i="2"/>
  <c r="C2975" i="2"/>
  <c r="C2974" i="2"/>
  <c r="C2970" i="2"/>
  <c r="C2969" i="2"/>
  <c r="C2968" i="2"/>
  <c r="C2962" i="2"/>
  <c r="C2961" i="2"/>
  <c r="C2960" i="2"/>
  <c r="C2959" i="2"/>
  <c r="C2957" i="2"/>
  <c r="C2954" i="2"/>
  <c r="C2953" i="2"/>
  <c r="C2952" i="2"/>
  <c r="C2951" i="2"/>
  <c r="C2949" i="2"/>
  <c r="C2944" i="2"/>
  <c r="C2943" i="2"/>
  <c r="C2942" i="2"/>
  <c r="C2938" i="2"/>
  <c r="C2937" i="2"/>
  <c r="C2936" i="2"/>
  <c r="C2935" i="2"/>
  <c r="C2934" i="2"/>
  <c r="C2930" i="2"/>
  <c r="C2928" i="2"/>
  <c r="C2927" i="2"/>
  <c r="C2925" i="2"/>
  <c r="C2924" i="2"/>
  <c r="C2923" i="2"/>
  <c r="C2922" i="2"/>
  <c r="C2921" i="2"/>
  <c r="C2920" i="2"/>
  <c r="C2919" i="2"/>
  <c r="C2914" i="2"/>
  <c r="C2913" i="2"/>
  <c r="C2912" i="2"/>
  <c r="C2905" i="2"/>
  <c r="C2904" i="2"/>
  <c r="C2903" i="2"/>
  <c r="C2898" i="2"/>
  <c r="C2896" i="2"/>
  <c r="C2889" i="2"/>
  <c r="C2887" i="2"/>
  <c r="C2886" i="2"/>
  <c r="C2882" i="2"/>
  <c r="C2880" i="2"/>
  <c r="C2879" i="2"/>
  <c r="C2877" i="2"/>
  <c r="C2875" i="2"/>
  <c r="C2873" i="2"/>
  <c r="C2871" i="2"/>
  <c r="C2868" i="2"/>
  <c r="C2867" i="2"/>
  <c r="C2866" i="2"/>
  <c r="C2864" i="2"/>
  <c r="C2863" i="2"/>
  <c r="C2859" i="2"/>
  <c r="C2857" i="2"/>
  <c r="C2851" i="2"/>
  <c r="C2850" i="2"/>
  <c r="C2848" i="2"/>
  <c r="C2842" i="2"/>
  <c r="C2836" i="2"/>
  <c r="C2834" i="2"/>
  <c r="C2833" i="2"/>
  <c r="C2832" i="2"/>
  <c r="C2829" i="2"/>
  <c r="C2827" i="2"/>
  <c r="C2825" i="2"/>
  <c r="C2821" i="2"/>
  <c r="C2820" i="2"/>
  <c r="C2817" i="2"/>
  <c r="C2813" i="2"/>
  <c r="C2811" i="2"/>
  <c r="C2810" i="2"/>
  <c r="C2809" i="2"/>
  <c r="C2807" i="2"/>
  <c r="C2803" i="2"/>
  <c r="C2794" i="2"/>
  <c r="C2790" i="2"/>
  <c r="C2784" i="2"/>
  <c r="C2783" i="2"/>
  <c r="C2779" i="2"/>
  <c r="C2777" i="2"/>
  <c r="C2773" i="2"/>
  <c r="C2770" i="2"/>
  <c r="C2764" i="2"/>
  <c r="C2763" i="2"/>
  <c r="C2758" i="2"/>
  <c r="C2749" i="2"/>
  <c r="C2748" i="2"/>
  <c r="C2747" i="2"/>
  <c r="C2743" i="2"/>
  <c r="C2742" i="2"/>
  <c r="C2737" i="2"/>
  <c r="C2734" i="2"/>
  <c r="C2732" i="2"/>
  <c r="C2731" i="2"/>
  <c r="C2719" i="2"/>
  <c r="C2715" i="2"/>
  <c r="C2714" i="2"/>
  <c r="C2713" i="2"/>
  <c r="C2707" i="2"/>
  <c r="C2706" i="2"/>
  <c r="C2705" i="2"/>
  <c r="C2703" i="2"/>
  <c r="C2699" i="2"/>
  <c r="C2686" i="2"/>
  <c r="C2685" i="2"/>
  <c r="C2683" i="2"/>
  <c r="C2679" i="2"/>
  <c r="C2675" i="2"/>
  <c r="C2670" i="2"/>
  <c r="C2669" i="2"/>
  <c r="C2667" i="2"/>
  <c r="C2663" i="2"/>
  <c r="C2662" i="2"/>
  <c r="C2660" i="2"/>
  <c r="C2659" i="2"/>
  <c r="C2655" i="2"/>
  <c r="C2654" i="2"/>
  <c r="C2651" i="2"/>
  <c r="C2647" i="2"/>
  <c r="C2644" i="2"/>
  <c r="C2643" i="2"/>
  <c r="C2635" i="2"/>
  <c r="C2632" i="2"/>
  <c r="C2631" i="2"/>
  <c r="C2627" i="2"/>
  <c r="C2624" i="2"/>
  <c r="C2622" i="2"/>
  <c r="C2619" i="2"/>
  <c r="C2615" i="2"/>
  <c r="C2609" i="2"/>
  <c r="C2591" i="2"/>
  <c r="C2589" i="2"/>
  <c r="C2583" i="2"/>
  <c r="C2567" i="2"/>
  <c r="C2563" i="2"/>
  <c r="C2550" i="2"/>
  <c r="C2522" i="2"/>
  <c r="C2495" i="2"/>
  <c r="C2479" i="2"/>
  <c r="C2475" i="2"/>
  <c r="C2470" i="2"/>
  <c r="C2434" i="2"/>
  <c r="C2431" i="2"/>
  <c r="C2425" i="2"/>
  <c r="C2424" i="2"/>
  <c r="C2417" i="2"/>
  <c r="C2410" i="2"/>
  <c r="C2400" i="2"/>
  <c r="C2399" i="2"/>
  <c r="C2396" i="2"/>
  <c r="C2393" i="2"/>
  <c r="C2372" i="2"/>
  <c r="C2369" i="2"/>
  <c r="C2362" i="2"/>
  <c r="C2360" i="2"/>
  <c r="C2356" i="2"/>
  <c r="C2345" i="2"/>
  <c r="C2332" i="2"/>
  <c r="C2328" i="2"/>
  <c r="C2292" i="2"/>
  <c r="C2289" i="2"/>
  <c r="C2280" i="2"/>
  <c r="C2273" i="2"/>
  <c r="C2266" i="2"/>
  <c r="C2234" i="2"/>
  <c r="C2232" i="2"/>
  <c r="C2228" i="2"/>
  <c r="C2209" i="2"/>
  <c r="C2208" i="2"/>
  <c r="C2177" i="2"/>
  <c r="C2170" i="2"/>
  <c r="C2153" i="2"/>
  <c r="C2145" i="2"/>
  <c r="C2355" i="1" l="1"/>
  <c r="C2499" i="1"/>
  <c r="C2531" i="1"/>
  <c r="C2555" i="1"/>
  <c r="C2699" i="1"/>
  <c r="C2723" i="1"/>
  <c r="C2811" i="1"/>
  <c r="C2827" i="1"/>
  <c r="C2213" i="2"/>
  <c r="C2277" i="2"/>
  <c r="C2611" i="2"/>
  <c r="C2822" i="2"/>
  <c r="C2883" i="2"/>
  <c r="C2900" i="2"/>
  <c r="C2915" i="2"/>
  <c r="C3035" i="2"/>
  <c r="C2379" i="1"/>
  <c r="C2395" i="1"/>
  <c r="C2707" i="1"/>
  <c r="C2899" i="2"/>
  <c r="C3098" i="2"/>
  <c r="C2507" i="1"/>
  <c r="C2603" i="1"/>
  <c r="C2767" i="2"/>
  <c r="C2571" i="2"/>
  <c r="C2916" i="2"/>
  <c r="C2792" i="2"/>
  <c r="C2800" i="2"/>
  <c r="S2876" i="2"/>
  <c r="C2876" i="2" s="1"/>
  <c r="C2633" i="2"/>
  <c r="C2688" i="2"/>
  <c r="C2837" i="2"/>
  <c r="C2994" i="2"/>
  <c r="C3027" i="2"/>
  <c r="C2361" i="2"/>
  <c r="C2586" i="2"/>
  <c r="C2691" i="2"/>
  <c r="C2776" i="2"/>
  <c r="C2967" i="2"/>
  <c r="C3067" i="2"/>
  <c r="C3090" i="2"/>
  <c r="C2403" i="1"/>
  <c r="C2755" i="1"/>
  <c r="C2173" i="2"/>
  <c r="C2189" i="2"/>
  <c r="C2539" i="2"/>
  <c r="C2735" i="2"/>
  <c r="C2939" i="2"/>
  <c r="C2986" i="2"/>
  <c r="C2995" i="2"/>
  <c r="C2193" i="2"/>
  <c r="C2241" i="2"/>
  <c r="C2293" i="2"/>
  <c r="C2401" i="2"/>
  <c r="C2467" i="2"/>
  <c r="C2540" i="2"/>
  <c r="C2587" i="2"/>
  <c r="C2621" i="2"/>
  <c r="C2637" i="2"/>
  <c r="C2695" i="2"/>
  <c r="C2759" i="2"/>
  <c r="C2795" i="2"/>
  <c r="C2814" i="2"/>
  <c r="C2845" i="2"/>
  <c r="C2891" i="2"/>
  <c r="C2907" i="2"/>
  <c r="C2931" i="2"/>
  <c r="C2978" i="2"/>
  <c r="C2987" i="2"/>
  <c r="C3018" i="2"/>
  <c r="C3030" i="2"/>
  <c r="C2155" i="1"/>
  <c r="C2323" i="1"/>
  <c r="C2387" i="1"/>
  <c r="C2523" i="1"/>
  <c r="C2675" i="1"/>
  <c r="C2739" i="1"/>
  <c r="C2819" i="1"/>
  <c r="C2727" i="2"/>
  <c r="C2947" i="2"/>
  <c r="C2971" i="2"/>
  <c r="C2791" i="2"/>
  <c r="C2823" i="2"/>
  <c r="C2524" i="2"/>
  <c r="C2711" i="2"/>
  <c r="C2751" i="2"/>
  <c r="C2775" i="2"/>
  <c r="C2141" i="2"/>
  <c r="C2201" i="2"/>
  <c r="C2249" i="2"/>
  <c r="C2317" i="2"/>
  <c r="C2365" i="2"/>
  <c r="C2409" i="2"/>
  <c r="C2547" i="2"/>
  <c r="C2680" i="2"/>
  <c r="C2799" i="2"/>
  <c r="C2830" i="2"/>
  <c r="C2846" i="2"/>
  <c r="C2932" i="2"/>
  <c r="C2955" i="2"/>
  <c r="C2979" i="2"/>
  <c r="C3010" i="2"/>
  <c r="C3059" i="2"/>
  <c r="C2259" i="1"/>
  <c r="C2307" i="1"/>
  <c r="C2371" i="1"/>
  <c r="C2571" i="1"/>
  <c r="C2905" i="1"/>
  <c r="S2816" i="2"/>
  <c r="C2816" i="2" s="1"/>
  <c r="S2839" i="2"/>
  <c r="C2839" i="2" s="1"/>
  <c r="S2855" i="2"/>
  <c r="C2855" i="2" s="1"/>
  <c r="S2893" i="2"/>
  <c r="C2893" i="2" s="1"/>
  <c r="S2909" i="2"/>
  <c r="C2909" i="2" s="1"/>
  <c r="S2917" i="2"/>
  <c r="C2917" i="2" s="1"/>
  <c r="C2142" i="2"/>
  <c r="S2723" i="2"/>
  <c r="C2723" i="2" s="1"/>
  <c r="S2271" i="2"/>
  <c r="C2271" i="2" s="1"/>
  <c r="S2592" i="2"/>
  <c r="C2592" i="2"/>
  <c r="S2608" i="2"/>
  <c r="C2608" i="2" s="1"/>
  <c r="S2623" i="2"/>
  <c r="C2623" i="2" s="1"/>
  <c r="C2335" i="2"/>
  <c r="C2745" i="2"/>
  <c r="C2353" i="2"/>
  <c r="C2448" i="2"/>
  <c r="C2516" i="2"/>
  <c r="C2564" i="2"/>
  <c r="C2671" i="2"/>
  <c r="C2687" i="2"/>
  <c r="C2724" i="2"/>
  <c r="C2739" i="2"/>
  <c r="C2771" i="2"/>
  <c r="C2838" i="2"/>
  <c r="C2963" i="2"/>
  <c r="C3011" i="2"/>
  <c r="C3019" i="2"/>
  <c r="C3029" i="2"/>
  <c r="C3051" i="2"/>
  <c r="C3082" i="2"/>
  <c r="C3091" i="2"/>
  <c r="C2301" i="1"/>
  <c r="C2317" i="1"/>
  <c r="C2429" i="1"/>
  <c r="C2669" i="1"/>
  <c r="S2191" i="1"/>
  <c r="C2191" i="1" s="1"/>
  <c r="S2207" i="1"/>
  <c r="C2207" i="1" s="1"/>
  <c r="S2255" i="1"/>
  <c r="C2255" i="1" s="1"/>
  <c r="S2279" i="1"/>
  <c r="C2279" i="1" s="1"/>
  <c r="C2515" i="2"/>
  <c r="C2657" i="2"/>
  <c r="C2972" i="2"/>
  <c r="C2296" i="2"/>
  <c r="C2376" i="2"/>
  <c r="C2216" i="2"/>
  <c r="C2304" i="2"/>
  <c r="C2377" i="2"/>
  <c r="C2414" i="2"/>
  <c r="C2453" i="2"/>
  <c r="C2710" i="2"/>
  <c r="C2725" i="2"/>
  <c r="C2740" i="2"/>
  <c r="C2755" i="2"/>
  <c r="C2787" i="2"/>
  <c r="C2802" i="2"/>
  <c r="C2911" i="2"/>
  <c r="C2966" i="2"/>
  <c r="C3002" i="2"/>
  <c r="C3053" i="2"/>
  <c r="C3074" i="2"/>
  <c r="C3083" i="2"/>
  <c r="C2302" i="1"/>
  <c r="C2430" i="1"/>
  <c r="C2829" i="1"/>
  <c r="S2129" i="1"/>
  <c r="C2129" i="1" s="1"/>
  <c r="S2153" i="1"/>
  <c r="C2153" i="1" s="1"/>
  <c r="C3003" i="2"/>
  <c r="C3043" i="2"/>
  <c r="C3075" i="2"/>
  <c r="C2831" i="2"/>
  <c r="S2854" i="2"/>
  <c r="C2854" i="2" s="1"/>
  <c r="S2948" i="2"/>
  <c r="C2948" i="2" s="1"/>
  <c r="S2956" i="2"/>
  <c r="C2956" i="2" s="1"/>
  <c r="S3026" i="2"/>
  <c r="C3026" i="2" s="1"/>
  <c r="S3034" i="2"/>
  <c r="C3034" i="2" s="1"/>
  <c r="S3042" i="2"/>
  <c r="C3042" i="2" s="1"/>
  <c r="S3050" i="2"/>
  <c r="C3050" i="2" s="1"/>
  <c r="C2365" i="1"/>
  <c r="C2613" i="1"/>
  <c r="C2789" i="1"/>
  <c r="S2964" i="2"/>
  <c r="C2964" i="2"/>
  <c r="C2366" i="1"/>
  <c r="C2805" i="1"/>
  <c r="S2926" i="2"/>
  <c r="C2926" i="2"/>
  <c r="S2950" i="2"/>
  <c r="C2950" i="2"/>
  <c r="C2973" i="2"/>
  <c r="S3044" i="2"/>
  <c r="C3044" i="2" s="1"/>
  <c r="S3052" i="2"/>
  <c r="C3052" i="2" s="1"/>
  <c r="S3060" i="2"/>
  <c r="C3060" i="2"/>
  <c r="C2477" i="1"/>
  <c r="C2581" i="1"/>
  <c r="S2841" i="2"/>
  <c r="C2841" i="2"/>
  <c r="S2895" i="2"/>
  <c r="C2895" i="2" s="1"/>
  <c r="S2958" i="2"/>
  <c r="C2958" i="2" s="1"/>
  <c r="S2981" i="2"/>
  <c r="C2981" i="2"/>
  <c r="S2989" i="2"/>
  <c r="C2989" i="2" s="1"/>
  <c r="S2997" i="2"/>
  <c r="C2997" i="2" s="1"/>
  <c r="S3069" i="2"/>
  <c r="C3069" i="2" s="1"/>
  <c r="S3077" i="2"/>
  <c r="C3077" i="2" s="1"/>
  <c r="S3085" i="2"/>
  <c r="C3085" i="2" s="1"/>
  <c r="S3093" i="2"/>
  <c r="C3093" i="2"/>
  <c r="S2962" i="1"/>
  <c r="C2962" i="1" s="1"/>
  <c r="S2986" i="1"/>
  <c r="C2986" i="1" s="1"/>
  <c r="S2994" i="1"/>
  <c r="C2994" i="1" s="1"/>
  <c r="S3002" i="1"/>
  <c r="C3002" i="1" s="1"/>
  <c r="S3010" i="1"/>
  <c r="C3010" i="1" s="1"/>
  <c r="S3018" i="1"/>
  <c r="C3018" i="1" s="1"/>
  <c r="S3026" i="1"/>
  <c r="C3026" i="1" s="1"/>
  <c r="S3050" i="1"/>
  <c r="C3050" i="1" s="1"/>
  <c r="S3058" i="1"/>
  <c r="C3058" i="1" s="1"/>
  <c r="S3066" i="1"/>
  <c r="C3066" i="1" s="1"/>
  <c r="S3074" i="1"/>
  <c r="C3074" i="1" s="1"/>
  <c r="S3082" i="1"/>
  <c r="C3082" i="1" s="1"/>
  <c r="S3090" i="1"/>
  <c r="C3090" i="1" s="1"/>
  <c r="S2309" i="1"/>
  <c r="C2309" i="1"/>
  <c r="S2341" i="1"/>
  <c r="C2341" i="1" s="1"/>
  <c r="S2357" i="1"/>
  <c r="C2357" i="1" s="1"/>
  <c r="S2373" i="1"/>
  <c r="C2373" i="1" s="1"/>
  <c r="S2381" i="1"/>
  <c r="C2381" i="1"/>
  <c r="S2389" i="1"/>
  <c r="C2389" i="1"/>
  <c r="S2397" i="1"/>
  <c r="C2397" i="1"/>
  <c r="S2405" i="1"/>
  <c r="C2405" i="1" s="1"/>
  <c r="S2437" i="1"/>
  <c r="C2437" i="1" s="1"/>
  <c r="S2509" i="1"/>
  <c r="C2509" i="1"/>
  <c r="S2517" i="1"/>
  <c r="C2517" i="1" s="1"/>
  <c r="S2533" i="1"/>
  <c r="C2533" i="1" s="1"/>
  <c r="S2541" i="1"/>
  <c r="C2541" i="1" s="1"/>
  <c r="S2549" i="1"/>
  <c r="C2549" i="1"/>
  <c r="S2565" i="1"/>
  <c r="C2565" i="1"/>
  <c r="S2573" i="1"/>
  <c r="C2573" i="1" s="1"/>
  <c r="S2589" i="1"/>
  <c r="C2589" i="1" s="1"/>
  <c r="S2621" i="1"/>
  <c r="C2621" i="1" s="1"/>
  <c r="S2637" i="1"/>
  <c r="C2637" i="1"/>
  <c r="S2645" i="1"/>
  <c r="C2645" i="1" s="1"/>
  <c r="S2661" i="1"/>
  <c r="C2661" i="1"/>
  <c r="S2685" i="1"/>
  <c r="C2685" i="1" s="1"/>
  <c r="S2701" i="1"/>
  <c r="C2701" i="1"/>
  <c r="S2717" i="1"/>
  <c r="C2717" i="1" s="1"/>
  <c r="S2733" i="1"/>
  <c r="C2733" i="1" s="1"/>
  <c r="S2749" i="1"/>
  <c r="C2749" i="1" s="1"/>
  <c r="S2765" i="1"/>
  <c r="C2765" i="1" s="1"/>
  <c r="S2781" i="1"/>
  <c r="C2781" i="1" s="1"/>
  <c r="S2813" i="1"/>
  <c r="C2813" i="1"/>
  <c r="S2821" i="1"/>
  <c r="C2821" i="1"/>
  <c r="S2837" i="1"/>
  <c r="C2837" i="1" s="1"/>
  <c r="S2853" i="1"/>
  <c r="C2853" i="1" s="1"/>
  <c r="S2963" i="1"/>
  <c r="C2963" i="1" s="1"/>
  <c r="S2971" i="1"/>
  <c r="C2971" i="1" s="1"/>
  <c r="S2995" i="1"/>
  <c r="C2995" i="1" s="1"/>
  <c r="S3003" i="1"/>
  <c r="C3003" i="1" s="1"/>
  <c r="S3011" i="1"/>
  <c r="C3011" i="1"/>
  <c r="S3019" i="1"/>
  <c r="C3019" i="1"/>
  <c r="S3027" i="1"/>
  <c r="C3027" i="1"/>
  <c r="S3035" i="1"/>
  <c r="C3035" i="1" s="1"/>
  <c r="S3059" i="1"/>
  <c r="C3059" i="1" s="1"/>
  <c r="S3067" i="1"/>
  <c r="C3067" i="1" s="1"/>
  <c r="S3075" i="1"/>
  <c r="C3075" i="1" s="1"/>
  <c r="S3083" i="1"/>
  <c r="C3083" i="1" s="1"/>
  <c r="S3091" i="1"/>
  <c r="C3091" i="1" s="1"/>
  <c r="S3099" i="1"/>
  <c r="C3099" i="1"/>
  <c r="C2256" i="2"/>
  <c r="C2352" i="2"/>
  <c r="C2445" i="2"/>
  <c r="S2222" i="1"/>
  <c r="C2222" i="1" s="1"/>
  <c r="S2262" i="1"/>
  <c r="C2262" i="1" s="1"/>
  <c r="S2278" i="1"/>
  <c r="C2278" i="1" s="1"/>
  <c r="S2286" i="1"/>
  <c r="C2286" i="1" s="1"/>
  <c r="S2294" i="1"/>
  <c r="C2294" i="1" s="1"/>
  <c r="S2318" i="1"/>
  <c r="C2318" i="1" s="1"/>
  <c r="S2326" i="1"/>
  <c r="C2326" i="1" s="1"/>
  <c r="S2342" i="1"/>
  <c r="C2342" i="1" s="1"/>
  <c r="S2382" i="1"/>
  <c r="C2382" i="1" s="1"/>
  <c r="S2398" i="1"/>
  <c r="C2398" i="1" s="1"/>
  <c r="S2406" i="1"/>
  <c r="C2406" i="1" s="1"/>
  <c r="S2414" i="1"/>
  <c r="C2414" i="1" s="1"/>
  <c r="S2422" i="1"/>
  <c r="C2422" i="1" s="1"/>
  <c r="S2438" i="1"/>
  <c r="C2438" i="1" s="1"/>
  <c r="S2454" i="1"/>
  <c r="C2454" i="1" s="1"/>
  <c r="S2470" i="1"/>
  <c r="C2470" i="1" s="1"/>
  <c r="S2486" i="1"/>
  <c r="C2486" i="1" s="1"/>
  <c r="S2494" i="1"/>
  <c r="C2494" i="1" s="1"/>
  <c r="S2606" i="1"/>
  <c r="C2606" i="1" s="1"/>
  <c r="S2614" i="1"/>
  <c r="C2614" i="1" s="1"/>
  <c r="S2622" i="1"/>
  <c r="C2622" i="1" s="1"/>
  <c r="S2638" i="1"/>
  <c r="C2638" i="1" s="1"/>
  <c r="S2646" i="1"/>
  <c r="C2646" i="1" s="1"/>
  <c r="S2654" i="1"/>
  <c r="C2654" i="1" s="1"/>
  <c r="S2662" i="1"/>
  <c r="C2662" i="1" s="1"/>
  <c r="S2670" i="1"/>
  <c r="C2670" i="1" s="1"/>
  <c r="S2678" i="1"/>
  <c r="C2678" i="1" s="1"/>
  <c r="S2686" i="1"/>
  <c r="C2686" i="1" s="1"/>
  <c r="S2702" i="1"/>
  <c r="C2702" i="1" s="1"/>
  <c r="S2718" i="1"/>
  <c r="C2718" i="1" s="1"/>
  <c r="C3114" i="1"/>
  <c r="C2119" i="1"/>
  <c r="C2173" i="1"/>
  <c r="C2195" i="1"/>
  <c r="C2519" i="1"/>
  <c r="C2575" i="1"/>
  <c r="C2127" i="1"/>
  <c r="C2187" i="1"/>
  <c r="C2391" i="1"/>
  <c r="C2551" i="1"/>
  <c r="C2165" i="1"/>
  <c r="C2219" i="1"/>
  <c r="C2246" i="1"/>
  <c r="C2288" i="1"/>
  <c r="C2334" i="1"/>
  <c r="C2346" i="1"/>
  <c r="C2360" i="1"/>
  <c r="C2392" i="1"/>
  <c r="C2426" i="1"/>
  <c r="C2455" i="1"/>
  <c r="C2520" i="1"/>
  <c r="C2535" i="1"/>
  <c r="C2552" i="1"/>
  <c r="C2576" i="1"/>
  <c r="C2615" i="1"/>
  <c r="C2742" i="1"/>
  <c r="C2889" i="1"/>
  <c r="S2267" i="1"/>
  <c r="C2267" i="1" s="1"/>
  <c r="C2591" i="1"/>
  <c r="C2679" i="1"/>
  <c r="C2918" i="1"/>
  <c r="C2142" i="1"/>
  <c r="C2250" i="1"/>
  <c r="C2607" i="1"/>
  <c r="C2756" i="1"/>
  <c r="C2169" i="1"/>
  <c r="C2447" i="1"/>
  <c r="C2695" i="1"/>
  <c r="C2351" i="1"/>
  <c r="C2703" i="1"/>
  <c r="C2796" i="1"/>
  <c r="C2143" i="1"/>
  <c r="C2230" i="1"/>
  <c r="C2266" i="1"/>
  <c r="C2280" i="1"/>
  <c r="C2291" i="1"/>
  <c r="C2327" i="1"/>
  <c r="C2374" i="1"/>
  <c r="C2583" i="1"/>
  <c r="C2647" i="1"/>
  <c r="C2719" i="1"/>
  <c r="C2734" i="1"/>
  <c r="C2772" i="1"/>
  <c r="C3110" i="1"/>
  <c r="C2145" i="1"/>
  <c r="C2203" i="1"/>
  <c r="C2282" i="1"/>
  <c r="C2305" i="1"/>
  <c r="C2315" i="1"/>
  <c r="C2328" i="1"/>
  <c r="C2354" i="1"/>
  <c r="C2376" i="1"/>
  <c r="C2408" i="1"/>
  <c r="C2431" i="1"/>
  <c r="C2450" i="1"/>
  <c r="C2472" i="1"/>
  <c r="C2512" i="1"/>
  <c r="C2528" i="1"/>
  <c r="C2559" i="1"/>
  <c r="C2584" i="1"/>
  <c r="C2624" i="1"/>
  <c r="C2648" i="1"/>
  <c r="C2720" i="1"/>
  <c r="C2735" i="1"/>
  <c r="C2966" i="1"/>
  <c r="C2974" i="1"/>
  <c r="C2982" i="1"/>
  <c r="C2990" i="1"/>
  <c r="C2998" i="1"/>
  <c r="C3006" i="1"/>
  <c r="C3014" i="1"/>
  <c r="C3022" i="1"/>
  <c r="C3030" i="1"/>
  <c r="C3038" i="1"/>
  <c r="C3046" i="1"/>
  <c r="C3054" i="1"/>
  <c r="C3062" i="1"/>
  <c r="C3070" i="1"/>
  <c r="C3078" i="1"/>
  <c r="C3086" i="1"/>
  <c r="C3094" i="1"/>
  <c r="S2134" i="1"/>
  <c r="C2134" i="1" s="1"/>
  <c r="S2158" i="1"/>
  <c r="C2158" i="1" s="1"/>
  <c r="S2272" i="1"/>
  <c r="C2272" i="1" s="1"/>
  <c r="S2295" i="1"/>
  <c r="C2295" i="1" s="1"/>
  <c r="S2303" i="1"/>
  <c r="C2303" i="1" s="1"/>
  <c r="S2251" i="1"/>
  <c r="C2251" i="1" s="1"/>
  <c r="S2252" i="1"/>
  <c r="C2252" i="1" s="1"/>
  <c r="S2337" i="1"/>
  <c r="C2337" i="1" s="1"/>
  <c r="S2345" i="1"/>
  <c r="C2345" i="1" s="1"/>
  <c r="S2206" i="1"/>
  <c r="C2206" i="1" s="1"/>
  <c r="S2261" i="1"/>
  <c r="C2261" i="1" s="1"/>
  <c r="S2231" i="1"/>
  <c r="C2231" i="1" s="1"/>
  <c r="C2258" i="1"/>
  <c r="C2157" i="1"/>
  <c r="S2157" i="1"/>
  <c r="C2273" i="1"/>
  <c r="C2304" i="1"/>
  <c r="C2508" i="1"/>
  <c r="C2579" i="1"/>
  <c r="C2117" i="1"/>
  <c r="C2312" i="1"/>
  <c r="C2401" i="1"/>
  <c r="C2432" i="1"/>
  <c r="C2448" i="1"/>
  <c r="C2464" i="1"/>
  <c r="C2451" i="1"/>
  <c r="C2461" i="1"/>
  <c r="C2462" i="1"/>
  <c r="C2469" i="1"/>
  <c r="C2444" i="1"/>
  <c r="C2458" i="1"/>
  <c r="C2147" i="1"/>
  <c r="S2320" i="1"/>
  <c r="C2320" i="1" s="1"/>
  <c r="C2445" i="1"/>
  <c r="S2547" i="1"/>
  <c r="C2547" i="1"/>
  <c r="S2587" i="1"/>
  <c r="C2587" i="1" s="1"/>
  <c r="S2595" i="1"/>
  <c r="C2595" i="1" s="1"/>
  <c r="S2618" i="1"/>
  <c r="C2618" i="1" s="1"/>
  <c r="S2704" i="1"/>
  <c r="C2704" i="1" s="1"/>
  <c r="S2727" i="1"/>
  <c r="C2727" i="1" s="1"/>
  <c r="S2750" i="1"/>
  <c r="C2750" i="1" s="1"/>
  <c r="S2248" i="1"/>
  <c r="C2248" i="1" s="1"/>
  <c r="S2275" i="1"/>
  <c r="C2275" i="1" s="1"/>
  <c r="S2415" i="1"/>
  <c r="C2415" i="1" s="1"/>
  <c r="S2548" i="1"/>
  <c r="C2548" i="1" s="1"/>
  <c r="S2556" i="1"/>
  <c r="C2556" i="1" s="1"/>
  <c r="S2682" i="1"/>
  <c r="C2682" i="1" s="1"/>
  <c r="S2369" i="1"/>
  <c r="C2369" i="1" s="1"/>
  <c r="S2557" i="1"/>
  <c r="C2557" i="1" s="1"/>
  <c r="S2620" i="1"/>
  <c r="C2620" i="1" s="1"/>
  <c r="S2652" i="1"/>
  <c r="C2652" i="1" s="1"/>
  <c r="S2215" i="1"/>
  <c r="C2215" i="1" s="1"/>
  <c r="S2257" i="1"/>
  <c r="C2257" i="1" s="1"/>
  <c r="S2378" i="1"/>
  <c r="C2378" i="1" s="1"/>
  <c r="S2478" i="1"/>
  <c r="C2478" i="1" s="1"/>
  <c r="S2492" i="1"/>
  <c r="C2492" i="1" s="1"/>
  <c r="S2513" i="1"/>
  <c r="C2513" i="1" s="1"/>
  <c r="S2598" i="1"/>
  <c r="C2598" i="1" s="1"/>
  <c r="S2339" i="1"/>
  <c r="C2339" i="1" s="1"/>
  <c r="S2434" i="1"/>
  <c r="C2434" i="1" s="1"/>
  <c r="S2536" i="1"/>
  <c r="C2536" i="1" s="1"/>
  <c r="S2567" i="1"/>
  <c r="C2567" i="1" s="1"/>
  <c r="S2198" i="1"/>
  <c r="C2198" i="1" s="1"/>
  <c r="S2310" i="1"/>
  <c r="C2310" i="1" s="1"/>
  <c r="S2348" i="1"/>
  <c r="C2348" i="1" s="1"/>
  <c r="S2388" i="1"/>
  <c r="C2388" i="1" s="1"/>
  <c r="S2480" i="1"/>
  <c r="C2480" i="1" s="1"/>
  <c r="S2493" i="1"/>
  <c r="C2493" i="1" s="1"/>
  <c r="S2515" i="1"/>
  <c r="C2515" i="1" s="1"/>
  <c r="S2133" i="1"/>
  <c r="C2133" i="1" s="1"/>
  <c r="S2166" i="1"/>
  <c r="C2166" i="1" s="1"/>
  <c r="S2466" i="1"/>
  <c r="C2466" i="1" s="1"/>
  <c r="S2501" i="1"/>
  <c r="C2501" i="1" s="1"/>
  <c r="S2640" i="1"/>
  <c r="C2640" i="1" s="1"/>
  <c r="S2672" i="1"/>
  <c r="C2672" i="1" s="1"/>
  <c r="S2425" i="1"/>
  <c r="C2425" i="1" s="1"/>
  <c r="C2265" i="1"/>
  <c r="C2285" i="1"/>
  <c r="C2293" i="1"/>
  <c r="C2329" i="1"/>
  <c r="C2358" i="1"/>
  <c r="C2396" i="1"/>
  <c r="C2446" i="1"/>
  <c r="C2468" i="1"/>
  <c r="C2503" i="1"/>
  <c r="C2525" i="1"/>
  <c r="C2539" i="1"/>
  <c r="C2568" i="1"/>
  <c r="C2577" i="1"/>
  <c r="C2631" i="1"/>
  <c r="C2653" i="1"/>
  <c r="C2728" i="1"/>
  <c r="S2413" i="1"/>
  <c r="C2413" i="1" s="1"/>
  <c r="S2502" i="1"/>
  <c r="C2502" i="1" s="1"/>
  <c r="C2174" i="1"/>
  <c r="C2238" i="1"/>
  <c r="C2249" i="1"/>
  <c r="C2281" i="1"/>
  <c r="C2324" i="1"/>
  <c r="C2350" i="1"/>
  <c r="C2386" i="1"/>
  <c r="S2137" i="1"/>
  <c r="C2137" i="1" s="1"/>
  <c r="S2201" i="1"/>
  <c r="C2201" i="1" s="1"/>
  <c r="C2175" i="1"/>
  <c r="C2239" i="1"/>
  <c r="C2274" i="1"/>
  <c r="C2316" i="1"/>
  <c r="C2439" i="1"/>
  <c r="C2479" i="1"/>
  <c r="C2482" i="1"/>
  <c r="C2511" i="1"/>
  <c r="C2180" i="2"/>
  <c r="C2149" i="2"/>
  <c r="C2181" i="2"/>
  <c r="C2212" i="2"/>
  <c r="C2236" i="2"/>
  <c r="C2300" i="2"/>
  <c r="C2333" i="2"/>
  <c r="C2357" i="2"/>
  <c r="C2428" i="2"/>
  <c r="C2454" i="2"/>
  <c r="C2496" i="2"/>
  <c r="C2566" i="2"/>
  <c r="C2308" i="2"/>
  <c r="C2341" i="2"/>
  <c r="C2499" i="2"/>
  <c r="C2288" i="2"/>
  <c r="C2309" i="2"/>
  <c r="C2392" i="2"/>
  <c r="C2436" i="2"/>
  <c r="C2468" i="2"/>
  <c r="C2543" i="2"/>
  <c r="C2574" i="2"/>
  <c r="C2464" i="2"/>
  <c r="C2165" i="2"/>
  <c r="C2244" i="2"/>
  <c r="C2388" i="2"/>
  <c r="C2196" i="2"/>
  <c r="C2224" i="2"/>
  <c r="C2503" i="2"/>
  <c r="C2172" i="2"/>
  <c r="C2197" i="2"/>
  <c r="C2225" i="2"/>
  <c r="C2252" i="2"/>
  <c r="C2312" i="2"/>
  <c r="C2349" i="2"/>
  <c r="C2364" i="2"/>
  <c r="C2416" i="2"/>
  <c r="C2444" i="2"/>
  <c r="C2511" i="2"/>
  <c r="C2661" i="2"/>
  <c r="S2285" i="2"/>
  <c r="C2285" i="2" s="1"/>
  <c r="S2324" i="2"/>
  <c r="C2324" i="2" s="1"/>
  <c r="S2420" i="2"/>
  <c r="C2420" i="2" s="1"/>
  <c r="S2168" i="2"/>
  <c r="C2168" i="2" s="1"/>
  <c r="S2239" i="2"/>
  <c r="C2239" i="2" s="1"/>
  <c r="S2559" i="2"/>
  <c r="C2559" i="2" s="1"/>
  <c r="S2575" i="2"/>
  <c r="C2575" i="2" s="1"/>
  <c r="S2303" i="2"/>
  <c r="C2303" i="2" s="1"/>
  <c r="S2476" i="2"/>
  <c r="C2476" i="2" s="1"/>
  <c r="S2599" i="2"/>
  <c r="C2599" i="2" s="1"/>
  <c r="C2202" i="2"/>
  <c r="S2217" i="2"/>
  <c r="C2217" i="2" s="1"/>
  <c r="S2257" i="2"/>
  <c r="C2257" i="2" s="1"/>
  <c r="S2265" i="2"/>
  <c r="C2265" i="2"/>
  <c r="S2281" i="2"/>
  <c r="C2281" i="2" s="1"/>
  <c r="S2402" i="2"/>
  <c r="C2402" i="2" s="1"/>
  <c r="C2442" i="2"/>
  <c r="S2456" i="2"/>
  <c r="C2456" i="2" s="1"/>
  <c r="S2463" i="2"/>
  <c r="C2463" i="2" s="1"/>
  <c r="C2297" i="2"/>
  <c r="C2320" i="2"/>
  <c r="C2437" i="2"/>
  <c r="C2507" i="2"/>
  <c r="C2527" i="2"/>
  <c r="S2282" i="2"/>
  <c r="C2282" i="2" s="1"/>
  <c r="C2117" i="2"/>
  <c r="C2185" i="2"/>
  <c r="C2204" i="2"/>
  <c r="C2220" i="2"/>
  <c r="C2260" i="2"/>
  <c r="C2380" i="2"/>
  <c r="C2421" i="2"/>
  <c r="C2441" i="2"/>
  <c r="C2508" i="2"/>
  <c r="C2528" i="2"/>
  <c r="C2137" i="2"/>
  <c r="C2169" i="2"/>
  <c r="C2188" i="2"/>
  <c r="C2205" i="2"/>
  <c r="C2221" i="2"/>
  <c r="C2240" i="2"/>
  <c r="C2325" i="2"/>
  <c r="C2348" i="2"/>
  <c r="C2385" i="2"/>
  <c r="C2486" i="2"/>
  <c r="C2535" i="2"/>
  <c r="C2579" i="2"/>
  <c r="C2603" i="2"/>
  <c r="C2432" i="2"/>
  <c r="C2584" i="2"/>
  <c r="C2305" i="2"/>
  <c r="C2321" i="2"/>
  <c r="C2373" i="2"/>
  <c r="C2389" i="2"/>
  <c r="C2229" i="2"/>
  <c r="C2337" i="2"/>
  <c r="C2351" i="2"/>
  <c r="C2472" i="2"/>
  <c r="S2287" i="2"/>
  <c r="C2287" i="2" s="1"/>
  <c r="S2548" i="2"/>
  <c r="C2548" i="2" s="1"/>
  <c r="C2237" i="2"/>
  <c r="C2412" i="2"/>
  <c r="S2426" i="2"/>
  <c r="C2426" i="2" s="1"/>
  <c r="S2490" i="2"/>
  <c r="C2490" i="2" s="1"/>
  <c r="C2184" i="2"/>
  <c r="C2200" i="2"/>
  <c r="C2253" i="2"/>
  <c r="C2268" i="2"/>
  <c r="C2413" i="2"/>
  <c r="C2284" i="2"/>
  <c r="C2404" i="2"/>
  <c r="C2119" i="2"/>
  <c r="C2175" i="2"/>
  <c r="C2272" i="2"/>
  <c r="C2298" i="2"/>
  <c r="C2340" i="2"/>
  <c r="C2405" i="2"/>
  <c r="C2449" i="2"/>
  <c r="C2502" i="2"/>
  <c r="C2545" i="2"/>
  <c r="C2562" i="2"/>
  <c r="C2577" i="2"/>
  <c r="C2121" i="2"/>
  <c r="C2160" i="2"/>
  <c r="C2176" i="2"/>
  <c r="C2192" i="2"/>
  <c r="C2233" i="2"/>
  <c r="C2245" i="2"/>
  <c r="C2261" i="2"/>
  <c r="C2313" i="2"/>
  <c r="C2329" i="2"/>
  <c r="C2367" i="2"/>
  <c r="C2381" i="2"/>
  <c r="C2397" i="2"/>
  <c r="C2408" i="2"/>
  <c r="C2429" i="2"/>
  <c r="C2440" i="2"/>
  <c r="C2531" i="2"/>
  <c r="C2133" i="2"/>
  <c r="C2207" i="2"/>
  <c r="C2248" i="2"/>
  <c r="C2264" i="2"/>
  <c r="C2276" i="2"/>
  <c r="C2301" i="2"/>
  <c r="C2316" i="2"/>
  <c r="C2330" i="2"/>
  <c r="C2344" i="2"/>
  <c r="C2368" i="2"/>
  <c r="C2384" i="2"/>
  <c r="C2398" i="2"/>
  <c r="C2418" i="2"/>
  <c r="C2452" i="2"/>
  <c r="C2466" i="2"/>
  <c r="C2478" i="2"/>
  <c r="C2532" i="2"/>
  <c r="S2446" i="2"/>
  <c r="C2446" i="2" s="1"/>
  <c r="C2433" i="2"/>
  <c r="C2483" i="2"/>
  <c r="C2269" i="2"/>
  <c r="C2336" i="2"/>
  <c r="C2471" i="2"/>
  <c r="C2484" i="2"/>
  <c r="C3058" i="2"/>
  <c r="C3066" i="2"/>
  <c r="C2491" i="2"/>
  <c r="C2127" i="2"/>
  <c r="C2143" i="2"/>
  <c r="C2159" i="2"/>
  <c r="C2457" i="2"/>
  <c r="C2473" i="2"/>
  <c r="C2489" i="2"/>
  <c r="C2505" i="2"/>
  <c r="C2521" i="2"/>
  <c r="C2537" i="2"/>
  <c r="C2553" i="2"/>
  <c r="C2593" i="2"/>
  <c r="C2625" i="2"/>
  <c r="C2641" i="2"/>
  <c r="C2673" i="2"/>
  <c r="C2933" i="2"/>
  <c r="C2459" i="2"/>
  <c r="S2134" i="2"/>
  <c r="C2134" i="2" s="1"/>
  <c r="S2166" i="2"/>
  <c r="C2166" i="2" s="1"/>
  <c r="S2171" i="2"/>
  <c r="C2171" i="2" s="1"/>
  <c r="S2198" i="2"/>
  <c r="C2198" i="2" s="1"/>
  <c r="S2203" i="2"/>
  <c r="C2203" i="2" s="1"/>
  <c r="S2230" i="2"/>
  <c r="C2230" i="2" s="1"/>
  <c r="S2235" i="2"/>
  <c r="C2235" i="2" s="1"/>
  <c r="S2246" i="2"/>
  <c r="C2246" i="2" s="1"/>
  <c r="S2251" i="2"/>
  <c r="C2251" i="2" s="1"/>
  <c r="S2283" i="2"/>
  <c r="C2283" i="2" s="1"/>
  <c r="S2358" i="2"/>
  <c r="C2358" i="2" s="1"/>
  <c r="S2363" i="2"/>
  <c r="C2363" i="2" s="1"/>
  <c r="S2395" i="2"/>
  <c r="C2395" i="2" s="1"/>
  <c r="S2427" i="2"/>
  <c r="C2427" i="2" s="1"/>
  <c r="C2162" i="2"/>
  <c r="S2130" i="2"/>
  <c r="C2130" i="2" s="1"/>
  <c r="S2139" i="2"/>
  <c r="C2139" i="2" s="1"/>
  <c r="S2469" i="2"/>
  <c r="C2469" i="2" s="1"/>
  <c r="S2501" i="2"/>
  <c r="C2501" i="2" s="1"/>
  <c r="S2533" i="2"/>
  <c r="C2533" i="2" s="1"/>
  <c r="C2129" i="2"/>
  <c r="C2555" i="2"/>
  <c r="C2595" i="2"/>
  <c r="S2182" i="2"/>
  <c r="C2182" i="2" s="1"/>
  <c r="S2187" i="2"/>
  <c r="C2187" i="2" s="1"/>
  <c r="S2214" i="2"/>
  <c r="C2214" i="2" s="1"/>
  <c r="S2219" i="2"/>
  <c r="C2219" i="2" s="1"/>
  <c r="S2262" i="2"/>
  <c r="C2262" i="2" s="1"/>
  <c r="S2267" i="2"/>
  <c r="C2267" i="2" s="1"/>
  <c r="S2278" i="2"/>
  <c r="C2278" i="2" s="1"/>
  <c r="S2294" i="2"/>
  <c r="C2294" i="2" s="1"/>
  <c r="S2299" i="2"/>
  <c r="C2299" i="2" s="1"/>
  <c r="S2310" i="2"/>
  <c r="C2310" i="2" s="1"/>
  <c r="S2315" i="2"/>
  <c r="C2315" i="2" s="1"/>
  <c r="S2326" i="2"/>
  <c r="C2326" i="2" s="1"/>
  <c r="S2331" i="2"/>
  <c r="C2331" i="2" s="1"/>
  <c r="S2342" i="2"/>
  <c r="C2342" i="2" s="1"/>
  <c r="S2347" i="2"/>
  <c r="C2347" i="2" s="1"/>
  <c r="S2374" i="2"/>
  <c r="C2374" i="2" s="1"/>
  <c r="S2379" i="2"/>
  <c r="C2379" i="2" s="1"/>
  <c r="S2411" i="2"/>
  <c r="C2411" i="2" s="1"/>
  <c r="S2443" i="2"/>
  <c r="C2443" i="2" s="1"/>
  <c r="S3100" i="2"/>
  <c r="C3100" i="2" s="1"/>
  <c r="C2179" i="2"/>
  <c r="C2195" i="2"/>
  <c r="C2211" i="2"/>
  <c r="C2227" i="2"/>
  <c r="C2243" i="2"/>
  <c r="C2259" i="2"/>
  <c r="C2275" i="2"/>
  <c r="C2291" i="2"/>
  <c r="C2307" i="2"/>
  <c r="C2323" i="2"/>
  <c r="C2339" i="2"/>
  <c r="C2355" i="2"/>
  <c r="C2371" i="2"/>
  <c r="C2387" i="2"/>
  <c r="C2403" i="2"/>
  <c r="C2419" i="2"/>
  <c r="C2435" i="2"/>
  <c r="C2451" i="2"/>
  <c r="C2653" i="2"/>
  <c r="C2717" i="2"/>
  <c r="C2781" i="2"/>
  <c r="C2946" i="2"/>
  <c r="S2126" i="2"/>
  <c r="C2126" i="2" s="1"/>
  <c r="S2158" i="2"/>
  <c r="C2158" i="2" s="1"/>
  <c r="C2161" i="2"/>
  <c r="S2940" i="2"/>
  <c r="C2940" i="2" s="1"/>
  <c r="C2157" i="2"/>
  <c r="C2487" i="2"/>
  <c r="C2607" i="2"/>
  <c r="C2639" i="2"/>
  <c r="C2843" i="2"/>
  <c r="S2118" i="2"/>
  <c r="C2118" i="2" s="1"/>
  <c r="S2150" i="2"/>
  <c r="C2150" i="2" s="1"/>
  <c r="S2174" i="2"/>
  <c r="C2174" i="2" s="1"/>
  <c r="S2190" i="2"/>
  <c r="C2190" i="2" s="1"/>
  <c r="S2206" i="2"/>
  <c r="C2206" i="2" s="1"/>
  <c r="S2222" i="2"/>
  <c r="C2222" i="2" s="1"/>
  <c r="S2238" i="2"/>
  <c r="C2238" i="2" s="1"/>
  <c r="S2254" i="2"/>
  <c r="C2254" i="2" s="1"/>
  <c r="S2270" i="2"/>
  <c r="C2270" i="2" s="1"/>
  <c r="S2286" i="2"/>
  <c r="C2286" i="2" s="1"/>
  <c r="S2302" i="2"/>
  <c r="C2302" i="2" s="1"/>
  <c r="S2318" i="2"/>
  <c r="C2318" i="2" s="1"/>
  <c r="S2334" i="2"/>
  <c r="C2334" i="2" s="1"/>
  <c r="S2350" i="2"/>
  <c r="C2350" i="2" s="1"/>
  <c r="S2366" i="2"/>
  <c r="C2366" i="2" s="1"/>
  <c r="S2382" i="2"/>
  <c r="C2382" i="2" s="1"/>
  <c r="C2523" i="2"/>
  <c r="C3099" i="2"/>
  <c r="C2125" i="2"/>
  <c r="C2519" i="2"/>
  <c r="C2551" i="2"/>
  <c r="C2568" i="2"/>
  <c r="R6128" i="3"/>
  <c r="S6128" i="3" s="1"/>
  <c r="C6128" i="3" s="1"/>
  <c r="R6127" i="3"/>
  <c r="R6126" i="3"/>
  <c r="R6125" i="3"/>
  <c r="R6124" i="3"/>
  <c r="S6124" i="3" s="1"/>
  <c r="C6124" i="3" s="1"/>
  <c r="R6123" i="3"/>
  <c r="S6123" i="3" s="1"/>
  <c r="R6122" i="3"/>
  <c r="S6122" i="3" s="1"/>
  <c r="C6122" i="3" s="1"/>
  <c r="R6121" i="3"/>
  <c r="S6121" i="3" s="1"/>
  <c r="R6120" i="3"/>
  <c r="S6120" i="3" s="1"/>
  <c r="C6120" i="3" s="1"/>
  <c r="R6119" i="3"/>
  <c r="R6118" i="3"/>
  <c r="R6117" i="3"/>
  <c r="R6116" i="3"/>
  <c r="S6116" i="3" s="1"/>
  <c r="C6116" i="3" s="1"/>
  <c r="R6115" i="3"/>
  <c r="S6115" i="3" s="1"/>
  <c r="R6114" i="3"/>
  <c r="S6114" i="3" s="1"/>
  <c r="C6114" i="3" s="1"/>
  <c r="R6113" i="3"/>
  <c r="S6113" i="3" s="1"/>
  <c r="R6112" i="3"/>
  <c r="S6112" i="3" s="1"/>
  <c r="C6112" i="3" s="1"/>
  <c r="R6111" i="3"/>
  <c r="R6110" i="3"/>
  <c r="R6109" i="3"/>
  <c r="R6108" i="3"/>
  <c r="S6108" i="3" s="1"/>
  <c r="C6108" i="3" s="1"/>
  <c r="R6107" i="3"/>
  <c r="S6107" i="3" s="1"/>
  <c r="R6106" i="3"/>
  <c r="S6106" i="3" s="1"/>
  <c r="C6106" i="3" s="1"/>
  <c r="R6105" i="3"/>
  <c r="S6105" i="3" s="1"/>
  <c r="R6104" i="3"/>
  <c r="S6104" i="3" s="1"/>
  <c r="C6104" i="3" s="1"/>
  <c r="R6103" i="3"/>
  <c r="R6102" i="3"/>
  <c r="R6101" i="3"/>
  <c r="R6100" i="3"/>
  <c r="S6100" i="3" s="1"/>
  <c r="C6100" i="3" s="1"/>
  <c r="R6099" i="3"/>
  <c r="S6099" i="3" s="1"/>
  <c r="R6098" i="3"/>
  <c r="S6098" i="3" s="1"/>
  <c r="C6098" i="3" s="1"/>
  <c r="R6097" i="3"/>
  <c r="S6097" i="3" s="1"/>
  <c r="R6096" i="3"/>
  <c r="S6096" i="3" s="1"/>
  <c r="C6096" i="3" s="1"/>
  <c r="R6095" i="3"/>
  <c r="R6094" i="3"/>
  <c r="R6093" i="3"/>
  <c r="R6092" i="3"/>
  <c r="S6092" i="3" s="1"/>
  <c r="C6092" i="3" s="1"/>
  <c r="R6091" i="3"/>
  <c r="S6091" i="3" s="1"/>
  <c r="R6090" i="3"/>
  <c r="S6090" i="3" s="1"/>
  <c r="C6090" i="3" s="1"/>
  <c r="R6089" i="3"/>
  <c r="S6089" i="3" s="1"/>
  <c r="R6088" i="3"/>
  <c r="S6088" i="3" s="1"/>
  <c r="C6088" i="3" s="1"/>
  <c r="R6087" i="3"/>
  <c r="R6086" i="3"/>
  <c r="R6085" i="3"/>
  <c r="R6084" i="3"/>
  <c r="S6084" i="3" s="1"/>
  <c r="C6084" i="3" s="1"/>
  <c r="R6083" i="3"/>
  <c r="S6083" i="3" s="1"/>
  <c r="R6082" i="3"/>
  <c r="S6082" i="3" s="1"/>
  <c r="C6082" i="3" s="1"/>
  <c r="R6081" i="3"/>
  <c r="S6081" i="3" s="1"/>
  <c r="R6080" i="3"/>
  <c r="S6080" i="3" s="1"/>
  <c r="C6080" i="3" s="1"/>
  <c r="R6079" i="3"/>
  <c r="R6078" i="3"/>
  <c r="R6077" i="3"/>
  <c r="R6076" i="3"/>
  <c r="S6076" i="3" s="1"/>
  <c r="C6076" i="3" s="1"/>
  <c r="R6075" i="3"/>
  <c r="S6075" i="3" s="1"/>
  <c r="R6074" i="3"/>
  <c r="S6074" i="3" s="1"/>
  <c r="C6074" i="3" s="1"/>
  <c r="R6073" i="3"/>
  <c r="S6073" i="3" s="1"/>
  <c r="R6072" i="3"/>
  <c r="S6072" i="3" s="1"/>
  <c r="C6072" i="3" s="1"/>
  <c r="R6071" i="3"/>
  <c r="R6070" i="3"/>
  <c r="R6069" i="3"/>
  <c r="R6068" i="3"/>
  <c r="S6068" i="3" s="1"/>
  <c r="C6068" i="3" s="1"/>
  <c r="R6067" i="3"/>
  <c r="S6067" i="3" s="1"/>
  <c r="R6066" i="3"/>
  <c r="S6066" i="3" s="1"/>
  <c r="C6066" i="3" s="1"/>
  <c r="R6065" i="3"/>
  <c r="S6065" i="3" s="1"/>
  <c r="R6064" i="3"/>
  <c r="S6064" i="3" s="1"/>
  <c r="C6064" i="3" s="1"/>
  <c r="R6063" i="3"/>
  <c r="R6062" i="3"/>
  <c r="R6061" i="3"/>
  <c r="R6060" i="3"/>
  <c r="S6060" i="3" s="1"/>
  <c r="C6060" i="3" s="1"/>
  <c r="R6059" i="3"/>
  <c r="S6059" i="3" s="1"/>
  <c r="R6058" i="3"/>
  <c r="S6058" i="3" s="1"/>
  <c r="C6058" i="3" s="1"/>
  <c r="R6057" i="3"/>
  <c r="S6057" i="3" s="1"/>
  <c r="R6056" i="3"/>
  <c r="S6056" i="3" s="1"/>
  <c r="C6056" i="3" s="1"/>
  <c r="R6055" i="3"/>
  <c r="R6054" i="3"/>
  <c r="R6053" i="3"/>
  <c r="R6052" i="3"/>
  <c r="S6052" i="3" s="1"/>
  <c r="C6052" i="3" s="1"/>
  <c r="R6051" i="3"/>
  <c r="S6051" i="3" s="1"/>
  <c r="R6050" i="3"/>
  <c r="S6050" i="3" s="1"/>
  <c r="C6050" i="3" s="1"/>
  <c r="R6049" i="3"/>
  <c r="S6049" i="3" s="1"/>
  <c r="R6048" i="3"/>
  <c r="S6048" i="3" s="1"/>
  <c r="C6048" i="3" s="1"/>
  <c r="R6047" i="3"/>
  <c r="R6046" i="3"/>
  <c r="R6045" i="3"/>
  <c r="R6044" i="3"/>
  <c r="S6044" i="3" s="1"/>
  <c r="C6044" i="3" s="1"/>
  <c r="R6043" i="3"/>
  <c r="S6043" i="3" s="1"/>
  <c r="R6042" i="3"/>
  <c r="S6042" i="3" s="1"/>
  <c r="C6042" i="3" s="1"/>
  <c r="R6041" i="3"/>
  <c r="S6041" i="3" s="1"/>
  <c r="R6040" i="3"/>
  <c r="S6040" i="3" s="1"/>
  <c r="C6040" i="3" s="1"/>
  <c r="R6039" i="3"/>
  <c r="R6038" i="3"/>
  <c r="R6037" i="3"/>
  <c r="R6036" i="3"/>
  <c r="S6036" i="3" s="1"/>
  <c r="C6036" i="3" s="1"/>
  <c r="R6035" i="3"/>
  <c r="S6035" i="3" s="1"/>
  <c r="R6034" i="3"/>
  <c r="S6034" i="3" s="1"/>
  <c r="C6034" i="3" s="1"/>
  <c r="R6033" i="3"/>
  <c r="S6033" i="3" s="1"/>
  <c r="R6032" i="3"/>
  <c r="S6032" i="3" s="1"/>
  <c r="C6032" i="3" s="1"/>
  <c r="R6031" i="3"/>
  <c r="R6030" i="3"/>
  <c r="R6029" i="3"/>
  <c r="R6028" i="3"/>
  <c r="S6028" i="3" s="1"/>
  <c r="C6028" i="3" s="1"/>
  <c r="R6027" i="3"/>
  <c r="S6027" i="3" s="1"/>
  <c r="R6026" i="3"/>
  <c r="S6026" i="3" s="1"/>
  <c r="C6026" i="3" s="1"/>
  <c r="R6025" i="3"/>
  <c r="S6025" i="3" s="1"/>
  <c r="R6024" i="3"/>
  <c r="S6024" i="3" s="1"/>
  <c r="C6024" i="3" s="1"/>
  <c r="R6023" i="3"/>
  <c r="R6022" i="3"/>
  <c r="R6021" i="3"/>
  <c r="R6020" i="3"/>
  <c r="S6020" i="3" s="1"/>
  <c r="C6020" i="3" s="1"/>
  <c r="R6019" i="3"/>
  <c r="S6019" i="3" s="1"/>
  <c r="R6018" i="3"/>
  <c r="S6018" i="3" s="1"/>
  <c r="C6018" i="3" s="1"/>
  <c r="R6017" i="3"/>
  <c r="S6017" i="3" s="1"/>
  <c r="R6016" i="3"/>
  <c r="S6016" i="3" s="1"/>
  <c r="C6016" i="3" s="1"/>
  <c r="R6015" i="3"/>
  <c r="R6014" i="3"/>
  <c r="R6013" i="3"/>
  <c r="R6012" i="3"/>
  <c r="S6012" i="3" s="1"/>
  <c r="C6012" i="3" s="1"/>
  <c r="R6011" i="3"/>
  <c r="S6011" i="3" s="1"/>
  <c r="A6011" i="3"/>
  <c r="A6012" i="3" s="1"/>
  <c r="A6013" i="3" s="1"/>
  <c r="A6014" i="3" s="1"/>
  <c r="A6015" i="3" s="1"/>
  <c r="A6016" i="3" s="1"/>
  <c r="A6017" i="3" s="1"/>
  <c r="A6018" i="3" s="1"/>
  <c r="A6019" i="3" s="1"/>
  <c r="A6020" i="3" s="1"/>
  <c r="A6021" i="3" s="1"/>
  <c r="A6022" i="3" s="1"/>
  <c r="A6023" i="3" s="1"/>
  <c r="A6024" i="3" s="1"/>
  <c r="A6025" i="3" s="1"/>
  <c r="A6026" i="3" s="1"/>
  <c r="A6027" i="3" s="1"/>
  <c r="A6028" i="3" s="1"/>
  <c r="A6029" i="3" s="1"/>
  <c r="A6030" i="3" s="1"/>
  <c r="A6031" i="3" s="1"/>
  <c r="A6032" i="3" s="1"/>
  <c r="A6033" i="3" s="1"/>
  <c r="A6034" i="3" s="1"/>
  <c r="A6035" i="3" s="1"/>
  <c r="A6036" i="3" s="1"/>
  <c r="A6037" i="3" s="1"/>
  <c r="A6038" i="3" s="1"/>
  <c r="A6039" i="3" s="1"/>
  <c r="A6040" i="3" s="1"/>
  <c r="A6041" i="3" s="1"/>
  <c r="A6042" i="3" s="1"/>
  <c r="A6043" i="3" s="1"/>
  <c r="A6044" i="3" s="1"/>
  <c r="A6045" i="3" s="1"/>
  <c r="A6046" i="3" s="1"/>
  <c r="A6047" i="3" s="1"/>
  <c r="A6048" i="3" s="1"/>
  <c r="A6049" i="3" s="1"/>
  <c r="A6050" i="3" s="1"/>
  <c r="A6051" i="3" s="1"/>
  <c r="A6052" i="3" s="1"/>
  <c r="A6053" i="3" s="1"/>
  <c r="A6054" i="3" s="1"/>
  <c r="A6055" i="3" s="1"/>
  <c r="A6056" i="3" s="1"/>
  <c r="A6057" i="3" s="1"/>
  <c r="A6058" i="3" s="1"/>
  <c r="A6059" i="3" s="1"/>
  <c r="A6060" i="3" s="1"/>
  <c r="A6061" i="3" s="1"/>
  <c r="A6062" i="3" s="1"/>
  <c r="A6063" i="3" s="1"/>
  <c r="A6064" i="3" s="1"/>
  <c r="A6065" i="3" s="1"/>
  <c r="A6066" i="3" s="1"/>
  <c r="A6067" i="3" s="1"/>
  <c r="A6068" i="3" s="1"/>
  <c r="A6069" i="3" s="1"/>
  <c r="A6070" i="3" s="1"/>
  <c r="A6071" i="3" s="1"/>
  <c r="A6072" i="3" s="1"/>
  <c r="A6073" i="3" s="1"/>
  <c r="A6074" i="3" s="1"/>
  <c r="A6075" i="3" s="1"/>
  <c r="A6076" i="3" s="1"/>
  <c r="A6077" i="3" s="1"/>
  <c r="A6078" i="3" s="1"/>
  <c r="A6079" i="3" s="1"/>
  <c r="A6080" i="3" s="1"/>
  <c r="A6081" i="3" s="1"/>
  <c r="A6082" i="3" s="1"/>
  <c r="A6083" i="3" s="1"/>
  <c r="A6084" i="3" s="1"/>
  <c r="A6085" i="3" s="1"/>
  <c r="A6086" i="3" s="1"/>
  <c r="A6087" i="3" s="1"/>
  <c r="A6088" i="3" s="1"/>
  <c r="A6089" i="3" s="1"/>
  <c r="A6090" i="3" s="1"/>
  <c r="A6091" i="3" s="1"/>
  <c r="A6092" i="3" s="1"/>
  <c r="A6093" i="3" s="1"/>
  <c r="A6094" i="3" s="1"/>
  <c r="A6095" i="3" s="1"/>
  <c r="A6096" i="3" s="1"/>
  <c r="A6097" i="3" s="1"/>
  <c r="A6098" i="3" s="1"/>
  <c r="A6099" i="3" s="1"/>
  <c r="A6100" i="3" s="1"/>
  <c r="A6101" i="3" s="1"/>
  <c r="A6102" i="3" s="1"/>
  <c r="A6103" i="3" s="1"/>
  <c r="A6104" i="3" s="1"/>
  <c r="A6105" i="3" s="1"/>
  <c r="A6106" i="3" s="1"/>
  <c r="A6107" i="3" s="1"/>
  <c r="A6108" i="3" s="1"/>
  <c r="A6109" i="3" s="1"/>
  <c r="A6110" i="3" s="1"/>
  <c r="A6111" i="3" s="1"/>
  <c r="A6112" i="3" s="1"/>
  <c r="A6113" i="3" s="1"/>
  <c r="A6114" i="3" s="1"/>
  <c r="A6115" i="3" s="1"/>
  <c r="A6116" i="3" s="1"/>
  <c r="A6117" i="3" s="1"/>
  <c r="A6118" i="3" s="1"/>
  <c r="A6119" i="3" s="1"/>
  <c r="A6120" i="3" s="1"/>
  <c r="A6121" i="3" s="1"/>
  <c r="A6122" i="3" s="1"/>
  <c r="A6123" i="3" s="1"/>
  <c r="A6124" i="3" s="1"/>
  <c r="A6125" i="3" s="1"/>
  <c r="A6126" i="3" s="1"/>
  <c r="A6127" i="3" s="1"/>
  <c r="A6128" i="3" s="1"/>
  <c r="R2115" i="2"/>
  <c r="S2115" i="2" s="1"/>
  <c r="C2115" i="2" s="1"/>
  <c r="R2114" i="2"/>
  <c r="S2114" i="2" s="1"/>
  <c r="R2113" i="2"/>
  <c r="S2113" i="2" s="1"/>
  <c r="C2113" i="2" s="1"/>
  <c r="R2112" i="2"/>
  <c r="S2112" i="2" s="1"/>
  <c r="C2112" i="2" s="1"/>
  <c r="R2111" i="2"/>
  <c r="S2111" i="2" s="1"/>
  <c r="C2111" i="2" s="1"/>
  <c r="R2110" i="2"/>
  <c r="S2110" i="2" s="1"/>
  <c r="C2110" i="2" s="1"/>
  <c r="R2109" i="2"/>
  <c r="S2109" i="2" s="1"/>
  <c r="C2109" i="2" s="1"/>
  <c r="R2108" i="2"/>
  <c r="S2108" i="2" s="1"/>
  <c r="C2108" i="2" s="1"/>
  <c r="R2107" i="2"/>
  <c r="S2107" i="2" s="1"/>
  <c r="C2107" i="2" s="1"/>
  <c r="R2106" i="2"/>
  <c r="S2106" i="2" s="1"/>
  <c r="C2106" i="2" s="1"/>
  <c r="R2105" i="2"/>
  <c r="S2105" i="2" s="1"/>
  <c r="C2105" i="2" s="1"/>
  <c r="R2104" i="2"/>
  <c r="S2104" i="2" s="1"/>
  <c r="C2104" i="2" s="1"/>
  <c r="R2103" i="2"/>
  <c r="S2103" i="2" s="1"/>
  <c r="C2103" i="2" s="1"/>
  <c r="R2102" i="2"/>
  <c r="S2102" i="2" s="1"/>
  <c r="C2102" i="2" s="1"/>
  <c r="R2101" i="2"/>
  <c r="S2101" i="2" s="1"/>
  <c r="C2101" i="2" s="1"/>
  <c r="R2100" i="2"/>
  <c r="S2100" i="2" s="1"/>
  <c r="C2100" i="2" s="1"/>
  <c r="R2099" i="2"/>
  <c r="S2099" i="2" s="1"/>
  <c r="C2099" i="2" s="1"/>
  <c r="R2098" i="2"/>
  <c r="S2098" i="2" s="1"/>
  <c r="C2098" i="2" s="1"/>
  <c r="R2097" i="2"/>
  <c r="S2097" i="2" s="1"/>
  <c r="C2097" i="2" s="1"/>
  <c r="R2096" i="2"/>
  <c r="S2096" i="2" s="1"/>
  <c r="C2096" i="2" s="1"/>
  <c r="R2095" i="2"/>
  <c r="S2095" i="2" s="1"/>
  <c r="C2095" i="2" s="1"/>
  <c r="R2094" i="2"/>
  <c r="S2094" i="2" s="1"/>
  <c r="C2094" i="2" s="1"/>
  <c r="R2093" i="2"/>
  <c r="S2093" i="2" s="1"/>
  <c r="C2093" i="2" s="1"/>
  <c r="R2092" i="2"/>
  <c r="S2092" i="2" s="1"/>
  <c r="C2092" i="2" s="1"/>
  <c r="R2091" i="2"/>
  <c r="S2091" i="2" s="1"/>
  <c r="C2091" i="2" s="1"/>
  <c r="R2090" i="2"/>
  <c r="S2090" i="2" s="1"/>
  <c r="C2090" i="2" s="1"/>
  <c r="R2089" i="2"/>
  <c r="S2089" i="2" s="1"/>
  <c r="C2089" i="2" s="1"/>
  <c r="R2088" i="2"/>
  <c r="S2088" i="2" s="1"/>
  <c r="C2088" i="2" s="1"/>
  <c r="R2087" i="2"/>
  <c r="S2087" i="2" s="1"/>
  <c r="R2086" i="2"/>
  <c r="R2085" i="2"/>
  <c r="S2085" i="2" s="1"/>
  <c r="C2085" i="2" s="1"/>
  <c r="R2084" i="2"/>
  <c r="S2084" i="2" s="1"/>
  <c r="C2084" i="2" s="1"/>
  <c r="R2083" i="2"/>
  <c r="S2083" i="2" s="1"/>
  <c r="C2083" i="2" s="1"/>
  <c r="R2082" i="2"/>
  <c r="S2082" i="2" s="1"/>
  <c r="R2081" i="2"/>
  <c r="S2081" i="2" s="1"/>
  <c r="C2081" i="2" s="1"/>
  <c r="R2080" i="2"/>
  <c r="S2080" i="2" s="1"/>
  <c r="C2080" i="2" s="1"/>
  <c r="R2079" i="2"/>
  <c r="S2079" i="2" s="1"/>
  <c r="R2078" i="2"/>
  <c r="S2078" i="2" s="1"/>
  <c r="C2078" i="2" s="1"/>
  <c r="R2077" i="2"/>
  <c r="S2077" i="2" s="1"/>
  <c r="C2077" i="2" s="1"/>
  <c r="R2076" i="2"/>
  <c r="S2076" i="2" s="1"/>
  <c r="C2076" i="2" s="1"/>
  <c r="R2075" i="2"/>
  <c r="S2075" i="2" s="1"/>
  <c r="R2074" i="2"/>
  <c r="S2074" i="2" s="1"/>
  <c r="C2074" i="2" s="1"/>
  <c r="R2073" i="2"/>
  <c r="S2073" i="2" s="1"/>
  <c r="R2072" i="2"/>
  <c r="S2072" i="2" s="1"/>
  <c r="C2072" i="2" s="1"/>
  <c r="R2071" i="2"/>
  <c r="S2071" i="2" s="1"/>
  <c r="R2070" i="2"/>
  <c r="S2070" i="2" s="1"/>
  <c r="C2070" i="2" s="1"/>
  <c r="R2069" i="2"/>
  <c r="S2069" i="2" s="1"/>
  <c r="C2069" i="2" s="1"/>
  <c r="R2068" i="2"/>
  <c r="S2068" i="2" s="1"/>
  <c r="C2068" i="2" s="1"/>
  <c r="R2067" i="2"/>
  <c r="S2067" i="2" s="1"/>
  <c r="R2066" i="2"/>
  <c r="S2066" i="2" s="1"/>
  <c r="C2066" i="2" s="1"/>
  <c r="R2065" i="2"/>
  <c r="S2065" i="2" s="1"/>
  <c r="R2064" i="2"/>
  <c r="S2064" i="2" s="1"/>
  <c r="C2064" i="2" s="1"/>
  <c r="R2063" i="2"/>
  <c r="S2063" i="2" s="1"/>
  <c r="R2062" i="2"/>
  <c r="S2062" i="2" s="1"/>
  <c r="C2062" i="2" s="1"/>
  <c r="R2061" i="2"/>
  <c r="S2061" i="2" s="1"/>
  <c r="C2061" i="2" s="1"/>
  <c r="R2060" i="2"/>
  <c r="S2060" i="2" s="1"/>
  <c r="C2060" i="2" s="1"/>
  <c r="R2059" i="2"/>
  <c r="S2059" i="2" s="1"/>
  <c r="R2058" i="2"/>
  <c r="S2058" i="2" s="1"/>
  <c r="C2058" i="2" s="1"/>
  <c r="R2057" i="2"/>
  <c r="S2057" i="2" s="1"/>
  <c r="R2056" i="2"/>
  <c r="S2056" i="2" s="1"/>
  <c r="C2056" i="2" s="1"/>
  <c r="R2055" i="2"/>
  <c r="S2055" i="2" s="1"/>
  <c r="R2054" i="2"/>
  <c r="S2054" i="2" s="1"/>
  <c r="C2054" i="2" s="1"/>
  <c r="R2053" i="2"/>
  <c r="S2053" i="2" s="1"/>
  <c r="C2053" i="2" s="1"/>
  <c r="R2052" i="2"/>
  <c r="S2052" i="2" s="1"/>
  <c r="C2052" i="2" s="1"/>
  <c r="R2051" i="2"/>
  <c r="S2051" i="2" s="1"/>
  <c r="R2050" i="2"/>
  <c r="R2049" i="2"/>
  <c r="S2049" i="2" s="1"/>
  <c r="R2048" i="2"/>
  <c r="S2048" i="2" s="1"/>
  <c r="C2048" i="2" s="1"/>
  <c r="R2047" i="2"/>
  <c r="S2047" i="2" s="1"/>
  <c r="R2046" i="2"/>
  <c r="S2046" i="2" s="1"/>
  <c r="C2046" i="2" s="1"/>
  <c r="R2045" i="2"/>
  <c r="S2045" i="2" s="1"/>
  <c r="C2045" i="2" s="1"/>
  <c r="R2044" i="2"/>
  <c r="S2044" i="2" s="1"/>
  <c r="C2044" i="2" s="1"/>
  <c r="R2043" i="2"/>
  <c r="S2043" i="2" s="1"/>
  <c r="R2042" i="2"/>
  <c r="R2041" i="2"/>
  <c r="S2041" i="2" s="1"/>
  <c r="R2040" i="2"/>
  <c r="S2040" i="2" s="1"/>
  <c r="C2040" i="2" s="1"/>
  <c r="R2039" i="2"/>
  <c r="S2039" i="2" s="1"/>
  <c r="R2038" i="2"/>
  <c r="S2038" i="2" s="1"/>
  <c r="C2038" i="2" s="1"/>
  <c r="R2037" i="2"/>
  <c r="S2037" i="2" s="1"/>
  <c r="C2037" i="2" s="1"/>
  <c r="R2036" i="2"/>
  <c r="S2036" i="2" s="1"/>
  <c r="C2036" i="2" s="1"/>
  <c r="R2035" i="2"/>
  <c r="S2035" i="2" s="1"/>
  <c r="R2034" i="2"/>
  <c r="S2034" i="2" s="1"/>
  <c r="C2034" i="2" s="1"/>
  <c r="R2033" i="2"/>
  <c r="S2033" i="2" s="1"/>
  <c r="R2032" i="2"/>
  <c r="S2032" i="2" s="1"/>
  <c r="C2032" i="2" s="1"/>
  <c r="R2031" i="2"/>
  <c r="S2031" i="2" s="1"/>
  <c r="R2030" i="2"/>
  <c r="S2030" i="2" s="1"/>
  <c r="C2030" i="2" s="1"/>
  <c r="R2029" i="2"/>
  <c r="S2029" i="2" s="1"/>
  <c r="C2029" i="2" s="1"/>
  <c r="R2028" i="2"/>
  <c r="S2028" i="2" s="1"/>
  <c r="C2028" i="2" s="1"/>
  <c r="R2027" i="2"/>
  <c r="S2027" i="2" s="1"/>
  <c r="R2026" i="2"/>
  <c r="S2026" i="2" s="1"/>
  <c r="C2026" i="2" s="1"/>
  <c r="R2025" i="2"/>
  <c r="S2025" i="2" s="1"/>
  <c r="R2024" i="2"/>
  <c r="S2024" i="2" s="1"/>
  <c r="C2024" i="2" s="1"/>
  <c r="R2023" i="2"/>
  <c r="S2023" i="2" s="1"/>
  <c r="R2022" i="2"/>
  <c r="S2022" i="2" s="1"/>
  <c r="C2022" i="2" s="1"/>
  <c r="R2021" i="2"/>
  <c r="R2020" i="2"/>
  <c r="S2020" i="2" s="1"/>
  <c r="C2020" i="2" s="1"/>
  <c r="R2019" i="2"/>
  <c r="S2019" i="2" s="1"/>
  <c r="R2018" i="2"/>
  <c r="S2018" i="2" s="1"/>
  <c r="R2017" i="2"/>
  <c r="S2017" i="2" s="1"/>
  <c r="R2016" i="2"/>
  <c r="S2016" i="2" s="1"/>
  <c r="C2016" i="2" s="1"/>
  <c r="R2015" i="2"/>
  <c r="S2015" i="2" s="1"/>
  <c r="R2014" i="2"/>
  <c r="S2014" i="2" s="1"/>
  <c r="R2013" i="2"/>
  <c r="R2012" i="2"/>
  <c r="R2011" i="2"/>
  <c r="S2011" i="2" s="1"/>
  <c r="R2010" i="2"/>
  <c r="S2010" i="2" s="1"/>
  <c r="C2010" i="2" s="1"/>
  <c r="R2009" i="2"/>
  <c r="S2009" i="2" s="1"/>
  <c r="R2008" i="2"/>
  <c r="S2008" i="2" s="1"/>
  <c r="C2008" i="2" s="1"/>
  <c r="R2007" i="2"/>
  <c r="S2007" i="2" s="1"/>
  <c r="R2006" i="2"/>
  <c r="R2005" i="2"/>
  <c r="R2004" i="2"/>
  <c r="R2003" i="2"/>
  <c r="S2003" i="2" s="1"/>
  <c r="R2002" i="2"/>
  <c r="S2002" i="2" s="1"/>
  <c r="C2002" i="2" s="1"/>
  <c r="R2001" i="2"/>
  <c r="S2001" i="2" s="1"/>
  <c r="R2000" i="2"/>
  <c r="S2000" i="2" s="1"/>
  <c r="C2000" i="2" s="1"/>
  <c r="R1999" i="2"/>
  <c r="S1999" i="2" s="1"/>
  <c r="R1998" i="2"/>
  <c r="S1998" i="2" s="1"/>
  <c r="R2115" i="1"/>
  <c r="S2115" i="1" s="1"/>
  <c r="C2115" i="1" s="1"/>
  <c r="R2114" i="1"/>
  <c r="S2114" i="1" s="1"/>
  <c r="C2114" i="1" s="1"/>
  <c r="R2113" i="1"/>
  <c r="S2113" i="1" s="1"/>
  <c r="C2113" i="1" s="1"/>
  <c r="R2112" i="1"/>
  <c r="S2112" i="1" s="1"/>
  <c r="C2112" i="1" s="1"/>
  <c r="R2111" i="1"/>
  <c r="S2111" i="1" s="1"/>
  <c r="C2111" i="1" s="1"/>
  <c r="R2110" i="1"/>
  <c r="S2110" i="1" s="1"/>
  <c r="C2110" i="1" s="1"/>
  <c r="R2109" i="1"/>
  <c r="S2109" i="1" s="1"/>
  <c r="C2109" i="1" s="1"/>
  <c r="R2108" i="1"/>
  <c r="R2107" i="1"/>
  <c r="S2107" i="1" s="1"/>
  <c r="C2107" i="1" s="1"/>
  <c r="R2106" i="1"/>
  <c r="S2106" i="1" s="1"/>
  <c r="C2106" i="1" s="1"/>
  <c r="R2105" i="1"/>
  <c r="S2105" i="1" s="1"/>
  <c r="C2105" i="1" s="1"/>
  <c r="R2104" i="1"/>
  <c r="S2104" i="1" s="1"/>
  <c r="C2104" i="1" s="1"/>
  <c r="R2103" i="1"/>
  <c r="S2103" i="1" s="1"/>
  <c r="C2103" i="1" s="1"/>
  <c r="R2102" i="1"/>
  <c r="S2102" i="1" s="1"/>
  <c r="C2102" i="1" s="1"/>
  <c r="R2101" i="1"/>
  <c r="S2101" i="1" s="1"/>
  <c r="C2101" i="1" s="1"/>
  <c r="R2100" i="1"/>
  <c r="R2099" i="1"/>
  <c r="S2099" i="1" s="1"/>
  <c r="C2099" i="1" s="1"/>
  <c r="R2098" i="1"/>
  <c r="S2098" i="1" s="1"/>
  <c r="C2098" i="1" s="1"/>
  <c r="R2097" i="1"/>
  <c r="S2097" i="1" s="1"/>
  <c r="C2097" i="1" s="1"/>
  <c r="R2096" i="1"/>
  <c r="S2096" i="1" s="1"/>
  <c r="C2096" i="1" s="1"/>
  <c r="R2095" i="1"/>
  <c r="S2095" i="1" s="1"/>
  <c r="C2095" i="1" s="1"/>
  <c r="R2094" i="1"/>
  <c r="S2094" i="1" s="1"/>
  <c r="C2094" i="1" s="1"/>
  <c r="R2093" i="1"/>
  <c r="S2093" i="1" s="1"/>
  <c r="C2093" i="1" s="1"/>
  <c r="R2092" i="1"/>
  <c r="R2091" i="1"/>
  <c r="S2091" i="1" s="1"/>
  <c r="C2091" i="1" s="1"/>
  <c r="R2090" i="1"/>
  <c r="S2090" i="1" s="1"/>
  <c r="C2090" i="1" s="1"/>
  <c r="R2089" i="1"/>
  <c r="S2089" i="1" s="1"/>
  <c r="C2089" i="1" s="1"/>
  <c r="R2088" i="1"/>
  <c r="S2088" i="1" s="1"/>
  <c r="C2088" i="1" s="1"/>
  <c r="R2087" i="1"/>
  <c r="S2087" i="1" s="1"/>
  <c r="R2086" i="1"/>
  <c r="S2086" i="1" s="1"/>
  <c r="C2086" i="1" s="1"/>
  <c r="R2085" i="1"/>
  <c r="S2085" i="1" s="1"/>
  <c r="C2085" i="1" s="1"/>
  <c r="R2084" i="1"/>
  <c r="R2083" i="1"/>
  <c r="S2083" i="1" s="1"/>
  <c r="R2082" i="1"/>
  <c r="S2082" i="1" s="1"/>
  <c r="C2082" i="1" s="1"/>
  <c r="R2081" i="1"/>
  <c r="S2081" i="1" s="1"/>
  <c r="C2081" i="1" s="1"/>
  <c r="R2080" i="1"/>
  <c r="S2080" i="1" s="1"/>
  <c r="C2080" i="1" s="1"/>
  <c r="R2079" i="1"/>
  <c r="S2079" i="1" s="1"/>
  <c r="R2078" i="1"/>
  <c r="S2078" i="1" s="1"/>
  <c r="C2078" i="1" s="1"/>
  <c r="R2077" i="1"/>
  <c r="S2077" i="1" s="1"/>
  <c r="C2077" i="1" s="1"/>
  <c r="R2076" i="1"/>
  <c r="R2075" i="1"/>
  <c r="S2075" i="1" s="1"/>
  <c r="R2074" i="1"/>
  <c r="S2074" i="1" s="1"/>
  <c r="C2074" i="1" s="1"/>
  <c r="R2073" i="1"/>
  <c r="S2073" i="1" s="1"/>
  <c r="C2073" i="1" s="1"/>
  <c r="R2072" i="1"/>
  <c r="S2072" i="1" s="1"/>
  <c r="C2072" i="1" s="1"/>
  <c r="R2071" i="1"/>
  <c r="S2071" i="1" s="1"/>
  <c r="R2070" i="1"/>
  <c r="S2070" i="1" s="1"/>
  <c r="C2070" i="1" s="1"/>
  <c r="R2069" i="1"/>
  <c r="S2069" i="1" s="1"/>
  <c r="C2069" i="1" s="1"/>
  <c r="R2068" i="1"/>
  <c r="R2067" i="1"/>
  <c r="S2067" i="1" s="1"/>
  <c r="R2066" i="1"/>
  <c r="S2066" i="1" s="1"/>
  <c r="C2066" i="1" s="1"/>
  <c r="R2065" i="1"/>
  <c r="S2065" i="1" s="1"/>
  <c r="C2065" i="1" s="1"/>
  <c r="R2064" i="1"/>
  <c r="S2064" i="1" s="1"/>
  <c r="C2064" i="1" s="1"/>
  <c r="R2063" i="1"/>
  <c r="S2063" i="1" s="1"/>
  <c r="R2062" i="1"/>
  <c r="S2062" i="1" s="1"/>
  <c r="C2062" i="1" s="1"/>
  <c r="R2061" i="1"/>
  <c r="S2061" i="1" s="1"/>
  <c r="C2061" i="1" s="1"/>
  <c r="R2060" i="1"/>
  <c r="R2059" i="1"/>
  <c r="S2059" i="1" s="1"/>
  <c r="R2058" i="1"/>
  <c r="S2058" i="1" s="1"/>
  <c r="C2058" i="1" s="1"/>
  <c r="R2057" i="1"/>
  <c r="S2057" i="1" s="1"/>
  <c r="C2057" i="1" s="1"/>
  <c r="R2056" i="1"/>
  <c r="S2056" i="1" s="1"/>
  <c r="C2056" i="1" s="1"/>
  <c r="R2055" i="1"/>
  <c r="S2055" i="1" s="1"/>
  <c r="R2054" i="1"/>
  <c r="S2054" i="1" s="1"/>
  <c r="C2054" i="1" s="1"/>
  <c r="R2053" i="1"/>
  <c r="R2052" i="1"/>
  <c r="R2051" i="1"/>
  <c r="S2051" i="1" s="1"/>
  <c r="R2050" i="1"/>
  <c r="S2050" i="1" s="1"/>
  <c r="C2050" i="1" s="1"/>
  <c r="R2049" i="1"/>
  <c r="S2049" i="1" s="1"/>
  <c r="C2049" i="1" s="1"/>
  <c r="R2048" i="1"/>
  <c r="S2048" i="1" s="1"/>
  <c r="C2048" i="1" s="1"/>
  <c r="R2047" i="1"/>
  <c r="S2047" i="1" s="1"/>
  <c r="R2046" i="1"/>
  <c r="S2046" i="1" s="1"/>
  <c r="C2046" i="1" s="1"/>
  <c r="R2045" i="1"/>
  <c r="R2044" i="1"/>
  <c r="R2043" i="1"/>
  <c r="S2043" i="1" s="1"/>
  <c r="R2042" i="1"/>
  <c r="S2042" i="1" s="1"/>
  <c r="C2042" i="1" s="1"/>
  <c r="R2041" i="1"/>
  <c r="S2041" i="1" s="1"/>
  <c r="C2041" i="1" s="1"/>
  <c r="R2040" i="1"/>
  <c r="S2040" i="1" s="1"/>
  <c r="C2040" i="1" s="1"/>
  <c r="R2039" i="1"/>
  <c r="S2039" i="1" s="1"/>
  <c r="R2038" i="1"/>
  <c r="S2038" i="1" s="1"/>
  <c r="C2038" i="1" s="1"/>
  <c r="R2037" i="1"/>
  <c r="R2036" i="1"/>
  <c r="R2035" i="1"/>
  <c r="S2035" i="1" s="1"/>
  <c r="R2034" i="1"/>
  <c r="S2034" i="1" s="1"/>
  <c r="C2034" i="1" s="1"/>
  <c r="R2033" i="1"/>
  <c r="S2033" i="1" s="1"/>
  <c r="C2033" i="1" s="1"/>
  <c r="R2032" i="1"/>
  <c r="S2032" i="1" s="1"/>
  <c r="C2032" i="1" s="1"/>
  <c r="R2031" i="1"/>
  <c r="S2031" i="1" s="1"/>
  <c r="R2030" i="1"/>
  <c r="S2030" i="1" s="1"/>
  <c r="C2030" i="1" s="1"/>
  <c r="R2029" i="1"/>
  <c r="R2028" i="1"/>
  <c r="R2027" i="1"/>
  <c r="S2027" i="1" s="1"/>
  <c r="R2026" i="1"/>
  <c r="S2026" i="1" s="1"/>
  <c r="C2026" i="1" s="1"/>
  <c r="R2025" i="1"/>
  <c r="S2025" i="1" s="1"/>
  <c r="C2025" i="1" s="1"/>
  <c r="R2024" i="1"/>
  <c r="S2024" i="1" s="1"/>
  <c r="C2024" i="1" s="1"/>
  <c r="R2023" i="1"/>
  <c r="S2023" i="1" s="1"/>
  <c r="R2022" i="1"/>
  <c r="S2022" i="1" s="1"/>
  <c r="C2022" i="1" s="1"/>
  <c r="R2021" i="1"/>
  <c r="R2020" i="1"/>
  <c r="R2019" i="1"/>
  <c r="S2019" i="1" s="1"/>
  <c r="R2018" i="1"/>
  <c r="S2018" i="1" s="1"/>
  <c r="C2018" i="1" s="1"/>
  <c r="R2017" i="1"/>
  <c r="S2017" i="1" s="1"/>
  <c r="C2017" i="1" s="1"/>
  <c r="R2016" i="1"/>
  <c r="S2016" i="1" s="1"/>
  <c r="C2016" i="1" s="1"/>
  <c r="R2015" i="1"/>
  <c r="S2015" i="1" s="1"/>
  <c r="R2014" i="1"/>
  <c r="S2014" i="1" s="1"/>
  <c r="C2014" i="1" s="1"/>
  <c r="R2013" i="1"/>
  <c r="R2012" i="1"/>
  <c r="S2012" i="1" s="1"/>
  <c r="R2011" i="1"/>
  <c r="S2011" i="1" s="1"/>
  <c r="R2010" i="1"/>
  <c r="S2010" i="1" s="1"/>
  <c r="C2010" i="1" s="1"/>
  <c r="R2009" i="1"/>
  <c r="S2009" i="1" s="1"/>
  <c r="C2009" i="1" s="1"/>
  <c r="R2008" i="1"/>
  <c r="S2008" i="1" s="1"/>
  <c r="C2008" i="1" s="1"/>
  <c r="R2007" i="1"/>
  <c r="S2007" i="1" s="1"/>
  <c r="R2006" i="1"/>
  <c r="S2006" i="1" s="1"/>
  <c r="C2006" i="1" s="1"/>
  <c r="R2005" i="1"/>
  <c r="R2004" i="1"/>
  <c r="R2003" i="1"/>
  <c r="S2003" i="1" s="1"/>
  <c r="R2002" i="1"/>
  <c r="S2002" i="1" s="1"/>
  <c r="C2002" i="1" s="1"/>
  <c r="R2001" i="1"/>
  <c r="S2001" i="1" s="1"/>
  <c r="C2001" i="1" s="1"/>
  <c r="R2000" i="1"/>
  <c r="S2000" i="1" s="1"/>
  <c r="C2000" i="1" s="1"/>
  <c r="R1999" i="1"/>
  <c r="S1999" i="1" s="1"/>
  <c r="R1998" i="1"/>
  <c r="S1998" i="1" s="1"/>
  <c r="C1998" i="1" s="1"/>
  <c r="C2018" i="2" l="1"/>
  <c r="C2082" i="2"/>
  <c r="C2114" i="2"/>
  <c r="S2086" i="2"/>
  <c r="C2086" i="2" s="1"/>
  <c r="C1998" i="2"/>
  <c r="S2042" i="2"/>
  <c r="C2042" i="2" s="1"/>
  <c r="S2050" i="2"/>
  <c r="C2050" i="2" s="1"/>
  <c r="S2006" i="2"/>
  <c r="C2006" i="2" s="1"/>
  <c r="C2014" i="2"/>
  <c r="C6017" i="3"/>
  <c r="C6025" i="3"/>
  <c r="C6033" i="3"/>
  <c r="C6041" i="3"/>
  <c r="C6049" i="3"/>
  <c r="C6057" i="3"/>
  <c r="C6065" i="3"/>
  <c r="C6073" i="3"/>
  <c r="C6081" i="3"/>
  <c r="C6089" i="3"/>
  <c r="C6097" i="3"/>
  <c r="C6105" i="3"/>
  <c r="C6113" i="3"/>
  <c r="C6121" i="3"/>
  <c r="S6013" i="3"/>
  <c r="C6013" i="3" s="1"/>
  <c r="S6021" i="3"/>
  <c r="C6021" i="3" s="1"/>
  <c r="S6029" i="3"/>
  <c r="C6029" i="3" s="1"/>
  <c r="S6037" i="3"/>
  <c r="C6037" i="3" s="1"/>
  <c r="S6045" i="3"/>
  <c r="C6045" i="3" s="1"/>
  <c r="S6053" i="3"/>
  <c r="C6053" i="3" s="1"/>
  <c r="S6061" i="3"/>
  <c r="C6061" i="3" s="1"/>
  <c r="S6069" i="3"/>
  <c r="C6069" i="3" s="1"/>
  <c r="S6077" i="3"/>
  <c r="C6077" i="3" s="1"/>
  <c r="S6085" i="3"/>
  <c r="C6085" i="3" s="1"/>
  <c r="S6093" i="3"/>
  <c r="C6093" i="3" s="1"/>
  <c r="S6101" i="3"/>
  <c r="C6101" i="3" s="1"/>
  <c r="S6109" i="3"/>
  <c r="C6109" i="3" s="1"/>
  <c r="S6117" i="3"/>
  <c r="C6117" i="3" s="1"/>
  <c r="S6125" i="3"/>
  <c r="C6125" i="3" s="1"/>
  <c r="C6011" i="3"/>
  <c r="C6019" i="3"/>
  <c r="C6027" i="3"/>
  <c r="C6035" i="3"/>
  <c r="C6043" i="3"/>
  <c r="C6051" i="3"/>
  <c r="C6059" i="3"/>
  <c r="C6067" i="3"/>
  <c r="C6075" i="3"/>
  <c r="C6083" i="3"/>
  <c r="C6091" i="3"/>
  <c r="C6099" i="3"/>
  <c r="C6107" i="3"/>
  <c r="C6115" i="3"/>
  <c r="C6123" i="3"/>
  <c r="S6014" i="3"/>
  <c r="C6014" i="3" s="1"/>
  <c r="S6022" i="3"/>
  <c r="C6022" i="3" s="1"/>
  <c r="S6030" i="3"/>
  <c r="C6030" i="3" s="1"/>
  <c r="S6038" i="3"/>
  <c r="C6038" i="3" s="1"/>
  <c r="S6046" i="3"/>
  <c r="C6046" i="3" s="1"/>
  <c r="S6054" i="3"/>
  <c r="C6054" i="3" s="1"/>
  <c r="S6062" i="3"/>
  <c r="C6062" i="3" s="1"/>
  <c r="S6070" i="3"/>
  <c r="C6070" i="3" s="1"/>
  <c r="S6078" i="3"/>
  <c r="C6078" i="3" s="1"/>
  <c r="S6086" i="3"/>
  <c r="C6086" i="3" s="1"/>
  <c r="S6094" i="3"/>
  <c r="C6094" i="3" s="1"/>
  <c r="S6102" i="3"/>
  <c r="C6102" i="3" s="1"/>
  <c r="S6110" i="3"/>
  <c r="C6110" i="3" s="1"/>
  <c r="S6118" i="3"/>
  <c r="C6118" i="3" s="1"/>
  <c r="S6126" i="3"/>
  <c r="C6126" i="3" s="1"/>
  <c r="S6015" i="3"/>
  <c r="C6015" i="3" s="1"/>
  <c r="S6023" i="3"/>
  <c r="C6023" i="3" s="1"/>
  <c r="S6031" i="3"/>
  <c r="C6031" i="3" s="1"/>
  <c r="S6039" i="3"/>
  <c r="C6039" i="3" s="1"/>
  <c r="S6047" i="3"/>
  <c r="C6047" i="3" s="1"/>
  <c r="S6055" i="3"/>
  <c r="C6055" i="3" s="1"/>
  <c r="S6063" i="3"/>
  <c r="C6063" i="3" s="1"/>
  <c r="S6071" i="3"/>
  <c r="C6071" i="3" s="1"/>
  <c r="S6079" i="3"/>
  <c r="C6079" i="3" s="1"/>
  <c r="S6087" i="3"/>
  <c r="C6087" i="3" s="1"/>
  <c r="S6095" i="3"/>
  <c r="C6095" i="3" s="1"/>
  <c r="S6103" i="3"/>
  <c r="C6103" i="3" s="1"/>
  <c r="S6111" i="3"/>
  <c r="C6111" i="3" s="1"/>
  <c r="S6119" i="3"/>
  <c r="C6119" i="3" s="1"/>
  <c r="S6127" i="3"/>
  <c r="C6127" i="3" s="1"/>
  <c r="C2001" i="2"/>
  <c r="C2009" i="2"/>
  <c r="C2017" i="2"/>
  <c r="C2025" i="2"/>
  <c r="C2033" i="2"/>
  <c r="C2041" i="2"/>
  <c r="C2049" i="2"/>
  <c r="C2057" i="2"/>
  <c r="C2065" i="2"/>
  <c r="C2073" i="2"/>
  <c r="S2004" i="2"/>
  <c r="C2004" i="2" s="1"/>
  <c r="S2012" i="2"/>
  <c r="C2012" i="2" s="1"/>
  <c r="C2003" i="2"/>
  <c r="C2011" i="2"/>
  <c r="C2019" i="2"/>
  <c r="C2027" i="2"/>
  <c r="C2035" i="2"/>
  <c r="C2043" i="2"/>
  <c r="C2051" i="2"/>
  <c r="C2059" i="2"/>
  <c r="C2067" i="2"/>
  <c r="C2075" i="2"/>
  <c r="S2005" i="2"/>
  <c r="C2005" i="2" s="1"/>
  <c r="S2013" i="2"/>
  <c r="C2013" i="2" s="1"/>
  <c r="S2021" i="2"/>
  <c r="C2021" i="2" s="1"/>
  <c r="C1999" i="2"/>
  <c r="C2007" i="2"/>
  <c r="C2015" i="2"/>
  <c r="C2023" i="2"/>
  <c r="C2031" i="2"/>
  <c r="C2039" i="2"/>
  <c r="C2047" i="2"/>
  <c r="C2055" i="2"/>
  <c r="C2063" i="2"/>
  <c r="C2071" i="2"/>
  <c r="C2079" i="2"/>
  <c r="C2087" i="2"/>
  <c r="S2004" i="1"/>
  <c r="C2004" i="1" s="1"/>
  <c r="S2036" i="1"/>
  <c r="C2036" i="1" s="1"/>
  <c r="S2044" i="1"/>
  <c r="C2044" i="1" s="1"/>
  <c r="S2052" i="1"/>
  <c r="C2052" i="1" s="1"/>
  <c r="S2060" i="1"/>
  <c r="C2060" i="1" s="1"/>
  <c r="S2068" i="1"/>
  <c r="C2068" i="1" s="1"/>
  <c r="S2076" i="1"/>
  <c r="C2076" i="1" s="1"/>
  <c r="S2084" i="1"/>
  <c r="C2084" i="1" s="1"/>
  <c r="S2092" i="1"/>
  <c r="C2092" i="1" s="1"/>
  <c r="S2100" i="1"/>
  <c r="C2100" i="1" s="1"/>
  <c r="S2108" i="1"/>
  <c r="C2108" i="1" s="1"/>
  <c r="S2028" i="1"/>
  <c r="C2028" i="1" s="1"/>
  <c r="C2003" i="1"/>
  <c r="C2011" i="1"/>
  <c r="C2019" i="1"/>
  <c r="C2027" i="1"/>
  <c r="C2035" i="1"/>
  <c r="C2043" i="1"/>
  <c r="C2051" i="1"/>
  <c r="C2059" i="1"/>
  <c r="C2067" i="1"/>
  <c r="C2075" i="1"/>
  <c r="C2083" i="1"/>
  <c r="S2005" i="1"/>
  <c r="C2005" i="1" s="1"/>
  <c r="S2013" i="1"/>
  <c r="C2013" i="1" s="1"/>
  <c r="S2021" i="1"/>
  <c r="C2021" i="1" s="1"/>
  <c r="S2029" i="1"/>
  <c r="C2029" i="1" s="1"/>
  <c r="S2037" i="1"/>
  <c r="C2037" i="1" s="1"/>
  <c r="S2045" i="1"/>
  <c r="C2045" i="1" s="1"/>
  <c r="S2053" i="1"/>
  <c r="C2053" i="1" s="1"/>
  <c r="S2020" i="1"/>
  <c r="C2020" i="1" s="1"/>
  <c r="C2012" i="1"/>
  <c r="C1999" i="1"/>
  <c r="C2007" i="1"/>
  <c r="C2015" i="1"/>
  <c r="C2023" i="1"/>
  <c r="C2031" i="1"/>
  <c r="C2039" i="1"/>
  <c r="C2047" i="1"/>
  <c r="C2055" i="1"/>
  <c r="C2063" i="1"/>
  <c r="C2071" i="1"/>
  <c r="C2079" i="1"/>
  <c r="C2087" i="1"/>
  <c r="R2410" i="3"/>
  <c r="S2410" i="3" s="1"/>
  <c r="C2410" i="3" s="1"/>
  <c r="R2409" i="3"/>
  <c r="S2409" i="3" s="1"/>
  <c r="C2409" i="3" s="1"/>
  <c r="R2408" i="3"/>
  <c r="C5935" i="3"/>
  <c r="C5934" i="3"/>
  <c r="C5933" i="3"/>
  <c r="C5932" i="3"/>
  <c r="C5931" i="3"/>
  <c r="C5930" i="3"/>
  <c r="C5929" i="3"/>
  <c r="C5928" i="3"/>
  <c r="C5927" i="3"/>
  <c r="C5926" i="3"/>
  <c r="C5925" i="3"/>
  <c r="C5924" i="3"/>
  <c r="C5923" i="3"/>
  <c r="C5922" i="3"/>
  <c r="C5921" i="3"/>
  <c r="C5920" i="3"/>
  <c r="C5919" i="3"/>
  <c r="C5918" i="3"/>
  <c r="C5917" i="3"/>
  <c r="C5916" i="3"/>
  <c r="C5915" i="3"/>
  <c r="C5914" i="3"/>
  <c r="C5913" i="3"/>
  <c r="C5912" i="3"/>
  <c r="C5911" i="3"/>
  <c r="C5910" i="3"/>
  <c r="C5909" i="3"/>
  <c r="C5908" i="3"/>
  <c r="C5907" i="3"/>
  <c r="C5906" i="3"/>
  <c r="C5905" i="3"/>
  <c r="C5904" i="3"/>
  <c r="C5903" i="3"/>
  <c r="C5902" i="3"/>
  <c r="C5901" i="3"/>
  <c r="C5900" i="3"/>
  <c r="C5899" i="3"/>
  <c r="C5898" i="3"/>
  <c r="C5897" i="3"/>
  <c r="C5896" i="3"/>
  <c r="C5895" i="3"/>
  <c r="C5894" i="3"/>
  <c r="C5893" i="3"/>
  <c r="C5892" i="3"/>
  <c r="C5891" i="3"/>
  <c r="C5890" i="3"/>
  <c r="C5889" i="3"/>
  <c r="C5888" i="3"/>
  <c r="C5887" i="3"/>
  <c r="C5886" i="3"/>
  <c r="C5885" i="3"/>
  <c r="C5884" i="3"/>
  <c r="C5883" i="3"/>
  <c r="C5882" i="3"/>
  <c r="C5881" i="3"/>
  <c r="C5880" i="3"/>
  <c r="C5879" i="3"/>
  <c r="C5878" i="3"/>
  <c r="C5877" i="3"/>
  <c r="C5876" i="3"/>
  <c r="C5875" i="3"/>
  <c r="C5874" i="3"/>
  <c r="C5873" i="3"/>
  <c r="C5872" i="3"/>
  <c r="C5871" i="3"/>
  <c r="C5870" i="3"/>
  <c r="C5869" i="3"/>
  <c r="C5868" i="3"/>
  <c r="C5867" i="3"/>
  <c r="C5866" i="3"/>
  <c r="C5865" i="3"/>
  <c r="C5864" i="3"/>
  <c r="C5863" i="3"/>
  <c r="C5862" i="3"/>
  <c r="C5861" i="3"/>
  <c r="C5860" i="3"/>
  <c r="C5859" i="3"/>
  <c r="C5858" i="3"/>
  <c r="C5857" i="3"/>
  <c r="C5856" i="3"/>
  <c r="C5855" i="3"/>
  <c r="C5854" i="3"/>
  <c r="C5853" i="3"/>
  <c r="C5852" i="3"/>
  <c r="C5851" i="3"/>
  <c r="C5850" i="3"/>
  <c r="C5849" i="3"/>
  <c r="C5848" i="3"/>
  <c r="C5847" i="3"/>
  <c r="C5846" i="3"/>
  <c r="R2616" i="3"/>
  <c r="Q2616" i="3"/>
  <c r="S2616" i="3" s="1"/>
  <c r="C2616" i="3" s="1"/>
  <c r="R2615" i="3"/>
  <c r="Q2615" i="3"/>
  <c r="S2615" i="3" s="1"/>
  <c r="C2615" i="3" s="1"/>
  <c r="R2614" i="3"/>
  <c r="Q2614" i="3"/>
  <c r="S2614" i="3" s="1"/>
  <c r="C2614" i="3" s="1"/>
  <c r="R2613" i="3"/>
  <c r="Q2613" i="3"/>
  <c r="S2613" i="3" s="1"/>
  <c r="C2613" i="3" s="1"/>
  <c r="R2612" i="3"/>
  <c r="Q2612" i="3"/>
  <c r="S2612" i="3" s="1"/>
  <c r="C2612" i="3" s="1"/>
  <c r="R2611" i="3"/>
  <c r="Q2611" i="3"/>
  <c r="S2611" i="3" s="1"/>
  <c r="C2611" i="3" s="1"/>
  <c r="R2610" i="3"/>
  <c r="Q2610" i="3"/>
  <c r="S2610" i="3" s="1"/>
  <c r="C2610" i="3" s="1"/>
  <c r="R2609" i="3"/>
  <c r="Q2609" i="3"/>
  <c r="S2609" i="3" s="1"/>
  <c r="C2609" i="3" s="1"/>
  <c r="R2608" i="3"/>
  <c r="Q2608" i="3"/>
  <c r="S2608" i="3" s="1"/>
  <c r="C2608" i="3" s="1"/>
  <c r="R2607" i="3"/>
  <c r="Q2607" i="3"/>
  <c r="S2607" i="3" s="1"/>
  <c r="C2607" i="3" s="1"/>
  <c r="R2606" i="3"/>
  <c r="Q2606" i="3"/>
  <c r="S2606" i="3" s="1"/>
  <c r="C2606" i="3" s="1"/>
  <c r="R2605" i="3"/>
  <c r="Q2605" i="3"/>
  <c r="S2605" i="3" s="1"/>
  <c r="C2605" i="3" s="1"/>
  <c r="R2604" i="3"/>
  <c r="Q2604" i="3"/>
  <c r="S2604" i="3" s="1"/>
  <c r="C2604" i="3" s="1"/>
  <c r="R2603" i="3"/>
  <c r="Q2603" i="3"/>
  <c r="S2603" i="3" s="1"/>
  <c r="C2603" i="3" s="1"/>
  <c r="R2602" i="3"/>
  <c r="Q2602" i="3"/>
  <c r="S2602" i="3" s="1"/>
  <c r="C2602" i="3" s="1"/>
  <c r="R2601" i="3"/>
  <c r="Q2601" i="3"/>
  <c r="S2601" i="3" s="1"/>
  <c r="C2601" i="3" s="1"/>
  <c r="R2600" i="3"/>
  <c r="Q2600" i="3"/>
  <c r="S2600" i="3" s="1"/>
  <c r="C2600" i="3" s="1"/>
  <c r="R2599" i="3"/>
  <c r="Q2599" i="3"/>
  <c r="S2599" i="3" s="1"/>
  <c r="C2599" i="3" s="1"/>
  <c r="R2598" i="3"/>
  <c r="Q2598" i="3"/>
  <c r="S2598" i="3" s="1"/>
  <c r="C2598" i="3" s="1"/>
  <c r="R2597" i="3"/>
  <c r="Q2597" i="3"/>
  <c r="S2597" i="3" s="1"/>
  <c r="C2597" i="3" s="1"/>
  <c r="R2596" i="3"/>
  <c r="Q2596" i="3"/>
  <c r="S2596" i="3" s="1"/>
  <c r="C2596" i="3" s="1"/>
  <c r="R2595" i="3"/>
  <c r="Q2595" i="3"/>
  <c r="S2595" i="3" s="1"/>
  <c r="C2595" i="3" s="1"/>
  <c r="R2594" i="3"/>
  <c r="Q2594" i="3"/>
  <c r="S2594" i="3" s="1"/>
  <c r="C2594" i="3" s="1"/>
  <c r="R2593" i="3"/>
  <c r="Q2593" i="3"/>
  <c r="S2593" i="3" s="1"/>
  <c r="C2593" i="3" s="1"/>
  <c r="R2592" i="3"/>
  <c r="Q2592" i="3"/>
  <c r="S2592" i="3" s="1"/>
  <c r="C2592" i="3" s="1"/>
  <c r="R2591" i="3"/>
  <c r="Q2591" i="3"/>
  <c r="S2591" i="3" s="1"/>
  <c r="C2591" i="3" s="1"/>
  <c r="R2590" i="3"/>
  <c r="Q2590" i="3"/>
  <c r="S2590" i="3" s="1"/>
  <c r="C2590" i="3" s="1"/>
  <c r="R2589" i="3"/>
  <c r="Q2589" i="3"/>
  <c r="S2589" i="3" s="1"/>
  <c r="C2589" i="3" s="1"/>
  <c r="R2588" i="3"/>
  <c r="Q2588" i="3"/>
  <c r="S2588" i="3" s="1"/>
  <c r="C2588" i="3" s="1"/>
  <c r="R2034" i="3"/>
  <c r="S2034" i="3" s="1"/>
  <c r="Q2034" i="3"/>
  <c r="R2033" i="3"/>
  <c r="S2033" i="3" s="1"/>
  <c r="Q2033" i="3"/>
  <c r="R2032" i="3"/>
  <c r="S2032" i="3" s="1"/>
  <c r="Q2032" i="3"/>
  <c r="R2031" i="3"/>
  <c r="S2031" i="3" s="1"/>
  <c r="Q2031" i="3"/>
  <c r="R2030" i="3"/>
  <c r="Q2030" i="3"/>
  <c r="R2029" i="3"/>
  <c r="S2029" i="3" s="1"/>
  <c r="Q2029" i="3"/>
  <c r="R2028" i="3"/>
  <c r="S2028" i="3" s="1"/>
  <c r="Q2028" i="3"/>
  <c r="R2027" i="3"/>
  <c r="Q2027" i="3"/>
  <c r="R2026" i="3"/>
  <c r="S2026" i="3" s="1"/>
  <c r="Q2026" i="3"/>
  <c r="R2025" i="3"/>
  <c r="S2025" i="3" s="1"/>
  <c r="Q2025" i="3"/>
  <c r="R2024" i="3"/>
  <c r="S2024" i="3" s="1"/>
  <c r="Q2024" i="3"/>
  <c r="R2023" i="3"/>
  <c r="S2023" i="3" s="1"/>
  <c r="Q2023" i="3"/>
  <c r="R2022" i="3"/>
  <c r="S2022" i="3" s="1"/>
  <c r="Q2022" i="3"/>
  <c r="R2021" i="3"/>
  <c r="S2021" i="3" s="1"/>
  <c r="Q2021" i="3"/>
  <c r="R2020" i="3"/>
  <c r="S2020" i="3" s="1"/>
  <c r="Q2020" i="3"/>
  <c r="R2019" i="3"/>
  <c r="S2019" i="3" s="1"/>
  <c r="Q2019" i="3"/>
  <c r="R2018" i="3"/>
  <c r="S2018" i="3" s="1"/>
  <c r="Q2018" i="3"/>
  <c r="R2017" i="3"/>
  <c r="S2017" i="3" s="1"/>
  <c r="Q2017" i="3"/>
  <c r="R2016" i="3"/>
  <c r="S2016" i="3" s="1"/>
  <c r="Q2016" i="3"/>
  <c r="R2015" i="3"/>
  <c r="S2015" i="3" s="1"/>
  <c r="Q2015" i="3"/>
  <c r="R2014" i="3"/>
  <c r="Q2014" i="3"/>
  <c r="R2013" i="3"/>
  <c r="S2013" i="3" s="1"/>
  <c r="Q2013" i="3"/>
  <c r="R2012" i="3"/>
  <c r="S2012" i="3" s="1"/>
  <c r="Q2012" i="3"/>
  <c r="R2011" i="3"/>
  <c r="S2011" i="3" s="1"/>
  <c r="Q2011" i="3"/>
  <c r="R2010" i="3"/>
  <c r="Q2010" i="3"/>
  <c r="R2009" i="3"/>
  <c r="S2009" i="3" s="1"/>
  <c r="Q2009" i="3"/>
  <c r="R2008" i="3"/>
  <c r="S2008" i="3" s="1"/>
  <c r="Q2008" i="3"/>
  <c r="R2007" i="3"/>
  <c r="S2007" i="3" s="1"/>
  <c r="Q2007" i="3"/>
  <c r="R2006" i="3"/>
  <c r="S2006" i="3" s="1"/>
  <c r="Q2006" i="3"/>
  <c r="R2005" i="3"/>
  <c r="S2005" i="3" s="1"/>
  <c r="Q2005" i="3"/>
  <c r="R2004" i="3"/>
  <c r="S2004" i="3" s="1"/>
  <c r="Q2004" i="3"/>
  <c r="R2003" i="3"/>
  <c r="S2003" i="3" s="1"/>
  <c r="Q2003" i="3"/>
  <c r="R2002" i="3"/>
  <c r="S2002" i="3" s="1"/>
  <c r="Q2002" i="3"/>
  <c r="R2001" i="3"/>
  <c r="S2001" i="3" s="1"/>
  <c r="Q2001" i="3"/>
  <c r="R2000" i="3"/>
  <c r="S2000" i="3" s="1"/>
  <c r="Q2000" i="3"/>
  <c r="R1999" i="3"/>
  <c r="S1999" i="3" s="1"/>
  <c r="Q1999" i="3"/>
  <c r="R1998" i="3"/>
  <c r="Q1998" i="3"/>
  <c r="R1997" i="3"/>
  <c r="S1997" i="3" s="1"/>
  <c r="Q1997" i="3"/>
  <c r="R1996" i="3"/>
  <c r="S1996" i="3" s="1"/>
  <c r="Q1996" i="3"/>
  <c r="R1995" i="3"/>
  <c r="Q1995" i="3"/>
  <c r="R1994" i="3"/>
  <c r="S1994" i="3" s="1"/>
  <c r="Q1994" i="3"/>
  <c r="R1993" i="3"/>
  <c r="S1993" i="3" s="1"/>
  <c r="C1993" i="3" s="1"/>
  <c r="Q1993" i="3"/>
  <c r="R1992" i="3"/>
  <c r="S1992" i="3" s="1"/>
  <c r="Q1992" i="3"/>
  <c r="R1991" i="3"/>
  <c r="S1991" i="3" s="1"/>
  <c r="Q1991" i="3"/>
  <c r="R1990" i="3"/>
  <c r="S1990" i="3" s="1"/>
  <c r="Q1990" i="3"/>
  <c r="R1989" i="3"/>
  <c r="S1989" i="3" s="1"/>
  <c r="Q1989" i="3"/>
  <c r="R1988" i="3"/>
  <c r="S1988" i="3" s="1"/>
  <c r="Q1988" i="3"/>
  <c r="R1987" i="3"/>
  <c r="S1987" i="3" s="1"/>
  <c r="Q1987" i="3"/>
  <c r="R1986" i="3"/>
  <c r="S1986" i="3" s="1"/>
  <c r="Q1986" i="3"/>
  <c r="R1985" i="3"/>
  <c r="S1985" i="3" s="1"/>
  <c r="Q1985" i="3"/>
  <c r="R1984" i="3"/>
  <c r="S1984" i="3" s="1"/>
  <c r="Q1984" i="3"/>
  <c r="R1983" i="3"/>
  <c r="S1983" i="3" s="1"/>
  <c r="Q1983" i="3"/>
  <c r="R1982" i="3"/>
  <c r="Q1982" i="3"/>
  <c r="R1981" i="3"/>
  <c r="S1981" i="3" s="1"/>
  <c r="Q1981" i="3"/>
  <c r="R1980" i="3"/>
  <c r="S1980" i="3" s="1"/>
  <c r="Q1980" i="3"/>
  <c r="R1979" i="3"/>
  <c r="Q1979" i="3"/>
  <c r="R1978" i="3"/>
  <c r="S1978" i="3" s="1"/>
  <c r="Q1978" i="3"/>
  <c r="R1977" i="3"/>
  <c r="S1977" i="3" s="1"/>
  <c r="Q1977" i="3"/>
  <c r="R1976" i="3"/>
  <c r="S1976" i="3" s="1"/>
  <c r="Q1976" i="3"/>
  <c r="R1975" i="3"/>
  <c r="S1975" i="3" s="1"/>
  <c r="Q1975" i="3"/>
  <c r="R1974" i="3"/>
  <c r="S1974" i="3" s="1"/>
  <c r="Q1974" i="3"/>
  <c r="R1973" i="3"/>
  <c r="S1973" i="3" s="1"/>
  <c r="Q1973" i="3"/>
  <c r="R1972" i="3"/>
  <c r="S1972" i="3" s="1"/>
  <c r="Q1972" i="3"/>
  <c r="R1971" i="3"/>
  <c r="S1971" i="3" s="1"/>
  <c r="Q1971" i="3"/>
  <c r="R1970" i="3"/>
  <c r="S1970" i="3" s="1"/>
  <c r="Q1970" i="3"/>
  <c r="R1969" i="3"/>
  <c r="S1969" i="3" s="1"/>
  <c r="Q1969" i="3"/>
  <c r="R1968" i="3"/>
  <c r="S1968" i="3" s="1"/>
  <c r="Q1968" i="3"/>
  <c r="R1967" i="3"/>
  <c r="S1967" i="3" s="1"/>
  <c r="Q1967" i="3"/>
  <c r="R1966" i="3"/>
  <c r="S1966" i="3" s="1"/>
  <c r="Q1966" i="3"/>
  <c r="R1965" i="3"/>
  <c r="S1965" i="3" s="1"/>
  <c r="Q1965" i="3"/>
  <c r="R1964" i="3"/>
  <c r="S1964" i="3" s="1"/>
  <c r="Q1964" i="3"/>
  <c r="R1963" i="3"/>
  <c r="Q1963" i="3"/>
  <c r="R1962" i="3"/>
  <c r="S1962" i="3" s="1"/>
  <c r="Q1962" i="3"/>
  <c r="R1961" i="3"/>
  <c r="S1961" i="3" s="1"/>
  <c r="Q1961" i="3"/>
  <c r="R1960" i="3"/>
  <c r="S1960" i="3" s="1"/>
  <c r="Q1960" i="3"/>
  <c r="R1959" i="3"/>
  <c r="S1959" i="3" s="1"/>
  <c r="Q1959" i="3"/>
  <c r="R1958" i="3"/>
  <c r="S1958" i="3" s="1"/>
  <c r="Q1958" i="3"/>
  <c r="R1957" i="3"/>
  <c r="S1957" i="3" s="1"/>
  <c r="Q1957" i="3"/>
  <c r="R1956" i="3"/>
  <c r="S1956" i="3" s="1"/>
  <c r="Q1956" i="3"/>
  <c r="R1955" i="3"/>
  <c r="S1955" i="3" s="1"/>
  <c r="Q1955" i="3"/>
  <c r="R1954" i="3"/>
  <c r="S1954" i="3" s="1"/>
  <c r="Q1954" i="3"/>
  <c r="R1953" i="3"/>
  <c r="S1953" i="3" s="1"/>
  <c r="Q1953" i="3"/>
  <c r="R1952" i="3"/>
  <c r="S1952" i="3" s="1"/>
  <c r="Q1952" i="3"/>
  <c r="R1951" i="3"/>
  <c r="S1951" i="3" s="1"/>
  <c r="Q1951" i="3"/>
  <c r="R1950" i="3"/>
  <c r="S1950" i="3" s="1"/>
  <c r="Q1950" i="3"/>
  <c r="R1949" i="3"/>
  <c r="S1949" i="3" s="1"/>
  <c r="Q1949" i="3"/>
  <c r="R1948" i="3"/>
  <c r="S1948" i="3" s="1"/>
  <c r="Q1948" i="3"/>
  <c r="R1306" i="3"/>
  <c r="Q1306" i="3"/>
  <c r="S1306" i="3" s="1"/>
  <c r="C1306" i="3" s="1"/>
  <c r="R1335" i="3"/>
  <c r="Q1335" i="3"/>
  <c r="S1335" i="3" s="1"/>
  <c r="C1335" i="3" s="1"/>
  <c r="R1334" i="3"/>
  <c r="Q1334" i="3"/>
  <c r="S1334" i="3" s="1"/>
  <c r="C1334" i="3" s="1"/>
  <c r="R1333" i="3"/>
  <c r="Q1333" i="3"/>
  <c r="S1333" i="3" s="1"/>
  <c r="C1333" i="3" s="1"/>
  <c r="R1332" i="3"/>
  <c r="Q1332" i="3"/>
  <c r="S1332" i="3" s="1"/>
  <c r="C1332" i="3" s="1"/>
  <c r="R1331" i="3"/>
  <c r="Q1331" i="3"/>
  <c r="S1331" i="3" s="1"/>
  <c r="C1331" i="3" s="1"/>
  <c r="R1330" i="3"/>
  <c r="Q1330" i="3"/>
  <c r="S1330" i="3" s="1"/>
  <c r="C1330" i="3" s="1"/>
  <c r="R1329" i="3"/>
  <c r="Q1329" i="3"/>
  <c r="S1329" i="3" s="1"/>
  <c r="C1329" i="3" s="1"/>
  <c r="R1328" i="3"/>
  <c r="Q1328" i="3"/>
  <c r="S1328" i="3" s="1"/>
  <c r="C1328" i="3" s="1"/>
  <c r="R1327" i="3"/>
  <c r="Q1327" i="3"/>
  <c r="S1327" i="3" s="1"/>
  <c r="C1327" i="3" s="1"/>
  <c r="R1326" i="3"/>
  <c r="Q1326" i="3"/>
  <c r="S1326" i="3" s="1"/>
  <c r="C1326" i="3" s="1"/>
  <c r="R1325" i="3"/>
  <c r="Q1325" i="3"/>
  <c r="S1325" i="3" s="1"/>
  <c r="C1325" i="3" s="1"/>
  <c r="R1324" i="3"/>
  <c r="Q1324" i="3"/>
  <c r="S1324" i="3" s="1"/>
  <c r="C1324" i="3" s="1"/>
  <c r="R1323" i="3"/>
  <c r="Q1323" i="3"/>
  <c r="S1323" i="3" s="1"/>
  <c r="C1323" i="3" s="1"/>
  <c r="R1322" i="3"/>
  <c r="Q1322" i="3"/>
  <c r="S1322" i="3" s="1"/>
  <c r="C1322" i="3" s="1"/>
  <c r="R1321" i="3"/>
  <c r="Q1321" i="3"/>
  <c r="S1321" i="3" s="1"/>
  <c r="C1321" i="3" s="1"/>
  <c r="R1320" i="3"/>
  <c r="Q1320" i="3"/>
  <c r="S1320" i="3" s="1"/>
  <c r="C1320" i="3" s="1"/>
  <c r="R1319" i="3"/>
  <c r="Q1319" i="3"/>
  <c r="S1319" i="3" s="1"/>
  <c r="C1319" i="3" s="1"/>
  <c r="R1318" i="3"/>
  <c r="Q1318" i="3"/>
  <c r="S1318" i="3" s="1"/>
  <c r="C1318" i="3" s="1"/>
  <c r="R1317" i="3"/>
  <c r="Q1317" i="3"/>
  <c r="S1317" i="3" s="1"/>
  <c r="C1317" i="3" s="1"/>
  <c r="R1316" i="3"/>
  <c r="Q1316" i="3"/>
  <c r="S1316" i="3" s="1"/>
  <c r="C1316" i="3" s="1"/>
  <c r="R1315" i="3"/>
  <c r="Q1315" i="3"/>
  <c r="S1315" i="3" s="1"/>
  <c r="C1315" i="3" s="1"/>
  <c r="R1314" i="3"/>
  <c r="Q1314" i="3"/>
  <c r="S1314" i="3" s="1"/>
  <c r="C1314" i="3" s="1"/>
  <c r="R1313" i="3"/>
  <c r="Q1313" i="3"/>
  <c r="S1313" i="3" s="1"/>
  <c r="C1313" i="3" s="1"/>
  <c r="R1312" i="3"/>
  <c r="Q1312" i="3"/>
  <c r="S1312" i="3" s="1"/>
  <c r="C1312" i="3" s="1"/>
  <c r="R1311" i="3"/>
  <c r="Q1311" i="3"/>
  <c r="S1311" i="3" s="1"/>
  <c r="C1311" i="3" s="1"/>
  <c r="R1310" i="3"/>
  <c r="Q1310" i="3"/>
  <c r="S1310" i="3" s="1"/>
  <c r="C1310" i="3" s="1"/>
  <c r="R1309" i="3"/>
  <c r="Q1309" i="3"/>
  <c r="S1309" i="3" s="1"/>
  <c r="C1309" i="3" s="1"/>
  <c r="R1308" i="3"/>
  <c r="Q1308" i="3"/>
  <c r="S1308" i="3" s="1"/>
  <c r="C1308" i="3" s="1"/>
  <c r="R1307" i="3"/>
  <c r="Q1307" i="3"/>
  <c r="S1307" i="3" s="1"/>
  <c r="C1307" i="3" s="1"/>
  <c r="R1305" i="3"/>
  <c r="S1305" i="3" s="1"/>
  <c r="Q1305" i="3"/>
  <c r="R1304" i="3"/>
  <c r="S1304" i="3" s="1"/>
  <c r="Q1304" i="3"/>
  <c r="R1303" i="3"/>
  <c r="S1303" i="3" s="1"/>
  <c r="Q1303" i="3"/>
  <c r="R1302" i="3"/>
  <c r="S1302" i="3" s="1"/>
  <c r="Q1302" i="3"/>
  <c r="R1301" i="3"/>
  <c r="S1301" i="3" s="1"/>
  <c r="Q1301" i="3"/>
  <c r="R1300" i="3"/>
  <c r="S1300" i="3" s="1"/>
  <c r="Q1300" i="3"/>
  <c r="R1299" i="3"/>
  <c r="S1299" i="3" s="1"/>
  <c r="Q1299" i="3"/>
  <c r="R1298" i="3"/>
  <c r="S1298" i="3" s="1"/>
  <c r="C1298" i="3" s="1"/>
  <c r="Q1298" i="3"/>
  <c r="R1297" i="3"/>
  <c r="S1297" i="3" s="1"/>
  <c r="Q1297" i="3"/>
  <c r="R1296" i="3"/>
  <c r="S1296" i="3" s="1"/>
  <c r="Q1296" i="3"/>
  <c r="R1295" i="3"/>
  <c r="S1295" i="3" s="1"/>
  <c r="Q1295" i="3"/>
  <c r="R1294" i="3"/>
  <c r="S1294" i="3" s="1"/>
  <c r="Q1294" i="3"/>
  <c r="R1293" i="3"/>
  <c r="S1293" i="3" s="1"/>
  <c r="Q1293" i="3"/>
  <c r="R1292" i="3"/>
  <c r="S1292" i="3" s="1"/>
  <c r="Q1292" i="3"/>
  <c r="R1291" i="3"/>
  <c r="S1291" i="3" s="1"/>
  <c r="Q1291" i="3"/>
  <c r="R1290" i="3"/>
  <c r="S1290" i="3" s="1"/>
  <c r="Q1290" i="3"/>
  <c r="R1289" i="3"/>
  <c r="S1289" i="3" s="1"/>
  <c r="Q1289" i="3"/>
  <c r="R1288" i="3"/>
  <c r="S1288" i="3" s="1"/>
  <c r="Q1288" i="3"/>
  <c r="R1287" i="3"/>
  <c r="S1287" i="3" s="1"/>
  <c r="Q1287" i="3"/>
  <c r="R1286" i="3"/>
  <c r="S1286" i="3" s="1"/>
  <c r="Q1286" i="3"/>
  <c r="R1285" i="3"/>
  <c r="S1285" i="3" s="1"/>
  <c r="Q1285" i="3"/>
  <c r="R1284" i="3"/>
  <c r="S1284" i="3" s="1"/>
  <c r="Q1284" i="3"/>
  <c r="R1283" i="3"/>
  <c r="Q1283" i="3"/>
  <c r="R1282" i="3"/>
  <c r="S1282" i="3" s="1"/>
  <c r="Q1282" i="3"/>
  <c r="R1281" i="3"/>
  <c r="S1281" i="3" s="1"/>
  <c r="Q1281" i="3"/>
  <c r="R1280" i="3"/>
  <c r="S1280" i="3" s="1"/>
  <c r="Q1280" i="3"/>
  <c r="R1279" i="3"/>
  <c r="S1279" i="3" s="1"/>
  <c r="Q1279" i="3"/>
  <c r="R1278" i="3"/>
  <c r="S1278" i="3" s="1"/>
  <c r="Q1278" i="3"/>
  <c r="R923" i="3"/>
  <c r="S923" i="3" s="1"/>
  <c r="Q923" i="3"/>
  <c r="R922" i="3"/>
  <c r="S922" i="3" s="1"/>
  <c r="Q922" i="3"/>
  <c r="R921" i="3"/>
  <c r="S921" i="3" s="1"/>
  <c r="Q921" i="3"/>
  <c r="R920" i="3"/>
  <c r="S920" i="3" s="1"/>
  <c r="Q920" i="3"/>
  <c r="R919" i="3"/>
  <c r="S919" i="3" s="1"/>
  <c r="Q919" i="3"/>
  <c r="R918" i="3"/>
  <c r="S918" i="3" s="1"/>
  <c r="Q918" i="3"/>
  <c r="R917" i="3"/>
  <c r="S917" i="3" s="1"/>
  <c r="Q917" i="3"/>
  <c r="R916" i="3"/>
  <c r="S916" i="3" s="1"/>
  <c r="Q916" i="3"/>
  <c r="R915" i="3"/>
  <c r="S915" i="3" s="1"/>
  <c r="Q915" i="3"/>
  <c r="R914" i="3"/>
  <c r="S914" i="3" s="1"/>
  <c r="Q914" i="3"/>
  <c r="R913" i="3"/>
  <c r="S913" i="3" s="1"/>
  <c r="Q913" i="3"/>
  <c r="R912" i="3"/>
  <c r="S912" i="3" s="1"/>
  <c r="Q912" i="3"/>
  <c r="R911" i="3"/>
  <c r="S911" i="3" s="1"/>
  <c r="Q911" i="3"/>
  <c r="R910" i="3"/>
  <c r="S910" i="3" s="1"/>
  <c r="Q910" i="3"/>
  <c r="R909" i="3"/>
  <c r="S909" i="3" s="1"/>
  <c r="Q909" i="3"/>
  <c r="R908" i="3"/>
  <c r="S908" i="3" s="1"/>
  <c r="Q908" i="3"/>
  <c r="R907" i="3"/>
  <c r="S907" i="3" s="1"/>
  <c r="Q907" i="3"/>
  <c r="R906" i="3"/>
  <c r="S906" i="3" s="1"/>
  <c r="Q906" i="3"/>
  <c r="R905" i="3"/>
  <c r="Q905" i="3"/>
  <c r="R904" i="3"/>
  <c r="S904" i="3" s="1"/>
  <c r="Q904" i="3"/>
  <c r="R903" i="3"/>
  <c r="S903" i="3" s="1"/>
  <c r="Q903" i="3"/>
  <c r="R902" i="3"/>
  <c r="S902" i="3" s="1"/>
  <c r="Q902" i="3"/>
  <c r="R901" i="3"/>
  <c r="S901" i="3" s="1"/>
  <c r="Q901" i="3"/>
  <c r="R900" i="3"/>
  <c r="S900" i="3" s="1"/>
  <c r="Q900" i="3"/>
  <c r="R899" i="3"/>
  <c r="S899" i="3" s="1"/>
  <c r="Q899" i="3"/>
  <c r="R898" i="3"/>
  <c r="S898" i="3" s="1"/>
  <c r="Q898" i="3"/>
  <c r="R897" i="3"/>
  <c r="S897" i="3" s="1"/>
  <c r="Q897" i="3"/>
  <c r="R896" i="3"/>
  <c r="S896" i="3" s="1"/>
  <c r="Q896" i="3"/>
  <c r="R895" i="3"/>
  <c r="S895" i="3" s="1"/>
  <c r="Q895" i="3"/>
  <c r="R894" i="3"/>
  <c r="S894" i="3" s="1"/>
  <c r="Q894" i="3"/>
  <c r="R893" i="3"/>
  <c r="S893" i="3" s="1"/>
  <c r="Q893" i="3"/>
  <c r="R892" i="3"/>
  <c r="S892" i="3" s="1"/>
  <c r="Q892" i="3"/>
  <c r="R891" i="3"/>
  <c r="S891" i="3" s="1"/>
  <c r="Q891" i="3"/>
  <c r="R890" i="3"/>
  <c r="Q890" i="3"/>
  <c r="R889" i="3"/>
  <c r="S889" i="3" s="1"/>
  <c r="Q889" i="3"/>
  <c r="R888" i="3"/>
  <c r="S888" i="3" s="1"/>
  <c r="Q888" i="3"/>
  <c r="R887" i="3"/>
  <c r="S887" i="3" s="1"/>
  <c r="Q887" i="3"/>
  <c r="R886" i="3"/>
  <c r="Q886" i="3"/>
  <c r="R885" i="3"/>
  <c r="S885" i="3" s="1"/>
  <c r="Q885" i="3"/>
  <c r="R884" i="3"/>
  <c r="S884" i="3" s="1"/>
  <c r="Q884" i="3"/>
  <c r="R883" i="3"/>
  <c r="S883" i="3" s="1"/>
  <c r="Q883" i="3"/>
  <c r="R882" i="3"/>
  <c r="S882" i="3" s="1"/>
  <c r="Q882" i="3"/>
  <c r="R881" i="3"/>
  <c r="Q881" i="3"/>
  <c r="R880" i="3"/>
  <c r="S880" i="3" s="1"/>
  <c r="Q880" i="3"/>
  <c r="R879" i="3"/>
  <c r="S879" i="3" s="1"/>
  <c r="Q879" i="3"/>
  <c r="S878" i="3"/>
  <c r="R878" i="3"/>
  <c r="Q878" i="3"/>
  <c r="R877" i="3"/>
  <c r="S877" i="3" s="1"/>
  <c r="Q877" i="3"/>
  <c r="R876" i="3"/>
  <c r="S876" i="3" s="1"/>
  <c r="Q876" i="3"/>
  <c r="R875" i="3"/>
  <c r="S875" i="3" s="1"/>
  <c r="Q875" i="3"/>
  <c r="R874" i="3"/>
  <c r="S874" i="3" s="1"/>
  <c r="Q874" i="3"/>
  <c r="R873" i="3"/>
  <c r="S873" i="3" s="1"/>
  <c r="Q873" i="3"/>
  <c r="R872" i="3"/>
  <c r="S872" i="3" s="1"/>
  <c r="Q872" i="3"/>
  <c r="R871" i="3"/>
  <c r="S871" i="3" s="1"/>
  <c r="Q871" i="3"/>
  <c r="R870" i="3"/>
  <c r="Q870" i="3"/>
  <c r="R869" i="3"/>
  <c r="S869" i="3" s="1"/>
  <c r="Q869" i="3"/>
  <c r="R868" i="3"/>
  <c r="S868" i="3" s="1"/>
  <c r="Q868" i="3"/>
  <c r="R867" i="3"/>
  <c r="S867" i="3" s="1"/>
  <c r="Q867" i="3"/>
  <c r="R866" i="3"/>
  <c r="S866" i="3" s="1"/>
  <c r="Q866" i="3"/>
  <c r="R865" i="3"/>
  <c r="S865" i="3" s="1"/>
  <c r="Q865" i="3"/>
  <c r="R864" i="3"/>
  <c r="S864" i="3" s="1"/>
  <c r="Q864" i="3"/>
  <c r="R863" i="3"/>
  <c r="Q863" i="3"/>
  <c r="R862" i="3"/>
  <c r="S862" i="3" s="1"/>
  <c r="Q862" i="3"/>
  <c r="R861" i="3"/>
  <c r="S861" i="3" s="1"/>
  <c r="Q861" i="3"/>
  <c r="R860" i="3"/>
  <c r="S860" i="3" s="1"/>
  <c r="Q860" i="3"/>
  <c r="R859" i="3"/>
  <c r="S859" i="3" s="1"/>
  <c r="Q859" i="3"/>
  <c r="R858" i="3"/>
  <c r="S858" i="3" s="1"/>
  <c r="Q858" i="3"/>
  <c r="R857" i="3"/>
  <c r="S857" i="3" s="1"/>
  <c r="Q857" i="3"/>
  <c r="R856" i="3"/>
  <c r="S856" i="3" s="1"/>
  <c r="Q856" i="3"/>
  <c r="R855" i="3"/>
  <c r="S855" i="3" s="1"/>
  <c r="Q855" i="3"/>
  <c r="C855" i="3" s="1"/>
  <c r="R854" i="3"/>
  <c r="S854" i="3" s="1"/>
  <c r="Q854" i="3"/>
  <c r="R853" i="3"/>
  <c r="S853" i="3" s="1"/>
  <c r="Q853" i="3"/>
  <c r="R852" i="3"/>
  <c r="S852" i="3" s="1"/>
  <c r="Q852" i="3"/>
  <c r="R851" i="3"/>
  <c r="S851" i="3" s="1"/>
  <c r="Q851" i="3"/>
  <c r="R850" i="3"/>
  <c r="S850" i="3" s="1"/>
  <c r="Q850" i="3"/>
  <c r="R849" i="3"/>
  <c r="S849" i="3" s="1"/>
  <c r="Q849" i="3"/>
  <c r="R848" i="3"/>
  <c r="S848" i="3" s="1"/>
  <c r="Q848" i="3"/>
  <c r="R847" i="3"/>
  <c r="Q847" i="3"/>
  <c r="R846" i="3"/>
  <c r="S846" i="3" s="1"/>
  <c r="Q846" i="3"/>
  <c r="R845" i="3"/>
  <c r="S845" i="3" s="1"/>
  <c r="Q845" i="3"/>
  <c r="R844" i="3"/>
  <c r="S844" i="3" s="1"/>
  <c r="Q844" i="3"/>
  <c r="C844" i="3" s="1"/>
  <c r="R843" i="3"/>
  <c r="S843" i="3" s="1"/>
  <c r="Q843" i="3"/>
  <c r="C843" i="3" s="1"/>
  <c r="R842" i="3"/>
  <c r="S842" i="3" s="1"/>
  <c r="Q842" i="3"/>
  <c r="R841" i="3"/>
  <c r="S841" i="3" s="1"/>
  <c r="Q841" i="3"/>
  <c r="R840" i="3"/>
  <c r="S840" i="3" s="1"/>
  <c r="Q840" i="3"/>
  <c r="C840" i="3" s="1"/>
  <c r="R839" i="3"/>
  <c r="S839" i="3" s="1"/>
  <c r="Q839" i="3"/>
  <c r="C839" i="3" s="1"/>
  <c r="R838" i="3"/>
  <c r="S838" i="3" s="1"/>
  <c r="Q838" i="3"/>
  <c r="R837" i="3"/>
  <c r="S837" i="3" s="1"/>
  <c r="Q837" i="3"/>
  <c r="R836" i="3"/>
  <c r="S836" i="3" s="1"/>
  <c r="Q836" i="3"/>
  <c r="R835" i="3"/>
  <c r="S835" i="3" s="1"/>
  <c r="Q835" i="3"/>
  <c r="R834" i="3"/>
  <c r="S834" i="3" s="1"/>
  <c r="Q834" i="3"/>
  <c r="R833" i="3"/>
  <c r="S833" i="3" s="1"/>
  <c r="Q833" i="3"/>
  <c r="R832" i="3"/>
  <c r="S832" i="3" s="1"/>
  <c r="Q832" i="3"/>
  <c r="R831" i="3"/>
  <c r="Q831" i="3"/>
  <c r="R830" i="3"/>
  <c r="S830" i="3" s="1"/>
  <c r="Q830" i="3"/>
  <c r="R829" i="3"/>
  <c r="Q829" i="3"/>
  <c r="R828" i="3"/>
  <c r="S828" i="3" s="1"/>
  <c r="Q828" i="3"/>
  <c r="R827" i="3"/>
  <c r="S827" i="3" s="1"/>
  <c r="Q827" i="3"/>
  <c r="R826" i="3"/>
  <c r="S826" i="3" s="1"/>
  <c r="Q826" i="3"/>
  <c r="R825" i="3"/>
  <c r="S825" i="3" s="1"/>
  <c r="Q825" i="3"/>
  <c r="R824" i="3"/>
  <c r="S824" i="3" s="1"/>
  <c r="Q824" i="3"/>
  <c r="R823" i="3"/>
  <c r="S823" i="3" s="1"/>
  <c r="Q823" i="3"/>
  <c r="R822" i="3"/>
  <c r="S822" i="3" s="1"/>
  <c r="Q822" i="3"/>
  <c r="R821" i="3"/>
  <c r="S821" i="3" s="1"/>
  <c r="Q821" i="3"/>
  <c r="R820" i="3"/>
  <c r="S820" i="3" s="1"/>
  <c r="Q820" i="3"/>
  <c r="R819" i="3"/>
  <c r="S819" i="3" s="1"/>
  <c r="Q819" i="3"/>
  <c r="R818" i="3"/>
  <c r="S818" i="3" s="1"/>
  <c r="Q818" i="3"/>
  <c r="R817" i="3"/>
  <c r="S817" i="3" s="1"/>
  <c r="Q817" i="3"/>
  <c r="R816" i="3"/>
  <c r="S816" i="3" s="1"/>
  <c r="Q816" i="3"/>
  <c r="R815" i="3"/>
  <c r="S815" i="3" s="1"/>
  <c r="Q815" i="3"/>
  <c r="C815" i="3" s="1"/>
  <c r="R814" i="3"/>
  <c r="Q814" i="3"/>
  <c r="R813" i="3"/>
  <c r="S813" i="3" s="1"/>
  <c r="Q813" i="3"/>
  <c r="R812" i="3"/>
  <c r="S812" i="3" s="1"/>
  <c r="Q812" i="3"/>
  <c r="R811" i="3"/>
  <c r="S811" i="3" s="1"/>
  <c r="Q811" i="3"/>
  <c r="R810" i="3"/>
  <c r="S810" i="3" s="1"/>
  <c r="Q810" i="3"/>
  <c r="R809" i="3"/>
  <c r="S809" i="3" s="1"/>
  <c r="Q809" i="3"/>
  <c r="R808" i="3"/>
  <c r="S808" i="3" s="1"/>
  <c r="Q808" i="3"/>
  <c r="C808" i="3" s="1"/>
  <c r="R807" i="3"/>
  <c r="S807" i="3" s="1"/>
  <c r="Q807" i="3"/>
  <c r="R806" i="3"/>
  <c r="S806" i="3" s="1"/>
  <c r="Q806" i="3"/>
  <c r="R805" i="3"/>
  <c r="S805" i="3" s="1"/>
  <c r="Q805" i="3"/>
  <c r="R804" i="3"/>
  <c r="S804" i="3" s="1"/>
  <c r="Q804" i="3"/>
  <c r="R803" i="3"/>
  <c r="S803" i="3" s="1"/>
  <c r="Q803" i="3"/>
  <c r="R802" i="3"/>
  <c r="S802" i="3" s="1"/>
  <c r="Q802" i="3"/>
  <c r="R801" i="3"/>
  <c r="Q801" i="3"/>
  <c r="R800" i="3"/>
  <c r="S800" i="3" s="1"/>
  <c r="Q800" i="3"/>
  <c r="R799" i="3"/>
  <c r="S799" i="3" s="1"/>
  <c r="Q799" i="3"/>
  <c r="R798" i="3"/>
  <c r="S798" i="3" s="1"/>
  <c r="Q798" i="3"/>
  <c r="R797" i="3"/>
  <c r="S797" i="3" s="1"/>
  <c r="Q797" i="3"/>
  <c r="R796" i="3"/>
  <c r="S796" i="3" s="1"/>
  <c r="Q796" i="3"/>
  <c r="R795" i="3"/>
  <c r="S795" i="3" s="1"/>
  <c r="Q795" i="3"/>
  <c r="R794" i="3"/>
  <c r="S794" i="3" s="1"/>
  <c r="Q794" i="3"/>
  <c r="R793" i="3"/>
  <c r="S793" i="3" s="1"/>
  <c r="Q793" i="3"/>
  <c r="R792" i="3"/>
  <c r="S792" i="3" s="1"/>
  <c r="Q792" i="3"/>
  <c r="R791" i="3"/>
  <c r="S791" i="3" s="1"/>
  <c r="Q791" i="3"/>
  <c r="R790" i="3"/>
  <c r="S790" i="3" s="1"/>
  <c r="Q790" i="3"/>
  <c r="R789" i="3"/>
  <c r="S789" i="3" s="1"/>
  <c r="Q789" i="3"/>
  <c r="R788" i="3"/>
  <c r="S788" i="3" s="1"/>
  <c r="Q788" i="3"/>
  <c r="R787" i="3"/>
  <c r="S787" i="3" s="1"/>
  <c r="Q787" i="3"/>
  <c r="R786" i="3"/>
  <c r="S786" i="3" s="1"/>
  <c r="Q786" i="3"/>
  <c r="R785" i="3"/>
  <c r="S785" i="3" s="1"/>
  <c r="Q785" i="3"/>
  <c r="C785" i="3" s="1"/>
  <c r="R784" i="3"/>
  <c r="S784" i="3" s="1"/>
  <c r="Q784" i="3"/>
  <c r="R783" i="3"/>
  <c r="S783" i="3" s="1"/>
  <c r="Q783" i="3"/>
  <c r="R782" i="3"/>
  <c r="Q782" i="3"/>
  <c r="R781" i="3"/>
  <c r="S781" i="3" s="1"/>
  <c r="Q781" i="3"/>
  <c r="C781" i="3" s="1"/>
  <c r="R780" i="3"/>
  <c r="S780" i="3" s="1"/>
  <c r="Q780" i="3"/>
  <c r="R779" i="3"/>
  <c r="S779" i="3" s="1"/>
  <c r="Q779" i="3"/>
  <c r="R778" i="3"/>
  <c r="S778" i="3" s="1"/>
  <c r="Q778" i="3"/>
  <c r="R777" i="3"/>
  <c r="S777" i="3" s="1"/>
  <c r="Q777" i="3"/>
  <c r="R776" i="3"/>
  <c r="S776" i="3" s="1"/>
  <c r="Q776" i="3"/>
  <c r="R775" i="3"/>
  <c r="Q775" i="3"/>
  <c r="R774" i="3"/>
  <c r="S774" i="3" s="1"/>
  <c r="Q774" i="3"/>
  <c r="R773" i="3"/>
  <c r="S773" i="3" s="1"/>
  <c r="Q773" i="3"/>
  <c r="S772" i="3"/>
  <c r="R772" i="3"/>
  <c r="Q772" i="3"/>
  <c r="R771" i="3"/>
  <c r="S771" i="3" s="1"/>
  <c r="Q771" i="3"/>
  <c r="R770" i="3"/>
  <c r="S770" i="3" s="1"/>
  <c r="Q770" i="3"/>
  <c r="R769" i="3"/>
  <c r="S769" i="3" s="1"/>
  <c r="Q769" i="3"/>
  <c r="R768" i="3"/>
  <c r="S768" i="3" s="1"/>
  <c r="Q768" i="3"/>
  <c r="R767" i="3"/>
  <c r="S767" i="3" s="1"/>
  <c r="Q767" i="3"/>
  <c r="R766" i="3"/>
  <c r="S766" i="3" s="1"/>
  <c r="Q766" i="3"/>
  <c r="R765" i="3"/>
  <c r="S765" i="3" s="1"/>
  <c r="Q765" i="3"/>
  <c r="R764" i="3"/>
  <c r="S764" i="3" s="1"/>
  <c r="R763" i="3"/>
  <c r="S763" i="3" s="1"/>
  <c r="R762" i="3"/>
  <c r="S762" i="3" s="1"/>
  <c r="R761" i="3"/>
  <c r="R760" i="3"/>
  <c r="R759" i="3"/>
  <c r="R758" i="3"/>
  <c r="R757" i="3"/>
  <c r="S757" i="3" s="1"/>
  <c r="R756" i="3"/>
  <c r="S756" i="3" s="1"/>
  <c r="R755" i="3"/>
  <c r="R754" i="3"/>
  <c r="S754" i="3" s="1"/>
  <c r="R753" i="3"/>
  <c r="R752" i="3"/>
  <c r="R751" i="3"/>
  <c r="S751" i="3" s="1"/>
  <c r="R750" i="3"/>
  <c r="S750" i="3" s="1"/>
  <c r="R749" i="3"/>
  <c r="S749" i="3" s="1"/>
  <c r="R748" i="3"/>
  <c r="S748" i="3" s="1"/>
  <c r="R747" i="3"/>
  <c r="S747" i="3" s="1"/>
  <c r="R746" i="3"/>
  <c r="S746" i="3" s="1"/>
  <c r="R745" i="3"/>
  <c r="R744" i="3"/>
  <c r="S744" i="3" s="1"/>
  <c r="Q764" i="3"/>
  <c r="Q763" i="3"/>
  <c r="Q762" i="3"/>
  <c r="Q761" i="3"/>
  <c r="Q760" i="3"/>
  <c r="Q759" i="3"/>
  <c r="Q758" i="3"/>
  <c r="Q757" i="3"/>
  <c r="Q756" i="3"/>
  <c r="Q755" i="3"/>
  <c r="Q754" i="3"/>
  <c r="Q753" i="3"/>
  <c r="Q752" i="3"/>
  <c r="Q751" i="3"/>
  <c r="Q750" i="3"/>
  <c r="Q749" i="3"/>
  <c r="Q748" i="3"/>
  <c r="Q747" i="3"/>
  <c r="Q746" i="3"/>
  <c r="Q745" i="3"/>
  <c r="Q744" i="3"/>
  <c r="R6010" i="3"/>
  <c r="R6009" i="3"/>
  <c r="R6008" i="3"/>
  <c r="S6008" i="3" s="1"/>
  <c r="C6008" i="3" s="1"/>
  <c r="R6007" i="3"/>
  <c r="R6006" i="3"/>
  <c r="R6005" i="3"/>
  <c r="S6005" i="3" s="1"/>
  <c r="C6005" i="3" s="1"/>
  <c r="R6004" i="3"/>
  <c r="R6003" i="3"/>
  <c r="R6002" i="3"/>
  <c r="R6001" i="3"/>
  <c r="R6000" i="3"/>
  <c r="S6000" i="3" s="1"/>
  <c r="C6000" i="3" s="1"/>
  <c r="R5999" i="3"/>
  <c r="R5998" i="3"/>
  <c r="S5998" i="3" s="1"/>
  <c r="C5998" i="3" s="1"/>
  <c r="R5997" i="3"/>
  <c r="S5997" i="3" s="1"/>
  <c r="C5997" i="3" s="1"/>
  <c r="R5996" i="3"/>
  <c r="R5995" i="3"/>
  <c r="R5994" i="3"/>
  <c r="R5993" i="3"/>
  <c r="R5992" i="3"/>
  <c r="S5992" i="3" s="1"/>
  <c r="C5992" i="3" s="1"/>
  <c r="R5991" i="3"/>
  <c r="R5990" i="3"/>
  <c r="S5990" i="3" s="1"/>
  <c r="C5990" i="3" s="1"/>
  <c r="R5989" i="3"/>
  <c r="S5989" i="3" s="1"/>
  <c r="C5989" i="3" s="1"/>
  <c r="R5988" i="3"/>
  <c r="R5987" i="3"/>
  <c r="R5986" i="3"/>
  <c r="R5985" i="3"/>
  <c r="R5984" i="3"/>
  <c r="S5984" i="3" s="1"/>
  <c r="C5984" i="3" s="1"/>
  <c r="R5983" i="3"/>
  <c r="R5982" i="3"/>
  <c r="S5982" i="3" s="1"/>
  <c r="C5982" i="3" s="1"/>
  <c r="R5981" i="3"/>
  <c r="S5981" i="3" s="1"/>
  <c r="R5980" i="3"/>
  <c r="R5979" i="3"/>
  <c r="R5978" i="3"/>
  <c r="R5977" i="3"/>
  <c r="R5976" i="3"/>
  <c r="S5976" i="3" s="1"/>
  <c r="C5976" i="3" s="1"/>
  <c r="R5975" i="3"/>
  <c r="R5974" i="3"/>
  <c r="S5974" i="3" s="1"/>
  <c r="C5974" i="3" s="1"/>
  <c r="R5973" i="3"/>
  <c r="S5973" i="3" s="1"/>
  <c r="R5972" i="3"/>
  <c r="R5971" i="3"/>
  <c r="R5970" i="3"/>
  <c r="R5969" i="3"/>
  <c r="R5968" i="3"/>
  <c r="S5968" i="3" s="1"/>
  <c r="C5968" i="3" s="1"/>
  <c r="R5967" i="3"/>
  <c r="R5966" i="3"/>
  <c r="S5966" i="3" s="1"/>
  <c r="C5966" i="3" s="1"/>
  <c r="R5965" i="3"/>
  <c r="S5965" i="3" s="1"/>
  <c r="C5965" i="3" s="1"/>
  <c r="R5964" i="3"/>
  <c r="R5963" i="3"/>
  <c r="R5962" i="3"/>
  <c r="R5961" i="3"/>
  <c r="R5960" i="3"/>
  <c r="S5960" i="3" s="1"/>
  <c r="C5960" i="3" s="1"/>
  <c r="R5959" i="3"/>
  <c r="R5958" i="3"/>
  <c r="S5958" i="3" s="1"/>
  <c r="C5958" i="3" s="1"/>
  <c r="R5957" i="3"/>
  <c r="S5957" i="3" s="1"/>
  <c r="R5956" i="3"/>
  <c r="R5955" i="3"/>
  <c r="R5954" i="3"/>
  <c r="S5954" i="3" s="1"/>
  <c r="C5954" i="3" s="1"/>
  <c r="R5953" i="3"/>
  <c r="R5952" i="3"/>
  <c r="S5952" i="3" s="1"/>
  <c r="R5951" i="3"/>
  <c r="R5950" i="3"/>
  <c r="S5950" i="3" s="1"/>
  <c r="C5950" i="3" s="1"/>
  <c r="R5949" i="3"/>
  <c r="S5949" i="3" s="1"/>
  <c r="C5949" i="3" s="1"/>
  <c r="R5948" i="3"/>
  <c r="R5947" i="3"/>
  <c r="R5946" i="3"/>
  <c r="S5946" i="3" s="1"/>
  <c r="C5946" i="3" s="1"/>
  <c r="R5945" i="3"/>
  <c r="R5944" i="3"/>
  <c r="S5944" i="3" s="1"/>
  <c r="R5943" i="3"/>
  <c r="R5942" i="3"/>
  <c r="S5942" i="3" s="1"/>
  <c r="C5942" i="3" s="1"/>
  <c r="R5941" i="3"/>
  <c r="R5940" i="3"/>
  <c r="R5939" i="3"/>
  <c r="R5938" i="3"/>
  <c r="S5938" i="3" s="1"/>
  <c r="C5938" i="3" s="1"/>
  <c r="R5937" i="3"/>
  <c r="R5936" i="3"/>
  <c r="S5936" i="3" s="1"/>
  <c r="R5935" i="3"/>
  <c r="R5934" i="3"/>
  <c r="S5934" i="3" s="1"/>
  <c r="R5933" i="3"/>
  <c r="S5933" i="3" s="1"/>
  <c r="R5932" i="3"/>
  <c r="R5931" i="3"/>
  <c r="R5930" i="3"/>
  <c r="R5929" i="3"/>
  <c r="S5929" i="3" s="1"/>
  <c r="R5928" i="3"/>
  <c r="R5927" i="3"/>
  <c r="R5926" i="3"/>
  <c r="S5926" i="3" s="1"/>
  <c r="R5925" i="3"/>
  <c r="S5925" i="3" s="1"/>
  <c r="R5924" i="3"/>
  <c r="R5923" i="3"/>
  <c r="R5922" i="3"/>
  <c r="R5921" i="3"/>
  <c r="S5921" i="3" s="1"/>
  <c r="R5920" i="3"/>
  <c r="S5920" i="3" s="1"/>
  <c r="R5919" i="3"/>
  <c r="S5919" i="3" s="1"/>
  <c r="R5918" i="3"/>
  <c r="S5918" i="3" s="1"/>
  <c r="R5917" i="3"/>
  <c r="S5917" i="3" s="1"/>
  <c r="R5916" i="3"/>
  <c r="R5915" i="3"/>
  <c r="R5914" i="3"/>
  <c r="R5913" i="3"/>
  <c r="S5913" i="3" s="1"/>
  <c r="R5912" i="3"/>
  <c r="R5911" i="3"/>
  <c r="R5910" i="3"/>
  <c r="S5910" i="3" s="1"/>
  <c r="R5909" i="3"/>
  <c r="R5908" i="3"/>
  <c r="R5907" i="3"/>
  <c r="R5906" i="3"/>
  <c r="R5905" i="3"/>
  <c r="S5905" i="3" s="1"/>
  <c r="R5904" i="3"/>
  <c r="R5903" i="3"/>
  <c r="R5902" i="3"/>
  <c r="S5902" i="3" s="1"/>
  <c r="R5901" i="3"/>
  <c r="S5901" i="3" s="1"/>
  <c r="R5900" i="3"/>
  <c r="R5899" i="3"/>
  <c r="R5898" i="3"/>
  <c r="R5897" i="3"/>
  <c r="S5897" i="3" s="1"/>
  <c r="R5896" i="3"/>
  <c r="S5896" i="3" s="1"/>
  <c r="R5895" i="3"/>
  <c r="S5895" i="3" s="1"/>
  <c r="R5894" i="3"/>
  <c r="S5894" i="3" s="1"/>
  <c r="R5893" i="3"/>
  <c r="S5893" i="3" s="1"/>
  <c r="R5892" i="3"/>
  <c r="R5891" i="3"/>
  <c r="R5890" i="3"/>
  <c r="R5889" i="3"/>
  <c r="S5889" i="3" s="1"/>
  <c r="R5888" i="3"/>
  <c r="S5888" i="3" s="1"/>
  <c r="R5887" i="3"/>
  <c r="R5886" i="3"/>
  <c r="S5886" i="3" s="1"/>
  <c r="R5885" i="3"/>
  <c r="R5884" i="3"/>
  <c r="R5883" i="3"/>
  <c r="R5882" i="3"/>
  <c r="R5881" i="3"/>
  <c r="S5881" i="3" s="1"/>
  <c r="S5880" i="3"/>
  <c r="R5880" i="3"/>
  <c r="R5879" i="3"/>
  <c r="S5879" i="3" s="1"/>
  <c r="R5878" i="3"/>
  <c r="S5878" i="3" s="1"/>
  <c r="R5877" i="3"/>
  <c r="S5877" i="3" s="1"/>
  <c r="R5876" i="3"/>
  <c r="R5875" i="3"/>
  <c r="R5874" i="3"/>
  <c r="R5873" i="3"/>
  <c r="S5873" i="3" s="1"/>
  <c r="R5872" i="3"/>
  <c r="R5871" i="3"/>
  <c r="R5870" i="3"/>
  <c r="S5870" i="3" s="1"/>
  <c r="R5869" i="3"/>
  <c r="R5868" i="3"/>
  <c r="R5867" i="3"/>
  <c r="R5866" i="3"/>
  <c r="R5865" i="3"/>
  <c r="S5865" i="3" s="1"/>
  <c r="R5864" i="3"/>
  <c r="S5864" i="3" s="1"/>
  <c r="R5863" i="3"/>
  <c r="S5863" i="3" s="1"/>
  <c r="R5862" i="3"/>
  <c r="S5862" i="3" s="1"/>
  <c r="R5861" i="3"/>
  <c r="S5861" i="3" s="1"/>
  <c r="R5860" i="3"/>
  <c r="R5859" i="3"/>
  <c r="R5858" i="3"/>
  <c r="R5857" i="3"/>
  <c r="S5857" i="3" s="1"/>
  <c r="R5856" i="3"/>
  <c r="S5856" i="3" s="1"/>
  <c r="R5855" i="3"/>
  <c r="R5854" i="3"/>
  <c r="S5854" i="3" s="1"/>
  <c r="R5853" i="3"/>
  <c r="R5852" i="3"/>
  <c r="R5851" i="3"/>
  <c r="R5850" i="3"/>
  <c r="R5849" i="3"/>
  <c r="S5849" i="3" s="1"/>
  <c r="R5848" i="3"/>
  <c r="S5848" i="3" s="1"/>
  <c r="R5847" i="3"/>
  <c r="S5847" i="3" s="1"/>
  <c r="R5846" i="3"/>
  <c r="S5846" i="3" s="1"/>
  <c r="R5845" i="3"/>
  <c r="R5844" i="3"/>
  <c r="R5843" i="3"/>
  <c r="R5842" i="3"/>
  <c r="R5841" i="3"/>
  <c r="S5841" i="3" s="1"/>
  <c r="C5841" i="3" s="1"/>
  <c r="R5840" i="3"/>
  <c r="R5839" i="3"/>
  <c r="R5838" i="3"/>
  <c r="S5838" i="3" s="1"/>
  <c r="C5838" i="3" s="1"/>
  <c r="R5837" i="3"/>
  <c r="S5837" i="3" s="1"/>
  <c r="C5837" i="3" s="1"/>
  <c r="R5836" i="3"/>
  <c r="R5835" i="3"/>
  <c r="R5834" i="3"/>
  <c r="R5833" i="3"/>
  <c r="S5833" i="3" s="1"/>
  <c r="C5833" i="3" s="1"/>
  <c r="R5832" i="3"/>
  <c r="S5832" i="3" s="1"/>
  <c r="R5831" i="3"/>
  <c r="S5831" i="3" s="1"/>
  <c r="R5830" i="3"/>
  <c r="S5830" i="3" s="1"/>
  <c r="C5830" i="3" s="1"/>
  <c r="R5829" i="3"/>
  <c r="R5828" i="3"/>
  <c r="R5827" i="3"/>
  <c r="R5826" i="3"/>
  <c r="R5825" i="3"/>
  <c r="S5825" i="3" s="1"/>
  <c r="C5825" i="3" s="1"/>
  <c r="R5824" i="3"/>
  <c r="S5824" i="3" s="1"/>
  <c r="R5823" i="3"/>
  <c r="R5822" i="3"/>
  <c r="S5822" i="3" s="1"/>
  <c r="C5822" i="3" s="1"/>
  <c r="R5821" i="3"/>
  <c r="R5820" i="3"/>
  <c r="R5819" i="3"/>
  <c r="R5818" i="3"/>
  <c r="R5817" i="3"/>
  <c r="S5817" i="3" s="1"/>
  <c r="C5817" i="3" s="1"/>
  <c r="R5816" i="3"/>
  <c r="S5816" i="3" s="1"/>
  <c r="R5815" i="3"/>
  <c r="S5815" i="3" s="1"/>
  <c r="R5814" i="3"/>
  <c r="S5814" i="3" s="1"/>
  <c r="C5814" i="3" s="1"/>
  <c r="R5813" i="3"/>
  <c r="S5813" i="3" s="1"/>
  <c r="C5813" i="3" s="1"/>
  <c r="R5812" i="3"/>
  <c r="R5811" i="3"/>
  <c r="R5810" i="3"/>
  <c r="R5809" i="3"/>
  <c r="S5809" i="3" s="1"/>
  <c r="C5809" i="3" s="1"/>
  <c r="R5808" i="3"/>
  <c r="S5808" i="3" s="1"/>
  <c r="R5807" i="3"/>
  <c r="R5806" i="3"/>
  <c r="S5806" i="3" s="1"/>
  <c r="R5805" i="3"/>
  <c r="S5805" i="3" s="1"/>
  <c r="R5804" i="3"/>
  <c r="R5803" i="3"/>
  <c r="R5802" i="3"/>
  <c r="R5801" i="3"/>
  <c r="S5801" i="3" s="1"/>
  <c r="C5801" i="3" s="1"/>
  <c r="R5800" i="3"/>
  <c r="R5799" i="3"/>
  <c r="R5798" i="3"/>
  <c r="S5798" i="3" s="1"/>
  <c r="C5798" i="3" s="1"/>
  <c r="R5797" i="3"/>
  <c r="R5796" i="3"/>
  <c r="R5795" i="3"/>
  <c r="R5794" i="3"/>
  <c r="R5793" i="3"/>
  <c r="S5793" i="3" s="1"/>
  <c r="C5793" i="3" s="1"/>
  <c r="R5792" i="3"/>
  <c r="S5792" i="3" s="1"/>
  <c r="S5791" i="3"/>
  <c r="R5791" i="3"/>
  <c r="R5790" i="3"/>
  <c r="S5790" i="3" s="1"/>
  <c r="R5789" i="3"/>
  <c r="S5789" i="3" s="1"/>
  <c r="R5788" i="3"/>
  <c r="R5787" i="3"/>
  <c r="R5786" i="3"/>
  <c r="R5785" i="3"/>
  <c r="S5785" i="3" s="1"/>
  <c r="C5785" i="3" s="1"/>
  <c r="S5784" i="3"/>
  <c r="R5784" i="3"/>
  <c r="R5783" i="3"/>
  <c r="S5783" i="3" s="1"/>
  <c r="R5782" i="3"/>
  <c r="S5782" i="3" s="1"/>
  <c r="C5782" i="3" s="1"/>
  <c r="R5781" i="3"/>
  <c r="S5781" i="3" s="1"/>
  <c r="R5780" i="3"/>
  <c r="S5780" i="3" s="1"/>
  <c r="R5779" i="3"/>
  <c r="R5778" i="3"/>
  <c r="S5778" i="3" s="1"/>
  <c r="R5777" i="3"/>
  <c r="S5777" i="3" s="1"/>
  <c r="C5777" i="3" s="1"/>
  <c r="R5776" i="3"/>
  <c r="R5775" i="3"/>
  <c r="S5775" i="3" s="1"/>
  <c r="R5774" i="3"/>
  <c r="S5774" i="3" s="1"/>
  <c r="C5774" i="3" s="1"/>
  <c r="R5773" i="3"/>
  <c r="S5773" i="3" s="1"/>
  <c r="C5773" i="3" s="1"/>
  <c r="R5772" i="3"/>
  <c r="S5772" i="3" s="1"/>
  <c r="R5771" i="3"/>
  <c r="R5770" i="3"/>
  <c r="S5770" i="3" s="1"/>
  <c r="R5769" i="3"/>
  <c r="S5769" i="3" s="1"/>
  <c r="C5769" i="3" s="1"/>
  <c r="R5768" i="3"/>
  <c r="R5767" i="3"/>
  <c r="S5767" i="3" s="1"/>
  <c r="R5766" i="3"/>
  <c r="S5766" i="3" s="1"/>
  <c r="C5766" i="3" s="1"/>
  <c r="R5765" i="3"/>
  <c r="S5765" i="3" s="1"/>
  <c r="R5764" i="3"/>
  <c r="S5764" i="3" s="1"/>
  <c r="R5763" i="3"/>
  <c r="R5762" i="3"/>
  <c r="S5762" i="3" s="1"/>
  <c r="R5761" i="3"/>
  <c r="S5761" i="3" s="1"/>
  <c r="C5761" i="3" s="1"/>
  <c r="R5760" i="3"/>
  <c r="R5759" i="3"/>
  <c r="S5759" i="3" s="1"/>
  <c r="R5758" i="3"/>
  <c r="S5758" i="3" s="1"/>
  <c r="C5758" i="3" s="1"/>
  <c r="R5757" i="3"/>
  <c r="S5757" i="3" s="1"/>
  <c r="C5757" i="3" s="1"/>
  <c r="R5756" i="3"/>
  <c r="S5756" i="3" s="1"/>
  <c r="R5755" i="3"/>
  <c r="R5754" i="3"/>
  <c r="S5754" i="3" s="1"/>
  <c r="R5753" i="3"/>
  <c r="S5753" i="3" s="1"/>
  <c r="C5753" i="3" s="1"/>
  <c r="R5752" i="3"/>
  <c r="R5751" i="3"/>
  <c r="S5751" i="3" s="1"/>
  <c r="R5750" i="3"/>
  <c r="S5750" i="3" s="1"/>
  <c r="C5750" i="3" s="1"/>
  <c r="R5749" i="3"/>
  <c r="S5749" i="3" s="1"/>
  <c r="R5748" i="3"/>
  <c r="S5748" i="3" s="1"/>
  <c r="R5747" i="3"/>
  <c r="R5746" i="3"/>
  <c r="S5746" i="3" s="1"/>
  <c r="R5745" i="3"/>
  <c r="S5745" i="3" s="1"/>
  <c r="C5745" i="3" s="1"/>
  <c r="R5744" i="3"/>
  <c r="R5743" i="3"/>
  <c r="S5743" i="3" s="1"/>
  <c r="R5742" i="3"/>
  <c r="S5742" i="3" s="1"/>
  <c r="C5742" i="3" s="1"/>
  <c r="R5741" i="3"/>
  <c r="S5741" i="3" s="1"/>
  <c r="C5741" i="3" s="1"/>
  <c r="R5740" i="3"/>
  <c r="S5740" i="3" s="1"/>
  <c r="R5739" i="3"/>
  <c r="R5738" i="3"/>
  <c r="S5738" i="3" s="1"/>
  <c r="R5737" i="3"/>
  <c r="S5737" i="3" s="1"/>
  <c r="C5737" i="3" s="1"/>
  <c r="R5736" i="3"/>
  <c r="R5735" i="3"/>
  <c r="S5735" i="3" s="1"/>
  <c r="R5734" i="3"/>
  <c r="S5734" i="3" s="1"/>
  <c r="C5734" i="3" s="1"/>
  <c r="R5733" i="3"/>
  <c r="S5733" i="3" s="1"/>
  <c r="R5732" i="3"/>
  <c r="S5732" i="3" s="1"/>
  <c r="R5731" i="3"/>
  <c r="R5730" i="3"/>
  <c r="S5730" i="3" s="1"/>
  <c r="R5729" i="3"/>
  <c r="S5729" i="3" s="1"/>
  <c r="C5729" i="3" s="1"/>
  <c r="R5728" i="3"/>
  <c r="R5727" i="3"/>
  <c r="S5727" i="3" s="1"/>
  <c r="R5726" i="3"/>
  <c r="S5726" i="3" s="1"/>
  <c r="C5726" i="3" s="1"/>
  <c r="R5725" i="3"/>
  <c r="S5725" i="3" s="1"/>
  <c r="C5725" i="3" s="1"/>
  <c r="R5724" i="3"/>
  <c r="R5723" i="3"/>
  <c r="R5722" i="3"/>
  <c r="S5722" i="3" s="1"/>
  <c r="R5721" i="3"/>
  <c r="S5721" i="3" s="1"/>
  <c r="C5721" i="3" s="1"/>
  <c r="R5720" i="3"/>
  <c r="R5719" i="3"/>
  <c r="S5719" i="3" s="1"/>
  <c r="R5718" i="3"/>
  <c r="S5718" i="3" s="1"/>
  <c r="C5718" i="3" s="1"/>
  <c r="R5717" i="3"/>
  <c r="S5717" i="3" s="1"/>
  <c r="R5716" i="3"/>
  <c r="R5715" i="3"/>
  <c r="R5714" i="3"/>
  <c r="S5714" i="3" s="1"/>
  <c r="R5713" i="3"/>
  <c r="S5713" i="3" s="1"/>
  <c r="C5713" i="3" s="1"/>
  <c r="R5712" i="3"/>
  <c r="R5711" i="3"/>
  <c r="S5711" i="3" s="1"/>
  <c r="R5710" i="3"/>
  <c r="S5710" i="3" s="1"/>
  <c r="C5710" i="3" s="1"/>
  <c r="R5709" i="3"/>
  <c r="S5709" i="3" s="1"/>
  <c r="C5709" i="3" s="1"/>
  <c r="R5708" i="3"/>
  <c r="R5707" i="3"/>
  <c r="R5706" i="3"/>
  <c r="S5706" i="3" s="1"/>
  <c r="R5705" i="3"/>
  <c r="S5705" i="3" s="1"/>
  <c r="C5705" i="3" s="1"/>
  <c r="R5704" i="3"/>
  <c r="R5703" i="3"/>
  <c r="S5703" i="3" s="1"/>
  <c r="R5702" i="3"/>
  <c r="S5702" i="3" s="1"/>
  <c r="C5702" i="3" s="1"/>
  <c r="R5701" i="3"/>
  <c r="R5700" i="3"/>
  <c r="R5699" i="3"/>
  <c r="R5698" i="3"/>
  <c r="R5697" i="3"/>
  <c r="S5697" i="3" s="1"/>
  <c r="C5697" i="3" s="1"/>
  <c r="R5696" i="3"/>
  <c r="R5695" i="3"/>
  <c r="S5695" i="3" s="1"/>
  <c r="R5694" i="3"/>
  <c r="S5694" i="3" s="1"/>
  <c r="C5694" i="3" s="1"/>
  <c r="R5693" i="3"/>
  <c r="S5693" i="3" s="1"/>
  <c r="C5693" i="3" s="1"/>
  <c r="R5692" i="3"/>
  <c r="S5692" i="3" s="1"/>
  <c r="C5692" i="3" s="1"/>
  <c r="R5691" i="3"/>
  <c r="R5690" i="3"/>
  <c r="R5689" i="3"/>
  <c r="S5689" i="3" s="1"/>
  <c r="C5689" i="3" s="1"/>
  <c r="R5688" i="3"/>
  <c r="S5688" i="3" s="1"/>
  <c r="R5687" i="3"/>
  <c r="R5686" i="3"/>
  <c r="S5686" i="3" s="1"/>
  <c r="C5686" i="3" s="1"/>
  <c r="R5685" i="3"/>
  <c r="S5685" i="3" s="1"/>
  <c r="C5685" i="3" s="1"/>
  <c r="R5684" i="3"/>
  <c r="R5683" i="3"/>
  <c r="R5682" i="3"/>
  <c r="R5681" i="3"/>
  <c r="S5681" i="3" s="1"/>
  <c r="C5681" i="3" s="1"/>
  <c r="R5680" i="3"/>
  <c r="R5679" i="3"/>
  <c r="S5679" i="3" s="1"/>
  <c r="R5678" i="3"/>
  <c r="S5678" i="3" s="1"/>
  <c r="C5678" i="3" s="1"/>
  <c r="R5677" i="3"/>
  <c r="S5677" i="3" s="1"/>
  <c r="R5676" i="3"/>
  <c r="S5676" i="3" s="1"/>
  <c r="C5676" i="3" s="1"/>
  <c r="R5675" i="3"/>
  <c r="R5674" i="3"/>
  <c r="R5673" i="3"/>
  <c r="S5673" i="3" s="1"/>
  <c r="C5673" i="3" s="1"/>
  <c r="R5672" i="3"/>
  <c r="R5671" i="3"/>
  <c r="S5671" i="3" s="1"/>
  <c r="R5670" i="3"/>
  <c r="R5669" i="3"/>
  <c r="S5669" i="3" s="1"/>
  <c r="R5668" i="3"/>
  <c r="S5668" i="3" s="1"/>
  <c r="C5668" i="3" s="1"/>
  <c r="R5667" i="3"/>
  <c r="S5667" i="3" s="1"/>
  <c r="R5666" i="3"/>
  <c r="R5665" i="3"/>
  <c r="S5665" i="3" s="1"/>
  <c r="R5664" i="3"/>
  <c r="S5664" i="3" s="1"/>
  <c r="C5664" i="3" s="1"/>
  <c r="R5663" i="3"/>
  <c r="R5662" i="3"/>
  <c r="R5661" i="3"/>
  <c r="R5660" i="3"/>
  <c r="R5659" i="3"/>
  <c r="S5659" i="3" s="1"/>
  <c r="R5658" i="3"/>
  <c r="R5657" i="3"/>
  <c r="R5656" i="3"/>
  <c r="S5656" i="3" s="1"/>
  <c r="C5656" i="3" s="1"/>
  <c r="R5655" i="3"/>
  <c r="R5654" i="3"/>
  <c r="R5653" i="3"/>
  <c r="S5653" i="3" s="1"/>
  <c r="C5653" i="3" s="1"/>
  <c r="R5652" i="3"/>
  <c r="S5652" i="3" s="1"/>
  <c r="R5651" i="3"/>
  <c r="S5651" i="3" s="1"/>
  <c r="R5650" i="3"/>
  <c r="R5649" i="3"/>
  <c r="S5649" i="3" s="1"/>
  <c r="C5649" i="3" s="1"/>
  <c r="R5648" i="3"/>
  <c r="S5648" i="3" s="1"/>
  <c r="C5648" i="3" s="1"/>
  <c r="R5647" i="3"/>
  <c r="R5646" i="3"/>
  <c r="R5645" i="3"/>
  <c r="S5645" i="3" s="1"/>
  <c r="R5644" i="3"/>
  <c r="R5643" i="3"/>
  <c r="S5643" i="3" s="1"/>
  <c r="R5642" i="3"/>
  <c r="R5641" i="3"/>
  <c r="R5640" i="3"/>
  <c r="S5640" i="3" s="1"/>
  <c r="C5640" i="3" s="1"/>
  <c r="R5639" i="3"/>
  <c r="R5638" i="3"/>
  <c r="S5638" i="3" s="1"/>
  <c r="R5637" i="3"/>
  <c r="S5637" i="3" s="1"/>
  <c r="C5637" i="3" s="1"/>
  <c r="R5636" i="3"/>
  <c r="S5636" i="3" s="1"/>
  <c r="R5635" i="3"/>
  <c r="R5634" i="3"/>
  <c r="R5633" i="3"/>
  <c r="S5633" i="3" s="1"/>
  <c r="C5633" i="3" s="1"/>
  <c r="R5632" i="3"/>
  <c r="S5632" i="3" s="1"/>
  <c r="C5632" i="3" s="1"/>
  <c r="R5631" i="3"/>
  <c r="R5630" i="3"/>
  <c r="S5630" i="3" s="1"/>
  <c r="S5629" i="3"/>
  <c r="C5629" i="3" s="1"/>
  <c r="R5629" i="3"/>
  <c r="R5628" i="3"/>
  <c r="R5627" i="3"/>
  <c r="S5627" i="3" s="1"/>
  <c r="R5626" i="3"/>
  <c r="S5626" i="3" s="1"/>
  <c r="R5625" i="3"/>
  <c r="S5625" i="3" s="1"/>
  <c r="R5624" i="3"/>
  <c r="S5624" i="3" s="1"/>
  <c r="C5624" i="3" s="1"/>
  <c r="R5623" i="3"/>
  <c r="R5622" i="3"/>
  <c r="S5622" i="3" s="1"/>
  <c r="R5621" i="3"/>
  <c r="S5621" i="3" s="1"/>
  <c r="C5621" i="3" s="1"/>
  <c r="R5620" i="3"/>
  <c r="R5619" i="3"/>
  <c r="S5619" i="3" s="1"/>
  <c r="R5618" i="3"/>
  <c r="S5618" i="3" s="1"/>
  <c r="R5617" i="3"/>
  <c r="R5616" i="3"/>
  <c r="S5616" i="3" s="1"/>
  <c r="C5616" i="3" s="1"/>
  <c r="R5615" i="3"/>
  <c r="R5614" i="3"/>
  <c r="S5614" i="3" s="1"/>
  <c r="R5613" i="3"/>
  <c r="S5613" i="3" s="1"/>
  <c r="C5613" i="3" s="1"/>
  <c r="R5612" i="3"/>
  <c r="R5611" i="3"/>
  <c r="S5611" i="3" s="1"/>
  <c r="R5610" i="3"/>
  <c r="S5610" i="3" s="1"/>
  <c r="R5609" i="3"/>
  <c r="S5609" i="3" s="1"/>
  <c r="R5608" i="3"/>
  <c r="S5608" i="3" s="1"/>
  <c r="C5608" i="3" s="1"/>
  <c r="R5607" i="3"/>
  <c r="R5606" i="3"/>
  <c r="S5606" i="3" s="1"/>
  <c r="R5605" i="3"/>
  <c r="S5605" i="3" s="1"/>
  <c r="C5605" i="3" s="1"/>
  <c r="R5604" i="3"/>
  <c r="R5603" i="3"/>
  <c r="S5603" i="3" s="1"/>
  <c r="R5602" i="3"/>
  <c r="S5602" i="3" s="1"/>
  <c r="R5601" i="3"/>
  <c r="S5601" i="3" s="1"/>
  <c r="C5601" i="3" s="1"/>
  <c r="R5600" i="3"/>
  <c r="S5600" i="3" s="1"/>
  <c r="C5600" i="3" s="1"/>
  <c r="R5599" i="3"/>
  <c r="R5598" i="3"/>
  <c r="S5598" i="3" s="1"/>
  <c r="R5597" i="3"/>
  <c r="S5597" i="3" s="1"/>
  <c r="C5597" i="3" s="1"/>
  <c r="R5596" i="3"/>
  <c r="R5595" i="3"/>
  <c r="S5595" i="3" s="1"/>
  <c r="R5594" i="3"/>
  <c r="S5594" i="3" s="1"/>
  <c r="R5593" i="3"/>
  <c r="S5593" i="3" s="1"/>
  <c r="C5593" i="3" s="1"/>
  <c r="R5592" i="3"/>
  <c r="S5592" i="3" s="1"/>
  <c r="C5592" i="3" s="1"/>
  <c r="R5591" i="3"/>
  <c r="R5590" i="3"/>
  <c r="R5589" i="3"/>
  <c r="S5589" i="3" s="1"/>
  <c r="C5589" i="3" s="1"/>
  <c r="R5588" i="3"/>
  <c r="R5587" i="3"/>
  <c r="S5587" i="3" s="1"/>
  <c r="R5586" i="3"/>
  <c r="S5586" i="3" s="1"/>
  <c r="R5585" i="3"/>
  <c r="R5584" i="3"/>
  <c r="S5584" i="3" s="1"/>
  <c r="C5584" i="3" s="1"/>
  <c r="R5583" i="3"/>
  <c r="R5582" i="3"/>
  <c r="S5582" i="3" s="1"/>
  <c r="S5581" i="3"/>
  <c r="C5581" i="3" s="1"/>
  <c r="R5581" i="3"/>
  <c r="R5580" i="3"/>
  <c r="R5579" i="3"/>
  <c r="S5579" i="3" s="1"/>
  <c r="R5578" i="3"/>
  <c r="S5578" i="3" s="1"/>
  <c r="R5577" i="3"/>
  <c r="S5577" i="3" s="1"/>
  <c r="C5577" i="3" s="1"/>
  <c r="R5576" i="3"/>
  <c r="S5576" i="3" s="1"/>
  <c r="C5576" i="3" s="1"/>
  <c r="R5575" i="3"/>
  <c r="C5574" i="3"/>
  <c r="R5574" i="3"/>
  <c r="S5574" i="3" s="1"/>
  <c r="R5573" i="3"/>
  <c r="S5573" i="3" s="1"/>
  <c r="C5573" i="3" s="1"/>
  <c r="R5572" i="3"/>
  <c r="R5571" i="3"/>
  <c r="S5571" i="3" s="1"/>
  <c r="R5570" i="3"/>
  <c r="S5570" i="3" s="1"/>
  <c r="R5569" i="3"/>
  <c r="R5568" i="3"/>
  <c r="S5568" i="3" s="1"/>
  <c r="C5568" i="3" s="1"/>
  <c r="R5567" i="3"/>
  <c r="R5566" i="3"/>
  <c r="S5566" i="3" s="1"/>
  <c r="R5565" i="3"/>
  <c r="S5565" i="3" s="1"/>
  <c r="C5565" i="3" s="1"/>
  <c r="R5564" i="3"/>
  <c r="R5563" i="3"/>
  <c r="S5563" i="3" s="1"/>
  <c r="R5562" i="3"/>
  <c r="S5562" i="3" s="1"/>
  <c r="R5561" i="3"/>
  <c r="R5560" i="3"/>
  <c r="S5560" i="3" s="1"/>
  <c r="C5560" i="3" s="1"/>
  <c r="R5559" i="3"/>
  <c r="R5558" i="3"/>
  <c r="S5558" i="3" s="1"/>
  <c r="R5557" i="3"/>
  <c r="S5557" i="3" s="1"/>
  <c r="C5557" i="3" s="1"/>
  <c r="R5556" i="3"/>
  <c r="R5555" i="3"/>
  <c r="S5555" i="3" s="1"/>
  <c r="R5554" i="3"/>
  <c r="S5554" i="3" s="1"/>
  <c r="R5553" i="3"/>
  <c r="R5552" i="3"/>
  <c r="S5552" i="3" s="1"/>
  <c r="C5552" i="3" s="1"/>
  <c r="R5551" i="3"/>
  <c r="R5550" i="3"/>
  <c r="R5549" i="3"/>
  <c r="S5549" i="3" s="1"/>
  <c r="C5549" i="3" s="1"/>
  <c r="R5548" i="3"/>
  <c r="R5547" i="3"/>
  <c r="S5547" i="3" s="1"/>
  <c r="R5546" i="3"/>
  <c r="S5546" i="3" s="1"/>
  <c r="R5545" i="3"/>
  <c r="S5545" i="3" s="1"/>
  <c r="C5545" i="3" s="1"/>
  <c r="R5544" i="3"/>
  <c r="S5544" i="3" s="1"/>
  <c r="C5544" i="3" s="1"/>
  <c r="R5543" i="3"/>
  <c r="R5542" i="3"/>
  <c r="S5542" i="3" s="1"/>
  <c r="R5541" i="3"/>
  <c r="S5541" i="3" s="1"/>
  <c r="C5541" i="3" s="1"/>
  <c r="R5540" i="3"/>
  <c r="R5539" i="3"/>
  <c r="S5539" i="3" s="1"/>
  <c r="R5538" i="3"/>
  <c r="S5538" i="3" s="1"/>
  <c r="R5537" i="3"/>
  <c r="R5536" i="3"/>
  <c r="S5536" i="3" s="1"/>
  <c r="C5536" i="3" s="1"/>
  <c r="R5535" i="3"/>
  <c r="R5534" i="3"/>
  <c r="S5534" i="3" s="1"/>
  <c r="R5533" i="3"/>
  <c r="S5533" i="3" s="1"/>
  <c r="C5533" i="3" s="1"/>
  <c r="R5532" i="3"/>
  <c r="R5531" i="3"/>
  <c r="S5531" i="3" s="1"/>
  <c r="R5530" i="3"/>
  <c r="S5530" i="3" s="1"/>
  <c r="R5529" i="3"/>
  <c r="R5528" i="3"/>
  <c r="S5528" i="3" s="1"/>
  <c r="C5528" i="3" s="1"/>
  <c r="R5527" i="3"/>
  <c r="R5526" i="3"/>
  <c r="S5526" i="3" s="1"/>
  <c r="R5525" i="3"/>
  <c r="S5525" i="3" s="1"/>
  <c r="C5525" i="3" s="1"/>
  <c r="R5524" i="3"/>
  <c r="R5523" i="3"/>
  <c r="S5523" i="3" s="1"/>
  <c r="R5522" i="3"/>
  <c r="S5522" i="3" s="1"/>
  <c r="R5521" i="3"/>
  <c r="R5520" i="3"/>
  <c r="S5520" i="3" s="1"/>
  <c r="C5520" i="3" s="1"/>
  <c r="R5519" i="3"/>
  <c r="R5518" i="3"/>
  <c r="R5517" i="3"/>
  <c r="S5517" i="3" s="1"/>
  <c r="C5517" i="3" s="1"/>
  <c r="R5516" i="3"/>
  <c r="R5515" i="3"/>
  <c r="S5515" i="3" s="1"/>
  <c r="R5514" i="3"/>
  <c r="R5513" i="3"/>
  <c r="R5512" i="3"/>
  <c r="S5512" i="3" s="1"/>
  <c r="R5511" i="3"/>
  <c r="S5511" i="3" s="1"/>
  <c r="C5511" i="3" s="1"/>
  <c r="R5510" i="3"/>
  <c r="S5510" i="3" s="1"/>
  <c r="R5509" i="3"/>
  <c r="R5508" i="3"/>
  <c r="S5508" i="3" s="1"/>
  <c r="C5508" i="3" s="1"/>
  <c r="R5507" i="3"/>
  <c r="R5506" i="3"/>
  <c r="S5506" i="3" s="1"/>
  <c r="C5506" i="3" s="1"/>
  <c r="R5505" i="3"/>
  <c r="S5505" i="3" s="1"/>
  <c r="C5505" i="3" s="1"/>
  <c r="R5504" i="3"/>
  <c r="R5503" i="3"/>
  <c r="R5502" i="3"/>
  <c r="S5502" i="3" s="1"/>
  <c r="R5501" i="3"/>
  <c r="R5500" i="3"/>
  <c r="R5499" i="3"/>
  <c r="S5499" i="3" s="1"/>
  <c r="R5498" i="3"/>
  <c r="R5497" i="3"/>
  <c r="R5496" i="3"/>
  <c r="R5495" i="3"/>
  <c r="S5495" i="3" s="1"/>
  <c r="C5495" i="3" s="1"/>
  <c r="R5494" i="3"/>
  <c r="R5493" i="3"/>
  <c r="R5492" i="3"/>
  <c r="R5491" i="3"/>
  <c r="S5491" i="3" s="1"/>
  <c r="R5490" i="3"/>
  <c r="R5489" i="3"/>
  <c r="R5488" i="3"/>
  <c r="S5488" i="3" s="1"/>
  <c r="C5488" i="3" s="1"/>
  <c r="R5487" i="3"/>
  <c r="S5487" i="3" s="1"/>
  <c r="C5487" i="3" s="1"/>
  <c r="R5486" i="3"/>
  <c r="R5485" i="3"/>
  <c r="R5484" i="3"/>
  <c r="R5483" i="3"/>
  <c r="S5483" i="3" s="1"/>
  <c r="R5482" i="3"/>
  <c r="R5481" i="3"/>
  <c r="R5480" i="3"/>
  <c r="R5479" i="3"/>
  <c r="S5479" i="3" s="1"/>
  <c r="C5479" i="3" s="1"/>
  <c r="R5478" i="3"/>
  <c r="R5477" i="3"/>
  <c r="R5476" i="3"/>
  <c r="R5475" i="3"/>
  <c r="S5475" i="3" s="1"/>
  <c r="R5474" i="3"/>
  <c r="R5473" i="3"/>
  <c r="R5472" i="3"/>
  <c r="S5472" i="3" s="1"/>
  <c r="R5471" i="3"/>
  <c r="S5471" i="3" s="1"/>
  <c r="C5471" i="3" s="1"/>
  <c r="R5470" i="3"/>
  <c r="R5469" i="3"/>
  <c r="S5469" i="3" s="1"/>
  <c r="C5469" i="3" s="1"/>
  <c r="R5468" i="3"/>
  <c r="S5468" i="3" s="1"/>
  <c r="R5467" i="3"/>
  <c r="S5467" i="3" s="1"/>
  <c r="R5466" i="3"/>
  <c r="R5465" i="3"/>
  <c r="R5464" i="3"/>
  <c r="S5464" i="3" s="1"/>
  <c r="C5464" i="3" s="1"/>
  <c r="R5463" i="3"/>
  <c r="S5463" i="3" s="1"/>
  <c r="C5463" i="3" s="1"/>
  <c r="R5462" i="3"/>
  <c r="R5461" i="3"/>
  <c r="S5461" i="3" s="1"/>
  <c r="C5461" i="3" s="1"/>
  <c r="R5460" i="3"/>
  <c r="S5460" i="3" s="1"/>
  <c r="C5460" i="3" s="1"/>
  <c r="R5459" i="3"/>
  <c r="S5459" i="3" s="1"/>
  <c r="R5458" i="3"/>
  <c r="R5457" i="3"/>
  <c r="R5456" i="3"/>
  <c r="R5455" i="3"/>
  <c r="S5455" i="3" s="1"/>
  <c r="C5455" i="3" s="1"/>
  <c r="R5454" i="3"/>
  <c r="R5453" i="3"/>
  <c r="S5453" i="3" s="1"/>
  <c r="C5453" i="3" s="1"/>
  <c r="R5452" i="3"/>
  <c r="S5452" i="3" s="1"/>
  <c r="R5451" i="3"/>
  <c r="S5451" i="3" s="1"/>
  <c r="R5450" i="3"/>
  <c r="R5449" i="3"/>
  <c r="R5448" i="3"/>
  <c r="R5447" i="3"/>
  <c r="S5447" i="3" s="1"/>
  <c r="C5447" i="3" s="1"/>
  <c r="R5446" i="3"/>
  <c r="R5445" i="3"/>
  <c r="S5445" i="3" s="1"/>
  <c r="C5445" i="3" s="1"/>
  <c r="R5444" i="3"/>
  <c r="S5444" i="3" s="1"/>
  <c r="R5443" i="3"/>
  <c r="S5443" i="3" s="1"/>
  <c r="R5442" i="3"/>
  <c r="R5441" i="3"/>
  <c r="R5440" i="3"/>
  <c r="S5440" i="3" s="1"/>
  <c r="C5440" i="3" s="1"/>
  <c r="R5439" i="3"/>
  <c r="S5439" i="3" s="1"/>
  <c r="C5439" i="3" s="1"/>
  <c r="R5438" i="3"/>
  <c r="R5437" i="3"/>
  <c r="S5437" i="3" s="1"/>
  <c r="C5437" i="3" s="1"/>
  <c r="R5436" i="3"/>
  <c r="S5436" i="3" s="1"/>
  <c r="C5436" i="3" s="1"/>
  <c r="R5435" i="3"/>
  <c r="S5435" i="3" s="1"/>
  <c r="R5434" i="3"/>
  <c r="R5433" i="3"/>
  <c r="R5432" i="3"/>
  <c r="S5432" i="3" s="1"/>
  <c r="C5432" i="3" s="1"/>
  <c r="R5431" i="3"/>
  <c r="S5431" i="3" s="1"/>
  <c r="C5431" i="3" s="1"/>
  <c r="R5430" i="3"/>
  <c r="R5429" i="3"/>
  <c r="S5429" i="3" s="1"/>
  <c r="C5429" i="3" s="1"/>
  <c r="R5428" i="3"/>
  <c r="R5427" i="3"/>
  <c r="S5427" i="3" s="1"/>
  <c r="R5426" i="3"/>
  <c r="R5425" i="3"/>
  <c r="R5424" i="3"/>
  <c r="S5424" i="3" s="1"/>
  <c r="C5424" i="3" s="1"/>
  <c r="R5423" i="3"/>
  <c r="S5423" i="3" s="1"/>
  <c r="C5423" i="3" s="1"/>
  <c r="R5422" i="3"/>
  <c r="R5421" i="3"/>
  <c r="S5421" i="3" s="1"/>
  <c r="C5421" i="3" s="1"/>
  <c r="R5420" i="3"/>
  <c r="R5419" i="3"/>
  <c r="S5419" i="3" s="1"/>
  <c r="R5418" i="3"/>
  <c r="R5417" i="3"/>
  <c r="R5416" i="3"/>
  <c r="R5415" i="3"/>
  <c r="S5415" i="3" s="1"/>
  <c r="C5415" i="3" s="1"/>
  <c r="R5414" i="3"/>
  <c r="R5413" i="3"/>
  <c r="S5413" i="3" s="1"/>
  <c r="C5413" i="3" s="1"/>
  <c r="R5412" i="3"/>
  <c r="R5411" i="3"/>
  <c r="S5411" i="3" s="1"/>
  <c r="R5410" i="3"/>
  <c r="R5409" i="3"/>
  <c r="S5409" i="3" s="1"/>
  <c r="C5409" i="3" s="1"/>
  <c r="R5408" i="3"/>
  <c r="S5408" i="3" s="1"/>
  <c r="R5407" i="3"/>
  <c r="S5407" i="3" s="1"/>
  <c r="C5407" i="3" s="1"/>
  <c r="R5406" i="3"/>
  <c r="R5405" i="3"/>
  <c r="S5405" i="3" s="1"/>
  <c r="C5405" i="3" s="1"/>
  <c r="R5404" i="3"/>
  <c r="S5404" i="3" s="1"/>
  <c r="C5404" i="3" s="1"/>
  <c r="R5403" i="3"/>
  <c r="S5403" i="3" s="1"/>
  <c r="R5402" i="3"/>
  <c r="R5401" i="3"/>
  <c r="S5401" i="3" s="1"/>
  <c r="C5401" i="3" s="1"/>
  <c r="R5400" i="3"/>
  <c r="R5399" i="3"/>
  <c r="S5399" i="3" s="1"/>
  <c r="C5399" i="3" s="1"/>
  <c r="R5398" i="3"/>
  <c r="R5397" i="3"/>
  <c r="S5397" i="3" s="1"/>
  <c r="C5397" i="3" s="1"/>
  <c r="R5396" i="3"/>
  <c r="S5396" i="3" s="1"/>
  <c r="C5396" i="3" s="1"/>
  <c r="R5395" i="3"/>
  <c r="S5395" i="3" s="1"/>
  <c r="R5394" i="3"/>
  <c r="R5393" i="3"/>
  <c r="S5393" i="3" s="1"/>
  <c r="C5393" i="3" s="1"/>
  <c r="R5392" i="3"/>
  <c r="R5391" i="3"/>
  <c r="R5390" i="3"/>
  <c r="R5389" i="3"/>
  <c r="S5389" i="3" s="1"/>
  <c r="C5389" i="3" s="1"/>
  <c r="R5388" i="3"/>
  <c r="S5388" i="3" s="1"/>
  <c r="R5387" i="3"/>
  <c r="S5387" i="3" s="1"/>
  <c r="R5386" i="3"/>
  <c r="R5385" i="3"/>
  <c r="S5385" i="3" s="1"/>
  <c r="C5385" i="3" s="1"/>
  <c r="R5384" i="3"/>
  <c r="R5383" i="3"/>
  <c r="R5382" i="3"/>
  <c r="R5381" i="3"/>
  <c r="S5381" i="3" s="1"/>
  <c r="C5381" i="3" s="1"/>
  <c r="R5380" i="3"/>
  <c r="S5380" i="3" s="1"/>
  <c r="R5379" i="3"/>
  <c r="S5379" i="3" s="1"/>
  <c r="R5378" i="3"/>
  <c r="R5377" i="3"/>
  <c r="S5377" i="3" s="1"/>
  <c r="C5377" i="3" s="1"/>
  <c r="R5376" i="3"/>
  <c r="S5376" i="3" s="1"/>
  <c r="C5376" i="3" s="1"/>
  <c r="R5375" i="3"/>
  <c r="R5374" i="3"/>
  <c r="R5373" i="3"/>
  <c r="S5373" i="3" s="1"/>
  <c r="C5373" i="3" s="1"/>
  <c r="R5372" i="3"/>
  <c r="R5371" i="3"/>
  <c r="S5371" i="3" s="1"/>
  <c r="R5370" i="3"/>
  <c r="R5369" i="3"/>
  <c r="S5369" i="3" s="1"/>
  <c r="C5369" i="3" s="1"/>
  <c r="S5368" i="3"/>
  <c r="C5368" i="3" s="1"/>
  <c r="R5368" i="3"/>
  <c r="R5367" i="3"/>
  <c r="R5366" i="3"/>
  <c r="R5365" i="3"/>
  <c r="S5365" i="3" s="1"/>
  <c r="C5365" i="3" s="1"/>
  <c r="R5364" i="3"/>
  <c r="S5364" i="3" s="1"/>
  <c r="C5364" i="3" s="1"/>
  <c r="R5363" i="3"/>
  <c r="S5363" i="3" s="1"/>
  <c r="R5362" i="3"/>
  <c r="R5361" i="3"/>
  <c r="S5361" i="3" s="1"/>
  <c r="C5361" i="3" s="1"/>
  <c r="R5360" i="3"/>
  <c r="S5360" i="3" s="1"/>
  <c r="C5360" i="3" s="1"/>
  <c r="R5359" i="3"/>
  <c r="R5358" i="3"/>
  <c r="R5357" i="3"/>
  <c r="S5357" i="3" s="1"/>
  <c r="C5357" i="3" s="1"/>
  <c r="R5356" i="3"/>
  <c r="R5355" i="3"/>
  <c r="S5355" i="3" s="1"/>
  <c r="R5354" i="3"/>
  <c r="R5353" i="3"/>
  <c r="S5353" i="3" s="1"/>
  <c r="C5353" i="3" s="1"/>
  <c r="R5352" i="3"/>
  <c r="R5351" i="3"/>
  <c r="S5351" i="3" s="1"/>
  <c r="R5350" i="3"/>
  <c r="R5349" i="3"/>
  <c r="S5349" i="3" s="1"/>
  <c r="C5349" i="3" s="1"/>
  <c r="R5348" i="3"/>
  <c r="R5347" i="3"/>
  <c r="S5347" i="3" s="1"/>
  <c r="R5346" i="3"/>
  <c r="R5345" i="3"/>
  <c r="S5345" i="3" s="1"/>
  <c r="C5345" i="3" s="1"/>
  <c r="R5344" i="3"/>
  <c r="S5344" i="3" s="1"/>
  <c r="C5344" i="3" s="1"/>
  <c r="R5343" i="3"/>
  <c r="R5342" i="3"/>
  <c r="R5341" i="3"/>
  <c r="S5341" i="3" s="1"/>
  <c r="R5340" i="3"/>
  <c r="S5340" i="3" s="1"/>
  <c r="R5339" i="3"/>
  <c r="R5338" i="3"/>
  <c r="R5337" i="3"/>
  <c r="S5337" i="3" s="1"/>
  <c r="C5337" i="3" s="1"/>
  <c r="R5336" i="3"/>
  <c r="S5336" i="3" s="1"/>
  <c r="C5336" i="3" s="1"/>
  <c r="R5335" i="3"/>
  <c r="S5335" i="3" s="1"/>
  <c r="R5334" i="3"/>
  <c r="R5333" i="3"/>
  <c r="S5333" i="3" s="1"/>
  <c r="C5333" i="3" s="1"/>
  <c r="R5332" i="3"/>
  <c r="S5332" i="3" s="1"/>
  <c r="C5332" i="3" s="1"/>
  <c r="R5331" i="3"/>
  <c r="S5331" i="3" s="1"/>
  <c r="R5330" i="3"/>
  <c r="R5329" i="3"/>
  <c r="S5329" i="3" s="1"/>
  <c r="C5329" i="3" s="1"/>
  <c r="R5328" i="3"/>
  <c r="R5327" i="3"/>
  <c r="R5326" i="3"/>
  <c r="R5325" i="3"/>
  <c r="S5325" i="3" s="1"/>
  <c r="R5324" i="3"/>
  <c r="S5324" i="3" s="1"/>
  <c r="R5323" i="3"/>
  <c r="R5322" i="3"/>
  <c r="R5321" i="3"/>
  <c r="S5321" i="3" s="1"/>
  <c r="C5321" i="3" s="1"/>
  <c r="R5320" i="3"/>
  <c r="S5320" i="3" s="1"/>
  <c r="C5320" i="3" s="1"/>
  <c r="R5319" i="3"/>
  <c r="S5319" i="3" s="1"/>
  <c r="R5318" i="3"/>
  <c r="R5317" i="3"/>
  <c r="S5317" i="3" s="1"/>
  <c r="C5317" i="3" s="1"/>
  <c r="R5316" i="3"/>
  <c r="S5316" i="3" s="1"/>
  <c r="C5316" i="3" s="1"/>
  <c r="R5315" i="3"/>
  <c r="S5315" i="3" s="1"/>
  <c r="R5314" i="3"/>
  <c r="R5313" i="3"/>
  <c r="S5313" i="3" s="1"/>
  <c r="C5313" i="3" s="1"/>
  <c r="R5312" i="3"/>
  <c r="S5312" i="3" s="1"/>
  <c r="C5312" i="3" s="1"/>
  <c r="R5311" i="3"/>
  <c r="S5311" i="3" s="1"/>
  <c r="R5310" i="3"/>
  <c r="R5309" i="3"/>
  <c r="S5309" i="3" s="1"/>
  <c r="C5309" i="3" s="1"/>
  <c r="R5308" i="3"/>
  <c r="S5308" i="3" s="1"/>
  <c r="C5308" i="3" s="1"/>
  <c r="R5307" i="3"/>
  <c r="S5307" i="3" s="1"/>
  <c r="R5306" i="3"/>
  <c r="R5305" i="3"/>
  <c r="S5305" i="3" s="1"/>
  <c r="C5305" i="3" s="1"/>
  <c r="R5304" i="3"/>
  <c r="S5304" i="3" s="1"/>
  <c r="C5304" i="3" s="1"/>
  <c r="R5303" i="3"/>
  <c r="S5303" i="3" s="1"/>
  <c r="R5302" i="3"/>
  <c r="R5301" i="3"/>
  <c r="S5301" i="3" s="1"/>
  <c r="C5301" i="3" s="1"/>
  <c r="R5300" i="3"/>
  <c r="S5300" i="3" s="1"/>
  <c r="C5300" i="3" s="1"/>
  <c r="R5299" i="3"/>
  <c r="S5299" i="3" s="1"/>
  <c r="R5298" i="3"/>
  <c r="R5297" i="3"/>
  <c r="S5297" i="3" s="1"/>
  <c r="C5297" i="3" s="1"/>
  <c r="R5296" i="3"/>
  <c r="S5296" i="3" s="1"/>
  <c r="C5296" i="3" s="1"/>
  <c r="R5295" i="3"/>
  <c r="S5295" i="3" s="1"/>
  <c r="R5294" i="3"/>
  <c r="R5293" i="3"/>
  <c r="S5293" i="3" s="1"/>
  <c r="C5293" i="3" s="1"/>
  <c r="R5292" i="3"/>
  <c r="S5292" i="3" s="1"/>
  <c r="C5292" i="3" s="1"/>
  <c r="R5291" i="3"/>
  <c r="S5291" i="3" s="1"/>
  <c r="R5290" i="3"/>
  <c r="R5289" i="3"/>
  <c r="S5289" i="3" s="1"/>
  <c r="C5289" i="3" s="1"/>
  <c r="R5288" i="3"/>
  <c r="S5288" i="3" s="1"/>
  <c r="C5288" i="3" s="1"/>
  <c r="R5287" i="3"/>
  <c r="S5287" i="3" s="1"/>
  <c r="R5286" i="3"/>
  <c r="R5285" i="3"/>
  <c r="S5285" i="3" s="1"/>
  <c r="C5285" i="3" s="1"/>
  <c r="R5284" i="3"/>
  <c r="S5284" i="3" s="1"/>
  <c r="C5284" i="3" s="1"/>
  <c r="R5283" i="3"/>
  <c r="S5283" i="3" s="1"/>
  <c r="R5282" i="3"/>
  <c r="R5281" i="3"/>
  <c r="S5281" i="3" s="1"/>
  <c r="C5281" i="3" s="1"/>
  <c r="R5280" i="3"/>
  <c r="S5280" i="3" s="1"/>
  <c r="C5280" i="3" s="1"/>
  <c r="R5279" i="3"/>
  <c r="S5279" i="3" s="1"/>
  <c r="R5278" i="3"/>
  <c r="R5277" i="3"/>
  <c r="S5277" i="3" s="1"/>
  <c r="C5277" i="3" s="1"/>
  <c r="R5276" i="3"/>
  <c r="S5276" i="3" s="1"/>
  <c r="C5276" i="3" s="1"/>
  <c r="R5275" i="3"/>
  <c r="S5275" i="3" s="1"/>
  <c r="R5274" i="3"/>
  <c r="R5273" i="3"/>
  <c r="S5273" i="3" s="1"/>
  <c r="C5273" i="3" s="1"/>
  <c r="R5272" i="3"/>
  <c r="S5272" i="3" s="1"/>
  <c r="C5272" i="3" s="1"/>
  <c r="R5271" i="3"/>
  <c r="S5271" i="3" s="1"/>
  <c r="R5270" i="3"/>
  <c r="R5269" i="3"/>
  <c r="S5269" i="3" s="1"/>
  <c r="C5269" i="3" s="1"/>
  <c r="R5268" i="3"/>
  <c r="S5268" i="3" s="1"/>
  <c r="C5268" i="3" s="1"/>
  <c r="R5267" i="3"/>
  <c r="S5267" i="3" s="1"/>
  <c r="R5266" i="3"/>
  <c r="R5265" i="3"/>
  <c r="S5265" i="3" s="1"/>
  <c r="C5265" i="3" s="1"/>
  <c r="R5264" i="3"/>
  <c r="S5264" i="3" s="1"/>
  <c r="C5264" i="3" s="1"/>
  <c r="R5263" i="3"/>
  <c r="S5263" i="3" s="1"/>
  <c r="R5262" i="3"/>
  <c r="R5261" i="3"/>
  <c r="S5261" i="3" s="1"/>
  <c r="R5260" i="3"/>
  <c r="S5260" i="3" s="1"/>
  <c r="C5260" i="3" s="1"/>
  <c r="R5259" i="3"/>
  <c r="S5259" i="3" s="1"/>
  <c r="R5258" i="3"/>
  <c r="S5258" i="3" s="1"/>
  <c r="R5257" i="3"/>
  <c r="S5257" i="3" s="1"/>
  <c r="R5256" i="3"/>
  <c r="S5256" i="3" s="1"/>
  <c r="C5256" i="3" s="1"/>
  <c r="R5255" i="3"/>
  <c r="S5255" i="3" s="1"/>
  <c r="C5255" i="3" s="1"/>
  <c r="R5254" i="3"/>
  <c r="S5254" i="3" s="1"/>
  <c r="R5253" i="3"/>
  <c r="R5252" i="3"/>
  <c r="S5252" i="3" s="1"/>
  <c r="R5251" i="3"/>
  <c r="S5251" i="3" s="1"/>
  <c r="R5250" i="3"/>
  <c r="S5250" i="3" s="1"/>
  <c r="R5249" i="3"/>
  <c r="S5249" i="3" s="1"/>
  <c r="R5248" i="3"/>
  <c r="S5248" i="3" s="1"/>
  <c r="C5248" i="3" s="1"/>
  <c r="R5247" i="3"/>
  <c r="S5247" i="3" s="1"/>
  <c r="C5247" i="3" s="1"/>
  <c r="R5246" i="3"/>
  <c r="S5246" i="3" s="1"/>
  <c r="R5245" i="3"/>
  <c r="S5245" i="3" s="1"/>
  <c r="R5244" i="3"/>
  <c r="S5244" i="3" s="1"/>
  <c r="C5244" i="3" s="1"/>
  <c r="R5243" i="3"/>
  <c r="S5243" i="3" s="1"/>
  <c r="R5242" i="3"/>
  <c r="S5242" i="3" s="1"/>
  <c r="R5241" i="3"/>
  <c r="S5241" i="3" s="1"/>
  <c r="R5240" i="3"/>
  <c r="S5240" i="3" s="1"/>
  <c r="R5239" i="3"/>
  <c r="S5239" i="3" s="1"/>
  <c r="C5239" i="3" s="1"/>
  <c r="R5238" i="3"/>
  <c r="S5238" i="3" s="1"/>
  <c r="R5237" i="3"/>
  <c r="S5237" i="3" s="1"/>
  <c r="R5236" i="3"/>
  <c r="R5235" i="3"/>
  <c r="R5234" i="3"/>
  <c r="S5234" i="3" s="1"/>
  <c r="R5233" i="3"/>
  <c r="S5233" i="3" s="1"/>
  <c r="R5232" i="3"/>
  <c r="S5232" i="3" s="1"/>
  <c r="R5231" i="3"/>
  <c r="S5231" i="3" s="1"/>
  <c r="C5231" i="3" s="1"/>
  <c r="R5230" i="3"/>
  <c r="S5230" i="3" s="1"/>
  <c r="R5229" i="3"/>
  <c r="R5228" i="3"/>
  <c r="S5228" i="3" s="1"/>
  <c r="R5227" i="3"/>
  <c r="S5227" i="3" s="1"/>
  <c r="R5226" i="3"/>
  <c r="S5226" i="3" s="1"/>
  <c r="R5225" i="3"/>
  <c r="S5225" i="3" s="1"/>
  <c r="R5224" i="3"/>
  <c r="R5223" i="3"/>
  <c r="S5223" i="3" s="1"/>
  <c r="C5223" i="3" s="1"/>
  <c r="R5222" i="3"/>
  <c r="S5222" i="3" s="1"/>
  <c r="R5221" i="3"/>
  <c r="R5220" i="3"/>
  <c r="S5219" i="3"/>
  <c r="R5219" i="3"/>
  <c r="R5218" i="3"/>
  <c r="S5218" i="3" s="1"/>
  <c r="R5217" i="3"/>
  <c r="R5216" i="3"/>
  <c r="R5215" i="3"/>
  <c r="S5215" i="3" s="1"/>
  <c r="C5215" i="3" s="1"/>
  <c r="R5214" i="3"/>
  <c r="S5214" i="3" s="1"/>
  <c r="R5213" i="3"/>
  <c r="S5213" i="3" s="1"/>
  <c r="R5212" i="3"/>
  <c r="R5211" i="3"/>
  <c r="S5211" i="3" s="1"/>
  <c r="R5210" i="3"/>
  <c r="S5210" i="3" s="1"/>
  <c r="R5209" i="3"/>
  <c r="R5208" i="3"/>
  <c r="S5208" i="3" s="1"/>
  <c r="R5207" i="3"/>
  <c r="S5207" i="3" s="1"/>
  <c r="C5207" i="3" s="1"/>
  <c r="R5206" i="3"/>
  <c r="S5206" i="3" s="1"/>
  <c r="R5205" i="3"/>
  <c r="S5205" i="3" s="1"/>
  <c r="R5204" i="3"/>
  <c r="S5204" i="3" s="1"/>
  <c r="R5203" i="3"/>
  <c r="R5202" i="3"/>
  <c r="S5202" i="3" s="1"/>
  <c r="R5201" i="3"/>
  <c r="R5200" i="3"/>
  <c r="R5199" i="3"/>
  <c r="S5199" i="3" s="1"/>
  <c r="C5199" i="3" s="1"/>
  <c r="R5198" i="3"/>
  <c r="S5198" i="3" s="1"/>
  <c r="R5197" i="3"/>
  <c r="R5196" i="3"/>
  <c r="R5195" i="3"/>
  <c r="S5195" i="3" s="1"/>
  <c r="R5194" i="3"/>
  <c r="S5194" i="3" s="1"/>
  <c r="R5193" i="3"/>
  <c r="S5192" i="3"/>
  <c r="C5192" i="3" s="1"/>
  <c r="R5192" i="3"/>
  <c r="R5191" i="3"/>
  <c r="S5191" i="3" s="1"/>
  <c r="C5191" i="3" s="1"/>
  <c r="R5190" i="3"/>
  <c r="S5190" i="3" s="1"/>
  <c r="R5189" i="3"/>
  <c r="R5188" i="3"/>
  <c r="R5187" i="3"/>
  <c r="S5187" i="3" s="1"/>
  <c r="R5186" i="3"/>
  <c r="S5186" i="3" s="1"/>
  <c r="R5185" i="3"/>
  <c r="R5184" i="3"/>
  <c r="S5184" i="3" s="1"/>
  <c r="C5184" i="3" s="1"/>
  <c r="R5183" i="3"/>
  <c r="S5183" i="3" s="1"/>
  <c r="C5183" i="3" s="1"/>
  <c r="R5182" i="3"/>
  <c r="S5182" i="3" s="1"/>
  <c r="R5181" i="3"/>
  <c r="S5181" i="3" s="1"/>
  <c r="R5180" i="3"/>
  <c r="S5180" i="3" s="1"/>
  <c r="C5180" i="3" s="1"/>
  <c r="R5179" i="3"/>
  <c r="S5179" i="3" s="1"/>
  <c r="S5178" i="3"/>
  <c r="R5178" i="3"/>
  <c r="R5177" i="3"/>
  <c r="S5177" i="3" s="1"/>
  <c r="R5176" i="3"/>
  <c r="R5175" i="3"/>
  <c r="S5175" i="3" s="1"/>
  <c r="C5175" i="3" s="1"/>
  <c r="R5174" i="3"/>
  <c r="S5174" i="3" s="1"/>
  <c r="R5173" i="3"/>
  <c r="S5173" i="3" s="1"/>
  <c r="R5172" i="3"/>
  <c r="S5172" i="3" s="1"/>
  <c r="R5171" i="3"/>
  <c r="S5171" i="3" s="1"/>
  <c r="R5170" i="3"/>
  <c r="S5170" i="3" s="1"/>
  <c r="R5169" i="3"/>
  <c r="R5168" i="3"/>
  <c r="S5168" i="3" s="1"/>
  <c r="R5167" i="3"/>
  <c r="S5167" i="3" s="1"/>
  <c r="C5167" i="3" s="1"/>
  <c r="R5166" i="3"/>
  <c r="S5166" i="3" s="1"/>
  <c r="R5165" i="3"/>
  <c r="R5164" i="3"/>
  <c r="S5164" i="3" s="1"/>
  <c r="R5163" i="3"/>
  <c r="R5162" i="3"/>
  <c r="S5162" i="3" s="1"/>
  <c r="R5161" i="3"/>
  <c r="S5161" i="3" s="1"/>
  <c r="R5160" i="3"/>
  <c r="S5160" i="3" s="1"/>
  <c r="C5160" i="3" s="1"/>
  <c r="R5159" i="3"/>
  <c r="S5159" i="3" s="1"/>
  <c r="C5159" i="3" s="1"/>
  <c r="R5158" i="3"/>
  <c r="S5158" i="3" s="1"/>
  <c r="R5157" i="3"/>
  <c r="S5157" i="3" s="1"/>
  <c r="R5156" i="3"/>
  <c r="S5156" i="3" s="1"/>
  <c r="C5156" i="3" s="1"/>
  <c r="R5155" i="3"/>
  <c r="S5155" i="3" s="1"/>
  <c r="R5154" i="3"/>
  <c r="S5154" i="3" s="1"/>
  <c r="R5153" i="3"/>
  <c r="S5153" i="3" s="1"/>
  <c r="R5152" i="3"/>
  <c r="R5151" i="3"/>
  <c r="S5151" i="3" s="1"/>
  <c r="C5151" i="3" s="1"/>
  <c r="R5150" i="3"/>
  <c r="S5150" i="3" s="1"/>
  <c r="R5149" i="3"/>
  <c r="S5149" i="3" s="1"/>
  <c r="R5148" i="3"/>
  <c r="S5148" i="3" s="1"/>
  <c r="C5148" i="3" s="1"/>
  <c r="R5147" i="3"/>
  <c r="S5147" i="3" s="1"/>
  <c r="R5146" i="3"/>
  <c r="S5146" i="3" s="1"/>
  <c r="R5145" i="3"/>
  <c r="S5145" i="3" s="1"/>
  <c r="R5144" i="3"/>
  <c r="R5143" i="3"/>
  <c r="S5143" i="3" s="1"/>
  <c r="C5143" i="3" s="1"/>
  <c r="R5142" i="3"/>
  <c r="S5142" i="3" s="1"/>
  <c r="R5141" i="3"/>
  <c r="S5141" i="3" s="1"/>
  <c r="R5140" i="3"/>
  <c r="S5140" i="3" s="1"/>
  <c r="C5140" i="3" s="1"/>
  <c r="R5139" i="3"/>
  <c r="R5138" i="3"/>
  <c r="S5138" i="3" s="1"/>
  <c r="R5137" i="3"/>
  <c r="S5137" i="3" s="1"/>
  <c r="R5136" i="3"/>
  <c r="S5136" i="3" s="1"/>
  <c r="C5136" i="3" s="1"/>
  <c r="R5135" i="3"/>
  <c r="S5135" i="3" s="1"/>
  <c r="C5135" i="3" s="1"/>
  <c r="R5134" i="3"/>
  <c r="S5134" i="3" s="1"/>
  <c r="R5133" i="3"/>
  <c r="R5132" i="3"/>
  <c r="R5131" i="3"/>
  <c r="R5130" i="3"/>
  <c r="S5130" i="3" s="1"/>
  <c r="R5129" i="3"/>
  <c r="S5129" i="3" s="1"/>
  <c r="R5128" i="3"/>
  <c r="S5128" i="3" s="1"/>
  <c r="R5127" i="3"/>
  <c r="S5127" i="3" s="1"/>
  <c r="C5127" i="3" s="1"/>
  <c r="R5126" i="3"/>
  <c r="S5126" i="3" s="1"/>
  <c r="R5125" i="3"/>
  <c r="S5125" i="3" s="1"/>
  <c r="R5124" i="3"/>
  <c r="S5124" i="3" s="1"/>
  <c r="C5124" i="3" s="1"/>
  <c r="R5123" i="3"/>
  <c r="R5122" i="3"/>
  <c r="S5122" i="3" s="1"/>
  <c r="R5121" i="3"/>
  <c r="S5121" i="3" s="1"/>
  <c r="R5120" i="3"/>
  <c r="S5120" i="3" s="1"/>
  <c r="R5119" i="3"/>
  <c r="S5119" i="3" s="1"/>
  <c r="C5119" i="3" s="1"/>
  <c r="R5118" i="3"/>
  <c r="S5118" i="3" s="1"/>
  <c r="R5117" i="3"/>
  <c r="S5117" i="3" s="1"/>
  <c r="R5116" i="3"/>
  <c r="S5116" i="3" s="1"/>
  <c r="C5116" i="3" s="1"/>
  <c r="R5115" i="3"/>
  <c r="S5115" i="3" s="1"/>
  <c r="R5114" i="3"/>
  <c r="S5114" i="3" s="1"/>
  <c r="R5113" i="3"/>
  <c r="S5113" i="3" s="1"/>
  <c r="R5112" i="3"/>
  <c r="R5111" i="3"/>
  <c r="S5111" i="3" s="1"/>
  <c r="C5111" i="3" s="1"/>
  <c r="R5110" i="3"/>
  <c r="S5110" i="3" s="1"/>
  <c r="R5109" i="3"/>
  <c r="R5108" i="3"/>
  <c r="S5108" i="3" s="1"/>
  <c r="C5108" i="3" s="1"/>
  <c r="R5107" i="3"/>
  <c r="R5106" i="3"/>
  <c r="S5106" i="3" s="1"/>
  <c r="R5105" i="3"/>
  <c r="S5105" i="3" s="1"/>
  <c r="R5104" i="3"/>
  <c r="S5104" i="3" s="1"/>
  <c r="C5104" i="3" s="1"/>
  <c r="R5103" i="3"/>
  <c r="S5103" i="3" s="1"/>
  <c r="C5103" i="3" s="1"/>
  <c r="R5102" i="3"/>
  <c r="S5102" i="3" s="1"/>
  <c r="R5101" i="3"/>
  <c r="R5100" i="3"/>
  <c r="R5099" i="3"/>
  <c r="R5098" i="3"/>
  <c r="S5098" i="3" s="1"/>
  <c r="R5097" i="3"/>
  <c r="S5097" i="3" s="1"/>
  <c r="R5096" i="3"/>
  <c r="R5095" i="3"/>
  <c r="S5095" i="3" s="1"/>
  <c r="C5095" i="3" s="1"/>
  <c r="R5094" i="3"/>
  <c r="S5094" i="3" s="1"/>
  <c r="R5093" i="3"/>
  <c r="S5093" i="3" s="1"/>
  <c r="R5092" i="3"/>
  <c r="S5092" i="3" s="1"/>
  <c r="C5092" i="3" s="1"/>
  <c r="R5091" i="3"/>
  <c r="R5090" i="3"/>
  <c r="S5090" i="3" s="1"/>
  <c r="R5089" i="3"/>
  <c r="S5089" i="3" s="1"/>
  <c r="R5088" i="3"/>
  <c r="S5088" i="3" s="1"/>
  <c r="R5087" i="3"/>
  <c r="S5087" i="3" s="1"/>
  <c r="C5087" i="3" s="1"/>
  <c r="R5086" i="3"/>
  <c r="S5086" i="3" s="1"/>
  <c r="R5085" i="3"/>
  <c r="R5084" i="3"/>
  <c r="S5084" i="3" s="1"/>
  <c r="C5084" i="3" s="1"/>
  <c r="R5083" i="3"/>
  <c r="S5083" i="3" s="1"/>
  <c r="R5082" i="3"/>
  <c r="S5082" i="3" s="1"/>
  <c r="R5081" i="3"/>
  <c r="S5081" i="3" s="1"/>
  <c r="R5080" i="3"/>
  <c r="R5079" i="3"/>
  <c r="S5079" i="3" s="1"/>
  <c r="C5079" i="3" s="1"/>
  <c r="R5078" i="3"/>
  <c r="S5078" i="3" s="1"/>
  <c r="R5077" i="3"/>
  <c r="S5077" i="3" s="1"/>
  <c r="R5076" i="3"/>
  <c r="S5076" i="3" s="1"/>
  <c r="C5076" i="3" s="1"/>
  <c r="R5075" i="3"/>
  <c r="R5074" i="3"/>
  <c r="S5074" i="3" s="1"/>
  <c r="R5073" i="3"/>
  <c r="S5073" i="3" s="1"/>
  <c r="R5072" i="3"/>
  <c r="R5071" i="3"/>
  <c r="S5071" i="3" s="1"/>
  <c r="C5071" i="3" s="1"/>
  <c r="R5070" i="3"/>
  <c r="S5070" i="3" s="1"/>
  <c r="R5069" i="3"/>
  <c r="R5068" i="3"/>
  <c r="R5067" i="3"/>
  <c r="R5066" i="3"/>
  <c r="R5065" i="3"/>
  <c r="S5065" i="3" s="1"/>
  <c r="R5064" i="3"/>
  <c r="S5064" i="3" s="1"/>
  <c r="R5063" i="3"/>
  <c r="R5062" i="3"/>
  <c r="S5062" i="3" s="1"/>
  <c r="C5062" i="3" s="1"/>
  <c r="R5061" i="3"/>
  <c r="S5061" i="3" s="1"/>
  <c r="C5061" i="3" s="1"/>
  <c r="R5060" i="3"/>
  <c r="S5060" i="3" s="1"/>
  <c r="R5059" i="3"/>
  <c r="R5058" i="3"/>
  <c r="S5058" i="3" s="1"/>
  <c r="C5058" i="3" s="1"/>
  <c r="R5057" i="3"/>
  <c r="S5057" i="3" s="1"/>
  <c r="C5057" i="3" s="1"/>
  <c r="R5056" i="3"/>
  <c r="R5055" i="3"/>
  <c r="R5054" i="3"/>
  <c r="S5054" i="3" s="1"/>
  <c r="C5054" i="3" s="1"/>
  <c r="R5053" i="3"/>
  <c r="R5052" i="3"/>
  <c r="R5051" i="3"/>
  <c r="R5050" i="3"/>
  <c r="R5049" i="3"/>
  <c r="S5049" i="3" s="1"/>
  <c r="C5049" i="3" s="1"/>
  <c r="R5048" i="3"/>
  <c r="R5047" i="3"/>
  <c r="R5046" i="3"/>
  <c r="S5046" i="3" s="1"/>
  <c r="C5046" i="3" s="1"/>
  <c r="R5045" i="3"/>
  <c r="R5044" i="3"/>
  <c r="S5044" i="3" s="1"/>
  <c r="R5043" i="3"/>
  <c r="R5042" i="3"/>
  <c r="R5041" i="3"/>
  <c r="S5041" i="3" s="1"/>
  <c r="C5041" i="3" s="1"/>
  <c r="R5040" i="3"/>
  <c r="S5040" i="3" s="1"/>
  <c r="R5039" i="3"/>
  <c r="R5038" i="3"/>
  <c r="S5038" i="3" s="1"/>
  <c r="C5038" i="3" s="1"/>
  <c r="R5037" i="3"/>
  <c r="S5037" i="3" s="1"/>
  <c r="R5036" i="3"/>
  <c r="S5036" i="3" s="1"/>
  <c r="R5035" i="3"/>
  <c r="R5034" i="3"/>
  <c r="R5033" i="3"/>
  <c r="S5033" i="3" s="1"/>
  <c r="C5033" i="3" s="1"/>
  <c r="R5032" i="3"/>
  <c r="S5032" i="3" s="1"/>
  <c r="R5031" i="3"/>
  <c r="R5030" i="3"/>
  <c r="S5030" i="3" s="1"/>
  <c r="C5030" i="3" s="1"/>
  <c r="R5029" i="3"/>
  <c r="R5028" i="3"/>
  <c r="S5028" i="3" s="1"/>
  <c r="R5027" i="3"/>
  <c r="S5027" i="3" s="1"/>
  <c r="R5026" i="3"/>
  <c r="R5025" i="3"/>
  <c r="R5024" i="3"/>
  <c r="S5024" i="3" s="1"/>
  <c r="R5023" i="3"/>
  <c r="R5022" i="3"/>
  <c r="S5022" i="3" s="1"/>
  <c r="C5022" i="3" s="1"/>
  <c r="R5021" i="3"/>
  <c r="S5021" i="3" s="1"/>
  <c r="C5021" i="3" s="1"/>
  <c r="R5020" i="3"/>
  <c r="S5020" i="3" s="1"/>
  <c r="R5019" i="3"/>
  <c r="S5019" i="3" s="1"/>
  <c r="R5018" i="3"/>
  <c r="R5017" i="3"/>
  <c r="S5017" i="3" s="1"/>
  <c r="R5016" i="3"/>
  <c r="R5015" i="3"/>
  <c r="R5014" i="3"/>
  <c r="S5014" i="3" s="1"/>
  <c r="C5014" i="3" s="1"/>
  <c r="R5013" i="3"/>
  <c r="S5013" i="3" s="1"/>
  <c r="C5013" i="3" s="1"/>
  <c r="R5012" i="3"/>
  <c r="S5012" i="3" s="1"/>
  <c r="R5011" i="3"/>
  <c r="S5011" i="3" s="1"/>
  <c r="R5010" i="3"/>
  <c r="R5009" i="3"/>
  <c r="R5008" i="3"/>
  <c r="S5008" i="3" s="1"/>
  <c r="C5007" i="3"/>
  <c r="R5007" i="3"/>
  <c r="S5007" i="3" s="1"/>
  <c r="R5006" i="3"/>
  <c r="S5006" i="3" s="1"/>
  <c r="C5006" i="3" s="1"/>
  <c r="R5005" i="3"/>
  <c r="R5004" i="3"/>
  <c r="S5004" i="3" s="1"/>
  <c r="R5003" i="3"/>
  <c r="S5003" i="3" s="1"/>
  <c r="R5002" i="3"/>
  <c r="R5001" i="3"/>
  <c r="S5001" i="3" s="1"/>
  <c r="S5000" i="3"/>
  <c r="R5000" i="3"/>
  <c r="R4999" i="3"/>
  <c r="R4998" i="3"/>
  <c r="S4998" i="3" s="1"/>
  <c r="C4998" i="3" s="1"/>
  <c r="R4997" i="3"/>
  <c r="S4997" i="3" s="1"/>
  <c r="C4997" i="3" s="1"/>
  <c r="R4996" i="3"/>
  <c r="R4995" i="3"/>
  <c r="S4995" i="3" s="1"/>
  <c r="R4994" i="3"/>
  <c r="S4994" i="3" s="1"/>
  <c r="C4994" i="3" s="1"/>
  <c r="R4993" i="3"/>
  <c r="S4993" i="3" s="1"/>
  <c r="R4992" i="3"/>
  <c r="R4991" i="3"/>
  <c r="R4990" i="3"/>
  <c r="S4990" i="3" s="1"/>
  <c r="C4990" i="3" s="1"/>
  <c r="R4989" i="3"/>
  <c r="S4989" i="3" s="1"/>
  <c r="C4989" i="3" s="1"/>
  <c r="R4988" i="3"/>
  <c r="S4988" i="3" s="1"/>
  <c r="R4987" i="3"/>
  <c r="S4987" i="3" s="1"/>
  <c r="R4986" i="3"/>
  <c r="S4986" i="3" s="1"/>
  <c r="C4986" i="3" s="1"/>
  <c r="R4985" i="3"/>
  <c r="R4984" i="3"/>
  <c r="S4984" i="3" s="1"/>
  <c r="R4983" i="3"/>
  <c r="S4983" i="3" s="1"/>
  <c r="R4982" i="3"/>
  <c r="S4982" i="3" s="1"/>
  <c r="C4982" i="3" s="1"/>
  <c r="R4981" i="3"/>
  <c r="S4981" i="3" s="1"/>
  <c r="R4980" i="3"/>
  <c r="R4979" i="3"/>
  <c r="S4979" i="3" s="1"/>
  <c r="R4978" i="3"/>
  <c r="S4978" i="3" s="1"/>
  <c r="C4978" i="3" s="1"/>
  <c r="R4977" i="3"/>
  <c r="R4976" i="3"/>
  <c r="S4976" i="3" s="1"/>
  <c r="R4975" i="3"/>
  <c r="S4975" i="3" s="1"/>
  <c r="R4974" i="3"/>
  <c r="S4974" i="3" s="1"/>
  <c r="C4974" i="3" s="1"/>
  <c r="R4973" i="3"/>
  <c r="R4972" i="3"/>
  <c r="S4972" i="3" s="1"/>
  <c r="R4971" i="3"/>
  <c r="S4971" i="3" s="1"/>
  <c r="R4970" i="3"/>
  <c r="R4969" i="3"/>
  <c r="S4969" i="3" s="1"/>
  <c r="R4968" i="3"/>
  <c r="S4968" i="3" s="1"/>
  <c r="R4967" i="3"/>
  <c r="R4966" i="3"/>
  <c r="S4966" i="3" s="1"/>
  <c r="C4966" i="3" s="1"/>
  <c r="R4965" i="3"/>
  <c r="S4965" i="3" s="1"/>
  <c r="C4965" i="3" s="1"/>
  <c r="R4964" i="3"/>
  <c r="R4963" i="3"/>
  <c r="S4963" i="3" s="1"/>
  <c r="R4962" i="3"/>
  <c r="S4962" i="3" s="1"/>
  <c r="C4962" i="3" s="1"/>
  <c r="R4961" i="3"/>
  <c r="S4961" i="3" s="1"/>
  <c r="R4960" i="3"/>
  <c r="R4959" i="3"/>
  <c r="R4958" i="3"/>
  <c r="S4958" i="3" s="1"/>
  <c r="C4958" i="3" s="1"/>
  <c r="R4957" i="3"/>
  <c r="S4957" i="3" s="1"/>
  <c r="C4957" i="3" s="1"/>
  <c r="R4956" i="3"/>
  <c r="S4956" i="3" s="1"/>
  <c r="R4955" i="3"/>
  <c r="S4955" i="3" s="1"/>
  <c r="R4954" i="3"/>
  <c r="S4954" i="3" s="1"/>
  <c r="C4954" i="3" s="1"/>
  <c r="R4953" i="3"/>
  <c r="R4952" i="3"/>
  <c r="S4952" i="3" s="1"/>
  <c r="R4951" i="3"/>
  <c r="S4951" i="3" s="1"/>
  <c r="R4950" i="3"/>
  <c r="S4950" i="3" s="1"/>
  <c r="C4950" i="3" s="1"/>
  <c r="R4949" i="3"/>
  <c r="S4949" i="3" s="1"/>
  <c r="R4948" i="3"/>
  <c r="R4947" i="3"/>
  <c r="S4947" i="3" s="1"/>
  <c r="R4946" i="3"/>
  <c r="S4946" i="3" s="1"/>
  <c r="C4946" i="3" s="1"/>
  <c r="R4945" i="3"/>
  <c r="R4944" i="3"/>
  <c r="S4944" i="3" s="1"/>
  <c r="R4943" i="3"/>
  <c r="R4942" i="3"/>
  <c r="S4942" i="3" s="1"/>
  <c r="C4942" i="3" s="1"/>
  <c r="R4941" i="3"/>
  <c r="R4940" i="3"/>
  <c r="S4940" i="3" s="1"/>
  <c r="R4939" i="3"/>
  <c r="S4939" i="3" s="1"/>
  <c r="R4938" i="3"/>
  <c r="R4937" i="3"/>
  <c r="S4937" i="3" s="1"/>
  <c r="R4936" i="3"/>
  <c r="S4936" i="3" s="1"/>
  <c r="R4935" i="3"/>
  <c r="R4934" i="3"/>
  <c r="S4934" i="3" s="1"/>
  <c r="C4934" i="3" s="1"/>
  <c r="R4933" i="3"/>
  <c r="S4933" i="3" s="1"/>
  <c r="C4933" i="3" s="1"/>
  <c r="R4932" i="3"/>
  <c r="R4931" i="3"/>
  <c r="R4930" i="3"/>
  <c r="S4930" i="3" s="1"/>
  <c r="C4930" i="3" s="1"/>
  <c r="R4929" i="3"/>
  <c r="S4929" i="3" s="1"/>
  <c r="C4929" i="3" s="1"/>
  <c r="R4928" i="3"/>
  <c r="S4928" i="3" s="1"/>
  <c r="R4927" i="3"/>
  <c r="R4926" i="3"/>
  <c r="R4925" i="3"/>
  <c r="S4925" i="3" s="1"/>
  <c r="R4924" i="3"/>
  <c r="S4924" i="3" s="1"/>
  <c r="C4924" i="3" s="1"/>
  <c r="R4923" i="3"/>
  <c r="S4923" i="3" s="1"/>
  <c r="R4922" i="3"/>
  <c r="S4922" i="3" s="1"/>
  <c r="C4922" i="3" s="1"/>
  <c r="R4921" i="3"/>
  <c r="S4921" i="3" s="1"/>
  <c r="C4921" i="3" s="1"/>
  <c r="R4920" i="3"/>
  <c r="R4919" i="3"/>
  <c r="S4919" i="3" s="1"/>
  <c r="C4919" i="3" s="1"/>
  <c r="R4918" i="3"/>
  <c r="S4918" i="3" s="1"/>
  <c r="C4918" i="3" s="1"/>
  <c r="R4917" i="3"/>
  <c r="R4916" i="3"/>
  <c r="R4915" i="3"/>
  <c r="S4915" i="3" s="1"/>
  <c r="R4914" i="3"/>
  <c r="R4913" i="3"/>
  <c r="R4912" i="3"/>
  <c r="R4911" i="3"/>
  <c r="R4910" i="3"/>
  <c r="R4909" i="3"/>
  <c r="S4909" i="3" s="1"/>
  <c r="C4909" i="3" s="1"/>
  <c r="R4908" i="3"/>
  <c r="S4908" i="3" s="1"/>
  <c r="R4907" i="3"/>
  <c r="R4906" i="3"/>
  <c r="S4906" i="3" s="1"/>
  <c r="C4906" i="3" s="1"/>
  <c r="R4905" i="3"/>
  <c r="S4905" i="3" s="1"/>
  <c r="R4904" i="3"/>
  <c r="S4904" i="3" s="1"/>
  <c r="C4904" i="3" s="1"/>
  <c r="R4903" i="3"/>
  <c r="R4902" i="3"/>
  <c r="R4901" i="3"/>
  <c r="S4901" i="3" s="1"/>
  <c r="C4901" i="3" s="1"/>
  <c r="R4900" i="3"/>
  <c r="R4899" i="3"/>
  <c r="R4898" i="3"/>
  <c r="S4898" i="3" s="1"/>
  <c r="C4898" i="3" s="1"/>
  <c r="S4897" i="3"/>
  <c r="R4897" i="3"/>
  <c r="R4896" i="3"/>
  <c r="S4896" i="3" s="1"/>
  <c r="C4896" i="3" s="1"/>
  <c r="R4895" i="3"/>
  <c r="R4894" i="3"/>
  <c r="R4893" i="3"/>
  <c r="S4893" i="3" s="1"/>
  <c r="C4893" i="3" s="1"/>
  <c r="R4892" i="3"/>
  <c r="S4892" i="3" s="1"/>
  <c r="S4891" i="3"/>
  <c r="R4891" i="3"/>
  <c r="R4890" i="3"/>
  <c r="S4890" i="3" s="1"/>
  <c r="C4890" i="3" s="1"/>
  <c r="R4889" i="3"/>
  <c r="R4888" i="3"/>
  <c r="R4887" i="3"/>
  <c r="R4886" i="3"/>
  <c r="R4885" i="3"/>
  <c r="S4885" i="3" s="1"/>
  <c r="C4885" i="3" s="1"/>
  <c r="R4884" i="3"/>
  <c r="R4883" i="3"/>
  <c r="R4882" i="3"/>
  <c r="S4882" i="3" s="1"/>
  <c r="C4882" i="3" s="1"/>
  <c r="R4881" i="3"/>
  <c r="R4880" i="3"/>
  <c r="R4879" i="3"/>
  <c r="R4878" i="3"/>
  <c r="R4877" i="3"/>
  <c r="S4877" i="3" s="1"/>
  <c r="C4877" i="3" s="1"/>
  <c r="R4876" i="3"/>
  <c r="S4876" i="3" s="1"/>
  <c r="R4875" i="3"/>
  <c r="S4875" i="3" s="1"/>
  <c r="R4874" i="3"/>
  <c r="S4874" i="3" s="1"/>
  <c r="C4874" i="3" s="1"/>
  <c r="R4873" i="3"/>
  <c r="R4872" i="3"/>
  <c r="R4871" i="3"/>
  <c r="R4870" i="3"/>
  <c r="R4869" i="3"/>
  <c r="S4869" i="3" s="1"/>
  <c r="C4869" i="3" s="1"/>
  <c r="R4868" i="3"/>
  <c r="S4868" i="3" s="1"/>
  <c r="R4867" i="3"/>
  <c r="S4867" i="3" s="1"/>
  <c r="R4866" i="3"/>
  <c r="S4866" i="3" s="1"/>
  <c r="C4866" i="3" s="1"/>
  <c r="R4865" i="3"/>
  <c r="S4865" i="3" s="1"/>
  <c r="R4864" i="3"/>
  <c r="R4863" i="3"/>
  <c r="R4862" i="3"/>
  <c r="R4861" i="3"/>
  <c r="S4861" i="3" s="1"/>
  <c r="C4861" i="3" s="1"/>
  <c r="R4860" i="3"/>
  <c r="S4860" i="3" s="1"/>
  <c r="R4859" i="3"/>
  <c r="S4859" i="3" s="1"/>
  <c r="R4858" i="3"/>
  <c r="S4858" i="3" s="1"/>
  <c r="C4858" i="3" s="1"/>
  <c r="R4857" i="3"/>
  <c r="R4856" i="3"/>
  <c r="R4855" i="3"/>
  <c r="R4854" i="3"/>
  <c r="R4853" i="3"/>
  <c r="S4853" i="3" s="1"/>
  <c r="C4853" i="3" s="1"/>
  <c r="R4852" i="3"/>
  <c r="S4852" i="3" s="1"/>
  <c r="R4851" i="3"/>
  <c r="R4850" i="3"/>
  <c r="S4850" i="3" s="1"/>
  <c r="C4850" i="3" s="1"/>
  <c r="R4849" i="3"/>
  <c r="S4849" i="3" s="1"/>
  <c r="C4849" i="3" s="1"/>
  <c r="R4848" i="3"/>
  <c r="S4848" i="3" s="1"/>
  <c r="C4848" i="3" s="1"/>
  <c r="R4847" i="3"/>
  <c r="R4846" i="3"/>
  <c r="R4845" i="3"/>
  <c r="S4845" i="3" s="1"/>
  <c r="C4845" i="3" s="1"/>
  <c r="R4844" i="3"/>
  <c r="S4844" i="3" s="1"/>
  <c r="R4843" i="3"/>
  <c r="R4842" i="3"/>
  <c r="S4842" i="3" s="1"/>
  <c r="C4842" i="3" s="1"/>
  <c r="R4841" i="3"/>
  <c r="R4840" i="3"/>
  <c r="S4840" i="3" s="1"/>
  <c r="C4840" i="3" s="1"/>
  <c r="R4839" i="3"/>
  <c r="R4838" i="3"/>
  <c r="R4837" i="3"/>
  <c r="S4837" i="3" s="1"/>
  <c r="C4837" i="3" s="1"/>
  <c r="R4836" i="3"/>
  <c r="R4835" i="3"/>
  <c r="R4834" i="3"/>
  <c r="S4834" i="3" s="1"/>
  <c r="C4834" i="3" s="1"/>
  <c r="R4833" i="3"/>
  <c r="R4832" i="3"/>
  <c r="S4832" i="3" s="1"/>
  <c r="C4832" i="3" s="1"/>
  <c r="R4831" i="3"/>
  <c r="R4830" i="3"/>
  <c r="R4829" i="3"/>
  <c r="S4829" i="3" s="1"/>
  <c r="C4829" i="3" s="1"/>
  <c r="R4828" i="3"/>
  <c r="R4827" i="3"/>
  <c r="S4827" i="3" s="1"/>
  <c r="R4826" i="3"/>
  <c r="S4826" i="3" s="1"/>
  <c r="C4826" i="3" s="1"/>
  <c r="R4825" i="3"/>
  <c r="S4825" i="3" s="1"/>
  <c r="R4824" i="3"/>
  <c r="S4824" i="3" s="1"/>
  <c r="C4824" i="3" s="1"/>
  <c r="R4823" i="3"/>
  <c r="R4822" i="3"/>
  <c r="R4821" i="3"/>
  <c r="S4821" i="3" s="1"/>
  <c r="C4821" i="3" s="1"/>
  <c r="R4820" i="3"/>
  <c r="S4820" i="3" s="1"/>
  <c r="R4819" i="3"/>
  <c r="R4818" i="3"/>
  <c r="S4818" i="3" s="1"/>
  <c r="C4818" i="3" s="1"/>
  <c r="R4817" i="3"/>
  <c r="R4816" i="3"/>
  <c r="R4815" i="3"/>
  <c r="R4814" i="3"/>
  <c r="R4813" i="3"/>
  <c r="S4813" i="3" s="1"/>
  <c r="C4813" i="3" s="1"/>
  <c r="R4812" i="3"/>
  <c r="R4811" i="3"/>
  <c r="S4811" i="3" s="1"/>
  <c r="R4810" i="3"/>
  <c r="S4810" i="3" s="1"/>
  <c r="C4810" i="3" s="1"/>
  <c r="R4809" i="3"/>
  <c r="S4809" i="3" s="1"/>
  <c r="R4808" i="3"/>
  <c r="S4808" i="3" s="1"/>
  <c r="C4808" i="3" s="1"/>
  <c r="R4807" i="3"/>
  <c r="R4806" i="3"/>
  <c r="S4805" i="3"/>
  <c r="C4805" i="3" s="1"/>
  <c r="R4805" i="3"/>
  <c r="R4804" i="3"/>
  <c r="S4804" i="3" s="1"/>
  <c r="R4803" i="3"/>
  <c r="S4803" i="3" s="1"/>
  <c r="R4802" i="3"/>
  <c r="S4802" i="3" s="1"/>
  <c r="C4802" i="3" s="1"/>
  <c r="R4801" i="3"/>
  <c r="S4801" i="3" s="1"/>
  <c r="C4801" i="3" s="1"/>
  <c r="R4800" i="3"/>
  <c r="S4800" i="3" s="1"/>
  <c r="R4799" i="3"/>
  <c r="R4798" i="3"/>
  <c r="S4798" i="3" s="1"/>
  <c r="S4797" i="3"/>
  <c r="C4797" i="3" s="1"/>
  <c r="R4797" i="3"/>
  <c r="R4796" i="3"/>
  <c r="S4796" i="3" s="1"/>
  <c r="R4795" i="3"/>
  <c r="S4795" i="3" s="1"/>
  <c r="R4794" i="3"/>
  <c r="S4794" i="3" s="1"/>
  <c r="C4794" i="3" s="1"/>
  <c r="R4793" i="3"/>
  <c r="S4793" i="3" s="1"/>
  <c r="C4793" i="3" s="1"/>
  <c r="R4792" i="3"/>
  <c r="S4792" i="3" s="1"/>
  <c r="R4791" i="3"/>
  <c r="R4790" i="3"/>
  <c r="S4790" i="3" s="1"/>
  <c r="R4789" i="3"/>
  <c r="S4789" i="3" s="1"/>
  <c r="C4789" i="3" s="1"/>
  <c r="R4788" i="3"/>
  <c r="S4788" i="3" s="1"/>
  <c r="R4787" i="3"/>
  <c r="S4787" i="3" s="1"/>
  <c r="R4786" i="3"/>
  <c r="S4786" i="3" s="1"/>
  <c r="C4786" i="3" s="1"/>
  <c r="R4785" i="3"/>
  <c r="S4785" i="3" s="1"/>
  <c r="C4785" i="3" s="1"/>
  <c r="R4784" i="3"/>
  <c r="S4784" i="3" s="1"/>
  <c r="R4783" i="3"/>
  <c r="R4782" i="3"/>
  <c r="S4782" i="3" s="1"/>
  <c r="R4781" i="3"/>
  <c r="S4781" i="3" s="1"/>
  <c r="C4781" i="3" s="1"/>
  <c r="R4780" i="3"/>
  <c r="S4780" i="3" s="1"/>
  <c r="R4779" i="3"/>
  <c r="S4779" i="3" s="1"/>
  <c r="R4778" i="3"/>
  <c r="S4778" i="3" s="1"/>
  <c r="C4778" i="3" s="1"/>
  <c r="R4777" i="3"/>
  <c r="S4777" i="3" s="1"/>
  <c r="C4777" i="3" s="1"/>
  <c r="R4776" i="3"/>
  <c r="S4776" i="3" s="1"/>
  <c r="R4775" i="3"/>
  <c r="R4774" i="3"/>
  <c r="S4774" i="3" s="1"/>
  <c r="R4773" i="3"/>
  <c r="S4773" i="3" s="1"/>
  <c r="C4773" i="3" s="1"/>
  <c r="R4772" i="3"/>
  <c r="S4772" i="3" s="1"/>
  <c r="R4771" i="3"/>
  <c r="S4771" i="3" s="1"/>
  <c r="R4770" i="3"/>
  <c r="S4770" i="3" s="1"/>
  <c r="C4770" i="3" s="1"/>
  <c r="R4769" i="3"/>
  <c r="S4769" i="3" s="1"/>
  <c r="C4769" i="3" s="1"/>
  <c r="R4768" i="3"/>
  <c r="S4768" i="3" s="1"/>
  <c r="R4767" i="3"/>
  <c r="R4766" i="3"/>
  <c r="S4766" i="3" s="1"/>
  <c r="R4765" i="3"/>
  <c r="S4765" i="3" s="1"/>
  <c r="C4765" i="3" s="1"/>
  <c r="R4764" i="3"/>
  <c r="S4764" i="3" s="1"/>
  <c r="R4763" i="3"/>
  <c r="S4763" i="3" s="1"/>
  <c r="R4762" i="3"/>
  <c r="S4762" i="3" s="1"/>
  <c r="C4762" i="3" s="1"/>
  <c r="R4761" i="3"/>
  <c r="S4761" i="3" s="1"/>
  <c r="C4761" i="3" s="1"/>
  <c r="R4760" i="3"/>
  <c r="S4760" i="3" s="1"/>
  <c r="R4759" i="3"/>
  <c r="R4758" i="3"/>
  <c r="S4758" i="3" s="1"/>
  <c r="R4757" i="3"/>
  <c r="S4757" i="3" s="1"/>
  <c r="C4757" i="3" s="1"/>
  <c r="R4756" i="3"/>
  <c r="S4756" i="3" s="1"/>
  <c r="R4755" i="3"/>
  <c r="S4755" i="3" s="1"/>
  <c r="R4754" i="3"/>
  <c r="S4754" i="3" s="1"/>
  <c r="C4754" i="3" s="1"/>
  <c r="R4753" i="3"/>
  <c r="S4753" i="3" s="1"/>
  <c r="C4753" i="3" s="1"/>
  <c r="R4752" i="3"/>
  <c r="S4752" i="3" s="1"/>
  <c r="R4751" i="3"/>
  <c r="R4750" i="3"/>
  <c r="S4750" i="3" s="1"/>
  <c r="R4749" i="3"/>
  <c r="S4749" i="3" s="1"/>
  <c r="C4749" i="3" s="1"/>
  <c r="R4748" i="3"/>
  <c r="S4748" i="3" s="1"/>
  <c r="R4747" i="3"/>
  <c r="S4747" i="3" s="1"/>
  <c r="R4746" i="3"/>
  <c r="S4746" i="3" s="1"/>
  <c r="C4746" i="3" s="1"/>
  <c r="R4745" i="3"/>
  <c r="S4745" i="3" s="1"/>
  <c r="C4745" i="3" s="1"/>
  <c r="R4744" i="3"/>
  <c r="S4744" i="3" s="1"/>
  <c r="R4743" i="3"/>
  <c r="R4742" i="3"/>
  <c r="S4742" i="3" s="1"/>
  <c r="R4741" i="3"/>
  <c r="S4741" i="3" s="1"/>
  <c r="C4741" i="3" s="1"/>
  <c r="R4740" i="3"/>
  <c r="S4740" i="3" s="1"/>
  <c r="R4739" i="3"/>
  <c r="S4739" i="3" s="1"/>
  <c r="R4738" i="3"/>
  <c r="S4738" i="3" s="1"/>
  <c r="C4738" i="3" s="1"/>
  <c r="R4737" i="3"/>
  <c r="S4737" i="3" s="1"/>
  <c r="C4737" i="3" s="1"/>
  <c r="R4736" i="3"/>
  <c r="S4736" i="3" s="1"/>
  <c r="R4735" i="3"/>
  <c r="R4734" i="3"/>
  <c r="S4734" i="3" s="1"/>
  <c r="R4733" i="3"/>
  <c r="S4733" i="3" s="1"/>
  <c r="C4733" i="3" s="1"/>
  <c r="R4732" i="3"/>
  <c r="S4732" i="3" s="1"/>
  <c r="R4731" i="3"/>
  <c r="S4731" i="3" s="1"/>
  <c r="R4730" i="3"/>
  <c r="S4730" i="3" s="1"/>
  <c r="C4730" i="3" s="1"/>
  <c r="R4729" i="3"/>
  <c r="S4729" i="3" s="1"/>
  <c r="C4729" i="3" s="1"/>
  <c r="R4728" i="3"/>
  <c r="S4728" i="3" s="1"/>
  <c r="R4727" i="3"/>
  <c r="R4726" i="3"/>
  <c r="S4726" i="3" s="1"/>
  <c r="R4725" i="3"/>
  <c r="S4725" i="3" s="1"/>
  <c r="C4725" i="3" s="1"/>
  <c r="R4724" i="3"/>
  <c r="S4724" i="3" s="1"/>
  <c r="R4723" i="3"/>
  <c r="S4723" i="3" s="1"/>
  <c r="R4722" i="3"/>
  <c r="S4722" i="3" s="1"/>
  <c r="C4722" i="3" s="1"/>
  <c r="R4721" i="3"/>
  <c r="S4721" i="3" s="1"/>
  <c r="C4721" i="3" s="1"/>
  <c r="R4720" i="3"/>
  <c r="S4720" i="3" s="1"/>
  <c r="R4719" i="3"/>
  <c r="R4718" i="3"/>
  <c r="S4718" i="3" s="1"/>
  <c r="R4717" i="3"/>
  <c r="S4717" i="3" s="1"/>
  <c r="C4717" i="3" s="1"/>
  <c r="R4716" i="3"/>
  <c r="S4716" i="3" s="1"/>
  <c r="R4715" i="3"/>
  <c r="S4715" i="3" s="1"/>
  <c r="R4714" i="3"/>
  <c r="S4714" i="3" s="1"/>
  <c r="C4714" i="3" s="1"/>
  <c r="R4713" i="3"/>
  <c r="S4713" i="3" s="1"/>
  <c r="C4713" i="3" s="1"/>
  <c r="R4712" i="3"/>
  <c r="S4712" i="3" s="1"/>
  <c r="R4711" i="3"/>
  <c r="R4710" i="3"/>
  <c r="S4710" i="3" s="1"/>
  <c r="R4709" i="3"/>
  <c r="S4709" i="3" s="1"/>
  <c r="C4709" i="3" s="1"/>
  <c r="R4708" i="3"/>
  <c r="S4708" i="3" s="1"/>
  <c r="R4707" i="3"/>
  <c r="S4707" i="3" s="1"/>
  <c r="R4706" i="3"/>
  <c r="S4706" i="3" s="1"/>
  <c r="C4706" i="3" s="1"/>
  <c r="R4705" i="3"/>
  <c r="S4705" i="3" s="1"/>
  <c r="C4705" i="3" s="1"/>
  <c r="R4704" i="3"/>
  <c r="S4704" i="3" s="1"/>
  <c r="R4703" i="3"/>
  <c r="R4702" i="3"/>
  <c r="S4702" i="3" s="1"/>
  <c r="R4701" i="3"/>
  <c r="S4701" i="3" s="1"/>
  <c r="C4701" i="3" s="1"/>
  <c r="R4700" i="3"/>
  <c r="S4700" i="3" s="1"/>
  <c r="R4699" i="3"/>
  <c r="S4699" i="3" s="1"/>
  <c r="R4698" i="3"/>
  <c r="S4698" i="3" s="1"/>
  <c r="C4698" i="3" s="1"/>
  <c r="R4697" i="3"/>
  <c r="S4697" i="3" s="1"/>
  <c r="C4697" i="3" s="1"/>
  <c r="R4696" i="3"/>
  <c r="R4695" i="3"/>
  <c r="R4694" i="3"/>
  <c r="S4694" i="3" s="1"/>
  <c r="R4693" i="3"/>
  <c r="S4693" i="3" s="1"/>
  <c r="C4693" i="3" s="1"/>
  <c r="R4692" i="3"/>
  <c r="S4692" i="3" s="1"/>
  <c r="S4691" i="3"/>
  <c r="R4691" i="3"/>
  <c r="R4690" i="3"/>
  <c r="S4690" i="3" s="1"/>
  <c r="C4690" i="3" s="1"/>
  <c r="R4689" i="3"/>
  <c r="S4689" i="3" s="1"/>
  <c r="C4689" i="3" s="1"/>
  <c r="R4688" i="3"/>
  <c r="R4687" i="3"/>
  <c r="R4686" i="3"/>
  <c r="S4686" i="3" s="1"/>
  <c r="R4685" i="3"/>
  <c r="S4685" i="3" s="1"/>
  <c r="C4685" i="3" s="1"/>
  <c r="S4684" i="3"/>
  <c r="R4684" i="3"/>
  <c r="R4683" i="3"/>
  <c r="S4683" i="3" s="1"/>
  <c r="R4682" i="3"/>
  <c r="S4682" i="3" s="1"/>
  <c r="C4682" i="3" s="1"/>
  <c r="R4681" i="3"/>
  <c r="S4681" i="3" s="1"/>
  <c r="C4681" i="3" s="1"/>
  <c r="R4680" i="3"/>
  <c r="R4679" i="3"/>
  <c r="R4678" i="3"/>
  <c r="S4677" i="3"/>
  <c r="C4677" i="3" s="1"/>
  <c r="R4677" i="3"/>
  <c r="R4676" i="3"/>
  <c r="S4676" i="3" s="1"/>
  <c r="R4675" i="3"/>
  <c r="S4675" i="3" s="1"/>
  <c r="R4674" i="3"/>
  <c r="S4674" i="3" s="1"/>
  <c r="C4674" i="3" s="1"/>
  <c r="R4673" i="3"/>
  <c r="S4673" i="3" s="1"/>
  <c r="C4673" i="3" s="1"/>
  <c r="R4672" i="3"/>
  <c r="R4671" i="3"/>
  <c r="R4670" i="3"/>
  <c r="R4669" i="3"/>
  <c r="S4669" i="3" s="1"/>
  <c r="C4669" i="3" s="1"/>
  <c r="R4668" i="3"/>
  <c r="S4668" i="3" s="1"/>
  <c r="R4667" i="3"/>
  <c r="S4667" i="3" s="1"/>
  <c r="R4666" i="3"/>
  <c r="S4666" i="3" s="1"/>
  <c r="C4666" i="3" s="1"/>
  <c r="R4665" i="3"/>
  <c r="S4665" i="3" s="1"/>
  <c r="C4665" i="3" s="1"/>
  <c r="R4664" i="3"/>
  <c r="R4663" i="3"/>
  <c r="S4663" i="3" s="1"/>
  <c r="R4662" i="3"/>
  <c r="S4662" i="3" s="1"/>
  <c r="C4662" i="3" s="1"/>
  <c r="R4661" i="3"/>
  <c r="S4661" i="3" s="1"/>
  <c r="C4661" i="3" s="1"/>
  <c r="R4660" i="3"/>
  <c r="S4660" i="3" s="1"/>
  <c r="R4659" i="3"/>
  <c r="R4658" i="3"/>
  <c r="R4657" i="3"/>
  <c r="R4656" i="3"/>
  <c r="S4656" i="3" s="1"/>
  <c r="R4655" i="3"/>
  <c r="S4655" i="3" s="1"/>
  <c r="R4654" i="3"/>
  <c r="R4653" i="3"/>
  <c r="S4653" i="3" s="1"/>
  <c r="C4653" i="3" s="1"/>
  <c r="R4652" i="3"/>
  <c r="R4651" i="3"/>
  <c r="S4651" i="3" s="1"/>
  <c r="R4650" i="3"/>
  <c r="R4649" i="3"/>
  <c r="S4649" i="3" s="1"/>
  <c r="C4649" i="3" s="1"/>
  <c r="R4648" i="3"/>
  <c r="S4648" i="3" s="1"/>
  <c r="R4647" i="3"/>
  <c r="S4647" i="3" s="1"/>
  <c r="R4646" i="3"/>
  <c r="R4645" i="3"/>
  <c r="S4645" i="3" s="1"/>
  <c r="C4645" i="3" s="1"/>
  <c r="R4644" i="3"/>
  <c r="R4643" i="3"/>
  <c r="S4643" i="3" s="1"/>
  <c r="R4642" i="3"/>
  <c r="R4641" i="3"/>
  <c r="S4641" i="3" s="1"/>
  <c r="C4641" i="3" s="1"/>
  <c r="R4640" i="3"/>
  <c r="S4640" i="3" s="1"/>
  <c r="R4639" i="3"/>
  <c r="R4638" i="3"/>
  <c r="R4637" i="3"/>
  <c r="S4637" i="3" s="1"/>
  <c r="R4636" i="3"/>
  <c r="S4636" i="3" s="1"/>
  <c r="R4635" i="3"/>
  <c r="S4635" i="3" s="1"/>
  <c r="R4634" i="3"/>
  <c r="R4633" i="3"/>
  <c r="R4632" i="3"/>
  <c r="R4631" i="3"/>
  <c r="S4631" i="3" s="1"/>
  <c r="R4630" i="3"/>
  <c r="R4629" i="3"/>
  <c r="S4629" i="3" s="1"/>
  <c r="C4629" i="3" s="1"/>
  <c r="R4628" i="3"/>
  <c r="S4628" i="3" s="1"/>
  <c r="R4627" i="3"/>
  <c r="S4627" i="3" s="1"/>
  <c r="R4626" i="3"/>
  <c r="R4625" i="3"/>
  <c r="S4625" i="3" s="1"/>
  <c r="R4624" i="3"/>
  <c r="R4623" i="3"/>
  <c r="R4622" i="3"/>
  <c r="R4621" i="3"/>
  <c r="S4621" i="3" s="1"/>
  <c r="C4621" i="3" s="1"/>
  <c r="R4620" i="3"/>
  <c r="R4619" i="3"/>
  <c r="S4619" i="3" s="1"/>
  <c r="R4618" i="3"/>
  <c r="S4618" i="3" s="1"/>
  <c r="R4617" i="3"/>
  <c r="R4616" i="3"/>
  <c r="S4616" i="3" s="1"/>
  <c r="R4615" i="3"/>
  <c r="R4614" i="3"/>
  <c r="S4614" i="3" s="1"/>
  <c r="C4614" i="3" s="1"/>
  <c r="R4613" i="3"/>
  <c r="S4613" i="3" s="1"/>
  <c r="C4613" i="3" s="1"/>
  <c r="R4612" i="3"/>
  <c r="S4612" i="3" s="1"/>
  <c r="R4611" i="3"/>
  <c r="R4610" i="3"/>
  <c r="R4609" i="3"/>
  <c r="R4608" i="3"/>
  <c r="R4607" i="3"/>
  <c r="R4606" i="3"/>
  <c r="R4605" i="3"/>
  <c r="S4605" i="3" s="1"/>
  <c r="C4605" i="3" s="1"/>
  <c r="R4604" i="3"/>
  <c r="S4604" i="3" s="1"/>
  <c r="R4603" i="3"/>
  <c r="S4603" i="3" s="1"/>
  <c r="R4602" i="3"/>
  <c r="R4601" i="3"/>
  <c r="R4600" i="3"/>
  <c r="S4600" i="3" s="1"/>
  <c r="C4600" i="3" s="1"/>
  <c r="R4599" i="3"/>
  <c r="S4599" i="3" s="1"/>
  <c r="R4598" i="3"/>
  <c r="R4597" i="3"/>
  <c r="S4597" i="3" s="1"/>
  <c r="C4597" i="3" s="1"/>
  <c r="R4596" i="3"/>
  <c r="R4595" i="3"/>
  <c r="S4595" i="3" s="1"/>
  <c r="R4594" i="3"/>
  <c r="R4593" i="3"/>
  <c r="S4593" i="3" s="1"/>
  <c r="C4593" i="3" s="1"/>
  <c r="R4592" i="3"/>
  <c r="R4591" i="3"/>
  <c r="R4590" i="3"/>
  <c r="S4590" i="3" s="1"/>
  <c r="R4589" i="3"/>
  <c r="S4589" i="3" s="1"/>
  <c r="C4589" i="3" s="1"/>
  <c r="R4588" i="3"/>
  <c r="R4587" i="3"/>
  <c r="R4586" i="3"/>
  <c r="S4586" i="3" s="1"/>
  <c r="R4585" i="3"/>
  <c r="S4585" i="3" s="1"/>
  <c r="R4584" i="3"/>
  <c r="R4583" i="3"/>
  <c r="R4582" i="3"/>
  <c r="S4582" i="3" s="1"/>
  <c r="R4581" i="3"/>
  <c r="S4581" i="3" s="1"/>
  <c r="C4581" i="3" s="1"/>
  <c r="R4580" i="3"/>
  <c r="S4580" i="3" s="1"/>
  <c r="R4579" i="3"/>
  <c r="S4579" i="3" s="1"/>
  <c r="C4579" i="3" s="1"/>
  <c r="R4578" i="3"/>
  <c r="S4578" i="3" s="1"/>
  <c r="R4577" i="3"/>
  <c r="S4577" i="3" s="1"/>
  <c r="R4576" i="3"/>
  <c r="R4575" i="3"/>
  <c r="S4574" i="3"/>
  <c r="R4574" i="3"/>
  <c r="R4573" i="3"/>
  <c r="S4573" i="3" s="1"/>
  <c r="C4573" i="3" s="1"/>
  <c r="R4572" i="3"/>
  <c r="S4571" i="3"/>
  <c r="R4571" i="3"/>
  <c r="R4570" i="3"/>
  <c r="S4570" i="3" s="1"/>
  <c r="R4569" i="3"/>
  <c r="S4569" i="3" s="1"/>
  <c r="R4568" i="3"/>
  <c r="R4567" i="3"/>
  <c r="R4566" i="3"/>
  <c r="S4566" i="3" s="1"/>
  <c r="R4565" i="3"/>
  <c r="S4565" i="3" s="1"/>
  <c r="C4565" i="3" s="1"/>
  <c r="R4564" i="3"/>
  <c r="R4563" i="3"/>
  <c r="S4563" i="3" s="1"/>
  <c r="C4563" i="3" s="1"/>
  <c r="R4562" i="3"/>
  <c r="S4562" i="3" s="1"/>
  <c r="R4561" i="3"/>
  <c r="S4561" i="3" s="1"/>
  <c r="R4560" i="3"/>
  <c r="S4560" i="3" s="1"/>
  <c r="R4559" i="3"/>
  <c r="R4558" i="3"/>
  <c r="S4558" i="3" s="1"/>
  <c r="R4557" i="3"/>
  <c r="S4557" i="3" s="1"/>
  <c r="C4557" i="3" s="1"/>
  <c r="R4556" i="3"/>
  <c r="S4556" i="3" s="1"/>
  <c r="C4556" i="3" s="1"/>
  <c r="R4555" i="3"/>
  <c r="S4555" i="3" s="1"/>
  <c r="R4554" i="3"/>
  <c r="S4554" i="3" s="1"/>
  <c r="R4553" i="3"/>
  <c r="S4553" i="3" s="1"/>
  <c r="R4552" i="3"/>
  <c r="S4552" i="3" s="1"/>
  <c r="C4552" i="3" s="1"/>
  <c r="R4551" i="3"/>
  <c r="R4550" i="3"/>
  <c r="S4550" i="3" s="1"/>
  <c r="R4549" i="3"/>
  <c r="S4549" i="3" s="1"/>
  <c r="C4549" i="3" s="1"/>
  <c r="C4548" i="3"/>
  <c r="R4548" i="3"/>
  <c r="S4548" i="3" s="1"/>
  <c r="R4547" i="3"/>
  <c r="R4546" i="3"/>
  <c r="S4546" i="3" s="1"/>
  <c r="R4545" i="3"/>
  <c r="R4544" i="3"/>
  <c r="R4543" i="3"/>
  <c r="R4542" i="3"/>
  <c r="S4542" i="3" s="1"/>
  <c r="R4541" i="3"/>
  <c r="S4541" i="3" s="1"/>
  <c r="C4541" i="3" s="1"/>
  <c r="R4540" i="3"/>
  <c r="S4540" i="3" s="1"/>
  <c r="C4540" i="3" s="1"/>
  <c r="R4539" i="3"/>
  <c r="R4538" i="3"/>
  <c r="S4538" i="3" s="1"/>
  <c r="R4537" i="3"/>
  <c r="S4537" i="3" s="1"/>
  <c r="R4536" i="3"/>
  <c r="S4536" i="3" s="1"/>
  <c r="R4535" i="3"/>
  <c r="R4534" i="3"/>
  <c r="S4534" i="3" s="1"/>
  <c r="R4533" i="3"/>
  <c r="S4533" i="3" s="1"/>
  <c r="C4533" i="3" s="1"/>
  <c r="R4532" i="3"/>
  <c r="S4532" i="3" s="1"/>
  <c r="R4531" i="3"/>
  <c r="R4530" i="3"/>
  <c r="R4529" i="3"/>
  <c r="S4529" i="3" s="1"/>
  <c r="R4528" i="3"/>
  <c r="R4527" i="3"/>
  <c r="R4526" i="3"/>
  <c r="S4526" i="3" s="1"/>
  <c r="R4525" i="3"/>
  <c r="S4525" i="3" s="1"/>
  <c r="C4525" i="3" s="1"/>
  <c r="R4524" i="3"/>
  <c r="R4523" i="3"/>
  <c r="R4522" i="3"/>
  <c r="S4522" i="3" s="1"/>
  <c r="R4521" i="3"/>
  <c r="S4521" i="3" s="1"/>
  <c r="R4520" i="3"/>
  <c r="R4519" i="3"/>
  <c r="R4518" i="3"/>
  <c r="S4518" i="3" s="1"/>
  <c r="R4517" i="3"/>
  <c r="S4517" i="3" s="1"/>
  <c r="C4517" i="3" s="1"/>
  <c r="R4516" i="3"/>
  <c r="R4515" i="3"/>
  <c r="S4515" i="3" s="1"/>
  <c r="C4515" i="3" s="1"/>
  <c r="R4514" i="3"/>
  <c r="S4514" i="3" s="1"/>
  <c r="R4513" i="3"/>
  <c r="S4513" i="3" s="1"/>
  <c r="R4512" i="3"/>
  <c r="R4511" i="3"/>
  <c r="R4510" i="3"/>
  <c r="S4510" i="3" s="1"/>
  <c r="R4509" i="3"/>
  <c r="R4508" i="3"/>
  <c r="R4507" i="3"/>
  <c r="S4507" i="3" s="1"/>
  <c r="C4507" i="3" s="1"/>
  <c r="R4506" i="3"/>
  <c r="R4505" i="3"/>
  <c r="S4505" i="3" s="1"/>
  <c r="R4504" i="3"/>
  <c r="S4504" i="3" s="1"/>
  <c r="C4504" i="3" s="1"/>
  <c r="R4503" i="3"/>
  <c r="S4503" i="3" s="1"/>
  <c r="R4502" i="3"/>
  <c r="S4502" i="3" s="1"/>
  <c r="R4501" i="3"/>
  <c r="S4501" i="3" s="1"/>
  <c r="C4501" i="3" s="1"/>
  <c r="R4500" i="3"/>
  <c r="R4499" i="3"/>
  <c r="R4498" i="3"/>
  <c r="S4498" i="3" s="1"/>
  <c r="R4497" i="3"/>
  <c r="R4496" i="3"/>
  <c r="S4496" i="3" s="1"/>
  <c r="R4495" i="3"/>
  <c r="R4494" i="3"/>
  <c r="S4494" i="3" s="1"/>
  <c r="R4493" i="3"/>
  <c r="S4493" i="3" s="1"/>
  <c r="C4493" i="3" s="1"/>
  <c r="R4492" i="3"/>
  <c r="R4491" i="3"/>
  <c r="R4490" i="3"/>
  <c r="R4489" i="3"/>
  <c r="S4489" i="3" s="1"/>
  <c r="R4488" i="3"/>
  <c r="R4487" i="3"/>
  <c r="S4487" i="3" s="1"/>
  <c r="R4486" i="3"/>
  <c r="S4486" i="3" s="1"/>
  <c r="R4485" i="3"/>
  <c r="S4485" i="3" s="1"/>
  <c r="C4485" i="3" s="1"/>
  <c r="R4484" i="3"/>
  <c r="R4483" i="3"/>
  <c r="S4483" i="3" s="1"/>
  <c r="C4483" i="3" s="1"/>
  <c r="R4482" i="3"/>
  <c r="S4482" i="3" s="1"/>
  <c r="R4481" i="3"/>
  <c r="S4481" i="3" s="1"/>
  <c r="R4480" i="3"/>
  <c r="R4479" i="3"/>
  <c r="R4478" i="3"/>
  <c r="S4478" i="3" s="1"/>
  <c r="R4477" i="3"/>
  <c r="R4476" i="3"/>
  <c r="R4475" i="3"/>
  <c r="S4475" i="3" s="1"/>
  <c r="C4475" i="3" s="1"/>
  <c r="R4474" i="3"/>
  <c r="R4473" i="3"/>
  <c r="S4473" i="3" s="1"/>
  <c r="R4472" i="3"/>
  <c r="S4472" i="3" s="1"/>
  <c r="C4472" i="3" s="1"/>
  <c r="R4471" i="3"/>
  <c r="S4471" i="3" s="1"/>
  <c r="R4470" i="3"/>
  <c r="R4469" i="3"/>
  <c r="S4469" i="3" s="1"/>
  <c r="C4469" i="3" s="1"/>
  <c r="R4468" i="3"/>
  <c r="R4467" i="3"/>
  <c r="R4466" i="3"/>
  <c r="S4466" i="3" s="1"/>
  <c r="R4465" i="3"/>
  <c r="S4465" i="3" s="1"/>
  <c r="R4464" i="3"/>
  <c r="S4464" i="3" s="1"/>
  <c r="R4463" i="3"/>
  <c r="R4462" i="3"/>
  <c r="R4461" i="3"/>
  <c r="S4461" i="3" s="1"/>
  <c r="C4461" i="3" s="1"/>
  <c r="R4460" i="3"/>
  <c r="R4459" i="3"/>
  <c r="R4458" i="3"/>
  <c r="S4458" i="3" s="1"/>
  <c r="R4457" i="3"/>
  <c r="R4456" i="3"/>
  <c r="R4455" i="3"/>
  <c r="R4454" i="3"/>
  <c r="R4453" i="3"/>
  <c r="S4453" i="3" s="1"/>
  <c r="C4453" i="3" s="1"/>
  <c r="R4452" i="3"/>
  <c r="R4451" i="3"/>
  <c r="R4450" i="3"/>
  <c r="S4450" i="3" s="1"/>
  <c r="R4449" i="3"/>
  <c r="R4448" i="3"/>
  <c r="R4447" i="3"/>
  <c r="R4446" i="3"/>
  <c r="R4445" i="3"/>
  <c r="S4445" i="3" s="1"/>
  <c r="C4445" i="3" s="1"/>
  <c r="R4444" i="3"/>
  <c r="R4443" i="3"/>
  <c r="R4442" i="3"/>
  <c r="S4442" i="3" s="1"/>
  <c r="R4441" i="3"/>
  <c r="R4440" i="3"/>
  <c r="S4440" i="3" s="1"/>
  <c r="R4439" i="3"/>
  <c r="R4438" i="3"/>
  <c r="R4437" i="3"/>
  <c r="S4437" i="3" s="1"/>
  <c r="C4437" i="3" s="1"/>
  <c r="R4436" i="3"/>
  <c r="R4435" i="3"/>
  <c r="R4434" i="3"/>
  <c r="R4433" i="3"/>
  <c r="S4433" i="3" s="1"/>
  <c r="R4432" i="3"/>
  <c r="S4432" i="3" s="1"/>
  <c r="R4431" i="3"/>
  <c r="R4430" i="3"/>
  <c r="S4430" i="3" s="1"/>
  <c r="C4430" i="3" s="1"/>
  <c r="R4429" i="3"/>
  <c r="S4429" i="3" s="1"/>
  <c r="C4429" i="3" s="1"/>
  <c r="R4428" i="3"/>
  <c r="R4427" i="3"/>
  <c r="R4426" i="3"/>
  <c r="R4425" i="3"/>
  <c r="S4425" i="3" s="1"/>
  <c r="R4424" i="3"/>
  <c r="R4423" i="3"/>
  <c r="R4422" i="3"/>
  <c r="S4422" i="3" s="1"/>
  <c r="C4422" i="3" s="1"/>
  <c r="R4421" i="3"/>
  <c r="R4420" i="3"/>
  <c r="R4419" i="3"/>
  <c r="R4418" i="3"/>
  <c r="R4417" i="3"/>
  <c r="S4417" i="3" s="1"/>
  <c r="R4416" i="3"/>
  <c r="R4415" i="3"/>
  <c r="S4415" i="3" s="1"/>
  <c r="R4414" i="3"/>
  <c r="S4414" i="3" s="1"/>
  <c r="C4414" i="3" s="1"/>
  <c r="R4413" i="3"/>
  <c r="R4412" i="3"/>
  <c r="R4411" i="3"/>
  <c r="R4410" i="3"/>
  <c r="S4409" i="3"/>
  <c r="R4409" i="3"/>
  <c r="R4408" i="3"/>
  <c r="S4408" i="3" s="1"/>
  <c r="R4407" i="3"/>
  <c r="S4407" i="3" s="1"/>
  <c r="R4406" i="3"/>
  <c r="S4406" i="3" s="1"/>
  <c r="C4406" i="3" s="1"/>
  <c r="R4405" i="3"/>
  <c r="R4404" i="3"/>
  <c r="R4403" i="3"/>
  <c r="S4403" i="3" s="1"/>
  <c r="R4402" i="3"/>
  <c r="S4402" i="3" s="1"/>
  <c r="C4402" i="3" s="1"/>
  <c r="R4401" i="3"/>
  <c r="S4401" i="3" s="1"/>
  <c r="R4400" i="3"/>
  <c r="S4400" i="3" s="1"/>
  <c r="R4399" i="3"/>
  <c r="R4398" i="3"/>
  <c r="S4398" i="3" s="1"/>
  <c r="C4398" i="3" s="1"/>
  <c r="R4397" i="3"/>
  <c r="S4397" i="3" s="1"/>
  <c r="C4397" i="3" s="1"/>
  <c r="R4396" i="3"/>
  <c r="R4395" i="3"/>
  <c r="R4394" i="3"/>
  <c r="R4393" i="3"/>
  <c r="R4392" i="3"/>
  <c r="R4391" i="3"/>
  <c r="R4390" i="3"/>
  <c r="R4389" i="3"/>
  <c r="R4388" i="3"/>
  <c r="R4387" i="3"/>
  <c r="S4387" i="3" s="1"/>
  <c r="R4386" i="3"/>
  <c r="S4386" i="3" s="1"/>
  <c r="C4386" i="3" s="1"/>
  <c r="R4385" i="3"/>
  <c r="R4384" i="3"/>
  <c r="S4384" i="3" s="1"/>
  <c r="R4383" i="3"/>
  <c r="S4383" i="3" s="1"/>
  <c r="C4383" i="3" s="1"/>
  <c r="R4382" i="3"/>
  <c r="S4382" i="3" s="1"/>
  <c r="C4382" i="3" s="1"/>
  <c r="R4381" i="3"/>
  <c r="R4380" i="3"/>
  <c r="R4379" i="3"/>
  <c r="R4378" i="3"/>
  <c r="S4378" i="3" s="1"/>
  <c r="C4378" i="3" s="1"/>
  <c r="R4377" i="3"/>
  <c r="S4377" i="3" s="1"/>
  <c r="R4376" i="3"/>
  <c r="R4375" i="3"/>
  <c r="R4374" i="3"/>
  <c r="S4374" i="3" s="1"/>
  <c r="C4374" i="3" s="1"/>
  <c r="R4373" i="3"/>
  <c r="R4372" i="3"/>
  <c r="R4371" i="3"/>
  <c r="R4370" i="3"/>
  <c r="S4370" i="3" s="1"/>
  <c r="C4370" i="3" s="1"/>
  <c r="R4369" i="3"/>
  <c r="S4369" i="3" s="1"/>
  <c r="R4368" i="3"/>
  <c r="R4367" i="3"/>
  <c r="R4366" i="3"/>
  <c r="S4366" i="3" s="1"/>
  <c r="C4366" i="3" s="1"/>
  <c r="R4365" i="3"/>
  <c r="S4365" i="3" s="1"/>
  <c r="R4364" i="3"/>
  <c r="R4363" i="3"/>
  <c r="S4363" i="3" s="1"/>
  <c r="R4362" i="3"/>
  <c r="S4362" i="3" s="1"/>
  <c r="R4361" i="3"/>
  <c r="S4361" i="3" s="1"/>
  <c r="R4360" i="3"/>
  <c r="S4360" i="3" s="1"/>
  <c r="R4359" i="3"/>
  <c r="R4358" i="3"/>
  <c r="S4358" i="3" s="1"/>
  <c r="C4358" i="3" s="1"/>
  <c r="R4357" i="3"/>
  <c r="S4357" i="3" s="1"/>
  <c r="C4357" i="3" s="1"/>
  <c r="R4356" i="3"/>
  <c r="R4355" i="3"/>
  <c r="S4355" i="3" s="1"/>
  <c r="R4354" i="3"/>
  <c r="S4354" i="3" s="1"/>
  <c r="C4354" i="3" s="1"/>
  <c r="R4353" i="3"/>
  <c r="S4353" i="3" s="1"/>
  <c r="R4352" i="3"/>
  <c r="S4352" i="3" s="1"/>
  <c r="R4351" i="3"/>
  <c r="R4350" i="3"/>
  <c r="S4350" i="3" s="1"/>
  <c r="C4350" i="3" s="1"/>
  <c r="R4349" i="3"/>
  <c r="S4349" i="3" s="1"/>
  <c r="C4349" i="3" s="1"/>
  <c r="R4348" i="3"/>
  <c r="R4347" i="3"/>
  <c r="S4347" i="3" s="1"/>
  <c r="R4346" i="3"/>
  <c r="S4346" i="3" s="1"/>
  <c r="C4346" i="3" s="1"/>
  <c r="R4345" i="3"/>
  <c r="R4344" i="3"/>
  <c r="S4344" i="3" s="1"/>
  <c r="R4343" i="3"/>
  <c r="R4342" i="3"/>
  <c r="R4341" i="3"/>
  <c r="R4340" i="3"/>
  <c r="R4339" i="3"/>
  <c r="S4339" i="3" s="1"/>
  <c r="R4338" i="3"/>
  <c r="S4338" i="3" s="1"/>
  <c r="C4338" i="3" s="1"/>
  <c r="R4337" i="3"/>
  <c r="S4337" i="3" s="1"/>
  <c r="R4336" i="3"/>
  <c r="S4336" i="3" s="1"/>
  <c r="R4335" i="3"/>
  <c r="R4334" i="3"/>
  <c r="S4334" i="3" s="1"/>
  <c r="C4334" i="3" s="1"/>
  <c r="R4333" i="3"/>
  <c r="S4333" i="3" s="1"/>
  <c r="C4333" i="3" s="1"/>
  <c r="R4332" i="3"/>
  <c r="R4331" i="3"/>
  <c r="S4330" i="3"/>
  <c r="C4330" i="3" s="1"/>
  <c r="R4330" i="3"/>
  <c r="R4329" i="3"/>
  <c r="R4328" i="3"/>
  <c r="R4327" i="3"/>
  <c r="R4326" i="3"/>
  <c r="S4326" i="3" s="1"/>
  <c r="C4326" i="3" s="1"/>
  <c r="R4325" i="3"/>
  <c r="R4324" i="3"/>
  <c r="R4323" i="3"/>
  <c r="S4323" i="3" s="1"/>
  <c r="R4322" i="3"/>
  <c r="S4322" i="3" s="1"/>
  <c r="C4322" i="3" s="1"/>
  <c r="R4321" i="3"/>
  <c r="R4320" i="3"/>
  <c r="S4320" i="3" s="1"/>
  <c r="R4319" i="3"/>
  <c r="S4319" i="3" s="1"/>
  <c r="R4318" i="3"/>
  <c r="S4318" i="3" s="1"/>
  <c r="C4318" i="3" s="1"/>
  <c r="R4317" i="3"/>
  <c r="R4316" i="3"/>
  <c r="R4315" i="3"/>
  <c r="R4314" i="3"/>
  <c r="S4314" i="3" s="1"/>
  <c r="C4314" i="3" s="1"/>
  <c r="R4313" i="3"/>
  <c r="S4313" i="3" s="1"/>
  <c r="R4312" i="3"/>
  <c r="R4311" i="3"/>
  <c r="S4311" i="3" s="1"/>
  <c r="C4311" i="3" s="1"/>
  <c r="R4310" i="3"/>
  <c r="R4309" i="3"/>
  <c r="S4309" i="3" s="1"/>
  <c r="R4308" i="3"/>
  <c r="R4307" i="3"/>
  <c r="R4306" i="3"/>
  <c r="S4306" i="3" s="1"/>
  <c r="C4306" i="3" s="1"/>
  <c r="R4305" i="3"/>
  <c r="S4305" i="3" s="1"/>
  <c r="R4304" i="3"/>
  <c r="R4303" i="3"/>
  <c r="S4303" i="3" s="1"/>
  <c r="C4303" i="3" s="1"/>
  <c r="R4302" i="3"/>
  <c r="S4302" i="3" s="1"/>
  <c r="C4302" i="3" s="1"/>
  <c r="R4301" i="3"/>
  <c r="S4301" i="3" s="1"/>
  <c r="R4300" i="3"/>
  <c r="R4299" i="3"/>
  <c r="R4298" i="3"/>
  <c r="S4298" i="3" s="1"/>
  <c r="C4298" i="3" s="1"/>
  <c r="R4297" i="3"/>
  <c r="S4297" i="3" s="1"/>
  <c r="R4296" i="3"/>
  <c r="S4296" i="3" s="1"/>
  <c r="R4295" i="3"/>
  <c r="S4295" i="3" s="1"/>
  <c r="C4295" i="3" s="1"/>
  <c r="R4294" i="3"/>
  <c r="S4294" i="3" s="1"/>
  <c r="C4294" i="3" s="1"/>
  <c r="R4293" i="3"/>
  <c r="S4293" i="3" s="1"/>
  <c r="C4293" i="3" s="1"/>
  <c r="R4292" i="3"/>
  <c r="R4291" i="3"/>
  <c r="R4290" i="3"/>
  <c r="R4289" i="3"/>
  <c r="R4288" i="3"/>
  <c r="R4287" i="3"/>
  <c r="R4286" i="3"/>
  <c r="R4285" i="3"/>
  <c r="R4284" i="3"/>
  <c r="S4284" i="3" s="1"/>
  <c r="R4283" i="3"/>
  <c r="S4283" i="3" s="1"/>
  <c r="R4282" i="3"/>
  <c r="S4282" i="3" s="1"/>
  <c r="C4282" i="3" s="1"/>
  <c r="R4281" i="3"/>
  <c r="S4281" i="3" s="1"/>
  <c r="R4280" i="3"/>
  <c r="S4280" i="3" s="1"/>
  <c r="R4279" i="3"/>
  <c r="S4279" i="3" s="1"/>
  <c r="C4279" i="3" s="1"/>
  <c r="R4278" i="3"/>
  <c r="S4278" i="3" s="1"/>
  <c r="C4278" i="3" s="1"/>
  <c r="R4277" i="3"/>
  <c r="S4277" i="3" s="1"/>
  <c r="C4277" i="3" s="1"/>
  <c r="C4276" i="3"/>
  <c r="R4276" i="3"/>
  <c r="S4276" i="3" s="1"/>
  <c r="R4275" i="3"/>
  <c r="R4274" i="3"/>
  <c r="R4273" i="3"/>
  <c r="R4272" i="3"/>
  <c r="R4271" i="3"/>
  <c r="R4270" i="3"/>
  <c r="S4270" i="3" s="1"/>
  <c r="C4270" i="3" s="1"/>
  <c r="R4269" i="3"/>
  <c r="R4268" i="3"/>
  <c r="S4268" i="3" s="1"/>
  <c r="R4267" i="3"/>
  <c r="R4266" i="3"/>
  <c r="S4266" i="3" s="1"/>
  <c r="C4266" i="3" s="1"/>
  <c r="R4265" i="3"/>
  <c r="S4265" i="3" s="1"/>
  <c r="R4264" i="3"/>
  <c r="S4264" i="3" s="1"/>
  <c r="R4263" i="3"/>
  <c r="S4263" i="3" s="1"/>
  <c r="C4263" i="3" s="1"/>
  <c r="R4262" i="3"/>
  <c r="S4262" i="3" s="1"/>
  <c r="C4262" i="3" s="1"/>
  <c r="R4261" i="3"/>
  <c r="S4261" i="3" s="1"/>
  <c r="C4261" i="3" s="1"/>
  <c r="R4260" i="3"/>
  <c r="S4260" i="3" s="1"/>
  <c r="R4259" i="3"/>
  <c r="R4258" i="3"/>
  <c r="R4257" i="3"/>
  <c r="R4256" i="3"/>
  <c r="R4255" i="3"/>
  <c r="S4255" i="3" s="1"/>
  <c r="C4255" i="3" s="1"/>
  <c r="R4254" i="3"/>
  <c r="R4253" i="3"/>
  <c r="R4252" i="3"/>
  <c r="S4252" i="3" s="1"/>
  <c r="R4251" i="3"/>
  <c r="S4251" i="3" s="1"/>
  <c r="R4250" i="3"/>
  <c r="S4250" i="3" s="1"/>
  <c r="C4250" i="3" s="1"/>
  <c r="R4249" i="3"/>
  <c r="S4249" i="3" s="1"/>
  <c r="R4248" i="3"/>
  <c r="S4248" i="3" s="1"/>
  <c r="R4247" i="3"/>
  <c r="S4247" i="3" s="1"/>
  <c r="C4247" i="3" s="1"/>
  <c r="R4246" i="3"/>
  <c r="S4246" i="3" s="1"/>
  <c r="C4246" i="3" s="1"/>
  <c r="R4245" i="3"/>
  <c r="S4245" i="3" s="1"/>
  <c r="C4245" i="3" s="1"/>
  <c r="R4244" i="3"/>
  <c r="S4244" i="3" s="1"/>
  <c r="R4243" i="3"/>
  <c r="R4242" i="3"/>
  <c r="R4241" i="3"/>
  <c r="R4240" i="3"/>
  <c r="S4239" i="3"/>
  <c r="R4239" i="3"/>
  <c r="R4238" i="3"/>
  <c r="S4238" i="3" s="1"/>
  <c r="R4237" i="3"/>
  <c r="R4236" i="3"/>
  <c r="S4236" i="3" s="1"/>
  <c r="R4235" i="3"/>
  <c r="S4235" i="3" s="1"/>
  <c r="R4234" i="3"/>
  <c r="S4234" i="3" s="1"/>
  <c r="C4234" i="3" s="1"/>
  <c r="R4233" i="3"/>
  <c r="S4233" i="3" s="1"/>
  <c r="R4232" i="3"/>
  <c r="S4232" i="3" s="1"/>
  <c r="R4231" i="3"/>
  <c r="S4231" i="3" s="1"/>
  <c r="C4231" i="3" s="1"/>
  <c r="R4230" i="3"/>
  <c r="S4230" i="3" s="1"/>
  <c r="R4229" i="3"/>
  <c r="S4229" i="3" s="1"/>
  <c r="R4228" i="3"/>
  <c r="S4228" i="3" s="1"/>
  <c r="C4228" i="3" s="1"/>
  <c r="R4227" i="3"/>
  <c r="S4227" i="3" s="1"/>
  <c r="R4226" i="3"/>
  <c r="S4226" i="3" s="1"/>
  <c r="R4225" i="3"/>
  <c r="S4225" i="3" s="1"/>
  <c r="R4224" i="3"/>
  <c r="S4224" i="3" s="1"/>
  <c r="R4223" i="3"/>
  <c r="S4223" i="3" s="1"/>
  <c r="C4223" i="3" s="1"/>
  <c r="R4222" i="3"/>
  <c r="S4222" i="3" s="1"/>
  <c r="C4222" i="3" s="1"/>
  <c r="R4221" i="3"/>
  <c r="R4220" i="3"/>
  <c r="S4220" i="3" s="1"/>
  <c r="R4219" i="3"/>
  <c r="S4219" i="3" s="1"/>
  <c r="C4219" i="3" s="1"/>
  <c r="R4218" i="3"/>
  <c r="R4217" i="3"/>
  <c r="S4217" i="3" s="1"/>
  <c r="R4216" i="3"/>
  <c r="S4216" i="3" s="1"/>
  <c r="C4216" i="3" s="1"/>
  <c r="R4215" i="3"/>
  <c r="S4215" i="3" s="1"/>
  <c r="R4214" i="3"/>
  <c r="S4214" i="3" s="1"/>
  <c r="C4214" i="3" s="1"/>
  <c r="R4213" i="3"/>
  <c r="R4212" i="3"/>
  <c r="R4211" i="3"/>
  <c r="S4211" i="3" s="1"/>
  <c r="C4211" i="3" s="1"/>
  <c r="R4210" i="3"/>
  <c r="R4209" i="3"/>
  <c r="S4209" i="3" s="1"/>
  <c r="R4208" i="3"/>
  <c r="S4208" i="3" s="1"/>
  <c r="R4207" i="3"/>
  <c r="S4207" i="3" s="1"/>
  <c r="C4207" i="3" s="1"/>
  <c r="R4206" i="3"/>
  <c r="R4205" i="3"/>
  <c r="S4205" i="3" s="1"/>
  <c r="C4205" i="3" s="1"/>
  <c r="R4204" i="3"/>
  <c r="R4203" i="3"/>
  <c r="R4202" i="3"/>
  <c r="S4202" i="3" s="1"/>
  <c r="C4202" i="3" s="1"/>
  <c r="R4201" i="3"/>
  <c r="R4200" i="3"/>
  <c r="R4199" i="3"/>
  <c r="S4199" i="3" s="1"/>
  <c r="C4199" i="3" s="1"/>
  <c r="R4198" i="3"/>
  <c r="R4197" i="3"/>
  <c r="R4196" i="3"/>
  <c r="S4196" i="3" s="1"/>
  <c r="R4195" i="3"/>
  <c r="S4195" i="3" s="1"/>
  <c r="R4194" i="3"/>
  <c r="R4193" i="3"/>
  <c r="S4193" i="3" s="1"/>
  <c r="R4192" i="3"/>
  <c r="R4191" i="3"/>
  <c r="S4191" i="3" s="1"/>
  <c r="C4191" i="3" s="1"/>
  <c r="R4190" i="3"/>
  <c r="S4190" i="3" s="1"/>
  <c r="C4190" i="3" s="1"/>
  <c r="R4189" i="3"/>
  <c r="S4189" i="3" s="1"/>
  <c r="R4188" i="3"/>
  <c r="S4188" i="3" s="1"/>
  <c r="R4187" i="3"/>
  <c r="S4187" i="3" s="1"/>
  <c r="C4187" i="3" s="1"/>
  <c r="R4186" i="3"/>
  <c r="S4186" i="3" s="1"/>
  <c r="R4185" i="3"/>
  <c r="S4185" i="3" s="1"/>
  <c r="R4184" i="3"/>
  <c r="S4184" i="3" s="1"/>
  <c r="C4184" i="3" s="1"/>
  <c r="R4183" i="3"/>
  <c r="S4183" i="3" s="1"/>
  <c r="R4182" i="3"/>
  <c r="S4182" i="3" s="1"/>
  <c r="C4182" i="3" s="1"/>
  <c r="R4181" i="3"/>
  <c r="R4180" i="3"/>
  <c r="R4179" i="3"/>
  <c r="S4179" i="3" s="1"/>
  <c r="C4179" i="3" s="1"/>
  <c r="R4178" i="3"/>
  <c r="R4177" i="3"/>
  <c r="S4177" i="3" s="1"/>
  <c r="R4176" i="3"/>
  <c r="S4176" i="3" s="1"/>
  <c r="C4176" i="3" s="1"/>
  <c r="R4175" i="3"/>
  <c r="S4175" i="3" s="1"/>
  <c r="C4175" i="3" s="1"/>
  <c r="R4174" i="3"/>
  <c r="S4174" i="3" s="1"/>
  <c r="R4173" i="3"/>
  <c r="S4173" i="3" s="1"/>
  <c r="C4173" i="3" s="1"/>
  <c r="R4172" i="3"/>
  <c r="R4171" i="3"/>
  <c r="R4170" i="3"/>
  <c r="S4170" i="3" s="1"/>
  <c r="C4170" i="3" s="1"/>
  <c r="R4169" i="3"/>
  <c r="R4168" i="3"/>
  <c r="S4168" i="3" s="1"/>
  <c r="R4167" i="3"/>
  <c r="S4167" i="3" s="1"/>
  <c r="C4167" i="3" s="1"/>
  <c r="R4166" i="3"/>
  <c r="R4165" i="3"/>
  <c r="S4165" i="3" s="1"/>
  <c r="R4164" i="3"/>
  <c r="S4164" i="3" s="1"/>
  <c r="C4164" i="3" s="1"/>
  <c r="R4163" i="3"/>
  <c r="S4163" i="3" s="1"/>
  <c r="C4163" i="3" s="1"/>
  <c r="R4162" i="3"/>
  <c r="S4162" i="3" s="1"/>
  <c r="R4161" i="3"/>
  <c r="R4160" i="3"/>
  <c r="S4160" i="3" s="1"/>
  <c r="R4159" i="3"/>
  <c r="S4159" i="3" s="1"/>
  <c r="C4159" i="3" s="1"/>
  <c r="R4158" i="3"/>
  <c r="R4157" i="3"/>
  <c r="S4157" i="3" s="1"/>
  <c r="R4156" i="3"/>
  <c r="S4156" i="3" s="1"/>
  <c r="C4156" i="3" s="1"/>
  <c r="R4155" i="3"/>
  <c r="S4155" i="3" s="1"/>
  <c r="C4155" i="3" s="1"/>
  <c r="R4154" i="3"/>
  <c r="S4154" i="3" s="1"/>
  <c r="R4153" i="3"/>
  <c r="R4152" i="3"/>
  <c r="S4152" i="3" s="1"/>
  <c r="R4151" i="3"/>
  <c r="S4151" i="3" s="1"/>
  <c r="C4151" i="3" s="1"/>
  <c r="R4150" i="3"/>
  <c r="R4149" i="3"/>
  <c r="S4149" i="3" s="1"/>
  <c r="R4148" i="3"/>
  <c r="S4148" i="3" s="1"/>
  <c r="C4148" i="3" s="1"/>
  <c r="R4147" i="3"/>
  <c r="S4147" i="3" s="1"/>
  <c r="C4147" i="3" s="1"/>
  <c r="R4146" i="3"/>
  <c r="S4146" i="3" s="1"/>
  <c r="R4145" i="3"/>
  <c r="R4144" i="3"/>
  <c r="S4144" i="3" s="1"/>
  <c r="R4143" i="3"/>
  <c r="S4143" i="3" s="1"/>
  <c r="C4143" i="3" s="1"/>
  <c r="R4142" i="3"/>
  <c r="R4141" i="3"/>
  <c r="S4141" i="3" s="1"/>
  <c r="R4140" i="3"/>
  <c r="S4140" i="3" s="1"/>
  <c r="C4140" i="3" s="1"/>
  <c r="R4139" i="3"/>
  <c r="S4139" i="3" s="1"/>
  <c r="C4139" i="3" s="1"/>
  <c r="R4138" i="3"/>
  <c r="S4138" i="3" s="1"/>
  <c r="R4137" i="3"/>
  <c r="R4136" i="3"/>
  <c r="S4136" i="3" s="1"/>
  <c r="R4135" i="3"/>
  <c r="S4135" i="3" s="1"/>
  <c r="C4135" i="3" s="1"/>
  <c r="R4134" i="3"/>
  <c r="R4133" i="3"/>
  <c r="S4133" i="3" s="1"/>
  <c r="R4132" i="3"/>
  <c r="S4132" i="3" s="1"/>
  <c r="C4132" i="3" s="1"/>
  <c r="R4131" i="3"/>
  <c r="S4131" i="3" s="1"/>
  <c r="C4131" i="3" s="1"/>
  <c r="R4130" i="3"/>
  <c r="S4130" i="3" s="1"/>
  <c r="R4129" i="3"/>
  <c r="R4128" i="3"/>
  <c r="S4128" i="3" s="1"/>
  <c r="R4127" i="3"/>
  <c r="S4127" i="3" s="1"/>
  <c r="C4127" i="3" s="1"/>
  <c r="R4126" i="3"/>
  <c r="R4125" i="3"/>
  <c r="S4125" i="3" s="1"/>
  <c r="R4124" i="3"/>
  <c r="S4124" i="3" s="1"/>
  <c r="C4124" i="3" s="1"/>
  <c r="R4123" i="3"/>
  <c r="S4123" i="3" s="1"/>
  <c r="C4123" i="3" s="1"/>
  <c r="R4122" i="3"/>
  <c r="S4122" i="3" s="1"/>
  <c r="R4121" i="3"/>
  <c r="R4120" i="3"/>
  <c r="S4120" i="3" s="1"/>
  <c r="R4119" i="3"/>
  <c r="S4119" i="3" s="1"/>
  <c r="C4119" i="3" s="1"/>
  <c r="R4118" i="3"/>
  <c r="R4117" i="3"/>
  <c r="S4117" i="3" s="1"/>
  <c r="R4116" i="3"/>
  <c r="S4116" i="3" s="1"/>
  <c r="C4116" i="3" s="1"/>
  <c r="R4115" i="3"/>
  <c r="S4115" i="3" s="1"/>
  <c r="C4115" i="3" s="1"/>
  <c r="R4114" i="3"/>
  <c r="S4114" i="3" s="1"/>
  <c r="R4113" i="3"/>
  <c r="R4112" i="3"/>
  <c r="S4112" i="3" s="1"/>
  <c r="R4111" i="3"/>
  <c r="S4111" i="3" s="1"/>
  <c r="C4111" i="3" s="1"/>
  <c r="R4110" i="3"/>
  <c r="R4109" i="3"/>
  <c r="S4109" i="3" s="1"/>
  <c r="R4108" i="3"/>
  <c r="S4108" i="3" s="1"/>
  <c r="C4108" i="3" s="1"/>
  <c r="R4107" i="3"/>
  <c r="S4107" i="3" s="1"/>
  <c r="C4107" i="3" s="1"/>
  <c r="R4106" i="3"/>
  <c r="S4106" i="3" s="1"/>
  <c r="R4105" i="3"/>
  <c r="R4104" i="3"/>
  <c r="S4104" i="3" s="1"/>
  <c r="R4103" i="3"/>
  <c r="S4103" i="3" s="1"/>
  <c r="C4103" i="3" s="1"/>
  <c r="R4102" i="3"/>
  <c r="R4101" i="3"/>
  <c r="S4101" i="3" s="1"/>
  <c r="R4100" i="3"/>
  <c r="S4100" i="3" s="1"/>
  <c r="C4100" i="3" s="1"/>
  <c r="R4099" i="3"/>
  <c r="S4099" i="3" s="1"/>
  <c r="C4099" i="3" s="1"/>
  <c r="R4098" i="3"/>
  <c r="S4098" i="3" s="1"/>
  <c r="R4097" i="3"/>
  <c r="R4096" i="3"/>
  <c r="S4096" i="3" s="1"/>
  <c r="R4095" i="3"/>
  <c r="S4095" i="3" s="1"/>
  <c r="C4095" i="3" s="1"/>
  <c r="R4094" i="3"/>
  <c r="R4093" i="3"/>
  <c r="S4093" i="3" s="1"/>
  <c r="R4092" i="3"/>
  <c r="S4092" i="3" s="1"/>
  <c r="C4092" i="3" s="1"/>
  <c r="R4091" i="3"/>
  <c r="S4091" i="3" s="1"/>
  <c r="C4091" i="3" s="1"/>
  <c r="R4090" i="3"/>
  <c r="S4090" i="3" s="1"/>
  <c r="R4089" i="3"/>
  <c r="R4088" i="3"/>
  <c r="S4088" i="3" s="1"/>
  <c r="R4087" i="3"/>
  <c r="S4087" i="3" s="1"/>
  <c r="C4087" i="3" s="1"/>
  <c r="R4086" i="3"/>
  <c r="R4085" i="3"/>
  <c r="S4085" i="3" s="1"/>
  <c r="R4084" i="3"/>
  <c r="S4084" i="3" s="1"/>
  <c r="C4084" i="3" s="1"/>
  <c r="R4083" i="3"/>
  <c r="S4083" i="3" s="1"/>
  <c r="C4083" i="3" s="1"/>
  <c r="R4082" i="3"/>
  <c r="S4082" i="3" s="1"/>
  <c r="R4081" i="3"/>
  <c r="R4080" i="3"/>
  <c r="S4080" i="3" s="1"/>
  <c r="R4079" i="3"/>
  <c r="S4079" i="3" s="1"/>
  <c r="C4079" i="3" s="1"/>
  <c r="R4078" i="3"/>
  <c r="R4077" i="3"/>
  <c r="S4077" i="3" s="1"/>
  <c r="R4076" i="3"/>
  <c r="S4076" i="3" s="1"/>
  <c r="C4076" i="3" s="1"/>
  <c r="R4075" i="3"/>
  <c r="S4075" i="3" s="1"/>
  <c r="C4075" i="3" s="1"/>
  <c r="R4074" i="3"/>
  <c r="S4074" i="3" s="1"/>
  <c r="R4073" i="3"/>
  <c r="R4072" i="3"/>
  <c r="S4072" i="3" s="1"/>
  <c r="R4071" i="3"/>
  <c r="S4071" i="3" s="1"/>
  <c r="C4071" i="3" s="1"/>
  <c r="R4070" i="3"/>
  <c r="R4069" i="3"/>
  <c r="S4069" i="3" s="1"/>
  <c r="R4068" i="3"/>
  <c r="S4068" i="3" s="1"/>
  <c r="C4068" i="3" s="1"/>
  <c r="R4067" i="3"/>
  <c r="S4067" i="3" s="1"/>
  <c r="C4067" i="3" s="1"/>
  <c r="R4066" i="3"/>
  <c r="S4066" i="3" s="1"/>
  <c r="R4065" i="3"/>
  <c r="R4064" i="3"/>
  <c r="S4064" i="3" s="1"/>
  <c r="R4063" i="3"/>
  <c r="S4063" i="3" s="1"/>
  <c r="C4063" i="3" s="1"/>
  <c r="R4062" i="3"/>
  <c r="R4061" i="3"/>
  <c r="S4061" i="3" s="1"/>
  <c r="R4060" i="3"/>
  <c r="S4060" i="3" s="1"/>
  <c r="C4060" i="3" s="1"/>
  <c r="R4059" i="3"/>
  <c r="S4059" i="3" s="1"/>
  <c r="C4059" i="3" s="1"/>
  <c r="R4058" i="3"/>
  <c r="S4058" i="3" s="1"/>
  <c r="R4057" i="3"/>
  <c r="R4056" i="3"/>
  <c r="S4056" i="3" s="1"/>
  <c r="R4055" i="3"/>
  <c r="S4055" i="3" s="1"/>
  <c r="C4055" i="3" s="1"/>
  <c r="R4054" i="3"/>
  <c r="R4053" i="3"/>
  <c r="S4053" i="3" s="1"/>
  <c r="R4052" i="3"/>
  <c r="S4052" i="3" s="1"/>
  <c r="C4052" i="3" s="1"/>
  <c r="R4051" i="3"/>
  <c r="S4051" i="3" s="1"/>
  <c r="C4051" i="3" s="1"/>
  <c r="R4050" i="3"/>
  <c r="S4050" i="3" s="1"/>
  <c r="R4049" i="3"/>
  <c r="R4048" i="3"/>
  <c r="S4048" i="3" s="1"/>
  <c r="R4047" i="3"/>
  <c r="S4047" i="3" s="1"/>
  <c r="C4047" i="3" s="1"/>
  <c r="R4046" i="3"/>
  <c r="R4045" i="3"/>
  <c r="S4045" i="3" s="1"/>
  <c r="R4044" i="3"/>
  <c r="S4044" i="3" s="1"/>
  <c r="C4044" i="3" s="1"/>
  <c r="R4043" i="3"/>
  <c r="S4043" i="3" s="1"/>
  <c r="C4043" i="3" s="1"/>
  <c r="R4042" i="3"/>
  <c r="S4042" i="3" s="1"/>
  <c r="R4041" i="3"/>
  <c r="R4040" i="3"/>
  <c r="S4040" i="3" s="1"/>
  <c r="R4039" i="3"/>
  <c r="S4039" i="3" s="1"/>
  <c r="C4039" i="3" s="1"/>
  <c r="R4038" i="3"/>
  <c r="R4037" i="3"/>
  <c r="S4037" i="3" s="1"/>
  <c r="R4036" i="3"/>
  <c r="S4036" i="3" s="1"/>
  <c r="C4036" i="3" s="1"/>
  <c r="R4035" i="3"/>
  <c r="S4035" i="3" s="1"/>
  <c r="C4035" i="3" s="1"/>
  <c r="R4034" i="3"/>
  <c r="S4034" i="3" s="1"/>
  <c r="R4033" i="3"/>
  <c r="R4032" i="3"/>
  <c r="S4032" i="3" s="1"/>
  <c r="R4031" i="3"/>
  <c r="S4031" i="3" s="1"/>
  <c r="C4031" i="3" s="1"/>
  <c r="R4030" i="3"/>
  <c r="R4029" i="3"/>
  <c r="S4029" i="3" s="1"/>
  <c r="R4028" i="3"/>
  <c r="S4028" i="3" s="1"/>
  <c r="C4028" i="3" s="1"/>
  <c r="R4027" i="3"/>
  <c r="S4027" i="3" s="1"/>
  <c r="C4027" i="3" s="1"/>
  <c r="R4026" i="3"/>
  <c r="S4026" i="3" s="1"/>
  <c r="R4025" i="3"/>
  <c r="R4024" i="3"/>
  <c r="S4024" i="3" s="1"/>
  <c r="R4023" i="3"/>
  <c r="S4023" i="3" s="1"/>
  <c r="C4023" i="3" s="1"/>
  <c r="R4022" i="3"/>
  <c r="R4021" i="3"/>
  <c r="S4021" i="3" s="1"/>
  <c r="C4021" i="3" s="1"/>
  <c r="R4020" i="3"/>
  <c r="S4020" i="3" s="1"/>
  <c r="R4019" i="3"/>
  <c r="S4019" i="3" s="1"/>
  <c r="C4019" i="3" s="1"/>
  <c r="R4018" i="3"/>
  <c r="S4018" i="3" s="1"/>
  <c r="R4017" i="3"/>
  <c r="S4017" i="3" s="1"/>
  <c r="R4016" i="3"/>
  <c r="R4015" i="3"/>
  <c r="S4015" i="3" s="1"/>
  <c r="C4015" i="3" s="1"/>
  <c r="R4014" i="3"/>
  <c r="R4013" i="3"/>
  <c r="R4012" i="3"/>
  <c r="S4012" i="3" s="1"/>
  <c r="R4011" i="3"/>
  <c r="R4010" i="3"/>
  <c r="R4009" i="3"/>
  <c r="S4009" i="3" s="1"/>
  <c r="R4008" i="3"/>
  <c r="R4007" i="3"/>
  <c r="S4007" i="3" s="1"/>
  <c r="C4007" i="3" s="1"/>
  <c r="R4006" i="3"/>
  <c r="R4005" i="3"/>
  <c r="S4005" i="3" s="1"/>
  <c r="C4005" i="3" s="1"/>
  <c r="R4004" i="3"/>
  <c r="S4004" i="3" s="1"/>
  <c r="R4003" i="3"/>
  <c r="R4002" i="3"/>
  <c r="S4002" i="3" s="1"/>
  <c r="C4002" i="3" s="1"/>
  <c r="R4001" i="3"/>
  <c r="R4000" i="3"/>
  <c r="R3999" i="3"/>
  <c r="S3999" i="3" s="1"/>
  <c r="C3999" i="3" s="1"/>
  <c r="R3998" i="3"/>
  <c r="S3998" i="3" s="1"/>
  <c r="C3998" i="3" s="1"/>
  <c r="R3997" i="3"/>
  <c r="R3996" i="3"/>
  <c r="S3996" i="3" s="1"/>
  <c r="R3995" i="3"/>
  <c r="S3995" i="3" s="1"/>
  <c r="C3995" i="3" s="1"/>
  <c r="R3994" i="3"/>
  <c r="S3994" i="3" s="1"/>
  <c r="R3993" i="3"/>
  <c r="S3993" i="3" s="1"/>
  <c r="R3992" i="3"/>
  <c r="R3991" i="3"/>
  <c r="R3990" i="3"/>
  <c r="R3989" i="3"/>
  <c r="R3988" i="3"/>
  <c r="S3988" i="3" s="1"/>
  <c r="C3988" i="3" s="1"/>
  <c r="R3987" i="3"/>
  <c r="S3987" i="3" s="1"/>
  <c r="C3987" i="3" s="1"/>
  <c r="R3986" i="3"/>
  <c r="R3985" i="3"/>
  <c r="S3985" i="3" s="1"/>
  <c r="R3984" i="3"/>
  <c r="S3984" i="3" s="1"/>
  <c r="R3983" i="3"/>
  <c r="R3982" i="3"/>
  <c r="R3981" i="3"/>
  <c r="R3980" i="3"/>
  <c r="S3980" i="3" s="1"/>
  <c r="C3980" i="3" s="1"/>
  <c r="R3979" i="3"/>
  <c r="S3979" i="3" s="1"/>
  <c r="C3979" i="3" s="1"/>
  <c r="R3978" i="3"/>
  <c r="R3977" i="3"/>
  <c r="S3977" i="3" s="1"/>
  <c r="C3977" i="3" s="1"/>
  <c r="R3976" i="3"/>
  <c r="S3976" i="3" s="1"/>
  <c r="C3976" i="3" s="1"/>
  <c r="R3975" i="3"/>
  <c r="R3974" i="3"/>
  <c r="R3973" i="3"/>
  <c r="R3972" i="3"/>
  <c r="S3972" i="3" s="1"/>
  <c r="C3972" i="3" s="1"/>
  <c r="R3971" i="3"/>
  <c r="S3971" i="3" s="1"/>
  <c r="C3971" i="3" s="1"/>
  <c r="R3970" i="3"/>
  <c r="S3970" i="3" s="1"/>
  <c r="R3969" i="3"/>
  <c r="S3969" i="3" s="1"/>
  <c r="R3968" i="3"/>
  <c r="S3968" i="3" s="1"/>
  <c r="C3968" i="3" s="1"/>
  <c r="R3967" i="3"/>
  <c r="R3966" i="3"/>
  <c r="R3965" i="3"/>
  <c r="R3964" i="3"/>
  <c r="S3964" i="3" s="1"/>
  <c r="C3964" i="3" s="1"/>
  <c r="R3963" i="3"/>
  <c r="S3963" i="3" s="1"/>
  <c r="C3963" i="3" s="1"/>
  <c r="R3962" i="3"/>
  <c r="R3961" i="3"/>
  <c r="S3961" i="3" s="1"/>
  <c r="R3960" i="3"/>
  <c r="S3960" i="3" s="1"/>
  <c r="C3960" i="3" s="1"/>
  <c r="R3959" i="3"/>
  <c r="R3958" i="3"/>
  <c r="R3957" i="3"/>
  <c r="R3956" i="3"/>
  <c r="S3956" i="3" s="1"/>
  <c r="C3956" i="3" s="1"/>
  <c r="R3955" i="3"/>
  <c r="S3955" i="3" s="1"/>
  <c r="C3955" i="3" s="1"/>
  <c r="R3954" i="3"/>
  <c r="S3954" i="3" s="1"/>
  <c r="R3953" i="3"/>
  <c r="R3952" i="3"/>
  <c r="R3951" i="3"/>
  <c r="R3950" i="3"/>
  <c r="R3949" i="3"/>
  <c r="R3948" i="3"/>
  <c r="S3948" i="3" s="1"/>
  <c r="C3948" i="3" s="1"/>
  <c r="R3947" i="3"/>
  <c r="S3947" i="3" s="1"/>
  <c r="C3947" i="3" s="1"/>
  <c r="R3946" i="3"/>
  <c r="S3946" i="3" s="1"/>
  <c r="R3945" i="3"/>
  <c r="S3945" i="3" s="1"/>
  <c r="C3945" i="3" s="1"/>
  <c r="R3944" i="3"/>
  <c r="R3943" i="3"/>
  <c r="R3942" i="3"/>
  <c r="R3941" i="3"/>
  <c r="R3940" i="3"/>
  <c r="S3940" i="3" s="1"/>
  <c r="C3940" i="3" s="1"/>
  <c r="R3939" i="3"/>
  <c r="S3939" i="3" s="1"/>
  <c r="C3939" i="3" s="1"/>
  <c r="R3938" i="3"/>
  <c r="S3938" i="3" s="1"/>
  <c r="R3937" i="3"/>
  <c r="S3937" i="3" s="1"/>
  <c r="R3936" i="3"/>
  <c r="R3935" i="3"/>
  <c r="R3934" i="3"/>
  <c r="R3933" i="3"/>
  <c r="R3932" i="3"/>
  <c r="S3932" i="3" s="1"/>
  <c r="C3932" i="3" s="1"/>
  <c r="R3931" i="3"/>
  <c r="S3931" i="3" s="1"/>
  <c r="C3931" i="3" s="1"/>
  <c r="R3930" i="3"/>
  <c r="R3929" i="3"/>
  <c r="S3929" i="3" s="1"/>
  <c r="R3928" i="3"/>
  <c r="S3928" i="3" s="1"/>
  <c r="R3927" i="3"/>
  <c r="R3926" i="3"/>
  <c r="R3925" i="3"/>
  <c r="R3924" i="3"/>
  <c r="S3924" i="3" s="1"/>
  <c r="C3924" i="3" s="1"/>
  <c r="R3923" i="3"/>
  <c r="S3923" i="3" s="1"/>
  <c r="C3923" i="3" s="1"/>
  <c r="R3922" i="3"/>
  <c r="R3921" i="3"/>
  <c r="S3921" i="3" s="1"/>
  <c r="R3920" i="3"/>
  <c r="S3920" i="3" s="1"/>
  <c r="R3919" i="3"/>
  <c r="R3918" i="3"/>
  <c r="R3917" i="3"/>
  <c r="R3916" i="3"/>
  <c r="S3916" i="3" s="1"/>
  <c r="C3916" i="3" s="1"/>
  <c r="R3915" i="3"/>
  <c r="S3915" i="3" s="1"/>
  <c r="C3915" i="3" s="1"/>
  <c r="R3914" i="3"/>
  <c r="R3913" i="3"/>
  <c r="S3913" i="3" s="1"/>
  <c r="C3913" i="3" s="1"/>
  <c r="R3912" i="3"/>
  <c r="S3912" i="3" s="1"/>
  <c r="C3912" i="3" s="1"/>
  <c r="R3911" i="3"/>
  <c r="R3910" i="3"/>
  <c r="R3909" i="3"/>
  <c r="R3908" i="3"/>
  <c r="S3908" i="3" s="1"/>
  <c r="C3908" i="3" s="1"/>
  <c r="R3907" i="3"/>
  <c r="S3907" i="3" s="1"/>
  <c r="R3906" i="3"/>
  <c r="R3905" i="3"/>
  <c r="S3905" i="3" s="1"/>
  <c r="R3904" i="3"/>
  <c r="S3904" i="3" s="1"/>
  <c r="C3904" i="3" s="1"/>
  <c r="R3903" i="3"/>
  <c r="R3902" i="3"/>
  <c r="R3901" i="3"/>
  <c r="R3900" i="3"/>
  <c r="S3900" i="3" s="1"/>
  <c r="C3900" i="3" s="1"/>
  <c r="R3899" i="3"/>
  <c r="S3899" i="3" s="1"/>
  <c r="R3898" i="3"/>
  <c r="S3898" i="3" s="1"/>
  <c r="R3897" i="3"/>
  <c r="R3896" i="3"/>
  <c r="R3895" i="3"/>
  <c r="R3894" i="3"/>
  <c r="R3893" i="3"/>
  <c r="R3892" i="3"/>
  <c r="S3892" i="3" s="1"/>
  <c r="C3892" i="3" s="1"/>
  <c r="R3891" i="3"/>
  <c r="S3891" i="3" s="1"/>
  <c r="R3890" i="3"/>
  <c r="S3890" i="3" s="1"/>
  <c r="R3889" i="3"/>
  <c r="S3889" i="3" s="1"/>
  <c r="R3888" i="3"/>
  <c r="S3888" i="3" s="1"/>
  <c r="R3887" i="3"/>
  <c r="R3886" i="3"/>
  <c r="R3885" i="3"/>
  <c r="R3884" i="3"/>
  <c r="S3884" i="3" s="1"/>
  <c r="C3884" i="3" s="1"/>
  <c r="R3883" i="3"/>
  <c r="S3883" i="3" s="1"/>
  <c r="R3882" i="3"/>
  <c r="S3882" i="3" s="1"/>
  <c r="R3881" i="3"/>
  <c r="S3881" i="3" s="1"/>
  <c r="C3881" i="3" s="1"/>
  <c r="R3880" i="3"/>
  <c r="S3880" i="3" s="1"/>
  <c r="R3879" i="3"/>
  <c r="R3878" i="3"/>
  <c r="R3877" i="3"/>
  <c r="R3876" i="3"/>
  <c r="S3876" i="3" s="1"/>
  <c r="C3876" i="3" s="1"/>
  <c r="R3875" i="3"/>
  <c r="S3875" i="3" s="1"/>
  <c r="R3874" i="3"/>
  <c r="R3873" i="3"/>
  <c r="R3872" i="3"/>
  <c r="S3872" i="3" s="1"/>
  <c r="R3871" i="3"/>
  <c r="R3870" i="3"/>
  <c r="R3869" i="3"/>
  <c r="R3868" i="3"/>
  <c r="S3868" i="3" s="1"/>
  <c r="C3868" i="3" s="1"/>
  <c r="R3867" i="3"/>
  <c r="R3866" i="3"/>
  <c r="R3865" i="3"/>
  <c r="S3865" i="3" s="1"/>
  <c r="R3864" i="3"/>
  <c r="R3863" i="3"/>
  <c r="R3862" i="3"/>
  <c r="R3861" i="3"/>
  <c r="R3860" i="3"/>
  <c r="S3860" i="3" s="1"/>
  <c r="C3860" i="3" s="1"/>
  <c r="R3859" i="3"/>
  <c r="S3859" i="3" s="1"/>
  <c r="R3858" i="3"/>
  <c r="R3857" i="3"/>
  <c r="S3857" i="3" s="1"/>
  <c r="R3856" i="3"/>
  <c r="R3855" i="3"/>
  <c r="R3854" i="3"/>
  <c r="R3853" i="3"/>
  <c r="R3852" i="3"/>
  <c r="S3852" i="3" s="1"/>
  <c r="C3852" i="3" s="1"/>
  <c r="R3851" i="3"/>
  <c r="S3851" i="3" s="1"/>
  <c r="R3850" i="3"/>
  <c r="S3850" i="3" s="1"/>
  <c r="R3849" i="3"/>
  <c r="S3849" i="3" s="1"/>
  <c r="C3849" i="3" s="1"/>
  <c r="R3848" i="3"/>
  <c r="S3848" i="3" s="1"/>
  <c r="C3848" i="3" s="1"/>
  <c r="R3847" i="3"/>
  <c r="R3846" i="3"/>
  <c r="R3845" i="3"/>
  <c r="R3844" i="3"/>
  <c r="S3844" i="3" s="1"/>
  <c r="C3844" i="3" s="1"/>
  <c r="R3843" i="3"/>
  <c r="S3843" i="3" s="1"/>
  <c r="R3842" i="3"/>
  <c r="S3842" i="3" s="1"/>
  <c r="R3841" i="3"/>
  <c r="R3840" i="3"/>
  <c r="R3839" i="3"/>
  <c r="S3839" i="3" s="1"/>
  <c r="R3838" i="3"/>
  <c r="R3837" i="3"/>
  <c r="R3836" i="3"/>
  <c r="S3836" i="3" s="1"/>
  <c r="C3836" i="3" s="1"/>
  <c r="R3835" i="3"/>
  <c r="S3835" i="3" s="1"/>
  <c r="R3834" i="3"/>
  <c r="S3834" i="3" s="1"/>
  <c r="R3833" i="3"/>
  <c r="S3833" i="3" s="1"/>
  <c r="C3833" i="3" s="1"/>
  <c r="R3832" i="3"/>
  <c r="R3831" i="3"/>
  <c r="S3831" i="3" s="1"/>
  <c r="R3830" i="3"/>
  <c r="R3829" i="3"/>
  <c r="R3828" i="3"/>
  <c r="S3828" i="3" s="1"/>
  <c r="C3828" i="3" s="1"/>
  <c r="R3827" i="3"/>
  <c r="R3826" i="3"/>
  <c r="S3826" i="3" s="1"/>
  <c r="R3825" i="3"/>
  <c r="S3825" i="3" s="1"/>
  <c r="R3824" i="3"/>
  <c r="S3824" i="3" s="1"/>
  <c r="C3824" i="3" s="1"/>
  <c r="R3823" i="3"/>
  <c r="S3823" i="3" s="1"/>
  <c r="R3822" i="3"/>
  <c r="R3821" i="3"/>
  <c r="R3820" i="3"/>
  <c r="S3820" i="3" s="1"/>
  <c r="C3820" i="3" s="1"/>
  <c r="R3819" i="3"/>
  <c r="R3818" i="3"/>
  <c r="S3818" i="3" s="1"/>
  <c r="R3817" i="3"/>
  <c r="S3817" i="3" s="1"/>
  <c r="C3817" i="3" s="1"/>
  <c r="R3816" i="3"/>
  <c r="S3816" i="3" s="1"/>
  <c r="C3816" i="3" s="1"/>
  <c r="R3815" i="3"/>
  <c r="R3814" i="3"/>
  <c r="R3813" i="3"/>
  <c r="R3812" i="3"/>
  <c r="S3812" i="3" s="1"/>
  <c r="C3812" i="3" s="1"/>
  <c r="R3811" i="3"/>
  <c r="S3811" i="3" s="1"/>
  <c r="R3810" i="3"/>
  <c r="S3810" i="3" s="1"/>
  <c r="R3809" i="3"/>
  <c r="R3808" i="3"/>
  <c r="R3807" i="3"/>
  <c r="S3807" i="3" s="1"/>
  <c r="R3806" i="3"/>
  <c r="R3805" i="3"/>
  <c r="R3804" i="3"/>
  <c r="S3804" i="3" s="1"/>
  <c r="C3804" i="3" s="1"/>
  <c r="R3803" i="3"/>
  <c r="S3803" i="3" s="1"/>
  <c r="R3802" i="3"/>
  <c r="S3802" i="3" s="1"/>
  <c r="R3801" i="3"/>
  <c r="S3801" i="3" s="1"/>
  <c r="R3800" i="3"/>
  <c r="R3799" i="3"/>
  <c r="S3799" i="3" s="1"/>
  <c r="R3798" i="3"/>
  <c r="R3797" i="3"/>
  <c r="R3796" i="3"/>
  <c r="S3796" i="3" s="1"/>
  <c r="C3796" i="3" s="1"/>
  <c r="R3795" i="3"/>
  <c r="S3795" i="3" s="1"/>
  <c r="R3794" i="3"/>
  <c r="S3794" i="3" s="1"/>
  <c r="R3793" i="3"/>
  <c r="S3793" i="3" s="1"/>
  <c r="C3793" i="3" s="1"/>
  <c r="R3792" i="3"/>
  <c r="S3792" i="3" s="1"/>
  <c r="C3792" i="3" s="1"/>
  <c r="R3791" i="3"/>
  <c r="S3791" i="3" s="1"/>
  <c r="R3790" i="3"/>
  <c r="R3789" i="3"/>
  <c r="R3788" i="3"/>
  <c r="S3788" i="3" s="1"/>
  <c r="C3788" i="3" s="1"/>
  <c r="R3787" i="3"/>
  <c r="S3787" i="3" s="1"/>
  <c r="R3786" i="3"/>
  <c r="R3785" i="3"/>
  <c r="S3785" i="3" s="1"/>
  <c r="C3785" i="3" s="1"/>
  <c r="R3784" i="3"/>
  <c r="R3783" i="3"/>
  <c r="S3783" i="3" s="1"/>
  <c r="R3782" i="3"/>
  <c r="R3781" i="3"/>
  <c r="R3780" i="3"/>
  <c r="S3780" i="3" s="1"/>
  <c r="C3780" i="3" s="1"/>
  <c r="R3779" i="3"/>
  <c r="S3779" i="3" s="1"/>
  <c r="R3778" i="3"/>
  <c r="S3778" i="3" s="1"/>
  <c r="R3777" i="3"/>
  <c r="R3776" i="3"/>
  <c r="R3775" i="3"/>
  <c r="S3775" i="3" s="1"/>
  <c r="R3774" i="3"/>
  <c r="R3773" i="3"/>
  <c r="R3772" i="3"/>
  <c r="S3772" i="3" s="1"/>
  <c r="C3772" i="3" s="1"/>
  <c r="R3771" i="3"/>
  <c r="S3771" i="3" s="1"/>
  <c r="R3770" i="3"/>
  <c r="S3770" i="3" s="1"/>
  <c r="R3769" i="3"/>
  <c r="S3769" i="3" s="1"/>
  <c r="C3769" i="3" s="1"/>
  <c r="R3768" i="3"/>
  <c r="R3767" i="3"/>
  <c r="S3767" i="3" s="1"/>
  <c r="R3766" i="3"/>
  <c r="R3765" i="3"/>
  <c r="R3764" i="3"/>
  <c r="S3764" i="3" s="1"/>
  <c r="C3764" i="3" s="1"/>
  <c r="R3763" i="3"/>
  <c r="R3762" i="3"/>
  <c r="S3762" i="3" s="1"/>
  <c r="R3761" i="3"/>
  <c r="S3761" i="3" s="1"/>
  <c r="R3760" i="3"/>
  <c r="R3759" i="3"/>
  <c r="S3759" i="3" s="1"/>
  <c r="R3758" i="3"/>
  <c r="R3757" i="3"/>
  <c r="R3756" i="3"/>
  <c r="S3756" i="3" s="1"/>
  <c r="C3756" i="3" s="1"/>
  <c r="R3755" i="3"/>
  <c r="S3755" i="3" s="1"/>
  <c r="R3754" i="3"/>
  <c r="S3754" i="3" s="1"/>
  <c r="R3753" i="3"/>
  <c r="S3753" i="3" s="1"/>
  <c r="C3753" i="3" s="1"/>
  <c r="R3752" i="3"/>
  <c r="S3752" i="3" s="1"/>
  <c r="C3752" i="3" s="1"/>
  <c r="R3751" i="3"/>
  <c r="R3750" i="3"/>
  <c r="R3749" i="3"/>
  <c r="R3748" i="3"/>
  <c r="S3748" i="3" s="1"/>
  <c r="C3748" i="3" s="1"/>
  <c r="R3747" i="3"/>
  <c r="S3747" i="3" s="1"/>
  <c r="R3746" i="3"/>
  <c r="S3746" i="3" s="1"/>
  <c r="R3745" i="3"/>
  <c r="R3744" i="3"/>
  <c r="R3743" i="3"/>
  <c r="S3743" i="3" s="1"/>
  <c r="R3742" i="3"/>
  <c r="R3741" i="3"/>
  <c r="R3740" i="3"/>
  <c r="S3740" i="3" s="1"/>
  <c r="C3740" i="3" s="1"/>
  <c r="R3739" i="3"/>
  <c r="S3739" i="3" s="1"/>
  <c r="R3738" i="3"/>
  <c r="S3738" i="3" s="1"/>
  <c r="R3737" i="3"/>
  <c r="S3737" i="3" s="1"/>
  <c r="C3737" i="3" s="1"/>
  <c r="R3736" i="3"/>
  <c r="R3735" i="3"/>
  <c r="R3734" i="3"/>
  <c r="R3733" i="3"/>
  <c r="R3732" i="3"/>
  <c r="S3732" i="3" s="1"/>
  <c r="C3732" i="3" s="1"/>
  <c r="R3731" i="3"/>
  <c r="S3731" i="3" s="1"/>
  <c r="R3730" i="3"/>
  <c r="S3730" i="3" s="1"/>
  <c r="R3729" i="3"/>
  <c r="S3729" i="3" s="1"/>
  <c r="C3729" i="3" s="1"/>
  <c r="R3728" i="3"/>
  <c r="S3728" i="3" s="1"/>
  <c r="C3728" i="3" s="1"/>
  <c r="R3727" i="3"/>
  <c r="S3727" i="3" s="1"/>
  <c r="R3726" i="3"/>
  <c r="R3725" i="3"/>
  <c r="R3724" i="3"/>
  <c r="S3724" i="3" s="1"/>
  <c r="C3724" i="3" s="1"/>
  <c r="R3723" i="3"/>
  <c r="R3722" i="3"/>
  <c r="S3722" i="3" s="1"/>
  <c r="R3721" i="3"/>
  <c r="S3721" i="3" s="1"/>
  <c r="C3721" i="3" s="1"/>
  <c r="R3720" i="3"/>
  <c r="R3719" i="3"/>
  <c r="S3719" i="3" s="1"/>
  <c r="R3718" i="3"/>
  <c r="R3717" i="3"/>
  <c r="R3716" i="3"/>
  <c r="S3716" i="3" s="1"/>
  <c r="C3716" i="3" s="1"/>
  <c r="R3715" i="3"/>
  <c r="S3715" i="3" s="1"/>
  <c r="R3714" i="3"/>
  <c r="S3714" i="3" s="1"/>
  <c r="R3713" i="3"/>
  <c r="R3712" i="3"/>
  <c r="S3712" i="3" s="1"/>
  <c r="R3711" i="3"/>
  <c r="S3711" i="3" s="1"/>
  <c r="R3710" i="3"/>
  <c r="R3709" i="3"/>
  <c r="R3708" i="3"/>
  <c r="S3708" i="3" s="1"/>
  <c r="C3708" i="3" s="1"/>
  <c r="R3707" i="3"/>
  <c r="S3707" i="3" s="1"/>
  <c r="R3706" i="3"/>
  <c r="R3705" i="3"/>
  <c r="S3705" i="3" s="1"/>
  <c r="C3705" i="3" s="1"/>
  <c r="R3704" i="3"/>
  <c r="S3704" i="3" s="1"/>
  <c r="R3703" i="3"/>
  <c r="R3702" i="3"/>
  <c r="R3701" i="3"/>
  <c r="R3700" i="3"/>
  <c r="S3700" i="3" s="1"/>
  <c r="C3700" i="3" s="1"/>
  <c r="R3699" i="3"/>
  <c r="S3699" i="3" s="1"/>
  <c r="R3698" i="3"/>
  <c r="S3698" i="3" s="1"/>
  <c r="R3697" i="3"/>
  <c r="S3697" i="3" s="1"/>
  <c r="R3696" i="3"/>
  <c r="R3695" i="3"/>
  <c r="R3694" i="3"/>
  <c r="R3693" i="3"/>
  <c r="R3692" i="3"/>
  <c r="S3692" i="3" s="1"/>
  <c r="C3692" i="3" s="1"/>
  <c r="R3691" i="3"/>
  <c r="S3691" i="3" s="1"/>
  <c r="R3690" i="3"/>
  <c r="S3690" i="3" s="1"/>
  <c r="R3689" i="3"/>
  <c r="S3689" i="3" s="1"/>
  <c r="C3689" i="3" s="1"/>
  <c r="R3688" i="3"/>
  <c r="R3687" i="3"/>
  <c r="R3686" i="3"/>
  <c r="R3685" i="3"/>
  <c r="R3684" i="3"/>
  <c r="S3684" i="3" s="1"/>
  <c r="C3684" i="3" s="1"/>
  <c r="R3683" i="3"/>
  <c r="S3683" i="3" s="1"/>
  <c r="R3682" i="3"/>
  <c r="R3681" i="3"/>
  <c r="R3680" i="3"/>
  <c r="R3679" i="3"/>
  <c r="S3679" i="3" s="1"/>
  <c r="R3678" i="3"/>
  <c r="R3677" i="3"/>
  <c r="S3677" i="3" s="1"/>
  <c r="R3676" i="3"/>
  <c r="S3676" i="3" s="1"/>
  <c r="C3676" i="3" s="1"/>
  <c r="R3675" i="3"/>
  <c r="S3675" i="3" s="1"/>
  <c r="S3674" i="3"/>
  <c r="R3674" i="3"/>
  <c r="R3673" i="3"/>
  <c r="R3672" i="3"/>
  <c r="S3672" i="3" s="1"/>
  <c r="R3671" i="3"/>
  <c r="S3671" i="3" s="1"/>
  <c r="R3670" i="3"/>
  <c r="R3669" i="3"/>
  <c r="S3669" i="3" s="1"/>
  <c r="S3668" i="3"/>
  <c r="C3668" i="3" s="1"/>
  <c r="R3668" i="3"/>
  <c r="R3667" i="3"/>
  <c r="S3667" i="3" s="1"/>
  <c r="R3666" i="3"/>
  <c r="R3665" i="3"/>
  <c r="S3665" i="3" s="1"/>
  <c r="R3664" i="3"/>
  <c r="R3663" i="3"/>
  <c r="S3663" i="3" s="1"/>
  <c r="R3662" i="3"/>
  <c r="C3661" i="3"/>
  <c r="R3661" i="3"/>
  <c r="S3661" i="3" s="1"/>
  <c r="R3660" i="3"/>
  <c r="S3660" i="3" s="1"/>
  <c r="C3660" i="3" s="1"/>
  <c r="R3659" i="3"/>
  <c r="S3659" i="3" s="1"/>
  <c r="R3658" i="3"/>
  <c r="S3658" i="3" s="1"/>
  <c r="R3657" i="3"/>
  <c r="R3656" i="3"/>
  <c r="S3656" i="3" s="1"/>
  <c r="R3655" i="3"/>
  <c r="S3655" i="3" s="1"/>
  <c r="R3654" i="3"/>
  <c r="R3653" i="3"/>
  <c r="S3653" i="3" s="1"/>
  <c r="R3652" i="3"/>
  <c r="S3652" i="3" s="1"/>
  <c r="C3652" i="3" s="1"/>
  <c r="R3651" i="3"/>
  <c r="S3651" i="3" s="1"/>
  <c r="R3650" i="3"/>
  <c r="S3650" i="3" s="1"/>
  <c r="R3649" i="3"/>
  <c r="S3649" i="3" s="1"/>
  <c r="R3648" i="3"/>
  <c r="R3647" i="3"/>
  <c r="S3647" i="3" s="1"/>
  <c r="R3646" i="3"/>
  <c r="R3645" i="3"/>
  <c r="S3645" i="3" s="1"/>
  <c r="R3644" i="3"/>
  <c r="S3644" i="3" s="1"/>
  <c r="C3644" i="3" s="1"/>
  <c r="R3643" i="3"/>
  <c r="S3643" i="3" s="1"/>
  <c r="R3642" i="3"/>
  <c r="R3641" i="3"/>
  <c r="S3641" i="3" s="1"/>
  <c r="R3640" i="3"/>
  <c r="S3640" i="3" s="1"/>
  <c r="C3640" i="3" s="1"/>
  <c r="R3639" i="3"/>
  <c r="S3639" i="3" s="1"/>
  <c r="R3638" i="3"/>
  <c r="R3637" i="3"/>
  <c r="R3636" i="3"/>
  <c r="S3636" i="3" s="1"/>
  <c r="C3636" i="3" s="1"/>
  <c r="R3635" i="3"/>
  <c r="S3635" i="3" s="1"/>
  <c r="R3634" i="3"/>
  <c r="S3634" i="3" s="1"/>
  <c r="R3633" i="3"/>
  <c r="R3632" i="3"/>
  <c r="R3631" i="3"/>
  <c r="S3631" i="3" s="1"/>
  <c r="R3630" i="3"/>
  <c r="R3629" i="3"/>
  <c r="R3628" i="3"/>
  <c r="S3628" i="3" s="1"/>
  <c r="C3628" i="3" s="1"/>
  <c r="R3627" i="3"/>
  <c r="S3627" i="3" s="1"/>
  <c r="R3626" i="3"/>
  <c r="S3626" i="3" s="1"/>
  <c r="R3625" i="3"/>
  <c r="R3624" i="3"/>
  <c r="R3623" i="3"/>
  <c r="S3623" i="3" s="1"/>
  <c r="R3622" i="3"/>
  <c r="R3621" i="3"/>
  <c r="S3621" i="3" s="1"/>
  <c r="R3620" i="3"/>
  <c r="S3620" i="3" s="1"/>
  <c r="C3620" i="3" s="1"/>
  <c r="R3619" i="3"/>
  <c r="S3619" i="3" s="1"/>
  <c r="R3618" i="3"/>
  <c r="R3617" i="3"/>
  <c r="S3617" i="3" s="1"/>
  <c r="R3616" i="3"/>
  <c r="R3615" i="3"/>
  <c r="R3614" i="3"/>
  <c r="R3613" i="3"/>
  <c r="S3613" i="3" s="1"/>
  <c r="R3612" i="3"/>
  <c r="S3612" i="3" s="1"/>
  <c r="C3612" i="3" s="1"/>
  <c r="R3611" i="3"/>
  <c r="R3610" i="3"/>
  <c r="S3610" i="3" s="1"/>
  <c r="R3609" i="3"/>
  <c r="S3609" i="3" s="1"/>
  <c r="R3608" i="3"/>
  <c r="R3607" i="3"/>
  <c r="S3607" i="3" s="1"/>
  <c r="C3607" i="3" s="1"/>
  <c r="R3606" i="3"/>
  <c r="R3605" i="3"/>
  <c r="S3605" i="3" s="1"/>
  <c r="R3604" i="3"/>
  <c r="S3604" i="3" s="1"/>
  <c r="C3604" i="3" s="1"/>
  <c r="R3603" i="3"/>
  <c r="S3603" i="3" s="1"/>
  <c r="R3602" i="3"/>
  <c r="S3602" i="3" s="1"/>
  <c r="R3601" i="3"/>
  <c r="S3601" i="3" s="1"/>
  <c r="R3600" i="3"/>
  <c r="S3600" i="3" s="1"/>
  <c r="C3600" i="3" s="1"/>
  <c r="R3599" i="3"/>
  <c r="S3599" i="3" s="1"/>
  <c r="C3599" i="3" s="1"/>
  <c r="R3598" i="3"/>
  <c r="R3597" i="3"/>
  <c r="S3597" i="3" s="1"/>
  <c r="R3596" i="3"/>
  <c r="S3596" i="3" s="1"/>
  <c r="C3596" i="3" s="1"/>
  <c r="R3595" i="3"/>
  <c r="S3595" i="3" s="1"/>
  <c r="R3594" i="3"/>
  <c r="S3594" i="3" s="1"/>
  <c r="R3593" i="3"/>
  <c r="S3593" i="3" s="1"/>
  <c r="C3593" i="3" s="1"/>
  <c r="R3592" i="3"/>
  <c r="R3591" i="3"/>
  <c r="R3590" i="3"/>
  <c r="R3589" i="3"/>
  <c r="R3588" i="3"/>
  <c r="S3588" i="3" s="1"/>
  <c r="C3588" i="3" s="1"/>
  <c r="R3587" i="3"/>
  <c r="S3587" i="3" s="1"/>
  <c r="R3586" i="3"/>
  <c r="R3585" i="3"/>
  <c r="S3585" i="3" s="1"/>
  <c r="R3584" i="3"/>
  <c r="S3584" i="3" s="1"/>
  <c r="C3584" i="3" s="1"/>
  <c r="R3583" i="3"/>
  <c r="R3582" i="3"/>
  <c r="R3581" i="3"/>
  <c r="S3581" i="3" s="1"/>
  <c r="R3580" i="3"/>
  <c r="S3580" i="3" s="1"/>
  <c r="C3580" i="3" s="1"/>
  <c r="R3579" i="3"/>
  <c r="R3578" i="3"/>
  <c r="S3578" i="3" s="1"/>
  <c r="R3577" i="3"/>
  <c r="R3576" i="3"/>
  <c r="R3575" i="3"/>
  <c r="S3575" i="3" s="1"/>
  <c r="C3575" i="3" s="1"/>
  <c r="R3574" i="3"/>
  <c r="R3573" i="3"/>
  <c r="S3573" i="3" s="1"/>
  <c r="R3572" i="3"/>
  <c r="S3572" i="3" s="1"/>
  <c r="C3572" i="3" s="1"/>
  <c r="R3571" i="3"/>
  <c r="S3571" i="3" s="1"/>
  <c r="R3570" i="3"/>
  <c r="S3570" i="3" s="1"/>
  <c r="R3569" i="3"/>
  <c r="R3568" i="3"/>
  <c r="S3568" i="3" s="1"/>
  <c r="C3568" i="3" s="1"/>
  <c r="R3567" i="3"/>
  <c r="S3567" i="3" s="1"/>
  <c r="C3567" i="3" s="1"/>
  <c r="R3566" i="3"/>
  <c r="R3565" i="3"/>
  <c r="S3565" i="3" s="1"/>
  <c r="R3564" i="3"/>
  <c r="S3564" i="3" s="1"/>
  <c r="R3563" i="3"/>
  <c r="S3563" i="3" s="1"/>
  <c r="R3562" i="3"/>
  <c r="S3562" i="3" s="1"/>
  <c r="R3561" i="3"/>
  <c r="S3561" i="3" s="1"/>
  <c r="C3561" i="3" s="1"/>
  <c r="R3560" i="3"/>
  <c r="S3560" i="3" s="1"/>
  <c r="R3559" i="3"/>
  <c r="S3559" i="3" s="1"/>
  <c r="R3558" i="3"/>
  <c r="R3557" i="3"/>
  <c r="S3557" i="3" s="1"/>
  <c r="R3556" i="3"/>
  <c r="S3556" i="3" s="1"/>
  <c r="C3556" i="3" s="1"/>
  <c r="R3555" i="3"/>
  <c r="S3555" i="3" s="1"/>
  <c r="R3554" i="3"/>
  <c r="R3553" i="3"/>
  <c r="R3552" i="3"/>
  <c r="S3552" i="3" s="1"/>
  <c r="R3551" i="3"/>
  <c r="R3550" i="3"/>
  <c r="R3549" i="3"/>
  <c r="S3549" i="3" s="1"/>
  <c r="R3548" i="3"/>
  <c r="S3548" i="3" s="1"/>
  <c r="C3548" i="3" s="1"/>
  <c r="R3547" i="3"/>
  <c r="R3546" i="3"/>
  <c r="S3546" i="3" s="1"/>
  <c r="R3545" i="3"/>
  <c r="S3545" i="3" s="1"/>
  <c r="R3544" i="3"/>
  <c r="S3544" i="3" s="1"/>
  <c r="C3544" i="3" s="1"/>
  <c r="R3543" i="3"/>
  <c r="S3543" i="3" s="1"/>
  <c r="C3543" i="3" s="1"/>
  <c r="R3542" i="3"/>
  <c r="R3541" i="3"/>
  <c r="S3541" i="3" s="1"/>
  <c r="R3540" i="3"/>
  <c r="S3540" i="3" s="1"/>
  <c r="C3540" i="3" s="1"/>
  <c r="R3539" i="3"/>
  <c r="S3539" i="3" s="1"/>
  <c r="R3538" i="3"/>
  <c r="S3538" i="3" s="1"/>
  <c r="R3537" i="3"/>
  <c r="R3536" i="3"/>
  <c r="S3536" i="3" s="1"/>
  <c r="C3536" i="3" s="1"/>
  <c r="R3535" i="3"/>
  <c r="S3535" i="3" s="1"/>
  <c r="C3535" i="3" s="1"/>
  <c r="R3534" i="3"/>
  <c r="R3533" i="3"/>
  <c r="S3533" i="3" s="1"/>
  <c r="R3532" i="3"/>
  <c r="S3532" i="3" s="1"/>
  <c r="R3531" i="3"/>
  <c r="S3531" i="3" s="1"/>
  <c r="R3530" i="3"/>
  <c r="S3530" i="3" s="1"/>
  <c r="R3529" i="3"/>
  <c r="S3529" i="3" s="1"/>
  <c r="C3529" i="3" s="1"/>
  <c r="R3528" i="3"/>
  <c r="S3528" i="3" s="1"/>
  <c r="R3527" i="3"/>
  <c r="S3527" i="3" s="1"/>
  <c r="R3526" i="3"/>
  <c r="R3525" i="3"/>
  <c r="R3524" i="3"/>
  <c r="S3524" i="3" s="1"/>
  <c r="C3524" i="3" s="1"/>
  <c r="R3523" i="3"/>
  <c r="S3523" i="3" s="1"/>
  <c r="C3523" i="3" s="1"/>
  <c r="R3522" i="3"/>
  <c r="R3521" i="3"/>
  <c r="S3521" i="3" s="1"/>
  <c r="R3520" i="3"/>
  <c r="S3520" i="3" s="1"/>
  <c r="C3520" i="3" s="1"/>
  <c r="R3519" i="3"/>
  <c r="S3519" i="3" s="1"/>
  <c r="R3518" i="3"/>
  <c r="R3517" i="3"/>
  <c r="S3517" i="3" s="1"/>
  <c r="R3516" i="3"/>
  <c r="S3516" i="3" s="1"/>
  <c r="C3516" i="3" s="1"/>
  <c r="R3515" i="3"/>
  <c r="R3514" i="3"/>
  <c r="R3513" i="3"/>
  <c r="S3513" i="3" s="1"/>
  <c r="R3512" i="3"/>
  <c r="S3512" i="3" s="1"/>
  <c r="R3511" i="3"/>
  <c r="R3510" i="3"/>
  <c r="R3509" i="3"/>
  <c r="S3509" i="3" s="1"/>
  <c r="R3508" i="3"/>
  <c r="S3508" i="3" s="1"/>
  <c r="C3508" i="3" s="1"/>
  <c r="R3507" i="3"/>
  <c r="S3507" i="3" s="1"/>
  <c r="C3507" i="3" s="1"/>
  <c r="R3506" i="3"/>
  <c r="R3505" i="3"/>
  <c r="S3505" i="3" s="1"/>
  <c r="R3504" i="3"/>
  <c r="S3504" i="3" s="1"/>
  <c r="C3504" i="3" s="1"/>
  <c r="R3503" i="3"/>
  <c r="R3502" i="3"/>
  <c r="R3501" i="3"/>
  <c r="S3501" i="3" s="1"/>
  <c r="R3500" i="3"/>
  <c r="S3500" i="3" s="1"/>
  <c r="C3500" i="3" s="1"/>
  <c r="R3499" i="3"/>
  <c r="S3499" i="3" s="1"/>
  <c r="C3499" i="3" s="1"/>
  <c r="R3498" i="3"/>
  <c r="S3498" i="3" s="1"/>
  <c r="R3497" i="3"/>
  <c r="R3496" i="3"/>
  <c r="S3496" i="3" s="1"/>
  <c r="C3496" i="3" s="1"/>
  <c r="R3495" i="3"/>
  <c r="S3495" i="3" s="1"/>
  <c r="R3494" i="3"/>
  <c r="R3493" i="3"/>
  <c r="S3493" i="3" s="1"/>
  <c r="C3493" i="3" s="1"/>
  <c r="R3492" i="3"/>
  <c r="S3492" i="3" s="1"/>
  <c r="C3492" i="3" s="1"/>
  <c r="R3491" i="3"/>
  <c r="R3490" i="3"/>
  <c r="S3490" i="3" s="1"/>
  <c r="C3490" i="3" s="1"/>
  <c r="R3489" i="3"/>
  <c r="S3489" i="3" s="1"/>
  <c r="R3488" i="3"/>
  <c r="S3488" i="3" s="1"/>
  <c r="R3487" i="3"/>
  <c r="S3487" i="3" s="1"/>
  <c r="C3487" i="3" s="1"/>
  <c r="R3486" i="3"/>
  <c r="S3486" i="3" s="1"/>
  <c r="R3485" i="3"/>
  <c r="R3484" i="3"/>
  <c r="S3484" i="3" s="1"/>
  <c r="C3484" i="3" s="1"/>
  <c r="R3483" i="3"/>
  <c r="S3483" i="3" s="1"/>
  <c r="C3483" i="3" s="1"/>
  <c r="R3482" i="3"/>
  <c r="S3482" i="3" s="1"/>
  <c r="C3482" i="3" s="1"/>
  <c r="R3481" i="3"/>
  <c r="S3481" i="3" s="1"/>
  <c r="R3480" i="3"/>
  <c r="S3480" i="3" s="1"/>
  <c r="C3480" i="3" s="1"/>
  <c r="R3479" i="3"/>
  <c r="S3479" i="3" s="1"/>
  <c r="R3478" i="3"/>
  <c r="S3478" i="3" s="1"/>
  <c r="R3477" i="3"/>
  <c r="R3476" i="3"/>
  <c r="S3476" i="3" s="1"/>
  <c r="C3476" i="3" s="1"/>
  <c r="R3475" i="3"/>
  <c r="R3474" i="3"/>
  <c r="R3473" i="3"/>
  <c r="R3472" i="3"/>
  <c r="R3471" i="3"/>
  <c r="R3470" i="3"/>
  <c r="S3470" i="3" s="1"/>
  <c r="R3469" i="3"/>
  <c r="R3468" i="3"/>
  <c r="S3468" i="3" s="1"/>
  <c r="C3468" i="3" s="1"/>
  <c r="R3467" i="3"/>
  <c r="S3467" i="3" s="1"/>
  <c r="R3466" i="3"/>
  <c r="R3465" i="3"/>
  <c r="R3464" i="3"/>
  <c r="R3463" i="3"/>
  <c r="S3463" i="3" s="1"/>
  <c r="R3462" i="3"/>
  <c r="R3461" i="3"/>
  <c r="S3461" i="3" s="1"/>
  <c r="C3461" i="3" s="1"/>
  <c r="R3460" i="3"/>
  <c r="S3460" i="3" s="1"/>
  <c r="C3460" i="3" s="1"/>
  <c r="R3459" i="3"/>
  <c r="R3458" i="3"/>
  <c r="S3458" i="3" s="1"/>
  <c r="C3458" i="3" s="1"/>
  <c r="R3457" i="3"/>
  <c r="S3457" i="3" s="1"/>
  <c r="R3456" i="3"/>
  <c r="R3455" i="3"/>
  <c r="S3455" i="3" s="1"/>
  <c r="C3455" i="3" s="1"/>
  <c r="R3454" i="3"/>
  <c r="S3454" i="3" s="1"/>
  <c r="R3453" i="3"/>
  <c r="R3452" i="3"/>
  <c r="S3452" i="3" s="1"/>
  <c r="C3452" i="3" s="1"/>
  <c r="R3451" i="3"/>
  <c r="S3451" i="3" s="1"/>
  <c r="C3451" i="3" s="1"/>
  <c r="R3450" i="3"/>
  <c r="S3450" i="3" s="1"/>
  <c r="R3449" i="3"/>
  <c r="S3449" i="3" s="1"/>
  <c r="R3448" i="3"/>
  <c r="S3448" i="3" s="1"/>
  <c r="R3447" i="3"/>
  <c r="S3447" i="3" s="1"/>
  <c r="R3446" i="3"/>
  <c r="S3446" i="3" s="1"/>
  <c r="R3445" i="3"/>
  <c r="S3445" i="3" s="1"/>
  <c r="C3445" i="3" s="1"/>
  <c r="R3444" i="3"/>
  <c r="S3444" i="3" s="1"/>
  <c r="C3444" i="3" s="1"/>
  <c r="R3443" i="3"/>
  <c r="R3442" i="3"/>
  <c r="R3441" i="3"/>
  <c r="R3440" i="3"/>
  <c r="R3439" i="3"/>
  <c r="R3438" i="3"/>
  <c r="S3438" i="3" s="1"/>
  <c r="R3437" i="3"/>
  <c r="R3436" i="3"/>
  <c r="S3436" i="3" s="1"/>
  <c r="C3436" i="3" s="1"/>
  <c r="R3435" i="3"/>
  <c r="S3435" i="3" s="1"/>
  <c r="C3435" i="3" s="1"/>
  <c r="R3434" i="3"/>
  <c r="S3434" i="3" s="1"/>
  <c r="C3434" i="3" s="1"/>
  <c r="R3433" i="3"/>
  <c r="R3432" i="3"/>
  <c r="S3432" i="3" s="1"/>
  <c r="R3431" i="3"/>
  <c r="S3431" i="3" s="1"/>
  <c r="C3431" i="3" s="1"/>
  <c r="R3430" i="3"/>
  <c r="R3429" i="3"/>
  <c r="S3429" i="3" s="1"/>
  <c r="R3428" i="3"/>
  <c r="S3428" i="3" s="1"/>
  <c r="C3428" i="3" s="1"/>
  <c r="R3427" i="3"/>
  <c r="R3426" i="3"/>
  <c r="S3426" i="3" s="1"/>
  <c r="R3425" i="3"/>
  <c r="S3425" i="3" s="1"/>
  <c r="C3425" i="3" s="1"/>
  <c r="R3424" i="3"/>
  <c r="R3423" i="3"/>
  <c r="R3422" i="3"/>
  <c r="R3421" i="3"/>
  <c r="S3421" i="3" s="1"/>
  <c r="R3420" i="3"/>
  <c r="S3420" i="3" s="1"/>
  <c r="C3420" i="3" s="1"/>
  <c r="R3419" i="3"/>
  <c r="R3418" i="3"/>
  <c r="S3418" i="3" s="1"/>
  <c r="R3417" i="3"/>
  <c r="S3417" i="3" s="1"/>
  <c r="C3417" i="3" s="1"/>
  <c r="R3416" i="3"/>
  <c r="S3416" i="3" s="1"/>
  <c r="R3415" i="3"/>
  <c r="R3414" i="3"/>
  <c r="R3413" i="3"/>
  <c r="S3413" i="3" s="1"/>
  <c r="R3412" i="3"/>
  <c r="S3412" i="3" s="1"/>
  <c r="C3412" i="3" s="1"/>
  <c r="R3411" i="3"/>
  <c r="R3410" i="3"/>
  <c r="S3410" i="3" s="1"/>
  <c r="R3409" i="3"/>
  <c r="S3409" i="3" s="1"/>
  <c r="C3409" i="3" s="1"/>
  <c r="R3408" i="3"/>
  <c r="S3408" i="3" s="1"/>
  <c r="R3407" i="3"/>
  <c r="S3407" i="3" s="1"/>
  <c r="R3406" i="3"/>
  <c r="R3405" i="3"/>
  <c r="S3405" i="3" s="1"/>
  <c r="R3404" i="3"/>
  <c r="S3404" i="3" s="1"/>
  <c r="C3404" i="3" s="1"/>
  <c r="R3403" i="3"/>
  <c r="R3402" i="3"/>
  <c r="R3401" i="3"/>
  <c r="S3401" i="3" s="1"/>
  <c r="C3401" i="3" s="1"/>
  <c r="R3400" i="3"/>
  <c r="S3400" i="3" s="1"/>
  <c r="R3399" i="3"/>
  <c r="S3399" i="3" s="1"/>
  <c r="R3398" i="3"/>
  <c r="R3397" i="3"/>
  <c r="S3397" i="3" s="1"/>
  <c r="R3396" i="3"/>
  <c r="S3396" i="3" s="1"/>
  <c r="C3396" i="3" s="1"/>
  <c r="R3395" i="3"/>
  <c r="R3394" i="3"/>
  <c r="S3394" i="3" s="1"/>
  <c r="R3393" i="3"/>
  <c r="S3393" i="3" s="1"/>
  <c r="C3393" i="3" s="1"/>
  <c r="R3392" i="3"/>
  <c r="S3392" i="3" s="1"/>
  <c r="C3392" i="3" s="1"/>
  <c r="R3391" i="3"/>
  <c r="R3390" i="3"/>
  <c r="R3389" i="3"/>
  <c r="S3389" i="3" s="1"/>
  <c r="R3388" i="3"/>
  <c r="S3388" i="3" s="1"/>
  <c r="C3388" i="3" s="1"/>
  <c r="R3387" i="3"/>
  <c r="R3386" i="3"/>
  <c r="R3385" i="3"/>
  <c r="S3385" i="3" s="1"/>
  <c r="C3385" i="3" s="1"/>
  <c r="R3384" i="3"/>
  <c r="S3384" i="3" s="1"/>
  <c r="R3383" i="3"/>
  <c r="S3383" i="3" s="1"/>
  <c r="R3382" i="3"/>
  <c r="R3381" i="3"/>
  <c r="S3381" i="3" s="1"/>
  <c r="R3380" i="3"/>
  <c r="S3380" i="3" s="1"/>
  <c r="C3380" i="3" s="1"/>
  <c r="R3379" i="3"/>
  <c r="R3378" i="3"/>
  <c r="R3377" i="3"/>
  <c r="S3377" i="3" s="1"/>
  <c r="C3377" i="3" s="1"/>
  <c r="R3376" i="3"/>
  <c r="R3375" i="3"/>
  <c r="S3375" i="3" s="1"/>
  <c r="R3374" i="3"/>
  <c r="R3373" i="3"/>
  <c r="S3373" i="3" s="1"/>
  <c r="R3372" i="3"/>
  <c r="S3372" i="3" s="1"/>
  <c r="C3372" i="3" s="1"/>
  <c r="R3371" i="3"/>
  <c r="R3370" i="3"/>
  <c r="R3369" i="3"/>
  <c r="S3369" i="3" s="1"/>
  <c r="C3369" i="3" s="1"/>
  <c r="R3368" i="3"/>
  <c r="S3368" i="3" s="1"/>
  <c r="R3367" i="3"/>
  <c r="R3366" i="3"/>
  <c r="R3365" i="3"/>
  <c r="S3365" i="3" s="1"/>
  <c r="R3364" i="3"/>
  <c r="S3364" i="3" s="1"/>
  <c r="C3364" i="3" s="1"/>
  <c r="R3363" i="3"/>
  <c r="R3362" i="3"/>
  <c r="S3362" i="3" s="1"/>
  <c r="R3361" i="3"/>
  <c r="S3361" i="3" s="1"/>
  <c r="C3361" i="3" s="1"/>
  <c r="R3360" i="3"/>
  <c r="S3360" i="3" s="1"/>
  <c r="R3359" i="3"/>
  <c r="R3358" i="3"/>
  <c r="R3357" i="3"/>
  <c r="S3357" i="3" s="1"/>
  <c r="R3356" i="3"/>
  <c r="S3356" i="3" s="1"/>
  <c r="C3356" i="3" s="1"/>
  <c r="R3355" i="3"/>
  <c r="R3354" i="3"/>
  <c r="S3354" i="3" s="1"/>
  <c r="R3353" i="3"/>
  <c r="S3353" i="3" s="1"/>
  <c r="C3353" i="3" s="1"/>
  <c r="R3352" i="3"/>
  <c r="S3352" i="3" s="1"/>
  <c r="R3351" i="3"/>
  <c r="R3350" i="3"/>
  <c r="R3349" i="3"/>
  <c r="S3349" i="3" s="1"/>
  <c r="R3348" i="3"/>
  <c r="S3348" i="3" s="1"/>
  <c r="C3348" i="3" s="1"/>
  <c r="R3347" i="3"/>
  <c r="R3346" i="3"/>
  <c r="S3346" i="3" s="1"/>
  <c r="R3345" i="3"/>
  <c r="S3345" i="3" s="1"/>
  <c r="C3345" i="3" s="1"/>
  <c r="R3344" i="3"/>
  <c r="S3344" i="3" s="1"/>
  <c r="R3343" i="3"/>
  <c r="R3342" i="3"/>
  <c r="R3341" i="3"/>
  <c r="S3341" i="3" s="1"/>
  <c r="R3340" i="3"/>
  <c r="S3340" i="3" s="1"/>
  <c r="R3339" i="3"/>
  <c r="R3338" i="3"/>
  <c r="S3338" i="3" s="1"/>
  <c r="R3337" i="3"/>
  <c r="S3337" i="3" s="1"/>
  <c r="C3337" i="3" s="1"/>
  <c r="R3336" i="3"/>
  <c r="S3336" i="3" s="1"/>
  <c r="R3335" i="3"/>
  <c r="S3335" i="3" s="1"/>
  <c r="R3334" i="3"/>
  <c r="R3333" i="3"/>
  <c r="R3332" i="3"/>
  <c r="S3332" i="3" s="1"/>
  <c r="R3331" i="3"/>
  <c r="R3330" i="3"/>
  <c r="R3329" i="3"/>
  <c r="S3329" i="3" s="1"/>
  <c r="C3329" i="3" s="1"/>
  <c r="R3328" i="3"/>
  <c r="R3327" i="3"/>
  <c r="S3327" i="3" s="1"/>
  <c r="R3326" i="3"/>
  <c r="R3325" i="3"/>
  <c r="R3324" i="3"/>
  <c r="S3324" i="3" s="1"/>
  <c r="R3323" i="3"/>
  <c r="R3322" i="3"/>
  <c r="S3322" i="3" s="1"/>
  <c r="R3321" i="3"/>
  <c r="S3321" i="3" s="1"/>
  <c r="C3321" i="3" s="1"/>
  <c r="R3320" i="3"/>
  <c r="S3320" i="3" s="1"/>
  <c r="R3319" i="3"/>
  <c r="R3318" i="3"/>
  <c r="R3317" i="3"/>
  <c r="R3316" i="3"/>
  <c r="S3316" i="3" s="1"/>
  <c r="R3315" i="3"/>
  <c r="R3314" i="3"/>
  <c r="S3314" i="3" s="1"/>
  <c r="R3313" i="3"/>
  <c r="S3313" i="3" s="1"/>
  <c r="C3313" i="3" s="1"/>
  <c r="R3312" i="3"/>
  <c r="S3312" i="3" s="1"/>
  <c r="R3311" i="3"/>
  <c r="R3310" i="3"/>
  <c r="R3309" i="3"/>
  <c r="R3308" i="3"/>
  <c r="S3308" i="3" s="1"/>
  <c r="R3307" i="3"/>
  <c r="R3306" i="3"/>
  <c r="R3305" i="3"/>
  <c r="S3305" i="3" s="1"/>
  <c r="C3305" i="3" s="1"/>
  <c r="R3304" i="3"/>
  <c r="R3303" i="3"/>
  <c r="S3303" i="3" s="1"/>
  <c r="C3303" i="3" s="1"/>
  <c r="R3302" i="3"/>
  <c r="R3301" i="3"/>
  <c r="R3300" i="3"/>
  <c r="S3300" i="3" s="1"/>
  <c r="R3299" i="3"/>
  <c r="R3298" i="3"/>
  <c r="S3298" i="3" s="1"/>
  <c r="R3297" i="3"/>
  <c r="S3297" i="3" s="1"/>
  <c r="C3297" i="3" s="1"/>
  <c r="R3296" i="3"/>
  <c r="S3296" i="3" s="1"/>
  <c r="R3295" i="3"/>
  <c r="S3295" i="3" s="1"/>
  <c r="R3294" i="3"/>
  <c r="R3293" i="3"/>
  <c r="R3292" i="3"/>
  <c r="S3292" i="3" s="1"/>
  <c r="R3291" i="3"/>
  <c r="R3290" i="3"/>
  <c r="S3290" i="3" s="1"/>
  <c r="R3289" i="3"/>
  <c r="S3289" i="3" s="1"/>
  <c r="C3289" i="3" s="1"/>
  <c r="R3288" i="3"/>
  <c r="S3288" i="3" s="1"/>
  <c r="C3288" i="3" s="1"/>
  <c r="R3287" i="3"/>
  <c r="S3287" i="3" s="1"/>
  <c r="R3286" i="3"/>
  <c r="R3285" i="3"/>
  <c r="R3284" i="3"/>
  <c r="S3284" i="3" s="1"/>
  <c r="R3283" i="3"/>
  <c r="R3282" i="3"/>
  <c r="S3282" i="3" s="1"/>
  <c r="R3281" i="3"/>
  <c r="S3281" i="3" s="1"/>
  <c r="C3281" i="3" s="1"/>
  <c r="R3280" i="3"/>
  <c r="S3280" i="3" s="1"/>
  <c r="R3279" i="3"/>
  <c r="S3279" i="3" s="1"/>
  <c r="R3278" i="3"/>
  <c r="R3277" i="3"/>
  <c r="R3276" i="3"/>
  <c r="S3276" i="3" s="1"/>
  <c r="R3275" i="3"/>
  <c r="R3274" i="3"/>
  <c r="S3274" i="3" s="1"/>
  <c r="R3273" i="3"/>
  <c r="S3273" i="3" s="1"/>
  <c r="C3273" i="3" s="1"/>
  <c r="R3272" i="3"/>
  <c r="S3272" i="3" s="1"/>
  <c r="C3272" i="3" s="1"/>
  <c r="R3271" i="3"/>
  <c r="S3271" i="3" s="1"/>
  <c r="R3270" i="3"/>
  <c r="R3269" i="3"/>
  <c r="R3268" i="3"/>
  <c r="S3268" i="3" s="1"/>
  <c r="R3267" i="3"/>
  <c r="R3266" i="3"/>
  <c r="R3265" i="3"/>
  <c r="S3265" i="3" s="1"/>
  <c r="C3265" i="3" s="1"/>
  <c r="R3264" i="3"/>
  <c r="S3264" i="3" s="1"/>
  <c r="R3263" i="3"/>
  <c r="S3263" i="3" s="1"/>
  <c r="R3262" i="3"/>
  <c r="R3261" i="3"/>
  <c r="R3260" i="3"/>
  <c r="S3260" i="3" s="1"/>
  <c r="R3259" i="3"/>
  <c r="R3258" i="3"/>
  <c r="S3258" i="3" s="1"/>
  <c r="R3257" i="3"/>
  <c r="S3257" i="3" s="1"/>
  <c r="C3257" i="3" s="1"/>
  <c r="R3256" i="3"/>
  <c r="R3255" i="3"/>
  <c r="S3255" i="3" s="1"/>
  <c r="R3254" i="3"/>
  <c r="R3253" i="3"/>
  <c r="R3252" i="3"/>
  <c r="S3252" i="3" s="1"/>
  <c r="R3251" i="3"/>
  <c r="R3250" i="3"/>
  <c r="S3250" i="3" s="1"/>
  <c r="R3249" i="3"/>
  <c r="S3249" i="3" s="1"/>
  <c r="C3249" i="3" s="1"/>
  <c r="R3248" i="3"/>
  <c r="R3247" i="3"/>
  <c r="R3246" i="3"/>
  <c r="R3245" i="3"/>
  <c r="R3244" i="3"/>
  <c r="S3244" i="3" s="1"/>
  <c r="R3243" i="3"/>
  <c r="R3242" i="3"/>
  <c r="R3241" i="3"/>
  <c r="S3241" i="3" s="1"/>
  <c r="C3241" i="3" s="1"/>
  <c r="R3240" i="3"/>
  <c r="S3240" i="3" s="1"/>
  <c r="C3240" i="3" s="1"/>
  <c r="R3239" i="3"/>
  <c r="S3239" i="3" s="1"/>
  <c r="R3238" i="3"/>
  <c r="R3237" i="3"/>
  <c r="R3236" i="3"/>
  <c r="S3236" i="3" s="1"/>
  <c r="R3235" i="3"/>
  <c r="R3234" i="3"/>
  <c r="S3234" i="3" s="1"/>
  <c r="R3233" i="3"/>
  <c r="S3233" i="3" s="1"/>
  <c r="C3233" i="3" s="1"/>
  <c r="R3232" i="3"/>
  <c r="S3232" i="3" s="1"/>
  <c r="C3232" i="3" s="1"/>
  <c r="R3231" i="3"/>
  <c r="S3231" i="3" s="1"/>
  <c r="R3230" i="3"/>
  <c r="R3229" i="3"/>
  <c r="R3228" i="3"/>
  <c r="S3228" i="3" s="1"/>
  <c r="R3227" i="3"/>
  <c r="R3226" i="3"/>
  <c r="S3226" i="3" s="1"/>
  <c r="R3225" i="3"/>
  <c r="S3225" i="3" s="1"/>
  <c r="C3225" i="3" s="1"/>
  <c r="R3224" i="3"/>
  <c r="S3224" i="3" s="1"/>
  <c r="C3224" i="3" s="1"/>
  <c r="R3223" i="3"/>
  <c r="S3223" i="3" s="1"/>
  <c r="R3222" i="3"/>
  <c r="R3221" i="3"/>
  <c r="R3220" i="3"/>
  <c r="S3220" i="3" s="1"/>
  <c r="R3219" i="3"/>
  <c r="R3218" i="3"/>
  <c r="S3218" i="3" s="1"/>
  <c r="R3217" i="3"/>
  <c r="S3217" i="3" s="1"/>
  <c r="C3217" i="3" s="1"/>
  <c r="R3216" i="3"/>
  <c r="S3216" i="3" s="1"/>
  <c r="C3216" i="3" s="1"/>
  <c r="R3215" i="3"/>
  <c r="S3215" i="3" s="1"/>
  <c r="R3214" i="3"/>
  <c r="R3213" i="3"/>
  <c r="R3212" i="3"/>
  <c r="S3212" i="3" s="1"/>
  <c r="R3211" i="3"/>
  <c r="R3210" i="3"/>
  <c r="S3210" i="3" s="1"/>
  <c r="R3209" i="3"/>
  <c r="S3209" i="3" s="1"/>
  <c r="C3209" i="3" s="1"/>
  <c r="R3208" i="3"/>
  <c r="S3208" i="3" s="1"/>
  <c r="C3208" i="3" s="1"/>
  <c r="R3207" i="3"/>
  <c r="R3206" i="3"/>
  <c r="R3205" i="3"/>
  <c r="R3204" i="3"/>
  <c r="S3204" i="3" s="1"/>
  <c r="R3203" i="3"/>
  <c r="R3202" i="3"/>
  <c r="R3201" i="3"/>
  <c r="S3201" i="3" s="1"/>
  <c r="C3201" i="3" s="1"/>
  <c r="R3200" i="3"/>
  <c r="S3200" i="3" s="1"/>
  <c r="C3200" i="3" s="1"/>
  <c r="R3199" i="3"/>
  <c r="S3199" i="3" s="1"/>
  <c r="R3198" i="3"/>
  <c r="R3197" i="3"/>
  <c r="R3196" i="3"/>
  <c r="S3196" i="3" s="1"/>
  <c r="R3195" i="3"/>
  <c r="R3194" i="3"/>
  <c r="S3194" i="3" s="1"/>
  <c r="R3193" i="3"/>
  <c r="S3193" i="3" s="1"/>
  <c r="C3193" i="3" s="1"/>
  <c r="R3192" i="3"/>
  <c r="S3192" i="3" s="1"/>
  <c r="R3191" i="3"/>
  <c r="S3191" i="3" s="1"/>
  <c r="R3190" i="3"/>
  <c r="R3189" i="3"/>
  <c r="R3188" i="3"/>
  <c r="S3188" i="3" s="1"/>
  <c r="R3187" i="3"/>
  <c r="R3186" i="3"/>
  <c r="S3186" i="3" s="1"/>
  <c r="R3185" i="3"/>
  <c r="S3185" i="3" s="1"/>
  <c r="C3185" i="3" s="1"/>
  <c r="R3184" i="3"/>
  <c r="R3183" i="3"/>
  <c r="R3182" i="3"/>
  <c r="R3181" i="3"/>
  <c r="R3180" i="3"/>
  <c r="S3180" i="3" s="1"/>
  <c r="R3179" i="3"/>
  <c r="R3178" i="3"/>
  <c r="R3177" i="3"/>
  <c r="S3177" i="3" s="1"/>
  <c r="C3177" i="3" s="1"/>
  <c r="S3176" i="3"/>
  <c r="R3176" i="3"/>
  <c r="R3175" i="3"/>
  <c r="R3174" i="3"/>
  <c r="R3173" i="3"/>
  <c r="R3172" i="3"/>
  <c r="S3172" i="3" s="1"/>
  <c r="R3171" i="3"/>
  <c r="R3170" i="3"/>
  <c r="R3169" i="3"/>
  <c r="S3169" i="3" s="1"/>
  <c r="C3169" i="3" s="1"/>
  <c r="R3168" i="3"/>
  <c r="S3168" i="3" s="1"/>
  <c r="C3168" i="3" s="1"/>
  <c r="R3167" i="3"/>
  <c r="S3167" i="3" s="1"/>
  <c r="R3166" i="3"/>
  <c r="R3165" i="3"/>
  <c r="R3164" i="3"/>
  <c r="S3164" i="3" s="1"/>
  <c r="R3163" i="3"/>
  <c r="R3162" i="3"/>
  <c r="S3162" i="3" s="1"/>
  <c r="R3161" i="3"/>
  <c r="S3161" i="3" s="1"/>
  <c r="C3161" i="3" s="1"/>
  <c r="R3160" i="3"/>
  <c r="R3159" i="3"/>
  <c r="S3159" i="3" s="1"/>
  <c r="R3158" i="3"/>
  <c r="R3157" i="3"/>
  <c r="R3156" i="3"/>
  <c r="S3156" i="3" s="1"/>
  <c r="R3155" i="3"/>
  <c r="R3154" i="3"/>
  <c r="S3154" i="3" s="1"/>
  <c r="C3154" i="3" s="1"/>
  <c r="R3153" i="3"/>
  <c r="S3153" i="3" s="1"/>
  <c r="C3153" i="3" s="1"/>
  <c r="R3152" i="3"/>
  <c r="S3152" i="3" s="1"/>
  <c r="C3152" i="3" s="1"/>
  <c r="R3151" i="3"/>
  <c r="S3151" i="3" s="1"/>
  <c r="R3150" i="3"/>
  <c r="R3149" i="3"/>
  <c r="R3148" i="3"/>
  <c r="S3148" i="3" s="1"/>
  <c r="R3147" i="3"/>
  <c r="R3146" i="3"/>
  <c r="S3146" i="3" s="1"/>
  <c r="C3146" i="3" s="1"/>
  <c r="R3145" i="3"/>
  <c r="S3145" i="3" s="1"/>
  <c r="C3145" i="3" s="1"/>
  <c r="R3144" i="3"/>
  <c r="R3143" i="3"/>
  <c r="S3143" i="3" s="1"/>
  <c r="R3142" i="3"/>
  <c r="R3141" i="3"/>
  <c r="R3140" i="3"/>
  <c r="S3140" i="3" s="1"/>
  <c r="R3139" i="3"/>
  <c r="R3138" i="3"/>
  <c r="S3138" i="3" s="1"/>
  <c r="C3138" i="3" s="1"/>
  <c r="R3137" i="3"/>
  <c r="S3137" i="3" s="1"/>
  <c r="C3137" i="3" s="1"/>
  <c r="R3136" i="3"/>
  <c r="S3136" i="3" s="1"/>
  <c r="C3136" i="3" s="1"/>
  <c r="R3135" i="3"/>
  <c r="S3135" i="3" s="1"/>
  <c r="R3134" i="3"/>
  <c r="R3133" i="3"/>
  <c r="R3132" i="3"/>
  <c r="S3132" i="3" s="1"/>
  <c r="R3131" i="3"/>
  <c r="R3130" i="3"/>
  <c r="S3130" i="3" s="1"/>
  <c r="C3130" i="3" s="1"/>
  <c r="R3129" i="3"/>
  <c r="S3129" i="3" s="1"/>
  <c r="C3129" i="3" s="1"/>
  <c r="R3128" i="3"/>
  <c r="S3128" i="3" s="1"/>
  <c r="C3128" i="3" s="1"/>
  <c r="R3127" i="3"/>
  <c r="S3127" i="3" s="1"/>
  <c r="R3126" i="3"/>
  <c r="R3125" i="3"/>
  <c r="R3124" i="3"/>
  <c r="S3124" i="3" s="1"/>
  <c r="R3123" i="3"/>
  <c r="R3122" i="3"/>
  <c r="S3122" i="3" s="1"/>
  <c r="C3122" i="3" s="1"/>
  <c r="R3121" i="3"/>
  <c r="S3121" i="3" s="1"/>
  <c r="C3121" i="3" s="1"/>
  <c r="R3120" i="3"/>
  <c r="S3120" i="3" s="1"/>
  <c r="R3119" i="3"/>
  <c r="R3118" i="3"/>
  <c r="R3117" i="3"/>
  <c r="R3116" i="3"/>
  <c r="S3116" i="3" s="1"/>
  <c r="R3115" i="3"/>
  <c r="R3114" i="3"/>
  <c r="S3114" i="3" s="1"/>
  <c r="C3114" i="3" s="1"/>
  <c r="R3113" i="3"/>
  <c r="S3113" i="3" s="1"/>
  <c r="C3113" i="3" s="1"/>
  <c r="R3112" i="3"/>
  <c r="S3112" i="3" s="1"/>
  <c r="C3112" i="3" s="1"/>
  <c r="R3111" i="3"/>
  <c r="S3111" i="3" s="1"/>
  <c r="R3110" i="3"/>
  <c r="R3109" i="3"/>
  <c r="R3108" i="3"/>
  <c r="S3108" i="3" s="1"/>
  <c r="R3107" i="3"/>
  <c r="S3107" i="3" s="1"/>
  <c r="R3106" i="3"/>
  <c r="S3106" i="3" s="1"/>
  <c r="C3106" i="3" s="1"/>
  <c r="R3105" i="3"/>
  <c r="S3105" i="3" s="1"/>
  <c r="R3104" i="3"/>
  <c r="R3103" i="3"/>
  <c r="S3103" i="3" s="1"/>
  <c r="R3102" i="3"/>
  <c r="R3101" i="3"/>
  <c r="R3100" i="3"/>
  <c r="R3099" i="3"/>
  <c r="S3099" i="3" s="1"/>
  <c r="C3099" i="3" s="1"/>
  <c r="R3098" i="3"/>
  <c r="S3098" i="3" s="1"/>
  <c r="C3098" i="3" s="1"/>
  <c r="R3097" i="3"/>
  <c r="S3097" i="3" s="1"/>
  <c r="R3096" i="3"/>
  <c r="S3096" i="3" s="1"/>
  <c r="C3096" i="3" s="1"/>
  <c r="R3095" i="3"/>
  <c r="R3094" i="3"/>
  <c r="S3094" i="3" s="1"/>
  <c r="R3093" i="3"/>
  <c r="R3092" i="3"/>
  <c r="S3092" i="3" s="1"/>
  <c r="R3091" i="3"/>
  <c r="S3091" i="3" s="1"/>
  <c r="R3090" i="3"/>
  <c r="S3090" i="3" s="1"/>
  <c r="C3090" i="3" s="1"/>
  <c r="R3089" i="3"/>
  <c r="S3089" i="3" s="1"/>
  <c r="R3088" i="3"/>
  <c r="S3088" i="3" s="1"/>
  <c r="C3088" i="3" s="1"/>
  <c r="R3087" i="3"/>
  <c r="S3087" i="3" s="1"/>
  <c r="R3086" i="3"/>
  <c r="R3085" i="3"/>
  <c r="S3085" i="3" s="1"/>
  <c r="C3085" i="3" s="1"/>
  <c r="R3084" i="3"/>
  <c r="S3084" i="3" s="1"/>
  <c r="R3083" i="3"/>
  <c r="R3082" i="3"/>
  <c r="R3081" i="3"/>
  <c r="R3080" i="3"/>
  <c r="R3079" i="3"/>
  <c r="R3078" i="3"/>
  <c r="R3077" i="3"/>
  <c r="R3076" i="3"/>
  <c r="S3076" i="3" s="1"/>
  <c r="R3075" i="3"/>
  <c r="R3074" i="3"/>
  <c r="S3074" i="3" s="1"/>
  <c r="C3074" i="3" s="1"/>
  <c r="R3073" i="3"/>
  <c r="R3072" i="3"/>
  <c r="S3072" i="3" s="1"/>
  <c r="R3071" i="3"/>
  <c r="S3071" i="3" s="1"/>
  <c r="R3070" i="3"/>
  <c r="R3069" i="3"/>
  <c r="S3069" i="3" s="1"/>
  <c r="C3069" i="3" s="1"/>
  <c r="R3068" i="3"/>
  <c r="S3068" i="3" s="1"/>
  <c r="C3068" i="3" s="1"/>
  <c r="R3067" i="3"/>
  <c r="R3066" i="3"/>
  <c r="S3066" i="3" s="1"/>
  <c r="C3066" i="3" s="1"/>
  <c r="R3065" i="3"/>
  <c r="R3064" i="3"/>
  <c r="R3063" i="3"/>
  <c r="S3063" i="3" s="1"/>
  <c r="R3062" i="3"/>
  <c r="R3061" i="3"/>
  <c r="S3061" i="3" s="1"/>
  <c r="C3061" i="3" s="1"/>
  <c r="R3060" i="3"/>
  <c r="S3060" i="3" s="1"/>
  <c r="C3060" i="3" s="1"/>
  <c r="R3059" i="3"/>
  <c r="S3059" i="3" s="1"/>
  <c r="R3058" i="3"/>
  <c r="R3057" i="3"/>
  <c r="R3056" i="3"/>
  <c r="S3056" i="3" s="1"/>
  <c r="R3055" i="3"/>
  <c r="R3054" i="3"/>
  <c r="R3053" i="3"/>
  <c r="S3053" i="3" s="1"/>
  <c r="R3052" i="3"/>
  <c r="S3052" i="3" s="1"/>
  <c r="R3051" i="3"/>
  <c r="R3050" i="3"/>
  <c r="S3050" i="3" s="1"/>
  <c r="R3049" i="3"/>
  <c r="S3049" i="3" s="1"/>
  <c r="R3048" i="3"/>
  <c r="S3048" i="3" s="1"/>
  <c r="R3047" i="3"/>
  <c r="R3046" i="3"/>
  <c r="S3046" i="3" s="1"/>
  <c r="R3045" i="3"/>
  <c r="S3045" i="3" s="1"/>
  <c r="C3045" i="3" s="1"/>
  <c r="R3044" i="3"/>
  <c r="S3044" i="3" s="1"/>
  <c r="C3044" i="3" s="1"/>
  <c r="R3043" i="3"/>
  <c r="R3042" i="3"/>
  <c r="S3042" i="3" s="1"/>
  <c r="C3042" i="3" s="1"/>
  <c r="R3041" i="3"/>
  <c r="S3041" i="3" s="1"/>
  <c r="R3040" i="3"/>
  <c r="R3039" i="3"/>
  <c r="S3039" i="3" s="1"/>
  <c r="C3039" i="3" s="1"/>
  <c r="R3038" i="3"/>
  <c r="S3038" i="3" s="1"/>
  <c r="R3037" i="3"/>
  <c r="R3036" i="3"/>
  <c r="R3035" i="3"/>
  <c r="S3035" i="3" s="1"/>
  <c r="R3034" i="3"/>
  <c r="R3033" i="3"/>
  <c r="S3033" i="3" s="1"/>
  <c r="R3032" i="3"/>
  <c r="S3032" i="3" s="1"/>
  <c r="C3032" i="3" s="1"/>
  <c r="R3031" i="3"/>
  <c r="S3031" i="3" s="1"/>
  <c r="R3030" i="3"/>
  <c r="S3030" i="3" s="1"/>
  <c r="R3029" i="3"/>
  <c r="S3029" i="3" s="1"/>
  <c r="C3029" i="3" s="1"/>
  <c r="R3028" i="3"/>
  <c r="S3028" i="3" s="1"/>
  <c r="C3028" i="3" s="1"/>
  <c r="R3027" i="3"/>
  <c r="S3027" i="3" s="1"/>
  <c r="R3026" i="3"/>
  <c r="R3025" i="3"/>
  <c r="S3025" i="3" s="1"/>
  <c r="C3025" i="3" s="1"/>
  <c r="R3024" i="3"/>
  <c r="S3024" i="3" s="1"/>
  <c r="C3024" i="3" s="1"/>
  <c r="R3023" i="3"/>
  <c r="S3023" i="3" s="1"/>
  <c r="R3022" i="3"/>
  <c r="R3021" i="3"/>
  <c r="S3021" i="3" s="1"/>
  <c r="C3021" i="3" s="1"/>
  <c r="R3020" i="3"/>
  <c r="S3020" i="3" s="1"/>
  <c r="C3020" i="3" s="1"/>
  <c r="R3019" i="3"/>
  <c r="R3018" i="3"/>
  <c r="R3017" i="3"/>
  <c r="S3017" i="3" s="1"/>
  <c r="C3017" i="3" s="1"/>
  <c r="R3016" i="3"/>
  <c r="S3016" i="3" s="1"/>
  <c r="C3016" i="3" s="1"/>
  <c r="R3015" i="3"/>
  <c r="S3015" i="3" s="1"/>
  <c r="R3014" i="3"/>
  <c r="S3014" i="3" s="1"/>
  <c r="R3013" i="3"/>
  <c r="S3013" i="3" s="1"/>
  <c r="C3013" i="3" s="1"/>
  <c r="R3012" i="3"/>
  <c r="S3012" i="3" s="1"/>
  <c r="C3012" i="3" s="1"/>
  <c r="R3011" i="3"/>
  <c r="S3011" i="3" s="1"/>
  <c r="R3010" i="3"/>
  <c r="S3010" i="3" s="1"/>
  <c r="R3009" i="3"/>
  <c r="S3009" i="3" s="1"/>
  <c r="C3009" i="3" s="1"/>
  <c r="R3008" i="3"/>
  <c r="S3008" i="3" s="1"/>
  <c r="C3008" i="3" s="1"/>
  <c r="R3007" i="3"/>
  <c r="S3007" i="3" s="1"/>
  <c r="R3006" i="3"/>
  <c r="S3006" i="3" s="1"/>
  <c r="R3005" i="3"/>
  <c r="S3005" i="3" s="1"/>
  <c r="C3005" i="3" s="1"/>
  <c r="R3004" i="3"/>
  <c r="R3003" i="3"/>
  <c r="R3002" i="3"/>
  <c r="S3002" i="3" s="1"/>
  <c r="C3002" i="3" s="1"/>
  <c r="R3001" i="3"/>
  <c r="S3001" i="3" s="1"/>
  <c r="C3001" i="3" s="1"/>
  <c r="R3000" i="3"/>
  <c r="R2999" i="3"/>
  <c r="S2999" i="3" s="1"/>
  <c r="R2998" i="3"/>
  <c r="S2998" i="3" s="1"/>
  <c r="R2997" i="3"/>
  <c r="S2997" i="3" s="1"/>
  <c r="C2997" i="3" s="1"/>
  <c r="R2996" i="3"/>
  <c r="S2996" i="3" s="1"/>
  <c r="C2996" i="3" s="1"/>
  <c r="R2995" i="3"/>
  <c r="S2995" i="3" s="1"/>
  <c r="R2994" i="3"/>
  <c r="S2994" i="3" s="1"/>
  <c r="R2993" i="3"/>
  <c r="S2993" i="3" s="1"/>
  <c r="C2993" i="3" s="1"/>
  <c r="R2992" i="3"/>
  <c r="S2992" i="3" s="1"/>
  <c r="C2992" i="3" s="1"/>
  <c r="R2991" i="3"/>
  <c r="S2991" i="3" s="1"/>
  <c r="R2990" i="3"/>
  <c r="S2990" i="3" s="1"/>
  <c r="S2989" i="3"/>
  <c r="C2989" i="3" s="1"/>
  <c r="R2989" i="3"/>
  <c r="R2988" i="3"/>
  <c r="R2987" i="3"/>
  <c r="R2986" i="3"/>
  <c r="R2985" i="3"/>
  <c r="S2985" i="3" s="1"/>
  <c r="C2985" i="3" s="1"/>
  <c r="R2984" i="3"/>
  <c r="R2983" i="3"/>
  <c r="S2983" i="3" s="1"/>
  <c r="R2982" i="3"/>
  <c r="R2981" i="3"/>
  <c r="S2981" i="3" s="1"/>
  <c r="C2981" i="3" s="1"/>
  <c r="R2980" i="3"/>
  <c r="S2980" i="3" s="1"/>
  <c r="C2980" i="3" s="1"/>
  <c r="R2979" i="3"/>
  <c r="S2979" i="3" s="1"/>
  <c r="R2978" i="3"/>
  <c r="S2978" i="3" s="1"/>
  <c r="R2977" i="3"/>
  <c r="S2977" i="3" s="1"/>
  <c r="C2977" i="3" s="1"/>
  <c r="R2976" i="3"/>
  <c r="S2976" i="3" s="1"/>
  <c r="C2976" i="3" s="1"/>
  <c r="R2975" i="3"/>
  <c r="S2975" i="3" s="1"/>
  <c r="R2974" i="3"/>
  <c r="S2974" i="3" s="1"/>
  <c r="R2973" i="3"/>
  <c r="S2973" i="3" s="1"/>
  <c r="C2973" i="3" s="1"/>
  <c r="R2972" i="3"/>
  <c r="R2971" i="3"/>
  <c r="R2970" i="3"/>
  <c r="R2969" i="3"/>
  <c r="S2969" i="3" s="1"/>
  <c r="C2969" i="3" s="1"/>
  <c r="R2968" i="3"/>
  <c r="R2967" i="3"/>
  <c r="S2967" i="3" s="1"/>
  <c r="R2966" i="3"/>
  <c r="R2965" i="3"/>
  <c r="S2965" i="3" s="1"/>
  <c r="C2965" i="3" s="1"/>
  <c r="R2964" i="3"/>
  <c r="S2964" i="3" s="1"/>
  <c r="C2964" i="3" s="1"/>
  <c r="R2963" i="3"/>
  <c r="S2963" i="3" s="1"/>
  <c r="R2962" i="3"/>
  <c r="S2962" i="3" s="1"/>
  <c r="R2961" i="3"/>
  <c r="S2961" i="3" s="1"/>
  <c r="C2961" i="3" s="1"/>
  <c r="R2960" i="3"/>
  <c r="S2960" i="3" s="1"/>
  <c r="C2960" i="3" s="1"/>
  <c r="R2959" i="3"/>
  <c r="S2959" i="3" s="1"/>
  <c r="R2958" i="3"/>
  <c r="S2958" i="3" s="1"/>
  <c r="R2957" i="3"/>
  <c r="S2957" i="3" s="1"/>
  <c r="C2957" i="3" s="1"/>
  <c r="R2956" i="3"/>
  <c r="R2955" i="3"/>
  <c r="R2954" i="3"/>
  <c r="R2953" i="3"/>
  <c r="S2953" i="3" s="1"/>
  <c r="C2953" i="3" s="1"/>
  <c r="R2952" i="3"/>
  <c r="R2951" i="3"/>
  <c r="S2951" i="3" s="1"/>
  <c r="R2950" i="3"/>
  <c r="R2949" i="3"/>
  <c r="S2949" i="3" s="1"/>
  <c r="C2949" i="3" s="1"/>
  <c r="R2948" i="3"/>
  <c r="S2948" i="3" s="1"/>
  <c r="C2948" i="3" s="1"/>
  <c r="R2947" i="3"/>
  <c r="S2947" i="3" s="1"/>
  <c r="R2946" i="3"/>
  <c r="S2946" i="3" s="1"/>
  <c r="R2945" i="3"/>
  <c r="S2945" i="3" s="1"/>
  <c r="C2945" i="3" s="1"/>
  <c r="R2944" i="3"/>
  <c r="S2944" i="3" s="1"/>
  <c r="C2944" i="3" s="1"/>
  <c r="R2943" i="3"/>
  <c r="S2943" i="3" s="1"/>
  <c r="R2942" i="3"/>
  <c r="S2942" i="3" s="1"/>
  <c r="R2941" i="3"/>
  <c r="S2941" i="3" s="1"/>
  <c r="C2941" i="3" s="1"/>
  <c r="R2940" i="3"/>
  <c r="R2939" i="3"/>
  <c r="R2938" i="3"/>
  <c r="S2937" i="3"/>
  <c r="C2937" i="3" s="1"/>
  <c r="R2937" i="3"/>
  <c r="R2936" i="3"/>
  <c r="R2935" i="3"/>
  <c r="S2935" i="3" s="1"/>
  <c r="R2934" i="3"/>
  <c r="S2934" i="3" s="1"/>
  <c r="R2933" i="3"/>
  <c r="S2933" i="3" s="1"/>
  <c r="C2933" i="3" s="1"/>
  <c r="R2932" i="3"/>
  <c r="S2932" i="3" s="1"/>
  <c r="C2932" i="3" s="1"/>
  <c r="R2931" i="3"/>
  <c r="S2931" i="3" s="1"/>
  <c r="R2930" i="3"/>
  <c r="S2930" i="3" s="1"/>
  <c r="R2929" i="3"/>
  <c r="S2929" i="3" s="1"/>
  <c r="C2929" i="3" s="1"/>
  <c r="R2928" i="3"/>
  <c r="S2928" i="3" s="1"/>
  <c r="C2928" i="3" s="1"/>
  <c r="R2927" i="3"/>
  <c r="S2927" i="3" s="1"/>
  <c r="R2926" i="3"/>
  <c r="S2926" i="3" s="1"/>
  <c r="R2925" i="3"/>
  <c r="S2925" i="3" s="1"/>
  <c r="C2925" i="3" s="1"/>
  <c r="R2924" i="3"/>
  <c r="R2923" i="3"/>
  <c r="R2922" i="3"/>
  <c r="R2921" i="3"/>
  <c r="S2921" i="3" s="1"/>
  <c r="C2921" i="3" s="1"/>
  <c r="R2920" i="3"/>
  <c r="R2919" i="3"/>
  <c r="S2919" i="3" s="1"/>
  <c r="R2918" i="3"/>
  <c r="S2918" i="3" s="1"/>
  <c r="R2917" i="3"/>
  <c r="S2917" i="3" s="1"/>
  <c r="C2917" i="3" s="1"/>
  <c r="R2916" i="3"/>
  <c r="S2916" i="3" s="1"/>
  <c r="C2916" i="3" s="1"/>
  <c r="R2915" i="3"/>
  <c r="S2915" i="3" s="1"/>
  <c r="R2914" i="3"/>
  <c r="S2914" i="3" s="1"/>
  <c r="C2914" i="3" s="1"/>
  <c r="R2913" i="3"/>
  <c r="S2913" i="3" s="1"/>
  <c r="C2913" i="3" s="1"/>
  <c r="R2912" i="3"/>
  <c r="S2912" i="3" s="1"/>
  <c r="C2912" i="3" s="1"/>
  <c r="R2911" i="3"/>
  <c r="R2910" i="3"/>
  <c r="S2910" i="3" s="1"/>
  <c r="R2909" i="3"/>
  <c r="S2909" i="3" s="1"/>
  <c r="C2909" i="3" s="1"/>
  <c r="R2908" i="3"/>
  <c r="R2907" i="3"/>
  <c r="R2906" i="3"/>
  <c r="S2906" i="3" s="1"/>
  <c r="R2905" i="3"/>
  <c r="S2905" i="3" s="1"/>
  <c r="R2904" i="3"/>
  <c r="R2903" i="3"/>
  <c r="S2903" i="3" s="1"/>
  <c r="R2902" i="3"/>
  <c r="S2902" i="3" s="1"/>
  <c r="R2901" i="3"/>
  <c r="S2901" i="3" s="1"/>
  <c r="C2901" i="3" s="1"/>
  <c r="R2900" i="3"/>
  <c r="S2900" i="3" s="1"/>
  <c r="C2900" i="3" s="1"/>
  <c r="R2899" i="3"/>
  <c r="S2899" i="3" s="1"/>
  <c r="R2898" i="3"/>
  <c r="S2898" i="3" s="1"/>
  <c r="R2897" i="3"/>
  <c r="S2897" i="3" s="1"/>
  <c r="C2897" i="3" s="1"/>
  <c r="R2896" i="3"/>
  <c r="S2896" i="3" s="1"/>
  <c r="C2896" i="3" s="1"/>
  <c r="R2895" i="3"/>
  <c r="R2894" i="3"/>
  <c r="S2894" i="3" s="1"/>
  <c r="R2893" i="3"/>
  <c r="S2893" i="3" s="1"/>
  <c r="R2892" i="3"/>
  <c r="R2891" i="3"/>
  <c r="R2890" i="3"/>
  <c r="S2890" i="3" s="1"/>
  <c r="R2889" i="3"/>
  <c r="S2889" i="3" s="1"/>
  <c r="R2888" i="3"/>
  <c r="R2887" i="3"/>
  <c r="S2887" i="3" s="1"/>
  <c r="R2886" i="3"/>
  <c r="S2886" i="3" s="1"/>
  <c r="R2885" i="3"/>
  <c r="S2885" i="3" s="1"/>
  <c r="C2885" i="3" s="1"/>
  <c r="R2884" i="3"/>
  <c r="S2884" i="3" s="1"/>
  <c r="C2884" i="3" s="1"/>
  <c r="R2883" i="3"/>
  <c r="S2883" i="3" s="1"/>
  <c r="R2882" i="3"/>
  <c r="S2882" i="3" s="1"/>
  <c r="R2881" i="3"/>
  <c r="S2881" i="3" s="1"/>
  <c r="C2881" i="3" s="1"/>
  <c r="R2880" i="3"/>
  <c r="S2880" i="3" s="1"/>
  <c r="C2880" i="3" s="1"/>
  <c r="R2879" i="3"/>
  <c r="R2878" i="3"/>
  <c r="S2878" i="3" s="1"/>
  <c r="R2877" i="3"/>
  <c r="R2876" i="3"/>
  <c r="R2875" i="3"/>
  <c r="R2874" i="3"/>
  <c r="S2874" i="3" s="1"/>
  <c r="R2873" i="3"/>
  <c r="S2873" i="3" s="1"/>
  <c r="R2872" i="3"/>
  <c r="R2871" i="3"/>
  <c r="S2871" i="3" s="1"/>
  <c r="R2870" i="3"/>
  <c r="S2870" i="3" s="1"/>
  <c r="R2869" i="3"/>
  <c r="S2869" i="3" s="1"/>
  <c r="C2869" i="3" s="1"/>
  <c r="R2868" i="3"/>
  <c r="S2868" i="3" s="1"/>
  <c r="C2868" i="3" s="1"/>
  <c r="R2867" i="3"/>
  <c r="S2867" i="3" s="1"/>
  <c r="R2866" i="3"/>
  <c r="S2866" i="3" s="1"/>
  <c r="R2865" i="3"/>
  <c r="S2865" i="3" s="1"/>
  <c r="C2865" i="3" s="1"/>
  <c r="R2864" i="3"/>
  <c r="S2864" i="3" s="1"/>
  <c r="C2864" i="3" s="1"/>
  <c r="R2863" i="3"/>
  <c r="R2862" i="3"/>
  <c r="S2862" i="3" s="1"/>
  <c r="R2861" i="3"/>
  <c r="S2861" i="3" s="1"/>
  <c r="R2860" i="3"/>
  <c r="R2859" i="3"/>
  <c r="R2858" i="3"/>
  <c r="R2857" i="3"/>
  <c r="R2856" i="3"/>
  <c r="R2855" i="3"/>
  <c r="S2855" i="3" s="1"/>
  <c r="R2854" i="3"/>
  <c r="R2853" i="3"/>
  <c r="S2853" i="3" s="1"/>
  <c r="C2853" i="3" s="1"/>
  <c r="R2852" i="3"/>
  <c r="S2852" i="3" s="1"/>
  <c r="C2852" i="3" s="1"/>
  <c r="R2851" i="3"/>
  <c r="S2851" i="3" s="1"/>
  <c r="R2850" i="3"/>
  <c r="S2850" i="3" s="1"/>
  <c r="R2849" i="3"/>
  <c r="S2849" i="3" s="1"/>
  <c r="C2849" i="3" s="1"/>
  <c r="R2848" i="3"/>
  <c r="S2848" i="3" s="1"/>
  <c r="C2848" i="3" s="1"/>
  <c r="R2847" i="3"/>
  <c r="R2846" i="3"/>
  <c r="S2846" i="3" s="1"/>
  <c r="R2845" i="3"/>
  <c r="S2845" i="3" s="1"/>
  <c r="R2844" i="3"/>
  <c r="R2843" i="3"/>
  <c r="R2842" i="3"/>
  <c r="S2842" i="3" s="1"/>
  <c r="R2841" i="3"/>
  <c r="S2841" i="3" s="1"/>
  <c r="R2840" i="3"/>
  <c r="R2839" i="3"/>
  <c r="S2839" i="3" s="1"/>
  <c r="R2838" i="3"/>
  <c r="S2838" i="3" s="1"/>
  <c r="R2837" i="3"/>
  <c r="S2837" i="3" s="1"/>
  <c r="C2837" i="3" s="1"/>
  <c r="R2836" i="3"/>
  <c r="S2836" i="3" s="1"/>
  <c r="C2836" i="3" s="1"/>
  <c r="S2835" i="3"/>
  <c r="R2835" i="3"/>
  <c r="R2834" i="3"/>
  <c r="S2834" i="3" s="1"/>
  <c r="R2833" i="3"/>
  <c r="S2833" i="3" s="1"/>
  <c r="C2833" i="3" s="1"/>
  <c r="R2832" i="3"/>
  <c r="R2831" i="3"/>
  <c r="R2830" i="3"/>
  <c r="S2830" i="3" s="1"/>
  <c r="R2829" i="3"/>
  <c r="S2829" i="3" s="1"/>
  <c r="R2828" i="3"/>
  <c r="R2827" i="3"/>
  <c r="R2826" i="3"/>
  <c r="R2825" i="3"/>
  <c r="R2824" i="3"/>
  <c r="R2823" i="3"/>
  <c r="S2823" i="3" s="1"/>
  <c r="R2822" i="3"/>
  <c r="S2822" i="3" s="1"/>
  <c r="C2822" i="3" s="1"/>
  <c r="R2821" i="3"/>
  <c r="S2821" i="3" s="1"/>
  <c r="C2821" i="3" s="1"/>
  <c r="R2820" i="3"/>
  <c r="S2820" i="3" s="1"/>
  <c r="R2819" i="3"/>
  <c r="S2819" i="3" s="1"/>
  <c r="R2818" i="3"/>
  <c r="S2818" i="3" s="1"/>
  <c r="C2818" i="3" s="1"/>
  <c r="R2817" i="3"/>
  <c r="R2816" i="3"/>
  <c r="S2816" i="3" s="1"/>
  <c r="C2816" i="3" s="1"/>
  <c r="R2815" i="3"/>
  <c r="R2814" i="3"/>
  <c r="S2814" i="3" s="1"/>
  <c r="R2813" i="3"/>
  <c r="S2813" i="3" s="1"/>
  <c r="C2813" i="3" s="1"/>
  <c r="R2812" i="3"/>
  <c r="R2811" i="3"/>
  <c r="S2811" i="3" s="1"/>
  <c r="R2810" i="3"/>
  <c r="S2810" i="3" s="1"/>
  <c r="C2810" i="3" s="1"/>
  <c r="R2809" i="3"/>
  <c r="S2809" i="3" s="1"/>
  <c r="C2809" i="3" s="1"/>
  <c r="R2808" i="3"/>
  <c r="R2807" i="3"/>
  <c r="R2806" i="3"/>
  <c r="R2805" i="3"/>
  <c r="S2805" i="3" s="1"/>
  <c r="C2805" i="3" s="1"/>
  <c r="R2804" i="3"/>
  <c r="R2803" i="3"/>
  <c r="R2802" i="3"/>
  <c r="R2801" i="3"/>
  <c r="S2801" i="3" s="1"/>
  <c r="R2800" i="3"/>
  <c r="S2800" i="3" s="1"/>
  <c r="R2799" i="3"/>
  <c r="S2799" i="3" s="1"/>
  <c r="C2799" i="3" s="1"/>
  <c r="R2798" i="3"/>
  <c r="S2798" i="3" s="1"/>
  <c r="R2797" i="3"/>
  <c r="S2797" i="3" s="1"/>
  <c r="R2796" i="3"/>
  <c r="S2796" i="3" s="1"/>
  <c r="C2796" i="3" s="1"/>
  <c r="R2795" i="3"/>
  <c r="R2794" i="3"/>
  <c r="S2794" i="3" s="1"/>
  <c r="R2793" i="3"/>
  <c r="R2792" i="3"/>
  <c r="S2792" i="3" s="1"/>
  <c r="C2792" i="3" s="1"/>
  <c r="R2791" i="3"/>
  <c r="S2791" i="3" s="1"/>
  <c r="C2791" i="3" s="1"/>
  <c r="R2790" i="3"/>
  <c r="S2790" i="3" s="1"/>
  <c r="R2789" i="3"/>
  <c r="S2789" i="3" s="1"/>
  <c r="C2789" i="3" s="1"/>
  <c r="R2788" i="3"/>
  <c r="S2788" i="3" s="1"/>
  <c r="C2788" i="3" s="1"/>
  <c r="R2787" i="3"/>
  <c r="S2787" i="3" s="1"/>
  <c r="R2786" i="3"/>
  <c r="S2786" i="3" s="1"/>
  <c r="C2786" i="3" s="1"/>
  <c r="R2785" i="3"/>
  <c r="S2785" i="3" s="1"/>
  <c r="C2785" i="3" s="1"/>
  <c r="R2784" i="3"/>
  <c r="S2784" i="3" s="1"/>
  <c r="C2784" i="3" s="1"/>
  <c r="R2783" i="3"/>
  <c r="R2782" i="3"/>
  <c r="S2782" i="3" s="1"/>
  <c r="R2781" i="3"/>
  <c r="S2781" i="3" s="1"/>
  <c r="C2781" i="3" s="1"/>
  <c r="R2780" i="3"/>
  <c r="R2779" i="3"/>
  <c r="S2779" i="3" s="1"/>
  <c r="R2778" i="3"/>
  <c r="S2778" i="3" s="1"/>
  <c r="C2778" i="3" s="1"/>
  <c r="R2777" i="3"/>
  <c r="R2776" i="3"/>
  <c r="S2776" i="3" s="1"/>
  <c r="R2775" i="3"/>
  <c r="R2774" i="3"/>
  <c r="R2773" i="3"/>
  <c r="R2772" i="3"/>
  <c r="R2771" i="3"/>
  <c r="R2770" i="3"/>
  <c r="S2770" i="3" s="1"/>
  <c r="R2769" i="3"/>
  <c r="R2768" i="3"/>
  <c r="R2767" i="3"/>
  <c r="S2767" i="3" s="1"/>
  <c r="C2767" i="3" s="1"/>
  <c r="R2766" i="3"/>
  <c r="S2766" i="3" s="1"/>
  <c r="C2766" i="3" s="1"/>
  <c r="R2765" i="3"/>
  <c r="S2765" i="3" s="1"/>
  <c r="R2764" i="3"/>
  <c r="S2764" i="3" s="1"/>
  <c r="C2764" i="3" s="1"/>
  <c r="R2763" i="3"/>
  <c r="R2762" i="3"/>
  <c r="R2761" i="3"/>
  <c r="R2760" i="3"/>
  <c r="R2759" i="3"/>
  <c r="S2759" i="3" s="1"/>
  <c r="R2758" i="3"/>
  <c r="S2758" i="3" s="1"/>
  <c r="C2758" i="3" s="1"/>
  <c r="R2757" i="3"/>
  <c r="S2757" i="3" s="1"/>
  <c r="C2757" i="3" s="1"/>
  <c r="R2756" i="3"/>
  <c r="S2756" i="3" s="1"/>
  <c r="C2756" i="3" s="1"/>
  <c r="R2755" i="3"/>
  <c r="R2754" i="3"/>
  <c r="S2754" i="3" s="1"/>
  <c r="R2753" i="3"/>
  <c r="R2752" i="3"/>
  <c r="R2751" i="3"/>
  <c r="S2751" i="3" s="1"/>
  <c r="R2750" i="3"/>
  <c r="S2750" i="3" s="1"/>
  <c r="C2750" i="3" s="1"/>
  <c r="R2749" i="3"/>
  <c r="R2748" i="3"/>
  <c r="S2748" i="3" s="1"/>
  <c r="C2748" i="3" s="1"/>
  <c r="R2747" i="3"/>
  <c r="S2747" i="3" s="1"/>
  <c r="R2746" i="3"/>
  <c r="S2746" i="3" s="1"/>
  <c r="C2746" i="3" s="1"/>
  <c r="R2745" i="3"/>
  <c r="R2744" i="3"/>
  <c r="R2743" i="3"/>
  <c r="S2743" i="3" s="1"/>
  <c r="C2743" i="3" s="1"/>
  <c r="R2742" i="3"/>
  <c r="S2742" i="3" s="1"/>
  <c r="C2742" i="3" s="1"/>
  <c r="R2741" i="3"/>
  <c r="S2741" i="3" s="1"/>
  <c r="C2741" i="3" s="1"/>
  <c r="R2740" i="3"/>
  <c r="S2740" i="3" s="1"/>
  <c r="C2740" i="3" s="1"/>
  <c r="R2739" i="3"/>
  <c r="R2738" i="3"/>
  <c r="S2738" i="3" s="1"/>
  <c r="R2737" i="3"/>
  <c r="S2737" i="3" s="1"/>
  <c r="R2736" i="3"/>
  <c r="R2735" i="3"/>
  <c r="S2735" i="3" s="1"/>
  <c r="R2734" i="3"/>
  <c r="S2734" i="3" s="1"/>
  <c r="C2734" i="3" s="1"/>
  <c r="R2733" i="3"/>
  <c r="S2733" i="3" s="1"/>
  <c r="C2733" i="3" s="1"/>
  <c r="R2732" i="3"/>
  <c r="S2732" i="3" s="1"/>
  <c r="C2732" i="3" s="1"/>
  <c r="R2731" i="3"/>
  <c r="R2730" i="3"/>
  <c r="S2730" i="3" s="1"/>
  <c r="C2730" i="3" s="1"/>
  <c r="R2729" i="3"/>
  <c r="S2729" i="3" s="1"/>
  <c r="R2728" i="3"/>
  <c r="R2727" i="3"/>
  <c r="S2727" i="3" s="1"/>
  <c r="R2726" i="3"/>
  <c r="S2726" i="3" s="1"/>
  <c r="C2726" i="3" s="1"/>
  <c r="R2725" i="3"/>
  <c r="S2725" i="3" s="1"/>
  <c r="C2725" i="3" s="1"/>
  <c r="R2724" i="3"/>
  <c r="S2724" i="3" s="1"/>
  <c r="C2724" i="3" s="1"/>
  <c r="R2723" i="3"/>
  <c r="S2723" i="3" s="1"/>
  <c r="R2722" i="3"/>
  <c r="S2722" i="3" s="1"/>
  <c r="R2721" i="3"/>
  <c r="R2720" i="3"/>
  <c r="S2720" i="3" s="1"/>
  <c r="R2719" i="3"/>
  <c r="S2719" i="3" s="1"/>
  <c r="R2718" i="3"/>
  <c r="S2718" i="3" s="1"/>
  <c r="C2718" i="3" s="1"/>
  <c r="R2717" i="3"/>
  <c r="S2717" i="3" s="1"/>
  <c r="R2716" i="3"/>
  <c r="S2716" i="3" s="1"/>
  <c r="C2716" i="3" s="1"/>
  <c r="R2715" i="3"/>
  <c r="S2715" i="3" s="1"/>
  <c r="R2714" i="3"/>
  <c r="R2713" i="3"/>
  <c r="S2713" i="3" s="1"/>
  <c r="R2712" i="3"/>
  <c r="R2711" i="3"/>
  <c r="S2711" i="3" s="1"/>
  <c r="R2710" i="3"/>
  <c r="S2710" i="3" s="1"/>
  <c r="C2710" i="3" s="1"/>
  <c r="R2709" i="3"/>
  <c r="S2709" i="3" s="1"/>
  <c r="C2709" i="3" s="1"/>
  <c r="R2708" i="3"/>
  <c r="S2708" i="3" s="1"/>
  <c r="C2708" i="3" s="1"/>
  <c r="R2707" i="3"/>
  <c r="R2706" i="3"/>
  <c r="S2706" i="3" s="1"/>
  <c r="R2705" i="3"/>
  <c r="S2705" i="3" s="1"/>
  <c r="R2704" i="3"/>
  <c r="R2703" i="3"/>
  <c r="R2702" i="3"/>
  <c r="S2702" i="3" s="1"/>
  <c r="C2702" i="3" s="1"/>
  <c r="R2701" i="3"/>
  <c r="S2701" i="3" s="1"/>
  <c r="C2701" i="3" s="1"/>
  <c r="R2700" i="3"/>
  <c r="S2700" i="3" s="1"/>
  <c r="C2700" i="3" s="1"/>
  <c r="R2699" i="3"/>
  <c r="R2698" i="3"/>
  <c r="R2697" i="3"/>
  <c r="S2697" i="3" s="1"/>
  <c r="R2696" i="3"/>
  <c r="R2695" i="3"/>
  <c r="S2695" i="3" s="1"/>
  <c r="C2695" i="3" s="1"/>
  <c r="R2694" i="3"/>
  <c r="S2694" i="3" s="1"/>
  <c r="C2694" i="3" s="1"/>
  <c r="R2693" i="3"/>
  <c r="R2692" i="3"/>
  <c r="S2692" i="3" s="1"/>
  <c r="R2691" i="3"/>
  <c r="S2691" i="3" s="1"/>
  <c r="R2690" i="3"/>
  <c r="R2689" i="3"/>
  <c r="S2689" i="3" s="1"/>
  <c r="R2688" i="3"/>
  <c r="R2687" i="3"/>
  <c r="S2687" i="3" s="1"/>
  <c r="C2687" i="3" s="1"/>
  <c r="R2686" i="3"/>
  <c r="S2686" i="3" s="1"/>
  <c r="C2686" i="3" s="1"/>
  <c r="R2685" i="3"/>
  <c r="R2684" i="3"/>
  <c r="S2684" i="3" s="1"/>
  <c r="C2684" i="3" s="1"/>
  <c r="R2683" i="3"/>
  <c r="S2683" i="3" s="1"/>
  <c r="R2682" i="3"/>
  <c r="R2681" i="3"/>
  <c r="S2681" i="3" s="1"/>
  <c r="R2680" i="3"/>
  <c r="R2679" i="3"/>
  <c r="S2679" i="3" s="1"/>
  <c r="C2679" i="3" s="1"/>
  <c r="R2678" i="3"/>
  <c r="S2678" i="3" s="1"/>
  <c r="C2678" i="3" s="1"/>
  <c r="R2677" i="3"/>
  <c r="R2676" i="3"/>
  <c r="R2675" i="3"/>
  <c r="R2674" i="3"/>
  <c r="R2673" i="3"/>
  <c r="R2672" i="3"/>
  <c r="R2671" i="3"/>
  <c r="S2671" i="3" s="1"/>
  <c r="C2671" i="3" s="1"/>
  <c r="R2670" i="3"/>
  <c r="S2670" i="3" s="1"/>
  <c r="C2670" i="3" s="1"/>
  <c r="R2669" i="3"/>
  <c r="R2668" i="3"/>
  <c r="S2668" i="3" s="1"/>
  <c r="C2668" i="3" s="1"/>
  <c r="R2667" i="3"/>
  <c r="R2666" i="3"/>
  <c r="R2665" i="3"/>
  <c r="S2665" i="3" s="1"/>
  <c r="R2664" i="3"/>
  <c r="R2663" i="3"/>
  <c r="S2663" i="3" s="1"/>
  <c r="C2663" i="3" s="1"/>
  <c r="R2662" i="3"/>
  <c r="S2662" i="3" s="1"/>
  <c r="C2662" i="3" s="1"/>
  <c r="R2661" i="3"/>
  <c r="R2660" i="3"/>
  <c r="S2660" i="3" s="1"/>
  <c r="C2660" i="3" s="1"/>
  <c r="R2659" i="3"/>
  <c r="S2659" i="3" s="1"/>
  <c r="R2658" i="3"/>
  <c r="R2657" i="3"/>
  <c r="S2657" i="3" s="1"/>
  <c r="R2656" i="3"/>
  <c r="R2655" i="3"/>
  <c r="S2655" i="3" s="1"/>
  <c r="C2655" i="3" s="1"/>
  <c r="R2654" i="3"/>
  <c r="S2654" i="3" s="1"/>
  <c r="C2654" i="3" s="1"/>
  <c r="R2653" i="3"/>
  <c r="R2652" i="3"/>
  <c r="S2652" i="3" s="1"/>
  <c r="C2652" i="3" s="1"/>
  <c r="R2651" i="3"/>
  <c r="S2651" i="3" s="1"/>
  <c r="R2650" i="3"/>
  <c r="R2649" i="3"/>
  <c r="S2649" i="3" s="1"/>
  <c r="R2648" i="3"/>
  <c r="R2647" i="3"/>
  <c r="S2647" i="3" s="1"/>
  <c r="C2647" i="3" s="1"/>
  <c r="R2646" i="3"/>
  <c r="S2646" i="3" s="1"/>
  <c r="C2646" i="3" s="1"/>
  <c r="R2645" i="3"/>
  <c r="R2644" i="3"/>
  <c r="S2644" i="3" s="1"/>
  <c r="C2644" i="3" s="1"/>
  <c r="R2643" i="3"/>
  <c r="R2642" i="3"/>
  <c r="R2641" i="3"/>
  <c r="R2640" i="3"/>
  <c r="R2639" i="3"/>
  <c r="S2639" i="3" s="1"/>
  <c r="C2639" i="3" s="1"/>
  <c r="R2638" i="3"/>
  <c r="S2638" i="3" s="1"/>
  <c r="C2638" i="3" s="1"/>
  <c r="R2637" i="3"/>
  <c r="R2636" i="3"/>
  <c r="S2636" i="3" s="1"/>
  <c r="C2636" i="3" s="1"/>
  <c r="R2635" i="3"/>
  <c r="S2635" i="3" s="1"/>
  <c r="C2635" i="3" s="1"/>
  <c r="R2634" i="3"/>
  <c r="R2633" i="3"/>
  <c r="S2633" i="3" s="1"/>
  <c r="R2632" i="3"/>
  <c r="R2631" i="3"/>
  <c r="S2631" i="3" s="1"/>
  <c r="C2631" i="3" s="1"/>
  <c r="R2630" i="3"/>
  <c r="S2630" i="3" s="1"/>
  <c r="C2630" i="3" s="1"/>
  <c r="R2629" i="3"/>
  <c r="R2628" i="3"/>
  <c r="R2627" i="3"/>
  <c r="R2626" i="3"/>
  <c r="R2625" i="3"/>
  <c r="S2625" i="3" s="1"/>
  <c r="R2624" i="3"/>
  <c r="R2623" i="3"/>
  <c r="S2623" i="3" s="1"/>
  <c r="C2623" i="3" s="1"/>
  <c r="R2622" i="3"/>
  <c r="S2622" i="3" s="1"/>
  <c r="C2622" i="3" s="1"/>
  <c r="R2621" i="3"/>
  <c r="S2620" i="3"/>
  <c r="C2620" i="3" s="1"/>
  <c r="R2620" i="3"/>
  <c r="R2619" i="3"/>
  <c r="S2619" i="3" s="1"/>
  <c r="R2618" i="3"/>
  <c r="R2617" i="3"/>
  <c r="S2617" i="3" s="1"/>
  <c r="R2587" i="3"/>
  <c r="S2587" i="3" s="1"/>
  <c r="R2586" i="3"/>
  <c r="R2585" i="3"/>
  <c r="S2585" i="3" s="1"/>
  <c r="C2585" i="3" s="1"/>
  <c r="S2584" i="3"/>
  <c r="R2584" i="3"/>
  <c r="R2583" i="3"/>
  <c r="R2582" i="3"/>
  <c r="S2582" i="3" s="1"/>
  <c r="C2582" i="3" s="1"/>
  <c r="R2581" i="3"/>
  <c r="R2580" i="3"/>
  <c r="S2580" i="3" s="1"/>
  <c r="C2580" i="3" s="1"/>
  <c r="R2579" i="3"/>
  <c r="S2579" i="3" s="1"/>
  <c r="R2578" i="3"/>
  <c r="R2577" i="3"/>
  <c r="S2577" i="3" s="1"/>
  <c r="C2577" i="3" s="1"/>
  <c r="R2576" i="3"/>
  <c r="S2576" i="3" s="1"/>
  <c r="R2575" i="3"/>
  <c r="S2575" i="3" s="1"/>
  <c r="R2574" i="3"/>
  <c r="S2574" i="3" s="1"/>
  <c r="C2574" i="3" s="1"/>
  <c r="R2573" i="3"/>
  <c r="R2572" i="3"/>
  <c r="S2572" i="3" s="1"/>
  <c r="C2572" i="3" s="1"/>
  <c r="R2571" i="3"/>
  <c r="S2571" i="3" s="1"/>
  <c r="R2570" i="3"/>
  <c r="R2569" i="3"/>
  <c r="S2569" i="3" s="1"/>
  <c r="C2569" i="3" s="1"/>
  <c r="R2568" i="3"/>
  <c r="S2568" i="3" s="1"/>
  <c r="R2567" i="3"/>
  <c r="R2566" i="3"/>
  <c r="S2566" i="3" s="1"/>
  <c r="C2566" i="3" s="1"/>
  <c r="R2565" i="3"/>
  <c r="S2565" i="3" s="1"/>
  <c r="C2565" i="3" s="1"/>
  <c r="R2564" i="3"/>
  <c r="S2564" i="3" s="1"/>
  <c r="R2563" i="3"/>
  <c r="S2563" i="3" s="1"/>
  <c r="R2562" i="3"/>
  <c r="S2562" i="3" s="1"/>
  <c r="C2562" i="3" s="1"/>
  <c r="R2561" i="3"/>
  <c r="S2561" i="3" s="1"/>
  <c r="R2560" i="3"/>
  <c r="R2559" i="3"/>
  <c r="S2559" i="3" s="1"/>
  <c r="C2559" i="3" s="1"/>
  <c r="R2558" i="3"/>
  <c r="S2558" i="3" s="1"/>
  <c r="C2558" i="3" s="1"/>
  <c r="R2557" i="3"/>
  <c r="R2556" i="3"/>
  <c r="S2556" i="3" s="1"/>
  <c r="C2556" i="3" s="1"/>
  <c r="R2555" i="3"/>
  <c r="S2555" i="3" s="1"/>
  <c r="R2554" i="3"/>
  <c r="R2553" i="3"/>
  <c r="S2553" i="3" s="1"/>
  <c r="C2553" i="3" s="1"/>
  <c r="R2552" i="3"/>
  <c r="S2552" i="3" s="1"/>
  <c r="R2551" i="3"/>
  <c r="R2550" i="3"/>
  <c r="S2550" i="3" s="1"/>
  <c r="C2550" i="3" s="1"/>
  <c r="R2549" i="3"/>
  <c r="R2548" i="3"/>
  <c r="S2548" i="3" s="1"/>
  <c r="C2548" i="3" s="1"/>
  <c r="R2547" i="3"/>
  <c r="S2547" i="3" s="1"/>
  <c r="R2546" i="3"/>
  <c r="S2546" i="3" s="1"/>
  <c r="C2546" i="3" s="1"/>
  <c r="R2545" i="3"/>
  <c r="S2545" i="3" s="1"/>
  <c r="C2545" i="3" s="1"/>
  <c r="R2544" i="3"/>
  <c r="S2544" i="3" s="1"/>
  <c r="R2543" i="3"/>
  <c r="S2543" i="3" s="1"/>
  <c r="C2543" i="3" s="1"/>
  <c r="R2542" i="3"/>
  <c r="S2542" i="3" s="1"/>
  <c r="C2542" i="3" s="1"/>
  <c r="R2541" i="3"/>
  <c r="S2541" i="3" s="1"/>
  <c r="R2540" i="3"/>
  <c r="S2540" i="3" s="1"/>
  <c r="R2539" i="3"/>
  <c r="S2539" i="3" s="1"/>
  <c r="R2538" i="3"/>
  <c r="S2538" i="3" s="1"/>
  <c r="R2537" i="3"/>
  <c r="S2537" i="3" s="1"/>
  <c r="C2537" i="3" s="1"/>
  <c r="R2536" i="3"/>
  <c r="S2536" i="3" s="1"/>
  <c r="R2535" i="3"/>
  <c r="S2535" i="3" s="1"/>
  <c r="R2534" i="3"/>
  <c r="R2533" i="3"/>
  <c r="S2533" i="3" s="1"/>
  <c r="R2532" i="3"/>
  <c r="S2532" i="3" s="1"/>
  <c r="R2531" i="3"/>
  <c r="S2531" i="3" s="1"/>
  <c r="R2530" i="3"/>
  <c r="S2530" i="3" s="1"/>
  <c r="R2529" i="3"/>
  <c r="R2528" i="3"/>
  <c r="R2527" i="3"/>
  <c r="S2527" i="3" s="1"/>
  <c r="R2526" i="3"/>
  <c r="S2526" i="3" s="1"/>
  <c r="C2526" i="3" s="1"/>
  <c r="R2525" i="3"/>
  <c r="R2524" i="3"/>
  <c r="S2524" i="3" s="1"/>
  <c r="C2524" i="3" s="1"/>
  <c r="R2523" i="3"/>
  <c r="S2523" i="3" s="1"/>
  <c r="R2522" i="3"/>
  <c r="R2521" i="3"/>
  <c r="S2521" i="3" s="1"/>
  <c r="C2521" i="3" s="1"/>
  <c r="R2520" i="3"/>
  <c r="S2520" i="3" s="1"/>
  <c r="R2519" i="3"/>
  <c r="R2518" i="3"/>
  <c r="S2518" i="3" s="1"/>
  <c r="C2518" i="3" s="1"/>
  <c r="R2517" i="3"/>
  <c r="S2517" i="3" s="1"/>
  <c r="C2517" i="3" s="1"/>
  <c r="R2516" i="3"/>
  <c r="S2516" i="3" s="1"/>
  <c r="C2516" i="3" s="1"/>
  <c r="R2515" i="3"/>
  <c r="S2515" i="3" s="1"/>
  <c r="R2514" i="3"/>
  <c r="S2514" i="3" s="1"/>
  <c r="C2514" i="3" s="1"/>
  <c r="R2513" i="3"/>
  <c r="S2513" i="3" s="1"/>
  <c r="C2513" i="3" s="1"/>
  <c r="R2512" i="3"/>
  <c r="S2512" i="3" s="1"/>
  <c r="R2511" i="3"/>
  <c r="S2511" i="3" s="1"/>
  <c r="R2510" i="3"/>
  <c r="S2510" i="3" s="1"/>
  <c r="C2510" i="3" s="1"/>
  <c r="R2509" i="3"/>
  <c r="R2508" i="3"/>
  <c r="S2508" i="3" s="1"/>
  <c r="R2507" i="3"/>
  <c r="S2507" i="3" s="1"/>
  <c r="R2506" i="3"/>
  <c r="S2506" i="3" s="1"/>
  <c r="R2505" i="3"/>
  <c r="S2505" i="3" s="1"/>
  <c r="R2504" i="3"/>
  <c r="S2504" i="3" s="1"/>
  <c r="R2503" i="3"/>
  <c r="S2503" i="3" s="1"/>
  <c r="R2502" i="3"/>
  <c r="S2502" i="3" s="1"/>
  <c r="C2502" i="3" s="1"/>
  <c r="R2501" i="3"/>
  <c r="S2501" i="3" s="1"/>
  <c r="R2500" i="3"/>
  <c r="S2500" i="3" s="1"/>
  <c r="R2499" i="3"/>
  <c r="S2499" i="3" s="1"/>
  <c r="R2498" i="3"/>
  <c r="S2498" i="3" s="1"/>
  <c r="R2497" i="3"/>
  <c r="S2497" i="3" s="1"/>
  <c r="R2496" i="3"/>
  <c r="R2495" i="3"/>
  <c r="S2495" i="3" s="1"/>
  <c r="R2494" i="3"/>
  <c r="S2494" i="3" s="1"/>
  <c r="C2494" i="3" s="1"/>
  <c r="R2493" i="3"/>
  <c r="R2492" i="3"/>
  <c r="S2492" i="3" s="1"/>
  <c r="C2492" i="3" s="1"/>
  <c r="R2491" i="3"/>
  <c r="R2490" i="3"/>
  <c r="R2489" i="3"/>
  <c r="S2489" i="3" s="1"/>
  <c r="C2489" i="3" s="1"/>
  <c r="R2488" i="3"/>
  <c r="R2487" i="3"/>
  <c r="R2486" i="3"/>
  <c r="S2486" i="3" s="1"/>
  <c r="C2486" i="3" s="1"/>
  <c r="R2485" i="3"/>
  <c r="S2485" i="3" s="1"/>
  <c r="C2485" i="3" s="1"/>
  <c r="R2484" i="3"/>
  <c r="S2484" i="3" s="1"/>
  <c r="C2484" i="3" s="1"/>
  <c r="R2483" i="3"/>
  <c r="S2483" i="3" s="1"/>
  <c r="R2482" i="3"/>
  <c r="S2482" i="3" s="1"/>
  <c r="R2481" i="3"/>
  <c r="S2481" i="3" s="1"/>
  <c r="C2481" i="3" s="1"/>
  <c r="R2480" i="3"/>
  <c r="S2480" i="3" s="1"/>
  <c r="R2479" i="3"/>
  <c r="R2478" i="3"/>
  <c r="S2478" i="3" s="1"/>
  <c r="C2478" i="3" s="1"/>
  <c r="R2477" i="3"/>
  <c r="S2477" i="3" s="1"/>
  <c r="R2476" i="3"/>
  <c r="S2476" i="3" s="1"/>
  <c r="C2476" i="3" s="1"/>
  <c r="R2475" i="3"/>
  <c r="S2475" i="3" s="1"/>
  <c r="R2474" i="3"/>
  <c r="S2474" i="3" s="1"/>
  <c r="R2473" i="3"/>
  <c r="S2473" i="3" s="1"/>
  <c r="C2473" i="3" s="1"/>
  <c r="R2472" i="3"/>
  <c r="S2472" i="3" s="1"/>
  <c r="R2471" i="3"/>
  <c r="S2471" i="3" s="1"/>
  <c r="R2470" i="3"/>
  <c r="S2470" i="3" s="1"/>
  <c r="C2470" i="3" s="1"/>
  <c r="R2469" i="3"/>
  <c r="S2469" i="3" s="1"/>
  <c r="R2468" i="3"/>
  <c r="S2468" i="3" s="1"/>
  <c r="R2467" i="3"/>
  <c r="S2467" i="3" s="1"/>
  <c r="R2466" i="3"/>
  <c r="S2466" i="3" s="1"/>
  <c r="R2465" i="3"/>
  <c r="R2464" i="3"/>
  <c r="R2463" i="3"/>
  <c r="S2463" i="3" s="1"/>
  <c r="R2462" i="3"/>
  <c r="S2462" i="3" s="1"/>
  <c r="C2462" i="3" s="1"/>
  <c r="R2461" i="3"/>
  <c r="R2460" i="3"/>
  <c r="S2460" i="3" s="1"/>
  <c r="C2460" i="3" s="1"/>
  <c r="R2459" i="3"/>
  <c r="S2459" i="3" s="1"/>
  <c r="R2458" i="3"/>
  <c r="R2457" i="3"/>
  <c r="S2457" i="3" s="1"/>
  <c r="C2457" i="3" s="1"/>
  <c r="R2456" i="3"/>
  <c r="S2456" i="3" s="1"/>
  <c r="R2455" i="3"/>
  <c r="R2454" i="3"/>
  <c r="S2454" i="3" s="1"/>
  <c r="C2454" i="3" s="1"/>
  <c r="R2453" i="3"/>
  <c r="R2452" i="3"/>
  <c r="S2452" i="3" s="1"/>
  <c r="C2452" i="3" s="1"/>
  <c r="R2451" i="3"/>
  <c r="S2451" i="3" s="1"/>
  <c r="R2450" i="3"/>
  <c r="R2449" i="3"/>
  <c r="S2449" i="3" s="1"/>
  <c r="C2449" i="3" s="1"/>
  <c r="R2448" i="3"/>
  <c r="S2448" i="3" s="1"/>
  <c r="R2447" i="3"/>
  <c r="S2447" i="3" s="1"/>
  <c r="C2447" i="3" s="1"/>
  <c r="R2446" i="3"/>
  <c r="S2446" i="3" s="1"/>
  <c r="C2446" i="3" s="1"/>
  <c r="R2445" i="3"/>
  <c r="S2445" i="3" s="1"/>
  <c r="R2444" i="3"/>
  <c r="S2444" i="3" s="1"/>
  <c r="R2443" i="3"/>
  <c r="S2443" i="3" s="1"/>
  <c r="R2442" i="3"/>
  <c r="S2442" i="3" s="1"/>
  <c r="R2441" i="3"/>
  <c r="S2441" i="3" s="1"/>
  <c r="R2440" i="3"/>
  <c r="S2440" i="3" s="1"/>
  <c r="R2439" i="3"/>
  <c r="R2438" i="3"/>
  <c r="S2438" i="3" s="1"/>
  <c r="R2437" i="3"/>
  <c r="S2437" i="3" s="1"/>
  <c r="R2436" i="3"/>
  <c r="R2435" i="3"/>
  <c r="S2435" i="3" s="1"/>
  <c r="R2434" i="3"/>
  <c r="S2434" i="3" s="1"/>
  <c r="R2433" i="3"/>
  <c r="S2433" i="3" s="1"/>
  <c r="R2432" i="3"/>
  <c r="R2431" i="3"/>
  <c r="S2431" i="3" s="1"/>
  <c r="R2430" i="3"/>
  <c r="S2430" i="3" s="1"/>
  <c r="C2430" i="3" s="1"/>
  <c r="R2429" i="3"/>
  <c r="R2428" i="3"/>
  <c r="S2428" i="3" s="1"/>
  <c r="C2428" i="3" s="1"/>
  <c r="R2427" i="3"/>
  <c r="S2427" i="3" s="1"/>
  <c r="R2426" i="3"/>
  <c r="R2425" i="3"/>
  <c r="S2425" i="3" s="1"/>
  <c r="C2425" i="3" s="1"/>
  <c r="R2424" i="3"/>
  <c r="R2423" i="3"/>
  <c r="R2422" i="3"/>
  <c r="S2422" i="3" s="1"/>
  <c r="C2422" i="3" s="1"/>
  <c r="R2421" i="3"/>
  <c r="R2420" i="3"/>
  <c r="S2420" i="3" s="1"/>
  <c r="C2420" i="3" s="1"/>
  <c r="R2419" i="3"/>
  <c r="S2419" i="3" s="1"/>
  <c r="R2418" i="3"/>
  <c r="S2418" i="3" s="1"/>
  <c r="C2418" i="3" s="1"/>
  <c r="R2417" i="3"/>
  <c r="S2417" i="3" s="1"/>
  <c r="C2417" i="3" s="1"/>
  <c r="R2416" i="3"/>
  <c r="S2416" i="3" s="1"/>
  <c r="R2415" i="3"/>
  <c r="S2415" i="3" s="1"/>
  <c r="C2415" i="3" s="1"/>
  <c r="R2414" i="3"/>
  <c r="S2414" i="3" s="1"/>
  <c r="C2414" i="3" s="1"/>
  <c r="R2413" i="3"/>
  <c r="S2413" i="3" s="1"/>
  <c r="R2412" i="3"/>
  <c r="S2412" i="3" s="1"/>
  <c r="C2412" i="3" s="1"/>
  <c r="R2411" i="3"/>
  <c r="S2411" i="3" s="1"/>
  <c r="R2407" i="3"/>
  <c r="S2407" i="3" s="1"/>
  <c r="R2406" i="3"/>
  <c r="R2405" i="3"/>
  <c r="S2405" i="3" s="1"/>
  <c r="R2404" i="3"/>
  <c r="S2404" i="3" s="1"/>
  <c r="R2403" i="3"/>
  <c r="S2403" i="3" s="1"/>
  <c r="R2402" i="3"/>
  <c r="S2402" i="3" s="1"/>
  <c r="R2401" i="3"/>
  <c r="R2400" i="3"/>
  <c r="R2399" i="3"/>
  <c r="S2399" i="3" s="1"/>
  <c r="R2398" i="3"/>
  <c r="S2398" i="3" s="1"/>
  <c r="C2398" i="3" s="1"/>
  <c r="R2397" i="3"/>
  <c r="R2396" i="3"/>
  <c r="S2396" i="3" s="1"/>
  <c r="C2396" i="3" s="1"/>
  <c r="R2395" i="3"/>
  <c r="S2395" i="3" s="1"/>
  <c r="R2394" i="3"/>
  <c r="R2393" i="3"/>
  <c r="S2393" i="3" s="1"/>
  <c r="C2393" i="3" s="1"/>
  <c r="R2392" i="3"/>
  <c r="S2392" i="3" s="1"/>
  <c r="R2391" i="3"/>
  <c r="R2390" i="3"/>
  <c r="S2390" i="3" s="1"/>
  <c r="C2390" i="3" s="1"/>
  <c r="R2389" i="3"/>
  <c r="S2389" i="3" s="1"/>
  <c r="C2389" i="3" s="1"/>
  <c r="R2388" i="3"/>
  <c r="S2388" i="3" s="1"/>
  <c r="C2388" i="3" s="1"/>
  <c r="R2387" i="3"/>
  <c r="S2387" i="3" s="1"/>
  <c r="R2386" i="3"/>
  <c r="S2386" i="3" s="1"/>
  <c r="R2385" i="3"/>
  <c r="S2385" i="3" s="1"/>
  <c r="R2384" i="3"/>
  <c r="S2384" i="3" s="1"/>
  <c r="R2383" i="3"/>
  <c r="R2382" i="3"/>
  <c r="S2382" i="3" s="1"/>
  <c r="C2382" i="3" s="1"/>
  <c r="R2381" i="3"/>
  <c r="S2381" i="3" s="1"/>
  <c r="C2381" i="3" s="1"/>
  <c r="R2380" i="3"/>
  <c r="S2380" i="3" s="1"/>
  <c r="C2380" i="3" s="1"/>
  <c r="C2379" i="3"/>
  <c r="R2379" i="3"/>
  <c r="S2379" i="3" s="1"/>
  <c r="R2378" i="3"/>
  <c r="S2378" i="3" s="1"/>
  <c r="R2377" i="3"/>
  <c r="R2376" i="3"/>
  <c r="S2376" i="3" s="1"/>
  <c r="R2375" i="3"/>
  <c r="R2374" i="3"/>
  <c r="S2374" i="3" s="1"/>
  <c r="C2374" i="3" s="1"/>
  <c r="R2373" i="3"/>
  <c r="S2373" i="3" s="1"/>
  <c r="C2373" i="3" s="1"/>
  <c r="R2372" i="3"/>
  <c r="S2372" i="3" s="1"/>
  <c r="C2372" i="3" s="1"/>
  <c r="R2371" i="3"/>
  <c r="S2371" i="3" s="1"/>
  <c r="R2370" i="3"/>
  <c r="R2369" i="3"/>
  <c r="S2369" i="3" s="1"/>
  <c r="R2368" i="3"/>
  <c r="S2368" i="3" s="1"/>
  <c r="R2367" i="3"/>
  <c r="R2366" i="3"/>
  <c r="S2366" i="3" s="1"/>
  <c r="C2366" i="3" s="1"/>
  <c r="R2365" i="3"/>
  <c r="S2365" i="3" s="1"/>
  <c r="C2365" i="3" s="1"/>
  <c r="R2364" i="3"/>
  <c r="S2364" i="3" s="1"/>
  <c r="C2364" i="3" s="1"/>
  <c r="R2363" i="3"/>
  <c r="S2363" i="3" s="1"/>
  <c r="R2362" i="3"/>
  <c r="S2362" i="3" s="1"/>
  <c r="R2361" i="3"/>
  <c r="S2361" i="3" s="1"/>
  <c r="R2360" i="3"/>
  <c r="S2360" i="3" s="1"/>
  <c r="R2359" i="3"/>
  <c r="R2358" i="3"/>
  <c r="S2358" i="3" s="1"/>
  <c r="C2358" i="3" s="1"/>
  <c r="R2357" i="3"/>
  <c r="S2357" i="3" s="1"/>
  <c r="C2357" i="3" s="1"/>
  <c r="R2356" i="3"/>
  <c r="S2356" i="3" s="1"/>
  <c r="C2356" i="3" s="1"/>
  <c r="R2355" i="3"/>
  <c r="S2355" i="3" s="1"/>
  <c r="R2354" i="3"/>
  <c r="R2353" i="3"/>
  <c r="S2353" i="3" s="1"/>
  <c r="R2352" i="3"/>
  <c r="S2352" i="3" s="1"/>
  <c r="R2351" i="3"/>
  <c r="R2350" i="3"/>
  <c r="S2350" i="3" s="1"/>
  <c r="C2350" i="3" s="1"/>
  <c r="R2349" i="3"/>
  <c r="S2349" i="3" s="1"/>
  <c r="C2349" i="3" s="1"/>
  <c r="R2348" i="3"/>
  <c r="S2348" i="3" s="1"/>
  <c r="C2348" i="3" s="1"/>
  <c r="R2347" i="3"/>
  <c r="S2347" i="3" s="1"/>
  <c r="R2346" i="3"/>
  <c r="S2346" i="3" s="1"/>
  <c r="R2345" i="3"/>
  <c r="S2345" i="3" s="1"/>
  <c r="R2344" i="3"/>
  <c r="S2344" i="3" s="1"/>
  <c r="R2343" i="3"/>
  <c r="R2342" i="3"/>
  <c r="S2342" i="3" s="1"/>
  <c r="C2342" i="3" s="1"/>
  <c r="R2341" i="3"/>
  <c r="S2341" i="3" s="1"/>
  <c r="C2341" i="3" s="1"/>
  <c r="R2340" i="3"/>
  <c r="S2340" i="3" s="1"/>
  <c r="C2340" i="3" s="1"/>
  <c r="R2339" i="3"/>
  <c r="S2339" i="3" s="1"/>
  <c r="R2338" i="3"/>
  <c r="S2338" i="3" s="1"/>
  <c r="R2337" i="3"/>
  <c r="S2337" i="3" s="1"/>
  <c r="R2336" i="3"/>
  <c r="S2336" i="3" s="1"/>
  <c r="R2335" i="3"/>
  <c r="R2334" i="3"/>
  <c r="S2334" i="3" s="1"/>
  <c r="C2334" i="3" s="1"/>
  <c r="R2333" i="3"/>
  <c r="S2333" i="3" s="1"/>
  <c r="C2333" i="3" s="1"/>
  <c r="R2332" i="3"/>
  <c r="S2332" i="3" s="1"/>
  <c r="C2332" i="3" s="1"/>
  <c r="R2331" i="3"/>
  <c r="S2331" i="3" s="1"/>
  <c r="R2330" i="3"/>
  <c r="S2330" i="3" s="1"/>
  <c r="R2329" i="3"/>
  <c r="R2328" i="3"/>
  <c r="S2328" i="3" s="1"/>
  <c r="R2327" i="3"/>
  <c r="R2326" i="3"/>
  <c r="S2326" i="3" s="1"/>
  <c r="C2326" i="3" s="1"/>
  <c r="R2325" i="3"/>
  <c r="S2325" i="3" s="1"/>
  <c r="C2325" i="3" s="1"/>
  <c r="R2324" i="3"/>
  <c r="S2324" i="3" s="1"/>
  <c r="C2324" i="3" s="1"/>
  <c r="R2323" i="3"/>
  <c r="S2323" i="3" s="1"/>
  <c r="R2322" i="3"/>
  <c r="S2322" i="3" s="1"/>
  <c r="R2321" i="3"/>
  <c r="S2321" i="3" s="1"/>
  <c r="R2320" i="3"/>
  <c r="S2320" i="3" s="1"/>
  <c r="R2319" i="3"/>
  <c r="R2318" i="3"/>
  <c r="S2318" i="3" s="1"/>
  <c r="C2318" i="3" s="1"/>
  <c r="R2317" i="3"/>
  <c r="S2317" i="3" s="1"/>
  <c r="C2317" i="3" s="1"/>
  <c r="R2316" i="3"/>
  <c r="S2316" i="3" s="1"/>
  <c r="C2316" i="3" s="1"/>
  <c r="R2315" i="3"/>
  <c r="S2315" i="3" s="1"/>
  <c r="R2314" i="3"/>
  <c r="S2314" i="3" s="1"/>
  <c r="R2313" i="3"/>
  <c r="S2313" i="3" s="1"/>
  <c r="R2312" i="3"/>
  <c r="S2312" i="3" s="1"/>
  <c r="R2311" i="3"/>
  <c r="R2310" i="3"/>
  <c r="S2310" i="3" s="1"/>
  <c r="C2310" i="3" s="1"/>
  <c r="R2309" i="3"/>
  <c r="S2309" i="3" s="1"/>
  <c r="C2309" i="3" s="1"/>
  <c r="R2308" i="3"/>
  <c r="S2308" i="3" s="1"/>
  <c r="C2308" i="3" s="1"/>
  <c r="R2307" i="3"/>
  <c r="S2307" i="3" s="1"/>
  <c r="R2306" i="3"/>
  <c r="S2306" i="3" s="1"/>
  <c r="R2305" i="3"/>
  <c r="S2305" i="3" s="1"/>
  <c r="R2304" i="3"/>
  <c r="S2304" i="3" s="1"/>
  <c r="R2303" i="3"/>
  <c r="R2302" i="3"/>
  <c r="S2302" i="3" s="1"/>
  <c r="C2302" i="3" s="1"/>
  <c r="R2301" i="3"/>
  <c r="S2301" i="3" s="1"/>
  <c r="C2301" i="3" s="1"/>
  <c r="R2300" i="3"/>
  <c r="S2300" i="3" s="1"/>
  <c r="C2300" i="3" s="1"/>
  <c r="R2299" i="3"/>
  <c r="S2299" i="3" s="1"/>
  <c r="R2298" i="3"/>
  <c r="S2298" i="3" s="1"/>
  <c r="R2297" i="3"/>
  <c r="S2297" i="3" s="1"/>
  <c r="R2296" i="3"/>
  <c r="S2296" i="3" s="1"/>
  <c r="R2295" i="3"/>
  <c r="R2294" i="3"/>
  <c r="S2294" i="3" s="1"/>
  <c r="C2294" i="3" s="1"/>
  <c r="R2293" i="3"/>
  <c r="S2293" i="3" s="1"/>
  <c r="C2293" i="3" s="1"/>
  <c r="R2292" i="3"/>
  <c r="S2292" i="3" s="1"/>
  <c r="C2292" i="3" s="1"/>
  <c r="R2291" i="3"/>
  <c r="S2291" i="3" s="1"/>
  <c r="R2290" i="3"/>
  <c r="S2290" i="3" s="1"/>
  <c r="R2289" i="3"/>
  <c r="S2289" i="3" s="1"/>
  <c r="R2288" i="3"/>
  <c r="S2288" i="3" s="1"/>
  <c r="R2287" i="3"/>
  <c r="R2286" i="3"/>
  <c r="S2286" i="3" s="1"/>
  <c r="C2286" i="3" s="1"/>
  <c r="R2285" i="3"/>
  <c r="S2285" i="3" s="1"/>
  <c r="C2285" i="3" s="1"/>
  <c r="R2284" i="3"/>
  <c r="S2284" i="3" s="1"/>
  <c r="C2284" i="3" s="1"/>
  <c r="R2283" i="3"/>
  <c r="S2283" i="3" s="1"/>
  <c r="R2282" i="3"/>
  <c r="S2282" i="3" s="1"/>
  <c r="R2281" i="3"/>
  <c r="S2281" i="3" s="1"/>
  <c r="R2280" i="3"/>
  <c r="S2280" i="3" s="1"/>
  <c r="R2279" i="3"/>
  <c r="R2278" i="3"/>
  <c r="S2278" i="3" s="1"/>
  <c r="C2278" i="3" s="1"/>
  <c r="R2277" i="3"/>
  <c r="S2277" i="3" s="1"/>
  <c r="C2277" i="3" s="1"/>
  <c r="R2276" i="3"/>
  <c r="S2276" i="3" s="1"/>
  <c r="C2276" i="3" s="1"/>
  <c r="R2275" i="3"/>
  <c r="S2275" i="3" s="1"/>
  <c r="R2274" i="3"/>
  <c r="S2274" i="3" s="1"/>
  <c r="R2273" i="3"/>
  <c r="S2273" i="3" s="1"/>
  <c r="R2272" i="3"/>
  <c r="S2272" i="3" s="1"/>
  <c r="R2271" i="3"/>
  <c r="R2270" i="3"/>
  <c r="S2270" i="3" s="1"/>
  <c r="C2270" i="3" s="1"/>
  <c r="R2269" i="3"/>
  <c r="S2269" i="3" s="1"/>
  <c r="C2269" i="3" s="1"/>
  <c r="R2268" i="3"/>
  <c r="S2268" i="3" s="1"/>
  <c r="C2268" i="3" s="1"/>
  <c r="R2267" i="3"/>
  <c r="S2267" i="3" s="1"/>
  <c r="R2266" i="3"/>
  <c r="S2266" i="3" s="1"/>
  <c r="R2265" i="3"/>
  <c r="S2265" i="3" s="1"/>
  <c r="R2264" i="3"/>
  <c r="S2264" i="3" s="1"/>
  <c r="R2263" i="3"/>
  <c r="R2262" i="3"/>
  <c r="S2262" i="3" s="1"/>
  <c r="C2262" i="3" s="1"/>
  <c r="R2261" i="3"/>
  <c r="S2261" i="3" s="1"/>
  <c r="C2261" i="3" s="1"/>
  <c r="R2260" i="3"/>
  <c r="S2260" i="3" s="1"/>
  <c r="C2260" i="3" s="1"/>
  <c r="R2259" i="3"/>
  <c r="S2259" i="3" s="1"/>
  <c r="R2258" i="3"/>
  <c r="S2258" i="3" s="1"/>
  <c r="R2257" i="3"/>
  <c r="S2257" i="3" s="1"/>
  <c r="R2256" i="3"/>
  <c r="S2256" i="3" s="1"/>
  <c r="R2255" i="3"/>
  <c r="R2254" i="3"/>
  <c r="S2254" i="3" s="1"/>
  <c r="C2254" i="3" s="1"/>
  <c r="R2253" i="3"/>
  <c r="S2253" i="3" s="1"/>
  <c r="C2253" i="3" s="1"/>
  <c r="R2252" i="3"/>
  <c r="S2252" i="3" s="1"/>
  <c r="C2252" i="3" s="1"/>
  <c r="R2251" i="3"/>
  <c r="S2251" i="3" s="1"/>
  <c r="R2250" i="3"/>
  <c r="S2250" i="3" s="1"/>
  <c r="R2249" i="3"/>
  <c r="S2249" i="3" s="1"/>
  <c r="R2248" i="3"/>
  <c r="S2248" i="3" s="1"/>
  <c r="R2247" i="3"/>
  <c r="R2246" i="3"/>
  <c r="S2246" i="3" s="1"/>
  <c r="C2246" i="3" s="1"/>
  <c r="R2245" i="3"/>
  <c r="S2245" i="3" s="1"/>
  <c r="C2245" i="3" s="1"/>
  <c r="R2244" i="3"/>
  <c r="S2244" i="3" s="1"/>
  <c r="C2244" i="3" s="1"/>
  <c r="R2243" i="3"/>
  <c r="S2243" i="3" s="1"/>
  <c r="R2242" i="3"/>
  <c r="S2242" i="3" s="1"/>
  <c r="R2241" i="3"/>
  <c r="S2241" i="3" s="1"/>
  <c r="R2240" i="3"/>
  <c r="S2240" i="3" s="1"/>
  <c r="R2239" i="3"/>
  <c r="R2238" i="3"/>
  <c r="S2238" i="3" s="1"/>
  <c r="C2238" i="3" s="1"/>
  <c r="R2237" i="3"/>
  <c r="S2237" i="3" s="1"/>
  <c r="C2237" i="3" s="1"/>
  <c r="R2236" i="3"/>
  <c r="S2236" i="3" s="1"/>
  <c r="C2236" i="3" s="1"/>
  <c r="R2235" i="3"/>
  <c r="S2235" i="3" s="1"/>
  <c r="R2234" i="3"/>
  <c r="S2234" i="3" s="1"/>
  <c r="R2233" i="3"/>
  <c r="S2233" i="3" s="1"/>
  <c r="R2232" i="3"/>
  <c r="S2232" i="3" s="1"/>
  <c r="R2231" i="3"/>
  <c r="R2230" i="3"/>
  <c r="S2230" i="3" s="1"/>
  <c r="C2230" i="3" s="1"/>
  <c r="R2229" i="3"/>
  <c r="S2229" i="3" s="1"/>
  <c r="C2229" i="3" s="1"/>
  <c r="R2228" i="3"/>
  <c r="S2228" i="3" s="1"/>
  <c r="C2228" i="3" s="1"/>
  <c r="R2227" i="3"/>
  <c r="S2227" i="3" s="1"/>
  <c r="R2226" i="3"/>
  <c r="S2226" i="3" s="1"/>
  <c r="R2225" i="3"/>
  <c r="S2225" i="3" s="1"/>
  <c r="R2224" i="3"/>
  <c r="S2224" i="3" s="1"/>
  <c r="R2223" i="3"/>
  <c r="R2222" i="3"/>
  <c r="S2222" i="3" s="1"/>
  <c r="C2222" i="3" s="1"/>
  <c r="R2221" i="3"/>
  <c r="S2221" i="3" s="1"/>
  <c r="C2221" i="3" s="1"/>
  <c r="R2220" i="3"/>
  <c r="S2220" i="3" s="1"/>
  <c r="C2220" i="3" s="1"/>
  <c r="R2219" i="3"/>
  <c r="S2219" i="3" s="1"/>
  <c r="R2218" i="3"/>
  <c r="S2218" i="3" s="1"/>
  <c r="R2217" i="3"/>
  <c r="S2217" i="3" s="1"/>
  <c r="R2216" i="3"/>
  <c r="S2216" i="3" s="1"/>
  <c r="R2215" i="3"/>
  <c r="R2214" i="3"/>
  <c r="S2214" i="3" s="1"/>
  <c r="C2214" i="3" s="1"/>
  <c r="R2213" i="3"/>
  <c r="S2213" i="3" s="1"/>
  <c r="C2213" i="3" s="1"/>
  <c r="R2212" i="3"/>
  <c r="S2212" i="3" s="1"/>
  <c r="C2212" i="3" s="1"/>
  <c r="R2211" i="3"/>
  <c r="S2211" i="3" s="1"/>
  <c r="C2211" i="3" s="1"/>
  <c r="R2210" i="3"/>
  <c r="R2209" i="3"/>
  <c r="S2209" i="3" s="1"/>
  <c r="R2208" i="3"/>
  <c r="S2208" i="3" s="1"/>
  <c r="R2207" i="3"/>
  <c r="R2206" i="3"/>
  <c r="S2206" i="3" s="1"/>
  <c r="C2206" i="3" s="1"/>
  <c r="R2205" i="3"/>
  <c r="S2205" i="3" s="1"/>
  <c r="C2205" i="3" s="1"/>
  <c r="R2204" i="3"/>
  <c r="S2204" i="3" s="1"/>
  <c r="C2204" i="3" s="1"/>
  <c r="R2203" i="3"/>
  <c r="S2203" i="3" s="1"/>
  <c r="R2202" i="3"/>
  <c r="S2202" i="3" s="1"/>
  <c r="R2201" i="3"/>
  <c r="S2201" i="3" s="1"/>
  <c r="R2200" i="3"/>
  <c r="S2200" i="3" s="1"/>
  <c r="R2199" i="3"/>
  <c r="R2198" i="3"/>
  <c r="S2198" i="3" s="1"/>
  <c r="C2198" i="3" s="1"/>
  <c r="R2197" i="3"/>
  <c r="S2197" i="3" s="1"/>
  <c r="C2197" i="3" s="1"/>
  <c r="R2196" i="3"/>
  <c r="S2196" i="3" s="1"/>
  <c r="C2196" i="3" s="1"/>
  <c r="R2195" i="3"/>
  <c r="S2195" i="3" s="1"/>
  <c r="R2194" i="3"/>
  <c r="S2194" i="3" s="1"/>
  <c r="R2193" i="3"/>
  <c r="S2193" i="3" s="1"/>
  <c r="R2192" i="3"/>
  <c r="S2192" i="3" s="1"/>
  <c r="R2191" i="3"/>
  <c r="R2190" i="3"/>
  <c r="S2190" i="3" s="1"/>
  <c r="C2190" i="3" s="1"/>
  <c r="R2189" i="3"/>
  <c r="S2189" i="3" s="1"/>
  <c r="C2189" i="3" s="1"/>
  <c r="R2188" i="3"/>
  <c r="S2188" i="3" s="1"/>
  <c r="C2188" i="3" s="1"/>
  <c r="R2187" i="3"/>
  <c r="S2187" i="3" s="1"/>
  <c r="R2186" i="3"/>
  <c r="S2186" i="3" s="1"/>
  <c r="R2185" i="3"/>
  <c r="S2185" i="3" s="1"/>
  <c r="R2184" i="3"/>
  <c r="S2184" i="3" s="1"/>
  <c r="R2183" i="3"/>
  <c r="R2182" i="3"/>
  <c r="S2182" i="3" s="1"/>
  <c r="C2182" i="3" s="1"/>
  <c r="S2181" i="3"/>
  <c r="C2181" i="3" s="1"/>
  <c r="R2181" i="3"/>
  <c r="R2180" i="3"/>
  <c r="S2180" i="3" s="1"/>
  <c r="C2180" i="3" s="1"/>
  <c r="R2179" i="3"/>
  <c r="S2179" i="3" s="1"/>
  <c r="R2178" i="3"/>
  <c r="R2177" i="3"/>
  <c r="S2177" i="3" s="1"/>
  <c r="R2176" i="3"/>
  <c r="S2176" i="3" s="1"/>
  <c r="R2175" i="3"/>
  <c r="R2174" i="3"/>
  <c r="S2174" i="3" s="1"/>
  <c r="C2174" i="3" s="1"/>
  <c r="R2173" i="3"/>
  <c r="S2173" i="3" s="1"/>
  <c r="C2173" i="3" s="1"/>
  <c r="R2172" i="3"/>
  <c r="S2172" i="3" s="1"/>
  <c r="C2172" i="3" s="1"/>
  <c r="R2171" i="3"/>
  <c r="S2171" i="3" s="1"/>
  <c r="R2170" i="3"/>
  <c r="S2170" i="3" s="1"/>
  <c r="R2169" i="3"/>
  <c r="S2169" i="3" s="1"/>
  <c r="R2168" i="3"/>
  <c r="S2168" i="3" s="1"/>
  <c r="R2167" i="3"/>
  <c r="R2166" i="3"/>
  <c r="S2166" i="3" s="1"/>
  <c r="C2166" i="3" s="1"/>
  <c r="R2165" i="3"/>
  <c r="S2165" i="3" s="1"/>
  <c r="C2165" i="3" s="1"/>
  <c r="R2164" i="3"/>
  <c r="S2164" i="3" s="1"/>
  <c r="C2164" i="3" s="1"/>
  <c r="R2163" i="3"/>
  <c r="S2163" i="3" s="1"/>
  <c r="R2162" i="3"/>
  <c r="S2162" i="3" s="1"/>
  <c r="R2161" i="3"/>
  <c r="S2161" i="3" s="1"/>
  <c r="R2160" i="3"/>
  <c r="S2160" i="3" s="1"/>
  <c r="R2159" i="3"/>
  <c r="R2158" i="3"/>
  <c r="S2158" i="3" s="1"/>
  <c r="C2158" i="3" s="1"/>
  <c r="R2157" i="3"/>
  <c r="S2157" i="3" s="1"/>
  <c r="C2157" i="3" s="1"/>
  <c r="R2156" i="3"/>
  <c r="S2156" i="3" s="1"/>
  <c r="C2156" i="3" s="1"/>
  <c r="R2155" i="3"/>
  <c r="S2155" i="3" s="1"/>
  <c r="R2154" i="3"/>
  <c r="S2154" i="3" s="1"/>
  <c r="R2153" i="3"/>
  <c r="R2152" i="3"/>
  <c r="S2152" i="3" s="1"/>
  <c r="R2151" i="3"/>
  <c r="R2150" i="3"/>
  <c r="S2150" i="3" s="1"/>
  <c r="C2150" i="3" s="1"/>
  <c r="R2149" i="3"/>
  <c r="S2149" i="3" s="1"/>
  <c r="C2149" i="3" s="1"/>
  <c r="R2148" i="3"/>
  <c r="S2148" i="3" s="1"/>
  <c r="C2148" i="3" s="1"/>
  <c r="R2147" i="3"/>
  <c r="S2147" i="3" s="1"/>
  <c r="R2146" i="3"/>
  <c r="S2146" i="3" s="1"/>
  <c r="R2145" i="3"/>
  <c r="S2145" i="3" s="1"/>
  <c r="R2144" i="3"/>
  <c r="S2144" i="3" s="1"/>
  <c r="R2143" i="3"/>
  <c r="R2142" i="3"/>
  <c r="S2142" i="3" s="1"/>
  <c r="C2142" i="3" s="1"/>
  <c r="R2141" i="3"/>
  <c r="S2141" i="3" s="1"/>
  <c r="C2141" i="3" s="1"/>
  <c r="R2140" i="3"/>
  <c r="S2140" i="3" s="1"/>
  <c r="C2140" i="3" s="1"/>
  <c r="R2139" i="3"/>
  <c r="S2139" i="3" s="1"/>
  <c r="R2138" i="3"/>
  <c r="S2138" i="3" s="1"/>
  <c r="R2137" i="3"/>
  <c r="S2137" i="3" s="1"/>
  <c r="R2136" i="3"/>
  <c r="S2136" i="3" s="1"/>
  <c r="R2135" i="3"/>
  <c r="R2134" i="3"/>
  <c r="S2134" i="3" s="1"/>
  <c r="C2134" i="3" s="1"/>
  <c r="R2133" i="3"/>
  <c r="S2133" i="3" s="1"/>
  <c r="C2133" i="3" s="1"/>
  <c r="R2132" i="3"/>
  <c r="S2132" i="3" s="1"/>
  <c r="C2132" i="3" s="1"/>
  <c r="R2131" i="3"/>
  <c r="S2131" i="3" s="1"/>
  <c r="R2130" i="3"/>
  <c r="S2130" i="3" s="1"/>
  <c r="R2129" i="3"/>
  <c r="S2129" i="3" s="1"/>
  <c r="R2128" i="3"/>
  <c r="S2128" i="3" s="1"/>
  <c r="R2127" i="3"/>
  <c r="R2126" i="3"/>
  <c r="S2126" i="3" s="1"/>
  <c r="C2126" i="3" s="1"/>
  <c r="R2125" i="3"/>
  <c r="S2125" i="3" s="1"/>
  <c r="C2125" i="3" s="1"/>
  <c r="R2124" i="3"/>
  <c r="S2124" i="3" s="1"/>
  <c r="C2124" i="3" s="1"/>
  <c r="R2123" i="3"/>
  <c r="S2123" i="3" s="1"/>
  <c r="R2122" i="3"/>
  <c r="S2122" i="3" s="1"/>
  <c r="R2121" i="3"/>
  <c r="S2121" i="3" s="1"/>
  <c r="R2120" i="3"/>
  <c r="S2120" i="3" s="1"/>
  <c r="R2119" i="3"/>
  <c r="R2118" i="3"/>
  <c r="S2118" i="3" s="1"/>
  <c r="C2118" i="3" s="1"/>
  <c r="R2117" i="3"/>
  <c r="S2117" i="3" s="1"/>
  <c r="C2117" i="3" s="1"/>
  <c r="R2116" i="3"/>
  <c r="S2116" i="3" s="1"/>
  <c r="C2116" i="3" s="1"/>
  <c r="R2115" i="3"/>
  <c r="S2115" i="3" s="1"/>
  <c r="R2114" i="3"/>
  <c r="S2114" i="3" s="1"/>
  <c r="R2113" i="3"/>
  <c r="S2113" i="3" s="1"/>
  <c r="R2112" i="3"/>
  <c r="S2112" i="3" s="1"/>
  <c r="R2111" i="3"/>
  <c r="R2110" i="3"/>
  <c r="S2110" i="3" s="1"/>
  <c r="C2110" i="3" s="1"/>
  <c r="R2109" i="3"/>
  <c r="S2109" i="3" s="1"/>
  <c r="C2109" i="3" s="1"/>
  <c r="R2108" i="3"/>
  <c r="S2108" i="3" s="1"/>
  <c r="C2108" i="3" s="1"/>
  <c r="R2107" i="3"/>
  <c r="S2107" i="3" s="1"/>
  <c r="R2106" i="3"/>
  <c r="S2106" i="3" s="1"/>
  <c r="R2105" i="3"/>
  <c r="S2105" i="3" s="1"/>
  <c r="R2104" i="3"/>
  <c r="S2104" i="3" s="1"/>
  <c r="R2103" i="3"/>
  <c r="R2102" i="3"/>
  <c r="S2102" i="3" s="1"/>
  <c r="C2102" i="3" s="1"/>
  <c r="R2101" i="3"/>
  <c r="S2101" i="3" s="1"/>
  <c r="C2101" i="3" s="1"/>
  <c r="R2100" i="3"/>
  <c r="S2100" i="3" s="1"/>
  <c r="C2100" i="3" s="1"/>
  <c r="R2099" i="3"/>
  <c r="R2098" i="3"/>
  <c r="S2098" i="3" s="1"/>
  <c r="R2097" i="3"/>
  <c r="S2097" i="3" s="1"/>
  <c r="R2096" i="3"/>
  <c r="R2095" i="3"/>
  <c r="S2095" i="3" s="1"/>
  <c r="R2094" i="3"/>
  <c r="S2094" i="3" s="1"/>
  <c r="C2094" i="3" s="1"/>
  <c r="R2093" i="3"/>
  <c r="S2093" i="3" s="1"/>
  <c r="C2093" i="3" s="1"/>
  <c r="R2092" i="3"/>
  <c r="S2092" i="3" s="1"/>
  <c r="R2091" i="3"/>
  <c r="S2091" i="3" s="1"/>
  <c r="R2090" i="3"/>
  <c r="S2090" i="3" s="1"/>
  <c r="R2089" i="3"/>
  <c r="S2089" i="3" s="1"/>
  <c r="R2088" i="3"/>
  <c r="S2088" i="3" s="1"/>
  <c r="R2087" i="3"/>
  <c r="S2087" i="3" s="1"/>
  <c r="R2086" i="3"/>
  <c r="S2086" i="3" s="1"/>
  <c r="C2086" i="3" s="1"/>
  <c r="R2085" i="3"/>
  <c r="S2085" i="3" s="1"/>
  <c r="C2085" i="3" s="1"/>
  <c r="R2084" i="3"/>
  <c r="S2084" i="3" s="1"/>
  <c r="C2084" i="3" s="1"/>
  <c r="R2083" i="3"/>
  <c r="S2083" i="3" s="1"/>
  <c r="R2082" i="3"/>
  <c r="S2082" i="3" s="1"/>
  <c r="R2081" i="3"/>
  <c r="S2081" i="3" s="1"/>
  <c r="R2080" i="3"/>
  <c r="S2080" i="3" s="1"/>
  <c r="R2079" i="3"/>
  <c r="S2079" i="3" s="1"/>
  <c r="R2078" i="3"/>
  <c r="S2078" i="3" s="1"/>
  <c r="C2078" i="3" s="1"/>
  <c r="R2077" i="3"/>
  <c r="S2077" i="3" s="1"/>
  <c r="C2077" i="3" s="1"/>
  <c r="R2076" i="3"/>
  <c r="S2076" i="3" s="1"/>
  <c r="C2076" i="3" s="1"/>
  <c r="R2075" i="3"/>
  <c r="S2075" i="3" s="1"/>
  <c r="R2074" i="3"/>
  <c r="R2073" i="3"/>
  <c r="S2073" i="3" s="1"/>
  <c r="R2072" i="3"/>
  <c r="R2071" i="3"/>
  <c r="R2070" i="3"/>
  <c r="S2070" i="3" s="1"/>
  <c r="C2070" i="3" s="1"/>
  <c r="R2069" i="3"/>
  <c r="S2069" i="3" s="1"/>
  <c r="C2069" i="3" s="1"/>
  <c r="R2068" i="3"/>
  <c r="R2067" i="3"/>
  <c r="S2067" i="3" s="1"/>
  <c r="R2066" i="3"/>
  <c r="S2066" i="3" s="1"/>
  <c r="C2066" i="3" s="1"/>
  <c r="R2065" i="3"/>
  <c r="R2064" i="3"/>
  <c r="R2063" i="3"/>
  <c r="S2063" i="3" s="1"/>
  <c r="C2063" i="3" s="1"/>
  <c r="R2062" i="3"/>
  <c r="S2062" i="3" s="1"/>
  <c r="C2062" i="3" s="1"/>
  <c r="R2061" i="3"/>
  <c r="R2060" i="3"/>
  <c r="S2060" i="3" s="1"/>
  <c r="C2060" i="3" s="1"/>
  <c r="R2059" i="3"/>
  <c r="S2059" i="3" s="1"/>
  <c r="R2058" i="3"/>
  <c r="R2057" i="3"/>
  <c r="S2057" i="3" s="1"/>
  <c r="R2056" i="3"/>
  <c r="R2055" i="3"/>
  <c r="S2055" i="3" s="1"/>
  <c r="R2054" i="3"/>
  <c r="S2054" i="3" s="1"/>
  <c r="C2054" i="3" s="1"/>
  <c r="R2053" i="3"/>
  <c r="S2053" i="3" s="1"/>
  <c r="C2053" i="3" s="1"/>
  <c r="R2052" i="3"/>
  <c r="R2051" i="3"/>
  <c r="S2051" i="3" s="1"/>
  <c r="R2050" i="3"/>
  <c r="S2050" i="3" s="1"/>
  <c r="R2049" i="3"/>
  <c r="S2049" i="3" s="1"/>
  <c r="R2048" i="3"/>
  <c r="R2047" i="3"/>
  <c r="S2047" i="3" s="1"/>
  <c r="C2047" i="3" s="1"/>
  <c r="R2046" i="3"/>
  <c r="S2046" i="3" s="1"/>
  <c r="C2046" i="3" s="1"/>
  <c r="R2045" i="3"/>
  <c r="R2044" i="3"/>
  <c r="S2044" i="3" s="1"/>
  <c r="C2044" i="3" s="1"/>
  <c r="R2043" i="3"/>
  <c r="S2043" i="3" s="1"/>
  <c r="R2042" i="3"/>
  <c r="R2041" i="3"/>
  <c r="S2041" i="3" s="1"/>
  <c r="R2040" i="3"/>
  <c r="R2039" i="3"/>
  <c r="S2039" i="3" s="1"/>
  <c r="R2038" i="3"/>
  <c r="S2038" i="3" s="1"/>
  <c r="C2038" i="3" s="1"/>
  <c r="R2037" i="3"/>
  <c r="S2037" i="3" s="1"/>
  <c r="R2036" i="3"/>
  <c r="S2036" i="3" s="1"/>
  <c r="R2035" i="3"/>
  <c r="R1947" i="3"/>
  <c r="R1946" i="3"/>
  <c r="S1946" i="3" s="1"/>
  <c r="C1946" i="3" s="1"/>
  <c r="R1945" i="3"/>
  <c r="S1945" i="3" s="1"/>
  <c r="C1945" i="3" s="1"/>
  <c r="R1944" i="3"/>
  <c r="R1943" i="3"/>
  <c r="S1943" i="3" s="1"/>
  <c r="R1942" i="3"/>
  <c r="R1941" i="3"/>
  <c r="R1940" i="3"/>
  <c r="R1939" i="3"/>
  <c r="R1938" i="3"/>
  <c r="S1938" i="3" s="1"/>
  <c r="C1938" i="3" s="1"/>
  <c r="R1937" i="3"/>
  <c r="S1937" i="3" s="1"/>
  <c r="C1937" i="3" s="1"/>
  <c r="R1936" i="3"/>
  <c r="S1936" i="3" s="1"/>
  <c r="R1935" i="3"/>
  <c r="S1935" i="3" s="1"/>
  <c r="R1934" i="3"/>
  <c r="R1933" i="3"/>
  <c r="R1932" i="3"/>
  <c r="R1931" i="3"/>
  <c r="R1930" i="3"/>
  <c r="S1930" i="3" s="1"/>
  <c r="C1930" i="3" s="1"/>
  <c r="R1929" i="3"/>
  <c r="S1929" i="3" s="1"/>
  <c r="C1929" i="3" s="1"/>
  <c r="R1928" i="3"/>
  <c r="S1928" i="3" s="1"/>
  <c r="R1927" i="3"/>
  <c r="S1927" i="3" s="1"/>
  <c r="R1926" i="3"/>
  <c r="S1926" i="3" s="1"/>
  <c r="R1925" i="3"/>
  <c r="R1924" i="3"/>
  <c r="R1923" i="3"/>
  <c r="S1922" i="3"/>
  <c r="C1922" i="3" s="1"/>
  <c r="R1922" i="3"/>
  <c r="R1921" i="3"/>
  <c r="S1921" i="3" s="1"/>
  <c r="C1921" i="3" s="1"/>
  <c r="R1920" i="3"/>
  <c r="S1920" i="3" s="1"/>
  <c r="R1919" i="3"/>
  <c r="S1919" i="3" s="1"/>
  <c r="R1918" i="3"/>
  <c r="S1918" i="3" s="1"/>
  <c r="R1917" i="3"/>
  <c r="R1916" i="3"/>
  <c r="R1915" i="3"/>
  <c r="R1914" i="3"/>
  <c r="S1914" i="3" s="1"/>
  <c r="C1914" i="3" s="1"/>
  <c r="R1913" i="3"/>
  <c r="S1913" i="3" s="1"/>
  <c r="C1913" i="3" s="1"/>
  <c r="R1912" i="3"/>
  <c r="R1911" i="3"/>
  <c r="S1911" i="3" s="1"/>
  <c r="R1910" i="3"/>
  <c r="R1909" i="3"/>
  <c r="R1908" i="3"/>
  <c r="R1907" i="3"/>
  <c r="R1906" i="3"/>
  <c r="S1906" i="3" s="1"/>
  <c r="C1906" i="3" s="1"/>
  <c r="R1905" i="3"/>
  <c r="S1905" i="3" s="1"/>
  <c r="C1905" i="3" s="1"/>
  <c r="R1904" i="3"/>
  <c r="S1904" i="3" s="1"/>
  <c r="R1903" i="3"/>
  <c r="S1903" i="3" s="1"/>
  <c r="R1902" i="3"/>
  <c r="S1902" i="3" s="1"/>
  <c r="R1901" i="3"/>
  <c r="R1900" i="3"/>
  <c r="R1899" i="3"/>
  <c r="R1898" i="3"/>
  <c r="S1898" i="3" s="1"/>
  <c r="C1898" i="3" s="1"/>
  <c r="R1897" i="3"/>
  <c r="S1897" i="3" s="1"/>
  <c r="C1897" i="3" s="1"/>
  <c r="R1896" i="3"/>
  <c r="S1896" i="3" s="1"/>
  <c r="R1895" i="3"/>
  <c r="S1895" i="3" s="1"/>
  <c r="R1894" i="3"/>
  <c r="S1894" i="3" s="1"/>
  <c r="C1894" i="3" s="1"/>
  <c r="R1893" i="3"/>
  <c r="R1892" i="3"/>
  <c r="R1891" i="3"/>
  <c r="R1890" i="3"/>
  <c r="S1890" i="3" s="1"/>
  <c r="C1890" i="3" s="1"/>
  <c r="R1889" i="3"/>
  <c r="S1889" i="3" s="1"/>
  <c r="C1889" i="3" s="1"/>
  <c r="R1888" i="3"/>
  <c r="S1888" i="3" s="1"/>
  <c r="R1887" i="3"/>
  <c r="S1887" i="3" s="1"/>
  <c r="R1886" i="3"/>
  <c r="S1886" i="3" s="1"/>
  <c r="R1885" i="3"/>
  <c r="R1884" i="3"/>
  <c r="R1883" i="3"/>
  <c r="R1882" i="3"/>
  <c r="S1882" i="3" s="1"/>
  <c r="C1882" i="3" s="1"/>
  <c r="R1881" i="3"/>
  <c r="S1881" i="3" s="1"/>
  <c r="C1881" i="3" s="1"/>
  <c r="R1880" i="3"/>
  <c r="R1879" i="3"/>
  <c r="S1879" i="3" s="1"/>
  <c r="R1878" i="3"/>
  <c r="R1877" i="3"/>
  <c r="R1876" i="3"/>
  <c r="R1875" i="3"/>
  <c r="R1874" i="3"/>
  <c r="S1874" i="3" s="1"/>
  <c r="C1874" i="3" s="1"/>
  <c r="R1873" i="3"/>
  <c r="S1873" i="3" s="1"/>
  <c r="C1873" i="3" s="1"/>
  <c r="R1872" i="3"/>
  <c r="S1872" i="3" s="1"/>
  <c r="R1871" i="3"/>
  <c r="S1871" i="3" s="1"/>
  <c r="R1870" i="3"/>
  <c r="R1869" i="3"/>
  <c r="R1868" i="3"/>
  <c r="R1867" i="3"/>
  <c r="R1866" i="3"/>
  <c r="S1866" i="3" s="1"/>
  <c r="C1866" i="3" s="1"/>
  <c r="R1865" i="3"/>
  <c r="S1865" i="3" s="1"/>
  <c r="C1865" i="3" s="1"/>
  <c r="R1864" i="3"/>
  <c r="S1864" i="3" s="1"/>
  <c r="R1863" i="3"/>
  <c r="S1863" i="3" s="1"/>
  <c r="R1862" i="3"/>
  <c r="R1861" i="3"/>
  <c r="R1860" i="3"/>
  <c r="R1859" i="3"/>
  <c r="R1858" i="3"/>
  <c r="S1858" i="3" s="1"/>
  <c r="C1858" i="3" s="1"/>
  <c r="R1857" i="3"/>
  <c r="S1857" i="3" s="1"/>
  <c r="C1857" i="3" s="1"/>
  <c r="R1856" i="3"/>
  <c r="S1856" i="3" s="1"/>
  <c r="R1855" i="3"/>
  <c r="S1855" i="3" s="1"/>
  <c r="R1854" i="3"/>
  <c r="R1853" i="3"/>
  <c r="R1852" i="3"/>
  <c r="R1851" i="3"/>
  <c r="R1850" i="3"/>
  <c r="S1850" i="3" s="1"/>
  <c r="C1850" i="3" s="1"/>
  <c r="R1849" i="3"/>
  <c r="S1849" i="3" s="1"/>
  <c r="C1849" i="3" s="1"/>
  <c r="R1848" i="3"/>
  <c r="R1847" i="3"/>
  <c r="S1847" i="3" s="1"/>
  <c r="R1846" i="3"/>
  <c r="R1845" i="3"/>
  <c r="R1844" i="3"/>
  <c r="R1843" i="3"/>
  <c r="R1842" i="3"/>
  <c r="S1842" i="3" s="1"/>
  <c r="C1842" i="3" s="1"/>
  <c r="R1841" i="3"/>
  <c r="S1841" i="3" s="1"/>
  <c r="C1841" i="3" s="1"/>
  <c r="R1840" i="3"/>
  <c r="S1840" i="3" s="1"/>
  <c r="R1839" i="3"/>
  <c r="S1839" i="3" s="1"/>
  <c r="R1838" i="3"/>
  <c r="S1838" i="3" s="1"/>
  <c r="R1837" i="3"/>
  <c r="R1836" i="3"/>
  <c r="R1835" i="3"/>
  <c r="R1834" i="3"/>
  <c r="S1834" i="3" s="1"/>
  <c r="C1834" i="3" s="1"/>
  <c r="R1833" i="3"/>
  <c r="S1833" i="3" s="1"/>
  <c r="C1833" i="3" s="1"/>
  <c r="R1832" i="3"/>
  <c r="S1832" i="3" s="1"/>
  <c r="R1831" i="3"/>
  <c r="S1831" i="3" s="1"/>
  <c r="R1830" i="3"/>
  <c r="S1830" i="3" s="1"/>
  <c r="C1830" i="3" s="1"/>
  <c r="R1829" i="3"/>
  <c r="R1828" i="3"/>
  <c r="R1827" i="3"/>
  <c r="R1826" i="3"/>
  <c r="S1826" i="3" s="1"/>
  <c r="C1826" i="3" s="1"/>
  <c r="R1825" i="3"/>
  <c r="S1825" i="3" s="1"/>
  <c r="C1825" i="3" s="1"/>
  <c r="R1824" i="3"/>
  <c r="S1824" i="3" s="1"/>
  <c r="R1823" i="3"/>
  <c r="S1823" i="3" s="1"/>
  <c r="C1823" i="3" s="1"/>
  <c r="R1822" i="3"/>
  <c r="R1821" i="3"/>
  <c r="R1820" i="3"/>
  <c r="R1819" i="3"/>
  <c r="R1818" i="3"/>
  <c r="S1818" i="3" s="1"/>
  <c r="C1818" i="3" s="1"/>
  <c r="R1817" i="3"/>
  <c r="S1817" i="3" s="1"/>
  <c r="C1817" i="3" s="1"/>
  <c r="R1816" i="3"/>
  <c r="R1815" i="3"/>
  <c r="S1815" i="3" s="1"/>
  <c r="C1815" i="3" s="1"/>
  <c r="R1814" i="3"/>
  <c r="R1813" i="3"/>
  <c r="R1812" i="3"/>
  <c r="R1811" i="3"/>
  <c r="R1810" i="3"/>
  <c r="S1810" i="3" s="1"/>
  <c r="C1810" i="3" s="1"/>
  <c r="R1809" i="3"/>
  <c r="S1809" i="3" s="1"/>
  <c r="C1809" i="3" s="1"/>
  <c r="R1808" i="3"/>
  <c r="S1808" i="3" s="1"/>
  <c r="R1807" i="3"/>
  <c r="S1807" i="3" s="1"/>
  <c r="C1807" i="3" s="1"/>
  <c r="R1806" i="3"/>
  <c r="R1805" i="3"/>
  <c r="R1804" i="3"/>
  <c r="R1803" i="3"/>
  <c r="R1802" i="3"/>
  <c r="S1802" i="3" s="1"/>
  <c r="C1802" i="3" s="1"/>
  <c r="R1801" i="3"/>
  <c r="S1801" i="3" s="1"/>
  <c r="C1801" i="3" s="1"/>
  <c r="R1800" i="3"/>
  <c r="S1800" i="3" s="1"/>
  <c r="R1799" i="3"/>
  <c r="S1799" i="3" s="1"/>
  <c r="R1798" i="3"/>
  <c r="R1797" i="3"/>
  <c r="R1796" i="3"/>
  <c r="R1795" i="3"/>
  <c r="R1794" i="3"/>
  <c r="S1794" i="3" s="1"/>
  <c r="C1794" i="3" s="1"/>
  <c r="R1793" i="3"/>
  <c r="S1793" i="3" s="1"/>
  <c r="C1793" i="3" s="1"/>
  <c r="R1792" i="3"/>
  <c r="S1792" i="3" s="1"/>
  <c r="R1791" i="3"/>
  <c r="S1791" i="3" s="1"/>
  <c r="R1790" i="3"/>
  <c r="R1789" i="3"/>
  <c r="R1788" i="3"/>
  <c r="R1787" i="3"/>
  <c r="R1786" i="3"/>
  <c r="S1786" i="3" s="1"/>
  <c r="C1786" i="3" s="1"/>
  <c r="R1785" i="3"/>
  <c r="S1785" i="3" s="1"/>
  <c r="C1785" i="3" s="1"/>
  <c r="R1784" i="3"/>
  <c r="R1783" i="3"/>
  <c r="S1783" i="3" s="1"/>
  <c r="R1782" i="3"/>
  <c r="R1781" i="3"/>
  <c r="R1780" i="3"/>
  <c r="R1779" i="3"/>
  <c r="R1778" i="3"/>
  <c r="S1778" i="3" s="1"/>
  <c r="C1778" i="3" s="1"/>
  <c r="R1777" i="3"/>
  <c r="S1777" i="3" s="1"/>
  <c r="C1777" i="3" s="1"/>
  <c r="R1776" i="3"/>
  <c r="S1776" i="3" s="1"/>
  <c r="R1775" i="3"/>
  <c r="S1775" i="3" s="1"/>
  <c r="R1774" i="3"/>
  <c r="S1774" i="3" s="1"/>
  <c r="R1773" i="3"/>
  <c r="R1772" i="3"/>
  <c r="R1771" i="3"/>
  <c r="R1770" i="3"/>
  <c r="S1770" i="3" s="1"/>
  <c r="C1770" i="3" s="1"/>
  <c r="R1769" i="3"/>
  <c r="S1769" i="3" s="1"/>
  <c r="C1769" i="3" s="1"/>
  <c r="R1768" i="3"/>
  <c r="S1768" i="3" s="1"/>
  <c r="R1767" i="3"/>
  <c r="S1767" i="3" s="1"/>
  <c r="R1766" i="3"/>
  <c r="S1766" i="3" s="1"/>
  <c r="C1766" i="3" s="1"/>
  <c r="R1765" i="3"/>
  <c r="R1764" i="3"/>
  <c r="R1763" i="3"/>
  <c r="R1762" i="3"/>
  <c r="S1762" i="3" s="1"/>
  <c r="C1762" i="3" s="1"/>
  <c r="R1761" i="3"/>
  <c r="S1761" i="3" s="1"/>
  <c r="C1761" i="3" s="1"/>
  <c r="R1760" i="3"/>
  <c r="S1760" i="3" s="1"/>
  <c r="R1759" i="3"/>
  <c r="S1759" i="3" s="1"/>
  <c r="R1758" i="3"/>
  <c r="R1757" i="3"/>
  <c r="R1756" i="3"/>
  <c r="R1755" i="3"/>
  <c r="R1754" i="3"/>
  <c r="S1754" i="3" s="1"/>
  <c r="C1754" i="3" s="1"/>
  <c r="R1753" i="3"/>
  <c r="S1753" i="3" s="1"/>
  <c r="C1753" i="3" s="1"/>
  <c r="R1752" i="3"/>
  <c r="R1751" i="3"/>
  <c r="S1751" i="3" s="1"/>
  <c r="R1750" i="3"/>
  <c r="R1749" i="3"/>
  <c r="R1748" i="3"/>
  <c r="R1747" i="3"/>
  <c r="R1746" i="3"/>
  <c r="S1746" i="3" s="1"/>
  <c r="C1746" i="3" s="1"/>
  <c r="R1745" i="3"/>
  <c r="S1745" i="3" s="1"/>
  <c r="C1745" i="3" s="1"/>
  <c r="R1744" i="3"/>
  <c r="S1744" i="3" s="1"/>
  <c r="R1743" i="3"/>
  <c r="S1743" i="3" s="1"/>
  <c r="R1742" i="3"/>
  <c r="R1741" i="3"/>
  <c r="R1740" i="3"/>
  <c r="R1739" i="3"/>
  <c r="R1738" i="3"/>
  <c r="S1738" i="3" s="1"/>
  <c r="C1738" i="3" s="1"/>
  <c r="R1737" i="3"/>
  <c r="S1737" i="3" s="1"/>
  <c r="C1737" i="3" s="1"/>
  <c r="R1736" i="3"/>
  <c r="S1736" i="3" s="1"/>
  <c r="R1735" i="3"/>
  <c r="S1735" i="3" s="1"/>
  <c r="R1734" i="3"/>
  <c r="S1734" i="3" s="1"/>
  <c r="R1733" i="3"/>
  <c r="R1732" i="3"/>
  <c r="R1731" i="3"/>
  <c r="R1730" i="3"/>
  <c r="S1730" i="3" s="1"/>
  <c r="C1730" i="3" s="1"/>
  <c r="R1729" i="3"/>
  <c r="S1729" i="3" s="1"/>
  <c r="C1729" i="3" s="1"/>
  <c r="R1728" i="3"/>
  <c r="S1728" i="3" s="1"/>
  <c r="R1727" i="3"/>
  <c r="S1727" i="3" s="1"/>
  <c r="R1726" i="3"/>
  <c r="R1725" i="3"/>
  <c r="R1724" i="3"/>
  <c r="R1723" i="3"/>
  <c r="R1722" i="3"/>
  <c r="S1722" i="3" s="1"/>
  <c r="C1722" i="3" s="1"/>
  <c r="R1721" i="3"/>
  <c r="S1721" i="3" s="1"/>
  <c r="C1721" i="3" s="1"/>
  <c r="R1720" i="3"/>
  <c r="R1719" i="3"/>
  <c r="S1719" i="3" s="1"/>
  <c r="R1718" i="3"/>
  <c r="R1717" i="3"/>
  <c r="R1716" i="3"/>
  <c r="R1715" i="3"/>
  <c r="R1714" i="3"/>
  <c r="S1714" i="3" s="1"/>
  <c r="C1714" i="3" s="1"/>
  <c r="R1713" i="3"/>
  <c r="S1713" i="3" s="1"/>
  <c r="C1713" i="3" s="1"/>
  <c r="R1712" i="3"/>
  <c r="R1711" i="3"/>
  <c r="S1711" i="3" s="1"/>
  <c r="R1710" i="3"/>
  <c r="R1709" i="3"/>
  <c r="R1708" i="3"/>
  <c r="R1707" i="3"/>
  <c r="R1706" i="3"/>
  <c r="S1706" i="3" s="1"/>
  <c r="C1706" i="3" s="1"/>
  <c r="R1705" i="3"/>
  <c r="S1705" i="3" s="1"/>
  <c r="C1705" i="3" s="1"/>
  <c r="R1704" i="3"/>
  <c r="S1704" i="3" s="1"/>
  <c r="R1703" i="3"/>
  <c r="S1703" i="3" s="1"/>
  <c r="R1702" i="3"/>
  <c r="S1702" i="3" s="1"/>
  <c r="C1702" i="3" s="1"/>
  <c r="R1701" i="3"/>
  <c r="R1700" i="3"/>
  <c r="R1699" i="3"/>
  <c r="R1698" i="3"/>
  <c r="S1698" i="3" s="1"/>
  <c r="C1698" i="3" s="1"/>
  <c r="R1697" i="3"/>
  <c r="S1697" i="3" s="1"/>
  <c r="C1697" i="3" s="1"/>
  <c r="R1696" i="3"/>
  <c r="S1696" i="3" s="1"/>
  <c r="R1695" i="3"/>
  <c r="S1695" i="3" s="1"/>
  <c r="C1695" i="3" s="1"/>
  <c r="R1694" i="3"/>
  <c r="R1693" i="3"/>
  <c r="R1692" i="3"/>
  <c r="R1691" i="3"/>
  <c r="R1690" i="3"/>
  <c r="S1690" i="3" s="1"/>
  <c r="C1690" i="3" s="1"/>
  <c r="R1689" i="3"/>
  <c r="S1689" i="3" s="1"/>
  <c r="C1689" i="3" s="1"/>
  <c r="R1688" i="3"/>
  <c r="R1687" i="3"/>
  <c r="S1687" i="3" s="1"/>
  <c r="C1687" i="3" s="1"/>
  <c r="R1686" i="3"/>
  <c r="R1685" i="3"/>
  <c r="R1684" i="3"/>
  <c r="R1683" i="3"/>
  <c r="R1682" i="3"/>
  <c r="S1682" i="3" s="1"/>
  <c r="C1682" i="3" s="1"/>
  <c r="R1681" i="3"/>
  <c r="S1681" i="3" s="1"/>
  <c r="C1681" i="3" s="1"/>
  <c r="R1680" i="3"/>
  <c r="R1679" i="3"/>
  <c r="S1679" i="3" s="1"/>
  <c r="C1679" i="3" s="1"/>
  <c r="R1678" i="3"/>
  <c r="R1677" i="3"/>
  <c r="R1676" i="3"/>
  <c r="R1675" i="3"/>
  <c r="R1674" i="3"/>
  <c r="S1674" i="3" s="1"/>
  <c r="C1674" i="3" s="1"/>
  <c r="R1673" i="3"/>
  <c r="S1673" i="3" s="1"/>
  <c r="C1673" i="3" s="1"/>
  <c r="R1672" i="3"/>
  <c r="S1672" i="3" s="1"/>
  <c r="R1671" i="3"/>
  <c r="S1671" i="3" s="1"/>
  <c r="C1671" i="3" s="1"/>
  <c r="R1670" i="3"/>
  <c r="R1669" i="3"/>
  <c r="R1668" i="3"/>
  <c r="R1667" i="3"/>
  <c r="R1666" i="3"/>
  <c r="S1666" i="3" s="1"/>
  <c r="C1666" i="3" s="1"/>
  <c r="R1665" i="3"/>
  <c r="S1665" i="3" s="1"/>
  <c r="C1665" i="3" s="1"/>
  <c r="R1664" i="3"/>
  <c r="S1664" i="3" s="1"/>
  <c r="R1663" i="3"/>
  <c r="S1663" i="3" s="1"/>
  <c r="C1663" i="3" s="1"/>
  <c r="R1662" i="3"/>
  <c r="R1661" i="3"/>
  <c r="R1660" i="3"/>
  <c r="R1659" i="3"/>
  <c r="R1658" i="3"/>
  <c r="S1658" i="3" s="1"/>
  <c r="C1658" i="3" s="1"/>
  <c r="R1657" i="3"/>
  <c r="S1657" i="3" s="1"/>
  <c r="C1657" i="3" s="1"/>
  <c r="R1656" i="3"/>
  <c r="R1655" i="3"/>
  <c r="S1655" i="3" s="1"/>
  <c r="C1655" i="3" s="1"/>
  <c r="R1654" i="3"/>
  <c r="R1653" i="3"/>
  <c r="R1652" i="3"/>
  <c r="R1651" i="3"/>
  <c r="R1650" i="3"/>
  <c r="S1650" i="3" s="1"/>
  <c r="C1650" i="3" s="1"/>
  <c r="R1649" i="3"/>
  <c r="S1649" i="3" s="1"/>
  <c r="C1649" i="3" s="1"/>
  <c r="R1648" i="3"/>
  <c r="R1647" i="3"/>
  <c r="S1647" i="3" s="1"/>
  <c r="C1647" i="3" s="1"/>
  <c r="R1646" i="3"/>
  <c r="S1646" i="3" s="1"/>
  <c r="R1645" i="3"/>
  <c r="R1644" i="3"/>
  <c r="R1643" i="3"/>
  <c r="R1642" i="3"/>
  <c r="S1642" i="3" s="1"/>
  <c r="C1642" i="3" s="1"/>
  <c r="R1641" i="3"/>
  <c r="S1641" i="3" s="1"/>
  <c r="C1641" i="3" s="1"/>
  <c r="R1640" i="3"/>
  <c r="S1640" i="3" s="1"/>
  <c r="R1639" i="3"/>
  <c r="S1639" i="3" s="1"/>
  <c r="C1639" i="3" s="1"/>
  <c r="R1638" i="3"/>
  <c r="S1638" i="3" s="1"/>
  <c r="C1638" i="3" s="1"/>
  <c r="R1637" i="3"/>
  <c r="R1636" i="3"/>
  <c r="R1635" i="3"/>
  <c r="R1634" i="3"/>
  <c r="S1634" i="3" s="1"/>
  <c r="C1634" i="3" s="1"/>
  <c r="R1633" i="3"/>
  <c r="S1633" i="3" s="1"/>
  <c r="C1633" i="3" s="1"/>
  <c r="R1632" i="3"/>
  <c r="S1632" i="3" s="1"/>
  <c r="R1631" i="3"/>
  <c r="S1631" i="3" s="1"/>
  <c r="C1631" i="3" s="1"/>
  <c r="R1630" i="3"/>
  <c r="R1629" i="3"/>
  <c r="R1628" i="3"/>
  <c r="R1627" i="3"/>
  <c r="R1626" i="3"/>
  <c r="S1626" i="3" s="1"/>
  <c r="C1626" i="3" s="1"/>
  <c r="R1625" i="3"/>
  <c r="S1625" i="3" s="1"/>
  <c r="C1625" i="3" s="1"/>
  <c r="R1624" i="3"/>
  <c r="R1623" i="3"/>
  <c r="S1623" i="3" s="1"/>
  <c r="C1623" i="3" s="1"/>
  <c r="R1622" i="3"/>
  <c r="R1621" i="3"/>
  <c r="R1620" i="3"/>
  <c r="R1619" i="3"/>
  <c r="R1618" i="3"/>
  <c r="S1618" i="3" s="1"/>
  <c r="C1618" i="3" s="1"/>
  <c r="R1617" i="3"/>
  <c r="S1617" i="3" s="1"/>
  <c r="C1617" i="3" s="1"/>
  <c r="R1616" i="3"/>
  <c r="S1616" i="3" s="1"/>
  <c r="R1615" i="3"/>
  <c r="S1615" i="3" s="1"/>
  <c r="C1615" i="3" s="1"/>
  <c r="R1614" i="3"/>
  <c r="R1613" i="3"/>
  <c r="R1612" i="3"/>
  <c r="R1611" i="3"/>
  <c r="R1610" i="3"/>
  <c r="S1610" i="3" s="1"/>
  <c r="C1610" i="3" s="1"/>
  <c r="R1609" i="3"/>
  <c r="S1609" i="3" s="1"/>
  <c r="C1609" i="3" s="1"/>
  <c r="R1608" i="3"/>
  <c r="S1608" i="3" s="1"/>
  <c r="R1607" i="3"/>
  <c r="S1607" i="3" s="1"/>
  <c r="C1607" i="3" s="1"/>
  <c r="R1606" i="3"/>
  <c r="S1606" i="3" s="1"/>
  <c r="C1606" i="3" s="1"/>
  <c r="R1605" i="3"/>
  <c r="R1604" i="3"/>
  <c r="R1603" i="3"/>
  <c r="R1602" i="3"/>
  <c r="S1602" i="3" s="1"/>
  <c r="C1602" i="3" s="1"/>
  <c r="R1601" i="3"/>
  <c r="S1601" i="3" s="1"/>
  <c r="C1601" i="3" s="1"/>
  <c r="R1600" i="3"/>
  <c r="S1600" i="3" s="1"/>
  <c r="R1599" i="3"/>
  <c r="S1599" i="3" s="1"/>
  <c r="C1599" i="3" s="1"/>
  <c r="R1598" i="3"/>
  <c r="R1597" i="3"/>
  <c r="S1597" i="3" s="1"/>
  <c r="R1596" i="3"/>
  <c r="R1595" i="3"/>
  <c r="R1594" i="3"/>
  <c r="S1594" i="3" s="1"/>
  <c r="C1594" i="3" s="1"/>
  <c r="R1593" i="3"/>
  <c r="S1593" i="3" s="1"/>
  <c r="C1593" i="3" s="1"/>
  <c r="R1592" i="3"/>
  <c r="R1591" i="3"/>
  <c r="S1591" i="3" s="1"/>
  <c r="C1591" i="3" s="1"/>
  <c r="R1590" i="3"/>
  <c r="S1590" i="3" s="1"/>
  <c r="C1590" i="3" s="1"/>
  <c r="R1589" i="3"/>
  <c r="S1589" i="3" s="1"/>
  <c r="R1588" i="3"/>
  <c r="R1587" i="3"/>
  <c r="R1586" i="3"/>
  <c r="S1586" i="3" s="1"/>
  <c r="C1586" i="3" s="1"/>
  <c r="R1585" i="3"/>
  <c r="S1585" i="3" s="1"/>
  <c r="C1585" i="3" s="1"/>
  <c r="R1584" i="3"/>
  <c r="S1584" i="3" s="1"/>
  <c r="R1583" i="3"/>
  <c r="S1583" i="3" s="1"/>
  <c r="C1583" i="3" s="1"/>
  <c r="R1582" i="3"/>
  <c r="R1581" i="3"/>
  <c r="S1581" i="3" s="1"/>
  <c r="R1580" i="3"/>
  <c r="R1579" i="3"/>
  <c r="R1578" i="3"/>
  <c r="S1578" i="3" s="1"/>
  <c r="C1578" i="3" s="1"/>
  <c r="R1577" i="3"/>
  <c r="S1577" i="3" s="1"/>
  <c r="C1577" i="3" s="1"/>
  <c r="R1576" i="3"/>
  <c r="S1576" i="3" s="1"/>
  <c r="R1575" i="3"/>
  <c r="S1575" i="3" s="1"/>
  <c r="C1575" i="3" s="1"/>
  <c r="R1574" i="3"/>
  <c r="R1573" i="3"/>
  <c r="S1573" i="3" s="1"/>
  <c r="R1572" i="3"/>
  <c r="R1571" i="3"/>
  <c r="R1570" i="3"/>
  <c r="S1570" i="3" s="1"/>
  <c r="C1570" i="3" s="1"/>
  <c r="R1569" i="3"/>
  <c r="S1569" i="3" s="1"/>
  <c r="C1569" i="3" s="1"/>
  <c r="R1568" i="3"/>
  <c r="R1567" i="3"/>
  <c r="S1567" i="3" s="1"/>
  <c r="R1566" i="3"/>
  <c r="R1565" i="3"/>
  <c r="R1564" i="3"/>
  <c r="R1563" i="3"/>
  <c r="R1562" i="3"/>
  <c r="S1562" i="3" s="1"/>
  <c r="C1562" i="3" s="1"/>
  <c r="R1561" i="3"/>
  <c r="S1561" i="3" s="1"/>
  <c r="C1561" i="3" s="1"/>
  <c r="R1560" i="3"/>
  <c r="S1560" i="3" s="1"/>
  <c r="R1559" i="3"/>
  <c r="S1559" i="3" s="1"/>
  <c r="C1559" i="3" s="1"/>
  <c r="R1558" i="3"/>
  <c r="R1557" i="3"/>
  <c r="S1557" i="3" s="1"/>
  <c r="R1556" i="3"/>
  <c r="R1555" i="3"/>
  <c r="R1554" i="3"/>
  <c r="S1554" i="3" s="1"/>
  <c r="C1554" i="3" s="1"/>
  <c r="R1553" i="3"/>
  <c r="S1553" i="3" s="1"/>
  <c r="C1553" i="3" s="1"/>
  <c r="R1552" i="3"/>
  <c r="R1551" i="3"/>
  <c r="S1551" i="3" s="1"/>
  <c r="C1551" i="3" s="1"/>
  <c r="R1550" i="3"/>
  <c r="R1549" i="3"/>
  <c r="S1549" i="3" s="1"/>
  <c r="R1548" i="3"/>
  <c r="R1547" i="3"/>
  <c r="R1546" i="3"/>
  <c r="S1546" i="3" s="1"/>
  <c r="C1546" i="3" s="1"/>
  <c r="R1545" i="3"/>
  <c r="S1545" i="3" s="1"/>
  <c r="C1545" i="3" s="1"/>
  <c r="R1544" i="3"/>
  <c r="S1544" i="3" s="1"/>
  <c r="R1543" i="3"/>
  <c r="S1543" i="3" s="1"/>
  <c r="R1542" i="3"/>
  <c r="S1542" i="3" s="1"/>
  <c r="C1542" i="3" s="1"/>
  <c r="R1541" i="3"/>
  <c r="S1541" i="3" s="1"/>
  <c r="R1540" i="3"/>
  <c r="R1539" i="3"/>
  <c r="R1538" i="3"/>
  <c r="S1538" i="3" s="1"/>
  <c r="C1538" i="3" s="1"/>
  <c r="R1537" i="3"/>
  <c r="S1537" i="3" s="1"/>
  <c r="C1537" i="3" s="1"/>
  <c r="R1536" i="3"/>
  <c r="S1536" i="3" s="1"/>
  <c r="R1535" i="3"/>
  <c r="S1535" i="3" s="1"/>
  <c r="C1535" i="3" s="1"/>
  <c r="R1534" i="3"/>
  <c r="R1533" i="3"/>
  <c r="S1533" i="3" s="1"/>
  <c r="R1532" i="3"/>
  <c r="R1531" i="3"/>
  <c r="R1530" i="3"/>
  <c r="S1530" i="3" s="1"/>
  <c r="C1530" i="3" s="1"/>
  <c r="R1529" i="3"/>
  <c r="S1529" i="3" s="1"/>
  <c r="C1529" i="3" s="1"/>
  <c r="R1528" i="3"/>
  <c r="R1527" i="3"/>
  <c r="S1527" i="3" s="1"/>
  <c r="R1526" i="3"/>
  <c r="R1525" i="3"/>
  <c r="S1525" i="3" s="1"/>
  <c r="R1524" i="3"/>
  <c r="R1523" i="3"/>
  <c r="R1522" i="3"/>
  <c r="S1522" i="3" s="1"/>
  <c r="C1522" i="3" s="1"/>
  <c r="R1521" i="3"/>
  <c r="R1520" i="3"/>
  <c r="S1520" i="3" s="1"/>
  <c r="R1519" i="3"/>
  <c r="S1519" i="3" s="1"/>
  <c r="R1518" i="3"/>
  <c r="S1518" i="3" s="1"/>
  <c r="R1517" i="3"/>
  <c r="S1517" i="3" s="1"/>
  <c r="R1516" i="3"/>
  <c r="R1515" i="3"/>
  <c r="R1514" i="3"/>
  <c r="S1514" i="3" s="1"/>
  <c r="C1514" i="3" s="1"/>
  <c r="S1513" i="3"/>
  <c r="C1513" i="3" s="1"/>
  <c r="R1513" i="3"/>
  <c r="R1512" i="3"/>
  <c r="R1511" i="3"/>
  <c r="S1511" i="3" s="1"/>
  <c r="R1510" i="3"/>
  <c r="S1510" i="3" s="1"/>
  <c r="C1510" i="3" s="1"/>
  <c r="R1509" i="3"/>
  <c r="S1509" i="3" s="1"/>
  <c r="R1508" i="3"/>
  <c r="S1508" i="3" s="1"/>
  <c r="R1507" i="3"/>
  <c r="R1506" i="3"/>
  <c r="S1506" i="3" s="1"/>
  <c r="C1506" i="3" s="1"/>
  <c r="R1505" i="3"/>
  <c r="S1505" i="3" s="1"/>
  <c r="C1505" i="3" s="1"/>
  <c r="R1504" i="3"/>
  <c r="S1504" i="3" s="1"/>
  <c r="R1503" i="3"/>
  <c r="S1503" i="3" s="1"/>
  <c r="R1502" i="3"/>
  <c r="S1502" i="3" s="1"/>
  <c r="R1501" i="3"/>
  <c r="S1501" i="3" s="1"/>
  <c r="R1500" i="3"/>
  <c r="S1500" i="3" s="1"/>
  <c r="R1499" i="3"/>
  <c r="S1498" i="3"/>
  <c r="C1498" i="3" s="1"/>
  <c r="R1498" i="3"/>
  <c r="R1497" i="3"/>
  <c r="S1497" i="3" s="1"/>
  <c r="C1497" i="3" s="1"/>
  <c r="R1496" i="3"/>
  <c r="S1496" i="3" s="1"/>
  <c r="R1495" i="3"/>
  <c r="R1494" i="3"/>
  <c r="R1493" i="3"/>
  <c r="R1492" i="3"/>
  <c r="R1491" i="3"/>
  <c r="R1490" i="3"/>
  <c r="S1490" i="3" s="1"/>
  <c r="C1490" i="3" s="1"/>
  <c r="R1489" i="3"/>
  <c r="S1489" i="3" s="1"/>
  <c r="C1489" i="3" s="1"/>
  <c r="R1488" i="3"/>
  <c r="S1488" i="3" s="1"/>
  <c r="R1487" i="3"/>
  <c r="S1487" i="3" s="1"/>
  <c r="R1486" i="3"/>
  <c r="S1486" i="3" s="1"/>
  <c r="C1486" i="3" s="1"/>
  <c r="R1485" i="3"/>
  <c r="S1485" i="3" s="1"/>
  <c r="R1484" i="3"/>
  <c r="S1484" i="3" s="1"/>
  <c r="R1483" i="3"/>
  <c r="R1482" i="3"/>
  <c r="R1481" i="3"/>
  <c r="R1480" i="3"/>
  <c r="S1480" i="3" s="1"/>
  <c r="R1479" i="3"/>
  <c r="S1479" i="3" s="1"/>
  <c r="R1478" i="3"/>
  <c r="R1477" i="3"/>
  <c r="S1477" i="3" s="1"/>
  <c r="R1476" i="3"/>
  <c r="R1475" i="3"/>
  <c r="R1474" i="3"/>
  <c r="S1474" i="3" s="1"/>
  <c r="R1473" i="3"/>
  <c r="S1473" i="3" s="1"/>
  <c r="C1473" i="3" s="1"/>
  <c r="R1472" i="3"/>
  <c r="S1472" i="3" s="1"/>
  <c r="R1471" i="3"/>
  <c r="S1471" i="3" s="1"/>
  <c r="R1470" i="3"/>
  <c r="S1470" i="3" s="1"/>
  <c r="C1470" i="3" s="1"/>
  <c r="R1469" i="3"/>
  <c r="R1468" i="3"/>
  <c r="R1467" i="3"/>
  <c r="R1466" i="3"/>
  <c r="S1466" i="3" s="1"/>
  <c r="R1465" i="3"/>
  <c r="S1465" i="3" s="1"/>
  <c r="C1465" i="3" s="1"/>
  <c r="R1464" i="3"/>
  <c r="R1463" i="3"/>
  <c r="S1463" i="3" s="1"/>
  <c r="R1462" i="3"/>
  <c r="R1461" i="3"/>
  <c r="S1461" i="3" s="1"/>
  <c r="R1460" i="3"/>
  <c r="R1459" i="3"/>
  <c r="R1458" i="3"/>
  <c r="R1457" i="3"/>
  <c r="S1456" i="3"/>
  <c r="R1456" i="3"/>
  <c r="R1455" i="3"/>
  <c r="R1454" i="3"/>
  <c r="S1454" i="3" s="1"/>
  <c r="R1453" i="3"/>
  <c r="S1453" i="3" s="1"/>
  <c r="R1452" i="3"/>
  <c r="R1451" i="3"/>
  <c r="R1450" i="3"/>
  <c r="R1449" i="3"/>
  <c r="S1449" i="3" s="1"/>
  <c r="C1449" i="3" s="1"/>
  <c r="R1448" i="3"/>
  <c r="R1447" i="3"/>
  <c r="S1447" i="3" s="1"/>
  <c r="R1446" i="3"/>
  <c r="S1446" i="3" s="1"/>
  <c r="R1445" i="3"/>
  <c r="S1445" i="3" s="1"/>
  <c r="R1444" i="3"/>
  <c r="S1444" i="3" s="1"/>
  <c r="R1443" i="3"/>
  <c r="R1442" i="3"/>
  <c r="S1442" i="3" s="1"/>
  <c r="R1441" i="3"/>
  <c r="S1441" i="3" s="1"/>
  <c r="C1441" i="3" s="1"/>
  <c r="R1440" i="3"/>
  <c r="S1440" i="3" s="1"/>
  <c r="R1439" i="3"/>
  <c r="S1439" i="3" s="1"/>
  <c r="R1438" i="3"/>
  <c r="R1437" i="3"/>
  <c r="S1437" i="3" s="1"/>
  <c r="R1436" i="3"/>
  <c r="S1436" i="3" s="1"/>
  <c r="R1435" i="3"/>
  <c r="R1434" i="3"/>
  <c r="S1434" i="3" s="1"/>
  <c r="R1433" i="3"/>
  <c r="S1433" i="3" s="1"/>
  <c r="C1433" i="3" s="1"/>
  <c r="R1432" i="3"/>
  <c r="S1432" i="3" s="1"/>
  <c r="R1431" i="3"/>
  <c r="R1430" i="3"/>
  <c r="S1430" i="3" s="1"/>
  <c r="R1429" i="3"/>
  <c r="S1429" i="3" s="1"/>
  <c r="R1428" i="3"/>
  <c r="R1427" i="3"/>
  <c r="S1427" i="3" s="1"/>
  <c r="R1426" i="3"/>
  <c r="S1426" i="3" s="1"/>
  <c r="R1425" i="3"/>
  <c r="S1425" i="3" s="1"/>
  <c r="C1425" i="3" s="1"/>
  <c r="R1424" i="3"/>
  <c r="S1424" i="3" s="1"/>
  <c r="R1423" i="3"/>
  <c r="S1423" i="3" s="1"/>
  <c r="C1423" i="3" s="1"/>
  <c r="R1422" i="3"/>
  <c r="S1422" i="3" s="1"/>
  <c r="C1422" i="3" s="1"/>
  <c r="R1421" i="3"/>
  <c r="S1421" i="3" s="1"/>
  <c r="R1420" i="3"/>
  <c r="R1419" i="3"/>
  <c r="S1419" i="3" s="1"/>
  <c r="R1418" i="3"/>
  <c r="S1418" i="3" s="1"/>
  <c r="R1417" i="3"/>
  <c r="S1417" i="3" s="1"/>
  <c r="C1417" i="3" s="1"/>
  <c r="R1416" i="3"/>
  <c r="S1416" i="3" s="1"/>
  <c r="R1415" i="3"/>
  <c r="S1415" i="3" s="1"/>
  <c r="R1414" i="3"/>
  <c r="S1414" i="3" s="1"/>
  <c r="C1414" i="3" s="1"/>
  <c r="R1413" i="3"/>
  <c r="S1413" i="3" s="1"/>
  <c r="R1412" i="3"/>
  <c r="R1411" i="3"/>
  <c r="R1410" i="3"/>
  <c r="R1409" i="3"/>
  <c r="R1408" i="3"/>
  <c r="S1408" i="3" s="1"/>
  <c r="R1407" i="3"/>
  <c r="S1407" i="3" s="1"/>
  <c r="R1406" i="3"/>
  <c r="S1406" i="3" s="1"/>
  <c r="R1405" i="3"/>
  <c r="S1405" i="3" s="1"/>
  <c r="R1404" i="3"/>
  <c r="S1404" i="3" s="1"/>
  <c r="R1403" i="3"/>
  <c r="S1403" i="3" s="1"/>
  <c r="R1402" i="3"/>
  <c r="R1401" i="3"/>
  <c r="R1400" i="3"/>
  <c r="S1400" i="3" s="1"/>
  <c r="R1399" i="3"/>
  <c r="S1399" i="3" s="1"/>
  <c r="R1398" i="3"/>
  <c r="R1397" i="3"/>
  <c r="R1396" i="3"/>
  <c r="R1395" i="3"/>
  <c r="S1395" i="3" s="1"/>
  <c r="R1394" i="3"/>
  <c r="S1394" i="3" s="1"/>
  <c r="R1393" i="3"/>
  <c r="S1393" i="3" s="1"/>
  <c r="C1393" i="3" s="1"/>
  <c r="R1392" i="3"/>
  <c r="S1392" i="3" s="1"/>
  <c r="R1391" i="3"/>
  <c r="R1390" i="3"/>
  <c r="S1390" i="3" s="1"/>
  <c r="C1390" i="3" s="1"/>
  <c r="R1389" i="3"/>
  <c r="S1389" i="3" s="1"/>
  <c r="R1388" i="3"/>
  <c r="R1387" i="3"/>
  <c r="S1387" i="3" s="1"/>
  <c r="R1386" i="3"/>
  <c r="S1386" i="3" s="1"/>
  <c r="R1385" i="3"/>
  <c r="S1385" i="3" s="1"/>
  <c r="C1385" i="3" s="1"/>
  <c r="R1384" i="3"/>
  <c r="S1384" i="3" s="1"/>
  <c r="R1383" i="3"/>
  <c r="S1383" i="3" s="1"/>
  <c r="R1382" i="3"/>
  <c r="S1382" i="3" s="1"/>
  <c r="C1382" i="3" s="1"/>
  <c r="R1381" i="3"/>
  <c r="S1381" i="3" s="1"/>
  <c r="R1380" i="3"/>
  <c r="R1379" i="3"/>
  <c r="S1379" i="3" s="1"/>
  <c r="R1378" i="3"/>
  <c r="S1378" i="3" s="1"/>
  <c r="R1377" i="3"/>
  <c r="S1377" i="3" s="1"/>
  <c r="R1376" i="3"/>
  <c r="S1376" i="3" s="1"/>
  <c r="R1375" i="3"/>
  <c r="S1375" i="3" s="1"/>
  <c r="R1374" i="3"/>
  <c r="S1374" i="3" s="1"/>
  <c r="C1374" i="3" s="1"/>
  <c r="R1373" i="3"/>
  <c r="S1373" i="3" s="1"/>
  <c r="R1372" i="3"/>
  <c r="S1372" i="3" s="1"/>
  <c r="R1371" i="3"/>
  <c r="S1371" i="3" s="1"/>
  <c r="R1370" i="3"/>
  <c r="S1370" i="3" s="1"/>
  <c r="R1369" i="3"/>
  <c r="R1368" i="3"/>
  <c r="R1367" i="3"/>
  <c r="S1367" i="3" s="1"/>
  <c r="R1366" i="3"/>
  <c r="S1366" i="3" s="1"/>
  <c r="R1365" i="3"/>
  <c r="R1364" i="3"/>
  <c r="R1363" i="3"/>
  <c r="S1363" i="3" s="1"/>
  <c r="R1362" i="3"/>
  <c r="S1362" i="3" s="1"/>
  <c r="R1361" i="3"/>
  <c r="S1361" i="3" s="1"/>
  <c r="C1361" i="3" s="1"/>
  <c r="R1360" i="3"/>
  <c r="S1360" i="3" s="1"/>
  <c r="R1359" i="3"/>
  <c r="R1358" i="3"/>
  <c r="S1358" i="3" s="1"/>
  <c r="C1358" i="3" s="1"/>
  <c r="R1357" i="3"/>
  <c r="S1357" i="3" s="1"/>
  <c r="R1356" i="3"/>
  <c r="R1355" i="3"/>
  <c r="S1355" i="3" s="1"/>
  <c r="R1354" i="3"/>
  <c r="S1354" i="3" s="1"/>
  <c r="R1353" i="3"/>
  <c r="S1353" i="3" s="1"/>
  <c r="C1353" i="3" s="1"/>
  <c r="R1352" i="3"/>
  <c r="S1352" i="3" s="1"/>
  <c r="R1351" i="3"/>
  <c r="S1351" i="3" s="1"/>
  <c r="R1350" i="3"/>
  <c r="S1350" i="3" s="1"/>
  <c r="C1350" i="3" s="1"/>
  <c r="R1349" i="3"/>
  <c r="S1349" i="3" s="1"/>
  <c r="R1348" i="3"/>
  <c r="R1347" i="3"/>
  <c r="R1346" i="3"/>
  <c r="R1345" i="3"/>
  <c r="R1344" i="3"/>
  <c r="R1343" i="3"/>
  <c r="S1343" i="3" s="1"/>
  <c r="R1342" i="3"/>
  <c r="S1342" i="3" s="1"/>
  <c r="R1341" i="3"/>
  <c r="S1341" i="3" s="1"/>
  <c r="R1340" i="3"/>
  <c r="S1340" i="3" s="1"/>
  <c r="R1339" i="3"/>
  <c r="S1339" i="3" s="1"/>
  <c r="R1338" i="3"/>
  <c r="R1337" i="3"/>
  <c r="R1336" i="3"/>
  <c r="S1336" i="3" s="1"/>
  <c r="R1277" i="3"/>
  <c r="S1277" i="3" s="1"/>
  <c r="R1276" i="3"/>
  <c r="S1276" i="3" s="1"/>
  <c r="R1275" i="3"/>
  <c r="S1275" i="3" s="1"/>
  <c r="R1274" i="3"/>
  <c r="R1273" i="3"/>
  <c r="R1272" i="3"/>
  <c r="S1272" i="3" s="1"/>
  <c r="R1271" i="3"/>
  <c r="S1271" i="3" s="1"/>
  <c r="R1270" i="3"/>
  <c r="R1269" i="3"/>
  <c r="S1269" i="3" s="1"/>
  <c r="R1268" i="3"/>
  <c r="R1267" i="3"/>
  <c r="S1267" i="3" s="1"/>
  <c r="R1266" i="3"/>
  <c r="R1265" i="3"/>
  <c r="S1265" i="3" s="1"/>
  <c r="C1265" i="3" s="1"/>
  <c r="R1264" i="3"/>
  <c r="S1264" i="3" s="1"/>
  <c r="R1263" i="3"/>
  <c r="R1262" i="3"/>
  <c r="S1262" i="3" s="1"/>
  <c r="C1262" i="3" s="1"/>
  <c r="R1261" i="3"/>
  <c r="S1261" i="3" s="1"/>
  <c r="R1260" i="3"/>
  <c r="R1259" i="3"/>
  <c r="S1259" i="3" s="1"/>
  <c r="R1258" i="3"/>
  <c r="S1258" i="3" s="1"/>
  <c r="R1257" i="3"/>
  <c r="S1257" i="3" s="1"/>
  <c r="C1257" i="3" s="1"/>
  <c r="R1256" i="3"/>
  <c r="S1256" i="3" s="1"/>
  <c r="R1255" i="3"/>
  <c r="S1255" i="3" s="1"/>
  <c r="R1254" i="3"/>
  <c r="S1254" i="3" s="1"/>
  <c r="C1254" i="3" s="1"/>
  <c r="R1253" i="3"/>
  <c r="S1253" i="3" s="1"/>
  <c r="R1252" i="3"/>
  <c r="R1251" i="3"/>
  <c r="S1251" i="3" s="1"/>
  <c r="R1250" i="3"/>
  <c r="S1250" i="3" s="1"/>
  <c r="R1249" i="3"/>
  <c r="R1248" i="3"/>
  <c r="S1248" i="3" s="1"/>
  <c r="R1247" i="3"/>
  <c r="S1247" i="3" s="1"/>
  <c r="R1246" i="3"/>
  <c r="R1245" i="3"/>
  <c r="S1245" i="3" s="1"/>
  <c r="R1244" i="3"/>
  <c r="S1244" i="3" s="1"/>
  <c r="R1243" i="3"/>
  <c r="S1243" i="3" s="1"/>
  <c r="R1242" i="3"/>
  <c r="R1241" i="3"/>
  <c r="R1240" i="3"/>
  <c r="R1239" i="3"/>
  <c r="R1238" i="3"/>
  <c r="R1237" i="3"/>
  <c r="R1236" i="3"/>
  <c r="R1235" i="3"/>
  <c r="S1235" i="3" s="1"/>
  <c r="R1234" i="3"/>
  <c r="S1234" i="3" s="1"/>
  <c r="R1233" i="3"/>
  <c r="S1233" i="3" s="1"/>
  <c r="C1233" i="3" s="1"/>
  <c r="R1232" i="3"/>
  <c r="S1232" i="3" s="1"/>
  <c r="R1231" i="3"/>
  <c r="R1230" i="3"/>
  <c r="S1230" i="3" s="1"/>
  <c r="C1230" i="3" s="1"/>
  <c r="R1229" i="3"/>
  <c r="S1229" i="3" s="1"/>
  <c r="R1228" i="3"/>
  <c r="R1227" i="3"/>
  <c r="S1227" i="3" s="1"/>
  <c r="R1226" i="3"/>
  <c r="S1226" i="3" s="1"/>
  <c r="R1225" i="3"/>
  <c r="S1225" i="3" s="1"/>
  <c r="C1225" i="3" s="1"/>
  <c r="R1224" i="3"/>
  <c r="S1224" i="3" s="1"/>
  <c r="R1223" i="3"/>
  <c r="S1223" i="3" s="1"/>
  <c r="R1222" i="3"/>
  <c r="S1222" i="3" s="1"/>
  <c r="C1222" i="3" s="1"/>
  <c r="R1221" i="3"/>
  <c r="S1221" i="3" s="1"/>
  <c r="R1220" i="3"/>
  <c r="R1219" i="3"/>
  <c r="S1219" i="3" s="1"/>
  <c r="R1218" i="3"/>
  <c r="R1217" i="3"/>
  <c r="S1217" i="3" s="1"/>
  <c r="R1216" i="3"/>
  <c r="R1215" i="3"/>
  <c r="S1215" i="3" s="1"/>
  <c r="R1214" i="3"/>
  <c r="R1213" i="3"/>
  <c r="S1213" i="3" s="1"/>
  <c r="R1212" i="3"/>
  <c r="S1212" i="3" s="1"/>
  <c r="R1211" i="3"/>
  <c r="S1211" i="3" s="1"/>
  <c r="R1210" i="3"/>
  <c r="R1209" i="3"/>
  <c r="R1208" i="3"/>
  <c r="R1207" i="3"/>
  <c r="S1207" i="3" s="1"/>
  <c r="C1207" i="3" s="1"/>
  <c r="R1206" i="3"/>
  <c r="S1206" i="3" s="1"/>
  <c r="C1206" i="3" s="1"/>
  <c r="R1205" i="3"/>
  <c r="S1205" i="3" s="1"/>
  <c r="R1204" i="3"/>
  <c r="S1204" i="3" s="1"/>
  <c r="C1204" i="3" s="1"/>
  <c r="R1203" i="3"/>
  <c r="S1203" i="3" s="1"/>
  <c r="R1202" i="3"/>
  <c r="S1202" i="3" s="1"/>
  <c r="R1201" i="3"/>
  <c r="S1201" i="3" s="1"/>
  <c r="C1201" i="3" s="1"/>
  <c r="R1200" i="3"/>
  <c r="S1200" i="3" s="1"/>
  <c r="R1199" i="3"/>
  <c r="S1199" i="3" s="1"/>
  <c r="C1199" i="3" s="1"/>
  <c r="R1198" i="3"/>
  <c r="S1198" i="3" s="1"/>
  <c r="C1198" i="3" s="1"/>
  <c r="R1197" i="3"/>
  <c r="S1197" i="3" s="1"/>
  <c r="C1197" i="3" s="1"/>
  <c r="R1196" i="3"/>
  <c r="S1196" i="3" s="1"/>
  <c r="C1196" i="3" s="1"/>
  <c r="R1195" i="3"/>
  <c r="R1194" i="3"/>
  <c r="S1194" i="3" s="1"/>
  <c r="C1194" i="3" s="1"/>
  <c r="R1193" i="3"/>
  <c r="S1193" i="3" s="1"/>
  <c r="C1193" i="3" s="1"/>
  <c r="R1192" i="3"/>
  <c r="S1192" i="3" s="1"/>
  <c r="R1191" i="3"/>
  <c r="S1191" i="3" s="1"/>
  <c r="C1191" i="3" s="1"/>
  <c r="R1190" i="3"/>
  <c r="S1190" i="3" s="1"/>
  <c r="R1189" i="3"/>
  <c r="S1189" i="3" s="1"/>
  <c r="C1189" i="3" s="1"/>
  <c r="R1188" i="3"/>
  <c r="R1187" i="3"/>
  <c r="S1187" i="3" s="1"/>
  <c r="R1186" i="3"/>
  <c r="S1186" i="3" s="1"/>
  <c r="C1186" i="3" s="1"/>
  <c r="R1185" i="3"/>
  <c r="R1184" i="3"/>
  <c r="S1184" i="3" s="1"/>
  <c r="R1183" i="3"/>
  <c r="S1183" i="3" s="1"/>
  <c r="C1183" i="3" s="1"/>
  <c r="R1182" i="3"/>
  <c r="S1182" i="3" s="1"/>
  <c r="C1182" i="3" s="1"/>
  <c r="R1181" i="3"/>
  <c r="S1181" i="3" s="1"/>
  <c r="R1180" i="3"/>
  <c r="R1179" i="3"/>
  <c r="S1179" i="3" s="1"/>
  <c r="R1178" i="3"/>
  <c r="S1178" i="3" s="1"/>
  <c r="R1177" i="3"/>
  <c r="R1176" i="3"/>
  <c r="R1175" i="3"/>
  <c r="S1175" i="3" s="1"/>
  <c r="R1174" i="3"/>
  <c r="S1174" i="3" s="1"/>
  <c r="C1174" i="3" s="1"/>
  <c r="R1173" i="3"/>
  <c r="S1173" i="3" s="1"/>
  <c r="C1173" i="3" s="1"/>
  <c r="R1172" i="3"/>
  <c r="S1172" i="3" s="1"/>
  <c r="C1172" i="3" s="1"/>
  <c r="R1171" i="3"/>
  <c r="R1170" i="3"/>
  <c r="S1170" i="3" s="1"/>
  <c r="C1170" i="3" s="1"/>
  <c r="R1169" i="3"/>
  <c r="S1169" i="3" s="1"/>
  <c r="C1169" i="3" s="1"/>
  <c r="R1168" i="3"/>
  <c r="S1168" i="3" s="1"/>
  <c r="R1167" i="3"/>
  <c r="S1167" i="3" s="1"/>
  <c r="C1167" i="3" s="1"/>
  <c r="R1166" i="3"/>
  <c r="S1166" i="3" s="1"/>
  <c r="C1166" i="3" s="1"/>
  <c r="R1165" i="3"/>
  <c r="S1165" i="3" s="1"/>
  <c r="C1165" i="3" s="1"/>
  <c r="R1164" i="3"/>
  <c r="S1164" i="3" s="1"/>
  <c r="C1164" i="3" s="1"/>
  <c r="R1163" i="3"/>
  <c r="R1162" i="3"/>
  <c r="S1162" i="3" s="1"/>
  <c r="C1162" i="3" s="1"/>
  <c r="R1161" i="3"/>
  <c r="S1161" i="3" s="1"/>
  <c r="C1161" i="3" s="1"/>
  <c r="R1160" i="3"/>
  <c r="S1160" i="3" s="1"/>
  <c r="R1159" i="3"/>
  <c r="S1159" i="3" s="1"/>
  <c r="C1159" i="3" s="1"/>
  <c r="R1158" i="3"/>
  <c r="R1157" i="3"/>
  <c r="S1157" i="3" s="1"/>
  <c r="C1157" i="3" s="1"/>
  <c r="R1156" i="3"/>
  <c r="R1155" i="3"/>
  <c r="S1155" i="3" s="1"/>
  <c r="R1154" i="3"/>
  <c r="S1154" i="3" s="1"/>
  <c r="C1154" i="3" s="1"/>
  <c r="R1153" i="3"/>
  <c r="R1152" i="3"/>
  <c r="S1152" i="3" s="1"/>
  <c r="R1151" i="3"/>
  <c r="S1151" i="3" s="1"/>
  <c r="C1151" i="3" s="1"/>
  <c r="R1150" i="3"/>
  <c r="S1150" i="3" s="1"/>
  <c r="C1150" i="3" s="1"/>
  <c r="R1149" i="3"/>
  <c r="S1149" i="3" s="1"/>
  <c r="R1148" i="3"/>
  <c r="R1147" i="3"/>
  <c r="S1147" i="3" s="1"/>
  <c r="R1146" i="3"/>
  <c r="S1146" i="3" s="1"/>
  <c r="R1145" i="3"/>
  <c r="S1145" i="3" s="1"/>
  <c r="R1144" i="3"/>
  <c r="R1143" i="3"/>
  <c r="S1143" i="3" s="1"/>
  <c r="R1142" i="3"/>
  <c r="S1142" i="3" s="1"/>
  <c r="C1142" i="3" s="1"/>
  <c r="R1141" i="3"/>
  <c r="S1141" i="3" s="1"/>
  <c r="C1141" i="3" s="1"/>
  <c r="R1140" i="3"/>
  <c r="S1140" i="3" s="1"/>
  <c r="C1140" i="3" s="1"/>
  <c r="R1139" i="3"/>
  <c r="R1138" i="3"/>
  <c r="S1138" i="3" s="1"/>
  <c r="C1138" i="3" s="1"/>
  <c r="R1137" i="3"/>
  <c r="S1137" i="3" s="1"/>
  <c r="C1137" i="3" s="1"/>
  <c r="R1136" i="3"/>
  <c r="S1136" i="3" s="1"/>
  <c r="R1135" i="3"/>
  <c r="S1135" i="3" s="1"/>
  <c r="C1135" i="3" s="1"/>
  <c r="R1134" i="3"/>
  <c r="S1134" i="3" s="1"/>
  <c r="C1134" i="3" s="1"/>
  <c r="R1133" i="3"/>
  <c r="S1133" i="3" s="1"/>
  <c r="C1133" i="3" s="1"/>
  <c r="R1132" i="3"/>
  <c r="S1132" i="3" s="1"/>
  <c r="C1132" i="3" s="1"/>
  <c r="R1131" i="3"/>
  <c r="S1131" i="3" s="1"/>
  <c r="R1130" i="3"/>
  <c r="S1130" i="3" s="1"/>
  <c r="C1130" i="3" s="1"/>
  <c r="R1129" i="3"/>
  <c r="S1129" i="3" s="1"/>
  <c r="C1129" i="3" s="1"/>
  <c r="R1128" i="3"/>
  <c r="S1128" i="3" s="1"/>
  <c r="R1127" i="3"/>
  <c r="S1127" i="3" s="1"/>
  <c r="C1127" i="3" s="1"/>
  <c r="R1126" i="3"/>
  <c r="S1126" i="3" s="1"/>
  <c r="C1126" i="3" s="1"/>
  <c r="R1125" i="3"/>
  <c r="S1125" i="3" s="1"/>
  <c r="C1125" i="3" s="1"/>
  <c r="R1124" i="3"/>
  <c r="R1123" i="3"/>
  <c r="S1123" i="3" s="1"/>
  <c r="R1122" i="3"/>
  <c r="S1122" i="3" s="1"/>
  <c r="C1122" i="3" s="1"/>
  <c r="R1121" i="3"/>
  <c r="R1120" i="3"/>
  <c r="S1120" i="3" s="1"/>
  <c r="R1119" i="3"/>
  <c r="S1119" i="3" s="1"/>
  <c r="C1119" i="3" s="1"/>
  <c r="R1118" i="3"/>
  <c r="S1118" i="3" s="1"/>
  <c r="C1118" i="3" s="1"/>
  <c r="R1117" i="3"/>
  <c r="S1117" i="3" s="1"/>
  <c r="R1116" i="3"/>
  <c r="R1115" i="3"/>
  <c r="S1115" i="3" s="1"/>
  <c r="R1114" i="3"/>
  <c r="S1114" i="3" s="1"/>
  <c r="R1113" i="3"/>
  <c r="R1112" i="3"/>
  <c r="R1111" i="3"/>
  <c r="S1111" i="3" s="1"/>
  <c r="R1110" i="3"/>
  <c r="S1110" i="3" s="1"/>
  <c r="C1110" i="3" s="1"/>
  <c r="R1109" i="3"/>
  <c r="S1109" i="3" s="1"/>
  <c r="C1109" i="3" s="1"/>
  <c r="R1108" i="3"/>
  <c r="S1108" i="3" s="1"/>
  <c r="C1108" i="3" s="1"/>
  <c r="R1107" i="3"/>
  <c r="S1107" i="3" s="1"/>
  <c r="R1106" i="3"/>
  <c r="S1106" i="3" s="1"/>
  <c r="C1106" i="3" s="1"/>
  <c r="R1105" i="3"/>
  <c r="S1105" i="3" s="1"/>
  <c r="C1105" i="3" s="1"/>
  <c r="R1104" i="3"/>
  <c r="S1104" i="3" s="1"/>
  <c r="R1103" i="3"/>
  <c r="S1103" i="3" s="1"/>
  <c r="C1103" i="3" s="1"/>
  <c r="R1102" i="3"/>
  <c r="S1102" i="3" s="1"/>
  <c r="C1102" i="3" s="1"/>
  <c r="R1101" i="3"/>
  <c r="S1101" i="3" s="1"/>
  <c r="C1101" i="3" s="1"/>
  <c r="R1100" i="3"/>
  <c r="S1100" i="3" s="1"/>
  <c r="C1100" i="3" s="1"/>
  <c r="R1099" i="3"/>
  <c r="R1098" i="3"/>
  <c r="S1098" i="3" s="1"/>
  <c r="C1098" i="3" s="1"/>
  <c r="R1097" i="3"/>
  <c r="S1097" i="3" s="1"/>
  <c r="C1097" i="3" s="1"/>
  <c r="R1096" i="3"/>
  <c r="S1096" i="3" s="1"/>
  <c r="R1095" i="3"/>
  <c r="S1095" i="3" s="1"/>
  <c r="C1095" i="3" s="1"/>
  <c r="R1094" i="3"/>
  <c r="S1094" i="3" s="1"/>
  <c r="C1094" i="3" s="1"/>
  <c r="R1093" i="3"/>
  <c r="S1093" i="3" s="1"/>
  <c r="C1093" i="3" s="1"/>
  <c r="R1092" i="3"/>
  <c r="R1091" i="3"/>
  <c r="S1091" i="3" s="1"/>
  <c r="R1090" i="3"/>
  <c r="S1090" i="3" s="1"/>
  <c r="C1090" i="3" s="1"/>
  <c r="R1089" i="3"/>
  <c r="R1088" i="3"/>
  <c r="S1088" i="3" s="1"/>
  <c r="R1087" i="3"/>
  <c r="S1087" i="3" s="1"/>
  <c r="C1087" i="3" s="1"/>
  <c r="R1086" i="3"/>
  <c r="S1086" i="3" s="1"/>
  <c r="C1086" i="3" s="1"/>
  <c r="R1085" i="3"/>
  <c r="S1085" i="3" s="1"/>
  <c r="R1084" i="3"/>
  <c r="S1084" i="3" s="1"/>
  <c r="R1083" i="3"/>
  <c r="S1083" i="3" s="1"/>
  <c r="R1082" i="3"/>
  <c r="S1082" i="3" s="1"/>
  <c r="R1081" i="3"/>
  <c r="S1081" i="3" s="1"/>
  <c r="R1080" i="3"/>
  <c r="R1079" i="3"/>
  <c r="S1079" i="3" s="1"/>
  <c r="R1078" i="3"/>
  <c r="S1078" i="3" s="1"/>
  <c r="C1078" i="3" s="1"/>
  <c r="R1077" i="3"/>
  <c r="S1077" i="3" s="1"/>
  <c r="C1077" i="3" s="1"/>
  <c r="R1076" i="3"/>
  <c r="S1076" i="3" s="1"/>
  <c r="C1076" i="3" s="1"/>
  <c r="R1075" i="3"/>
  <c r="R1074" i="3"/>
  <c r="S1074" i="3" s="1"/>
  <c r="C1074" i="3" s="1"/>
  <c r="R1073" i="3"/>
  <c r="S1073" i="3" s="1"/>
  <c r="C1073" i="3" s="1"/>
  <c r="R1072" i="3"/>
  <c r="S1072" i="3" s="1"/>
  <c r="R1071" i="3"/>
  <c r="S1071" i="3" s="1"/>
  <c r="C1071" i="3" s="1"/>
  <c r="R1070" i="3"/>
  <c r="S1070" i="3" s="1"/>
  <c r="C1070" i="3" s="1"/>
  <c r="R1069" i="3"/>
  <c r="S1069" i="3" s="1"/>
  <c r="C1069" i="3" s="1"/>
  <c r="R1068" i="3"/>
  <c r="S1068" i="3" s="1"/>
  <c r="C1068" i="3" s="1"/>
  <c r="R1067" i="3"/>
  <c r="S1067" i="3" s="1"/>
  <c r="R1066" i="3"/>
  <c r="S1066" i="3" s="1"/>
  <c r="C1066" i="3" s="1"/>
  <c r="R1065" i="3"/>
  <c r="S1065" i="3" s="1"/>
  <c r="C1065" i="3" s="1"/>
  <c r="R1064" i="3"/>
  <c r="S1064" i="3" s="1"/>
  <c r="R1063" i="3"/>
  <c r="S1063" i="3" s="1"/>
  <c r="C1063" i="3" s="1"/>
  <c r="R1062" i="3"/>
  <c r="S1062" i="3" s="1"/>
  <c r="C1062" i="3" s="1"/>
  <c r="R1061" i="3"/>
  <c r="S1061" i="3" s="1"/>
  <c r="C1061" i="3" s="1"/>
  <c r="R1060" i="3"/>
  <c r="R1059" i="3"/>
  <c r="S1059" i="3" s="1"/>
  <c r="R1058" i="3"/>
  <c r="S1058" i="3" s="1"/>
  <c r="C1058" i="3" s="1"/>
  <c r="R1057" i="3"/>
  <c r="R1056" i="3"/>
  <c r="S1056" i="3" s="1"/>
  <c r="R1055" i="3"/>
  <c r="S1055" i="3" s="1"/>
  <c r="C1055" i="3" s="1"/>
  <c r="R1054" i="3"/>
  <c r="S1054" i="3" s="1"/>
  <c r="C1054" i="3" s="1"/>
  <c r="R1053" i="3"/>
  <c r="S1053" i="3" s="1"/>
  <c r="R1052" i="3"/>
  <c r="S1052" i="3" s="1"/>
  <c r="R1051" i="3"/>
  <c r="S1051" i="3" s="1"/>
  <c r="R1050" i="3"/>
  <c r="S1050" i="3" s="1"/>
  <c r="R1049" i="3"/>
  <c r="S1049" i="3" s="1"/>
  <c r="R1048" i="3"/>
  <c r="R1047" i="3"/>
  <c r="S1047" i="3" s="1"/>
  <c r="R1046" i="3"/>
  <c r="S1046" i="3" s="1"/>
  <c r="C1046" i="3" s="1"/>
  <c r="R1045" i="3"/>
  <c r="S1045" i="3" s="1"/>
  <c r="C1045" i="3" s="1"/>
  <c r="R1044" i="3"/>
  <c r="S1044" i="3" s="1"/>
  <c r="C1044" i="3" s="1"/>
  <c r="R1043" i="3"/>
  <c r="S1043" i="3" s="1"/>
  <c r="R1042" i="3"/>
  <c r="S1042" i="3" s="1"/>
  <c r="C1042" i="3" s="1"/>
  <c r="R1041" i="3"/>
  <c r="S1041" i="3" s="1"/>
  <c r="C1041" i="3" s="1"/>
  <c r="R1040" i="3"/>
  <c r="S1040" i="3" s="1"/>
  <c r="R1039" i="3"/>
  <c r="S1039" i="3" s="1"/>
  <c r="C1039" i="3" s="1"/>
  <c r="R1038" i="3"/>
  <c r="S1038" i="3" s="1"/>
  <c r="C1038" i="3" s="1"/>
  <c r="R1037" i="3"/>
  <c r="S1037" i="3" s="1"/>
  <c r="C1037" i="3" s="1"/>
  <c r="R1036" i="3"/>
  <c r="S1036" i="3" s="1"/>
  <c r="C1036" i="3" s="1"/>
  <c r="R1035" i="3"/>
  <c r="S1035" i="3" s="1"/>
  <c r="R1034" i="3"/>
  <c r="S1034" i="3" s="1"/>
  <c r="C1034" i="3" s="1"/>
  <c r="R1033" i="3"/>
  <c r="S1033" i="3" s="1"/>
  <c r="C1033" i="3" s="1"/>
  <c r="R1032" i="3"/>
  <c r="S1032" i="3" s="1"/>
  <c r="R1031" i="3"/>
  <c r="S1031" i="3" s="1"/>
  <c r="C1031" i="3" s="1"/>
  <c r="R1030" i="3"/>
  <c r="S1030" i="3" s="1"/>
  <c r="C1030" i="3" s="1"/>
  <c r="R1029" i="3"/>
  <c r="S1029" i="3" s="1"/>
  <c r="C1029" i="3" s="1"/>
  <c r="R1028" i="3"/>
  <c r="R1027" i="3"/>
  <c r="S1027" i="3" s="1"/>
  <c r="R1026" i="3"/>
  <c r="S1026" i="3" s="1"/>
  <c r="C1026" i="3" s="1"/>
  <c r="R1025" i="3"/>
  <c r="R1024" i="3"/>
  <c r="S1024" i="3" s="1"/>
  <c r="R1023" i="3"/>
  <c r="S1023" i="3" s="1"/>
  <c r="C1023" i="3" s="1"/>
  <c r="R1022" i="3"/>
  <c r="S1022" i="3" s="1"/>
  <c r="C1022" i="3" s="1"/>
  <c r="R1021" i="3"/>
  <c r="S1021" i="3" s="1"/>
  <c r="R1020" i="3"/>
  <c r="S1020" i="3" s="1"/>
  <c r="R1019" i="3"/>
  <c r="S1019" i="3" s="1"/>
  <c r="R1018" i="3"/>
  <c r="S1018" i="3" s="1"/>
  <c r="R1017" i="3"/>
  <c r="S1017" i="3" s="1"/>
  <c r="R1016" i="3"/>
  <c r="R1015" i="3"/>
  <c r="S1015" i="3" s="1"/>
  <c r="R1014" i="3"/>
  <c r="S1014" i="3" s="1"/>
  <c r="C1014" i="3" s="1"/>
  <c r="R1013" i="3"/>
  <c r="S1013" i="3" s="1"/>
  <c r="C1013" i="3" s="1"/>
  <c r="R1012" i="3"/>
  <c r="S1012" i="3" s="1"/>
  <c r="C1012" i="3" s="1"/>
  <c r="R1011" i="3"/>
  <c r="S1011" i="3" s="1"/>
  <c r="R1010" i="3"/>
  <c r="S1010" i="3" s="1"/>
  <c r="C1010" i="3" s="1"/>
  <c r="R1009" i="3"/>
  <c r="S1009" i="3" s="1"/>
  <c r="C1009" i="3" s="1"/>
  <c r="R1008" i="3"/>
  <c r="S1008" i="3" s="1"/>
  <c r="R1007" i="3"/>
  <c r="S1007" i="3" s="1"/>
  <c r="C1007" i="3" s="1"/>
  <c r="R1006" i="3"/>
  <c r="S1006" i="3" s="1"/>
  <c r="C1006" i="3" s="1"/>
  <c r="R1005" i="3"/>
  <c r="S1005" i="3" s="1"/>
  <c r="C1005" i="3" s="1"/>
  <c r="R1004" i="3"/>
  <c r="S1004" i="3" s="1"/>
  <c r="R1003" i="3"/>
  <c r="R1002" i="3"/>
  <c r="S1002" i="3" s="1"/>
  <c r="C1002" i="3" s="1"/>
  <c r="R1001" i="3"/>
  <c r="S1001" i="3" s="1"/>
  <c r="R1000" i="3"/>
  <c r="S1000" i="3" s="1"/>
  <c r="R999" i="3"/>
  <c r="S999" i="3" s="1"/>
  <c r="C999" i="3" s="1"/>
  <c r="R998" i="3"/>
  <c r="S998" i="3" s="1"/>
  <c r="R997" i="3"/>
  <c r="S997" i="3" s="1"/>
  <c r="R996" i="3"/>
  <c r="R995" i="3"/>
  <c r="S995" i="3" s="1"/>
  <c r="R994" i="3"/>
  <c r="S994" i="3" s="1"/>
  <c r="R993" i="3"/>
  <c r="R992" i="3"/>
  <c r="S992" i="3" s="1"/>
  <c r="R991" i="3"/>
  <c r="S991" i="3" s="1"/>
  <c r="R990" i="3"/>
  <c r="S990" i="3" s="1"/>
  <c r="C990" i="3" s="1"/>
  <c r="R989" i="3"/>
  <c r="R988" i="3"/>
  <c r="R987" i="3"/>
  <c r="R986" i="3"/>
  <c r="R985" i="3"/>
  <c r="R984" i="3"/>
  <c r="R983" i="3"/>
  <c r="R982" i="3"/>
  <c r="S982" i="3" s="1"/>
  <c r="C982" i="3" s="1"/>
  <c r="R981" i="3"/>
  <c r="S981" i="3" s="1"/>
  <c r="C981" i="3" s="1"/>
  <c r="R980" i="3"/>
  <c r="S980" i="3" s="1"/>
  <c r="C980" i="3" s="1"/>
  <c r="R979" i="3"/>
  <c r="S979" i="3" s="1"/>
  <c r="R978" i="3"/>
  <c r="S978" i="3" s="1"/>
  <c r="C978" i="3" s="1"/>
  <c r="R977" i="3"/>
  <c r="S977" i="3" s="1"/>
  <c r="C977" i="3" s="1"/>
  <c r="R976" i="3"/>
  <c r="S976" i="3" s="1"/>
  <c r="R975" i="3"/>
  <c r="S975" i="3" s="1"/>
  <c r="C975" i="3" s="1"/>
  <c r="R974" i="3"/>
  <c r="S974" i="3" s="1"/>
  <c r="C974" i="3" s="1"/>
  <c r="R973" i="3"/>
  <c r="S973" i="3" s="1"/>
  <c r="C973" i="3" s="1"/>
  <c r="R972" i="3"/>
  <c r="S972" i="3" s="1"/>
  <c r="C972" i="3" s="1"/>
  <c r="R971" i="3"/>
  <c r="S971" i="3" s="1"/>
  <c r="R970" i="3"/>
  <c r="S970" i="3" s="1"/>
  <c r="C970" i="3" s="1"/>
  <c r="R969" i="3"/>
  <c r="S969" i="3" s="1"/>
  <c r="C969" i="3" s="1"/>
  <c r="R968" i="3"/>
  <c r="S968" i="3" s="1"/>
  <c r="R967" i="3"/>
  <c r="S967" i="3" s="1"/>
  <c r="R966" i="3"/>
  <c r="S966" i="3" s="1"/>
  <c r="R965" i="3"/>
  <c r="R964" i="3"/>
  <c r="R963" i="3"/>
  <c r="R962" i="3"/>
  <c r="S962" i="3" s="1"/>
  <c r="R961" i="3"/>
  <c r="S961" i="3" s="1"/>
  <c r="C961" i="3" s="1"/>
  <c r="R960" i="3"/>
  <c r="S960" i="3" s="1"/>
  <c r="C960" i="3" s="1"/>
  <c r="R959" i="3"/>
  <c r="S959" i="3" s="1"/>
  <c r="C959" i="3" s="1"/>
  <c r="R958" i="3"/>
  <c r="S958" i="3" s="1"/>
  <c r="C958" i="3" s="1"/>
  <c r="R957" i="3"/>
  <c r="S957" i="3" s="1"/>
  <c r="R956" i="3"/>
  <c r="R955" i="3"/>
  <c r="R954" i="3"/>
  <c r="S954" i="3" s="1"/>
  <c r="R953" i="3"/>
  <c r="S953" i="3" s="1"/>
  <c r="C953" i="3" s="1"/>
  <c r="R952" i="3"/>
  <c r="S952" i="3" s="1"/>
  <c r="C952" i="3" s="1"/>
  <c r="R951" i="3"/>
  <c r="S951" i="3" s="1"/>
  <c r="R950" i="3"/>
  <c r="S950" i="3" s="1"/>
  <c r="C950" i="3" s="1"/>
  <c r="R949" i="3"/>
  <c r="R948" i="3"/>
  <c r="R947" i="3"/>
  <c r="R946" i="3"/>
  <c r="S946" i="3" s="1"/>
  <c r="R945" i="3"/>
  <c r="S945" i="3" s="1"/>
  <c r="C945" i="3" s="1"/>
  <c r="R944" i="3"/>
  <c r="S944" i="3" s="1"/>
  <c r="C944" i="3" s="1"/>
  <c r="R943" i="3"/>
  <c r="S943" i="3" s="1"/>
  <c r="R942" i="3"/>
  <c r="S942" i="3" s="1"/>
  <c r="R941" i="3"/>
  <c r="S941" i="3" s="1"/>
  <c r="R940" i="3"/>
  <c r="R939" i="3"/>
  <c r="R938" i="3"/>
  <c r="S938" i="3" s="1"/>
  <c r="R937" i="3"/>
  <c r="S937" i="3" s="1"/>
  <c r="C937" i="3" s="1"/>
  <c r="R936" i="3"/>
  <c r="S936" i="3" s="1"/>
  <c r="C936" i="3" s="1"/>
  <c r="R935" i="3"/>
  <c r="S935" i="3" s="1"/>
  <c r="R934" i="3"/>
  <c r="R933" i="3"/>
  <c r="S933" i="3" s="1"/>
  <c r="R932" i="3"/>
  <c r="R931" i="3"/>
  <c r="R930" i="3"/>
  <c r="S930" i="3" s="1"/>
  <c r="R929" i="3"/>
  <c r="S929" i="3" s="1"/>
  <c r="C929" i="3" s="1"/>
  <c r="R928" i="3"/>
  <c r="S928" i="3" s="1"/>
  <c r="C928" i="3" s="1"/>
  <c r="R927" i="3"/>
  <c r="S927" i="3" s="1"/>
  <c r="C927" i="3" s="1"/>
  <c r="R926" i="3"/>
  <c r="S926" i="3" s="1"/>
  <c r="R925" i="3"/>
  <c r="R924" i="3"/>
  <c r="R743" i="3"/>
  <c r="S743" i="3" s="1"/>
  <c r="C743" i="3" s="1"/>
  <c r="R742" i="3"/>
  <c r="S742" i="3" s="1"/>
  <c r="R741" i="3"/>
  <c r="R740" i="3"/>
  <c r="R739" i="3"/>
  <c r="R738" i="3"/>
  <c r="S738" i="3" s="1"/>
  <c r="C738" i="3" s="1"/>
  <c r="R737" i="3"/>
  <c r="S737" i="3" s="1"/>
  <c r="C737" i="3" s="1"/>
  <c r="R736" i="3"/>
  <c r="R735" i="3"/>
  <c r="S735" i="3" s="1"/>
  <c r="C735" i="3" s="1"/>
  <c r="R734" i="3"/>
  <c r="S734" i="3" s="1"/>
  <c r="C734" i="3" s="1"/>
  <c r="R733" i="3"/>
  <c r="R732" i="3"/>
  <c r="R731" i="3"/>
  <c r="R730" i="3"/>
  <c r="S730" i="3" s="1"/>
  <c r="C730" i="3" s="1"/>
  <c r="R729" i="3"/>
  <c r="S729" i="3" s="1"/>
  <c r="C729" i="3" s="1"/>
  <c r="R728" i="3"/>
  <c r="S728" i="3" s="1"/>
  <c r="R727" i="3"/>
  <c r="S727" i="3" s="1"/>
  <c r="C727" i="3" s="1"/>
  <c r="R726" i="3"/>
  <c r="S726" i="3" s="1"/>
  <c r="C726" i="3" s="1"/>
  <c r="R725" i="3"/>
  <c r="R724" i="3"/>
  <c r="R723" i="3"/>
  <c r="R722" i="3"/>
  <c r="S722" i="3" s="1"/>
  <c r="C722" i="3" s="1"/>
  <c r="R721" i="3"/>
  <c r="S721" i="3" s="1"/>
  <c r="C721" i="3" s="1"/>
  <c r="R720" i="3"/>
  <c r="R719" i="3"/>
  <c r="S719" i="3" s="1"/>
  <c r="C719" i="3" s="1"/>
  <c r="R718" i="3"/>
  <c r="R717" i="3"/>
  <c r="R716" i="3"/>
  <c r="R715" i="3"/>
  <c r="R714" i="3"/>
  <c r="S714" i="3" s="1"/>
  <c r="C714" i="3" s="1"/>
  <c r="R713" i="3"/>
  <c r="S713" i="3" s="1"/>
  <c r="C713" i="3" s="1"/>
  <c r="R712" i="3"/>
  <c r="S712" i="3" s="1"/>
  <c r="R711" i="3"/>
  <c r="S711" i="3" s="1"/>
  <c r="C711" i="3" s="1"/>
  <c r="R710" i="3"/>
  <c r="S710" i="3" s="1"/>
  <c r="R709" i="3"/>
  <c r="R708" i="3"/>
  <c r="R707" i="3"/>
  <c r="R706" i="3"/>
  <c r="S706" i="3" s="1"/>
  <c r="C706" i="3" s="1"/>
  <c r="R705" i="3"/>
  <c r="S705" i="3" s="1"/>
  <c r="C705" i="3" s="1"/>
  <c r="R704" i="3"/>
  <c r="R703" i="3"/>
  <c r="S703" i="3" s="1"/>
  <c r="C703" i="3" s="1"/>
  <c r="R702" i="3"/>
  <c r="S702" i="3" s="1"/>
  <c r="R701" i="3"/>
  <c r="R700" i="3"/>
  <c r="R699" i="3"/>
  <c r="R698" i="3"/>
  <c r="S698" i="3" s="1"/>
  <c r="C698" i="3" s="1"/>
  <c r="R697" i="3"/>
  <c r="S697" i="3" s="1"/>
  <c r="C697" i="3" s="1"/>
  <c r="R696" i="3"/>
  <c r="S696" i="3" s="1"/>
  <c r="R695" i="3"/>
  <c r="S695" i="3" s="1"/>
  <c r="C695" i="3" s="1"/>
  <c r="R694" i="3"/>
  <c r="S694" i="3" s="1"/>
  <c r="C694" i="3" s="1"/>
  <c r="R693" i="3"/>
  <c r="R692" i="3"/>
  <c r="R691" i="3"/>
  <c r="R690" i="3"/>
  <c r="S690" i="3" s="1"/>
  <c r="C690" i="3" s="1"/>
  <c r="R689" i="3"/>
  <c r="S689" i="3" s="1"/>
  <c r="C689" i="3" s="1"/>
  <c r="R688" i="3"/>
  <c r="R687" i="3"/>
  <c r="S687" i="3" s="1"/>
  <c r="C687" i="3" s="1"/>
  <c r="R686" i="3"/>
  <c r="R685" i="3"/>
  <c r="R684" i="3"/>
  <c r="R683" i="3"/>
  <c r="R682" i="3"/>
  <c r="S682" i="3" s="1"/>
  <c r="C682" i="3" s="1"/>
  <c r="R681" i="3"/>
  <c r="S681" i="3" s="1"/>
  <c r="R680" i="3"/>
  <c r="S680" i="3" s="1"/>
  <c r="R679" i="3"/>
  <c r="S679" i="3" s="1"/>
  <c r="C679" i="3" s="1"/>
  <c r="R678" i="3"/>
  <c r="S678" i="3" s="1"/>
  <c r="R677" i="3"/>
  <c r="R676" i="3"/>
  <c r="R675" i="3"/>
  <c r="R674" i="3"/>
  <c r="S674" i="3" s="1"/>
  <c r="C674" i="3" s="1"/>
  <c r="R673" i="3"/>
  <c r="R672" i="3"/>
  <c r="R671" i="3"/>
  <c r="S671" i="3" s="1"/>
  <c r="C671" i="3" s="1"/>
  <c r="R670" i="3"/>
  <c r="S670" i="3" s="1"/>
  <c r="R669" i="3"/>
  <c r="R668" i="3"/>
  <c r="R667" i="3"/>
  <c r="R666" i="3"/>
  <c r="S666" i="3" s="1"/>
  <c r="C666" i="3" s="1"/>
  <c r="R665" i="3"/>
  <c r="S665" i="3" s="1"/>
  <c r="R664" i="3"/>
  <c r="S664" i="3" s="1"/>
  <c r="R663" i="3"/>
  <c r="S663" i="3" s="1"/>
  <c r="C663" i="3" s="1"/>
  <c r="R662" i="3"/>
  <c r="S662" i="3" s="1"/>
  <c r="C662" i="3" s="1"/>
  <c r="R661" i="3"/>
  <c r="R660" i="3"/>
  <c r="R659" i="3"/>
  <c r="R658" i="3"/>
  <c r="S658" i="3" s="1"/>
  <c r="C658" i="3" s="1"/>
  <c r="R657" i="3"/>
  <c r="R656" i="3"/>
  <c r="R655" i="3"/>
  <c r="S655" i="3" s="1"/>
  <c r="C655" i="3" s="1"/>
  <c r="R654" i="3"/>
  <c r="S654" i="3" s="1"/>
  <c r="R653" i="3"/>
  <c r="R652" i="3"/>
  <c r="R651" i="3"/>
  <c r="R650" i="3"/>
  <c r="S650" i="3" s="1"/>
  <c r="C650" i="3" s="1"/>
  <c r="R649" i="3"/>
  <c r="S649" i="3" s="1"/>
  <c r="R648" i="3"/>
  <c r="S648" i="3" s="1"/>
  <c r="R647" i="3"/>
  <c r="S647" i="3" s="1"/>
  <c r="C647" i="3" s="1"/>
  <c r="R646" i="3"/>
  <c r="S646" i="3" s="1"/>
  <c r="R645" i="3"/>
  <c r="R644" i="3"/>
  <c r="R643" i="3"/>
  <c r="R642" i="3"/>
  <c r="S642" i="3" s="1"/>
  <c r="C642" i="3" s="1"/>
  <c r="R641" i="3"/>
  <c r="R640" i="3"/>
  <c r="R639" i="3"/>
  <c r="S639" i="3" s="1"/>
  <c r="C639" i="3" s="1"/>
  <c r="R638" i="3"/>
  <c r="S638" i="3" s="1"/>
  <c r="R637" i="3"/>
  <c r="R636" i="3"/>
  <c r="R635" i="3"/>
  <c r="R634" i="3"/>
  <c r="S634" i="3" s="1"/>
  <c r="C634" i="3" s="1"/>
  <c r="R633" i="3"/>
  <c r="S633" i="3" s="1"/>
  <c r="R632" i="3"/>
  <c r="S632" i="3" s="1"/>
  <c r="R631" i="3"/>
  <c r="S631" i="3" s="1"/>
  <c r="C631" i="3" s="1"/>
  <c r="R630" i="3"/>
  <c r="S630" i="3" s="1"/>
  <c r="C630" i="3" s="1"/>
  <c r="R629" i="3"/>
  <c r="R628" i="3"/>
  <c r="R627" i="3"/>
  <c r="R626" i="3"/>
  <c r="S626" i="3" s="1"/>
  <c r="C626" i="3" s="1"/>
  <c r="R625" i="3"/>
  <c r="R624" i="3"/>
  <c r="R623" i="3"/>
  <c r="S623" i="3" s="1"/>
  <c r="C623" i="3" s="1"/>
  <c r="R622" i="3"/>
  <c r="S622" i="3" s="1"/>
  <c r="R621" i="3"/>
  <c r="R620" i="3"/>
  <c r="R619" i="3"/>
  <c r="R618" i="3"/>
  <c r="S618" i="3" s="1"/>
  <c r="C618" i="3" s="1"/>
  <c r="R617" i="3"/>
  <c r="S617" i="3" s="1"/>
  <c r="R616" i="3"/>
  <c r="S616" i="3" s="1"/>
  <c r="R615" i="3"/>
  <c r="S615" i="3" s="1"/>
  <c r="C615" i="3" s="1"/>
  <c r="R614" i="3"/>
  <c r="R613" i="3"/>
  <c r="R612" i="3"/>
  <c r="R611" i="3"/>
  <c r="R610" i="3"/>
  <c r="S610" i="3" s="1"/>
  <c r="C610" i="3" s="1"/>
  <c r="R609" i="3"/>
  <c r="R608" i="3"/>
  <c r="R607" i="3"/>
  <c r="S607" i="3" s="1"/>
  <c r="C607" i="3" s="1"/>
  <c r="R606" i="3"/>
  <c r="S606" i="3" s="1"/>
  <c r="R605" i="3"/>
  <c r="R604" i="3"/>
  <c r="R603" i="3"/>
  <c r="R602" i="3"/>
  <c r="S602" i="3" s="1"/>
  <c r="C602" i="3" s="1"/>
  <c r="R601" i="3"/>
  <c r="S601" i="3" s="1"/>
  <c r="R600" i="3"/>
  <c r="S600" i="3" s="1"/>
  <c r="R599" i="3"/>
  <c r="S599" i="3" s="1"/>
  <c r="C599" i="3" s="1"/>
  <c r="R598" i="3"/>
  <c r="S598" i="3" s="1"/>
  <c r="C598" i="3" s="1"/>
  <c r="R597" i="3"/>
  <c r="R596" i="3"/>
  <c r="R595" i="3"/>
  <c r="R594" i="3"/>
  <c r="S594" i="3" s="1"/>
  <c r="C594" i="3" s="1"/>
  <c r="R593" i="3"/>
  <c r="R592" i="3"/>
  <c r="R591" i="3"/>
  <c r="S591" i="3" s="1"/>
  <c r="C591" i="3" s="1"/>
  <c r="R590" i="3"/>
  <c r="S590" i="3" s="1"/>
  <c r="R589" i="3"/>
  <c r="R588" i="3"/>
  <c r="R587" i="3"/>
  <c r="R586" i="3"/>
  <c r="S586" i="3" s="1"/>
  <c r="C586" i="3" s="1"/>
  <c r="R585" i="3"/>
  <c r="S585" i="3" s="1"/>
  <c r="R584" i="3"/>
  <c r="S584" i="3" s="1"/>
  <c r="R583" i="3"/>
  <c r="S583" i="3" s="1"/>
  <c r="C583" i="3" s="1"/>
  <c r="R582" i="3"/>
  <c r="S582" i="3" s="1"/>
  <c r="R581" i="3"/>
  <c r="R580" i="3"/>
  <c r="R579" i="3"/>
  <c r="R578" i="3"/>
  <c r="S578" i="3" s="1"/>
  <c r="C578" i="3" s="1"/>
  <c r="R577" i="3"/>
  <c r="R576" i="3"/>
  <c r="R575" i="3"/>
  <c r="S575" i="3" s="1"/>
  <c r="C575" i="3" s="1"/>
  <c r="R574" i="3"/>
  <c r="S574" i="3" s="1"/>
  <c r="R573" i="3"/>
  <c r="R572" i="3"/>
  <c r="R571" i="3"/>
  <c r="R570" i="3"/>
  <c r="S570" i="3" s="1"/>
  <c r="C570" i="3" s="1"/>
  <c r="R569" i="3"/>
  <c r="S569" i="3" s="1"/>
  <c r="R568" i="3"/>
  <c r="S568" i="3" s="1"/>
  <c r="R567" i="3"/>
  <c r="S567" i="3" s="1"/>
  <c r="C567" i="3" s="1"/>
  <c r="R566" i="3"/>
  <c r="S566" i="3" s="1"/>
  <c r="C566" i="3" s="1"/>
  <c r="R565" i="3"/>
  <c r="R564" i="3"/>
  <c r="R563" i="3"/>
  <c r="R562" i="3"/>
  <c r="S562" i="3" s="1"/>
  <c r="C562" i="3" s="1"/>
  <c r="R561" i="3"/>
  <c r="R560" i="3"/>
  <c r="R559" i="3"/>
  <c r="S559" i="3" s="1"/>
  <c r="C559" i="3" s="1"/>
  <c r="R558" i="3"/>
  <c r="S558" i="3" s="1"/>
  <c r="R557" i="3"/>
  <c r="R556" i="3"/>
  <c r="R555" i="3"/>
  <c r="R554" i="3"/>
  <c r="S554" i="3" s="1"/>
  <c r="C554" i="3" s="1"/>
  <c r="R553" i="3"/>
  <c r="S553" i="3" s="1"/>
  <c r="R552" i="3"/>
  <c r="S552" i="3" s="1"/>
  <c r="R551" i="3"/>
  <c r="S551" i="3" s="1"/>
  <c r="C551" i="3" s="1"/>
  <c r="R550" i="3"/>
  <c r="S550" i="3" s="1"/>
  <c r="R549" i="3"/>
  <c r="R548" i="3"/>
  <c r="R547" i="3"/>
  <c r="R546" i="3"/>
  <c r="S546" i="3" s="1"/>
  <c r="C546" i="3" s="1"/>
  <c r="R545" i="3"/>
  <c r="R544" i="3"/>
  <c r="R543" i="3"/>
  <c r="S543" i="3" s="1"/>
  <c r="C543" i="3" s="1"/>
  <c r="R542" i="3"/>
  <c r="S542" i="3" s="1"/>
  <c r="R541" i="3"/>
  <c r="R540" i="3"/>
  <c r="R539" i="3"/>
  <c r="R538" i="3"/>
  <c r="S538" i="3" s="1"/>
  <c r="C538" i="3" s="1"/>
  <c r="R537" i="3"/>
  <c r="S537" i="3" s="1"/>
  <c r="R536" i="3"/>
  <c r="S536" i="3" s="1"/>
  <c r="R535" i="3"/>
  <c r="S535" i="3" s="1"/>
  <c r="C535" i="3" s="1"/>
  <c r="R534" i="3"/>
  <c r="S534" i="3" s="1"/>
  <c r="C534" i="3" s="1"/>
  <c r="R533" i="3"/>
  <c r="R532" i="3"/>
  <c r="R531" i="3"/>
  <c r="R530" i="3"/>
  <c r="S530" i="3" s="1"/>
  <c r="C530" i="3" s="1"/>
  <c r="R529" i="3"/>
  <c r="R528" i="3"/>
  <c r="R527" i="3"/>
  <c r="S527" i="3" s="1"/>
  <c r="C527" i="3" s="1"/>
  <c r="R526" i="3"/>
  <c r="S526" i="3" s="1"/>
  <c r="R525" i="3"/>
  <c r="R524" i="3"/>
  <c r="R523" i="3"/>
  <c r="R522" i="3"/>
  <c r="S522" i="3" s="1"/>
  <c r="C522" i="3" s="1"/>
  <c r="R521" i="3"/>
  <c r="S521" i="3" s="1"/>
  <c r="R520" i="3"/>
  <c r="S520" i="3" s="1"/>
  <c r="R519" i="3"/>
  <c r="S519" i="3" s="1"/>
  <c r="C519" i="3" s="1"/>
  <c r="R518" i="3"/>
  <c r="S518" i="3" s="1"/>
  <c r="R517" i="3"/>
  <c r="R516" i="3"/>
  <c r="R515" i="3"/>
  <c r="R514" i="3"/>
  <c r="S514" i="3" s="1"/>
  <c r="C514" i="3" s="1"/>
  <c r="R513" i="3"/>
  <c r="R512" i="3"/>
  <c r="R511" i="3"/>
  <c r="S511" i="3" s="1"/>
  <c r="C511" i="3" s="1"/>
  <c r="R510" i="3"/>
  <c r="S510" i="3" s="1"/>
  <c r="R509" i="3"/>
  <c r="R508" i="3"/>
  <c r="R507" i="3"/>
  <c r="R506" i="3"/>
  <c r="S506" i="3" s="1"/>
  <c r="C506" i="3" s="1"/>
  <c r="R505" i="3"/>
  <c r="S505" i="3" s="1"/>
  <c r="R504" i="3"/>
  <c r="S504" i="3" s="1"/>
  <c r="R503" i="3"/>
  <c r="S503" i="3" s="1"/>
  <c r="C503" i="3" s="1"/>
  <c r="R502" i="3"/>
  <c r="S502" i="3" s="1"/>
  <c r="C502" i="3" s="1"/>
  <c r="R501" i="3"/>
  <c r="R500" i="3"/>
  <c r="R499" i="3"/>
  <c r="R498" i="3"/>
  <c r="S498" i="3" s="1"/>
  <c r="C498" i="3" s="1"/>
  <c r="R497" i="3"/>
  <c r="R496" i="3"/>
  <c r="R495" i="3"/>
  <c r="S495" i="3" s="1"/>
  <c r="C495" i="3" s="1"/>
  <c r="R494" i="3"/>
  <c r="S494" i="3" s="1"/>
  <c r="R493" i="3"/>
  <c r="R492" i="3"/>
  <c r="R491" i="3"/>
  <c r="R490" i="3"/>
  <c r="S490" i="3" s="1"/>
  <c r="C490" i="3" s="1"/>
  <c r="R489" i="3"/>
  <c r="S489" i="3" s="1"/>
  <c r="R488" i="3"/>
  <c r="S488" i="3" s="1"/>
  <c r="R487" i="3"/>
  <c r="S487" i="3" s="1"/>
  <c r="C487" i="3" s="1"/>
  <c r="R486" i="3"/>
  <c r="R485" i="3"/>
  <c r="R484" i="3"/>
  <c r="R483" i="3"/>
  <c r="R482" i="3"/>
  <c r="S482" i="3" s="1"/>
  <c r="C482" i="3" s="1"/>
  <c r="R481" i="3"/>
  <c r="R480" i="3"/>
  <c r="R479" i="3"/>
  <c r="S479" i="3" s="1"/>
  <c r="C479" i="3" s="1"/>
  <c r="R478" i="3"/>
  <c r="S478" i="3" s="1"/>
  <c r="R477" i="3"/>
  <c r="R476" i="3"/>
  <c r="R475" i="3"/>
  <c r="R474" i="3"/>
  <c r="S474" i="3" s="1"/>
  <c r="C474" i="3" s="1"/>
  <c r="R473" i="3"/>
  <c r="S473" i="3" s="1"/>
  <c r="R472" i="3"/>
  <c r="S472" i="3" s="1"/>
  <c r="R471" i="3"/>
  <c r="S471" i="3" s="1"/>
  <c r="C471" i="3" s="1"/>
  <c r="R470" i="3"/>
  <c r="S470" i="3" s="1"/>
  <c r="C470" i="3" s="1"/>
  <c r="R469" i="3"/>
  <c r="R468" i="3"/>
  <c r="R467" i="3"/>
  <c r="R466" i="3"/>
  <c r="S466" i="3" s="1"/>
  <c r="C466" i="3" s="1"/>
  <c r="R465" i="3"/>
  <c r="R464" i="3"/>
  <c r="R463" i="3"/>
  <c r="S463" i="3" s="1"/>
  <c r="C463" i="3" s="1"/>
  <c r="R462" i="3"/>
  <c r="R461" i="3"/>
  <c r="R460" i="3"/>
  <c r="R459" i="3"/>
  <c r="R458" i="3"/>
  <c r="S458" i="3" s="1"/>
  <c r="C458" i="3" s="1"/>
  <c r="R457" i="3"/>
  <c r="S457" i="3" s="1"/>
  <c r="R456" i="3"/>
  <c r="S456" i="3" s="1"/>
  <c r="R455" i="3"/>
  <c r="S455" i="3" s="1"/>
  <c r="C455" i="3" s="1"/>
  <c r="R454" i="3"/>
  <c r="S454" i="3" s="1"/>
  <c r="R453" i="3"/>
  <c r="R452" i="3"/>
  <c r="R451" i="3"/>
  <c r="R450" i="3"/>
  <c r="S450" i="3" s="1"/>
  <c r="C450" i="3" s="1"/>
  <c r="R449" i="3"/>
  <c r="R448" i="3"/>
  <c r="R447" i="3"/>
  <c r="S447" i="3" s="1"/>
  <c r="C447" i="3" s="1"/>
  <c r="R446" i="3"/>
  <c r="S446" i="3" s="1"/>
  <c r="R445" i="3"/>
  <c r="R444" i="3"/>
  <c r="R443" i="3"/>
  <c r="S442" i="3"/>
  <c r="C442" i="3" s="1"/>
  <c r="R442" i="3"/>
  <c r="R441" i="3"/>
  <c r="S441" i="3" s="1"/>
  <c r="R440" i="3"/>
  <c r="S440" i="3" s="1"/>
  <c r="R439" i="3"/>
  <c r="S439" i="3" s="1"/>
  <c r="C439" i="3" s="1"/>
  <c r="R438" i="3"/>
  <c r="S438" i="3" s="1"/>
  <c r="C438" i="3" s="1"/>
  <c r="R437" i="3"/>
  <c r="R436" i="3"/>
  <c r="R435" i="3"/>
  <c r="R434" i="3"/>
  <c r="S434" i="3" s="1"/>
  <c r="C434" i="3" s="1"/>
  <c r="R433" i="3"/>
  <c r="R432" i="3"/>
  <c r="R431" i="3"/>
  <c r="S431" i="3" s="1"/>
  <c r="C431" i="3" s="1"/>
  <c r="R430" i="3"/>
  <c r="S430" i="3" s="1"/>
  <c r="R429" i="3"/>
  <c r="R428" i="3"/>
  <c r="R427" i="3"/>
  <c r="R426" i="3"/>
  <c r="S426" i="3" s="1"/>
  <c r="C426" i="3" s="1"/>
  <c r="R425" i="3"/>
  <c r="S425" i="3" s="1"/>
  <c r="R424" i="3"/>
  <c r="S424" i="3" s="1"/>
  <c r="R423" i="3"/>
  <c r="S423" i="3" s="1"/>
  <c r="C423" i="3" s="1"/>
  <c r="R422" i="3"/>
  <c r="R421" i="3"/>
  <c r="R420" i="3"/>
  <c r="R419" i="3"/>
  <c r="R418" i="3"/>
  <c r="S418" i="3" s="1"/>
  <c r="C418" i="3" s="1"/>
  <c r="R417" i="3"/>
  <c r="R416" i="3"/>
  <c r="R415" i="3"/>
  <c r="S415" i="3" s="1"/>
  <c r="C415" i="3" s="1"/>
  <c r="R414" i="3"/>
  <c r="R413" i="3"/>
  <c r="R412" i="3"/>
  <c r="R411" i="3"/>
  <c r="R410" i="3"/>
  <c r="S410" i="3" s="1"/>
  <c r="C410" i="3" s="1"/>
  <c r="R409" i="3"/>
  <c r="S409" i="3" s="1"/>
  <c r="R408" i="3"/>
  <c r="S408" i="3" s="1"/>
  <c r="R407" i="3"/>
  <c r="S407" i="3" s="1"/>
  <c r="C407" i="3" s="1"/>
  <c r="R406" i="3"/>
  <c r="S406" i="3" s="1"/>
  <c r="C406" i="3" s="1"/>
  <c r="R405" i="3"/>
  <c r="R404" i="3"/>
  <c r="R403" i="3"/>
  <c r="R402" i="3"/>
  <c r="S402" i="3" s="1"/>
  <c r="C402" i="3" s="1"/>
  <c r="R401" i="3"/>
  <c r="R400" i="3"/>
  <c r="R399" i="3"/>
  <c r="S399" i="3" s="1"/>
  <c r="C399" i="3" s="1"/>
  <c r="R398" i="3"/>
  <c r="S398" i="3" s="1"/>
  <c r="R397" i="3"/>
  <c r="R396" i="3"/>
  <c r="R395" i="3"/>
  <c r="R394" i="3"/>
  <c r="S394" i="3" s="1"/>
  <c r="C394" i="3" s="1"/>
  <c r="R393" i="3"/>
  <c r="S393" i="3" s="1"/>
  <c r="R392" i="3"/>
  <c r="S392" i="3" s="1"/>
  <c r="R391" i="3"/>
  <c r="S391" i="3" s="1"/>
  <c r="C391" i="3" s="1"/>
  <c r="R390" i="3"/>
  <c r="R389" i="3"/>
  <c r="R388" i="3"/>
  <c r="R387" i="3"/>
  <c r="R386" i="3"/>
  <c r="S386" i="3" s="1"/>
  <c r="C386" i="3" s="1"/>
  <c r="R385" i="3"/>
  <c r="R384" i="3"/>
  <c r="R383" i="3"/>
  <c r="S383" i="3" s="1"/>
  <c r="C383" i="3" s="1"/>
  <c r="R382" i="3"/>
  <c r="S382" i="3" s="1"/>
  <c r="C382" i="3" s="1"/>
  <c r="R381" i="3"/>
  <c r="R380" i="3"/>
  <c r="R379" i="3"/>
  <c r="R378" i="3"/>
  <c r="S378" i="3" s="1"/>
  <c r="C378" i="3" s="1"/>
  <c r="R377" i="3"/>
  <c r="S377" i="3" s="1"/>
  <c r="R376" i="3"/>
  <c r="S376" i="3" s="1"/>
  <c r="R375" i="3"/>
  <c r="S375" i="3" s="1"/>
  <c r="C375" i="3" s="1"/>
  <c r="R374" i="3"/>
  <c r="S374" i="3" s="1"/>
  <c r="C374" i="3" s="1"/>
  <c r="R373" i="3"/>
  <c r="R372" i="3"/>
  <c r="R371" i="3"/>
  <c r="R370" i="3"/>
  <c r="S370" i="3" s="1"/>
  <c r="C370" i="3" s="1"/>
  <c r="R369" i="3"/>
  <c r="R368" i="3"/>
  <c r="R367" i="3"/>
  <c r="S367" i="3" s="1"/>
  <c r="C367" i="3" s="1"/>
  <c r="R366" i="3"/>
  <c r="S366" i="3" s="1"/>
  <c r="R365" i="3"/>
  <c r="R364" i="3"/>
  <c r="R363" i="3"/>
  <c r="R362" i="3"/>
  <c r="S362" i="3" s="1"/>
  <c r="C362" i="3" s="1"/>
  <c r="R361" i="3"/>
  <c r="R360" i="3"/>
  <c r="R359" i="3"/>
  <c r="S359" i="3" s="1"/>
  <c r="C359" i="3" s="1"/>
  <c r="R358" i="3"/>
  <c r="S358" i="3" s="1"/>
  <c r="R357" i="3"/>
  <c r="R356" i="3"/>
  <c r="R355" i="3"/>
  <c r="R354" i="3"/>
  <c r="S354" i="3" s="1"/>
  <c r="C354" i="3" s="1"/>
  <c r="R353" i="3"/>
  <c r="R352" i="3"/>
  <c r="S352" i="3" s="1"/>
  <c r="R351" i="3"/>
  <c r="S351" i="3" s="1"/>
  <c r="C351" i="3" s="1"/>
  <c r="R350" i="3"/>
  <c r="S350" i="3" s="1"/>
  <c r="R349" i="3"/>
  <c r="R348" i="3"/>
  <c r="R347" i="3"/>
  <c r="R346" i="3"/>
  <c r="S346" i="3" s="1"/>
  <c r="C346" i="3" s="1"/>
  <c r="R345" i="3"/>
  <c r="R344" i="3"/>
  <c r="S344" i="3" s="1"/>
  <c r="R343" i="3"/>
  <c r="S343" i="3" s="1"/>
  <c r="C343" i="3" s="1"/>
  <c r="R342" i="3"/>
  <c r="R341" i="3"/>
  <c r="R340" i="3"/>
  <c r="R339" i="3"/>
  <c r="R338" i="3"/>
  <c r="S338" i="3" s="1"/>
  <c r="C338" i="3" s="1"/>
  <c r="R337" i="3"/>
  <c r="S337" i="3" s="1"/>
  <c r="R336" i="3"/>
  <c r="S336" i="3" s="1"/>
  <c r="R335" i="3"/>
  <c r="S335" i="3" s="1"/>
  <c r="C335" i="3" s="1"/>
  <c r="R334" i="3"/>
  <c r="S334" i="3" s="1"/>
  <c r="R333" i="3"/>
  <c r="R332" i="3"/>
  <c r="R331" i="3"/>
  <c r="R330" i="3"/>
  <c r="S330" i="3" s="1"/>
  <c r="C330" i="3" s="1"/>
  <c r="R329" i="3"/>
  <c r="S329" i="3" s="1"/>
  <c r="R328" i="3"/>
  <c r="R327" i="3"/>
  <c r="S327" i="3" s="1"/>
  <c r="C327" i="3" s="1"/>
  <c r="R326" i="3"/>
  <c r="R325" i="3"/>
  <c r="R324" i="3"/>
  <c r="R323" i="3"/>
  <c r="R322" i="3"/>
  <c r="S322" i="3" s="1"/>
  <c r="C322" i="3" s="1"/>
  <c r="R321" i="3"/>
  <c r="S321" i="3" s="1"/>
  <c r="R320" i="3"/>
  <c r="S320" i="3" s="1"/>
  <c r="R319" i="3"/>
  <c r="S319" i="3" s="1"/>
  <c r="C319" i="3" s="1"/>
  <c r="R318" i="3"/>
  <c r="R317" i="3"/>
  <c r="R316" i="3"/>
  <c r="R315" i="3"/>
  <c r="R314" i="3"/>
  <c r="S314" i="3" s="1"/>
  <c r="C314" i="3" s="1"/>
  <c r="R313" i="3"/>
  <c r="R312" i="3"/>
  <c r="S312" i="3" s="1"/>
  <c r="R311" i="3"/>
  <c r="S311" i="3" s="1"/>
  <c r="C311" i="3" s="1"/>
  <c r="R310" i="3"/>
  <c r="S310" i="3" s="1"/>
  <c r="C310" i="3" s="1"/>
  <c r="R309" i="3"/>
  <c r="R308" i="3"/>
  <c r="R307" i="3"/>
  <c r="R306" i="3"/>
  <c r="S306" i="3" s="1"/>
  <c r="C306" i="3" s="1"/>
  <c r="R305" i="3"/>
  <c r="S305" i="3" s="1"/>
  <c r="R304" i="3"/>
  <c r="S304" i="3" s="1"/>
  <c r="R303" i="3"/>
  <c r="S303" i="3" s="1"/>
  <c r="C303" i="3" s="1"/>
  <c r="R302" i="3"/>
  <c r="R301" i="3"/>
  <c r="R300" i="3"/>
  <c r="R299" i="3"/>
  <c r="R298" i="3"/>
  <c r="S298" i="3" s="1"/>
  <c r="C298" i="3" s="1"/>
  <c r="R297" i="3"/>
  <c r="S297" i="3" s="1"/>
  <c r="R296" i="3"/>
  <c r="S296" i="3" s="1"/>
  <c r="R295" i="3"/>
  <c r="S295" i="3" s="1"/>
  <c r="C295" i="3" s="1"/>
  <c r="R294" i="3"/>
  <c r="R293" i="3"/>
  <c r="R292" i="3"/>
  <c r="R291" i="3"/>
  <c r="R290" i="3"/>
  <c r="S290" i="3" s="1"/>
  <c r="C290" i="3" s="1"/>
  <c r="R289" i="3"/>
  <c r="S289" i="3" s="1"/>
  <c r="R288" i="3"/>
  <c r="R287" i="3"/>
  <c r="S287" i="3" s="1"/>
  <c r="C287" i="3" s="1"/>
  <c r="R286" i="3"/>
  <c r="S286" i="3" s="1"/>
  <c r="R285" i="3"/>
  <c r="R284" i="3"/>
  <c r="R283" i="3"/>
  <c r="R282" i="3"/>
  <c r="S282" i="3" s="1"/>
  <c r="C282" i="3" s="1"/>
  <c r="R281" i="3"/>
  <c r="S281" i="3" s="1"/>
  <c r="R280" i="3"/>
  <c r="R279" i="3"/>
  <c r="S279" i="3" s="1"/>
  <c r="C279" i="3" s="1"/>
  <c r="R278" i="3"/>
  <c r="R277" i="3"/>
  <c r="R276" i="3"/>
  <c r="R275" i="3"/>
  <c r="R274" i="3"/>
  <c r="S274" i="3" s="1"/>
  <c r="C274" i="3" s="1"/>
  <c r="R273" i="3"/>
  <c r="R272" i="3"/>
  <c r="S272" i="3" s="1"/>
  <c r="R271" i="3"/>
  <c r="S271" i="3" s="1"/>
  <c r="C271" i="3" s="1"/>
  <c r="R270" i="3"/>
  <c r="S270" i="3" s="1"/>
  <c r="R269" i="3"/>
  <c r="R268" i="3"/>
  <c r="R267" i="3"/>
  <c r="R266" i="3"/>
  <c r="S266" i="3" s="1"/>
  <c r="C266" i="3" s="1"/>
  <c r="R265" i="3"/>
  <c r="R264" i="3"/>
  <c r="R263" i="3"/>
  <c r="S263" i="3" s="1"/>
  <c r="C263" i="3" s="1"/>
  <c r="R262" i="3"/>
  <c r="R261" i="3"/>
  <c r="R260" i="3"/>
  <c r="R259" i="3"/>
  <c r="R258" i="3"/>
  <c r="S258" i="3" s="1"/>
  <c r="C258" i="3" s="1"/>
  <c r="R257" i="3"/>
  <c r="S257" i="3" s="1"/>
  <c r="R256" i="3"/>
  <c r="S256" i="3" s="1"/>
  <c r="R255" i="3"/>
  <c r="S255" i="3" s="1"/>
  <c r="C255" i="3" s="1"/>
  <c r="R254" i="3"/>
  <c r="R253" i="3"/>
  <c r="R252" i="3"/>
  <c r="R251" i="3"/>
  <c r="R250" i="3"/>
  <c r="S250" i="3" s="1"/>
  <c r="C250" i="3" s="1"/>
  <c r="R249" i="3"/>
  <c r="R248" i="3"/>
  <c r="S248" i="3" s="1"/>
  <c r="R247" i="3"/>
  <c r="S247" i="3" s="1"/>
  <c r="C247" i="3" s="1"/>
  <c r="R246" i="3"/>
  <c r="S246" i="3" s="1"/>
  <c r="C246" i="3" s="1"/>
  <c r="R245" i="3"/>
  <c r="R244" i="3"/>
  <c r="R243" i="3"/>
  <c r="R242" i="3"/>
  <c r="S242" i="3" s="1"/>
  <c r="C242" i="3" s="1"/>
  <c r="R241" i="3"/>
  <c r="S241" i="3" s="1"/>
  <c r="R240" i="3"/>
  <c r="S240" i="3" s="1"/>
  <c r="R239" i="3"/>
  <c r="S239" i="3" s="1"/>
  <c r="C239" i="3" s="1"/>
  <c r="R238" i="3"/>
  <c r="S238" i="3" s="1"/>
  <c r="R237" i="3"/>
  <c r="R236" i="3"/>
  <c r="R235" i="3"/>
  <c r="R234" i="3"/>
  <c r="S234" i="3" s="1"/>
  <c r="C234" i="3" s="1"/>
  <c r="R233" i="3"/>
  <c r="S233" i="3" s="1"/>
  <c r="R232" i="3"/>
  <c r="S232" i="3" s="1"/>
  <c r="R231" i="3"/>
  <c r="S231" i="3" s="1"/>
  <c r="C231" i="3" s="1"/>
  <c r="R230" i="3"/>
  <c r="R229" i="3"/>
  <c r="R228" i="3"/>
  <c r="R227" i="3"/>
  <c r="R226" i="3"/>
  <c r="S226" i="3" s="1"/>
  <c r="C226" i="3" s="1"/>
  <c r="R225" i="3"/>
  <c r="S225" i="3" s="1"/>
  <c r="R224" i="3"/>
  <c r="R223" i="3"/>
  <c r="S223" i="3" s="1"/>
  <c r="C223" i="3" s="1"/>
  <c r="R222" i="3"/>
  <c r="S222" i="3" s="1"/>
  <c r="R221" i="3"/>
  <c r="R220" i="3"/>
  <c r="R219" i="3"/>
  <c r="R218" i="3"/>
  <c r="S218" i="3" s="1"/>
  <c r="C218" i="3" s="1"/>
  <c r="R217" i="3"/>
  <c r="S217" i="3" s="1"/>
  <c r="R216" i="3"/>
  <c r="R215" i="3"/>
  <c r="S215" i="3" s="1"/>
  <c r="C215" i="3" s="1"/>
  <c r="R214" i="3"/>
  <c r="S214" i="3" s="1"/>
  <c r="R213" i="3"/>
  <c r="R212" i="3"/>
  <c r="R211" i="3"/>
  <c r="R210" i="3"/>
  <c r="S210" i="3" s="1"/>
  <c r="C210" i="3" s="1"/>
  <c r="R209" i="3"/>
  <c r="R208" i="3"/>
  <c r="S208" i="3" s="1"/>
  <c r="R207" i="3"/>
  <c r="S207" i="3" s="1"/>
  <c r="C207" i="3" s="1"/>
  <c r="R206" i="3"/>
  <c r="R205" i="3"/>
  <c r="R204" i="3"/>
  <c r="R203" i="3"/>
  <c r="R202" i="3"/>
  <c r="S202" i="3" s="1"/>
  <c r="C202" i="3" s="1"/>
  <c r="R201" i="3"/>
  <c r="R200" i="3"/>
  <c r="R199" i="3"/>
  <c r="S199" i="3" s="1"/>
  <c r="C199" i="3" s="1"/>
  <c r="R198" i="3"/>
  <c r="R197" i="3"/>
  <c r="R196" i="3"/>
  <c r="R195" i="3"/>
  <c r="R194" i="3"/>
  <c r="S194" i="3" s="1"/>
  <c r="C194" i="3" s="1"/>
  <c r="R193" i="3"/>
  <c r="S193" i="3" s="1"/>
  <c r="R192" i="3"/>
  <c r="S192" i="3" s="1"/>
  <c r="R191" i="3"/>
  <c r="S191" i="3" s="1"/>
  <c r="C191" i="3" s="1"/>
  <c r="R190" i="3"/>
  <c r="R189" i="3"/>
  <c r="R188" i="3"/>
  <c r="R187" i="3"/>
  <c r="R186" i="3"/>
  <c r="S186" i="3" s="1"/>
  <c r="C186" i="3" s="1"/>
  <c r="R185" i="3"/>
  <c r="R184" i="3"/>
  <c r="R183" i="3"/>
  <c r="S183" i="3" s="1"/>
  <c r="C183" i="3" s="1"/>
  <c r="R182" i="3"/>
  <c r="S182" i="3" s="1"/>
  <c r="C182" i="3" s="1"/>
  <c r="R181" i="3"/>
  <c r="R180" i="3"/>
  <c r="R179" i="3"/>
  <c r="R178" i="3"/>
  <c r="S178" i="3" s="1"/>
  <c r="C178" i="3" s="1"/>
  <c r="R177" i="3"/>
  <c r="S177" i="3" s="1"/>
  <c r="R176" i="3"/>
  <c r="S176" i="3" s="1"/>
  <c r="R175" i="3"/>
  <c r="S175" i="3" s="1"/>
  <c r="C175" i="3" s="1"/>
  <c r="R174" i="3"/>
  <c r="S174" i="3" s="1"/>
  <c r="C174" i="3" s="1"/>
  <c r="R173" i="3"/>
  <c r="R172" i="3"/>
  <c r="R171" i="3"/>
  <c r="R170" i="3"/>
  <c r="S170" i="3" s="1"/>
  <c r="C170" i="3" s="1"/>
  <c r="R169" i="3"/>
  <c r="R168" i="3"/>
  <c r="S168" i="3" s="1"/>
  <c r="R167" i="3"/>
  <c r="S167" i="3" s="1"/>
  <c r="C167" i="3" s="1"/>
  <c r="R166" i="3"/>
  <c r="R165" i="3"/>
  <c r="R164" i="3"/>
  <c r="R163" i="3"/>
  <c r="R162" i="3"/>
  <c r="S162" i="3" s="1"/>
  <c r="C162" i="3" s="1"/>
  <c r="R161" i="3"/>
  <c r="S161" i="3" s="1"/>
  <c r="R160" i="3"/>
  <c r="R159" i="3"/>
  <c r="S159" i="3" s="1"/>
  <c r="C159" i="3" s="1"/>
  <c r="R158" i="3"/>
  <c r="S158" i="3" s="1"/>
  <c r="R157" i="3"/>
  <c r="R156" i="3"/>
  <c r="R155" i="3"/>
  <c r="R154" i="3"/>
  <c r="S154" i="3" s="1"/>
  <c r="C154" i="3" s="1"/>
  <c r="R153" i="3"/>
  <c r="S153" i="3" s="1"/>
  <c r="R152" i="3"/>
  <c r="R151" i="3"/>
  <c r="S151" i="3" s="1"/>
  <c r="C151" i="3" s="1"/>
  <c r="R150" i="3"/>
  <c r="R149" i="3"/>
  <c r="R148" i="3"/>
  <c r="R147" i="3"/>
  <c r="R146" i="3"/>
  <c r="S146" i="3" s="1"/>
  <c r="C146" i="3" s="1"/>
  <c r="R145" i="3"/>
  <c r="R144" i="3"/>
  <c r="S144" i="3" s="1"/>
  <c r="R143" i="3"/>
  <c r="S143" i="3" s="1"/>
  <c r="C143" i="3" s="1"/>
  <c r="R142" i="3"/>
  <c r="R141" i="3"/>
  <c r="R140" i="3"/>
  <c r="R139" i="3"/>
  <c r="R138" i="3"/>
  <c r="S138" i="3" s="1"/>
  <c r="C138" i="3" s="1"/>
  <c r="R137" i="3"/>
  <c r="R136" i="3"/>
  <c r="S136" i="3" s="1"/>
  <c r="R135" i="3"/>
  <c r="S135" i="3" s="1"/>
  <c r="C135" i="3" s="1"/>
  <c r="R134" i="3"/>
  <c r="R133" i="3"/>
  <c r="R132" i="3"/>
  <c r="R131" i="3"/>
  <c r="R130" i="3"/>
  <c r="S130" i="3" s="1"/>
  <c r="C130" i="3" s="1"/>
  <c r="R129" i="3"/>
  <c r="S129" i="3" s="1"/>
  <c r="R128" i="3"/>
  <c r="S128" i="3" s="1"/>
  <c r="R127" i="3"/>
  <c r="S127" i="3" s="1"/>
  <c r="C127" i="3" s="1"/>
  <c r="R126" i="3"/>
  <c r="R125" i="3"/>
  <c r="R124" i="3"/>
  <c r="R123" i="3"/>
  <c r="R122" i="3"/>
  <c r="S122" i="3" s="1"/>
  <c r="C122" i="3" s="1"/>
  <c r="R121" i="3"/>
  <c r="S121" i="3" s="1"/>
  <c r="R120" i="3"/>
  <c r="R119" i="3"/>
  <c r="S119" i="3" s="1"/>
  <c r="C119" i="3" s="1"/>
  <c r="R118" i="3"/>
  <c r="S118" i="3" s="1"/>
  <c r="C118" i="3" s="1"/>
  <c r="R117" i="3"/>
  <c r="R116" i="3"/>
  <c r="R115" i="3"/>
  <c r="R114" i="3"/>
  <c r="S114" i="3" s="1"/>
  <c r="C114" i="3" s="1"/>
  <c r="R113" i="3"/>
  <c r="S113" i="3" s="1"/>
  <c r="R112" i="3"/>
  <c r="S112" i="3" s="1"/>
  <c r="R111" i="3"/>
  <c r="S111" i="3" s="1"/>
  <c r="C111" i="3" s="1"/>
  <c r="R110" i="3"/>
  <c r="S110" i="3" s="1"/>
  <c r="C110" i="3" s="1"/>
  <c r="R109" i="3"/>
  <c r="R108" i="3"/>
  <c r="R107" i="3"/>
  <c r="R106" i="3"/>
  <c r="S106" i="3" s="1"/>
  <c r="C106" i="3" s="1"/>
  <c r="R105" i="3"/>
  <c r="R104" i="3"/>
  <c r="S104" i="3" s="1"/>
  <c r="R103" i="3"/>
  <c r="S103" i="3" s="1"/>
  <c r="C103" i="3" s="1"/>
  <c r="R102" i="3"/>
  <c r="R101" i="3"/>
  <c r="R100" i="3"/>
  <c r="R99" i="3"/>
  <c r="R98" i="3"/>
  <c r="S98" i="3" s="1"/>
  <c r="C98" i="3" s="1"/>
  <c r="R97" i="3"/>
  <c r="S97" i="3" s="1"/>
  <c r="R96" i="3"/>
  <c r="R95" i="3"/>
  <c r="S95" i="3" s="1"/>
  <c r="C95" i="3" s="1"/>
  <c r="R94" i="3"/>
  <c r="R93" i="3"/>
  <c r="R92" i="3"/>
  <c r="R91" i="3"/>
  <c r="R90" i="3"/>
  <c r="S90" i="3" s="1"/>
  <c r="C90" i="3" s="1"/>
  <c r="R89" i="3"/>
  <c r="R88" i="3"/>
  <c r="R87" i="3"/>
  <c r="S87" i="3" s="1"/>
  <c r="C87" i="3" s="1"/>
  <c r="R86" i="3"/>
  <c r="R85" i="3"/>
  <c r="R84" i="3"/>
  <c r="R83" i="3"/>
  <c r="R82" i="3"/>
  <c r="S82" i="3" s="1"/>
  <c r="C82" i="3" s="1"/>
  <c r="R81" i="3"/>
  <c r="R80" i="3"/>
  <c r="S80" i="3" s="1"/>
  <c r="R79" i="3"/>
  <c r="S79" i="3" s="1"/>
  <c r="C79" i="3" s="1"/>
  <c r="R78" i="3"/>
  <c r="S78" i="3" s="1"/>
  <c r="R77" i="3"/>
  <c r="R76" i="3"/>
  <c r="R75" i="3"/>
  <c r="R74" i="3"/>
  <c r="S74" i="3" s="1"/>
  <c r="C74" i="3" s="1"/>
  <c r="R73" i="3"/>
  <c r="R72" i="3"/>
  <c r="S72" i="3" s="1"/>
  <c r="R71" i="3"/>
  <c r="S71" i="3" s="1"/>
  <c r="C71" i="3" s="1"/>
  <c r="R70" i="3"/>
  <c r="R69" i="3"/>
  <c r="R68" i="3"/>
  <c r="R67" i="3"/>
  <c r="R66" i="3"/>
  <c r="S66" i="3" s="1"/>
  <c r="C66" i="3" s="1"/>
  <c r="R65" i="3"/>
  <c r="S65" i="3" s="1"/>
  <c r="R64" i="3"/>
  <c r="S64" i="3" s="1"/>
  <c r="R63" i="3"/>
  <c r="S63" i="3" s="1"/>
  <c r="C63" i="3" s="1"/>
  <c r="R62" i="3"/>
  <c r="R61" i="3"/>
  <c r="R60" i="3"/>
  <c r="R59" i="3"/>
  <c r="R58" i="3"/>
  <c r="S58" i="3" s="1"/>
  <c r="C58" i="3" s="1"/>
  <c r="R57" i="3"/>
  <c r="S57" i="3" s="1"/>
  <c r="R56" i="3"/>
  <c r="R55" i="3"/>
  <c r="S55" i="3" s="1"/>
  <c r="C55" i="3" s="1"/>
  <c r="R54" i="3"/>
  <c r="S54" i="3" s="1"/>
  <c r="C54" i="3" s="1"/>
  <c r="R53" i="3"/>
  <c r="R52" i="3"/>
  <c r="R51" i="3"/>
  <c r="R50" i="3"/>
  <c r="S50" i="3" s="1"/>
  <c r="C50" i="3" s="1"/>
  <c r="R49" i="3"/>
  <c r="S49" i="3" s="1"/>
  <c r="R48" i="3"/>
  <c r="S48" i="3" s="1"/>
  <c r="R47" i="3"/>
  <c r="S47" i="3" s="1"/>
  <c r="C47" i="3" s="1"/>
  <c r="R46" i="3"/>
  <c r="S46" i="3" s="1"/>
  <c r="C46" i="3" s="1"/>
  <c r="R45" i="3"/>
  <c r="R44" i="3"/>
  <c r="R43" i="3"/>
  <c r="R42" i="3"/>
  <c r="S42" i="3" s="1"/>
  <c r="C42" i="3" s="1"/>
  <c r="R41" i="3"/>
  <c r="R40" i="3"/>
  <c r="S40" i="3" s="1"/>
  <c r="R39" i="3"/>
  <c r="S39" i="3" s="1"/>
  <c r="C39" i="3" s="1"/>
  <c r="R38" i="3"/>
  <c r="R37" i="3"/>
  <c r="R36" i="3"/>
  <c r="R35" i="3"/>
  <c r="R34" i="3"/>
  <c r="S34" i="3" s="1"/>
  <c r="C34" i="3" s="1"/>
  <c r="R33" i="3"/>
  <c r="S33" i="3" s="1"/>
  <c r="R32" i="3"/>
  <c r="R31" i="3"/>
  <c r="S31" i="3" s="1"/>
  <c r="C31" i="3" s="1"/>
  <c r="R30" i="3"/>
  <c r="R29" i="3"/>
  <c r="R28" i="3"/>
  <c r="R27" i="3"/>
  <c r="R26" i="3"/>
  <c r="S26" i="3" s="1"/>
  <c r="C26" i="3" s="1"/>
  <c r="R25" i="3"/>
  <c r="S25" i="3" s="1"/>
  <c r="R24" i="3"/>
  <c r="R23" i="3"/>
  <c r="S23" i="3" s="1"/>
  <c r="C23" i="3" s="1"/>
  <c r="R22" i="3"/>
  <c r="R21" i="3"/>
  <c r="R20" i="3"/>
  <c r="R19" i="3"/>
  <c r="R18" i="3"/>
  <c r="S18" i="3" s="1"/>
  <c r="C18" i="3" s="1"/>
  <c r="R17" i="3"/>
  <c r="R16" i="3"/>
  <c r="S16" i="3" s="1"/>
  <c r="R15" i="3"/>
  <c r="S15" i="3" s="1"/>
  <c r="C15" i="3" s="1"/>
  <c r="R14" i="3"/>
  <c r="R13" i="3"/>
  <c r="R12" i="3"/>
  <c r="R11" i="3"/>
  <c r="S11" i="3" s="1"/>
  <c r="C11" i="3" s="1"/>
  <c r="R10" i="3"/>
  <c r="S10" i="3" s="1"/>
  <c r="C10" i="3" s="1"/>
  <c r="R9" i="3"/>
  <c r="R8" i="3"/>
  <c r="S8" i="3" s="1"/>
  <c r="R7" i="3"/>
  <c r="S7" i="3" s="1"/>
  <c r="C7" i="3" s="1"/>
  <c r="R6" i="3"/>
  <c r="R5" i="3"/>
  <c r="R4" i="3"/>
  <c r="R3" i="3"/>
  <c r="S3" i="3" s="1"/>
  <c r="C3" i="3" s="1"/>
  <c r="R2" i="3"/>
  <c r="R1997" i="1"/>
  <c r="R1996" i="1"/>
  <c r="R1995" i="1"/>
  <c r="R1994" i="1"/>
  <c r="R1993" i="1"/>
  <c r="R1992" i="1"/>
  <c r="R1991" i="1"/>
  <c r="R1990" i="1"/>
  <c r="S1990" i="1" s="1"/>
  <c r="R1989" i="1"/>
  <c r="S1989" i="1" s="1"/>
  <c r="R1988" i="1"/>
  <c r="R1987" i="1"/>
  <c r="S1987" i="1" s="1"/>
  <c r="C1987" i="1" s="1"/>
  <c r="R1986" i="1"/>
  <c r="S1986" i="1" s="1"/>
  <c r="R1985" i="1"/>
  <c r="R1984" i="1"/>
  <c r="R1983" i="1"/>
  <c r="S1983" i="1" s="1"/>
  <c r="R1982" i="1"/>
  <c r="S1982" i="1" s="1"/>
  <c r="R1981" i="1"/>
  <c r="S1981" i="1" s="1"/>
  <c r="R1980" i="1"/>
  <c r="S1980" i="1" s="1"/>
  <c r="R1979" i="1"/>
  <c r="R1978" i="1"/>
  <c r="R1977" i="1"/>
  <c r="R1976" i="1"/>
  <c r="R1975" i="1"/>
  <c r="R1974" i="1"/>
  <c r="S1974" i="1" s="1"/>
  <c r="R1973" i="1"/>
  <c r="S1973" i="1" s="1"/>
  <c r="R1972" i="1"/>
  <c r="R1971" i="1"/>
  <c r="S1971" i="1" s="1"/>
  <c r="C1971" i="1" s="1"/>
  <c r="R1970" i="1"/>
  <c r="S1970" i="1" s="1"/>
  <c r="C1970" i="1" s="1"/>
  <c r="R1969" i="1"/>
  <c r="R1968" i="1"/>
  <c r="S1968" i="1" s="1"/>
  <c r="R1967" i="1"/>
  <c r="S1967" i="1" s="1"/>
  <c r="R1966" i="1"/>
  <c r="R1965" i="1"/>
  <c r="S1965" i="1" s="1"/>
  <c r="R1964" i="1"/>
  <c r="R1963" i="1"/>
  <c r="S1963" i="1" s="1"/>
  <c r="R1962" i="1"/>
  <c r="R1961" i="1"/>
  <c r="R1960" i="1"/>
  <c r="S1960" i="1" s="1"/>
  <c r="R1959" i="1"/>
  <c r="S1959" i="1" s="1"/>
  <c r="R1958" i="1"/>
  <c r="S1958" i="1" s="1"/>
  <c r="R1957" i="1"/>
  <c r="S1957" i="1" s="1"/>
  <c r="R1956" i="1"/>
  <c r="R1955" i="1"/>
  <c r="S1955" i="1" s="1"/>
  <c r="C1955" i="1" s="1"/>
  <c r="R1954" i="1"/>
  <c r="S1954" i="1" s="1"/>
  <c r="C1954" i="1" s="1"/>
  <c r="R1953" i="1"/>
  <c r="S1953" i="1" s="1"/>
  <c r="R1952" i="1"/>
  <c r="R1951" i="1"/>
  <c r="S1951" i="1" s="1"/>
  <c r="R1950" i="1"/>
  <c r="R1949" i="1"/>
  <c r="S1949" i="1" s="1"/>
  <c r="R1948" i="1"/>
  <c r="S1948" i="1" s="1"/>
  <c r="R1947" i="1"/>
  <c r="S1947" i="1" s="1"/>
  <c r="R1946" i="1"/>
  <c r="S1946" i="1" s="1"/>
  <c r="R1945" i="1"/>
  <c r="S1945" i="1" s="1"/>
  <c r="R1944" i="1"/>
  <c r="S1944" i="1" s="1"/>
  <c r="R1943" i="1"/>
  <c r="R1942" i="1"/>
  <c r="R1941" i="1"/>
  <c r="S1941" i="1" s="1"/>
  <c r="R1940" i="1"/>
  <c r="S1940" i="1" s="1"/>
  <c r="R1939" i="1"/>
  <c r="R1938" i="1"/>
  <c r="S1938" i="1" s="1"/>
  <c r="R1937" i="1"/>
  <c r="S1937" i="1" s="1"/>
  <c r="C1937" i="1" s="1"/>
  <c r="R1936" i="1"/>
  <c r="S1936" i="1" s="1"/>
  <c r="R1935" i="1"/>
  <c r="R1934" i="1"/>
  <c r="S1934" i="1" s="1"/>
  <c r="R1933" i="1"/>
  <c r="S1933" i="1" s="1"/>
  <c r="R1932" i="1"/>
  <c r="S1932" i="1" s="1"/>
  <c r="C1932" i="1" s="1"/>
  <c r="R1931" i="1"/>
  <c r="S1931" i="1" s="1"/>
  <c r="C1931" i="1" s="1"/>
  <c r="R1930" i="1"/>
  <c r="S1930" i="1" s="1"/>
  <c r="R1929" i="1"/>
  <c r="R1928" i="1"/>
  <c r="S1928" i="1" s="1"/>
  <c r="R1927" i="1"/>
  <c r="S1927" i="1" s="1"/>
  <c r="R1926" i="1"/>
  <c r="S1926" i="1" s="1"/>
  <c r="R1925" i="1"/>
  <c r="S1925" i="1" s="1"/>
  <c r="R1924" i="1"/>
  <c r="S1924" i="1" s="1"/>
  <c r="C1924" i="1" s="1"/>
  <c r="R1923" i="1"/>
  <c r="S1923" i="1" s="1"/>
  <c r="C1923" i="1" s="1"/>
  <c r="R1922" i="1"/>
  <c r="R1921" i="1"/>
  <c r="S1921" i="1" s="1"/>
  <c r="R1920" i="1"/>
  <c r="S1920" i="1" s="1"/>
  <c r="R1919" i="1"/>
  <c r="S1919" i="1" s="1"/>
  <c r="R1918" i="1"/>
  <c r="R1917" i="1"/>
  <c r="R1916" i="1"/>
  <c r="S1916" i="1" s="1"/>
  <c r="C1916" i="1" s="1"/>
  <c r="R1915" i="1"/>
  <c r="R1914" i="1"/>
  <c r="S1914" i="1" s="1"/>
  <c r="R1913" i="1"/>
  <c r="S1913" i="1" s="1"/>
  <c r="R1912" i="1"/>
  <c r="S1912" i="1" s="1"/>
  <c r="C1912" i="1" s="1"/>
  <c r="R1911" i="1"/>
  <c r="R1910" i="1"/>
  <c r="R1909" i="1"/>
  <c r="S1909" i="1" s="1"/>
  <c r="R1908" i="1"/>
  <c r="R1907" i="1"/>
  <c r="R1906" i="1"/>
  <c r="S1906" i="1" s="1"/>
  <c r="C1906" i="1" s="1"/>
  <c r="R1905" i="1"/>
  <c r="S1905" i="1" s="1"/>
  <c r="R1904" i="1"/>
  <c r="R1903" i="1"/>
  <c r="R1902" i="1"/>
  <c r="S1902" i="1" s="1"/>
  <c r="R1901" i="1"/>
  <c r="S1901" i="1" s="1"/>
  <c r="R1900" i="1"/>
  <c r="S1900" i="1" s="1"/>
  <c r="C1900" i="1" s="1"/>
  <c r="R1899" i="1"/>
  <c r="S1899" i="1" s="1"/>
  <c r="C1899" i="1" s="1"/>
  <c r="R1898" i="1"/>
  <c r="R1897" i="1"/>
  <c r="R1896" i="1"/>
  <c r="S1896" i="1" s="1"/>
  <c r="R1895" i="1"/>
  <c r="S1895" i="1" s="1"/>
  <c r="R1894" i="1"/>
  <c r="R1893" i="1"/>
  <c r="S1893" i="1" s="1"/>
  <c r="R1892" i="1"/>
  <c r="S1892" i="1" s="1"/>
  <c r="C1892" i="1" s="1"/>
  <c r="R1891" i="1"/>
  <c r="S1891" i="1" s="1"/>
  <c r="C1891" i="1" s="1"/>
  <c r="R1890" i="1"/>
  <c r="R1889" i="1"/>
  <c r="S1889" i="1" s="1"/>
  <c r="R1888" i="1"/>
  <c r="S1888" i="1" s="1"/>
  <c r="R1887" i="1"/>
  <c r="R1886" i="1"/>
  <c r="R1885" i="1"/>
  <c r="S1885" i="1" s="1"/>
  <c r="R1884" i="1"/>
  <c r="S1884" i="1" s="1"/>
  <c r="R1883" i="1"/>
  <c r="S1883" i="1" s="1"/>
  <c r="R1882" i="1"/>
  <c r="R1881" i="1"/>
  <c r="R1880" i="1"/>
  <c r="S1880" i="1" s="1"/>
  <c r="R1879" i="1"/>
  <c r="S1879" i="1" s="1"/>
  <c r="R1878" i="1"/>
  <c r="S1878" i="1" s="1"/>
  <c r="R1877" i="1"/>
  <c r="R1876" i="1"/>
  <c r="S1876" i="1" s="1"/>
  <c r="C1876" i="1" s="1"/>
  <c r="R1875" i="1"/>
  <c r="S1875" i="1" s="1"/>
  <c r="C1875" i="1" s="1"/>
  <c r="R1874" i="1"/>
  <c r="S1874" i="1" s="1"/>
  <c r="R1873" i="1"/>
  <c r="S1873" i="1" s="1"/>
  <c r="R1872" i="1"/>
  <c r="R1871" i="1"/>
  <c r="S1871" i="1" s="1"/>
  <c r="R1870" i="1"/>
  <c r="R1869" i="1"/>
  <c r="R1868" i="1"/>
  <c r="S1868" i="1" s="1"/>
  <c r="C1868" i="1" s="1"/>
  <c r="R1867" i="1"/>
  <c r="S1867" i="1" s="1"/>
  <c r="R1866" i="1"/>
  <c r="S1866" i="1" s="1"/>
  <c r="R1865" i="1"/>
  <c r="R1864" i="1"/>
  <c r="S1864" i="1" s="1"/>
  <c r="R1863" i="1"/>
  <c r="R1862" i="1"/>
  <c r="S1862" i="1" s="1"/>
  <c r="R1861" i="1"/>
  <c r="S1861" i="1" s="1"/>
  <c r="R1860" i="1"/>
  <c r="S1860" i="1" s="1"/>
  <c r="C1860" i="1" s="1"/>
  <c r="R1859" i="1"/>
  <c r="S1859" i="1" s="1"/>
  <c r="C1859" i="1" s="1"/>
  <c r="R1858" i="1"/>
  <c r="S1858" i="1" s="1"/>
  <c r="C1858" i="1" s="1"/>
  <c r="R1857" i="1"/>
  <c r="S1857" i="1" s="1"/>
  <c r="R1856" i="1"/>
  <c r="R1855" i="1"/>
  <c r="R1854" i="1"/>
  <c r="R1853" i="1"/>
  <c r="R1852" i="1"/>
  <c r="S1852" i="1" s="1"/>
  <c r="C1852" i="1" s="1"/>
  <c r="R1851" i="1"/>
  <c r="S1850" i="1"/>
  <c r="R1850" i="1"/>
  <c r="R1849" i="1"/>
  <c r="R1848" i="1"/>
  <c r="R1847" i="1"/>
  <c r="S1847" i="1" s="1"/>
  <c r="R1846" i="1"/>
  <c r="S1846" i="1" s="1"/>
  <c r="R1845" i="1"/>
  <c r="R1844" i="1"/>
  <c r="S1844" i="1" s="1"/>
  <c r="C1844" i="1" s="1"/>
  <c r="R1843" i="1"/>
  <c r="S1843" i="1" s="1"/>
  <c r="C1843" i="1" s="1"/>
  <c r="R1842" i="1"/>
  <c r="S1842" i="1" s="1"/>
  <c r="R1841" i="1"/>
  <c r="S1841" i="1" s="1"/>
  <c r="R1840" i="1"/>
  <c r="R1839" i="1"/>
  <c r="R1838" i="1"/>
  <c r="S1838" i="1" s="1"/>
  <c r="C1838" i="1" s="1"/>
  <c r="R1837" i="1"/>
  <c r="S1837" i="1" s="1"/>
  <c r="R1836" i="1"/>
  <c r="S1836" i="1" s="1"/>
  <c r="R1835" i="1"/>
  <c r="R1834" i="1"/>
  <c r="S1834" i="1" s="1"/>
  <c r="R1833" i="1"/>
  <c r="S1833" i="1" s="1"/>
  <c r="C1833" i="1" s="1"/>
  <c r="R1832" i="1"/>
  <c r="R1831" i="1"/>
  <c r="S1831" i="1" s="1"/>
  <c r="C1831" i="1" s="1"/>
  <c r="R1830" i="1"/>
  <c r="S1830" i="1" s="1"/>
  <c r="R1829" i="1"/>
  <c r="R1828" i="1"/>
  <c r="S1828" i="1" s="1"/>
  <c r="R1827" i="1"/>
  <c r="S1827" i="1" s="1"/>
  <c r="R1826" i="1"/>
  <c r="S1826" i="1" s="1"/>
  <c r="R1825" i="1"/>
  <c r="S1825" i="1" s="1"/>
  <c r="C1825" i="1" s="1"/>
  <c r="R1824" i="1"/>
  <c r="S1824" i="1" s="1"/>
  <c r="C1824" i="1" s="1"/>
  <c r="R1823" i="1"/>
  <c r="S1823" i="1" s="1"/>
  <c r="C1823" i="1" s="1"/>
  <c r="R1822" i="1"/>
  <c r="S1822" i="1" s="1"/>
  <c r="R1821" i="1"/>
  <c r="S1821" i="1" s="1"/>
  <c r="R1820" i="1"/>
  <c r="S1820" i="1" s="1"/>
  <c r="R1819" i="1"/>
  <c r="S1819" i="1" s="1"/>
  <c r="R1818" i="1"/>
  <c r="S1818" i="1" s="1"/>
  <c r="R1817" i="1"/>
  <c r="S1817" i="1" s="1"/>
  <c r="C1817" i="1" s="1"/>
  <c r="R1816" i="1"/>
  <c r="S1816" i="1" s="1"/>
  <c r="R1815" i="1"/>
  <c r="S1815" i="1" s="1"/>
  <c r="C1815" i="1" s="1"/>
  <c r="R1814" i="1"/>
  <c r="S1814" i="1" s="1"/>
  <c r="R1813" i="1"/>
  <c r="S1813" i="1" s="1"/>
  <c r="R1812" i="1"/>
  <c r="S1812" i="1" s="1"/>
  <c r="C1812" i="1" s="1"/>
  <c r="R1811" i="1"/>
  <c r="S1811" i="1" s="1"/>
  <c r="R1810" i="1"/>
  <c r="R1809" i="1"/>
  <c r="S1809" i="1" s="1"/>
  <c r="C1809" i="1" s="1"/>
  <c r="R1808" i="1"/>
  <c r="S1808" i="1" s="1"/>
  <c r="R1807" i="1"/>
  <c r="S1807" i="1" s="1"/>
  <c r="R1806" i="1"/>
  <c r="S1806" i="1" s="1"/>
  <c r="R1805" i="1"/>
  <c r="R1804" i="1"/>
  <c r="S1804" i="1" s="1"/>
  <c r="R1803" i="1"/>
  <c r="R1802" i="1"/>
  <c r="S1802" i="1" s="1"/>
  <c r="R1801" i="1"/>
  <c r="S1801" i="1" s="1"/>
  <c r="C1801" i="1" s="1"/>
  <c r="R1800" i="1"/>
  <c r="S1800" i="1" s="1"/>
  <c r="R1799" i="1"/>
  <c r="S1799" i="1" s="1"/>
  <c r="C1799" i="1" s="1"/>
  <c r="R1798" i="1"/>
  <c r="S1798" i="1" s="1"/>
  <c r="R1797" i="1"/>
  <c r="R1796" i="1"/>
  <c r="S1796" i="1" s="1"/>
  <c r="R1795" i="1"/>
  <c r="S1795" i="1" s="1"/>
  <c r="R1794" i="1"/>
  <c r="S1794" i="1" s="1"/>
  <c r="R1793" i="1"/>
  <c r="S1793" i="1" s="1"/>
  <c r="C1793" i="1" s="1"/>
  <c r="R1792" i="1"/>
  <c r="S1792" i="1" s="1"/>
  <c r="C1792" i="1" s="1"/>
  <c r="R1791" i="1"/>
  <c r="S1791" i="1" s="1"/>
  <c r="C1791" i="1" s="1"/>
  <c r="R1790" i="1"/>
  <c r="S1790" i="1" s="1"/>
  <c r="R1789" i="1"/>
  <c r="R1788" i="1"/>
  <c r="R1787" i="1"/>
  <c r="R1786" i="1"/>
  <c r="S1786" i="1" s="1"/>
  <c r="C1786" i="1" s="1"/>
  <c r="R1785" i="1"/>
  <c r="S1785" i="1" s="1"/>
  <c r="C1785" i="1" s="1"/>
  <c r="R1784" i="1"/>
  <c r="S1784" i="1" s="1"/>
  <c r="R1783" i="1"/>
  <c r="S1783" i="1" s="1"/>
  <c r="C1783" i="1" s="1"/>
  <c r="R1782" i="1"/>
  <c r="S1782" i="1" s="1"/>
  <c r="R1781" i="1"/>
  <c r="S1781" i="1" s="1"/>
  <c r="R1780" i="1"/>
  <c r="S1780" i="1" s="1"/>
  <c r="R1779" i="1"/>
  <c r="R1778" i="1"/>
  <c r="R1777" i="1"/>
  <c r="S1777" i="1" s="1"/>
  <c r="C1777" i="1" s="1"/>
  <c r="R1776" i="1"/>
  <c r="R1775" i="1"/>
  <c r="S1775" i="1" s="1"/>
  <c r="C1775" i="1" s="1"/>
  <c r="R1774" i="1"/>
  <c r="S1774" i="1" s="1"/>
  <c r="R1773" i="1"/>
  <c r="R1772" i="1"/>
  <c r="R1771" i="1"/>
  <c r="R1770" i="1"/>
  <c r="S1770" i="1" s="1"/>
  <c r="C1770" i="1" s="1"/>
  <c r="R1769" i="1"/>
  <c r="S1769" i="1" s="1"/>
  <c r="C1769" i="1" s="1"/>
  <c r="R1768" i="1"/>
  <c r="S1768" i="1" s="1"/>
  <c r="R1767" i="1"/>
  <c r="R1766" i="1"/>
  <c r="S1766" i="1" s="1"/>
  <c r="R1765" i="1"/>
  <c r="S1765" i="1" s="1"/>
  <c r="R1764" i="1"/>
  <c r="S1764" i="1" s="1"/>
  <c r="R1763" i="1"/>
  <c r="R1762" i="1"/>
  <c r="S1762" i="1" s="1"/>
  <c r="R1761" i="1"/>
  <c r="S1761" i="1" s="1"/>
  <c r="C1761" i="1" s="1"/>
  <c r="R1760" i="1"/>
  <c r="R1759" i="1"/>
  <c r="S1759" i="1" s="1"/>
  <c r="C1759" i="1" s="1"/>
  <c r="R1758" i="1"/>
  <c r="R1757" i="1"/>
  <c r="R1756" i="1"/>
  <c r="R1755" i="1"/>
  <c r="R1754" i="1"/>
  <c r="S1754" i="1" s="1"/>
  <c r="C1754" i="1" s="1"/>
  <c r="R1753" i="1"/>
  <c r="S1753" i="1" s="1"/>
  <c r="C1753" i="1" s="1"/>
  <c r="R1752" i="1"/>
  <c r="R1751" i="1"/>
  <c r="S1751" i="1" s="1"/>
  <c r="C1751" i="1" s="1"/>
  <c r="R1750" i="1"/>
  <c r="R1749" i="1"/>
  <c r="R1748" i="1"/>
  <c r="R1747" i="1"/>
  <c r="R1746" i="1"/>
  <c r="S1746" i="1" s="1"/>
  <c r="R1745" i="1"/>
  <c r="S1745" i="1" s="1"/>
  <c r="C1745" i="1" s="1"/>
  <c r="R1744" i="1"/>
  <c r="R1743" i="1"/>
  <c r="S1743" i="1" s="1"/>
  <c r="C1743" i="1" s="1"/>
  <c r="R1742" i="1"/>
  <c r="S1742" i="1" s="1"/>
  <c r="R1741" i="1"/>
  <c r="R1740" i="1"/>
  <c r="R1739" i="1"/>
  <c r="R1738" i="1"/>
  <c r="S1738" i="1" s="1"/>
  <c r="C1738" i="1" s="1"/>
  <c r="R1737" i="1"/>
  <c r="S1737" i="1" s="1"/>
  <c r="C1737" i="1" s="1"/>
  <c r="R1736" i="1"/>
  <c r="S1736" i="1" s="1"/>
  <c r="R1735" i="1"/>
  <c r="S1735" i="1" s="1"/>
  <c r="R1734" i="1"/>
  <c r="R1733" i="1"/>
  <c r="S1733" i="1" s="1"/>
  <c r="R1732" i="1"/>
  <c r="R1731" i="1"/>
  <c r="R1730" i="1"/>
  <c r="S1730" i="1" s="1"/>
  <c r="R1729" i="1"/>
  <c r="S1729" i="1" s="1"/>
  <c r="C1729" i="1" s="1"/>
  <c r="R1728" i="1"/>
  <c r="R1727" i="1"/>
  <c r="S1727" i="1" s="1"/>
  <c r="C1727" i="1" s="1"/>
  <c r="R1726" i="1"/>
  <c r="R1725" i="1"/>
  <c r="R1724" i="1"/>
  <c r="R1723" i="1"/>
  <c r="R1722" i="1"/>
  <c r="S1722" i="1" s="1"/>
  <c r="C1722" i="1" s="1"/>
  <c r="R1721" i="1"/>
  <c r="S1721" i="1" s="1"/>
  <c r="C1721" i="1" s="1"/>
  <c r="R1720" i="1"/>
  <c r="R1719" i="1"/>
  <c r="S1719" i="1" s="1"/>
  <c r="R1718" i="1"/>
  <c r="S1718" i="1" s="1"/>
  <c r="R1717" i="1"/>
  <c r="R1716" i="1"/>
  <c r="R1715" i="1"/>
  <c r="R1714" i="1"/>
  <c r="S1714" i="1" s="1"/>
  <c r="R1713" i="1"/>
  <c r="S1713" i="1" s="1"/>
  <c r="C1713" i="1" s="1"/>
  <c r="R1712" i="1"/>
  <c r="R1711" i="1"/>
  <c r="S1711" i="1" s="1"/>
  <c r="C1711" i="1" s="1"/>
  <c r="R1710" i="1"/>
  <c r="R1709" i="1"/>
  <c r="R1708" i="1"/>
  <c r="R1707" i="1"/>
  <c r="R1706" i="1"/>
  <c r="S1706" i="1" s="1"/>
  <c r="C1706" i="1" s="1"/>
  <c r="R1705" i="1"/>
  <c r="S1705" i="1" s="1"/>
  <c r="C1705" i="1" s="1"/>
  <c r="R1704" i="1"/>
  <c r="S1704" i="1" s="1"/>
  <c r="R1703" i="1"/>
  <c r="S1703" i="1" s="1"/>
  <c r="R1702" i="1"/>
  <c r="S1702" i="1" s="1"/>
  <c r="R1701" i="1"/>
  <c r="S1701" i="1" s="1"/>
  <c r="R1700" i="1"/>
  <c r="R1699" i="1"/>
  <c r="R1698" i="1"/>
  <c r="S1698" i="1" s="1"/>
  <c r="R1697" i="1"/>
  <c r="S1697" i="1" s="1"/>
  <c r="C1697" i="1" s="1"/>
  <c r="R1696" i="1"/>
  <c r="R1695" i="1"/>
  <c r="S1695" i="1" s="1"/>
  <c r="C1695" i="1" s="1"/>
  <c r="R1694" i="1"/>
  <c r="R1693" i="1"/>
  <c r="R1692" i="1"/>
  <c r="R1691" i="1"/>
  <c r="R1690" i="1"/>
  <c r="S1690" i="1" s="1"/>
  <c r="R1689" i="1"/>
  <c r="S1689" i="1" s="1"/>
  <c r="C1689" i="1" s="1"/>
  <c r="R1688" i="1"/>
  <c r="S1688" i="1" s="1"/>
  <c r="R1687" i="1"/>
  <c r="S1687" i="1" s="1"/>
  <c r="C1687" i="1" s="1"/>
  <c r="R1686" i="1"/>
  <c r="R1685" i="1"/>
  <c r="S1685" i="1" s="1"/>
  <c r="R1684" i="1"/>
  <c r="S1684" i="1" s="1"/>
  <c r="R1683" i="1"/>
  <c r="R1682" i="1"/>
  <c r="S1682" i="1" s="1"/>
  <c r="R1681" i="1"/>
  <c r="S1681" i="1" s="1"/>
  <c r="C1681" i="1" s="1"/>
  <c r="R1680" i="1"/>
  <c r="R1679" i="1"/>
  <c r="S1679" i="1" s="1"/>
  <c r="R1678" i="1"/>
  <c r="R1677" i="1"/>
  <c r="R1676" i="1"/>
  <c r="S1676" i="1" s="1"/>
  <c r="R1675" i="1"/>
  <c r="S1675" i="1" s="1"/>
  <c r="R1674" i="1"/>
  <c r="R1673" i="1"/>
  <c r="S1673" i="1" s="1"/>
  <c r="C1673" i="1" s="1"/>
  <c r="R1672" i="1"/>
  <c r="R1671" i="1"/>
  <c r="R1670" i="1"/>
  <c r="R1669" i="1"/>
  <c r="R1668" i="1"/>
  <c r="S1668" i="1" s="1"/>
  <c r="R1667" i="1"/>
  <c r="S1667" i="1" s="1"/>
  <c r="R1666" i="1"/>
  <c r="R1665" i="1"/>
  <c r="S1665" i="1" s="1"/>
  <c r="C1665" i="1" s="1"/>
  <c r="R1664" i="1"/>
  <c r="S1664" i="1" s="1"/>
  <c r="R1663" i="1"/>
  <c r="R1662" i="1"/>
  <c r="R1661" i="1"/>
  <c r="S1661" i="1" s="1"/>
  <c r="R1660" i="1"/>
  <c r="S1660" i="1" s="1"/>
  <c r="R1659" i="1"/>
  <c r="S1659" i="1" s="1"/>
  <c r="R1658" i="1"/>
  <c r="R1657" i="1"/>
  <c r="S1657" i="1" s="1"/>
  <c r="C1657" i="1" s="1"/>
  <c r="R1656" i="1"/>
  <c r="S1656" i="1" s="1"/>
  <c r="R1655" i="1"/>
  <c r="S1655" i="1" s="1"/>
  <c r="C1655" i="1" s="1"/>
  <c r="R1654" i="1"/>
  <c r="R1653" i="1"/>
  <c r="S1653" i="1" s="1"/>
  <c r="R1652" i="1"/>
  <c r="R1651" i="1"/>
  <c r="S1651" i="1" s="1"/>
  <c r="R1650" i="1"/>
  <c r="R1649" i="1"/>
  <c r="S1649" i="1" s="1"/>
  <c r="C1649" i="1" s="1"/>
  <c r="R1648" i="1"/>
  <c r="R1647" i="1"/>
  <c r="S1647" i="1" s="1"/>
  <c r="R1646" i="1"/>
  <c r="S1646" i="1" s="1"/>
  <c r="R1645" i="1"/>
  <c r="R1644" i="1"/>
  <c r="S1644" i="1" s="1"/>
  <c r="R1643" i="1"/>
  <c r="R1642" i="1"/>
  <c r="R1641" i="1"/>
  <c r="S1641" i="1" s="1"/>
  <c r="C1641" i="1" s="1"/>
  <c r="R1640" i="1"/>
  <c r="S1640" i="1" s="1"/>
  <c r="C1640" i="1" s="1"/>
  <c r="R1639" i="1"/>
  <c r="S1639" i="1" s="1"/>
  <c r="R1638" i="1"/>
  <c r="S1638" i="1" s="1"/>
  <c r="R1637" i="1"/>
  <c r="S1637" i="1" s="1"/>
  <c r="C1637" i="1" s="1"/>
  <c r="R1636" i="1"/>
  <c r="R1635" i="1"/>
  <c r="S1635" i="1" s="1"/>
  <c r="R1634" i="1"/>
  <c r="R1633" i="1"/>
  <c r="S1633" i="1" s="1"/>
  <c r="C1633" i="1" s="1"/>
  <c r="R1632" i="1"/>
  <c r="S1632" i="1" s="1"/>
  <c r="C1632" i="1" s="1"/>
  <c r="R1631" i="1"/>
  <c r="R1630" i="1"/>
  <c r="R1629" i="1"/>
  <c r="S1629" i="1" s="1"/>
  <c r="C1629" i="1" s="1"/>
  <c r="R1628" i="1"/>
  <c r="S1628" i="1" s="1"/>
  <c r="C1628" i="1" s="1"/>
  <c r="R1627" i="1"/>
  <c r="S1627" i="1" s="1"/>
  <c r="R1626" i="1"/>
  <c r="S1626" i="1" s="1"/>
  <c r="C1626" i="1" s="1"/>
  <c r="R1625" i="1"/>
  <c r="R1624" i="1"/>
  <c r="R1623" i="1"/>
  <c r="S1623" i="1" s="1"/>
  <c r="C1623" i="1" s="1"/>
  <c r="R1622" i="1"/>
  <c r="R1621" i="1"/>
  <c r="S1621" i="1" s="1"/>
  <c r="R1620" i="1"/>
  <c r="R1619" i="1"/>
  <c r="R1618" i="1"/>
  <c r="S1618" i="1" s="1"/>
  <c r="R1617" i="1"/>
  <c r="S1617" i="1" s="1"/>
  <c r="C1617" i="1" s="1"/>
  <c r="R1616" i="1"/>
  <c r="R1615" i="1"/>
  <c r="S1615" i="1" s="1"/>
  <c r="C1615" i="1" s="1"/>
  <c r="R1614" i="1"/>
  <c r="S1614" i="1" s="1"/>
  <c r="C1614" i="1" s="1"/>
  <c r="R1613" i="1"/>
  <c r="R1612" i="1"/>
  <c r="R1611" i="1"/>
  <c r="R1610" i="1"/>
  <c r="S1610" i="1" s="1"/>
  <c r="R1609" i="1"/>
  <c r="S1609" i="1" s="1"/>
  <c r="C1609" i="1" s="1"/>
  <c r="R1608" i="1"/>
  <c r="S1608" i="1" s="1"/>
  <c r="R1607" i="1"/>
  <c r="S1607" i="1" s="1"/>
  <c r="C1607" i="1" s="1"/>
  <c r="R1606" i="1"/>
  <c r="S1606" i="1" s="1"/>
  <c r="R1605" i="1"/>
  <c r="R1604" i="1"/>
  <c r="S1604" i="1" s="1"/>
  <c r="C1604" i="1" s="1"/>
  <c r="R1603" i="1"/>
  <c r="R1602" i="1"/>
  <c r="S1602" i="1" s="1"/>
  <c r="R1601" i="1"/>
  <c r="R1600" i="1"/>
  <c r="S1600" i="1" s="1"/>
  <c r="R1599" i="1"/>
  <c r="S1599" i="1" s="1"/>
  <c r="C1599" i="1" s="1"/>
  <c r="R1598" i="1"/>
  <c r="S1598" i="1" s="1"/>
  <c r="R1597" i="1"/>
  <c r="R1596" i="1"/>
  <c r="S1596" i="1" s="1"/>
  <c r="C1596" i="1" s="1"/>
  <c r="R1595" i="1"/>
  <c r="R1594" i="1"/>
  <c r="R1593" i="1"/>
  <c r="S1593" i="1" s="1"/>
  <c r="C1593" i="1" s="1"/>
  <c r="R1592" i="1"/>
  <c r="S1592" i="1" s="1"/>
  <c r="R1591" i="1"/>
  <c r="S1591" i="1" s="1"/>
  <c r="C1591" i="1" s="1"/>
  <c r="R1590" i="1"/>
  <c r="R1589" i="1"/>
  <c r="S1589" i="1" s="1"/>
  <c r="R1588" i="1"/>
  <c r="S1588" i="1" s="1"/>
  <c r="C1588" i="1" s="1"/>
  <c r="R1587" i="1"/>
  <c r="R1586" i="1"/>
  <c r="S1586" i="1" s="1"/>
  <c r="R1585" i="1"/>
  <c r="S1585" i="1" s="1"/>
  <c r="C1585" i="1" s="1"/>
  <c r="R1584" i="1"/>
  <c r="R1583" i="1"/>
  <c r="S1583" i="1" s="1"/>
  <c r="C1583" i="1" s="1"/>
  <c r="R1582" i="1"/>
  <c r="R1581" i="1"/>
  <c r="S1581" i="1" s="1"/>
  <c r="R1580" i="1"/>
  <c r="S1580" i="1" s="1"/>
  <c r="R1579" i="1"/>
  <c r="R1578" i="1"/>
  <c r="R1577" i="1"/>
  <c r="S1577" i="1" s="1"/>
  <c r="C1577" i="1" s="1"/>
  <c r="R1576" i="1"/>
  <c r="S1576" i="1" s="1"/>
  <c r="R1575" i="1"/>
  <c r="S1575" i="1" s="1"/>
  <c r="C1575" i="1" s="1"/>
  <c r="R1574" i="1"/>
  <c r="R1573" i="1"/>
  <c r="S1573" i="1" s="1"/>
  <c r="R1572" i="1"/>
  <c r="S1572" i="1" s="1"/>
  <c r="C1572" i="1" s="1"/>
  <c r="R1571" i="1"/>
  <c r="S1571" i="1" s="1"/>
  <c r="R1570" i="1"/>
  <c r="S1570" i="1" s="1"/>
  <c r="R1569" i="1"/>
  <c r="S1569" i="1" s="1"/>
  <c r="C1569" i="1" s="1"/>
  <c r="R1568" i="1"/>
  <c r="S1568" i="1" s="1"/>
  <c r="R1567" i="1"/>
  <c r="S1567" i="1" s="1"/>
  <c r="C1567" i="1" s="1"/>
  <c r="R1566" i="1"/>
  <c r="S1566" i="1" s="1"/>
  <c r="C1566" i="1" s="1"/>
  <c r="R1565" i="1"/>
  <c r="R1564" i="1"/>
  <c r="S1564" i="1" s="1"/>
  <c r="C1564" i="1" s="1"/>
  <c r="R1563" i="1"/>
  <c r="R1562" i="1"/>
  <c r="R1561" i="1"/>
  <c r="R1560" i="1"/>
  <c r="S1560" i="1" s="1"/>
  <c r="R1559" i="1"/>
  <c r="S1559" i="1" s="1"/>
  <c r="C1559" i="1" s="1"/>
  <c r="R1558" i="1"/>
  <c r="S1558" i="1" s="1"/>
  <c r="C1558" i="1" s="1"/>
  <c r="R1557" i="1"/>
  <c r="S1557" i="1" s="1"/>
  <c r="R1556" i="1"/>
  <c r="S1556" i="1" s="1"/>
  <c r="C1556" i="1" s="1"/>
  <c r="R1555" i="1"/>
  <c r="S1555" i="1" s="1"/>
  <c r="R1554" i="1"/>
  <c r="S1554" i="1" s="1"/>
  <c r="R1553" i="1"/>
  <c r="S1553" i="1" s="1"/>
  <c r="C1553" i="1" s="1"/>
  <c r="R1552" i="1"/>
  <c r="S1552" i="1" s="1"/>
  <c r="R1551" i="1"/>
  <c r="S1551" i="1" s="1"/>
  <c r="R1550" i="1"/>
  <c r="S1550" i="1" s="1"/>
  <c r="C1550" i="1" s="1"/>
  <c r="R1549" i="1"/>
  <c r="R1548" i="1"/>
  <c r="S1548" i="1" s="1"/>
  <c r="R1547" i="1"/>
  <c r="R1546" i="1"/>
  <c r="R1545" i="1"/>
  <c r="R1544" i="1"/>
  <c r="S1544" i="1" s="1"/>
  <c r="R1543" i="1"/>
  <c r="S1543" i="1" s="1"/>
  <c r="C1543" i="1" s="1"/>
  <c r="R1542" i="1"/>
  <c r="S1542" i="1" s="1"/>
  <c r="C1542" i="1" s="1"/>
  <c r="R1541" i="1"/>
  <c r="R1540" i="1"/>
  <c r="S1540" i="1" s="1"/>
  <c r="C1540" i="1" s="1"/>
  <c r="R1539" i="1"/>
  <c r="S1539" i="1" s="1"/>
  <c r="R1538" i="1"/>
  <c r="S1538" i="1" s="1"/>
  <c r="R1537" i="1"/>
  <c r="S1537" i="1" s="1"/>
  <c r="C1537" i="1" s="1"/>
  <c r="R1536" i="1"/>
  <c r="S1536" i="1" s="1"/>
  <c r="R1535" i="1"/>
  <c r="S1535" i="1" s="1"/>
  <c r="R1534" i="1"/>
  <c r="S1534" i="1" s="1"/>
  <c r="C1534" i="1" s="1"/>
  <c r="R1533" i="1"/>
  <c r="S1533" i="1" s="1"/>
  <c r="R1532" i="1"/>
  <c r="S1532" i="1" s="1"/>
  <c r="R1531" i="1"/>
  <c r="R1530" i="1"/>
  <c r="R1529" i="1"/>
  <c r="R1528" i="1"/>
  <c r="S1528" i="1" s="1"/>
  <c r="R1527" i="1"/>
  <c r="S1527" i="1" s="1"/>
  <c r="C1527" i="1" s="1"/>
  <c r="R1526" i="1"/>
  <c r="S1526" i="1" s="1"/>
  <c r="C1526" i="1" s="1"/>
  <c r="R1525" i="1"/>
  <c r="R1524" i="1"/>
  <c r="S1524" i="1" s="1"/>
  <c r="C1524" i="1" s="1"/>
  <c r="R1523" i="1"/>
  <c r="S1523" i="1" s="1"/>
  <c r="R1522" i="1"/>
  <c r="S1522" i="1" s="1"/>
  <c r="R1521" i="1"/>
  <c r="S1521" i="1" s="1"/>
  <c r="C1521" i="1" s="1"/>
  <c r="R1520" i="1"/>
  <c r="S1520" i="1" s="1"/>
  <c r="R1519" i="1"/>
  <c r="S1519" i="1" s="1"/>
  <c r="R1518" i="1"/>
  <c r="S1518" i="1" s="1"/>
  <c r="C1518" i="1" s="1"/>
  <c r="R1517" i="1"/>
  <c r="S1517" i="1" s="1"/>
  <c r="R1516" i="1"/>
  <c r="S1516" i="1" s="1"/>
  <c r="R1515" i="1"/>
  <c r="R1514" i="1"/>
  <c r="R1513" i="1"/>
  <c r="R1512" i="1"/>
  <c r="S1512" i="1" s="1"/>
  <c r="R1511" i="1"/>
  <c r="S1511" i="1" s="1"/>
  <c r="C1511" i="1" s="1"/>
  <c r="R1510" i="1"/>
  <c r="S1510" i="1" s="1"/>
  <c r="C1510" i="1" s="1"/>
  <c r="R1509" i="1"/>
  <c r="R1508" i="1"/>
  <c r="S1508" i="1" s="1"/>
  <c r="C1508" i="1" s="1"/>
  <c r="R1507" i="1"/>
  <c r="S1507" i="1" s="1"/>
  <c r="R1506" i="1"/>
  <c r="S1506" i="1" s="1"/>
  <c r="R1505" i="1"/>
  <c r="S1505" i="1" s="1"/>
  <c r="C1505" i="1" s="1"/>
  <c r="R1504" i="1"/>
  <c r="S1504" i="1" s="1"/>
  <c r="R1503" i="1"/>
  <c r="S1503" i="1" s="1"/>
  <c r="R1502" i="1"/>
  <c r="S1502" i="1" s="1"/>
  <c r="C1502" i="1" s="1"/>
  <c r="R1501" i="1"/>
  <c r="R1500" i="1"/>
  <c r="S1500" i="1" s="1"/>
  <c r="R1499" i="1"/>
  <c r="R1498" i="1"/>
  <c r="R1497" i="1"/>
  <c r="R1496" i="1"/>
  <c r="S1496" i="1" s="1"/>
  <c r="R1495" i="1"/>
  <c r="S1495" i="1" s="1"/>
  <c r="C1495" i="1" s="1"/>
  <c r="R1494" i="1"/>
  <c r="S1494" i="1" s="1"/>
  <c r="C1494" i="1" s="1"/>
  <c r="R1493" i="1"/>
  <c r="S1493" i="1" s="1"/>
  <c r="R1492" i="1"/>
  <c r="S1492" i="1" s="1"/>
  <c r="C1492" i="1" s="1"/>
  <c r="R1491" i="1"/>
  <c r="S1491" i="1" s="1"/>
  <c r="R1490" i="1"/>
  <c r="S1490" i="1" s="1"/>
  <c r="R1489" i="1"/>
  <c r="S1489" i="1" s="1"/>
  <c r="C1489" i="1" s="1"/>
  <c r="R1488" i="1"/>
  <c r="S1488" i="1" s="1"/>
  <c r="R1487" i="1"/>
  <c r="S1487" i="1" s="1"/>
  <c r="R1486" i="1"/>
  <c r="S1486" i="1" s="1"/>
  <c r="C1486" i="1" s="1"/>
  <c r="R1485" i="1"/>
  <c r="S1485" i="1" s="1"/>
  <c r="R1484" i="1"/>
  <c r="S1484" i="1" s="1"/>
  <c r="R1483" i="1"/>
  <c r="R1482" i="1"/>
  <c r="R1481" i="1"/>
  <c r="R1480" i="1"/>
  <c r="S1480" i="1" s="1"/>
  <c r="R1479" i="1"/>
  <c r="R1478" i="1"/>
  <c r="S1478" i="1" s="1"/>
  <c r="C1478" i="1" s="1"/>
  <c r="R1477" i="1"/>
  <c r="S1477" i="1" s="1"/>
  <c r="R1476" i="1"/>
  <c r="S1476" i="1" s="1"/>
  <c r="R1475" i="1"/>
  <c r="S1475" i="1" s="1"/>
  <c r="R1474" i="1"/>
  <c r="S1474" i="1" s="1"/>
  <c r="R1473" i="1"/>
  <c r="S1473" i="1" s="1"/>
  <c r="C1473" i="1" s="1"/>
  <c r="R1472" i="1"/>
  <c r="S1472" i="1" s="1"/>
  <c r="R1471" i="1"/>
  <c r="S1471" i="1" s="1"/>
  <c r="R1470" i="1"/>
  <c r="S1470" i="1" s="1"/>
  <c r="C1470" i="1" s="1"/>
  <c r="R1469" i="1"/>
  <c r="R1468" i="1"/>
  <c r="S1468" i="1" s="1"/>
  <c r="R1467" i="1"/>
  <c r="R1466" i="1"/>
  <c r="R1465" i="1"/>
  <c r="R1464" i="1"/>
  <c r="S1464" i="1" s="1"/>
  <c r="R1463" i="1"/>
  <c r="S1463" i="1" s="1"/>
  <c r="R1462" i="1"/>
  <c r="S1462" i="1" s="1"/>
  <c r="C1462" i="1" s="1"/>
  <c r="R1461" i="1"/>
  <c r="R1460" i="1"/>
  <c r="S1460" i="1" s="1"/>
  <c r="R1459" i="1"/>
  <c r="S1459" i="1" s="1"/>
  <c r="R1458" i="1"/>
  <c r="S1458" i="1" s="1"/>
  <c r="R1457" i="1"/>
  <c r="S1457" i="1" s="1"/>
  <c r="C1457" i="1" s="1"/>
  <c r="R1456" i="1"/>
  <c r="R1455" i="1"/>
  <c r="S1455" i="1" s="1"/>
  <c r="R1454" i="1"/>
  <c r="S1454" i="1" s="1"/>
  <c r="R1453" i="1"/>
  <c r="R1452" i="1"/>
  <c r="S1452" i="1" s="1"/>
  <c r="R1451" i="1"/>
  <c r="S1451" i="1" s="1"/>
  <c r="R1450" i="1"/>
  <c r="S1450" i="1" s="1"/>
  <c r="R1449" i="1"/>
  <c r="S1449" i="1" s="1"/>
  <c r="C1449" i="1" s="1"/>
  <c r="R1448" i="1"/>
  <c r="S1448" i="1" s="1"/>
  <c r="R1447" i="1"/>
  <c r="R1446" i="1"/>
  <c r="S1446" i="1" s="1"/>
  <c r="R1445" i="1"/>
  <c r="R1444" i="1"/>
  <c r="R1443" i="1"/>
  <c r="S1443" i="1" s="1"/>
  <c r="R1442" i="1"/>
  <c r="S1442" i="1" s="1"/>
  <c r="R1441" i="1"/>
  <c r="S1441" i="1" s="1"/>
  <c r="C1441" i="1" s="1"/>
  <c r="R1440" i="1"/>
  <c r="S1440" i="1" s="1"/>
  <c r="R1439" i="1"/>
  <c r="S1439" i="1" s="1"/>
  <c r="R1438" i="1"/>
  <c r="S1438" i="1" s="1"/>
  <c r="R1437" i="1"/>
  <c r="R1436" i="1"/>
  <c r="S1436" i="1" s="1"/>
  <c r="R1435" i="1"/>
  <c r="R1434" i="1"/>
  <c r="R1433" i="1"/>
  <c r="S1433" i="1" s="1"/>
  <c r="C1433" i="1" s="1"/>
  <c r="R1432" i="1"/>
  <c r="S1432" i="1" s="1"/>
  <c r="R1431" i="1"/>
  <c r="S1431" i="1" s="1"/>
  <c r="C1431" i="1" s="1"/>
  <c r="R1430" i="1"/>
  <c r="R1429" i="1"/>
  <c r="R1428" i="1"/>
  <c r="S1428" i="1" s="1"/>
  <c r="R1427" i="1"/>
  <c r="R1426" i="1"/>
  <c r="S1426" i="1" s="1"/>
  <c r="C1426" i="1" s="1"/>
  <c r="R1425" i="1"/>
  <c r="S1425" i="1" s="1"/>
  <c r="C1425" i="1" s="1"/>
  <c r="R1424" i="1"/>
  <c r="R1423" i="1"/>
  <c r="R1422" i="1"/>
  <c r="S1422" i="1" s="1"/>
  <c r="R1421" i="1"/>
  <c r="R1420" i="1"/>
  <c r="S1420" i="1" s="1"/>
  <c r="R1419" i="1"/>
  <c r="R1418" i="1"/>
  <c r="R1417" i="1"/>
  <c r="S1417" i="1" s="1"/>
  <c r="C1417" i="1" s="1"/>
  <c r="R1416" i="1"/>
  <c r="R1415" i="1"/>
  <c r="S1415" i="1" s="1"/>
  <c r="R1414" i="1"/>
  <c r="S1414" i="1" s="1"/>
  <c r="R1413" i="1"/>
  <c r="R1412" i="1"/>
  <c r="R1411" i="1"/>
  <c r="R1410" i="1"/>
  <c r="R1409" i="1"/>
  <c r="S1409" i="1" s="1"/>
  <c r="C1409" i="1" s="1"/>
  <c r="R1408" i="1"/>
  <c r="R1407" i="1"/>
  <c r="S1407" i="1" s="1"/>
  <c r="R1406" i="1"/>
  <c r="S1406" i="1" s="1"/>
  <c r="R1405" i="1"/>
  <c r="R1404" i="1"/>
  <c r="S1404" i="1" s="1"/>
  <c r="R1403" i="1"/>
  <c r="S1403" i="1" s="1"/>
  <c r="R1402" i="1"/>
  <c r="R1401" i="1"/>
  <c r="S1401" i="1" s="1"/>
  <c r="C1401" i="1" s="1"/>
  <c r="R1400" i="1"/>
  <c r="S1400" i="1" s="1"/>
  <c r="R1399" i="1"/>
  <c r="S1399" i="1" s="1"/>
  <c r="C1399" i="1" s="1"/>
  <c r="R1398" i="1"/>
  <c r="R1397" i="1"/>
  <c r="R1396" i="1"/>
  <c r="S1396" i="1" s="1"/>
  <c r="R1395" i="1"/>
  <c r="S1395" i="1" s="1"/>
  <c r="C1395" i="1" s="1"/>
  <c r="R1394" i="1"/>
  <c r="S1394" i="1" s="1"/>
  <c r="C1394" i="1" s="1"/>
  <c r="R1393" i="1"/>
  <c r="S1393" i="1" s="1"/>
  <c r="C1393" i="1" s="1"/>
  <c r="R1392" i="1"/>
  <c r="S1392" i="1" s="1"/>
  <c r="R1391" i="1"/>
  <c r="R1390" i="1"/>
  <c r="S1390" i="1" s="1"/>
  <c r="R1389" i="1"/>
  <c r="R1388" i="1"/>
  <c r="S1388" i="1" s="1"/>
  <c r="R1387" i="1"/>
  <c r="S1387" i="1" s="1"/>
  <c r="C1387" i="1" s="1"/>
  <c r="R1386" i="1"/>
  <c r="R1385" i="1"/>
  <c r="S1385" i="1" s="1"/>
  <c r="C1385" i="1" s="1"/>
  <c r="R1384" i="1"/>
  <c r="R1383" i="1"/>
  <c r="S1383" i="1" s="1"/>
  <c r="R1382" i="1"/>
  <c r="S1382" i="1" s="1"/>
  <c r="R1381" i="1"/>
  <c r="R1380" i="1"/>
  <c r="R1379" i="1"/>
  <c r="S1379" i="1" s="1"/>
  <c r="C1379" i="1" s="1"/>
  <c r="R1378" i="1"/>
  <c r="S1378" i="1" s="1"/>
  <c r="R1377" i="1"/>
  <c r="S1377" i="1" s="1"/>
  <c r="C1377" i="1" s="1"/>
  <c r="R1376" i="1"/>
  <c r="R1375" i="1"/>
  <c r="S1375" i="1" s="1"/>
  <c r="R1374" i="1"/>
  <c r="R1373" i="1"/>
  <c r="R1372" i="1"/>
  <c r="S1372" i="1" s="1"/>
  <c r="R1371" i="1"/>
  <c r="S1371" i="1" s="1"/>
  <c r="C1371" i="1" s="1"/>
  <c r="R1370" i="1"/>
  <c r="S1370" i="1" s="1"/>
  <c r="R1369" i="1"/>
  <c r="S1369" i="1" s="1"/>
  <c r="C1369" i="1" s="1"/>
  <c r="R1368" i="1"/>
  <c r="S1368" i="1" s="1"/>
  <c r="R1367" i="1"/>
  <c r="S1367" i="1" s="1"/>
  <c r="C1367" i="1" s="1"/>
  <c r="R1366" i="1"/>
  <c r="R1365" i="1"/>
  <c r="R1364" i="1"/>
  <c r="S1364" i="1" s="1"/>
  <c r="R1363" i="1"/>
  <c r="S1363" i="1" s="1"/>
  <c r="C1363" i="1" s="1"/>
  <c r="R1362" i="1"/>
  <c r="S1362" i="1" s="1"/>
  <c r="C1362" i="1" s="1"/>
  <c r="R1361" i="1"/>
  <c r="S1361" i="1" s="1"/>
  <c r="C1361" i="1" s="1"/>
  <c r="R1360" i="1"/>
  <c r="S1360" i="1" s="1"/>
  <c r="R1359" i="1"/>
  <c r="R1358" i="1"/>
  <c r="S1358" i="1" s="1"/>
  <c r="R1357" i="1"/>
  <c r="R1356" i="1"/>
  <c r="R1355" i="1"/>
  <c r="S1355" i="1" s="1"/>
  <c r="C1355" i="1" s="1"/>
  <c r="R1354" i="1"/>
  <c r="R1353" i="1"/>
  <c r="S1353" i="1" s="1"/>
  <c r="C1353" i="1" s="1"/>
  <c r="R1352" i="1"/>
  <c r="R1351" i="1"/>
  <c r="S1351" i="1" s="1"/>
  <c r="R1350" i="1"/>
  <c r="S1350" i="1" s="1"/>
  <c r="R1349" i="1"/>
  <c r="R1348" i="1"/>
  <c r="R1347" i="1"/>
  <c r="S1347" i="1" s="1"/>
  <c r="C1347" i="1" s="1"/>
  <c r="R1346" i="1"/>
  <c r="S1346" i="1" s="1"/>
  <c r="R1345" i="1"/>
  <c r="S1345" i="1" s="1"/>
  <c r="C1345" i="1" s="1"/>
  <c r="R1344" i="1"/>
  <c r="R1343" i="1"/>
  <c r="R1342" i="1"/>
  <c r="R1341" i="1"/>
  <c r="R1340" i="1"/>
  <c r="S1340" i="1" s="1"/>
  <c r="C1340" i="1" s="1"/>
  <c r="R1339" i="1"/>
  <c r="S1339" i="1" s="1"/>
  <c r="C1339" i="1" s="1"/>
  <c r="R1338" i="1"/>
  <c r="S1338" i="1" s="1"/>
  <c r="C1338" i="1" s="1"/>
  <c r="R1337" i="1"/>
  <c r="S1337" i="1" s="1"/>
  <c r="C1337" i="1" s="1"/>
  <c r="R1336" i="1"/>
  <c r="R1335" i="1"/>
  <c r="R1334" i="1"/>
  <c r="S1334" i="1" s="1"/>
  <c r="R1333" i="1"/>
  <c r="R1332" i="1"/>
  <c r="S1332" i="1" s="1"/>
  <c r="C1332" i="1" s="1"/>
  <c r="R1331" i="1"/>
  <c r="S1331" i="1" s="1"/>
  <c r="C1331" i="1" s="1"/>
  <c r="R1330" i="1"/>
  <c r="R1329" i="1"/>
  <c r="S1329" i="1" s="1"/>
  <c r="C1329" i="1" s="1"/>
  <c r="R1328" i="1"/>
  <c r="R1327" i="1"/>
  <c r="R1326" i="1"/>
  <c r="R1325" i="1"/>
  <c r="R1324" i="1"/>
  <c r="S1324" i="1" s="1"/>
  <c r="C1324" i="1" s="1"/>
  <c r="R1323" i="1"/>
  <c r="S1323" i="1" s="1"/>
  <c r="C1323" i="1" s="1"/>
  <c r="R1322" i="1"/>
  <c r="S1322" i="1" s="1"/>
  <c r="R1321" i="1"/>
  <c r="S1321" i="1" s="1"/>
  <c r="C1321" i="1" s="1"/>
  <c r="R1320" i="1"/>
  <c r="S1320" i="1" s="1"/>
  <c r="R1319" i="1"/>
  <c r="S1319" i="1" s="1"/>
  <c r="R1318" i="1"/>
  <c r="S1318" i="1" s="1"/>
  <c r="R1317" i="1"/>
  <c r="R1316" i="1"/>
  <c r="S1316" i="1" s="1"/>
  <c r="C1316" i="1" s="1"/>
  <c r="R1315" i="1"/>
  <c r="S1315" i="1" s="1"/>
  <c r="C1315" i="1" s="1"/>
  <c r="R1314" i="1"/>
  <c r="R1313" i="1"/>
  <c r="S1313" i="1" s="1"/>
  <c r="C1313" i="1" s="1"/>
  <c r="R1312" i="1"/>
  <c r="R1311" i="1"/>
  <c r="R1310" i="1"/>
  <c r="R1309" i="1"/>
  <c r="R1308" i="1"/>
  <c r="S1308" i="1" s="1"/>
  <c r="C1308" i="1" s="1"/>
  <c r="R1307" i="1"/>
  <c r="S1307" i="1" s="1"/>
  <c r="C1307" i="1" s="1"/>
  <c r="R1306" i="1"/>
  <c r="S1306" i="1" s="1"/>
  <c r="R1305" i="1"/>
  <c r="S1305" i="1" s="1"/>
  <c r="C1305" i="1" s="1"/>
  <c r="R1304" i="1"/>
  <c r="S1304" i="1" s="1"/>
  <c r="R1303" i="1"/>
  <c r="S1303" i="1" s="1"/>
  <c r="R1302" i="1"/>
  <c r="S1302" i="1" s="1"/>
  <c r="C1302" i="1" s="1"/>
  <c r="R1301" i="1"/>
  <c r="S1301" i="1" s="1"/>
  <c r="R1300" i="1"/>
  <c r="S1300" i="1" s="1"/>
  <c r="R1299" i="1"/>
  <c r="S1299" i="1" s="1"/>
  <c r="C1299" i="1" s="1"/>
  <c r="R1298" i="1"/>
  <c r="S1298" i="1" s="1"/>
  <c r="R1297" i="1"/>
  <c r="S1297" i="1" s="1"/>
  <c r="R1296" i="1"/>
  <c r="R1295" i="1"/>
  <c r="S1295" i="1" s="1"/>
  <c r="R1294" i="1"/>
  <c r="S1294" i="1" s="1"/>
  <c r="R1293" i="1"/>
  <c r="S1293" i="1" s="1"/>
  <c r="R1292" i="1"/>
  <c r="S1292" i="1" s="1"/>
  <c r="R1291" i="1"/>
  <c r="R1290" i="1"/>
  <c r="S1290" i="1" s="1"/>
  <c r="R1289" i="1"/>
  <c r="S1289" i="1" s="1"/>
  <c r="C1289" i="1" s="1"/>
  <c r="R1288" i="1"/>
  <c r="S1288" i="1" s="1"/>
  <c r="R1287" i="1"/>
  <c r="S1287" i="1" s="1"/>
  <c r="R1286" i="1"/>
  <c r="S1286" i="1" s="1"/>
  <c r="R1285" i="1"/>
  <c r="S1285" i="1" s="1"/>
  <c r="C1285" i="1" s="1"/>
  <c r="R1284" i="1"/>
  <c r="S1284" i="1" s="1"/>
  <c r="R1283" i="1"/>
  <c r="S1283" i="1" s="1"/>
  <c r="R1282" i="1"/>
  <c r="S1282" i="1" s="1"/>
  <c r="R1281" i="1"/>
  <c r="S1281" i="1" s="1"/>
  <c r="C1281" i="1" s="1"/>
  <c r="R1280" i="1"/>
  <c r="S1280" i="1" s="1"/>
  <c r="R1279" i="1"/>
  <c r="R1278" i="1"/>
  <c r="S1278" i="1" s="1"/>
  <c r="R1277" i="1"/>
  <c r="S1277" i="1" s="1"/>
  <c r="C1277" i="1" s="1"/>
  <c r="R1276" i="1"/>
  <c r="S1276" i="1" s="1"/>
  <c r="R1275" i="1"/>
  <c r="S1275" i="1" s="1"/>
  <c r="R1274" i="1"/>
  <c r="S1274" i="1" s="1"/>
  <c r="R1273" i="1"/>
  <c r="S1273" i="1" s="1"/>
  <c r="C1273" i="1" s="1"/>
  <c r="R1272" i="1"/>
  <c r="S1272" i="1" s="1"/>
  <c r="R1271" i="1"/>
  <c r="S1271" i="1" s="1"/>
  <c r="R1270" i="1"/>
  <c r="S1270" i="1" s="1"/>
  <c r="R1269" i="1"/>
  <c r="S1269" i="1" s="1"/>
  <c r="C1269" i="1" s="1"/>
  <c r="R1268" i="1"/>
  <c r="S1268" i="1" s="1"/>
  <c r="R1267" i="1"/>
  <c r="R1266" i="1"/>
  <c r="S1266" i="1" s="1"/>
  <c r="R1265" i="1"/>
  <c r="S1265" i="1" s="1"/>
  <c r="C1265" i="1" s="1"/>
  <c r="R1264" i="1"/>
  <c r="S1264" i="1" s="1"/>
  <c r="R1263" i="1"/>
  <c r="R1262" i="1"/>
  <c r="S1262" i="1" s="1"/>
  <c r="R1261" i="1"/>
  <c r="S1261" i="1" s="1"/>
  <c r="C1261" i="1" s="1"/>
  <c r="R1260" i="1"/>
  <c r="S1260" i="1" s="1"/>
  <c r="R1259" i="1"/>
  <c r="R1258" i="1"/>
  <c r="S1258" i="1" s="1"/>
  <c r="R1257" i="1"/>
  <c r="S1257" i="1" s="1"/>
  <c r="C1257" i="1" s="1"/>
  <c r="R1256" i="1"/>
  <c r="S1256" i="1" s="1"/>
  <c r="R1255" i="1"/>
  <c r="S1255" i="1" s="1"/>
  <c r="R1254" i="1"/>
  <c r="S1254" i="1" s="1"/>
  <c r="R1253" i="1"/>
  <c r="S1253" i="1" s="1"/>
  <c r="C1253" i="1" s="1"/>
  <c r="R1252" i="1"/>
  <c r="S1252" i="1" s="1"/>
  <c r="R1251" i="1"/>
  <c r="S1251" i="1" s="1"/>
  <c r="R1250" i="1"/>
  <c r="S1250" i="1" s="1"/>
  <c r="R1249" i="1"/>
  <c r="S1249" i="1" s="1"/>
  <c r="C1249" i="1" s="1"/>
  <c r="R1248" i="1"/>
  <c r="S1248" i="1" s="1"/>
  <c r="R1247" i="1"/>
  <c r="S1247" i="1" s="1"/>
  <c r="R1246" i="1"/>
  <c r="S1246" i="1" s="1"/>
  <c r="R1245" i="1"/>
  <c r="S1245" i="1" s="1"/>
  <c r="C1245" i="1" s="1"/>
  <c r="R1244" i="1"/>
  <c r="S1244" i="1" s="1"/>
  <c r="R1243" i="1"/>
  <c r="R1242" i="1"/>
  <c r="S1242" i="1" s="1"/>
  <c r="R1241" i="1"/>
  <c r="S1241" i="1" s="1"/>
  <c r="C1241" i="1" s="1"/>
  <c r="R1240" i="1"/>
  <c r="S1240" i="1" s="1"/>
  <c r="R1239" i="1"/>
  <c r="S1239" i="1" s="1"/>
  <c r="R1238" i="1"/>
  <c r="S1238" i="1" s="1"/>
  <c r="R1237" i="1"/>
  <c r="S1237" i="1" s="1"/>
  <c r="C1237" i="1" s="1"/>
  <c r="R1236" i="1"/>
  <c r="S1236" i="1" s="1"/>
  <c r="R1235" i="1"/>
  <c r="S1235" i="1" s="1"/>
  <c r="R1234" i="1"/>
  <c r="S1234" i="1" s="1"/>
  <c r="R1233" i="1"/>
  <c r="S1233" i="1" s="1"/>
  <c r="C1233" i="1" s="1"/>
  <c r="R1232" i="1"/>
  <c r="S1232" i="1" s="1"/>
  <c r="R1231" i="1"/>
  <c r="R1230" i="1"/>
  <c r="S1230" i="1" s="1"/>
  <c r="R1229" i="1"/>
  <c r="S1229" i="1" s="1"/>
  <c r="C1229" i="1" s="1"/>
  <c r="R1228" i="1"/>
  <c r="S1228" i="1" s="1"/>
  <c r="R1227" i="1"/>
  <c r="S1227" i="1" s="1"/>
  <c r="R1226" i="1"/>
  <c r="S1226" i="1" s="1"/>
  <c r="R1225" i="1"/>
  <c r="S1225" i="1" s="1"/>
  <c r="C1225" i="1" s="1"/>
  <c r="R1224" i="1"/>
  <c r="S1224" i="1" s="1"/>
  <c r="R1223" i="1"/>
  <c r="S1223" i="1" s="1"/>
  <c r="R1222" i="1"/>
  <c r="R1221" i="1"/>
  <c r="S1221" i="1" s="1"/>
  <c r="C1221" i="1" s="1"/>
  <c r="R1220" i="1"/>
  <c r="S1220" i="1" s="1"/>
  <c r="R1219" i="1"/>
  <c r="R1218" i="1"/>
  <c r="R1217" i="1"/>
  <c r="S1217" i="1" s="1"/>
  <c r="C1217" i="1" s="1"/>
  <c r="R1216" i="1"/>
  <c r="S1216" i="1" s="1"/>
  <c r="R1215" i="1"/>
  <c r="R1214" i="1"/>
  <c r="R1213" i="1"/>
  <c r="S1213" i="1" s="1"/>
  <c r="C1213" i="1" s="1"/>
  <c r="R1212" i="1"/>
  <c r="R1211" i="1"/>
  <c r="S1211" i="1" s="1"/>
  <c r="R1210" i="1"/>
  <c r="R1209" i="1"/>
  <c r="S1209" i="1" s="1"/>
  <c r="C1209" i="1" s="1"/>
  <c r="R1208" i="1"/>
  <c r="R1207" i="1"/>
  <c r="S1207" i="1" s="1"/>
  <c r="R1206" i="1"/>
  <c r="R1205" i="1"/>
  <c r="S1205" i="1" s="1"/>
  <c r="C1205" i="1" s="1"/>
  <c r="R1204" i="1"/>
  <c r="R1203" i="1"/>
  <c r="S1203" i="1" s="1"/>
  <c r="R1202" i="1"/>
  <c r="R1201" i="1"/>
  <c r="S1201" i="1" s="1"/>
  <c r="C1201" i="1" s="1"/>
  <c r="R1200" i="1"/>
  <c r="R1199" i="1"/>
  <c r="S1199" i="1" s="1"/>
  <c r="R1198" i="1"/>
  <c r="R1197" i="1"/>
  <c r="S1197" i="1" s="1"/>
  <c r="C1197" i="1" s="1"/>
  <c r="R1196" i="1"/>
  <c r="R1195" i="1"/>
  <c r="R1194" i="1"/>
  <c r="R1193" i="1"/>
  <c r="S1193" i="1" s="1"/>
  <c r="C1193" i="1" s="1"/>
  <c r="R1192" i="1"/>
  <c r="R1191" i="1"/>
  <c r="S1191" i="1" s="1"/>
  <c r="R1190" i="1"/>
  <c r="R1189" i="1"/>
  <c r="S1189" i="1" s="1"/>
  <c r="C1189" i="1" s="1"/>
  <c r="R1188" i="1"/>
  <c r="R1187" i="1"/>
  <c r="S1187" i="1" s="1"/>
  <c r="R1186" i="1"/>
  <c r="R1185" i="1"/>
  <c r="S1185" i="1" s="1"/>
  <c r="C1185" i="1" s="1"/>
  <c r="R1184" i="1"/>
  <c r="R1183" i="1"/>
  <c r="R1182" i="1"/>
  <c r="R1181" i="1"/>
  <c r="S1181" i="1" s="1"/>
  <c r="C1181" i="1" s="1"/>
  <c r="R1180" i="1"/>
  <c r="R1179" i="1"/>
  <c r="S1179" i="1" s="1"/>
  <c r="R1178" i="1"/>
  <c r="R1177" i="1"/>
  <c r="S1177" i="1" s="1"/>
  <c r="C1177" i="1" s="1"/>
  <c r="R1176" i="1"/>
  <c r="R1175" i="1"/>
  <c r="S1175" i="1" s="1"/>
  <c r="R1174" i="1"/>
  <c r="R1173" i="1"/>
  <c r="S1173" i="1" s="1"/>
  <c r="C1173" i="1" s="1"/>
  <c r="R1172" i="1"/>
  <c r="R1171" i="1"/>
  <c r="R1170" i="1"/>
  <c r="R1169" i="1"/>
  <c r="S1169" i="1" s="1"/>
  <c r="C1169" i="1" s="1"/>
  <c r="R1168" i="1"/>
  <c r="R1167" i="1"/>
  <c r="S1167" i="1" s="1"/>
  <c r="R1166" i="1"/>
  <c r="R1165" i="1"/>
  <c r="S1165" i="1" s="1"/>
  <c r="C1165" i="1" s="1"/>
  <c r="R1164" i="1"/>
  <c r="R1163" i="1"/>
  <c r="R1162" i="1"/>
  <c r="R1161" i="1"/>
  <c r="S1161" i="1" s="1"/>
  <c r="C1161" i="1" s="1"/>
  <c r="R1160" i="1"/>
  <c r="S1160" i="1" s="1"/>
  <c r="R1159" i="1"/>
  <c r="S1159" i="1" s="1"/>
  <c r="R1158" i="1"/>
  <c r="R1157" i="1"/>
  <c r="S1157" i="1" s="1"/>
  <c r="R1156" i="1"/>
  <c r="R1155" i="1"/>
  <c r="R1154" i="1"/>
  <c r="S1154" i="1" s="1"/>
  <c r="R1153" i="1"/>
  <c r="S1153" i="1" s="1"/>
  <c r="C1153" i="1" s="1"/>
  <c r="R1152" i="1"/>
  <c r="S1152" i="1" s="1"/>
  <c r="C1152" i="1" s="1"/>
  <c r="R1151" i="1"/>
  <c r="S1151" i="1" s="1"/>
  <c r="R1150" i="1"/>
  <c r="R1149" i="1"/>
  <c r="S1149" i="1" s="1"/>
  <c r="R1148" i="1"/>
  <c r="R1147" i="1"/>
  <c r="R1146" i="1"/>
  <c r="R1145" i="1"/>
  <c r="S1145" i="1" s="1"/>
  <c r="C1145" i="1" s="1"/>
  <c r="R1144" i="1"/>
  <c r="S1144" i="1" s="1"/>
  <c r="R1143" i="1"/>
  <c r="S1143" i="1" s="1"/>
  <c r="R1142" i="1"/>
  <c r="S1142" i="1" s="1"/>
  <c r="R1141" i="1"/>
  <c r="S1141" i="1" s="1"/>
  <c r="R1140" i="1"/>
  <c r="S1140" i="1" s="1"/>
  <c r="R1139" i="1"/>
  <c r="R1138" i="1"/>
  <c r="R1137" i="1"/>
  <c r="S1137" i="1" s="1"/>
  <c r="C1137" i="1" s="1"/>
  <c r="R1136" i="1"/>
  <c r="S1136" i="1" s="1"/>
  <c r="C1136" i="1" s="1"/>
  <c r="R1135" i="1"/>
  <c r="S1135" i="1" s="1"/>
  <c r="R1134" i="1"/>
  <c r="S1134" i="1" s="1"/>
  <c r="R1133" i="1"/>
  <c r="S1133" i="1" s="1"/>
  <c r="C1133" i="1" s="1"/>
  <c r="R1132" i="1"/>
  <c r="R1131" i="1"/>
  <c r="R1130" i="1"/>
  <c r="R1129" i="1"/>
  <c r="S1129" i="1" s="1"/>
  <c r="C1129" i="1" s="1"/>
  <c r="R1128" i="1"/>
  <c r="S1128" i="1" s="1"/>
  <c r="R1127" i="1"/>
  <c r="S1127" i="1" s="1"/>
  <c r="C1127" i="1" s="1"/>
  <c r="R1126" i="1"/>
  <c r="S1126" i="1" s="1"/>
  <c r="R1125" i="1"/>
  <c r="S1125" i="1" s="1"/>
  <c r="R1124" i="1"/>
  <c r="R1123" i="1"/>
  <c r="S1123" i="1" s="1"/>
  <c r="R1122" i="1"/>
  <c r="S1122" i="1" s="1"/>
  <c r="R1121" i="1"/>
  <c r="S1121" i="1" s="1"/>
  <c r="C1121" i="1" s="1"/>
  <c r="R1120" i="1"/>
  <c r="R1119" i="1"/>
  <c r="S1119" i="1" s="1"/>
  <c r="C1119" i="1" s="1"/>
  <c r="R1118" i="1"/>
  <c r="R1117" i="1"/>
  <c r="R1116" i="1"/>
  <c r="R1115" i="1"/>
  <c r="R1114" i="1"/>
  <c r="S1114" i="1" s="1"/>
  <c r="R1113" i="1"/>
  <c r="S1113" i="1" s="1"/>
  <c r="C1113" i="1" s="1"/>
  <c r="R1112" i="1"/>
  <c r="R1111" i="1"/>
  <c r="S1111" i="1" s="1"/>
  <c r="C1111" i="1" s="1"/>
  <c r="R1110" i="1"/>
  <c r="S1110" i="1" s="1"/>
  <c r="R1109" i="1"/>
  <c r="S1109" i="1" s="1"/>
  <c r="R1108" i="1"/>
  <c r="R1107" i="1"/>
  <c r="R1106" i="1"/>
  <c r="R1105" i="1"/>
  <c r="S1105" i="1" s="1"/>
  <c r="C1105" i="1" s="1"/>
  <c r="R1104" i="1"/>
  <c r="S1104" i="1" s="1"/>
  <c r="R1103" i="1"/>
  <c r="S1103" i="1" s="1"/>
  <c r="C1103" i="1" s="1"/>
  <c r="R1102" i="1"/>
  <c r="S1102" i="1" s="1"/>
  <c r="R1101" i="1"/>
  <c r="S1101" i="1" s="1"/>
  <c r="C1101" i="1" s="1"/>
  <c r="R1100" i="1"/>
  <c r="R1099" i="1"/>
  <c r="R1098" i="1"/>
  <c r="R1097" i="1"/>
  <c r="S1097" i="1" s="1"/>
  <c r="C1097" i="1" s="1"/>
  <c r="R1096" i="1"/>
  <c r="R1095" i="1"/>
  <c r="S1095" i="1" s="1"/>
  <c r="R1094" i="1"/>
  <c r="S1094" i="1" s="1"/>
  <c r="R1093" i="1"/>
  <c r="R1092" i="1"/>
  <c r="R1091" i="1"/>
  <c r="S1091" i="1" s="1"/>
  <c r="R1090" i="1"/>
  <c r="S1090" i="1" s="1"/>
  <c r="C1090" i="1" s="1"/>
  <c r="R1089" i="1"/>
  <c r="S1089" i="1" s="1"/>
  <c r="C1089" i="1" s="1"/>
  <c r="R1088" i="1"/>
  <c r="S1088" i="1" s="1"/>
  <c r="R1087" i="1"/>
  <c r="S1087" i="1" s="1"/>
  <c r="R1086" i="1"/>
  <c r="S1086" i="1" s="1"/>
  <c r="R1085" i="1"/>
  <c r="S1085" i="1" s="1"/>
  <c r="R1084" i="1"/>
  <c r="S1084" i="1" s="1"/>
  <c r="C1084" i="1" s="1"/>
  <c r="R1083" i="1"/>
  <c r="S1083" i="1" s="1"/>
  <c r="R1082" i="1"/>
  <c r="R1081" i="1"/>
  <c r="R1080" i="1"/>
  <c r="S1080" i="1" s="1"/>
  <c r="C1080" i="1" s="1"/>
  <c r="R1079" i="1"/>
  <c r="S1079" i="1" s="1"/>
  <c r="R1078" i="1"/>
  <c r="S1078" i="1" s="1"/>
  <c r="R1077" i="1"/>
  <c r="R1076" i="1"/>
  <c r="S1076" i="1" s="1"/>
  <c r="R1075" i="1"/>
  <c r="S1075" i="1" s="1"/>
  <c r="R1074" i="1"/>
  <c r="S1074" i="1" s="1"/>
  <c r="R1073" i="1"/>
  <c r="R1072" i="1"/>
  <c r="S1072" i="1" s="1"/>
  <c r="R1071" i="1"/>
  <c r="S1071" i="1" s="1"/>
  <c r="R1070" i="1"/>
  <c r="S1070" i="1" s="1"/>
  <c r="R1069" i="1"/>
  <c r="S1069" i="1" s="1"/>
  <c r="R1068" i="1"/>
  <c r="S1068" i="1" s="1"/>
  <c r="C1068" i="1" s="1"/>
  <c r="R1067" i="1"/>
  <c r="S1067" i="1" s="1"/>
  <c r="R1066" i="1"/>
  <c r="R1065" i="1"/>
  <c r="R1064" i="1"/>
  <c r="S1064" i="1" s="1"/>
  <c r="C1064" i="1" s="1"/>
  <c r="R1063" i="1"/>
  <c r="S1063" i="1" s="1"/>
  <c r="R1062" i="1"/>
  <c r="S1062" i="1" s="1"/>
  <c r="R1061" i="1"/>
  <c r="S1061" i="1" s="1"/>
  <c r="R1060" i="1"/>
  <c r="S1060" i="1" s="1"/>
  <c r="R1059" i="1"/>
  <c r="S1059" i="1" s="1"/>
  <c r="R1058" i="1"/>
  <c r="S1058" i="1" s="1"/>
  <c r="R1057" i="1"/>
  <c r="S1057" i="1" s="1"/>
  <c r="R1056" i="1"/>
  <c r="S1056" i="1" s="1"/>
  <c r="R1055" i="1"/>
  <c r="S1055" i="1" s="1"/>
  <c r="R1054" i="1"/>
  <c r="S1054" i="1" s="1"/>
  <c r="R1053" i="1"/>
  <c r="R1052" i="1"/>
  <c r="S1052" i="1" s="1"/>
  <c r="C1052" i="1" s="1"/>
  <c r="R1051" i="1"/>
  <c r="S1051" i="1" s="1"/>
  <c r="R1050" i="1"/>
  <c r="S1050" i="1" s="1"/>
  <c r="R1049" i="1"/>
  <c r="R1048" i="1"/>
  <c r="S1048" i="1" s="1"/>
  <c r="C1048" i="1" s="1"/>
  <c r="R1047" i="1"/>
  <c r="S1047" i="1" s="1"/>
  <c r="R1046" i="1"/>
  <c r="R1045" i="1"/>
  <c r="S1045" i="1" s="1"/>
  <c r="R1044" i="1"/>
  <c r="R1043" i="1"/>
  <c r="S1043" i="1" s="1"/>
  <c r="R1042" i="1"/>
  <c r="R1041" i="1"/>
  <c r="R1040" i="1"/>
  <c r="R1039" i="1"/>
  <c r="S1039" i="1" s="1"/>
  <c r="R1038" i="1"/>
  <c r="S1038" i="1" s="1"/>
  <c r="R1037" i="1"/>
  <c r="S1037" i="1" s="1"/>
  <c r="C1037" i="1" s="1"/>
  <c r="R1036" i="1"/>
  <c r="S1036" i="1" s="1"/>
  <c r="C1036" i="1" s="1"/>
  <c r="R1035" i="1"/>
  <c r="S1035" i="1" s="1"/>
  <c r="R1034" i="1"/>
  <c r="R1033" i="1"/>
  <c r="S1033" i="1" s="1"/>
  <c r="C1033" i="1" s="1"/>
  <c r="R1032" i="1"/>
  <c r="S1032" i="1" s="1"/>
  <c r="C1032" i="1" s="1"/>
  <c r="R1031" i="1"/>
  <c r="S1031" i="1" s="1"/>
  <c r="R1030" i="1"/>
  <c r="R1029" i="1"/>
  <c r="R1028" i="1"/>
  <c r="S1028" i="1" s="1"/>
  <c r="R1027" i="1"/>
  <c r="S1027" i="1" s="1"/>
  <c r="R1026" i="1"/>
  <c r="S1026" i="1" s="1"/>
  <c r="R1025" i="1"/>
  <c r="S1025" i="1" s="1"/>
  <c r="R1024" i="1"/>
  <c r="S1024" i="1" s="1"/>
  <c r="R1023" i="1"/>
  <c r="S1023" i="1" s="1"/>
  <c r="R1022" i="1"/>
  <c r="S1022" i="1" s="1"/>
  <c r="R1021" i="1"/>
  <c r="S1021" i="1" s="1"/>
  <c r="R1020" i="1"/>
  <c r="S1020" i="1" s="1"/>
  <c r="C1020" i="1" s="1"/>
  <c r="R1019" i="1"/>
  <c r="S1019" i="1" s="1"/>
  <c r="R1018" i="1"/>
  <c r="S1018" i="1" s="1"/>
  <c r="R1017" i="1"/>
  <c r="S1017" i="1" s="1"/>
  <c r="C1017" i="1" s="1"/>
  <c r="R1016" i="1"/>
  <c r="S1016" i="1" s="1"/>
  <c r="C1016" i="1" s="1"/>
  <c r="R1015" i="1"/>
  <c r="S1015" i="1" s="1"/>
  <c r="R1014" i="1"/>
  <c r="S1014" i="1" s="1"/>
  <c r="R1013" i="1"/>
  <c r="R1012" i="1"/>
  <c r="R1011" i="1"/>
  <c r="S1011" i="1" s="1"/>
  <c r="R1010" i="1"/>
  <c r="S1010" i="1" s="1"/>
  <c r="R1009" i="1"/>
  <c r="R1008" i="1"/>
  <c r="R1007" i="1"/>
  <c r="S1007" i="1" s="1"/>
  <c r="R1006" i="1"/>
  <c r="R1005" i="1"/>
  <c r="S1005" i="1" s="1"/>
  <c r="C1005" i="1" s="1"/>
  <c r="R1004" i="1"/>
  <c r="S1004" i="1" s="1"/>
  <c r="C1004" i="1" s="1"/>
  <c r="R1003" i="1"/>
  <c r="S1003" i="1" s="1"/>
  <c r="R1002" i="1"/>
  <c r="R1001" i="1"/>
  <c r="S1001" i="1" s="1"/>
  <c r="C1001" i="1" s="1"/>
  <c r="R1000" i="1"/>
  <c r="S1000" i="1" s="1"/>
  <c r="C1000" i="1" s="1"/>
  <c r="R999" i="1"/>
  <c r="S999" i="1" s="1"/>
  <c r="R998" i="1"/>
  <c r="R997" i="1"/>
  <c r="S997" i="1" s="1"/>
  <c r="C997" i="1" s="1"/>
  <c r="R996" i="1"/>
  <c r="R995" i="1"/>
  <c r="S995" i="1" s="1"/>
  <c r="R994" i="1"/>
  <c r="R993" i="1"/>
  <c r="R992" i="1"/>
  <c r="S992" i="1" s="1"/>
  <c r="R991" i="1"/>
  <c r="S991" i="1" s="1"/>
  <c r="R990" i="1"/>
  <c r="R989" i="1"/>
  <c r="S989" i="1" s="1"/>
  <c r="C989" i="1" s="1"/>
  <c r="R988" i="1"/>
  <c r="S988" i="1" s="1"/>
  <c r="R987" i="1"/>
  <c r="S987" i="1" s="1"/>
  <c r="R986" i="1"/>
  <c r="S986" i="1" s="1"/>
  <c r="R985" i="1"/>
  <c r="R984" i="1"/>
  <c r="S984" i="1" s="1"/>
  <c r="C984" i="1" s="1"/>
  <c r="R983" i="1"/>
  <c r="S983" i="1" s="1"/>
  <c r="R982" i="1"/>
  <c r="R981" i="1"/>
  <c r="R980" i="1"/>
  <c r="S980" i="1" s="1"/>
  <c r="R979" i="1"/>
  <c r="S979" i="1" s="1"/>
  <c r="R978" i="1"/>
  <c r="S978" i="1" s="1"/>
  <c r="R977" i="1"/>
  <c r="S977" i="1" s="1"/>
  <c r="C977" i="1" s="1"/>
  <c r="R976" i="1"/>
  <c r="S976" i="1" s="1"/>
  <c r="R975" i="1"/>
  <c r="S975" i="1" s="1"/>
  <c r="R974" i="1"/>
  <c r="R973" i="1"/>
  <c r="S973" i="1" s="1"/>
  <c r="C973" i="1" s="1"/>
  <c r="R972" i="1"/>
  <c r="S972" i="1" s="1"/>
  <c r="R971" i="1"/>
  <c r="S971" i="1" s="1"/>
  <c r="R970" i="1"/>
  <c r="S970" i="1" s="1"/>
  <c r="R969" i="1"/>
  <c r="S969" i="1" s="1"/>
  <c r="R968" i="1"/>
  <c r="S968" i="1" s="1"/>
  <c r="C968" i="1" s="1"/>
  <c r="R967" i="1"/>
  <c r="S967" i="1" s="1"/>
  <c r="R966" i="1"/>
  <c r="R965" i="1"/>
  <c r="S965" i="1" s="1"/>
  <c r="C965" i="1" s="1"/>
  <c r="R964" i="1"/>
  <c r="R963" i="1"/>
  <c r="S963" i="1" s="1"/>
  <c r="R962" i="1"/>
  <c r="R961" i="1"/>
  <c r="S961" i="1" s="1"/>
  <c r="C961" i="1" s="1"/>
  <c r="R960" i="1"/>
  <c r="R959" i="1"/>
  <c r="S959" i="1" s="1"/>
  <c r="R958" i="1"/>
  <c r="S958" i="1" s="1"/>
  <c r="R957" i="1"/>
  <c r="R956" i="1"/>
  <c r="R955" i="1"/>
  <c r="S955" i="1" s="1"/>
  <c r="R954" i="1"/>
  <c r="R953" i="1"/>
  <c r="S953" i="1" s="1"/>
  <c r="C953" i="1" s="1"/>
  <c r="R952" i="1"/>
  <c r="R951" i="1"/>
  <c r="S951" i="1" s="1"/>
  <c r="R950" i="1"/>
  <c r="R949" i="1"/>
  <c r="S949" i="1" s="1"/>
  <c r="R948" i="1"/>
  <c r="S948" i="1" s="1"/>
  <c r="R947" i="1"/>
  <c r="S947" i="1" s="1"/>
  <c r="C947" i="1" s="1"/>
  <c r="R946" i="1"/>
  <c r="R945" i="1"/>
  <c r="S945" i="1" s="1"/>
  <c r="C945" i="1" s="1"/>
  <c r="R944" i="1"/>
  <c r="S944" i="1" s="1"/>
  <c r="R943" i="1"/>
  <c r="R942" i="1"/>
  <c r="R941" i="1"/>
  <c r="S941" i="1" s="1"/>
  <c r="R940" i="1"/>
  <c r="R939" i="1"/>
  <c r="S939" i="1" s="1"/>
  <c r="C939" i="1" s="1"/>
  <c r="R938" i="1"/>
  <c r="R937" i="1"/>
  <c r="R936" i="1"/>
  <c r="S936" i="1" s="1"/>
  <c r="R935" i="1"/>
  <c r="R934" i="1"/>
  <c r="R933" i="1"/>
  <c r="R932" i="1"/>
  <c r="R931" i="1"/>
  <c r="S931" i="1" s="1"/>
  <c r="C931" i="1" s="1"/>
  <c r="R930" i="1"/>
  <c r="R929" i="1"/>
  <c r="S929" i="1" s="1"/>
  <c r="C929" i="1" s="1"/>
  <c r="R928" i="1"/>
  <c r="R927" i="1"/>
  <c r="S927" i="1" s="1"/>
  <c r="R926" i="1"/>
  <c r="R925" i="1"/>
  <c r="R924" i="1"/>
  <c r="S924" i="1" s="1"/>
  <c r="R923" i="1"/>
  <c r="S923" i="1" s="1"/>
  <c r="C923" i="1" s="1"/>
  <c r="R922" i="1"/>
  <c r="R921" i="1"/>
  <c r="R920" i="1"/>
  <c r="S920" i="1" s="1"/>
  <c r="R919" i="1"/>
  <c r="S919" i="1" s="1"/>
  <c r="R918" i="1"/>
  <c r="R917" i="1"/>
  <c r="S917" i="1" s="1"/>
  <c r="R916" i="1"/>
  <c r="R915" i="1"/>
  <c r="S915" i="1" s="1"/>
  <c r="C915" i="1" s="1"/>
  <c r="R914" i="1"/>
  <c r="R913" i="1"/>
  <c r="S913" i="1" s="1"/>
  <c r="C913" i="1" s="1"/>
  <c r="R912" i="1"/>
  <c r="S912" i="1" s="1"/>
  <c r="R911" i="1"/>
  <c r="S911" i="1" s="1"/>
  <c r="R910" i="1"/>
  <c r="R909" i="1"/>
  <c r="R908" i="1"/>
  <c r="R907" i="1"/>
  <c r="S907" i="1" s="1"/>
  <c r="C907" i="1" s="1"/>
  <c r="R906" i="1"/>
  <c r="R905" i="1"/>
  <c r="S905" i="1" s="1"/>
  <c r="R904" i="1"/>
  <c r="R903" i="1"/>
  <c r="R902" i="1"/>
  <c r="R901" i="1"/>
  <c r="S901" i="1" s="1"/>
  <c r="R900" i="1"/>
  <c r="S900" i="1" s="1"/>
  <c r="R899" i="1"/>
  <c r="S899" i="1" s="1"/>
  <c r="C899" i="1" s="1"/>
  <c r="R898" i="1"/>
  <c r="R897" i="1"/>
  <c r="S897" i="1" s="1"/>
  <c r="C897" i="1" s="1"/>
  <c r="R896" i="1"/>
  <c r="S896" i="1" s="1"/>
  <c r="R895" i="1"/>
  <c r="S895" i="1" s="1"/>
  <c r="R894" i="1"/>
  <c r="R893" i="1"/>
  <c r="S893" i="1" s="1"/>
  <c r="R892" i="1"/>
  <c r="R891" i="1"/>
  <c r="S891" i="1" s="1"/>
  <c r="C891" i="1" s="1"/>
  <c r="R890" i="1"/>
  <c r="R889" i="1"/>
  <c r="S889" i="1" s="1"/>
  <c r="C889" i="1" s="1"/>
  <c r="R888" i="1"/>
  <c r="R887" i="1"/>
  <c r="S887" i="1" s="1"/>
  <c r="R886" i="1"/>
  <c r="R885" i="1"/>
  <c r="S885" i="1" s="1"/>
  <c r="R884" i="1"/>
  <c r="S884" i="1" s="1"/>
  <c r="R883" i="1"/>
  <c r="S883" i="1" s="1"/>
  <c r="C883" i="1" s="1"/>
  <c r="R882" i="1"/>
  <c r="R881" i="1"/>
  <c r="S881" i="1" s="1"/>
  <c r="C881" i="1" s="1"/>
  <c r="R880" i="1"/>
  <c r="S880" i="1" s="1"/>
  <c r="R879" i="1"/>
  <c r="R878" i="1"/>
  <c r="R877" i="1"/>
  <c r="R876" i="1"/>
  <c r="R875" i="1"/>
  <c r="S875" i="1" s="1"/>
  <c r="C875" i="1" s="1"/>
  <c r="R874" i="1"/>
  <c r="R873" i="1"/>
  <c r="S873" i="1" s="1"/>
  <c r="R872" i="1"/>
  <c r="S872" i="1" s="1"/>
  <c r="R871" i="1"/>
  <c r="R870" i="1"/>
  <c r="R869" i="1"/>
  <c r="R868" i="1"/>
  <c r="S868" i="1" s="1"/>
  <c r="R867" i="1"/>
  <c r="S867" i="1" s="1"/>
  <c r="C867" i="1" s="1"/>
  <c r="R866" i="1"/>
  <c r="R865" i="1"/>
  <c r="S865" i="1" s="1"/>
  <c r="C865" i="1" s="1"/>
  <c r="R864" i="1"/>
  <c r="S864" i="1" s="1"/>
  <c r="R863" i="1"/>
  <c r="S863" i="1" s="1"/>
  <c r="R862" i="1"/>
  <c r="R861" i="1"/>
  <c r="S861" i="1" s="1"/>
  <c r="R860" i="1"/>
  <c r="S860" i="1" s="1"/>
  <c r="R859" i="1"/>
  <c r="S859" i="1" s="1"/>
  <c r="C859" i="1" s="1"/>
  <c r="R858" i="1"/>
  <c r="R857" i="1"/>
  <c r="S857" i="1" s="1"/>
  <c r="C857" i="1" s="1"/>
  <c r="R856" i="1"/>
  <c r="S856" i="1" s="1"/>
  <c r="R855" i="1"/>
  <c r="R854" i="1"/>
  <c r="R853" i="1"/>
  <c r="R852" i="1"/>
  <c r="R851" i="1"/>
  <c r="S851" i="1" s="1"/>
  <c r="C851" i="1" s="1"/>
  <c r="R850" i="1"/>
  <c r="R849" i="1"/>
  <c r="S849" i="1" s="1"/>
  <c r="C849" i="1" s="1"/>
  <c r="R848" i="1"/>
  <c r="S848" i="1" s="1"/>
  <c r="R847" i="1"/>
  <c r="R846" i="1"/>
  <c r="R845" i="1"/>
  <c r="R844" i="1"/>
  <c r="R843" i="1"/>
  <c r="S843" i="1" s="1"/>
  <c r="C843" i="1" s="1"/>
  <c r="R842" i="1"/>
  <c r="R841" i="1"/>
  <c r="S841" i="1" s="1"/>
  <c r="C841" i="1" s="1"/>
  <c r="R840" i="1"/>
  <c r="S840" i="1" s="1"/>
  <c r="R839" i="1"/>
  <c r="S839" i="1" s="1"/>
  <c r="R838" i="1"/>
  <c r="R837" i="1"/>
  <c r="S837" i="1" s="1"/>
  <c r="R836" i="1"/>
  <c r="S836" i="1" s="1"/>
  <c r="R835" i="1"/>
  <c r="S835" i="1" s="1"/>
  <c r="C835" i="1" s="1"/>
  <c r="R834" i="1"/>
  <c r="R833" i="1"/>
  <c r="R832" i="1"/>
  <c r="S832" i="1" s="1"/>
  <c r="R831" i="1"/>
  <c r="R830" i="1"/>
  <c r="R829" i="1"/>
  <c r="R828" i="1"/>
  <c r="R827" i="1"/>
  <c r="S827" i="1" s="1"/>
  <c r="C827" i="1" s="1"/>
  <c r="R826" i="1"/>
  <c r="R825" i="1"/>
  <c r="R824" i="1"/>
  <c r="R823" i="1"/>
  <c r="R822" i="1"/>
  <c r="R821" i="1"/>
  <c r="R820" i="1"/>
  <c r="S820" i="1" s="1"/>
  <c r="R819" i="1"/>
  <c r="S819" i="1" s="1"/>
  <c r="C819" i="1" s="1"/>
  <c r="R818" i="1"/>
  <c r="R817" i="1"/>
  <c r="S817" i="1" s="1"/>
  <c r="C817" i="1" s="1"/>
  <c r="R816" i="1"/>
  <c r="S816" i="1" s="1"/>
  <c r="R815" i="1"/>
  <c r="S815" i="1" s="1"/>
  <c r="R814" i="1"/>
  <c r="R813" i="1"/>
  <c r="R812" i="1"/>
  <c r="S812" i="1" s="1"/>
  <c r="R811" i="1"/>
  <c r="S811" i="1" s="1"/>
  <c r="C811" i="1" s="1"/>
  <c r="R810" i="1"/>
  <c r="R809" i="1"/>
  <c r="S809" i="1" s="1"/>
  <c r="C809" i="1" s="1"/>
  <c r="R808" i="1"/>
  <c r="R807" i="1"/>
  <c r="R806" i="1"/>
  <c r="R805" i="1"/>
  <c r="S805" i="1" s="1"/>
  <c r="R804" i="1"/>
  <c r="S804" i="1" s="1"/>
  <c r="R803" i="1"/>
  <c r="S803" i="1" s="1"/>
  <c r="C803" i="1" s="1"/>
  <c r="R802" i="1"/>
  <c r="R801" i="1"/>
  <c r="R800" i="1"/>
  <c r="S800" i="1" s="1"/>
  <c r="R799" i="1"/>
  <c r="S799" i="1" s="1"/>
  <c r="R798" i="1"/>
  <c r="R797" i="1"/>
  <c r="S797" i="1" s="1"/>
  <c r="R796" i="1"/>
  <c r="R795" i="1"/>
  <c r="S795" i="1" s="1"/>
  <c r="C795" i="1" s="1"/>
  <c r="R794" i="1"/>
  <c r="R793" i="1"/>
  <c r="S793" i="1" s="1"/>
  <c r="C793" i="1" s="1"/>
  <c r="R792" i="1"/>
  <c r="R791" i="1"/>
  <c r="R790" i="1"/>
  <c r="R789" i="1"/>
  <c r="R788" i="1"/>
  <c r="S788" i="1" s="1"/>
  <c r="C788" i="1" s="1"/>
  <c r="R787" i="1"/>
  <c r="S787" i="1" s="1"/>
  <c r="C787" i="1" s="1"/>
  <c r="R786" i="1"/>
  <c r="R785" i="1"/>
  <c r="S785" i="1" s="1"/>
  <c r="R784" i="1"/>
  <c r="S784" i="1" s="1"/>
  <c r="R783" i="1"/>
  <c r="R782" i="1"/>
  <c r="R781" i="1"/>
  <c r="R780" i="1"/>
  <c r="S780" i="1" s="1"/>
  <c r="C780" i="1" s="1"/>
  <c r="R779" i="1"/>
  <c r="S779" i="1" s="1"/>
  <c r="C779" i="1" s="1"/>
  <c r="R778" i="1"/>
  <c r="R777" i="1"/>
  <c r="S777" i="1" s="1"/>
  <c r="C777" i="1" s="1"/>
  <c r="R776" i="1"/>
  <c r="R775" i="1"/>
  <c r="R774" i="1"/>
  <c r="R773" i="1"/>
  <c r="S773" i="1" s="1"/>
  <c r="R772" i="1"/>
  <c r="S772" i="1" s="1"/>
  <c r="C772" i="1" s="1"/>
  <c r="R771" i="1"/>
  <c r="S771" i="1" s="1"/>
  <c r="C771" i="1" s="1"/>
  <c r="R770" i="1"/>
  <c r="R769" i="1"/>
  <c r="R768" i="1"/>
  <c r="S768" i="1" s="1"/>
  <c r="R767" i="1"/>
  <c r="R766" i="1"/>
  <c r="R765" i="1"/>
  <c r="S765" i="1" s="1"/>
  <c r="R764" i="1"/>
  <c r="S764" i="1" s="1"/>
  <c r="C764" i="1" s="1"/>
  <c r="R763" i="1"/>
  <c r="S763" i="1" s="1"/>
  <c r="C763" i="1" s="1"/>
  <c r="R762" i="1"/>
  <c r="R761" i="1"/>
  <c r="S761" i="1" s="1"/>
  <c r="C761" i="1" s="1"/>
  <c r="R760" i="1"/>
  <c r="S760" i="1" s="1"/>
  <c r="R759" i="1"/>
  <c r="R758" i="1"/>
  <c r="R757" i="1"/>
  <c r="S757" i="1" s="1"/>
  <c r="R756" i="1"/>
  <c r="S756" i="1" s="1"/>
  <c r="C756" i="1" s="1"/>
  <c r="R755" i="1"/>
  <c r="S755" i="1" s="1"/>
  <c r="C755" i="1" s="1"/>
  <c r="R754" i="1"/>
  <c r="R753" i="1"/>
  <c r="R752" i="1"/>
  <c r="S752" i="1" s="1"/>
  <c r="R751" i="1"/>
  <c r="R750" i="1"/>
  <c r="R749" i="1"/>
  <c r="R748" i="1"/>
  <c r="S748" i="1" s="1"/>
  <c r="C748" i="1" s="1"/>
  <c r="R747" i="1"/>
  <c r="S747" i="1" s="1"/>
  <c r="C747" i="1" s="1"/>
  <c r="R746" i="1"/>
  <c r="R745" i="1"/>
  <c r="R744" i="1"/>
  <c r="S744" i="1" s="1"/>
  <c r="R743" i="1"/>
  <c r="R742" i="1"/>
  <c r="R741" i="1"/>
  <c r="S741" i="1" s="1"/>
  <c r="R740" i="1"/>
  <c r="S740" i="1" s="1"/>
  <c r="C740" i="1" s="1"/>
  <c r="R739" i="1"/>
  <c r="S739" i="1" s="1"/>
  <c r="C739" i="1" s="1"/>
  <c r="R738" i="1"/>
  <c r="R737" i="1"/>
  <c r="R736" i="1"/>
  <c r="S736" i="1" s="1"/>
  <c r="R735" i="1"/>
  <c r="R734" i="1"/>
  <c r="R733" i="1"/>
  <c r="S733" i="1" s="1"/>
  <c r="R732" i="1"/>
  <c r="S732" i="1" s="1"/>
  <c r="C732" i="1" s="1"/>
  <c r="R731" i="1"/>
  <c r="S731" i="1" s="1"/>
  <c r="C731" i="1" s="1"/>
  <c r="R730" i="1"/>
  <c r="R729" i="1"/>
  <c r="S729" i="1" s="1"/>
  <c r="C729" i="1" s="1"/>
  <c r="R728" i="1"/>
  <c r="R727" i="1"/>
  <c r="S727" i="1" s="1"/>
  <c r="R726" i="1"/>
  <c r="R725" i="1"/>
  <c r="S725" i="1" s="1"/>
  <c r="R724" i="1"/>
  <c r="S724" i="1" s="1"/>
  <c r="C724" i="1" s="1"/>
  <c r="R723" i="1"/>
  <c r="S723" i="1" s="1"/>
  <c r="C723" i="1" s="1"/>
  <c r="R722" i="1"/>
  <c r="R721" i="1"/>
  <c r="S721" i="1" s="1"/>
  <c r="R720" i="1"/>
  <c r="R719" i="1"/>
  <c r="S719" i="1" s="1"/>
  <c r="R718" i="1"/>
  <c r="R717" i="1"/>
  <c r="R716" i="1"/>
  <c r="S716" i="1" s="1"/>
  <c r="C716" i="1" s="1"/>
  <c r="R715" i="1"/>
  <c r="S715" i="1" s="1"/>
  <c r="C715" i="1" s="1"/>
  <c r="R714" i="1"/>
  <c r="R713" i="1"/>
  <c r="S713" i="1" s="1"/>
  <c r="C713" i="1" s="1"/>
  <c r="R712" i="1"/>
  <c r="S712" i="1" s="1"/>
  <c r="R711" i="1"/>
  <c r="S711" i="1" s="1"/>
  <c r="R710" i="1"/>
  <c r="R709" i="1"/>
  <c r="S709" i="1" s="1"/>
  <c r="R708" i="1"/>
  <c r="S708" i="1" s="1"/>
  <c r="C708" i="1" s="1"/>
  <c r="R707" i="1"/>
  <c r="S707" i="1" s="1"/>
  <c r="C707" i="1" s="1"/>
  <c r="R706" i="1"/>
  <c r="R705" i="1"/>
  <c r="S705" i="1" s="1"/>
  <c r="R704" i="1"/>
  <c r="R703" i="1"/>
  <c r="S703" i="1" s="1"/>
  <c r="R702" i="1"/>
  <c r="R701" i="1"/>
  <c r="R700" i="1"/>
  <c r="S700" i="1" s="1"/>
  <c r="C700" i="1" s="1"/>
  <c r="R699" i="1"/>
  <c r="S699" i="1" s="1"/>
  <c r="C699" i="1" s="1"/>
  <c r="R698" i="1"/>
  <c r="R697" i="1"/>
  <c r="S697" i="1" s="1"/>
  <c r="R696" i="1"/>
  <c r="S696" i="1" s="1"/>
  <c r="R695" i="1"/>
  <c r="S695" i="1" s="1"/>
  <c r="R694" i="1"/>
  <c r="R693" i="1"/>
  <c r="S693" i="1" s="1"/>
  <c r="R692" i="1"/>
  <c r="S692" i="1" s="1"/>
  <c r="C692" i="1" s="1"/>
  <c r="R691" i="1"/>
  <c r="S691" i="1" s="1"/>
  <c r="C691" i="1" s="1"/>
  <c r="R690" i="1"/>
  <c r="R689" i="1"/>
  <c r="S689" i="1" s="1"/>
  <c r="C689" i="1" s="1"/>
  <c r="R688" i="1"/>
  <c r="R687" i="1"/>
  <c r="S687" i="1" s="1"/>
  <c r="R686" i="1"/>
  <c r="R685" i="1"/>
  <c r="R684" i="1"/>
  <c r="S684" i="1" s="1"/>
  <c r="C684" i="1" s="1"/>
  <c r="R683" i="1"/>
  <c r="S683" i="1" s="1"/>
  <c r="C683" i="1" s="1"/>
  <c r="R682" i="1"/>
  <c r="R681" i="1"/>
  <c r="S681" i="1" s="1"/>
  <c r="R680" i="1"/>
  <c r="S680" i="1" s="1"/>
  <c r="R679" i="1"/>
  <c r="S679" i="1" s="1"/>
  <c r="R678" i="1"/>
  <c r="R677" i="1"/>
  <c r="R676" i="1"/>
  <c r="S676" i="1" s="1"/>
  <c r="C676" i="1" s="1"/>
  <c r="R675" i="1"/>
  <c r="S675" i="1" s="1"/>
  <c r="C675" i="1" s="1"/>
  <c r="R674" i="1"/>
  <c r="R673" i="1"/>
  <c r="R672" i="1"/>
  <c r="R671" i="1"/>
  <c r="S671" i="1" s="1"/>
  <c r="R670" i="1"/>
  <c r="R669" i="1"/>
  <c r="S669" i="1" s="1"/>
  <c r="R668" i="1"/>
  <c r="S668" i="1" s="1"/>
  <c r="C668" i="1" s="1"/>
  <c r="R667" i="1"/>
  <c r="S667" i="1" s="1"/>
  <c r="C667" i="1" s="1"/>
  <c r="R666" i="1"/>
  <c r="R665" i="1"/>
  <c r="S665" i="1" s="1"/>
  <c r="C665" i="1" s="1"/>
  <c r="R664" i="1"/>
  <c r="R663" i="1"/>
  <c r="S663" i="1" s="1"/>
  <c r="R662" i="1"/>
  <c r="R661" i="1"/>
  <c r="R660" i="1"/>
  <c r="S660" i="1" s="1"/>
  <c r="C660" i="1" s="1"/>
  <c r="R659" i="1"/>
  <c r="S659" i="1" s="1"/>
  <c r="C659" i="1" s="1"/>
  <c r="R658" i="1"/>
  <c r="R657" i="1"/>
  <c r="S657" i="1" s="1"/>
  <c r="C657" i="1" s="1"/>
  <c r="R656" i="1"/>
  <c r="R655" i="1"/>
  <c r="S655" i="1" s="1"/>
  <c r="R654" i="1"/>
  <c r="R653" i="1"/>
  <c r="S653" i="1" s="1"/>
  <c r="R652" i="1"/>
  <c r="S652" i="1" s="1"/>
  <c r="C652" i="1" s="1"/>
  <c r="R651" i="1"/>
  <c r="S651" i="1" s="1"/>
  <c r="C651" i="1" s="1"/>
  <c r="R650" i="1"/>
  <c r="R649" i="1"/>
  <c r="S649" i="1" s="1"/>
  <c r="C649" i="1" s="1"/>
  <c r="R648" i="1"/>
  <c r="S648" i="1" s="1"/>
  <c r="R647" i="1"/>
  <c r="S647" i="1" s="1"/>
  <c r="R646" i="1"/>
  <c r="R645" i="1"/>
  <c r="R644" i="1"/>
  <c r="S644" i="1" s="1"/>
  <c r="C644" i="1" s="1"/>
  <c r="R643" i="1"/>
  <c r="S643" i="1" s="1"/>
  <c r="C643" i="1" s="1"/>
  <c r="R642" i="1"/>
  <c r="R641" i="1"/>
  <c r="R640" i="1"/>
  <c r="S640" i="1" s="1"/>
  <c r="R639" i="1"/>
  <c r="R638" i="1"/>
  <c r="R637" i="1"/>
  <c r="R636" i="1"/>
  <c r="R635" i="1"/>
  <c r="S635" i="1" s="1"/>
  <c r="C635" i="1" s="1"/>
  <c r="R634" i="1"/>
  <c r="S634" i="1" s="1"/>
  <c r="R633" i="1"/>
  <c r="S633" i="1" s="1"/>
  <c r="C633" i="1" s="1"/>
  <c r="R632" i="1"/>
  <c r="S632" i="1" s="1"/>
  <c r="R631" i="1"/>
  <c r="R630" i="1"/>
  <c r="S630" i="1" s="1"/>
  <c r="R629" i="1"/>
  <c r="S629" i="1" s="1"/>
  <c r="R628" i="1"/>
  <c r="S628" i="1" s="1"/>
  <c r="C628" i="1" s="1"/>
  <c r="R627" i="1"/>
  <c r="S627" i="1" s="1"/>
  <c r="C627" i="1" s="1"/>
  <c r="R626" i="1"/>
  <c r="S626" i="1" s="1"/>
  <c r="R625" i="1"/>
  <c r="S625" i="1" s="1"/>
  <c r="R624" i="1"/>
  <c r="R623" i="1"/>
  <c r="R622" i="1"/>
  <c r="S622" i="1" s="1"/>
  <c r="R621" i="1"/>
  <c r="R620" i="1"/>
  <c r="S620" i="1" s="1"/>
  <c r="C620" i="1" s="1"/>
  <c r="R619" i="1"/>
  <c r="S619" i="1" s="1"/>
  <c r="C619" i="1" s="1"/>
  <c r="R618" i="1"/>
  <c r="S618" i="1" s="1"/>
  <c r="R617" i="1"/>
  <c r="S617" i="1" s="1"/>
  <c r="R616" i="1"/>
  <c r="S616" i="1" s="1"/>
  <c r="R615" i="1"/>
  <c r="R614" i="1"/>
  <c r="S614" i="1" s="1"/>
  <c r="R613" i="1"/>
  <c r="S613" i="1" s="1"/>
  <c r="R612" i="1"/>
  <c r="R611" i="1"/>
  <c r="S611" i="1" s="1"/>
  <c r="C611" i="1" s="1"/>
  <c r="R610" i="1"/>
  <c r="S610" i="1" s="1"/>
  <c r="R609" i="1"/>
  <c r="S609" i="1" s="1"/>
  <c r="R608" i="1"/>
  <c r="S608" i="1" s="1"/>
  <c r="R607" i="1"/>
  <c r="R606" i="1"/>
  <c r="R605" i="1"/>
  <c r="S605" i="1" s="1"/>
  <c r="R604" i="1"/>
  <c r="S604" i="1" s="1"/>
  <c r="R603" i="1"/>
  <c r="S603" i="1" s="1"/>
  <c r="C603" i="1" s="1"/>
  <c r="R602" i="1"/>
  <c r="S602" i="1" s="1"/>
  <c r="R601" i="1"/>
  <c r="S601" i="1" s="1"/>
  <c r="R600" i="1"/>
  <c r="S600" i="1" s="1"/>
  <c r="R599" i="1"/>
  <c r="R598" i="1"/>
  <c r="S598" i="1" s="1"/>
  <c r="R597" i="1"/>
  <c r="S597" i="1" s="1"/>
  <c r="R596" i="1"/>
  <c r="S596" i="1" s="1"/>
  <c r="C596" i="1" s="1"/>
  <c r="R595" i="1"/>
  <c r="S595" i="1" s="1"/>
  <c r="C595" i="1" s="1"/>
  <c r="R594" i="1"/>
  <c r="R593" i="1"/>
  <c r="R592" i="1"/>
  <c r="R591" i="1"/>
  <c r="R590" i="1"/>
  <c r="S590" i="1" s="1"/>
  <c r="R589" i="1"/>
  <c r="R588" i="1"/>
  <c r="S588" i="1" s="1"/>
  <c r="C588" i="1" s="1"/>
  <c r="R587" i="1"/>
  <c r="S587" i="1" s="1"/>
  <c r="C587" i="1" s="1"/>
  <c r="R586" i="1"/>
  <c r="R585" i="1"/>
  <c r="R584" i="1"/>
  <c r="S584" i="1" s="1"/>
  <c r="R583" i="1"/>
  <c r="R582" i="1"/>
  <c r="S582" i="1" s="1"/>
  <c r="R581" i="1"/>
  <c r="R580" i="1"/>
  <c r="R579" i="1"/>
  <c r="S579" i="1" s="1"/>
  <c r="C579" i="1" s="1"/>
  <c r="R578" i="1"/>
  <c r="S578" i="1" s="1"/>
  <c r="R577" i="1"/>
  <c r="S577" i="1" s="1"/>
  <c r="C577" i="1" s="1"/>
  <c r="R576" i="1"/>
  <c r="S576" i="1" s="1"/>
  <c r="R575" i="1"/>
  <c r="R574" i="1"/>
  <c r="R573" i="1"/>
  <c r="R572" i="1"/>
  <c r="R571" i="1"/>
  <c r="S571" i="1" s="1"/>
  <c r="C571" i="1" s="1"/>
  <c r="R570" i="1"/>
  <c r="S570" i="1" s="1"/>
  <c r="R569" i="1"/>
  <c r="S569" i="1" s="1"/>
  <c r="C569" i="1" s="1"/>
  <c r="R568" i="1"/>
  <c r="S568" i="1" s="1"/>
  <c r="R567" i="1"/>
  <c r="R566" i="1"/>
  <c r="S566" i="1" s="1"/>
  <c r="R565" i="1"/>
  <c r="S565" i="1" s="1"/>
  <c r="R564" i="1"/>
  <c r="S564" i="1" s="1"/>
  <c r="C564" i="1" s="1"/>
  <c r="R563" i="1"/>
  <c r="S563" i="1" s="1"/>
  <c r="C563" i="1" s="1"/>
  <c r="R562" i="1"/>
  <c r="S562" i="1" s="1"/>
  <c r="R561" i="1"/>
  <c r="S561" i="1" s="1"/>
  <c r="R560" i="1"/>
  <c r="R559" i="1"/>
  <c r="R558" i="1"/>
  <c r="S558" i="1" s="1"/>
  <c r="R557" i="1"/>
  <c r="S557" i="1" s="1"/>
  <c r="R556" i="1"/>
  <c r="S556" i="1" s="1"/>
  <c r="C556" i="1" s="1"/>
  <c r="R555" i="1"/>
  <c r="S555" i="1" s="1"/>
  <c r="C555" i="1" s="1"/>
  <c r="R554" i="1"/>
  <c r="S554" i="1" s="1"/>
  <c r="R553" i="1"/>
  <c r="S553" i="1" s="1"/>
  <c r="C553" i="1" s="1"/>
  <c r="R552" i="1"/>
  <c r="S552" i="1" s="1"/>
  <c r="R551" i="1"/>
  <c r="R550" i="1"/>
  <c r="S550" i="1" s="1"/>
  <c r="R549" i="1"/>
  <c r="S549" i="1" s="1"/>
  <c r="R548" i="1"/>
  <c r="S548" i="1" s="1"/>
  <c r="R547" i="1"/>
  <c r="S547" i="1" s="1"/>
  <c r="C547" i="1" s="1"/>
  <c r="R546" i="1"/>
  <c r="R545" i="1"/>
  <c r="S545" i="1" s="1"/>
  <c r="R544" i="1"/>
  <c r="S544" i="1" s="1"/>
  <c r="R543" i="1"/>
  <c r="R542" i="1"/>
  <c r="R541" i="1"/>
  <c r="R540" i="1"/>
  <c r="S540" i="1" s="1"/>
  <c r="R539" i="1"/>
  <c r="S539" i="1" s="1"/>
  <c r="C539" i="1" s="1"/>
  <c r="R538" i="1"/>
  <c r="S538" i="1" s="1"/>
  <c r="R537" i="1"/>
  <c r="R536" i="1"/>
  <c r="S536" i="1" s="1"/>
  <c r="R535" i="1"/>
  <c r="R534" i="1"/>
  <c r="S534" i="1" s="1"/>
  <c r="R533" i="1"/>
  <c r="S533" i="1" s="1"/>
  <c r="R532" i="1"/>
  <c r="S532" i="1" s="1"/>
  <c r="C532" i="1" s="1"/>
  <c r="R531" i="1"/>
  <c r="S531" i="1" s="1"/>
  <c r="C531" i="1" s="1"/>
  <c r="R530" i="1"/>
  <c r="S530" i="1" s="1"/>
  <c r="R529" i="1"/>
  <c r="R528" i="1"/>
  <c r="R527" i="1"/>
  <c r="R526" i="1"/>
  <c r="S526" i="1" s="1"/>
  <c r="R525" i="1"/>
  <c r="R524" i="1"/>
  <c r="S524" i="1" s="1"/>
  <c r="C524" i="1" s="1"/>
  <c r="R523" i="1"/>
  <c r="S523" i="1" s="1"/>
  <c r="C523" i="1" s="1"/>
  <c r="R522" i="1"/>
  <c r="S522" i="1" s="1"/>
  <c r="R521" i="1"/>
  <c r="S521" i="1" s="1"/>
  <c r="C521" i="1" s="1"/>
  <c r="R520" i="1"/>
  <c r="S520" i="1" s="1"/>
  <c r="R519" i="1"/>
  <c r="R518" i="1"/>
  <c r="S518" i="1" s="1"/>
  <c r="R517" i="1"/>
  <c r="R516" i="1"/>
  <c r="R515" i="1"/>
  <c r="S515" i="1" s="1"/>
  <c r="C515" i="1" s="1"/>
  <c r="R514" i="1"/>
  <c r="S514" i="1" s="1"/>
  <c r="R513" i="1"/>
  <c r="S513" i="1" s="1"/>
  <c r="C513" i="1" s="1"/>
  <c r="R512" i="1"/>
  <c r="S512" i="1" s="1"/>
  <c r="R511" i="1"/>
  <c r="R510" i="1"/>
  <c r="R509" i="1"/>
  <c r="S509" i="1" s="1"/>
  <c r="R508" i="1"/>
  <c r="S508" i="1" s="1"/>
  <c r="R507" i="1"/>
  <c r="S507" i="1" s="1"/>
  <c r="C507" i="1" s="1"/>
  <c r="R506" i="1"/>
  <c r="S506" i="1" s="1"/>
  <c r="R505" i="1"/>
  <c r="S505" i="1" s="1"/>
  <c r="R504" i="1"/>
  <c r="S504" i="1" s="1"/>
  <c r="R503" i="1"/>
  <c r="R502" i="1"/>
  <c r="S502" i="1" s="1"/>
  <c r="R501" i="1"/>
  <c r="S501" i="1" s="1"/>
  <c r="R500" i="1"/>
  <c r="S500" i="1" s="1"/>
  <c r="C500" i="1" s="1"/>
  <c r="R499" i="1"/>
  <c r="S499" i="1" s="1"/>
  <c r="C499" i="1" s="1"/>
  <c r="R498" i="1"/>
  <c r="R497" i="1"/>
  <c r="S497" i="1" s="1"/>
  <c r="R496" i="1"/>
  <c r="R495" i="1"/>
  <c r="R494" i="1"/>
  <c r="S494" i="1" s="1"/>
  <c r="R493" i="1"/>
  <c r="S493" i="1" s="1"/>
  <c r="R492" i="1"/>
  <c r="S492" i="1" s="1"/>
  <c r="C492" i="1" s="1"/>
  <c r="R491" i="1"/>
  <c r="S491" i="1" s="1"/>
  <c r="C491" i="1" s="1"/>
  <c r="R490" i="1"/>
  <c r="R489" i="1"/>
  <c r="S489" i="1" s="1"/>
  <c r="R488" i="1"/>
  <c r="S488" i="1" s="1"/>
  <c r="R487" i="1"/>
  <c r="R486" i="1"/>
  <c r="S486" i="1" s="1"/>
  <c r="R485" i="1"/>
  <c r="R484" i="1"/>
  <c r="S484" i="1" s="1"/>
  <c r="R483" i="1"/>
  <c r="S483" i="1" s="1"/>
  <c r="C483" i="1" s="1"/>
  <c r="R482" i="1"/>
  <c r="R481" i="1"/>
  <c r="S481" i="1" s="1"/>
  <c r="R480" i="1"/>
  <c r="S480" i="1" s="1"/>
  <c r="R479" i="1"/>
  <c r="R478" i="1"/>
  <c r="R477" i="1"/>
  <c r="R476" i="1"/>
  <c r="R475" i="1"/>
  <c r="S475" i="1" s="1"/>
  <c r="C475" i="1" s="1"/>
  <c r="R474" i="1"/>
  <c r="S474" i="1" s="1"/>
  <c r="R473" i="1"/>
  <c r="S473" i="1" s="1"/>
  <c r="C473" i="1" s="1"/>
  <c r="R472" i="1"/>
  <c r="S472" i="1" s="1"/>
  <c r="R471" i="1"/>
  <c r="R470" i="1"/>
  <c r="S470" i="1" s="1"/>
  <c r="R469" i="1"/>
  <c r="S469" i="1" s="1"/>
  <c r="R468" i="1"/>
  <c r="S468" i="1" s="1"/>
  <c r="C468" i="1" s="1"/>
  <c r="R467" i="1"/>
  <c r="S467" i="1" s="1"/>
  <c r="C467" i="1" s="1"/>
  <c r="R466" i="1"/>
  <c r="S466" i="1" s="1"/>
  <c r="R465" i="1"/>
  <c r="S465" i="1" s="1"/>
  <c r="R464" i="1"/>
  <c r="R463" i="1"/>
  <c r="R462" i="1"/>
  <c r="S462" i="1" s="1"/>
  <c r="R461" i="1"/>
  <c r="R460" i="1"/>
  <c r="S460" i="1" s="1"/>
  <c r="C460" i="1" s="1"/>
  <c r="R459" i="1"/>
  <c r="S459" i="1" s="1"/>
  <c r="C459" i="1" s="1"/>
  <c r="R458" i="1"/>
  <c r="S458" i="1" s="1"/>
  <c r="R457" i="1"/>
  <c r="S457" i="1" s="1"/>
  <c r="C457" i="1" s="1"/>
  <c r="R456" i="1"/>
  <c r="S456" i="1" s="1"/>
  <c r="R455" i="1"/>
  <c r="R454" i="1"/>
  <c r="S454" i="1" s="1"/>
  <c r="R453" i="1"/>
  <c r="S453" i="1" s="1"/>
  <c r="R452" i="1"/>
  <c r="S452" i="1" s="1"/>
  <c r="R451" i="1"/>
  <c r="S451" i="1" s="1"/>
  <c r="C451" i="1" s="1"/>
  <c r="R450" i="1"/>
  <c r="S450" i="1" s="1"/>
  <c r="R449" i="1"/>
  <c r="S449" i="1" s="1"/>
  <c r="R448" i="1"/>
  <c r="S448" i="1" s="1"/>
  <c r="R447" i="1"/>
  <c r="R446" i="1"/>
  <c r="R445" i="1"/>
  <c r="R444" i="1"/>
  <c r="S444" i="1" s="1"/>
  <c r="R443" i="1"/>
  <c r="S443" i="1" s="1"/>
  <c r="C443" i="1" s="1"/>
  <c r="R442" i="1"/>
  <c r="S442" i="1" s="1"/>
  <c r="R441" i="1"/>
  <c r="R440" i="1"/>
  <c r="S440" i="1" s="1"/>
  <c r="R439" i="1"/>
  <c r="R438" i="1"/>
  <c r="S438" i="1" s="1"/>
  <c r="R437" i="1"/>
  <c r="S437" i="1" s="1"/>
  <c r="R436" i="1"/>
  <c r="S436" i="1" s="1"/>
  <c r="C436" i="1" s="1"/>
  <c r="R435" i="1"/>
  <c r="S435" i="1" s="1"/>
  <c r="C435" i="1" s="1"/>
  <c r="R434" i="1"/>
  <c r="S434" i="1" s="1"/>
  <c r="R433" i="1"/>
  <c r="R432" i="1"/>
  <c r="R431" i="1"/>
  <c r="R430" i="1"/>
  <c r="S430" i="1" s="1"/>
  <c r="R429" i="1"/>
  <c r="R428" i="1"/>
  <c r="S428" i="1" s="1"/>
  <c r="C428" i="1" s="1"/>
  <c r="R427" i="1"/>
  <c r="S427" i="1" s="1"/>
  <c r="C427" i="1" s="1"/>
  <c r="R426" i="1"/>
  <c r="R425" i="1"/>
  <c r="S425" i="1" s="1"/>
  <c r="R424" i="1"/>
  <c r="S424" i="1" s="1"/>
  <c r="R423" i="1"/>
  <c r="R422" i="1"/>
  <c r="S422" i="1" s="1"/>
  <c r="R421" i="1"/>
  <c r="R420" i="1"/>
  <c r="R419" i="1"/>
  <c r="S419" i="1" s="1"/>
  <c r="C419" i="1" s="1"/>
  <c r="R418" i="1"/>
  <c r="S418" i="1" s="1"/>
  <c r="R417" i="1"/>
  <c r="S417" i="1" s="1"/>
  <c r="C417" i="1" s="1"/>
  <c r="R416" i="1"/>
  <c r="S416" i="1" s="1"/>
  <c r="R415" i="1"/>
  <c r="R414" i="1"/>
  <c r="R413" i="1"/>
  <c r="S413" i="1" s="1"/>
  <c r="R412" i="1"/>
  <c r="S412" i="1" s="1"/>
  <c r="R411" i="1"/>
  <c r="S411" i="1" s="1"/>
  <c r="C411" i="1" s="1"/>
  <c r="R410" i="1"/>
  <c r="S410" i="1" s="1"/>
  <c r="R409" i="1"/>
  <c r="S409" i="1" s="1"/>
  <c r="R408" i="1"/>
  <c r="S408" i="1" s="1"/>
  <c r="R407" i="1"/>
  <c r="R406" i="1"/>
  <c r="S406" i="1" s="1"/>
  <c r="R405" i="1"/>
  <c r="S405" i="1" s="1"/>
  <c r="R404" i="1"/>
  <c r="S404" i="1" s="1"/>
  <c r="C404" i="1" s="1"/>
  <c r="R403" i="1"/>
  <c r="S403" i="1" s="1"/>
  <c r="C403" i="1" s="1"/>
  <c r="R402" i="1"/>
  <c r="R401" i="1"/>
  <c r="S401" i="1" s="1"/>
  <c r="C401" i="1" s="1"/>
  <c r="R400" i="1"/>
  <c r="R399" i="1"/>
  <c r="R398" i="1"/>
  <c r="S398" i="1" s="1"/>
  <c r="C398" i="1" s="1"/>
  <c r="R397" i="1"/>
  <c r="S397" i="1" s="1"/>
  <c r="R396" i="1"/>
  <c r="R395" i="1"/>
  <c r="S395" i="1" s="1"/>
  <c r="C395" i="1" s="1"/>
  <c r="R394" i="1"/>
  <c r="S394" i="1" s="1"/>
  <c r="C394" i="1" s="1"/>
  <c r="R393" i="1"/>
  <c r="S393" i="1" s="1"/>
  <c r="R392" i="1"/>
  <c r="S392" i="1" s="1"/>
  <c r="R391" i="1"/>
  <c r="S391" i="1" s="1"/>
  <c r="R390" i="1"/>
  <c r="S390" i="1" s="1"/>
  <c r="R389" i="1"/>
  <c r="S389" i="1" s="1"/>
  <c r="R388" i="1"/>
  <c r="S388" i="1" s="1"/>
  <c r="C388" i="1" s="1"/>
  <c r="R387" i="1"/>
  <c r="S387" i="1" s="1"/>
  <c r="C387" i="1" s="1"/>
  <c r="R386" i="1"/>
  <c r="R385" i="1"/>
  <c r="S385" i="1" s="1"/>
  <c r="R384" i="1"/>
  <c r="S384" i="1" s="1"/>
  <c r="R383" i="1"/>
  <c r="R382" i="1"/>
  <c r="S382" i="1" s="1"/>
  <c r="R381" i="1"/>
  <c r="S381" i="1" s="1"/>
  <c r="R380" i="1"/>
  <c r="R379" i="1"/>
  <c r="R378" i="1"/>
  <c r="S378" i="1" s="1"/>
  <c r="C378" i="1" s="1"/>
  <c r="R377" i="1"/>
  <c r="S377" i="1" s="1"/>
  <c r="C377" i="1" s="1"/>
  <c r="R376" i="1"/>
  <c r="R375" i="1"/>
  <c r="S375" i="1" s="1"/>
  <c r="C375" i="1" s="1"/>
  <c r="R374" i="1"/>
  <c r="S374" i="1" s="1"/>
  <c r="C374" i="1" s="1"/>
  <c r="R373" i="1"/>
  <c r="S373" i="1" s="1"/>
  <c r="R372" i="1"/>
  <c r="R371" i="1"/>
  <c r="S371" i="1" s="1"/>
  <c r="R370" i="1"/>
  <c r="S370" i="1" s="1"/>
  <c r="C370" i="1" s="1"/>
  <c r="R369" i="1"/>
  <c r="S369" i="1" s="1"/>
  <c r="C369" i="1" s="1"/>
  <c r="R368" i="1"/>
  <c r="R367" i="1"/>
  <c r="S367" i="1" s="1"/>
  <c r="C367" i="1" s="1"/>
  <c r="R366" i="1"/>
  <c r="S366" i="1" s="1"/>
  <c r="C366" i="1" s="1"/>
  <c r="R365" i="1"/>
  <c r="R364" i="1"/>
  <c r="R363" i="1"/>
  <c r="S363" i="1" s="1"/>
  <c r="R362" i="1"/>
  <c r="S362" i="1" s="1"/>
  <c r="C362" i="1" s="1"/>
  <c r="R361" i="1"/>
  <c r="S361" i="1" s="1"/>
  <c r="C361" i="1" s="1"/>
  <c r="R360" i="1"/>
  <c r="R359" i="1"/>
  <c r="S359" i="1" s="1"/>
  <c r="C359" i="1" s="1"/>
  <c r="R358" i="1"/>
  <c r="S358" i="1" s="1"/>
  <c r="R357" i="1"/>
  <c r="S357" i="1" s="1"/>
  <c r="R356" i="1"/>
  <c r="R355" i="1"/>
  <c r="R354" i="1"/>
  <c r="S354" i="1" s="1"/>
  <c r="C354" i="1" s="1"/>
  <c r="R353" i="1"/>
  <c r="S353" i="1" s="1"/>
  <c r="C353" i="1" s="1"/>
  <c r="R352" i="1"/>
  <c r="R351" i="1"/>
  <c r="S351" i="1" s="1"/>
  <c r="C351" i="1" s="1"/>
  <c r="R350" i="1"/>
  <c r="R349" i="1"/>
  <c r="S349" i="1" s="1"/>
  <c r="R348" i="1"/>
  <c r="R347" i="1"/>
  <c r="S347" i="1" s="1"/>
  <c r="R346" i="1"/>
  <c r="S346" i="1" s="1"/>
  <c r="C346" i="1" s="1"/>
  <c r="R345" i="1"/>
  <c r="S345" i="1" s="1"/>
  <c r="C345" i="1" s="1"/>
  <c r="R344" i="1"/>
  <c r="R343" i="1"/>
  <c r="S343" i="1" s="1"/>
  <c r="C343" i="1" s="1"/>
  <c r="R342" i="1"/>
  <c r="S342" i="1" s="1"/>
  <c r="C342" i="1" s="1"/>
  <c r="R341" i="1"/>
  <c r="S341" i="1" s="1"/>
  <c r="R340" i="1"/>
  <c r="R339" i="1"/>
  <c r="R338" i="1"/>
  <c r="S338" i="1" s="1"/>
  <c r="C338" i="1" s="1"/>
  <c r="R337" i="1"/>
  <c r="S337" i="1" s="1"/>
  <c r="C337" i="1" s="1"/>
  <c r="R336" i="1"/>
  <c r="R335" i="1"/>
  <c r="S335" i="1" s="1"/>
  <c r="C335" i="1" s="1"/>
  <c r="R334" i="1"/>
  <c r="S334" i="1" s="1"/>
  <c r="C334" i="1" s="1"/>
  <c r="R333" i="1"/>
  <c r="R332" i="1"/>
  <c r="R331" i="1"/>
  <c r="S331" i="1" s="1"/>
  <c r="R330" i="1"/>
  <c r="S330" i="1" s="1"/>
  <c r="C330" i="1" s="1"/>
  <c r="R329" i="1"/>
  <c r="S329" i="1" s="1"/>
  <c r="C329" i="1" s="1"/>
  <c r="R328" i="1"/>
  <c r="R327" i="1"/>
  <c r="S327" i="1" s="1"/>
  <c r="C327" i="1" s="1"/>
  <c r="R326" i="1"/>
  <c r="S326" i="1" s="1"/>
  <c r="R325" i="1"/>
  <c r="S325" i="1" s="1"/>
  <c r="R324" i="1"/>
  <c r="R323" i="1"/>
  <c r="R322" i="1"/>
  <c r="S322" i="1" s="1"/>
  <c r="C322" i="1" s="1"/>
  <c r="R321" i="1"/>
  <c r="S321" i="1" s="1"/>
  <c r="C321" i="1" s="1"/>
  <c r="R320" i="1"/>
  <c r="R319" i="1"/>
  <c r="S319" i="1" s="1"/>
  <c r="C319" i="1" s="1"/>
  <c r="R318" i="1"/>
  <c r="S318" i="1" s="1"/>
  <c r="R317" i="1"/>
  <c r="S317" i="1" s="1"/>
  <c r="R316" i="1"/>
  <c r="R315" i="1"/>
  <c r="S315" i="1" s="1"/>
  <c r="R314" i="1"/>
  <c r="S314" i="1" s="1"/>
  <c r="C314" i="1" s="1"/>
  <c r="R313" i="1"/>
  <c r="S313" i="1" s="1"/>
  <c r="C313" i="1" s="1"/>
  <c r="R312" i="1"/>
  <c r="R311" i="1"/>
  <c r="S311" i="1" s="1"/>
  <c r="C311" i="1" s="1"/>
  <c r="R310" i="1"/>
  <c r="S310" i="1" s="1"/>
  <c r="C310" i="1" s="1"/>
  <c r="R309" i="1"/>
  <c r="R308" i="1"/>
  <c r="R307" i="1"/>
  <c r="S307" i="1" s="1"/>
  <c r="R306" i="1"/>
  <c r="S306" i="1" s="1"/>
  <c r="C306" i="1" s="1"/>
  <c r="R305" i="1"/>
  <c r="S305" i="1" s="1"/>
  <c r="C305" i="1" s="1"/>
  <c r="R304" i="1"/>
  <c r="R303" i="1"/>
  <c r="S303" i="1" s="1"/>
  <c r="C303" i="1" s="1"/>
  <c r="R302" i="1"/>
  <c r="S302" i="1" s="1"/>
  <c r="C302" i="1" s="1"/>
  <c r="R301" i="1"/>
  <c r="R300" i="1"/>
  <c r="R299" i="1"/>
  <c r="S299" i="1" s="1"/>
  <c r="R298" i="1"/>
  <c r="S298" i="1" s="1"/>
  <c r="C298" i="1" s="1"/>
  <c r="R297" i="1"/>
  <c r="S297" i="1" s="1"/>
  <c r="C297" i="1" s="1"/>
  <c r="R296" i="1"/>
  <c r="R295" i="1"/>
  <c r="S295" i="1" s="1"/>
  <c r="C295" i="1" s="1"/>
  <c r="R294" i="1"/>
  <c r="S294" i="1" s="1"/>
  <c r="R293" i="1"/>
  <c r="S293" i="1" s="1"/>
  <c r="R292" i="1"/>
  <c r="R291" i="1"/>
  <c r="R290" i="1"/>
  <c r="S290" i="1" s="1"/>
  <c r="C290" i="1" s="1"/>
  <c r="R289" i="1"/>
  <c r="S289" i="1" s="1"/>
  <c r="C289" i="1" s="1"/>
  <c r="R288" i="1"/>
  <c r="R287" i="1"/>
  <c r="S287" i="1" s="1"/>
  <c r="C287" i="1" s="1"/>
  <c r="R286" i="1"/>
  <c r="R285" i="1"/>
  <c r="S285" i="1" s="1"/>
  <c r="R284" i="1"/>
  <c r="R283" i="1"/>
  <c r="R282" i="1"/>
  <c r="S282" i="1" s="1"/>
  <c r="C282" i="1" s="1"/>
  <c r="R281" i="1"/>
  <c r="S281" i="1" s="1"/>
  <c r="C281" i="1" s="1"/>
  <c r="R280" i="1"/>
  <c r="R279" i="1"/>
  <c r="S279" i="1" s="1"/>
  <c r="C279" i="1" s="1"/>
  <c r="R278" i="1"/>
  <c r="S278" i="1" s="1"/>
  <c r="C278" i="1" s="1"/>
  <c r="R277" i="1"/>
  <c r="R276" i="1"/>
  <c r="R275" i="1"/>
  <c r="S275" i="1" s="1"/>
  <c r="R274" i="1"/>
  <c r="S274" i="1" s="1"/>
  <c r="C274" i="1" s="1"/>
  <c r="R273" i="1"/>
  <c r="S273" i="1" s="1"/>
  <c r="C273" i="1" s="1"/>
  <c r="R272" i="1"/>
  <c r="R271" i="1"/>
  <c r="S271" i="1" s="1"/>
  <c r="C271" i="1" s="1"/>
  <c r="R270" i="1"/>
  <c r="S270" i="1" s="1"/>
  <c r="C270" i="1" s="1"/>
  <c r="R269" i="1"/>
  <c r="S269" i="1" s="1"/>
  <c r="R268" i="1"/>
  <c r="R267" i="1"/>
  <c r="R266" i="1"/>
  <c r="S266" i="1" s="1"/>
  <c r="C266" i="1" s="1"/>
  <c r="R265" i="1"/>
  <c r="S265" i="1" s="1"/>
  <c r="C265" i="1" s="1"/>
  <c r="R264" i="1"/>
  <c r="R263" i="1"/>
  <c r="S263" i="1" s="1"/>
  <c r="C263" i="1" s="1"/>
  <c r="R262" i="1"/>
  <c r="S262" i="1" s="1"/>
  <c r="R261" i="1"/>
  <c r="R260" i="1"/>
  <c r="R259" i="1"/>
  <c r="S259" i="1" s="1"/>
  <c r="R258" i="1"/>
  <c r="S258" i="1" s="1"/>
  <c r="C258" i="1" s="1"/>
  <c r="R257" i="1"/>
  <c r="S257" i="1" s="1"/>
  <c r="C257" i="1" s="1"/>
  <c r="R256" i="1"/>
  <c r="R255" i="1"/>
  <c r="S255" i="1" s="1"/>
  <c r="C255" i="1" s="1"/>
  <c r="R254" i="1"/>
  <c r="S254" i="1" s="1"/>
  <c r="R253" i="1"/>
  <c r="R252" i="1"/>
  <c r="R251" i="1"/>
  <c r="S251" i="1" s="1"/>
  <c r="R250" i="1"/>
  <c r="S250" i="1" s="1"/>
  <c r="C250" i="1" s="1"/>
  <c r="R249" i="1"/>
  <c r="S249" i="1" s="1"/>
  <c r="C249" i="1" s="1"/>
  <c r="R248" i="1"/>
  <c r="R247" i="1"/>
  <c r="S247" i="1" s="1"/>
  <c r="C247" i="1" s="1"/>
  <c r="R246" i="1"/>
  <c r="S246" i="1" s="1"/>
  <c r="C246" i="1" s="1"/>
  <c r="R245" i="1"/>
  <c r="S245" i="1" s="1"/>
  <c r="R244" i="1"/>
  <c r="R243" i="1"/>
  <c r="S243" i="1" s="1"/>
  <c r="R242" i="1"/>
  <c r="S242" i="1" s="1"/>
  <c r="C242" i="1" s="1"/>
  <c r="R241" i="1"/>
  <c r="S241" i="1" s="1"/>
  <c r="C241" i="1" s="1"/>
  <c r="R240" i="1"/>
  <c r="R239" i="1"/>
  <c r="S239" i="1" s="1"/>
  <c r="C239" i="1" s="1"/>
  <c r="R238" i="1"/>
  <c r="S238" i="1" s="1"/>
  <c r="C238" i="1" s="1"/>
  <c r="R237" i="1"/>
  <c r="R236" i="1"/>
  <c r="R235" i="1"/>
  <c r="S235" i="1" s="1"/>
  <c r="R234" i="1"/>
  <c r="S234" i="1" s="1"/>
  <c r="C234" i="1" s="1"/>
  <c r="R233" i="1"/>
  <c r="S233" i="1" s="1"/>
  <c r="C233" i="1" s="1"/>
  <c r="R232" i="1"/>
  <c r="R231" i="1"/>
  <c r="S231" i="1" s="1"/>
  <c r="C231" i="1" s="1"/>
  <c r="R230" i="1"/>
  <c r="R229" i="1"/>
  <c r="S229" i="1" s="1"/>
  <c r="R228" i="1"/>
  <c r="R227" i="1"/>
  <c r="R226" i="1"/>
  <c r="S226" i="1" s="1"/>
  <c r="C226" i="1" s="1"/>
  <c r="R225" i="1"/>
  <c r="S225" i="1" s="1"/>
  <c r="C225" i="1" s="1"/>
  <c r="R224" i="1"/>
  <c r="R223" i="1"/>
  <c r="S223" i="1" s="1"/>
  <c r="C223" i="1" s="1"/>
  <c r="R222" i="1"/>
  <c r="R221" i="1"/>
  <c r="S221" i="1" s="1"/>
  <c r="R220" i="1"/>
  <c r="R219" i="1"/>
  <c r="S219" i="1" s="1"/>
  <c r="R218" i="1"/>
  <c r="S218" i="1" s="1"/>
  <c r="C218" i="1" s="1"/>
  <c r="R217" i="1"/>
  <c r="S217" i="1" s="1"/>
  <c r="C217" i="1" s="1"/>
  <c r="R216" i="1"/>
  <c r="R215" i="1"/>
  <c r="S215" i="1" s="1"/>
  <c r="C215" i="1" s="1"/>
  <c r="R214" i="1"/>
  <c r="S214" i="1" s="1"/>
  <c r="C214" i="1" s="1"/>
  <c r="R213" i="1"/>
  <c r="S213" i="1" s="1"/>
  <c r="R212" i="1"/>
  <c r="R211" i="1"/>
  <c r="S211" i="1" s="1"/>
  <c r="R210" i="1"/>
  <c r="S210" i="1" s="1"/>
  <c r="C210" i="1" s="1"/>
  <c r="R209" i="1"/>
  <c r="S209" i="1" s="1"/>
  <c r="C209" i="1" s="1"/>
  <c r="R208" i="1"/>
  <c r="R207" i="1"/>
  <c r="S207" i="1" s="1"/>
  <c r="C207" i="1" s="1"/>
  <c r="R206" i="1"/>
  <c r="S206" i="1" s="1"/>
  <c r="C206" i="1" s="1"/>
  <c r="R205" i="1"/>
  <c r="R204" i="1"/>
  <c r="R203" i="1"/>
  <c r="S203" i="1" s="1"/>
  <c r="R202" i="1"/>
  <c r="S202" i="1" s="1"/>
  <c r="C202" i="1" s="1"/>
  <c r="R201" i="1"/>
  <c r="S201" i="1" s="1"/>
  <c r="C201" i="1" s="1"/>
  <c r="R200" i="1"/>
  <c r="R199" i="1"/>
  <c r="S199" i="1" s="1"/>
  <c r="C199" i="1" s="1"/>
  <c r="R198" i="1"/>
  <c r="S198" i="1" s="1"/>
  <c r="R197" i="1"/>
  <c r="S197" i="1" s="1"/>
  <c r="R196" i="1"/>
  <c r="R195" i="1"/>
  <c r="S195" i="1" s="1"/>
  <c r="R194" i="1"/>
  <c r="S194" i="1" s="1"/>
  <c r="C194" i="1" s="1"/>
  <c r="R193" i="1"/>
  <c r="S193" i="1" s="1"/>
  <c r="C193" i="1" s="1"/>
  <c r="R192" i="1"/>
  <c r="R191" i="1"/>
  <c r="S191" i="1" s="1"/>
  <c r="C191" i="1" s="1"/>
  <c r="R190" i="1"/>
  <c r="S190" i="1" s="1"/>
  <c r="C190" i="1" s="1"/>
  <c r="R189" i="1"/>
  <c r="R188" i="1"/>
  <c r="R187" i="1"/>
  <c r="S187" i="1" s="1"/>
  <c r="R186" i="1"/>
  <c r="S186" i="1" s="1"/>
  <c r="C186" i="1" s="1"/>
  <c r="R185" i="1"/>
  <c r="S185" i="1" s="1"/>
  <c r="C185" i="1" s="1"/>
  <c r="R184" i="1"/>
  <c r="R183" i="1"/>
  <c r="S183" i="1" s="1"/>
  <c r="C183" i="1" s="1"/>
  <c r="R182" i="1"/>
  <c r="S182" i="1" s="1"/>
  <c r="C182" i="1" s="1"/>
  <c r="R181" i="1"/>
  <c r="S181" i="1" s="1"/>
  <c r="R180" i="1"/>
  <c r="R179" i="1"/>
  <c r="S179" i="1" s="1"/>
  <c r="R178" i="1"/>
  <c r="S178" i="1" s="1"/>
  <c r="C178" i="1" s="1"/>
  <c r="R177" i="1"/>
  <c r="S177" i="1" s="1"/>
  <c r="C177" i="1" s="1"/>
  <c r="R176" i="1"/>
  <c r="R175" i="1"/>
  <c r="S175" i="1" s="1"/>
  <c r="C175" i="1" s="1"/>
  <c r="R174" i="1"/>
  <c r="S174" i="1" s="1"/>
  <c r="C174" i="1" s="1"/>
  <c r="R173" i="1"/>
  <c r="R172" i="1"/>
  <c r="R171" i="1"/>
  <c r="R170" i="1"/>
  <c r="S170" i="1" s="1"/>
  <c r="C170" i="1" s="1"/>
  <c r="R169" i="1"/>
  <c r="S169" i="1" s="1"/>
  <c r="C169" i="1" s="1"/>
  <c r="R168" i="1"/>
  <c r="R167" i="1"/>
  <c r="S167" i="1" s="1"/>
  <c r="C167" i="1" s="1"/>
  <c r="R166" i="1"/>
  <c r="S166" i="1" s="1"/>
  <c r="R165" i="1"/>
  <c r="S165" i="1" s="1"/>
  <c r="R164" i="1"/>
  <c r="R163" i="1"/>
  <c r="R162" i="1"/>
  <c r="S162" i="1" s="1"/>
  <c r="C162" i="1" s="1"/>
  <c r="R161" i="1"/>
  <c r="S161" i="1" s="1"/>
  <c r="C161" i="1" s="1"/>
  <c r="R160" i="1"/>
  <c r="R159" i="1"/>
  <c r="S159" i="1" s="1"/>
  <c r="C159" i="1" s="1"/>
  <c r="R158" i="1"/>
  <c r="R157" i="1"/>
  <c r="S157" i="1" s="1"/>
  <c r="R156" i="1"/>
  <c r="R155" i="1"/>
  <c r="R154" i="1"/>
  <c r="S154" i="1" s="1"/>
  <c r="C154" i="1" s="1"/>
  <c r="R153" i="1"/>
  <c r="S153" i="1" s="1"/>
  <c r="C153" i="1" s="1"/>
  <c r="R152" i="1"/>
  <c r="R151" i="1"/>
  <c r="S151" i="1" s="1"/>
  <c r="C151" i="1" s="1"/>
  <c r="R150" i="1"/>
  <c r="S150" i="1" s="1"/>
  <c r="C150" i="1" s="1"/>
  <c r="R149" i="1"/>
  <c r="R148" i="1"/>
  <c r="R147" i="1"/>
  <c r="S147" i="1" s="1"/>
  <c r="R146" i="1"/>
  <c r="S146" i="1" s="1"/>
  <c r="C146" i="1" s="1"/>
  <c r="R145" i="1"/>
  <c r="S145" i="1" s="1"/>
  <c r="C145" i="1" s="1"/>
  <c r="R144" i="1"/>
  <c r="R143" i="1"/>
  <c r="S143" i="1" s="1"/>
  <c r="C143" i="1" s="1"/>
  <c r="R142" i="1"/>
  <c r="S142" i="1" s="1"/>
  <c r="C142" i="1" s="1"/>
  <c r="R141" i="1"/>
  <c r="R140" i="1"/>
  <c r="R139" i="1"/>
  <c r="S139" i="1" s="1"/>
  <c r="R138" i="1"/>
  <c r="S138" i="1" s="1"/>
  <c r="C138" i="1" s="1"/>
  <c r="R137" i="1"/>
  <c r="S137" i="1" s="1"/>
  <c r="C137" i="1" s="1"/>
  <c r="R136" i="1"/>
  <c r="R135" i="1"/>
  <c r="S135" i="1" s="1"/>
  <c r="C135" i="1" s="1"/>
  <c r="R134" i="1"/>
  <c r="S134" i="1" s="1"/>
  <c r="R133" i="1"/>
  <c r="S133" i="1" s="1"/>
  <c r="R132" i="1"/>
  <c r="R131" i="1"/>
  <c r="S131" i="1" s="1"/>
  <c r="R130" i="1"/>
  <c r="S130" i="1" s="1"/>
  <c r="C130" i="1" s="1"/>
  <c r="R129" i="1"/>
  <c r="S129" i="1" s="1"/>
  <c r="C129" i="1" s="1"/>
  <c r="R128" i="1"/>
  <c r="R127" i="1"/>
  <c r="S127" i="1" s="1"/>
  <c r="C127" i="1" s="1"/>
  <c r="R126" i="1"/>
  <c r="S126" i="1" s="1"/>
  <c r="R125" i="1"/>
  <c r="R124" i="1"/>
  <c r="R123" i="1"/>
  <c r="S123" i="1" s="1"/>
  <c r="R122" i="1"/>
  <c r="S122" i="1" s="1"/>
  <c r="C122" i="1" s="1"/>
  <c r="R121" i="1"/>
  <c r="S121" i="1" s="1"/>
  <c r="C121" i="1" s="1"/>
  <c r="R120" i="1"/>
  <c r="R119" i="1"/>
  <c r="S119" i="1" s="1"/>
  <c r="C119" i="1" s="1"/>
  <c r="R118" i="1"/>
  <c r="S118" i="1" s="1"/>
  <c r="C118" i="1" s="1"/>
  <c r="R117" i="1"/>
  <c r="R116" i="1"/>
  <c r="R115" i="1"/>
  <c r="S115" i="1" s="1"/>
  <c r="R114" i="1"/>
  <c r="S114" i="1" s="1"/>
  <c r="C114" i="1" s="1"/>
  <c r="R113" i="1"/>
  <c r="S113" i="1" s="1"/>
  <c r="C113" i="1" s="1"/>
  <c r="R112" i="1"/>
  <c r="R111" i="1"/>
  <c r="S111" i="1" s="1"/>
  <c r="C111" i="1" s="1"/>
  <c r="R110" i="1"/>
  <c r="S110" i="1" s="1"/>
  <c r="C110" i="1" s="1"/>
  <c r="R109" i="1"/>
  <c r="S109" i="1" s="1"/>
  <c r="R108" i="1"/>
  <c r="R107" i="1"/>
  <c r="S107" i="1" s="1"/>
  <c r="R106" i="1"/>
  <c r="S106" i="1" s="1"/>
  <c r="C106" i="1" s="1"/>
  <c r="R105" i="1"/>
  <c r="S105" i="1" s="1"/>
  <c r="C105" i="1" s="1"/>
  <c r="R104" i="1"/>
  <c r="R103" i="1"/>
  <c r="S103" i="1" s="1"/>
  <c r="C103" i="1" s="1"/>
  <c r="R102" i="1"/>
  <c r="S102" i="1" s="1"/>
  <c r="R101" i="1"/>
  <c r="R100" i="1"/>
  <c r="R99" i="1"/>
  <c r="S99" i="1" s="1"/>
  <c r="R98" i="1"/>
  <c r="S98" i="1" s="1"/>
  <c r="C98" i="1" s="1"/>
  <c r="R97" i="1"/>
  <c r="S97" i="1" s="1"/>
  <c r="C97" i="1" s="1"/>
  <c r="R96" i="1"/>
  <c r="R95" i="1"/>
  <c r="S95" i="1" s="1"/>
  <c r="C95" i="1" s="1"/>
  <c r="R94" i="1"/>
  <c r="S94" i="1" s="1"/>
  <c r="R93" i="1"/>
  <c r="S93" i="1" s="1"/>
  <c r="R92" i="1"/>
  <c r="R91" i="1"/>
  <c r="R90" i="1"/>
  <c r="S90" i="1" s="1"/>
  <c r="C90" i="1" s="1"/>
  <c r="R89" i="1"/>
  <c r="S89" i="1" s="1"/>
  <c r="C89" i="1" s="1"/>
  <c r="R88" i="1"/>
  <c r="R87" i="1"/>
  <c r="S87" i="1" s="1"/>
  <c r="C87" i="1" s="1"/>
  <c r="R86" i="1"/>
  <c r="S86" i="1" s="1"/>
  <c r="C86" i="1" s="1"/>
  <c r="R85" i="1"/>
  <c r="S85" i="1" s="1"/>
  <c r="R84" i="1"/>
  <c r="R83" i="1"/>
  <c r="R82" i="1"/>
  <c r="S82" i="1" s="1"/>
  <c r="C82" i="1" s="1"/>
  <c r="R81" i="1"/>
  <c r="S81" i="1" s="1"/>
  <c r="C81" i="1" s="1"/>
  <c r="R80" i="1"/>
  <c r="R79" i="1"/>
  <c r="S79" i="1" s="1"/>
  <c r="C79" i="1" s="1"/>
  <c r="R78" i="1"/>
  <c r="S78" i="1" s="1"/>
  <c r="C78" i="1" s="1"/>
  <c r="R77" i="1"/>
  <c r="R76" i="1"/>
  <c r="R75" i="1"/>
  <c r="S75" i="1" s="1"/>
  <c r="R74" i="1"/>
  <c r="S74" i="1" s="1"/>
  <c r="C74" i="1" s="1"/>
  <c r="R73" i="1"/>
  <c r="S73" i="1" s="1"/>
  <c r="C73" i="1" s="1"/>
  <c r="R72" i="1"/>
  <c r="R71" i="1"/>
  <c r="S71" i="1" s="1"/>
  <c r="C71" i="1" s="1"/>
  <c r="R70" i="1"/>
  <c r="R69" i="1"/>
  <c r="R68" i="1"/>
  <c r="R67" i="1"/>
  <c r="R66" i="1"/>
  <c r="S66" i="1" s="1"/>
  <c r="C66" i="1" s="1"/>
  <c r="R65" i="1"/>
  <c r="S65" i="1" s="1"/>
  <c r="C65" i="1" s="1"/>
  <c r="R64" i="1"/>
  <c r="R63" i="1"/>
  <c r="S63" i="1" s="1"/>
  <c r="C63" i="1" s="1"/>
  <c r="R62" i="1"/>
  <c r="S62" i="1" s="1"/>
  <c r="R61" i="1"/>
  <c r="S61" i="1" s="1"/>
  <c r="R60" i="1"/>
  <c r="R59" i="1"/>
  <c r="R58" i="1"/>
  <c r="S58" i="1" s="1"/>
  <c r="R57" i="1"/>
  <c r="S57" i="1" s="1"/>
  <c r="C57" i="1" s="1"/>
  <c r="R56" i="1"/>
  <c r="R55" i="1"/>
  <c r="S55" i="1" s="1"/>
  <c r="C55" i="1" s="1"/>
  <c r="R54" i="1"/>
  <c r="S54" i="1" s="1"/>
  <c r="R53" i="1"/>
  <c r="S53" i="1" s="1"/>
  <c r="R52" i="1"/>
  <c r="R51" i="1"/>
  <c r="S51" i="1" s="1"/>
  <c r="R50" i="1"/>
  <c r="S50" i="1" s="1"/>
  <c r="C50" i="1" s="1"/>
  <c r="R49" i="1"/>
  <c r="S49" i="1" s="1"/>
  <c r="C49" i="1" s="1"/>
  <c r="R48" i="1"/>
  <c r="R47" i="1"/>
  <c r="S47" i="1" s="1"/>
  <c r="C47" i="1" s="1"/>
  <c r="R46" i="1"/>
  <c r="S46" i="1" s="1"/>
  <c r="C46" i="1" s="1"/>
  <c r="R45" i="1"/>
  <c r="S45" i="1" s="1"/>
  <c r="R44" i="1"/>
  <c r="R43" i="1"/>
  <c r="S43" i="1" s="1"/>
  <c r="R42" i="1"/>
  <c r="S42" i="1" s="1"/>
  <c r="R41" i="1"/>
  <c r="S41" i="1" s="1"/>
  <c r="C41" i="1" s="1"/>
  <c r="R40" i="1"/>
  <c r="R39" i="1"/>
  <c r="S39" i="1" s="1"/>
  <c r="C39" i="1" s="1"/>
  <c r="R38" i="1"/>
  <c r="S38" i="1" s="1"/>
  <c r="R37" i="1"/>
  <c r="R36" i="1"/>
  <c r="R35" i="1"/>
  <c r="R34" i="1"/>
  <c r="S34" i="1" s="1"/>
  <c r="C34" i="1" s="1"/>
  <c r="R33" i="1"/>
  <c r="S33" i="1" s="1"/>
  <c r="C33" i="1" s="1"/>
  <c r="R32" i="1"/>
  <c r="R31" i="1"/>
  <c r="S31" i="1" s="1"/>
  <c r="C31" i="1" s="1"/>
  <c r="R30" i="1"/>
  <c r="S30" i="1" s="1"/>
  <c r="R29" i="1"/>
  <c r="S29" i="1" s="1"/>
  <c r="R28" i="1"/>
  <c r="R27" i="1"/>
  <c r="R26" i="1"/>
  <c r="S26" i="1" s="1"/>
  <c r="R25" i="1"/>
  <c r="S25" i="1" s="1"/>
  <c r="C25" i="1" s="1"/>
  <c r="R24" i="1"/>
  <c r="R23" i="1"/>
  <c r="S23" i="1" s="1"/>
  <c r="C23" i="1" s="1"/>
  <c r="R22" i="1"/>
  <c r="S22" i="1" s="1"/>
  <c r="R21" i="1"/>
  <c r="S21" i="1" s="1"/>
  <c r="R20" i="1"/>
  <c r="R19" i="1"/>
  <c r="S19" i="1" s="1"/>
  <c r="R18" i="1"/>
  <c r="S18" i="1" s="1"/>
  <c r="C18" i="1" s="1"/>
  <c r="R17" i="1"/>
  <c r="S17" i="1" s="1"/>
  <c r="C17" i="1" s="1"/>
  <c r="R16" i="1"/>
  <c r="R15" i="1"/>
  <c r="S15" i="1" s="1"/>
  <c r="C15" i="1" s="1"/>
  <c r="R14" i="1"/>
  <c r="S14" i="1" s="1"/>
  <c r="C14" i="1" s="1"/>
  <c r="R13" i="1"/>
  <c r="S13" i="1" s="1"/>
  <c r="R12" i="1"/>
  <c r="R11" i="1"/>
  <c r="R10" i="1"/>
  <c r="S10" i="1" s="1"/>
  <c r="R9" i="1"/>
  <c r="S9" i="1" s="1"/>
  <c r="C9" i="1" s="1"/>
  <c r="R8" i="1"/>
  <c r="R7" i="1"/>
  <c r="S7" i="1" s="1"/>
  <c r="C7" i="1" s="1"/>
  <c r="R6" i="1"/>
  <c r="S6" i="1" s="1"/>
  <c r="R5" i="1"/>
  <c r="S5" i="1" s="1"/>
  <c r="R4" i="1"/>
  <c r="R3" i="1"/>
  <c r="S3" i="1" s="1"/>
  <c r="R2" i="1"/>
  <c r="S2" i="1" s="1"/>
  <c r="R1997" i="2"/>
  <c r="R1996" i="2"/>
  <c r="S1996" i="2" s="1"/>
  <c r="R1995" i="2"/>
  <c r="R1994" i="2"/>
  <c r="R1993" i="2"/>
  <c r="S1993" i="2" s="1"/>
  <c r="R1992" i="2"/>
  <c r="S1992" i="2" s="1"/>
  <c r="C1992" i="2" s="1"/>
  <c r="R1991" i="2"/>
  <c r="R1990" i="2"/>
  <c r="S1990" i="2" s="1"/>
  <c r="R1989" i="2"/>
  <c r="R1988" i="2"/>
  <c r="S1988" i="2" s="1"/>
  <c r="C1988" i="2" s="1"/>
  <c r="R1987" i="2"/>
  <c r="S1987" i="2" s="1"/>
  <c r="C1987" i="2" s="1"/>
  <c r="R1986" i="2"/>
  <c r="R1985" i="2"/>
  <c r="S1985" i="2" s="1"/>
  <c r="R1984" i="2"/>
  <c r="S1984" i="2" s="1"/>
  <c r="C1984" i="2" s="1"/>
  <c r="R1983" i="2"/>
  <c r="R1982" i="2"/>
  <c r="S1982" i="2" s="1"/>
  <c r="R1981" i="2"/>
  <c r="R1980" i="2"/>
  <c r="S1980" i="2" s="1"/>
  <c r="C1980" i="2" s="1"/>
  <c r="R1979" i="2"/>
  <c r="S1979" i="2" s="1"/>
  <c r="C1979" i="2" s="1"/>
  <c r="R1978" i="2"/>
  <c r="R1977" i="2"/>
  <c r="S1977" i="2" s="1"/>
  <c r="R1976" i="2"/>
  <c r="S1976" i="2" s="1"/>
  <c r="C1976" i="2" s="1"/>
  <c r="R1975" i="2"/>
  <c r="R1974" i="2"/>
  <c r="S1974" i="2" s="1"/>
  <c r="R1973" i="2"/>
  <c r="R1972" i="2"/>
  <c r="S1972" i="2" s="1"/>
  <c r="C1972" i="2" s="1"/>
  <c r="R1971" i="2"/>
  <c r="S1971" i="2" s="1"/>
  <c r="C1971" i="2" s="1"/>
  <c r="R1970" i="2"/>
  <c r="R1969" i="2"/>
  <c r="S1969" i="2" s="1"/>
  <c r="R1968" i="2"/>
  <c r="S1968" i="2" s="1"/>
  <c r="C1968" i="2" s="1"/>
  <c r="R1967" i="2"/>
  <c r="R1966" i="2"/>
  <c r="S1966" i="2" s="1"/>
  <c r="R1965" i="2"/>
  <c r="R1964" i="2"/>
  <c r="S1964" i="2" s="1"/>
  <c r="C1964" i="2" s="1"/>
  <c r="R1963" i="2"/>
  <c r="S1963" i="2" s="1"/>
  <c r="C1963" i="2" s="1"/>
  <c r="R1962" i="2"/>
  <c r="R1961" i="2"/>
  <c r="S1961" i="2" s="1"/>
  <c r="R1960" i="2"/>
  <c r="S1960" i="2" s="1"/>
  <c r="C1960" i="2" s="1"/>
  <c r="R1959" i="2"/>
  <c r="R1958" i="2"/>
  <c r="R1957" i="2"/>
  <c r="R1956" i="2"/>
  <c r="R1955" i="2"/>
  <c r="S1955" i="2" s="1"/>
  <c r="C1955" i="2" s="1"/>
  <c r="R1954" i="2"/>
  <c r="R1953" i="2"/>
  <c r="S1953" i="2" s="1"/>
  <c r="R1952" i="2"/>
  <c r="S1952" i="2" s="1"/>
  <c r="C1952" i="2" s="1"/>
  <c r="R1951" i="2"/>
  <c r="S1951" i="2" s="1"/>
  <c r="R1950" i="2"/>
  <c r="R1949" i="2"/>
  <c r="R1948" i="2"/>
  <c r="S1948" i="2" s="1"/>
  <c r="C1948" i="2" s="1"/>
  <c r="R1947" i="2"/>
  <c r="R1946" i="2"/>
  <c r="R1945" i="2"/>
  <c r="S1945" i="2" s="1"/>
  <c r="R1944" i="2"/>
  <c r="S1944" i="2" s="1"/>
  <c r="C1944" i="2" s="1"/>
  <c r="R1943" i="2"/>
  <c r="S1943" i="2" s="1"/>
  <c r="R1942" i="2"/>
  <c r="R1941" i="2"/>
  <c r="R1940" i="2"/>
  <c r="S1940" i="2" s="1"/>
  <c r="C1940" i="2" s="1"/>
  <c r="R1939" i="2"/>
  <c r="S1939" i="2" s="1"/>
  <c r="C1939" i="2" s="1"/>
  <c r="R1938" i="2"/>
  <c r="R1937" i="2"/>
  <c r="S1937" i="2" s="1"/>
  <c r="R1936" i="2"/>
  <c r="S1936" i="2" s="1"/>
  <c r="C1936" i="2" s="1"/>
  <c r="R1935" i="2"/>
  <c r="R1934" i="2"/>
  <c r="R1933" i="2"/>
  <c r="R1932" i="2"/>
  <c r="S1932" i="2" s="1"/>
  <c r="R1931" i="2"/>
  <c r="S1931" i="2" s="1"/>
  <c r="C1931" i="2" s="1"/>
  <c r="R1930" i="2"/>
  <c r="R1929" i="2"/>
  <c r="R1928" i="2"/>
  <c r="S1928" i="2" s="1"/>
  <c r="C1928" i="2" s="1"/>
  <c r="R1927" i="2"/>
  <c r="S1927" i="2" s="1"/>
  <c r="R1926" i="2"/>
  <c r="R1925" i="2"/>
  <c r="R1924" i="2"/>
  <c r="S1924" i="2" s="1"/>
  <c r="C1924" i="2" s="1"/>
  <c r="R1923" i="2"/>
  <c r="R1922" i="2"/>
  <c r="R1921" i="2"/>
  <c r="S1921" i="2" s="1"/>
  <c r="R1920" i="2"/>
  <c r="S1920" i="2" s="1"/>
  <c r="C1920" i="2" s="1"/>
  <c r="R1919" i="2"/>
  <c r="S1919" i="2" s="1"/>
  <c r="R1918" i="2"/>
  <c r="R1917" i="2"/>
  <c r="R1916" i="2"/>
  <c r="R1915" i="2"/>
  <c r="S1915" i="2" s="1"/>
  <c r="C1915" i="2" s="1"/>
  <c r="R1914" i="2"/>
  <c r="R1913" i="2"/>
  <c r="S1913" i="2" s="1"/>
  <c r="R1912" i="2"/>
  <c r="S1912" i="2" s="1"/>
  <c r="C1912" i="2" s="1"/>
  <c r="R1911" i="2"/>
  <c r="S1911" i="2" s="1"/>
  <c r="R1910" i="2"/>
  <c r="R1909" i="2"/>
  <c r="R1908" i="2"/>
  <c r="S1908" i="2" s="1"/>
  <c r="C1908" i="2" s="1"/>
  <c r="R1907" i="2"/>
  <c r="S1907" i="2" s="1"/>
  <c r="C1907" i="2" s="1"/>
  <c r="R1906" i="2"/>
  <c r="R1905" i="2"/>
  <c r="R1904" i="2"/>
  <c r="S1904" i="2" s="1"/>
  <c r="C1904" i="2" s="1"/>
  <c r="R1903" i="2"/>
  <c r="R1902" i="2"/>
  <c r="R1901" i="2"/>
  <c r="R1900" i="2"/>
  <c r="S1900" i="2" s="1"/>
  <c r="C1900" i="2" s="1"/>
  <c r="R1899" i="2"/>
  <c r="S1899" i="2" s="1"/>
  <c r="C1899" i="2" s="1"/>
  <c r="R1898" i="2"/>
  <c r="R1897" i="2"/>
  <c r="S1897" i="2" s="1"/>
  <c r="R1896" i="2"/>
  <c r="S1896" i="2" s="1"/>
  <c r="C1896" i="2" s="1"/>
  <c r="R1895" i="2"/>
  <c r="R1894" i="2"/>
  <c r="R1893" i="2"/>
  <c r="R1892" i="2"/>
  <c r="S1892" i="2" s="1"/>
  <c r="C1892" i="2" s="1"/>
  <c r="R1891" i="2"/>
  <c r="S1891" i="2" s="1"/>
  <c r="C1891" i="2" s="1"/>
  <c r="R1890" i="2"/>
  <c r="R1889" i="2"/>
  <c r="S1889" i="2" s="1"/>
  <c r="R1888" i="2"/>
  <c r="S1888" i="2" s="1"/>
  <c r="C1888" i="2" s="1"/>
  <c r="R1887" i="2"/>
  <c r="S1887" i="2" s="1"/>
  <c r="R1886" i="2"/>
  <c r="R1885" i="2"/>
  <c r="R1884" i="2"/>
  <c r="R1883" i="2"/>
  <c r="S1883" i="2" s="1"/>
  <c r="C1883" i="2" s="1"/>
  <c r="R1882" i="2"/>
  <c r="R1881" i="2"/>
  <c r="S1881" i="2" s="1"/>
  <c r="S1880" i="2"/>
  <c r="C1880" i="2" s="1"/>
  <c r="R1880" i="2"/>
  <c r="R1879" i="2"/>
  <c r="S1879" i="2" s="1"/>
  <c r="R1878" i="2"/>
  <c r="R1877" i="2"/>
  <c r="R1876" i="2"/>
  <c r="R1875" i="2"/>
  <c r="S1875" i="2" s="1"/>
  <c r="C1875" i="2" s="1"/>
  <c r="R1874" i="2"/>
  <c r="R1873" i="2"/>
  <c r="S1873" i="2" s="1"/>
  <c r="R1872" i="2"/>
  <c r="S1872" i="2" s="1"/>
  <c r="C1872" i="2" s="1"/>
  <c r="R1871" i="2"/>
  <c r="R1870" i="2"/>
  <c r="R1869" i="2"/>
  <c r="R1868" i="2"/>
  <c r="R1867" i="2"/>
  <c r="S1867" i="2" s="1"/>
  <c r="C1867" i="2" s="1"/>
  <c r="R1866" i="2"/>
  <c r="R1865" i="2"/>
  <c r="R1864" i="2"/>
  <c r="S1864" i="2" s="1"/>
  <c r="C1864" i="2" s="1"/>
  <c r="R1863" i="2"/>
  <c r="S1863" i="2" s="1"/>
  <c r="R1862" i="2"/>
  <c r="R1861" i="2"/>
  <c r="R1860" i="2"/>
  <c r="S1860" i="2" s="1"/>
  <c r="C1860" i="2" s="1"/>
  <c r="R1859" i="2"/>
  <c r="S1859" i="2" s="1"/>
  <c r="C1859" i="2" s="1"/>
  <c r="R1858" i="2"/>
  <c r="R1857" i="2"/>
  <c r="S1857" i="2" s="1"/>
  <c r="R1856" i="2"/>
  <c r="S1856" i="2" s="1"/>
  <c r="C1856" i="2" s="1"/>
  <c r="R1855" i="2"/>
  <c r="S1855" i="2" s="1"/>
  <c r="R1854" i="2"/>
  <c r="R1853" i="2"/>
  <c r="R1852" i="2"/>
  <c r="S1852" i="2" s="1"/>
  <c r="C1852" i="2" s="1"/>
  <c r="R1851" i="2"/>
  <c r="R1850" i="2"/>
  <c r="R1849" i="2"/>
  <c r="S1849" i="2" s="1"/>
  <c r="R1848" i="2"/>
  <c r="S1848" i="2" s="1"/>
  <c r="C1848" i="2" s="1"/>
  <c r="R1847" i="2"/>
  <c r="S1847" i="2" s="1"/>
  <c r="R1846" i="2"/>
  <c r="R1845" i="2"/>
  <c r="R1844" i="2"/>
  <c r="S1844" i="2" s="1"/>
  <c r="C1844" i="2" s="1"/>
  <c r="R1843" i="2"/>
  <c r="S1843" i="2" s="1"/>
  <c r="C1843" i="2" s="1"/>
  <c r="R1842" i="2"/>
  <c r="R1841" i="2"/>
  <c r="R1840" i="2"/>
  <c r="S1840" i="2" s="1"/>
  <c r="C1840" i="2" s="1"/>
  <c r="R1839" i="2"/>
  <c r="R1838" i="2"/>
  <c r="S1838" i="2" s="1"/>
  <c r="C1838" i="2" s="1"/>
  <c r="R1837" i="2"/>
  <c r="R1836" i="2"/>
  <c r="R1835" i="2"/>
  <c r="S1835" i="2" s="1"/>
  <c r="R1834" i="2"/>
  <c r="S1834" i="2" s="1"/>
  <c r="C1834" i="2" s="1"/>
  <c r="R1833" i="2"/>
  <c r="S1833" i="2" s="1"/>
  <c r="R1832" i="2"/>
  <c r="R1831" i="2"/>
  <c r="S1831" i="2" s="1"/>
  <c r="R1830" i="2"/>
  <c r="S1830" i="2" s="1"/>
  <c r="C1830" i="2" s="1"/>
  <c r="R1829" i="2"/>
  <c r="S1829" i="2" s="1"/>
  <c r="R1828" i="2"/>
  <c r="R1827" i="2"/>
  <c r="S1827" i="2" s="1"/>
  <c r="R1826" i="2"/>
  <c r="S1826" i="2" s="1"/>
  <c r="C1826" i="2" s="1"/>
  <c r="R1825" i="2"/>
  <c r="R1824" i="2"/>
  <c r="S1824" i="2" s="1"/>
  <c r="R1823" i="2"/>
  <c r="S1823" i="2" s="1"/>
  <c r="R1822" i="2"/>
  <c r="S1822" i="2" s="1"/>
  <c r="C1822" i="2" s="1"/>
  <c r="R1821" i="2"/>
  <c r="S1821" i="2" s="1"/>
  <c r="R1820" i="2"/>
  <c r="S1820" i="2" s="1"/>
  <c r="R1819" i="2"/>
  <c r="S1819" i="2" s="1"/>
  <c r="R1818" i="2"/>
  <c r="S1818" i="2" s="1"/>
  <c r="C1818" i="2" s="1"/>
  <c r="R1817" i="2"/>
  <c r="R1816" i="2"/>
  <c r="R1815" i="2"/>
  <c r="S1815" i="2" s="1"/>
  <c r="R1814" i="2"/>
  <c r="S1814" i="2" s="1"/>
  <c r="R1813" i="2"/>
  <c r="S1813" i="2" s="1"/>
  <c r="C1813" i="2" s="1"/>
  <c r="R1812" i="2"/>
  <c r="S1812" i="2" s="1"/>
  <c r="R1811" i="2"/>
  <c r="S1811" i="2" s="1"/>
  <c r="C1811" i="2" s="1"/>
  <c r="R1810" i="2"/>
  <c r="R1809" i="2"/>
  <c r="S1809" i="2" s="1"/>
  <c r="R1808" i="2"/>
  <c r="S1808" i="2" s="1"/>
  <c r="R1807" i="2"/>
  <c r="R1806" i="2"/>
  <c r="S1806" i="2" s="1"/>
  <c r="C1806" i="2" s="1"/>
  <c r="R1805" i="2"/>
  <c r="R1804" i="2"/>
  <c r="R1803" i="2"/>
  <c r="S1803" i="2" s="1"/>
  <c r="R1802" i="2"/>
  <c r="R1801" i="2"/>
  <c r="S1801" i="2" s="1"/>
  <c r="R1800" i="2"/>
  <c r="R1799" i="2"/>
  <c r="R1798" i="2"/>
  <c r="S1798" i="2" s="1"/>
  <c r="C1798" i="2" s="1"/>
  <c r="R1797" i="2"/>
  <c r="S1797" i="2" s="1"/>
  <c r="R1796" i="2"/>
  <c r="R1795" i="2"/>
  <c r="S1795" i="2" s="1"/>
  <c r="R1794" i="2"/>
  <c r="S1794" i="2" s="1"/>
  <c r="C1794" i="2" s="1"/>
  <c r="R1793" i="2"/>
  <c r="S1793" i="2" s="1"/>
  <c r="R1792" i="2"/>
  <c r="S1792" i="2" s="1"/>
  <c r="R1791" i="2"/>
  <c r="S1791" i="2" s="1"/>
  <c r="C1791" i="2" s="1"/>
  <c r="R1790" i="2"/>
  <c r="S1790" i="2" s="1"/>
  <c r="C1790" i="2" s="1"/>
  <c r="R1789" i="2"/>
  <c r="R1788" i="2"/>
  <c r="S1788" i="2" s="1"/>
  <c r="R1787" i="2"/>
  <c r="S1787" i="2" s="1"/>
  <c r="R1786" i="2"/>
  <c r="R1785" i="2"/>
  <c r="R1784" i="2"/>
  <c r="R1783" i="2"/>
  <c r="S1783" i="2" s="1"/>
  <c r="R1782" i="2"/>
  <c r="S1782" i="2" s="1"/>
  <c r="C1782" i="2" s="1"/>
  <c r="R1781" i="2"/>
  <c r="S1781" i="2" s="1"/>
  <c r="C1781" i="2" s="1"/>
  <c r="R1780" i="2"/>
  <c r="S1780" i="2" s="1"/>
  <c r="R1779" i="2"/>
  <c r="S1779" i="2" s="1"/>
  <c r="R1778" i="2"/>
  <c r="S1778" i="2" s="1"/>
  <c r="C1778" i="2" s="1"/>
  <c r="R1777" i="2"/>
  <c r="R1776" i="2"/>
  <c r="S1776" i="2" s="1"/>
  <c r="R1775" i="2"/>
  <c r="S1775" i="2" s="1"/>
  <c r="R1774" i="2"/>
  <c r="S1774" i="2" s="1"/>
  <c r="C1774" i="2" s="1"/>
  <c r="S1773" i="2"/>
  <c r="C1773" i="2" s="1"/>
  <c r="R1773" i="2"/>
  <c r="R1772" i="2"/>
  <c r="R1771" i="2"/>
  <c r="S1771" i="2" s="1"/>
  <c r="R1770" i="2"/>
  <c r="S1770" i="2" s="1"/>
  <c r="R1769" i="2"/>
  <c r="S1769" i="2" s="1"/>
  <c r="R1768" i="2"/>
  <c r="R1767" i="2"/>
  <c r="S1767" i="2" s="1"/>
  <c r="R1766" i="2"/>
  <c r="R1765" i="2"/>
  <c r="S1765" i="2" s="1"/>
  <c r="R1764" i="2"/>
  <c r="R1763" i="2"/>
  <c r="R1762" i="2"/>
  <c r="S1762" i="2" s="1"/>
  <c r="C1762" i="2" s="1"/>
  <c r="R1761" i="2"/>
  <c r="R1760" i="2"/>
  <c r="S1760" i="2" s="1"/>
  <c r="R1759" i="2"/>
  <c r="S1759" i="2" s="1"/>
  <c r="R1758" i="2"/>
  <c r="S1758" i="2" s="1"/>
  <c r="R1757" i="2"/>
  <c r="R1756" i="2"/>
  <c r="S1756" i="2" s="1"/>
  <c r="R1755" i="2"/>
  <c r="S1755" i="2" s="1"/>
  <c r="C1755" i="2" s="1"/>
  <c r="R1754" i="2"/>
  <c r="S1754" i="2" s="1"/>
  <c r="C1754" i="2" s="1"/>
  <c r="R1753" i="2"/>
  <c r="R1752" i="2"/>
  <c r="R1751" i="2"/>
  <c r="S1750" i="2"/>
  <c r="C1750" i="2" s="1"/>
  <c r="R1750" i="2"/>
  <c r="R1749" i="2"/>
  <c r="R1748" i="2"/>
  <c r="S1748" i="2" s="1"/>
  <c r="R1747" i="2"/>
  <c r="S1747" i="2" s="1"/>
  <c r="R1746" i="2"/>
  <c r="S1746" i="2" s="1"/>
  <c r="C1746" i="2" s="1"/>
  <c r="R1745" i="2"/>
  <c r="R1744" i="2"/>
  <c r="S1744" i="2" s="1"/>
  <c r="R1743" i="2"/>
  <c r="S1743" i="2" s="1"/>
  <c r="R1742" i="2"/>
  <c r="R1741" i="2"/>
  <c r="S1741" i="2" s="1"/>
  <c r="R1740" i="2"/>
  <c r="S1740" i="2" s="1"/>
  <c r="R1739" i="2"/>
  <c r="S1739" i="2" s="1"/>
  <c r="C1739" i="2" s="1"/>
  <c r="R1738" i="2"/>
  <c r="S1738" i="2" s="1"/>
  <c r="C1738" i="2" s="1"/>
  <c r="R1737" i="2"/>
  <c r="R1736" i="2"/>
  <c r="S1736" i="2" s="1"/>
  <c r="R1735" i="2"/>
  <c r="R1734" i="2"/>
  <c r="S1734" i="2" s="1"/>
  <c r="C1734" i="2" s="1"/>
  <c r="R1733" i="2"/>
  <c r="R1732" i="2"/>
  <c r="S1732" i="2" s="1"/>
  <c r="R1731" i="2"/>
  <c r="S1731" i="2" s="1"/>
  <c r="C1731" i="2" s="1"/>
  <c r="R1730" i="2"/>
  <c r="S1730" i="2" s="1"/>
  <c r="C1730" i="2" s="1"/>
  <c r="R1729" i="2"/>
  <c r="R1728" i="2"/>
  <c r="S1728" i="2" s="1"/>
  <c r="R1727" i="2"/>
  <c r="S1727" i="2" s="1"/>
  <c r="R1726" i="2"/>
  <c r="R1725" i="2"/>
  <c r="R1724" i="2"/>
  <c r="S1724" i="2" s="1"/>
  <c r="R1723" i="2"/>
  <c r="S1723" i="2" s="1"/>
  <c r="C1723" i="2" s="1"/>
  <c r="R1722" i="2"/>
  <c r="S1722" i="2" s="1"/>
  <c r="C1722" i="2" s="1"/>
  <c r="R1721" i="2"/>
  <c r="R1720" i="2"/>
  <c r="S1720" i="2" s="1"/>
  <c r="R1719" i="2"/>
  <c r="R1718" i="2"/>
  <c r="S1718" i="2" s="1"/>
  <c r="R1717" i="2"/>
  <c r="R1716" i="2"/>
  <c r="S1716" i="2" s="1"/>
  <c r="R1715" i="2"/>
  <c r="S1715" i="2" s="1"/>
  <c r="C1715" i="2" s="1"/>
  <c r="R1714" i="2"/>
  <c r="S1714" i="2" s="1"/>
  <c r="C1714" i="2" s="1"/>
  <c r="R1713" i="2"/>
  <c r="R1712" i="2"/>
  <c r="S1712" i="2" s="1"/>
  <c r="C1712" i="2" s="1"/>
  <c r="R1711" i="2"/>
  <c r="S1711" i="2" s="1"/>
  <c r="R1710" i="2"/>
  <c r="S1710" i="2" s="1"/>
  <c r="R1709" i="2"/>
  <c r="S1709" i="2" s="1"/>
  <c r="R1708" i="2"/>
  <c r="S1708" i="2" s="1"/>
  <c r="R1707" i="2"/>
  <c r="S1707" i="2" s="1"/>
  <c r="C1707" i="2" s="1"/>
  <c r="R1706" i="2"/>
  <c r="S1706" i="2" s="1"/>
  <c r="C1706" i="2" s="1"/>
  <c r="R1705" i="2"/>
  <c r="R1704" i="2"/>
  <c r="R1703" i="2"/>
  <c r="R1702" i="2"/>
  <c r="S1702" i="2" s="1"/>
  <c r="C1702" i="2" s="1"/>
  <c r="R1701" i="2"/>
  <c r="R1700" i="2"/>
  <c r="S1700" i="2" s="1"/>
  <c r="R1699" i="2"/>
  <c r="S1699" i="2" s="1"/>
  <c r="C1699" i="2" s="1"/>
  <c r="R1698" i="2"/>
  <c r="S1698" i="2" s="1"/>
  <c r="C1698" i="2" s="1"/>
  <c r="R1697" i="2"/>
  <c r="R1696" i="2"/>
  <c r="S1696" i="2" s="1"/>
  <c r="R1695" i="2"/>
  <c r="S1695" i="2" s="1"/>
  <c r="R1694" i="2"/>
  <c r="S1694" i="2" s="1"/>
  <c r="C1694" i="2" s="1"/>
  <c r="R1693" i="2"/>
  <c r="R1692" i="2"/>
  <c r="S1692" i="2" s="1"/>
  <c r="R1691" i="2"/>
  <c r="S1691" i="2" s="1"/>
  <c r="C1691" i="2" s="1"/>
  <c r="R1690" i="2"/>
  <c r="S1690" i="2" s="1"/>
  <c r="C1690" i="2" s="1"/>
  <c r="R1689" i="2"/>
  <c r="R1688" i="2"/>
  <c r="S1688" i="2" s="1"/>
  <c r="R1687" i="2"/>
  <c r="R1686" i="2"/>
  <c r="S1686" i="2" s="1"/>
  <c r="R1685" i="2"/>
  <c r="R1684" i="2"/>
  <c r="S1684" i="2" s="1"/>
  <c r="R1683" i="2"/>
  <c r="R1682" i="2"/>
  <c r="S1682" i="2" s="1"/>
  <c r="C1682" i="2" s="1"/>
  <c r="R1681" i="2"/>
  <c r="R1680" i="2"/>
  <c r="R1679" i="2"/>
  <c r="S1679" i="2" s="1"/>
  <c r="R1678" i="2"/>
  <c r="R1677" i="2"/>
  <c r="S1677" i="2" s="1"/>
  <c r="R1676" i="2"/>
  <c r="S1676" i="2" s="1"/>
  <c r="R1675" i="2"/>
  <c r="S1675" i="2" s="1"/>
  <c r="C1675" i="2" s="1"/>
  <c r="R1674" i="2"/>
  <c r="S1674" i="2" s="1"/>
  <c r="C1674" i="2" s="1"/>
  <c r="R1673" i="2"/>
  <c r="R1672" i="2"/>
  <c r="S1672" i="2" s="1"/>
  <c r="R1671" i="2"/>
  <c r="R1670" i="2"/>
  <c r="R1669" i="2"/>
  <c r="R1668" i="2"/>
  <c r="S1668" i="2" s="1"/>
  <c r="R1667" i="2"/>
  <c r="S1667" i="2" s="1"/>
  <c r="C1667" i="2" s="1"/>
  <c r="R1666" i="2"/>
  <c r="S1666" i="2" s="1"/>
  <c r="C1666" i="2" s="1"/>
  <c r="R1665" i="2"/>
  <c r="R1664" i="2"/>
  <c r="R1663" i="2"/>
  <c r="S1663" i="2" s="1"/>
  <c r="R1662" i="2"/>
  <c r="S1662" i="2" s="1"/>
  <c r="C1662" i="2" s="1"/>
  <c r="R1661" i="2"/>
  <c r="R1660" i="2"/>
  <c r="S1660" i="2" s="1"/>
  <c r="R1659" i="2"/>
  <c r="S1659" i="2" s="1"/>
  <c r="C1659" i="2" s="1"/>
  <c r="R1658" i="2"/>
  <c r="S1658" i="2" s="1"/>
  <c r="C1658" i="2" s="1"/>
  <c r="R1657" i="2"/>
  <c r="R1656" i="2"/>
  <c r="S1656" i="2" s="1"/>
  <c r="R1655" i="2"/>
  <c r="R1654" i="2"/>
  <c r="S1654" i="2" s="1"/>
  <c r="C1654" i="2" s="1"/>
  <c r="R1653" i="2"/>
  <c r="R1652" i="2"/>
  <c r="S1652" i="2" s="1"/>
  <c r="R1651" i="2"/>
  <c r="S1651" i="2" s="1"/>
  <c r="R1650" i="2"/>
  <c r="S1650" i="2" s="1"/>
  <c r="C1650" i="2" s="1"/>
  <c r="R1649" i="2"/>
  <c r="R1648" i="2"/>
  <c r="R1647" i="2"/>
  <c r="S1647" i="2" s="1"/>
  <c r="R1646" i="2"/>
  <c r="R1645" i="2"/>
  <c r="S1645" i="2" s="1"/>
  <c r="R1644" i="2"/>
  <c r="S1644" i="2" s="1"/>
  <c r="R1643" i="2"/>
  <c r="S1643" i="2" s="1"/>
  <c r="C1643" i="2" s="1"/>
  <c r="R1642" i="2"/>
  <c r="S1642" i="2" s="1"/>
  <c r="C1642" i="2" s="1"/>
  <c r="R1641" i="2"/>
  <c r="R1640" i="2"/>
  <c r="S1640" i="2" s="1"/>
  <c r="R1639" i="2"/>
  <c r="R1638" i="2"/>
  <c r="S1638" i="2" s="1"/>
  <c r="R1637" i="2"/>
  <c r="R1636" i="2"/>
  <c r="S1636" i="2" s="1"/>
  <c r="R1635" i="2"/>
  <c r="S1635" i="2" s="1"/>
  <c r="C1635" i="2" s="1"/>
  <c r="R1634" i="2"/>
  <c r="S1634" i="2" s="1"/>
  <c r="C1634" i="2" s="1"/>
  <c r="R1633" i="2"/>
  <c r="R1632" i="2"/>
  <c r="R1631" i="2"/>
  <c r="S1631" i="2" s="1"/>
  <c r="R1630" i="2"/>
  <c r="S1630" i="2" s="1"/>
  <c r="R1629" i="2"/>
  <c r="R1628" i="2"/>
  <c r="S1628" i="2" s="1"/>
  <c r="R1627" i="2"/>
  <c r="S1627" i="2" s="1"/>
  <c r="C1627" i="2" s="1"/>
  <c r="R1626" i="2"/>
  <c r="S1626" i="2" s="1"/>
  <c r="C1626" i="2" s="1"/>
  <c r="R1625" i="2"/>
  <c r="R1624" i="2"/>
  <c r="R1623" i="2"/>
  <c r="R1622" i="2"/>
  <c r="S1622" i="2" s="1"/>
  <c r="C1622" i="2" s="1"/>
  <c r="R1621" i="2"/>
  <c r="R1620" i="2"/>
  <c r="S1620" i="2" s="1"/>
  <c r="R1619" i="2"/>
  <c r="R1618" i="2"/>
  <c r="S1618" i="2" s="1"/>
  <c r="C1618" i="2" s="1"/>
  <c r="R1617" i="2"/>
  <c r="R1616" i="2"/>
  <c r="S1616" i="2" s="1"/>
  <c r="R1615" i="2"/>
  <c r="S1615" i="2" s="1"/>
  <c r="R1614" i="2"/>
  <c r="R1613" i="2"/>
  <c r="S1613" i="2" s="1"/>
  <c r="R1612" i="2"/>
  <c r="S1612" i="2" s="1"/>
  <c r="R1611" i="2"/>
  <c r="S1611" i="2" s="1"/>
  <c r="C1611" i="2" s="1"/>
  <c r="R1610" i="2"/>
  <c r="S1610" i="2" s="1"/>
  <c r="C1610" i="2" s="1"/>
  <c r="R1609" i="2"/>
  <c r="R1608" i="2"/>
  <c r="S1608" i="2" s="1"/>
  <c r="R1607" i="2"/>
  <c r="R1606" i="2"/>
  <c r="S1606" i="2" s="1"/>
  <c r="R1605" i="2"/>
  <c r="R1604" i="2"/>
  <c r="S1604" i="2" s="1"/>
  <c r="R1603" i="2"/>
  <c r="S1603" i="2" s="1"/>
  <c r="C1603" i="2" s="1"/>
  <c r="R1602" i="2"/>
  <c r="S1602" i="2" s="1"/>
  <c r="C1602" i="2" s="1"/>
  <c r="R1601" i="2"/>
  <c r="R1600" i="2"/>
  <c r="S1600" i="2" s="1"/>
  <c r="R1599" i="2"/>
  <c r="S1599" i="2" s="1"/>
  <c r="R1598" i="2"/>
  <c r="S1598" i="2" s="1"/>
  <c r="R1597" i="2"/>
  <c r="R1596" i="2"/>
  <c r="S1596" i="2" s="1"/>
  <c r="R1595" i="2"/>
  <c r="S1595" i="2" s="1"/>
  <c r="C1595" i="2" s="1"/>
  <c r="R1594" i="2"/>
  <c r="S1594" i="2" s="1"/>
  <c r="C1594" i="2" s="1"/>
  <c r="R1593" i="2"/>
  <c r="R1592" i="2"/>
  <c r="R1591" i="2"/>
  <c r="R1590" i="2"/>
  <c r="R1589" i="2"/>
  <c r="S1589" i="2" s="1"/>
  <c r="C1589" i="2" s="1"/>
  <c r="R1588" i="2"/>
  <c r="S1588" i="2" s="1"/>
  <c r="R1587" i="2"/>
  <c r="R1586" i="2"/>
  <c r="S1586" i="2" s="1"/>
  <c r="R1585" i="2"/>
  <c r="S1585" i="2" s="1"/>
  <c r="R1584" i="2"/>
  <c r="R1583" i="2"/>
  <c r="R1582" i="2"/>
  <c r="S1582" i="2" s="1"/>
  <c r="R1581" i="2"/>
  <c r="S1581" i="2" s="1"/>
  <c r="C1581" i="2" s="1"/>
  <c r="R1580" i="2"/>
  <c r="S1580" i="2" s="1"/>
  <c r="R1579" i="2"/>
  <c r="R1578" i="2"/>
  <c r="R1577" i="2"/>
  <c r="S1577" i="2" s="1"/>
  <c r="R1576" i="2"/>
  <c r="R1575" i="2"/>
  <c r="R1574" i="2"/>
  <c r="S1574" i="2" s="1"/>
  <c r="R1573" i="2"/>
  <c r="S1573" i="2" s="1"/>
  <c r="C1573" i="2" s="1"/>
  <c r="R1572" i="2"/>
  <c r="S1572" i="2" s="1"/>
  <c r="R1571" i="2"/>
  <c r="R1570" i="2"/>
  <c r="R1569" i="2"/>
  <c r="S1569" i="2" s="1"/>
  <c r="R1568" i="2"/>
  <c r="R1567" i="2"/>
  <c r="R1566" i="2"/>
  <c r="R1565" i="2"/>
  <c r="S1565" i="2" s="1"/>
  <c r="C1565" i="2" s="1"/>
  <c r="R1564" i="2"/>
  <c r="S1564" i="2" s="1"/>
  <c r="R1563" i="2"/>
  <c r="R1562" i="2"/>
  <c r="R1561" i="2"/>
  <c r="R1560" i="2"/>
  <c r="R1559" i="2"/>
  <c r="R1558" i="2"/>
  <c r="S1558" i="2" s="1"/>
  <c r="R1557" i="2"/>
  <c r="S1557" i="2" s="1"/>
  <c r="C1557" i="2" s="1"/>
  <c r="R1556" i="2"/>
  <c r="S1556" i="2" s="1"/>
  <c r="R1555" i="2"/>
  <c r="R1554" i="2"/>
  <c r="R1553" i="2"/>
  <c r="S1553" i="2" s="1"/>
  <c r="R1552" i="2"/>
  <c r="R1551" i="2"/>
  <c r="R1550" i="2"/>
  <c r="R1549" i="2"/>
  <c r="S1549" i="2" s="1"/>
  <c r="C1549" i="2" s="1"/>
  <c r="R1548" i="2"/>
  <c r="S1548" i="2" s="1"/>
  <c r="R1547" i="2"/>
  <c r="R1546" i="2"/>
  <c r="R1545" i="2"/>
  <c r="R1544" i="2"/>
  <c r="R1543" i="2"/>
  <c r="R1542" i="2"/>
  <c r="S1542" i="2" s="1"/>
  <c r="R1541" i="2"/>
  <c r="S1541" i="2" s="1"/>
  <c r="C1541" i="2" s="1"/>
  <c r="R1540" i="2"/>
  <c r="S1540" i="2" s="1"/>
  <c r="R1539" i="2"/>
  <c r="R1538" i="2"/>
  <c r="R1537" i="2"/>
  <c r="S1537" i="2" s="1"/>
  <c r="R1536" i="2"/>
  <c r="R1535" i="2"/>
  <c r="R1534" i="2"/>
  <c r="R1533" i="2"/>
  <c r="S1533" i="2" s="1"/>
  <c r="C1533" i="2" s="1"/>
  <c r="R1532" i="2"/>
  <c r="S1532" i="2" s="1"/>
  <c r="R1531" i="2"/>
  <c r="R1530" i="2"/>
  <c r="S1530" i="2" s="1"/>
  <c r="R1529" i="2"/>
  <c r="R1528" i="2"/>
  <c r="R1527" i="2"/>
  <c r="R1526" i="2"/>
  <c r="S1526" i="2" s="1"/>
  <c r="R1525" i="2"/>
  <c r="S1525" i="2" s="1"/>
  <c r="C1525" i="2" s="1"/>
  <c r="R1524" i="2"/>
  <c r="S1524" i="2" s="1"/>
  <c r="R1523" i="2"/>
  <c r="R1522" i="2"/>
  <c r="R1521" i="2"/>
  <c r="S1521" i="2" s="1"/>
  <c r="R1520" i="2"/>
  <c r="R1519" i="2"/>
  <c r="R1518" i="2"/>
  <c r="R1517" i="2"/>
  <c r="S1517" i="2" s="1"/>
  <c r="C1517" i="2" s="1"/>
  <c r="R1516" i="2"/>
  <c r="S1516" i="2" s="1"/>
  <c r="R1515" i="2"/>
  <c r="R1514" i="2"/>
  <c r="S1514" i="2" s="1"/>
  <c r="R1513" i="2"/>
  <c r="R1512" i="2"/>
  <c r="R1511" i="2"/>
  <c r="R1510" i="2"/>
  <c r="S1510" i="2" s="1"/>
  <c r="R1509" i="2"/>
  <c r="S1509" i="2" s="1"/>
  <c r="C1509" i="2" s="1"/>
  <c r="R1508" i="2"/>
  <c r="S1508" i="2" s="1"/>
  <c r="R1507" i="2"/>
  <c r="R1506" i="2"/>
  <c r="R1505" i="2"/>
  <c r="S1505" i="2" s="1"/>
  <c r="R1504" i="2"/>
  <c r="R1503" i="2"/>
  <c r="R1502" i="2"/>
  <c r="R1501" i="2"/>
  <c r="S1501" i="2" s="1"/>
  <c r="C1501" i="2" s="1"/>
  <c r="R1500" i="2"/>
  <c r="S1500" i="2" s="1"/>
  <c r="R1499" i="2"/>
  <c r="R1498" i="2"/>
  <c r="S1498" i="2" s="1"/>
  <c r="R1497" i="2"/>
  <c r="R1496" i="2"/>
  <c r="R1495" i="2"/>
  <c r="R1494" i="2"/>
  <c r="S1494" i="2" s="1"/>
  <c r="R1493" i="2"/>
  <c r="S1493" i="2" s="1"/>
  <c r="C1493" i="2" s="1"/>
  <c r="R1492" i="2"/>
  <c r="S1492" i="2" s="1"/>
  <c r="R1491" i="2"/>
  <c r="R1490" i="2"/>
  <c r="R1489" i="2"/>
  <c r="S1489" i="2" s="1"/>
  <c r="R1488" i="2"/>
  <c r="R1487" i="2"/>
  <c r="R1486" i="2"/>
  <c r="R1485" i="2"/>
  <c r="S1485" i="2" s="1"/>
  <c r="C1485" i="2" s="1"/>
  <c r="R1484" i="2"/>
  <c r="S1484" i="2" s="1"/>
  <c r="R1483" i="2"/>
  <c r="R1482" i="2"/>
  <c r="R1481" i="2"/>
  <c r="R1480" i="2"/>
  <c r="R1479" i="2"/>
  <c r="R1478" i="2"/>
  <c r="R1477" i="2"/>
  <c r="S1477" i="2" s="1"/>
  <c r="C1477" i="2" s="1"/>
  <c r="R1476" i="2"/>
  <c r="S1476" i="2" s="1"/>
  <c r="R1475" i="2"/>
  <c r="R1474" i="2"/>
  <c r="R1473" i="2"/>
  <c r="R1472" i="2"/>
  <c r="R1471" i="2"/>
  <c r="R1470" i="2"/>
  <c r="R1469" i="2"/>
  <c r="S1469" i="2" s="1"/>
  <c r="C1469" i="2" s="1"/>
  <c r="R1468" i="2"/>
  <c r="S1468" i="2" s="1"/>
  <c r="R1467" i="2"/>
  <c r="R1466" i="2"/>
  <c r="R1465" i="2"/>
  <c r="R1464" i="2"/>
  <c r="R1463" i="2"/>
  <c r="R1462" i="2"/>
  <c r="R1461" i="2"/>
  <c r="S1461" i="2" s="1"/>
  <c r="C1461" i="2" s="1"/>
  <c r="R1460" i="2"/>
  <c r="R1459" i="2"/>
  <c r="R1458" i="2"/>
  <c r="S1458" i="2" s="1"/>
  <c r="R1457" i="2"/>
  <c r="R1456" i="2"/>
  <c r="R1455" i="2"/>
  <c r="R1454" i="2"/>
  <c r="S1454" i="2" s="1"/>
  <c r="C1454" i="2" s="1"/>
  <c r="R1453" i="2"/>
  <c r="S1453" i="2" s="1"/>
  <c r="C1453" i="2" s="1"/>
  <c r="R1452" i="2"/>
  <c r="R1451" i="2"/>
  <c r="R1450" i="2"/>
  <c r="S1450" i="2" s="1"/>
  <c r="R1449" i="2"/>
  <c r="R1448" i="2"/>
  <c r="R1447" i="2"/>
  <c r="R1446" i="2"/>
  <c r="S1446" i="2" s="1"/>
  <c r="C1446" i="2" s="1"/>
  <c r="R1445" i="2"/>
  <c r="S1445" i="2" s="1"/>
  <c r="C1445" i="2" s="1"/>
  <c r="R1444" i="2"/>
  <c r="R1443" i="2"/>
  <c r="R1442" i="2"/>
  <c r="S1442" i="2" s="1"/>
  <c r="R1441" i="2"/>
  <c r="R1440" i="2"/>
  <c r="R1439" i="2"/>
  <c r="R1438" i="2"/>
  <c r="S1438" i="2" s="1"/>
  <c r="C1438" i="2" s="1"/>
  <c r="R1437" i="2"/>
  <c r="S1437" i="2" s="1"/>
  <c r="C1437" i="2" s="1"/>
  <c r="R1436" i="2"/>
  <c r="R1435" i="2"/>
  <c r="R1434" i="2"/>
  <c r="S1434" i="2" s="1"/>
  <c r="C1434" i="2" s="1"/>
  <c r="R1433" i="2"/>
  <c r="S1433" i="2" s="1"/>
  <c r="C1433" i="2" s="1"/>
  <c r="R1432" i="2"/>
  <c r="R1431" i="2"/>
  <c r="R1430" i="2"/>
  <c r="S1430" i="2" s="1"/>
  <c r="C1430" i="2" s="1"/>
  <c r="R1429" i="2"/>
  <c r="S1429" i="2" s="1"/>
  <c r="C1429" i="2" s="1"/>
  <c r="R1428" i="2"/>
  <c r="R1427" i="2"/>
  <c r="R1426" i="2"/>
  <c r="R1425" i="2"/>
  <c r="S1425" i="2" s="1"/>
  <c r="C1425" i="2" s="1"/>
  <c r="R1424" i="2"/>
  <c r="R1423" i="2"/>
  <c r="R1422" i="2"/>
  <c r="R1421" i="2"/>
  <c r="S1421" i="2" s="1"/>
  <c r="C1421" i="2" s="1"/>
  <c r="R1420" i="2"/>
  <c r="R1419" i="2"/>
  <c r="R1418" i="2"/>
  <c r="R1417" i="2"/>
  <c r="S1417" i="2" s="1"/>
  <c r="C1417" i="2" s="1"/>
  <c r="R1416" i="2"/>
  <c r="R1415" i="2"/>
  <c r="R1414" i="2"/>
  <c r="R1413" i="2"/>
  <c r="S1413" i="2" s="1"/>
  <c r="C1413" i="2" s="1"/>
  <c r="R1412" i="2"/>
  <c r="R1411" i="2"/>
  <c r="R1410" i="2"/>
  <c r="R1409" i="2"/>
  <c r="S1409" i="2" s="1"/>
  <c r="R1408" i="2"/>
  <c r="S1408" i="2" s="1"/>
  <c r="R1407" i="2"/>
  <c r="R1406" i="2"/>
  <c r="R1405" i="2"/>
  <c r="S1405" i="2" s="1"/>
  <c r="C1405" i="2" s="1"/>
  <c r="R1404" i="2"/>
  <c r="R1403" i="2"/>
  <c r="R1402" i="2"/>
  <c r="R1401" i="2"/>
  <c r="S1401" i="2" s="1"/>
  <c r="C1401" i="2" s="1"/>
  <c r="R1400" i="2"/>
  <c r="R1399" i="2"/>
  <c r="R1398" i="2"/>
  <c r="S1398" i="2" s="1"/>
  <c r="C1398" i="2" s="1"/>
  <c r="R1397" i="2"/>
  <c r="R1396" i="2"/>
  <c r="S1396" i="2" s="1"/>
  <c r="R1395" i="2"/>
  <c r="R1394" i="2"/>
  <c r="R1393" i="2"/>
  <c r="S1393" i="2" s="1"/>
  <c r="C1393" i="2" s="1"/>
  <c r="R1392" i="2"/>
  <c r="S1392" i="2" s="1"/>
  <c r="R1391" i="2"/>
  <c r="R1390" i="2"/>
  <c r="R1389" i="2"/>
  <c r="S1389" i="2" s="1"/>
  <c r="C1389" i="2" s="1"/>
  <c r="R1388" i="2"/>
  <c r="S1388" i="2" s="1"/>
  <c r="R1387" i="2"/>
  <c r="S1387" i="2" s="1"/>
  <c r="R1386" i="2"/>
  <c r="R1385" i="2"/>
  <c r="S1385" i="2" s="1"/>
  <c r="R1384" i="2"/>
  <c r="R1383" i="2"/>
  <c r="R1382" i="2"/>
  <c r="S1382" i="2" s="1"/>
  <c r="C1382" i="2" s="1"/>
  <c r="R1381" i="2"/>
  <c r="R1380" i="2"/>
  <c r="S1380" i="2" s="1"/>
  <c r="R1379" i="2"/>
  <c r="R1378" i="2"/>
  <c r="R1377" i="2"/>
  <c r="S1377" i="2" s="1"/>
  <c r="R1376" i="2"/>
  <c r="R1375" i="2"/>
  <c r="R1374" i="2"/>
  <c r="R1373" i="2"/>
  <c r="R1372" i="2"/>
  <c r="R1371" i="2"/>
  <c r="S1371" i="2" s="1"/>
  <c r="R1370" i="2"/>
  <c r="R1369" i="2"/>
  <c r="R1368" i="2"/>
  <c r="S1368" i="2" s="1"/>
  <c r="R1367" i="2"/>
  <c r="R1366" i="2"/>
  <c r="R1365" i="2"/>
  <c r="S1365" i="2" s="1"/>
  <c r="C1365" i="2" s="1"/>
  <c r="R1364" i="2"/>
  <c r="R1363" i="2"/>
  <c r="S1363" i="2" s="1"/>
  <c r="R1362" i="2"/>
  <c r="R1361" i="2"/>
  <c r="R1360" i="2"/>
  <c r="S1360" i="2" s="1"/>
  <c r="R1359" i="2"/>
  <c r="R1358" i="2"/>
  <c r="S1358" i="2" s="1"/>
  <c r="C1358" i="2" s="1"/>
  <c r="R1357" i="2"/>
  <c r="S1357" i="2" s="1"/>
  <c r="C1357" i="2" s="1"/>
  <c r="R1356" i="2"/>
  <c r="R1355" i="2"/>
  <c r="S1355" i="2" s="1"/>
  <c r="R1354" i="2"/>
  <c r="S1354" i="2" s="1"/>
  <c r="C1354" i="2" s="1"/>
  <c r="R1353" i="2"/>
  <c r="S1353" i="2" s="1"/>
  <c r="C1353" i="2" s="1"/>
  <c r="R1352" i="2"/>
  <c r="S1352" i="2" s="1"/>
  <c r="R1351" i="2"/>
  <c r="R1350" i="2"/>
  <c r="S1350" i="2" s="1"/>
  <c r="C1350" i="2" s="1"/>
  <c r="R1349" i="2"/>
  <c r="S1349" i="2" s="1"/>
  <c r="C1349" i="2" s="1"/>
  <c r="R1348" i="2"/>
  <c r="S1348" i="2" s="1"/>
  <c r="R1347" i="2"/>
  <c r="R1346" i="2"/>
  <c r="S1346" i="2" s="1"/>
  <c r="R1345" i="2"/>
  <c r="S1345" i="2" s="1"/>
  <c r="C1345" i="2" s="1"/>
  <c r="R1344" i="2"/>
  <c r="R1343" i="2"/>
  <c r="R1342" i="2"/>
  <c r="S1342" i="2" s="1"/>
  <c r="C1342" i="2" s="1"/>
  <c r="R1341" i="2"/>
  <c r="S1341" i="2" s="1"/>
  <c r="C1341" i="2" s="1"/>
  <c r="R1340" i="2"/>
  <c r="R1339" i="2"/>
  <c r="S1339" i="2" s="1"/>
  <c r="R1338" i="2"/>
  <c r="R1337" i="2"/>
  <c r="R1336" i="2"/>
  <c r="R1335" i="2"/>
  <c r="R1334" i="2"/>
  <c r="S1334" i="2" s="1"/>
  <c r="C1334" i="2" s="1"/>
  <c r="R1333" i="2"/>
  <c r="R1332" i="2"/>
  <c r="R1331" i="2"/>
  <c r="S1331" i="2" s="1"/>
  <c r="R1330" i="2"/>
  <c r="R1329" i="2"/>
  <c r="R1328" i="2"/>
  <c r="S1328" i="2" s="1"/>
  <c r="R1327" i="2"/>
  <c r="R1326" i="2"/>
  <c r="S1326" i="2" s="1"/>
  <c r="C1326" i="2" s="1"/>
  <c r="R1325" i="2"/>
  <c r="S1325" i="2" s="1"/>
  <c r="C1325" i="2" s="1"/>
  <c r="R1324" i="2"/>
  <c r="S1324" i="2" s="1"/>
  <c r="R1323" i="2"/>
  <c r="S1323" i="2" s="1"/>
  <c r="R1322" i="2"/>
  <c r="S1322" i="2" s="1"/>
  <c r="C1322" i="2" s="1"/>
  <c r="R1321" i="2"/>
  <c r="R1320" i="2"/>
  <c r="S1320" i="2" s="1"/>
  <c r="R1319" i="2"/>
  <c r="R1318" i="2"/>
  <c r="S1318" i="2" s="1"/>
  <c r="C1318" i="2" s="1"/>
  <c r="R1317" i="2"/>
  <c r="R1316" i="2"/>
  <c r="S1316" i="2" s="1"/>
  <c r="R1315" i="2"/>
  <c r="R1314" i="2"/>
  <c r="S1314" i="2" s="1"/>
  <c r="C1314" i="2" s="1"/>
  <c r="R1313" i="2"/>
  <c r="R1312" i="2"/>
  <c r="R1311" i="2"/>
  <c r="S1311" i="2" s="1"/>
  <c r="R1310" i="2"/>
  <c r="S1310" i="2" s="1"/>
  <c r="C1310" i="2" s="1"/>
  <c r="R1309" i="2"/>
  <c r="R1308" i="2"/>
  <c r="S1308" i="2" s="1"/>
  <c r="R1307" i="2"/>
  <c r="R1306" i="2"/>
  <c r="S1306" i="2" s="1"/>
  <c r="C1306" i="2" s="1"/>
  <c r="R1305" i="2"/>
  <c r="S1305" i="2" s="1"/>
  <c r="C1305" i="2" s="1"/>
  <c r="R1304" i="2"/>
  <c r="R1303" i="2"/>
  <c r="R1302" i="2"/>
  <c r="S1302" i="2" s="1"/>
  <c r="C1302" i="2" s="1"/>
  <c r="R1301" i="2"/>
  <c r="R1300" i="2"/>
  <c r="S1300" i="2" s="1"/>
  <c r="R1299" i="2"/>
  <c r="R1298" i="2"/>
  <c r="R1297" i="2"/>
  <c r="S1297" i="2" s="1"/>
  <c r="C1297" i="2" s="1"/>
  <c r="R1296" i="2"/>
  <c r="R1295" i="2"/>
  <c r="S1295" i="2" s="1"/>
  <c r="R1294" i="2"/>
  <c r="S1294" i="2" s="1"/>
  <c r="C1294" i="2" s="1"/>
  <c r="R1293" i="2"/>
  <c r="R1292" i="2"/>
  <c r="S1292" i="2" s="1"/>
  <c r="R1291" i="2"/>
  <c r="R1290" i="2"/>
  <c r="R1289" i="2"/>
  <c r="S1289" i="2" s="1"/>
  <c r="C1289" i="2" s="1"/>
  <c r="R1288" i="2"/>
  <c r="R1287" i="2"/>
  <c r="S1287" i="2" s="1"/>
  <c r="R1286" i="2"/>
  <c r="S1286" i="2" s="1"/>
  <c r="C1286" i="2" s="1"/>
  <c r="R1285" i="2"/>
  <c r="R1284" i="2"/>
  <c r="S1284" i="2" s="1"/>
  <c r="R1283" i="2"/>
  <c r="R1282" i="2"/>
  <c r="S1282" i="2" s="1"/>
  <c r="C1282" i="2" s="1"/>
  <c r="R1281" i="2"/>
  <c r="R1280" i="2"/>
  <c r="R1279" i="2"/>
  <c r="S1279" i="2" s="1"/>
  <c r="R1278" i="2"/>
  <c r="S1278" i="2" s="1"/>
  <c r="C1278" i="2" s="1"/>
  <c r="R1277" i="2"/>
  <c r="R1276" i="2"/>
  <c r="S1276" i="2" s="1"/>
  <c r="R1275" i="2"/>
  <c r="R1274" i="2"/>
  <c r="S1274" i="2" s="1"/>
  <c r="C1274" i="2" s="1"/>
  <c r="R1273" i="2"/>
  <c r="R1272" i="2"/>
  <c r="S1272" i="2" s="1"/>
  <c r="C1272" i="2" s="1"/>
  <c r="R1271" i="2"/>
  <c r="R1270" i="2"/>
  <c r="S1270" i="2" s="1"/>
  <c r="C1270" i="2" s="1"/>
  <c r="R1269" i="2"/>
  <c r="S1269" i="2" s="1"/>
  <c r="C1269" i="2" s="1"/>
  <c r="R1268" i="2"/>
  <c r="R1267" i="2"/>
  <c r="S1267" i="2" s="1"/>
  <c r="R1266" i="2"/>
  <c r="S1266" i="2" s="1"/>
  <c r="C1266" i="2" s="1"/>
  <c r="R1265" i="2"/>
  <c r="R1264" i="2"/>
  <c r="R1263" i="2"/>
  <c r="S1263" i="2" s="1"/>
  <c r="C1263" i="2" s="1"/>
  <c r="R1262" i="2"/>
  <c r="S1262" i="2" s="1"/>
  <c r="R1261" i="2"/>
  <c r="R1260" i="2"/>
  <c r="S1260" i="2" s="1"/>
  <c r="R1259" i="2"/>
  <c r="S1259" i="2" s="1"/>
  <c r="R1258" i="2"/>
  <c r="R1257" i="2"/>
  <c r="S1257" i="2" s="1"/>
  <c r="C1257" i="2" s="1"/>
  <c r="R1256" i="2"/>
  <c r="S1256" i="2" s="1"/>
  <c r="R1255" i="2"/>
  <c r="R1254" i="2"/>
  <c r="S1254" i="2" s="1"/>
  <c r="R1253" i="2"/>
  <c r="S1253" i="2" s="1"/>
  <c r="C1253" i="2" s="1"/>
  <c r="R1252" i="2"/>
  <c r="R1251" i="2"/>
  <c r="S1251" i="2" s="1"/>
  <c r="C1251" i="2" s="1"/>
  <c r="R1250" i="2"/>
  <c r="S1250" i="2" s="1"/>
  <c r="R1249" i="2"/>
  <c r="R1248" i="2"/>
  <c r="R1247" i="2"/>
  <c r="S1247" i="2" s="1"/>
  <c r="R1246" i="2"/>
  <c r="S1246" i="2" s="1"/>
  <c r="R1245" i="2"/>
  <c r="R1244" i="2"/>
  <c r="S1244" i="2" s="1"/>
  <c r="R1243" i="2"/>
  <c r="S1243" i="2" s="1"/>
  <c r="R1242" i="2"/>
  <c r="S1242" i="2" s="1"/>
  <c r="C1242" i="2" s="1"/>
  <c r="R1241" i="2"/>
  <c r="S1241" i="2" s="1"/>
  <c r="R1240" i="2"/>
  <c r="S1240" i="2" s="1"/>
  <c r="C1240" i="2" s="1"/>
  <c r="R1239" i="2"/>
  <c r="R1238" i="2"/>
  <c r="R1237" i="2"/>
  <c r="S1237" i="2" s="1"/>
  <c r="C1237" i="2" s="1"/>
  <c r="R1236" i="2"/>
  <c r="R1235" i="2"/>
  <c r="R1234" i="2"/>
  <c r="S1234" i="2" s="1"/>
  <c r="C1234" i="2" s="1"/>
  <c r="R1233" i="2"/>
  <c r="S1233" i="2" s="1"/>
  <c r="R1232" i="2"/>
  <c r="R1231" i="2"/>
  <c r="S1231" i="2" s="1"/>
  <c r="R1230" i="2"/>
  <c r="R1229" i="2"/>
  <c r="R1228" i="2"/>
  <c r="S1228" i="2" s="1"/>
  <c r="R1227" i="2"/>
  <c r="R1226" i="2"/>
  <c r="S1226" i="2" s="1"/>
  <c r="R1225" i="2"/>
  <c r="S1225" i="2" s="1"/>
  <c r="R1224" i="2"/>
  <c r="S1224" i="2" s="1"/>
  <c r="C1224" i="2" s="1"/>
  <c r="R1223" i="2"/>
  <c r="R1222" i="2"/>
  <c r="S1222" i="2" s="1"/>
  <c r="C1222" i="2" s="1"/>
  <c r="R1221" i="2"/>
  <c r="R1220" i="2"/>
  <c r="R1219" i="2"/>
  <c r="S1219" i="2" s="1"/>
  <c r="R1218" i="2"/>
  <c r="S1218" i="2" s="1"/>
  <c r="C1218" i="2" s="1"/>
  <c r="R1217" i="2"/>
  <c r="S1217" i="2" s="1"/>
  <c r="R1216" i="2"/>
  <c r="R1215" i="2"/>
  <c r="R1214" i="2"/>
  <c r="R1213" i="2"/>
  <c r="R1212" i="2"/>
  <c r="S1212" i="2" s="1"/>
  <c r="R1211" i="2"/>
  <c r="R1210" i="2"/>
  <c r="S1210" i="2" s="1"/>
  <c r="C1210" i="2" s="1"/>
  <c r="R1209" i="2"/>
  <c r="S1209" i="2" s="1"/>
  <c r="C1209" i="2" s="1"/>
  <c r="R1208" i="2"/>
  <c r="S1208" i="2" s="1"/>
  <c r="C1208" i="2" s="1"/>
  <c r="R1207" i="2"/>
  <c r="R1206" i="2"/>
  <c r="R1205" i="2"/>
  <c r="R1204" i="2"/>
  <c r="R1203" i="2"/>
  <c r="S1203" i="2" s="1"/>
  <c r="R1202" i="2"/>
  <c r="R1201" i="2"/>
  <c r="R1200" i="2"/>
  <c r="R1199" i="2"/>
  <c r="S1199" i="2" s="1"/>
  <c r="R1198" i="2"/>
  <c r="S1198" i="2" s="1"/>
  <c r="R1197" i="2"/>
  <c r="R1196" i="2"/>
  <c r="S1196" i="2" s="1"/>
  <c r="R1195" i="2"/>
  <c r="S1195" i="2" s="1"/>
  <c r="R1194" i="2"/>
  <c r="R1193" i="2"/>
  <c r="S1193" i="2" s="1"/>
  <c r="C1193" i="2" s="1"/>
  <c r="R1192" i="2"/>
  <c r="S1192" i="2" s="1"/>
  <c r="C1192" i="2" s="1"/>
  <c r="R1191" i="2"/>
  <c r="R1190" i="2"/>
  <c r="S1190" i="2" s="1"/>
  <c r="R1189" i="2"/>
  <c r="S1189" i="2" s="1"/>
  <c r="C1189" i="2" s="1"/>
  <c r="R1188" i="2"/>
  <c r="R1187" i="2"/>
  <c r="S1187" i="2" s="1"/>
  <c r="C1187" i="2" s="1"/>
  <c r="R1186" i="2"/>
  <c r="R1185" i="2"/>
  <c r="R1184" i="2"/>
  <c r="R1183" i="2"/>
  <c r="S1183" i="2" s="1"/>
  <c r="R1182" i="2"/>
  <c r="S1182" i="2" s="1"/>
  <c r="R1181" i="2"/>
  <c r="R1180" i="2"/>
  <c r="S1180" i="2" s="1"/>
  <c r="R1179" i="2"/>
  <c r="S1179" i="2" s="1"/>
  <c r="R1178" i="2"/>
  <c r="S1178" i="2" s="1"/>
  <c r="C1178" i="2" s="1"/>
  <c r="R1177" i="2"/>
  <c r="R1176" i="2"/>
  <c r="S1176" i="2" s="1"/>
  <c r="R1175" i="2"/>
  <c r="R1174" i="2"/>
  <c r="S1174" i="2" s="1"/>
  <c r="R1173" i="2"/>
  <c r="S1173" i="2" s="1"/>
  <c r="C1173" i="2" s="1"/>
  <c r="R1172" i="2"/>
  <c r="R1171" i="2"/>
  <c r="R1170" i="2"/>
  <c r="S1170" i="2" s="1"/>
  <c r="C1170" i="2" s="1"/>
  <c r="R1169" i="2"/>
  <c r="S1169" i="2" s="1"/>
  <c r="R1168" i="2"/>
  <c r="R1167" i="2"/>
  <c r="S1167" i="2" s="1"/>
  <c r="R1166" i="2"/>
  <c r="R1165" i="2"/>
  <c r="R1164" i="2"/>
  <c r="S1164" i="2" s="1"/>
  <c r="R1163" i="2"/>
  <c r="R1162" i="2"/>
  <c r="S1162" i="2" s="1"/>
  <c r="C1162" i="2" s="1"/>
  <c r="R1161" i="2"/>
  <c r="S1161" i="2" s="1"/>
  <c r="R1160" i="2"/>
  <c r="R1159" i="2"/>
  <c r="R1158" i="2"/>
  <c r="S1158" i="2" s="1"/>
  <c r="C1158" i="2" s="1"/>
  <c r="R1157" i="2"/>
  <c r="S1157" i="2" s="1"/>
  <c r="C1157" i="2" s="1"/>
  <c r="R1156" i="2"/>
  <c r="R1155" i="2"/>
  <c r="S1155" i="2" s="1"/>
  <c r="R1154" i="2"/>
  <c r="S1154" i="2" s="1"/>
  <c r="C1154" i="2" s="1"/>
  <c r="R1153" i="2"/>
  <c r="S1153" i="2" s="1"/>
  <c r="R1152" i="2"/>
  <c r="R1151" i="2"/>
  <c r="S1151" i="2" s="1"/>
  <c r="R1150" i="2"/>
  <c r="R1149" i="2"/>
  <c r="R1148" i="2"/>
  <c r="S1148" i="2" s="1"/>
  <c r="R1147" i="2"/>
  <c r="R1146" i="2"/>
  <c r="R1145" i="2"/>
  <c r="S1145" i="2" s="1"/>
  <c r="C1145" i="2" s="1"/>
  <c r="R1144" i="2"/>
  <c r="R1143" i="2"/>
  <c r="S1143" i="2" s="1"/>
  <c r="R1142" i="2"/>
  <c r="S1142" i="2" s="1"/>
  <c r="R1141" i="2"/>
  <c r="S1141" i="2" s="1"/>
  <c r="R1140" i="2"/>
  <c r="R1139" i="2"/>
  <c r="S1139" i="2" s="1"/>
  <c r="R1138" i="2"/>
  <c r="R1137" i="2"/>
  <c r="R1136" i="2"/>
  <c r="S1136" i="2" s="1"/>
  <c r="C1136" i="2" s="1"/>
  <c r="R1135" i="2"/>
  <c r="R1134" i="2"/>
  <c r="R1133" i="2"/>
  <c r="S1133" i="2" s="1"/>
  <c r="C1133" i="2" s="1"/>
  <c r="R1132" i="2"/>
  <c r="S1132" i="2" s="1"/>
  <c r="C1132" i="2" s="1"/>
  <c r="R1131" i="2"/>
  <c r="R1130" i="2"/>
  <c r="R1129" i="2"/>
  <c r="S1129" i="2" s="1"/>
  <c r="C1129" i="2" s="1"/>
  <c r="R1128" i="2"/>
  <c r="R1127" i="2"/>
  <c r="S1127" i="2" s="1"/>
  <c r="R1126" i="2"/>
  <c r="S1126" i="2" s="1"/>
  <c r="R1125" i="2"/>
  <c r="R1124" i="2"/>
  <c r="R1123" i="2"/>
  <c r="S1123" i="2" s="1"/>
  <c r="R1122" i="2"/>
  <c r="R1121" i="2"/>
  <c r="R1120" i="2"/>
  <c r="S1120" i="2" s="1"/>
  <c r="C1120" i="2" s="1"/>
  <c r="R1119" i="2"/>
  <c r="R1118" i="2"/>
  <c r="S1118" i="2" s="1"/>
  <c r="R1117" i="2"/>
  <c r="S1117" i="2" s="1"/>
  <c r="C1117" i="2" s="1"/>
  <c r="R1116" i="2"/>
  <c r="R1115" i="2"/>
  <c r="R1114" i="2"/>
  <c r="R1113" i="2"/>
  <c r="S1113" i="2" s="1"/>
  <c r="C1113" i="2" s="1"/>
  <c r="R1112" i="2"/>
  <c r="S1112" i="2" s="1"/>
  <c r="R1111" i="2"/>
  <c r="S1111" i="2" s="1"/>
  <c r="R1110" i="2"/>
  <c r="S1110" i="2" s="1"/>
  <c r="R1109" i="2"/>
  <c r="S1109" i="2" s="1"/>
  <c r="R1108" i="2"/>
  <c r="R1107" i="2"/>
  <c r="S1107" i="2" s="1"/>
  <c r="R1106" i="2"/>
  <c r="R1105" i="2"/>
  <c r="R1104" i="2"/>
  <c r="S1104" i="2" s="1"/>
  <c r="C1104" i="2" s="1"/>
  <c r="R1103" i="2"/>
  <c r="R1102" i="2"/>
  <c r="R1101" i="2"/>
  <c r="S1101" i="2" s="1"/>
  <c r="C1101" i="2" s="1"/>
  <c r="R1100" i="2"/>
  <c r="S1100" i="2" s="1"/>
  <c r="C1100" i="2" s="1"/>
  <c r="R1099" i="2"/>
  <c r="R1098" i="2"/>
  <c r="R1097" i="2"/>
  <c r="S1097" i="2" s="1"/>
  <c r="C1097" i="2" s="1"/>
  <c r="R1096" i="2"/>
  <c r="S1096" i="2" s="1"/>
  <c r="R1095" i="2"/>
  <c r="S1095" i="2" s="1"/>
  <c r="R1094" i="2"/>
  <c r="S1094" i="2" s="1"/>
  <c r="R1093" i="2"/>
  <c r="R1092" i="2"/>
  <c r="R1091" i="2"/>
  <c r="S1091" i="2" s="1"/>
  <c r="R1090" i="2"/>
  <c r="R1089" i="2"/>
  <c r="S1089" i="2" s="1"/>
  <c r="R1088" i="2"/>
  <c r="S1088" i="2" s="1"/>
  <c r="C1088" i="2" s="1"/>
  <c r="R1087" i="2"/>
  <c r="R1086" i="2"/>
  <c r="S1086" i="2" s="1"/>
  <c r="R1085" i="2"/>
  <c r="S1085" i="2" s="1"/>
  <c r="C1085" i="2" s="1"/>
  <c r="R1084" i="2"/>
  <c r="S1084" i="2" s="1"/>
  <c r="R1083" i="2"/>
  <c r="R1082" i="2"/>
  <c r="R1081" i="2"/>
  <c r="S1081" i="2" s="1"/>
  <c r="C1081" i="2" s="1"/>
  <c r="R1080" i="2"/>
  <c r="S1080" i="2" s="1"/>
  <c r="C1080" i="2" s="1"/>
  <c r="R1079" i="2"/>
  <c r="S1079" i="2" s="1"/>
  <c r="R1078" i="2"/>
  <c r="S1078" i="2" s="1"/>
  <c r="R1077" i="2"/>
  <c r="S1077" i="2" s="1"/>
  <c r="R1076" i="2"/>
  <c r="R1075" i="2"/>
  <c r="S1075" i="2" s="1"/>
  <c r="R1074" i="2"/>
  <c r="R1073" i="2"/>
  <c r="S1073" i="2" s="1"/>
  <c r="R1072" i="2"/>
  <c r="S1072" i="2" s="1"/>
  <c r="C1072" i="2" s="1"/>
  <c r="R1071" i="2"/>
  <c r="R1070" i="2"/>
  <c r="R1069" i="2"/>
  <c r="S1069" i="2" s="1"/>
  <c r="C1069" i="2" s="1"/>
  <c r="R1068" i="2"/>
  <c r="S1068" i="2" s="1"/>
  <c r="C1068" i="2" s="1"/>
  <c r="R1067" i="2"/>
  <c r="R1066" i="2"/>
  <c r="R1065" i="2"/>
  <c r="S1065" i="2" s="1"/>
  <c r="C1065" i="2" s="1"/>
  <c r="R1064" i="2"/>
  <c r="S1064" i="2" s="1"/>
  <c r="R1063" i="2"/>
  <c r="S1063" i="2" s="1"/>
  <c r="R1062" i="2"/>
  <c r="S1062" i="2" s="1"/>
  <c r="R1061" i="2"/>
  <c r="R1060" i="2"/>
  <c r="R1059" i="2"/>
  <c r="S1059" i="2" s="1"/>
  <c r="R1058" i="2"/>
  <c r="R1057" i="2"/>
  <c r="S1057" i="2" s="1"/>
  <c r="C1057" i="2" s="1"/>
  <c r="R1056" i="2"/>
  <c r="S1056" i="2" s="1"/>
  <c r="C1056" i="2" s="1"/>
  <c r="R1055" i="2"/>
  <c r="R1054" i="2"/>
  <c r="S1054" i="2" s="1"/>
  <c r="R1053" i="2"/>
  <c r="S1053" i="2" s="1"/>
  <c r="C1053" i="2" s="1"/>
  <c r="R1052" i="2"/>
  <c r="S1052" i="2" s="1"/>
  <c r="R1051" i="2"/>
  <c r="R1050" i="2"/>
  <c r="R1049" i="2"/>
  <c r="S1049" i="2" s="1"/>
  <c r="C1049" i="2" s="1"/>
  <c r="R1048" i="2"/>
  <c r="S1048" i="2" s="1"/>
  <c r="C1048" i="2" s="1"/>
  <c r="R1047" i="2"/>
  <c r="S1047" i="2" s="1"/>
  <c r="R1046" i="2"/>
  <c r="R1045" i="2"/>
  <c r="S1045" i="2" s="1"/>
  <c r="R1044" i="2"/>
  <c r="R1043" i="2"/>
  <c r="S1043" i="2" s="1"/>
  <c r="R1042" i="2"/>
  <c r="R1041" i="2"/>
  <c r="S1041" i="2" s="1"/>
  <c r="R1040" i="2"/>
  <c r="S1040" i="2" s="1"/>
  <c r="C1040" i="2" s="1"/>
  <c r="R1039" i="2"/>
  <c r="R1038" i="2"/>
  <c r="R1037" i="2"/>
  <c r="S1037" i="2" s="1"/>
  <c r="C1037" i="2" s="1"/>
  <c r="R1036" i="2"/>
  <c r="S1036" i="2" s="1"/>
  <c r="C1036" i="2" s="1"/>
  <c r="R1035" i="2"/>
  <c r="S1035" i="2" s="1"/>
  <c r="R1034" i="2"/>
  <c r="R1033" i="2"/>
  <c r="S1033" i="2" s="1"/>
  <c r="C1033" i="2" s="1"/>
  <c r="R1032" i="2"/>
  <c r="S1032" i="2" s="1"/>
  <c r="C1032" i="2" s="1"/>
  <c r="R1031" i="2"/>
  <c r="S1031" i="2" s="1"/>
  <c r="R1030" i="2"/>
  <c r="S1030" i="2" s="1"/>
  <c r="R1029" i="2"/>
  <c r="S1029" i="2" s="1"/>
  <c r="R1028" i="2"/>
  <c r="R1027" i="2"/>
  <c r="S1027" i="2" s="1"/>
  <c r="R1026" i="2"/>
  <c r="R1025" i="2"/>
  <c r="S1025" i="2" s="1"/>
  <c r="R1024" i="2"/>
  <c r="S1024" i="2" s="1"/>
  <c r="C1024" i="2" s="1"/>
  <c r="R1023" i="2"/>
  <c r="R1022" i="2"/>
  <c r="S1022" i="2" s="1"/>
  <c r="R1021" i="2"/>
  <c r="S1021" i="2" s="1"/>
  <c r="C1021" i="2" s="1"/>
  <c r="R1020" i="2"/>
  <c r="R1019" i="2"/>
  <c r="R1018" i="2"/>
  <c r="R1017" i="2"/>
  <c r="S1017" i="2" s="1"/>
  <c r="C1017" i="2" s="1"/>
  <c r="R1016" i="2"/>
  <c r="S1016" i="2" s="1"/>
  <c r="R1015" i="2"/>
  <c r="S1015" i="2" s="1"/>
  <c r="R1014" i="2"/>
  <c r="R1013" i="2"/>
  <c r="S1013" i="2" s="1"/>
  <c r="R1012" i="2"/>
  <c r="R1011" i="2"/>
  <c r="S1011" i="2" s="1"/>
  <c r="R1010" i="2"/>
  <c r="R1009" i="2"/>
  <c r="S1009" i="2" s="1"/>
  <c r="C1009" i="2" s="1"/>
  <c r="R1008" i="2"/>
  <c r="S1008" i="2" s="1"/>
  <c r="C1008" i="2" s="1"/>
  <c r="R1007" i="2"/>
  <c r="R1006" i="2"/>
  <c r="S1006" i="2" s="1"/>
  <c r="R1005" i="2"/>
  <c r="S1005" i="2" s="1"/>
  <c r="C1005" i="2" s="1"/>
  <c r="R1004" i="2"/>
  <c r="S1004" i="2" s="1"/>
  <c r="R1003" i="2"/>
  <c r="S1003" i="2" s="1"/>
  <c r="R1002" i="2"/>
  <c r="R1001" i="2"/>
  <c r="S1001" i="2" s="1"/>
  <c r="C1001" i="2" s="1"/>
  <c r="R1000" i="2"/>
  <c r="S1000" i="2" s="1"/>
  <c r="R999" i="2"/>
  <c r="S999" i="2" s="1"/>
  <c r="R998" i="2"/>
  <c r="S998" i="2" s="1"/>
  <c r="R997" i="2"/>
  <c r="S997" i="2" s="1"/>
  <c r="R996" i="2"/>
  <c r="S996" i="2" s="1"/>
  <c r="R995" i="2"/>
  <c r="S995" i="2" s="1"/>
  <c r="R994" i="2"/>
  <c r="R993" i="2"/>
  <c r="S993" i="2" s="1"/>
  <c r="C993" i="2" s="1"/>
  <c r="R992" i="2"/>
  <c r="S992" i="2" s="1"/>
  <c r="C992" i="2" s="1"/>
  <c r="R991" i="2"/>
  <c r="R990" i="2"/>
  <c r="R989" i="2"/>
  <c r="S989" i="2" s="1"/>
  <c r="C989" i="2" s="1"/>
  <c r="R988" i="2"/>
  <c r="S988" i="2" s="1"/>
  <c r="C988" i="2" s="1"/>
  <c r="R987" i="2"/>
  <c r="R986" i="2"/>
  <c r="R985" i="2"/>
  <c r="S985" i="2" s="1"/>
  <c r="C985" i="2" s="1"/>
  <c r="R984" i="2"/>
  <c r="S984" i="2" s="1"/>
  <c r="R983" i="2"/>
  <c r="S983" i="2" s="1"/>
  <c r="R982" i="2"/>
  <c r="R981" i="2"/>
  <c r="R980" i="2"/>
  <c r="R979" i="2"/>
  <c r="S979" i="2" s="1"/>
  <c r="R978" i="2"/>
  <c r="R977" i="2"/>
  <c r="S977" i="2" s="1"/>
  <c r="C977" i="2" s="1"/>
  <c r="R976" i="2"/>
  <c r="S976" i="2" s="1"/>
  <c r="C976" i="2" s="1"/>
  <c r="R975" i="2"/>
  <c r="R974" i="2"/>
  <c r="S974" i="2" s="1"/>
  <c r="R973" i="2"/>
  <c r="S973" i="2" s="1"/>
  <c r="C973" i="2" s="1"/>
  <c r="R972" i="2"/>
  <c r="S972" i="2" s="1"/>
  <c r="R971" i="2"/>
  <c r="S971" i="2" s="1"/>
  <c r="R970" i="2"/>
  <c r="R969" i="2"/>
  <c r="S969" i="2" s="1"/>
  <c r="C969" i="2" s="1"/>
  <c r="R968" i="2"/>
  <c r="S968" i="2" s="1"/>
  <c r="R967" i="2"/>
  <c r="S967" i="2" s="1"/>
  <c r="R966" i="2"/>
  <c r="S966" i="2" s="1"/>
  <c r="R965" i="2"/>
  <c r="S965" i="2" s="1"/>
  <c r="R964" i="2"/>
  <c r="S964" i="2" s="1"/>
  <c r="R963" i="2"/>
  <c r="S963" i="2" s="1"/>
  <c r="R962" i="2"/>
  <c r="R961" i="2"/>
  <c r="S961" i="2" s="1"/>
  <c r="R960" i="2"/>
  <c r="S960" i="2" s="1"/>
  <c r="R959" i="2"/>
  <c r="R958" i="2"/>
  <c r="R957" i="2"/>
  <c r="S957" i="2" s="1"/>
  <c r="C957" i="2" s="1"/>
  <c r="R956" i="2"/>
  <c r="S956" i="2" s="1"/>
  <c r="C956" i="2" s="1"/>
  <c r="R955" i="2"/>
  <c r="R954" i="2"/>
  <c r="R953" i="2"/>
  <c r="S953" i="2" s="1"/>
  <c r="C953" i="2" s="1"/>
  <c r="R952" i="2"/>
  <c r="R951" i="2"/>
  <c r="S951" i="2" s="1"/>
  <c r="R950" i="2"/>
  <c r="R949" i="2"/>
  <c r="S949" i="2" s="1"/>
  <c r="R948" i="2"/>
  <c r="R947" i="2"/>
  <c r="S947" i="2" s="1"/>
  <c r="R946" i="2"/>
  <c r="R945" i="2"/>
  <c r="S945" i="2" s="1"/>
  <c r="R944" i="2"/>
  <c r="S944" i="2" s="1"/>
  <c r="C944" i="2" s="1"/>
  <c r="R943" i="2"/>
  <c r="R942" i="2"/>
  <c r="S942" i="2" s="1"/>
  <c r="R941" i="2"/>
  <c r="S941" i="2" s="1"/>
  <c r="C941" i="2" s="1"/>
  <c r="R940" i="2"/>
  <c r="R939" i="2"/>
  <c r="R938" i="2"/>
  <c r="R937" i="2"/>
  <c r="S937" i="2" s="1"/>
  <c r="C937" i="2" s="1"/>
  <c r="R936" i="2"/>
  <c r="S936" i="2" s="1"/>
  <c r="R935" i="2"/>
  <c r="S935" i="2" s="1"/>
  <c r="R934" i="2"/>
  <c r="S934" i="2" s="1"/>
  <c r="R933" i="2"/>
  <c r="S933" i="2" s="1"/>
  <c r="R932" i="2"/>
  <c r="S932" i="2" s="1"/>
  <c r="R931" i="2"/>
  <c r="S931" i="2" s="1"/>
  <c r="R930" i="2"/>
  <c r="R929" i="2"/>
  <c r="S929" i="2" s="1"/>
  <c r="C929" i="2" s="1"/>
  <c r="R928" i="2"/>
  <c r="S928" i="2" s="1"/>
  <c r="C928" i="2" s="1"/>
  <c r="R927" i="2"/>
  <c r="R926" i="2"/>
  <c r="S926" i="2" s="1"/>
  <c r="R925" i="2"/>
  <c r="S925" i="2" s="1"/>
  <c r="C925" i="2" s="1"/>
  <c r="R924" i="2"/>
  <c r="R923" i="2"/>
  <c r="R922" i="2"/>
  <c r="R921" i="2"/>
  <c r="S921" i="2" s="1"/>
  <c r="C921" i="2" s="1"/>
  <c r="R920" i="2"/>
  <c r="S920" i="2" s="1"/>
  <c r="R919" i="2"/>
  <c r="S919" i="2" s="1"/>
  <c r="R918" i="2"/>
  <c r="R917" i="2"/>
  <c r="S917" i="2" s="1"/>
  <c r="R916" i="2"/>
  <c r="R915" i="2"/>
  <c r="S915" i="2" s="1"/>
  <c r="R914" i="2"/>
  <c r="R913" i="2"/>
  <c r="S913" i="2" s="1"/>
  <c r="R912" i="2"/>
  <c r="S912" i="2" s="1"/>
  <c r="C912" i="2" s="1"/>
  <c r="R911" i="2"/>
  <c r="R910" i="2"/>
  <c r="S910" i="2" s="1"/>
  <c r="R909" i="2"/>
  <c r="S909" i="2" s="1"/>
  <c r="C909" i="2" s="1"/>
  <c r="R908" i="2"/>
  <c r="S908" i="2" s="1"/>
  <c r="C908" i="2" s="1"/>
  <c r="R907" i="2"/>
  <c r="S907" i="2" s="1"/>
  <c r="R906" i="2"/>
  <c r="R905" i="2"/>
  <c r="S905" i="2" s="1"/>
  <c r="C905" i="2" s="1"/>
  <c r="R904" i="2"/>
  <c r="S904" i="2" s="1"/>
  <c r="R903" i="2"/>
  <c r="S903" i="2" s="1"/>
  <c r="R902" i="2"/>
  <c r="S902" i="2" s="1"/>
  <c r="R901" i="2"/>
  <c r="S901" i="2" s="1"/>
  <c r="R900" i="2"/>
  <c r="R899" i="2"/>
  <c r="S899" i="2" s="1"/>
  <c r="R898" i="2"/>
  <c r="R897" i="2"/>
  <c r="R896" i="2"/>
  <c r="S896" i="2" s="1"/>
  <c r="C896" i="2" s="1"/>
  <c r="R895" i="2"/>
  <c r="R894" i="2"/>
  <c r="S894" i="2" s="1"/>
  <c r="R893" i="2"/>
  <c r="S893" i="2" s="1"/>
  <c r="C893" i="2" s="1"/>
  <c r="R892" i="2"/>
  <c r="R891" i="2"/>
  <c r="R890" i="2"/>
  <c r="R889" i="2"/>
  <c r="S889" i="2" s="1"/>
  <c r="C889" i="2" s="1"/>
  <c r="R888" i="2"/>
  <c r="S888" i="2" s="1"/>
  <c r="R887" i="2"/>
  <c r="S887" i="2" s="1"/>
  <c r="R886" i="2"/>
  <c r="R885" i="2"/>
  <c r="S885" i="2" s="1"/>
  <c r="R884" i="2"/>
  <c r="R883" i="2"/>
  <c r="S883" i="2" s="1"/>
  <c r="R882" i="2"/>
  <c r="R881" i="2"/>
  <c r="R880" i="2"/>
  <c r="S880" i="2" s="1"/>
  <c r="C880" i="2" s="1"/>
  <c r="R879" i="2"/>
  <c r="S879" i="2" s="1"/>
  <c r="R878" i="2"/>
  <c r="S878" i="2" s="1"/>
  <c r="R877" i="2"/>
  <c r="R876" i="2"/>
  <c r="R875" i="2"/>
  <c r="S875" i="2" s="1"/>
  <c r="R874" i="2"/>
  <c r="R873" i="2"/>
  <c r="R872" i="2"/>
  <c r="R871" i="2"/>
  <c r="R870" i="2"/>
  <c r="S870" i="2" s="1"/>
  <c r="R869" i="2"/>
  <c r="S869" i="2" s="1"/>
  <c r="R868" i="2"/>
  <c r="R867" i="2"/>
  <c r="S867" i="2" s="1"/>
  <c r="R866" i="2"/>
  <c r="R865" i="2"/>
  <c r="S865" i="2" s="1"/>
  <c r="R864" i="2"/>
  <c r="S864" i="2" s="1"/>
  <c r="C864" i="2" s="1"/>
  <c r="R863" i="2"/>
  <c r="R862" i="2"/>
  <c r="S862" i="2" s="1"/>
  <c r="R861" i="2"/>
  <c r="R860" i="2"/>
  <c r="R859" i="2"/>
  <c r="S859" i="2" s="1"/>
  <c r="R858" i="2"/>
  <c r="R857" i="2"/>
  <c r="S857" i="2" s="1"/>
  <c r="R856" i="2"/>
  <c r="S856" i="2" s="1"/>
  <c r="C856" i="2" s="1"/>
  <c r="R855" i="2"/>
  <c r="R854" i="2"/>
  <c r="S854" i="2" s="1"/>
  <c r="R853" i="2"/>
  <c r="S853" i="2" s="1"/>
  <c r="R852" i="2"/>
  <c r="R851" i="2"/>
  <c r="S851" i="2" s="1"/>
  <c r="R850" i="2"/>
  <c r="R849" i="2"/>
  <c r="S849" i="2" s="1"/>
  <c r="C849" i="2" s="1"/>
  <c r="R848" i="2"/>
  <c r="S848" i="2" s="1"/>
  <c r="C848" i="2" s="1"/>
  <c r="R847" i="2"/>
  <c r="R846" i="2"/>
  <c r="S846" i="2" s="1"/>
  <c r="R845" i="2"/>
  <c r="R844" i="2"/>
  <c r="S844" i="2" s="1"/>
  <c r="R843" i="2"/>
  <c r="S843" i="2" s="1"/>
  <c r="R842" i="2"/>
  <c r="R841" i="2"/>
  <c r="S841" i="2" s="1"/>
  <c r="C841" i="2" s="1"/>
  <c r="R840" i="2"/>
  <c r="S840" i="2" s="1"/>
  <c r="C840" i="2" s="1"/>
  <c r="R839" i="2"/>
  <c r="R838" i="2"/>
  <c r="R837" i="2"/>
  <c r="S837" i="2" s="1"/>
  <c r="R836" i="2"/>
  <c r="S836" i="2" s="1"/>
  <c r="C836" i="2" s="1"/>
  <c r="R835" i="2"/>
  <c r="S835" i="2" s="1"/>
  <c r="R834" i="2"/>
  <c r="R833" i="2"/>
  <c r="R832" i="2"/>
  <c r="S832" i="2" s="1"/>
  <c r="C832" i="2" s="1"/>
  <c r="R831" i="2"/>
  <c r="S831" i="2" s="1"/>
  <c r="R830" i="2"/>
  <c r="S830" i="2" s="1"/>
  <c r="R829" i="2"/>
  <c r="R828" i="2"/>
  <c r="S828" i="2" s="1"/>
  <c r="R827" i="2"/>
  <c r="S827" i="2" s="1"/>
  <c r="R826" i="2"/>
  <c r="R825" i="2"/>
  <c r="R824" i="2"/>
  <c r="S824" i="2" s="1"/>
  <c r="C824" i="2" s="1"/>
  <c r="R823" i="2"/>
  <c r="R822" i="2"/>
  <c r="S822" i="2" s="1"/>
  <c r="R821" i="2"/>
  <c r="S821" i="2" s="1"/>
  <c r="R820" i="2"/>
  <c r="S820" i="2" s="1"/>
  <c r="C820" i="2" s="1"/>
  <c r="R819" i="2"/>
  <c r="S819" i="2" s="1"/>
  <c r="R818" i="2"/>
  <c r="R817" i="2"/>
  <c r="S817" i="2" s="1"/>
  <c r="C817" i="2" s="1"/>
  <c r="R816" i="2"/>
  <c r="S816" i="2" s="1"/>
  <c r="C816" i="2" s="1"/>
  <c r="R815" i="2"/>
  <c r="S815" i="2" s="1"/>
  <c r="R814" i="2"/>
  <c r="S814" i="2" s="1"/>
  <c r="R813" i="2"/>
  <c r="R812" i="2"/>
  <c r="S812" i="2" s="1"/>
  <c r="R811" i="2"/>
  <c r="R810" i="2"/>
  <c r="R809" i="2"/>
  <c r="S809" i="2" s="1"/>
  <c r="C809" i="2" s="1"/>
  <c r="R808" i="2"/>
  <c r="S808" i="2" s="1"/>
  <c r="C808" i="2" s="1"/>
  <c r="R807" i="2"/>
  <c r="S807" i="2" s="1"/>
  <c r="R806" i="2"/>
  <c r="R805" i="2"/>
  <c r="S805" i="2" s="1"/>
  <c r="C805" i="2" s="1"/>
  <c r="R804" i="2"/>
  <c r="S804" i="2" s="1"/>
  <c r="R803" i="2"/>
  <c r="R802" i="2"/>
  <c r="S802" i="2" s="1"/>
  <c r="C802" i="2" s="1"/>
  <c r="R801" i="2"/>
  <c r="S801" i="2" s="1"/>
  <c r="R800" i="2"/>
  <c r="S800" i="2" s="1"/>
  <c r="R799" i="2"/>
  <c r="S799" i="2" s="1"/>
  <c r="R798" i="2"/>
  <c r="S798" i="2" s="1"/>
  <c r="R797" i="2"/>
  <c r="S797" i="2" s="1"/>
  <c r="C797" i="2" s="1"/>
  <c r="R796" i="2"/>
  <c r="R795" i="2"/>
  <c r="S795" i="2" s="1"/>
  <c r="R794" i="2"/>
  <c r="S794" i="2" s="1"/>
  <c r="C794" i="2" s="1"/>
  <c r="R793" i="2"/>
  <c r="S793" i="2" s="1"/>
  <c r="R792" i="2"/>
  <c r="S792" i="2" s="1"/>
  <c r="R791" i="2"/>
  <c r="S791" i="2" s="1"/>
  <c r="R790" i="2"/>
  <c r="S790" i="2" s="1"/>
  <c r="C790" i="2" s="1"/>
  <c r="R789" i="2"/>
  <c r="R788" i="2"/>
  <c r="S788" i="2" s="1"/>
  <c r="R787" i="2"/>
  <c r="S787" i="2" s="1"/>
  <c r="R786" i="2"/>
  <c r="R785" i="2"/>
  <c r="S785" i="2" s="1"/>
  <c r="C785" i="2" s="1"/>
  <c r="R784" i="2"/>
  <c r="S784" i="2" s="1"/>
  <c r="R783" i="2"/>
  <c r="S783" i="2" s="1"/>
  <c r="R782" i="2"/>
  <c r="R781" i="2"/>
  <c r="R780" i="2"/>
  <c r="S780" i="2" s="1"/>
  <c r="R779" i="2"/>
  <c r="S779" i="2" s="1"/>
  <c r="R778" i="2"/>
  <c r="S778" i="2" s="1"/>
  <c r="R777" i="2"/>
  <c r="S777" i="2" s="1"/>
  <c r="C777" i="2" s="1"/>
  <c r="R776" i="2"/>
  <c r="S776" i="2" s="1"/>
  <c r="R775" i="2"/>
  <c r="S775" i="2" s="1"/>
  <c r="R774" i="2"/>
  <c r="S774" i="2" s="1"/>
  <c r="C774" i="2" s="1"/>
  <c r="R773" i="2"/>
  <c r="R772" i="2"/>
  <c r="S772" i="2" s="1"/>
  <c r="R771" i="2"/>
  <c r="S771" i="2" s="1"/>
  <c r="R770" i="2"/>
  <c r="R769" i="2"/>
  <c r="S769" i="2" s="1"/>
  <c r="C769" i="2" s="1"/>
  <c r="R768" i="2"/>
  <c r="S768" i="2" s="1"/>
  <c r="R767" i="2"/>
  <c r="S767" i="2" s="1"/>
  <c r="R766" i="2"/>
  <c r="S766" i="2" s="1"/>
  <c r="C766" i="2" s="1"/>
  <c r="R765" i="2"/>
  <c r="S765" i="2" s="1"/>
  <c r="R764" i="2"/>
  <c r="S764" i="2" s="1"/>
  <c r="R763" i="2"/>
  <c r="S763" i="2" s="1"/>
  <c r="R762" i="2"/>
  <c r="S762" i="2" s="1"/>
  <c r="C762" i="2" s="1"/>
  <c r="R761" i="2"/>
  <c r="S761" i="2" s="1"/>
  <c r="R760" i="2"/>
  <c r="S760" i="2" s="1"/>
  <c r="R759" i="2"/>
  <c r="S759" i="2" s="1"/>
  <c r="R758" i="2"/>
  <c r="S758" i="2" s="1"/>
  <c r="R757" i="2"/>
  <c r="R756" i="2"/>
  <c r="S756" i="2" s="1"/>
  <c r="R755" i="2"/>
  <c r="R754" i="2"/>
  <c r="R753" i="2"/>
  <c r="S753" i="2" s="1"/>
  <c r="C753" i="2" s="1"/>
  <c r="R752" i="2"/>
  <c r="R751" i="2"/>
  <c r="S751" i="2" s="1"/>
  <c r="R750" i="2"/>
  <c r="R749" i="2"/>
  <c r="R748" i="2"/>
  <c r="S748" i="2" s="1"/>
  <c r="R747" i="2"/>
  <c r="S747" i="2" s="1"/>
  <c r="R746" i="2"/>
  <c r="S746" i="2" s="1"/>
  <c r="R745" i="2"/>
  <c r="S745" i="2" s="1"/>
  <c r="C745" i="2" s="1"/>
  <c r="R744" i="2"/>
  <c r="S744" i="2" s="1"/>
  <c r="R743" i="2"/>
  <c r="S743" i="2" s="1"/>
  <c r="R742" i="2"/>
  <c r="S742" i="2" s="1"/>
  <c r="C742" i="2" s="1"/>
  <c r="R741" i="2"/>
  <c r="R740" i="2"/>
  <c r="S740" i="2" s="1"/>
  <c r="R739" i="2"/>
  <c r="S739" i="2" s="1"/>
  <c r="R738" i="2"/>
  <c r="S738" i="2" s="1"/>
  <c r="C738" i="2" s="1"/>
  <c r="R737" i="2"/>
  <c r="S737" i="2" s="1"/>
  <c r="C737" i="2" s="1"/>
  <c r="R736" i="2"/>
  <c r="R735" i="2"/>
  <c r="S735" i="2" s="1"/>
  <c r="R734" i="2"/>
  <c r="S734" i="2" s="1"/>
  <c r="C734" i="2" s="1"/>
  <c r="R733" i="2"/>
  <c r="R732" i="2"/>
  <c r="S732" i="2" s="1"/>
  <c r="R731" i="2"/>
  <c r="S731" i="2" s="1"/>
  <c r="R730" i="2"/>
  <c r="S730" i="2" s="1"/>
  <c r="R729" i="2"/>
  <c r="S729" i="2" s="1"/>
  <c r="C729" i="2" s="1"/>
  <c r="R728" i="2"/>
  <c r="S728" i="2" s="1"/>
  <c r="R727" i="2"/>
  <c r="S727" i="2" s="1"/>
  <c r="R726" i="2"/>
  <c r="S726" i="2" s="1"/>
  <c r="C726" i="2" s="1"/>
  <c r="R725" i="2"/>
  <c r="S725" i="2" s="1"/>
  <c r="R724" i="2"/>
  <c r="S724" i="2" s="1"/>
  <c r="R723" i="2"/>
  <c r="S723" i="2" s="1"/>
  <c r="R722" i="2"/>
  <c r="R721" i="2"/>
  <c r="S721" i="2" s="1"/>
  <c r="C721" i="2" s="1"/>
  <c r="R720" i="2"/>
  <c r="S720" i="2" s="1"/>
  <c r="R719" i="2"/>
  <c r="S719" i="2" s="1"/>
  <c r="R718" i="2"/>
  <c r="R717" i="2"/>
  <c r="R716" i="2"/>
  <c r="S716" i="2" s="1"/>
  <c r="R715" i="2"/>
  <c r="S715" i="2" s="1"/>
  <c r="C715" i="2" s="1"/>
  <c r="R714" i="2"/>
  <c r="R713" i="2"/>
  <c r="S713" i="2" s="1"/>
  <c r="C713" i="2" s="1"/>
  <c r="R712" i="2"/>
  <c r="R711" i="2"/>
  <c r="S711" i="2" s="1"/>
  <c r="R710" i="2"/>
  <c r="S710" i="2" s="1"/>
  <c r="C710" i="2" s="1"/>
  <c r="R709" i="2"/>
  <c r="R708" i="2"/>
  <c r="S708" i="2" s="1"/>
  <c r="R707" i="2"/>
  <c r="S707" i="2" s="1"/>
  <c r="R706" i="2"/>
  <c r="R705" i="2"/>
  <c r="S705" i="2" s="1"/>
  <c r="C705" i="2" s="1"/>
  <c r="R704" i="2"/>
  <c r="R703" i="2"/>
  <c r="R702" i="2"/>
  <c r="S702" i="2" s="1"/>
  <c r="C702" i="2" s="1"/>
  <c r="R701" i="2"/>
  <c r="S701" i="2" s="1"/>
  <c r="R700" i="2"/>
  <c r="S700" i="2" s="1"/>
  <c r="R699" i="2"/>
  <c r="S699" i="2" s="1"/>
  <c r="R698" i="2"/>
  <c r="R697" i="2"/>
  <c r="R696" i="2"/>
  <c r="R695" i="2"/>
  <c r="S695" i="2" s="1"/>
  <c r="R694" i="2"/>
  <c r="S694" i="2" s="1"/>
  <c r="C694" i="2" s="1"/>
  <c r="R693" i="2"/>
  <c r="R692" i="2"/>
  <c r="S692" i="2" s="1"/>
  <c r="R691" i="2"/>
  <c r="R690" i="2"/>
  <c r="R689" i="2"/>
  <c r="S689" i="2" s="1"/>
  <c r="C689" i="2" s="1"/>
  <c r="R688" i="2"/>
  <c r="R687" i="2"/>
  <c r="R686" i="2"/>
  <c r="S686" i="2" s="1"/>
  <c r="C686" i="2" s="1"/>
  <c r="R685" i="2"/>
  <c r="S685" i="2" s="1"/>
  <c r="R684" i="2"/>
  <c r="S684" i="2" s="1"/>
  <c r="R683" i="2"/>
  <c r="S683" i="2" s="1"/>
  <c r="R682" i="2"/>
  <c r="S682" i="2" s="1"/>
  <c r="R681" i="2"/>
  <c r="S681" i="2" s="1"/>
  <c r="R680" i="2"/>
  <c r="R679" i="2"/>
  <c r="R678" i="2"/>
  <c r="S678" i="2" s="1"/>
  <c r="C678" i="2" s="1"/>
  <c r="R677" i="2"/>
  <c r="R676" i="2"/>
  <c r="S676" i="2" s="1"/>
  <c r="R675" i="2"/>
  <c r="S675" i="2" s="1"/>
  <c r="R674" i="2"/>
  <c r="S674" i="2" s="1"/>
  <c r="C674" i="2" s="1"/>
  <c r="R673" i="2"/>
  <c r="S673" i="2" s="1"/>
  <c r="C673" i="2" s="1"/>
  <c r="R672" i="2"/>
  <c r="S672" i="2" s="1"/>
  <c r="R671" i="2"/>
  <c r="R670" i="2"/>
  <c r="S670" i="2" s="1"/>
  <c r="C670" i="2" s="1"/>
  <c r="R669" i="2"/>
  <c r="R668" i="2"/>
  <c r="S668" i="2" s="1"/>
  <c r="R667" i="2"/>
  <c r="S667" i="2" s="1"/>
  <c r="R666" i="2"/>
  <c r="R665" i="2"/>
  <c r="S665" i="2" s="1"/>
  <c r="C665" i="2" s="1"/>
  <c r="R664" i="2"/>
  <c r="R663" i="2"/>
  <c r="S663" i="2" s="1"/>
  <c r="R662" i="2"/>
  <c r="R661" i="2"/>
  <c r="R660" i="2"/>
  <c r="S660" i="2" s="1"/>
  <c r="R659" i="2"/>
  <c r="S659" i="2" s="1"/>
  <c r="R658" i="2"/>
  <c r="S658" i="2" s="1"/>
  <c r="R657" i="2"/>
  <c r="S657" i="2" s="1"/>
  <c r="C657" i="2" s="1"/>
  <c r="R656" i="2"/>
  <c r="R655" i="2"/>
  <c r="S655" i="2" s="1"/>
  <c r="R654" i="2"/>
  <c r="S654" i="2" s="1"/>
  <c r="C654" i="2" s="1"/>
  <c r="R653" i="2"/>
  <c r="R652" i="2"/>
  <c r="S652" i="2" s="1"/>
  <c r="R651" i="2"/>
  <c r="S651" i="2" s="1"/>
  <c r="R650" i="2"/>
  <c r="S650" i="2" s="1"/>
  <c r="R649" i="2"/>
  <c r="S649" i="2" s="1"/>
  <c r="C649" i="2" s="1"/>
  <c r="R648" i="2"/>
  <c r="R647" i="2"/>
  <c r="S647" i="2" s="1"/>
  <c r="R646" i="2"/>
  <c r="S646" i="2" s="1"/>
  <c r="C646" i="2" s="1"/>
  <c r="R645" i="2"/>
  <c r="R644" i="2"/>
  <c r="S644" i="2" s="1"/>
  <c r="R643" i="2"/>
  <c r="R642" i="2"/>
  <c r="R641" i="2"/>
  <c r="S641" i="2" s="1"/>
  <c r="C641" i="2" s="1"/>
  <c r="R640" i="2"/>
  <c r="R639" i="2"/>
  <c r="R638" i="2"/>
  <c r="S638" i="2" s="1"/>
  <c r="C638" i="2" s="1"/>
  <c r="R637" i="2"/>
  <c r="S637" i="2" s="1"/>
  <c r="R636" i="2"/>
  <c r="S636" i="2" s="1"/>
  <c r="R635" i="2"/>
  <c r="S635" i="2" s="1"/>
  <c r="R634" i="2"/>
  <c r="R633" i="2"/>
  <c r="R632" i="2"/>
  <c r="R631" i="2"/>
  <c r="S631" i="2" s="1"/>
  <c r="R630" i="2"/>
  <c r="S630" i="2" s="1"/>
  <c r="C630" i="2" s="1"/>
  <c r="R629" i="2"/>
  <c r="R628" i="2"/>
  <c r="S628" i="2" s="1"/>
  <c r="R627" i="2"/>
  <c r="R626" i="2"/>
  <c r="R625" i="2"/>
  <c r="S625" i="2" s="1"/>
  <c r="C625" i="2" s="1"/>
  <c r="R624" i="2"/>
  <c r="R623" i="2"/>
  <c r="R622" i="2"/>
  <c r="S622" i="2" s="1"/>
  <c r="C622" i="2" s="1"/>
  <c r="R621" i="2"/>
  <c r="R620" i="2"/>
  <c r="S620" i="2" s="1"/>
  <c r="R619" i="2"/>
  <c r="S619" i="2" s="1"/>
  <c r="R618" i="2"/>
  <c r="S618" i="2" s="1"/>
  <c r="C618" i="2" s="1"/>
  <c r="R617" i="2"/>
  <c r="S617" i="2" s="1"/>
  <c r="C617" i="2" s="1"/>
  <c r="R616" i="2"/>
  <c r="R615" i="2"/>
  <c r="S615" i="2" s="1"/>
  <c r="R614" i="2"/>
  <c r="S614" i="2" s="1"/>
  <c r="C614" i="2" s="1"/>
  <c r="R613" i="2"/>
  <c r="R612" i="2"/>
  <c r="S612" i="2" s="1"/>
  <c r="R611" i="2"/>
  <c r="S611" i="2" s="1"/>
  <c r="R610" i="2"/>
  <c r="R609" i="2"/>
  <c r="S609" i="2" s="1"/>
  <c r="C609" i="2" s="1"/>
  <c r="R608" i="2"/>
  <c r="S608" i="2" s="1"/>
  <c r="R607" i="2"/>
  <c r="S607" i="2" s="1"/>
  <c r="R606" i="2"/>
  <c r="S606" i="2" s="1"/>
  <c r="C606" i="2" s="1"/>
  <c r="R605" i="2"/>
  <c r="R604" i="2"/>
  <c r="S604" i="2" s="1"/>
  <c r="R603" i="2"/>
  <c r="R602" i="2"/>
  <c r="R601" i="2"/>
  <c r="S601" i="2" s="1"/>
  <c r="C601" i="2" s="1"/>
  <c r="R600" i="2"/>
  <c r="R599" i="2"/>
  <c r="S599" i="2" s="1"/>
  <c r="C599" i="2" s="1"/>
  <c r="R598" i="2"/>
  <c r="S598" i="2" s="1"/>
  <c r="C598" i="2" s="1"/>
  <c r="R597" i="2"/>
  <c r="R596" i="2"/>
  <c r="S596" i="2" s="1"/>
  <c r="R595" i="2"/>
  <c r="S595" i="2" s="1"/>
  <c r="R594" i="2"/>
  <c r="S594" i="2" s="1"/>
  <c r="R593" i="2"/>
  <c r="S593" i="2" s="1"/>
  <c r="R592" i="2"/>
  <c r="R591" i="2"/>
  <c r="S591" i="2" s="1"/>
  <c r="R590" i="2"/>
  <c r="S590" i="2" s="1"/>
  <c r="C590" i="2" s="1"/>
  <c r="R589" i="2"/>
  <c r="S589" i="2" s="1"/>
  <c r="C589" i="2" s="1"/>
  <c r="R588" i="2"/>
  <c r="S588" i="2" s="1"/>
  <c r="R587" i="2"/>
  <c r="R586" i="2"/>
  <c r="S586" i="2" s="1"/>
  <c r="C586" i="2" s="1"/>
  <c r="R585" i="2"/>
  <c r="R584" i="2"/>
  <c r="R583" i="2"/>
  <c r="S583" i="2" s="1"/>
  <c r="R582" i="2"/>
  <c r="R581" i="2"/>
  <c r="S581" i="2" s="1"/>
  <c r="R580" i="2"/>
  <c r="R579" i="2"/>
  <c r="R578" i="2"/>
  <c r="S578" i="2" s="1"/>
  <c r="R577" i="2"/>
  <c r="S577" i="2" s="1"/>
  <c r="C577" i="2" s="1"/>
  <c r="R576" i="2"/>
  <c r="R575" i="2"/>
  <c r="R574" i="2"/>
  <c r="S574" i="2" s="1"/>
  <c r="C574" i="2" s="1"/>
  <c r="R573" i="2"/>
  <c r="R572" i="2"/>
  <c r="S572" i="2" s="1"/>
  <c r="R571" i="2"/>
  <c r="R570" i="2"/>
  <c r="S570" i="2" s="1"/>
  <c r="C570" i="2" s="1"/>
  <c r="R569" i="2"/>
  <c r="R568" i="2"/>
  <c r="R567" i="2"/>
  <c r="S567" i="2" s="1"/>
  <c r="R566" i="2"/>
  <c r="S566" i="2" s="1"/>
  <c r="R565" i="2"/>
  <c r="R564" i="2"/>
  <c r="S564" i="2" s="1"/>
  <c r="R563" i="2"/>
  <c r="S563" i="2" s="1"/>
  <c r="R562" i="2"/>
  <c r="S562" i="2" s="1"/>
  <c r="C562" i="2" s="1"/>
  <c r="R561" i="2"/>
  <c r="R560" i="2"/>
  <c r="R559" i="2"/>
  <c r="S559" i="2" s="1"/>
  <c r="R558" i="2"/>
  <c r="S558" i="2" s="1"/>
  <c r="C558" i="2" s="1"/>
  <c r="R557" i="2"/>
  <c r="S557" i="2" s="1"/>
  <c r="C557" i="2" s="1"/>
  <c r="R556" i="2"/>
  <c r="S556" i="2" s="1"/>
  <c r="R555" i="2"/>
  <c r="R554" i="2"/>
  <c r="S554" i="2" s="1"/>
  <c r="C554" i="2" s="1"/>
  <c r="R553" i="2"/>
  <c r="R552" i="2"/>
  <c r="R551" i="2"/>
  <c r="S551" i="2" s="1"/>
  <c r="R550" i="2"/>
  <c r="R549" i="2"/>
  <c r="S549" i="2" s="1"/>
  <c r="R548" i="2"/>
  <c r="R547" i="2"/>
  <c r="R546" i="2"/>
  <c r="R545" i="2"/>
  <c r="S545" i="2" s="1"/>
  <c r="C545" i="2" s="1"/>
  <c r="R544" i="2"/>
  <c r="R543" i="2"/>
  <c r="S543" i="2" s="1"/>
  <c r="R542" i="2"/>
  <c r="S542" i="2" s="1"/>
  <c r="C542" i="2" s="1"/>
  <c r="R541" i="2"/>
  <c r="R540" i="2"/>
  <c r="S540" i="2" s="1"/>
  <c r="R539" i="2"/>
  <c r="R538" i="2"/>
  <c r="S538" i="2" s="1"/>
  <c r="C538" i="2" s="1"/>
  <c r="R537" i="2"/>
  <c r="R536" i="2"/>
  <c r="R535" i="2"/>
  <c r="S535" i="2" s="1"/>
  <c r="R534" i="2"/>
  <c r="R533" i="2"/>
  <c r="R532" i="2"/>
  <c r="S532" i="2" s="1"/>
  <c r="R531" i="2"/>
  <c r="S531" i="2" s="1"/>
  <c r="R530" i="2"/>
  <c r="S530" i="2" s="1"/>
  <c r="C530" i="2" s="1"/>
  <c r="R529" i="2"/>
  <c r="S529" i="2" s="1"/>
  <c r="C529" i="2" s="1"/>
  <c r="R528" i="2"/>
  <c r="R527" i="2"/>
  <c r="S527" i="2" s="1"/>
  <c r="R526" i="2"/>
  <c r="S526" i="2" s="1"/>
  <c r="C526" i="2" s="1"/>
  <c r="R525" i="2"/>
  <c r="S525" i="2" s="1"/>
  <c r="C525" i="2" s="1"/>
  <c r="R524" i="2"/>
  <c r="S524" i="2" s="1"/>
  <c r="R523" i="2"/>
  <c r="R522" i="2"/>
  <c r="S522" i="2" s="1"/>
  <c r="C522" i="2" s="1"/>
  <c r="R521" i="2"/>
  <c r="R520" i="2"/>
  <c r="R519" i="2"/>
  <c r="S519" i="2" s="1"/>
  <c r="R518" i="2"/>
  <c r="S518" i="2" s="1"/>
  <c r="C518" i="2" s="1"/>
  <c r="R517" i="2"/>
  <c r="S517" i="2" s="1"/>
  <c r="R516" i="2"/>
  <c r="R515" i="2"/>
  <c r="R514" i="2"/>
  <c r="R513" i="2"/>
  <c r="S513" i="2" s="1"/>
  <c r="C513" i="2" s="1"/>
  <c r="R512" i="2"/>
  <c r="R511" i="2"/>
  <c r="R510" i="2"/>
  <c r="S510" i="2" s="1"/>
  <c r="C510" i="2" s="1"/>
  <c r="R509" i="2"/>
  <c r="R508" i="2"/>
  <c r="S508" i="2" s="1"/>
  <c r="R507" i="2"/>
  <c r="R506" i="2"/>
  <c r="S506" i="2" s="1"/>
  <c r="C506" i="2" s="1"/>
  <c r="R505" i="2"/>
  <c r="R504" i="2"/>
  <c r="R503" i="2"/>
  <c r="S503" i="2" s="1"/>
  <c r="R502" i="2"/>
  <c r="S502" i="2" s="1"/>
  <c r="C502" i="2" s="1"/>
  <c r="R501" i="2"/>
  <c r="R500" i="2"/>
  <c r="S500" i="2" s="1"/>
  <c r="R499" i="2"/>
  <c r="S499" i="2" s="1"/>
  <c r="S498" i="2"/>
  <c r="C498" i="2" s="1"/>
  <c r="R498" i="2"/>
  <c r="R497" i="2"/>
  <c r="S497" i="2" s="1"/>
  <c r="C497" i="2" s="1"/>
  <c r="R496" i="2"/>
  <c r="R495" i="2"/>
  <c r="S495" i="2" s="1"/>
  <c r="R494" i="2"/>
  <c r="S494" i="2" s="1"/>
  <c r="C494" i="2" s="1"/>
  <c r="R493" i="2"/>
  <c r="S493" i="2" s="1"/>
  <c r="C493" i="2" s="1"/>
  <c r="R492" i="2"/>
  <c r="S492" i="2" s="1"/>
  <c r="R491" i="2"/>
  <c r="R490" i="2"/>
  <c r="S490" i="2" s="1"/>
  <c r="C490" i="2" s="1"/>
  <c r="R489" i="2"/>
  <c r="R488" i="2"/>
  <c r="R487" i="2"/>
  <c r="S487" i="2" s="1"/>
  <c r="R486" i="2"/>
  <c r="S486" i="2" s="1"/>
  <c r="C486" i="2" s="1"/>
  <c r="R485" i="2"/>
  <c r="S485" i="2" s="1"/>
  <c r="R484" i="2"/>
  <c r="R483" i="2"/>
  <c r="R482" i="2"/>
  <c r="R481" i="2"/>
  <c r="S481" i="2" s="1"/>
  <c r="C481" i="2" s="1"/>
  <c r="R480" i="2"/>
  <c r="R479" i="2"/>
  <c r="R478" i="2"/>
  <c r="S478" i="2" s="1"/>
  <c r="C478" i="2" s="1"/>
  <c r="R477" i="2"/>
  <c r="R476" i="2"/>
  <c r="S476" i="2" s="1"/>
  <c r="R475" i="2"/>
  <c r="R474" i="2"/>
  <c r="S474" i="2" s="1"/>
  <c r="C474" i="2" s="1"/>
  <c r="R473" i="2"/>
  <c r="R472" i="2"/>
  <c r="R471" i="2"/>
  <c r="S471" i="2" s="1"/>
  <c r="R470" i="2"/>
  <c r="S470" i="2" s="1"/>
  <c r="C470" i="2" s="1"/>
  <c r="R469" i="2"/>
  <c r="R468" i="2"/>
  <c r="S468" i="2" s="1"/>
  <c r="R467" i="2"/>
  <c r="S467" i="2" s="1"/>
  <c r="R466" i="2"/>
  <c r="S466" i="2" s="1"/>
  <c r="C466" i="2" s="1"/>
  <c r="R465" i="2"/>
  <c r="R464" i="2"/>
  <c r="R463" i="2"/>
  <c r="S463" i="2" s="1"/>
  <c r="R462" i="2"/>
  <c r="S462" i="2" s="1"/>
  <c r="C462" i="2" s="1"/>
  <c r="R461" i="2"/>
  <c r="S461" i="2" s="1"/>
  <c r="C461" i="2" s="1"/>
  <c r="R460" i="2"/>
  <c r="S460" i="2" s="1"/>
  <c r="R459" i="2"/>
  <c r="R458" i="2"/>
  <c r="S458" i="2" s="1"/>
  <c r="C458" i="2" s="1"/>
  <c r="R457" i="2"/>
  <c r="R456" i="2"/>
  <c r="R455" i="2"/>
  <c r="S455" i="2" s="1"/>
  <c r="R454" i="2"/>
  <c r="R453" i="2"/>
  <c r="S453" i="2" s="1"/>
  <c r="R452" i="2"/>
  <c r="R451" i="2"/>
  <c r="R450" i="2"/>
  <c r="R449" i="2"/>
  <c r="R448" i="2"/>
  <c r="S448" i="2" s="1"/>
  <c r="R447" i="2"/>
  <c r="S447" i="2" s="1"/>
  <c r="C447" i="2" s="1"/>
  <c r="R446" i="2"/>
  <c r="R445" i="2"/>
  <c r="S445" i="2" s="1"/>
  <c r="R444" i="2"/>
  <c r="S444" i="2" s="1"/>
  <c r="C444" i="2" s="1"/>
  <c r="R443" i="2"/>
  <c r="R442" i="2"/>
  <c r="S442" i="2" s="1"/>
  <c r="R441" i="2"/>
  <c r="S441" i="2" s="1"/>
  <c r="C441" i="2" s="1"/>
  <c r="R440" i="2"/>
  <c r="S440" i="2" s="1"/>
  <c r="C440" i="2" s="1"/>
  <c r="R439" i="2"/>
  <c r="R438" i="2"/>
  <c r="S438" i="2" s="1"/>
  <c r="C438" i="2" s="1"/>
  <c r="R437" i="2"/>
  <c r="R436" i="2"/>
  <c r="R435" i="2"/>
  <c r="S435" i="2" s="1"/>
  <c r="C435" i="2" s="1"/>
  <c r="R434" i="2"/>
  <c r="R433" i="2"/>
  <c r="S433" i="2" s="1"/>
  <c r="R432" i="2"/>
  <c r="R431" i="2"/>
  <c r="S431" i="2" s="1"/>
  <c r="C431" i="2" s="1"/>
  <c r="R430" i="2"/>
  <c r="R429" i="2"/>
  <c r="S429" i="2" s="1"/>
  <c r="R428" i="2"/>
  <c r="S428" i="2" s="1"/>
  <c r="C428" i="2" s="1"/>
  <c r="R427" i="2"/>
  <c r="R426" i="2"/>
  <c r="S425" i="2"/>
  <c r="R425" i="2"/>
  <c r="R424" i="2"/>
  <c r="S424" i="2" s="1"/>
  <c r="R423" i="2"/>
  <c r="R422" i="2"/>
  <c r="S422" i="2" s="1"/>
  <c r="R421" i="2"/>
  <c r="S421" i="2" s="1"/>
  <c r="R420" i="2"/>
  <c r="R419" i="2"/>
  <c r="S419" i="2" s="1"/>
  <c r="C419" i="2" s="1"/>
  <c r="R418" i="2"/>
  <c r="R417" i="2"/>
  <c r="R416" i="2"/>
  <c r="S416" i="2" s="1"/>
  <c r="R415" i="2"/>
  <c r="S415" i="2" s="1"/>
  <c r="C415" i="2" s="1"/>
  <c r="R414" i="2"/>
  <c r="R413" i="2"/>
  <c r="R412" i="2"/>
  <c r="S412" i="2" s="1"/>
  <c r="C412" i="2" s="1"/>
  <c r="R411" i="2"/>
  <c r="R410" i="2"/>
  <c r="S410" i="2" s="1"/>
  <c r="R409" i="2"/>
  <c r="S409" i="2" s="1"/>
  <c r="C409" i="2" s="1"/>
  <c r="R408" i="2"/>
  <c r="S408" i="2" s="1"/>
  <c r="C408" i="2" s="1"/>
  <c r="R407" i="2"/>
  <c r="S407" i="2" s="1"/>
  <c r="R406" i="2"/>
  <c r="S406" i="2" s="1"/>
  <c r="C406" i="2" s="1"/>
  <c r="R405" i="2"/>
  <c r="R404" i="2"/>
  <c r="S404" i="2" s="1"/>
  <c r="R403" i="2"/>
  <c r="S403" i="2" s="1"/>
  <c r="C403" i="2" s="1"/>
  <c r="R402" i="2"/>
  <c r="R401" i="2"/>
  <c r="S401" i="2" s="1"/>
  <c r="C401" i="2" s="1"/>
  <c r="R400" i="2"/>
  <c r="S400" i="2" s="1"/>
  <c r="C400" i="2" s="1"/>
  <c r="R399" i="2"/>
  <c r="S399" i="2" s="1"/>
  <c r="R398" i="2"/>
  <c r="R397" i="2"/>
  <c r="R396" i="2"/>
  <c r="S396" i="2" s="1"/>
  <c r="C396" i="2" s="1"/>
  <c r="R395" i="2"/>
  <c r="S395" i="2" s="1"/>
  <c r="C395" i="2" s="1"/>
  <c r="R394" i="2"/>
  <c r="R393" i="2"/>
  <c r="R392" i="2"/>
  <c r="S392" i="2" s="1"/>
  <c r="C392" i="2" s="1"/>
  <c r="R391" i="2"/>
  <c r="R390" i="2"/>
  <c r="R389" i="2"/>
  <c r="R388" i="2"/>
  <c r="R387" i="2"/>
  <c r="S387" i="2" s="1"/>
  <c r="C387" i="2" s="1"/>
  <c r="R386" i="2"/>
  <c r="R385" i="2"/>
  <c r="S385" i="2" s="1"/>
  <c r="C385" i="2" s="1"/>
  <c r="R384" i="2"/>
  <c r="S384" i="2" s="1"/>
  <c r="C384" i="2" s="1"/>
  <c r="R383" i="2"/>
  <c r="R382" i="2"/>
  <c r="R381" i="2"/>
  <c r="R380" i="2"/>
  <c r="S380" i="2" s="1"/>
  <c r="C380" i="2" s="1"/>
  <c r="R379" i="2"/>
  <c r="S379" i="2" s="1"/>
  <c r="C379" i="2" s="1"/>
  <c r="R378" i="2"/>
  <c r="R377" i="2"/>
  <c r="R376" i="2"/>
  <c r="S376" i="2" s="1"/>
  <c r="C376" i="2" s="1"/>
  <c r="R375" i="2"/>
  <c r="R374" i="2"/>
  <c r="R373" i="2"/>
  <c r="R372" i="2"/>
  <c r="R371" i="2"/>
  <c r="S371" i="2" s="1"/>
  <c r="C371" i="2" s="1"/>
  <c r="R370" i="2"/>
  <c r="R369" i="2"/>
  <c r="S369" i="2" s="1"/>
  <c r="C369" i="2" s="1"/>
  <c r="R368" i="2"/>
  <c r="S368" i="2" s="1"/>
  <c r="C368" i="2" s="1"/>
  <c r="R367" i="2"/>
  <c r="S367" i="2" s="1"/>
  <c r="R366" i="2"/>
  <c r="R365" i="2"/>
  <c r="R364" i="2"/>
  <c r="S364" i="2" s="1"/>
  <c r="C364" i="2" s="1"/>
  <c r="R363" i="2"/>
  <c r="S363" i="2" s="1"/>
  <c r="C363" i="2" s="1"/>
  <c r="R362" i="2"/>
  <c r="R361" i="2"/>
  <c r="S361" i="2" s="1"/>
  <c r="R360" i="2"/>
  <c r="S360" i="2" s="1"/>
  <c r="C360" i="2" s="1"/>
  <c r="R359" i="2"/>
  <c r="S359" i="2" s="1"/>
  <c r="R358" i="2"/>
  <c r="R357" i="2"/>
  <c r="R356" i="2"/>
  <c r="R355" i="2"/>
  <c r="S355" i="2" s="1"/>
  <c r="C355" i="2" s="1"/>
  <c r="R354" i="2"/>
  <c r="R353" i="2"/>
  <c r="S353" i="2" s="1"/>
  <c r="C353" i="2" s="1"/>
  <c r="R352" i="2"/>
  <c r="S352" i="2" s="1"/>
  <c r="R351" i="2"/>
  <c r="S351" i="2" s="1"/>
  <c r="R350" i="2"/>
  <c r="R349" i="2"/>
  <c r="R348" i="2"/>
  <c r="S348" i="2" s="1"/>
  <c r="C348" i="2" s="1"/>
  <c r="R347" i="2"/>
  <c r="S347" i="2" s="1"/>
  <c r="C347" i="2" s="1"/>
  <c r="R346" i="2"/>
  <c r="R345" i="2"/>
  <c r="R344" i="2"/>
  <c r="S344" i="2" s="1"/>
  <c r="C344" i="2" s="1"/>
  <c r="R343" i="2"/>
  <c r="R342" i="2"/>
  <c r="R341" i="2"/>
  <c r="R340" i="2"/>
  <c r="S340" i="2" s="1"/>
  <c r="C340" i="2" s="1"/>
  <c r="R339" i="2"/>
  <c r="S339" i="2" s="1"/>
  <c r="C339" i="2" s="1"/>
  <c r="R338" i="2"/>
  <c r="R337" i="2"/>
  <c r="S337" i="2" s="1"/>
  <c r="R336" i="2"/>
  <c r="S336" i="2" s="1"/>
  <c r="C336" i="2" s="1"/>
  <c r="R335" i="2"/>
  <c r="S335" i="2" s="1"/>
  <c r="R334" i="2"/>
  <c r="R333" i="2"/>
  <c r="R332" i="2"/>
  <c r="S332" i="2" s="1"/>
  <c r="R331" i="2"/>
  <c r="S331" i="2" s="1"/>
  <c r="C331" i="2" s="1"/>
  <c r="R330" i="2"/>
  <c r="R329" i="2"/>
  <c r="R328" i="2"/>
  <c r="S328" i="2" s="1"/>
  <c r="C328" i="2" s="1"/>
  <c r="R327" i="2"/>
  <c r="R326" i="2"/>
  <c r="R325" i="2"/>
  <c r="R324" i="2"/>
  <c r="R323" i="2"/>
  <c r="S323" i="2" s="1"/>
  <c r="C323" i="2" s="1"/>
  <c r="R322" i="2"/>
  <c r="R321" i="2"/>
  <c r="S321" i="2" s="1"/>
  <c r="R320" i="2"/>
  <c r="S320" i="2" s="1"/>
  <c r="R319" i="2"/>
  <c r="R318" i="2"/>
  <c r="R317" i="2"/>
  <c r="R316" i="2"/>
  <c r="S316" i="2" s="1"/>
  <c r="C316" i="2" s="1"/>
  <c r="R315" i="2"/>
  <c r="S315" i="2" s="1"/>
  <c r="C315" i="2" s="1"/>
  <c r="R314" i="2"/>
  <c r="R313" i="2"/>
  <c r="R312" i="2"/>
  <c r="S312" i="2" s="1"/>
  <c r="R311" i="2"/>
  <c r="R310" i="2"/>
  <c r="R309" i="2"/>
  <c r="R308" i="2"/>
  <c r="S308" i="2" s="1"/>
  <c r="C308" i="2" s="1"/>
  <c r="R307" i="2"/>
  <c r="S307" i="2" s="1"/>
  <c r="C307" i="2" s="1"/>
  <c r="R306" i="2"/>
  <c r="R305" i="2"/>
  <c r="S305" i="2" s="1"/>
  <c r="R304" i="2"/>
  <c r="S304" i="2" s="1"/>
  <c r="C304" i="2" s="1"/>
  <c r="R303" i="2"/>
  <c r="S303" i="2" s="1"/>
  <c r="R302" i="2"/>
  <c r="R301" i="2"/>
  <c r="R300" i="2"/>
  <c r="R299" i="2"/>
  <c r="S299" i="2" s="1"/>
  <c r="C299" i="2" s="1"/>
  <c r="R298" i="2"/>
  <c r="R297" i="2"/>
  <c r="S297" i="2" s="1"/>
  <c r="R296" i="2"/>
  <c r="S296" i="2" s="1"/>
  <c r="R295" i="2"/>
  <c r="S295" i="2" s="1"/>
  <c r="R294" i="2"/>
  <c r="R293" i="2"/>
  <c r="R292" i="2"/>
  <c r="S292" i="2" s="1"/>
  <c r="C292" i="2" s="1"/>
  <c r="R291" i="2"/>
  <c r="S291" i="2" s="1"/>
  <c r="C291" i="2" s="1"/>
  <c r="R290" i="2"/>
  <c r="R289" i="2"/>
  <c r="S289" i="2" s="1"/>
  <c r="R288" i="2"/>
  <c r="S288" i="2" s="1"/>
  <c r="R287" i="2"/>
  <c r="S287" i="2" s="1"/>
  <c r="R286" i="2"/>
  <c r="R285" i="2"/>
  <c r="R284" i="2"/>
  <c r="S284" i="2" s="1"/>
  <c r="C284" i="2" s="1"/>
  <c r="R283" i="2"/>
  <c r="S283" i="2" s="1"/>
  <c r="C283" i="2" s="1"/>
  <c r="R282" i="2"/>
  <c r="R281" i="2"/>
  <c r="S281" i="2" s="1"/>
  <c r="C281" i="2" s="1"/>
  <c r="R280" i="2"/>
  <c r="S280" i="2" s="1"/>
  <c r="C280" i="2" s="1"/>
  <c r="R279" i="2"/>
  <c r="S279" i="2" s="1"/>
  <c r="R278" i="2"/>
  <c r="R277" i="2"/>
  <c r="R276" i="2"/>
  <c r="S276" i="2" s="1"/>
  <c r="C276" i="2" s="1"/>
  <c r="R275" i="2"/>
  <c r="S275" i="2" s="1"/>
  <c r="C275" i="2" s="1"/>
  <c r="R274" i="2"/>
  <c r="R273" i="2"/>
  <c r="S273" i="2" s="1"/>
  <c r="R272" i="2"/>
  <c r="S272" i="2" s="1"/>
  <c r="C272" i="2" s="1"/>
  <c r="R271" i="2"/>
  <c r="R270" i="2"/>
  <c r="R269" i="2"/>
  <c r="R268" i="2"/>
  <c r="S268" i="2" s="1"/>
  <c r="C268" i="2" s="1"/>
  <c r="R267" i="2"/>
  <c r="S267" i="2" s="1"/>
  <c r="C267" i="2" s="1"/>
  <c r="R266" i="2"/>
  <c r="R265" i="2"/>
  <c r="S265" i="2" s="1"/>
  <c r="R264" i="2"/>
  <c r="S264" i="2" s="1"/>
  <c r="C264" i="2" s="1"/>
  <c r="R263" i="2"/>
  <c r="R262" i="2"/>
  <c r="R261" i="2"/>
  <c r="R260" i="2"/>
  <c r="S260" i="2" s="1"/>
  <c r="R259" i="2"/>
  <c r="S259" i="2" s="1"/>
  <c r="C259" i="2" s="1"/>
  <c r="R258" i="2"/>
  <c r="R257" i="2"/>
  <c r="S257" i="2" s="1"/>
  <c r="R256" i="2"/>
  <c r="R255" i="2"/>
  <c r="R254" i="2"/>
  <c r="S254" i="2" s="1"/>
  <c r="R253" i="2"/>
  <c r="R252" i="2"/>
  <c r="R251" i="2"/>
  <c r="S251" i="2" s="1"/>
  <c r="C251" i="2" s="1"/>
  <c r="R250" i="2"/>
  <c r="R249" i="2"/>
  <c r="S249" i="2" s="1"/>
  <c r="C249" i="2" s="1"/>
  <c r="R248" i="2"/>
  <c r="S248" i="2" s="1"/>
  <c r="R247" i="2"/>
  <c r="R246" i="2"/>
  <c r="S246" i="2" s="1"/>
  <c r="R245" i="2"/>
  <c r="R244" i="2"/>
  <c r="S244" i="2" s="1"/>
  <c r="R243" i="2"/>
  <c r="S243" i="2" s="1"/>
  <c r="C243" i="2" s="1"/>
  <c r="R242" i="2"/>
  <c r="R241" i="2"/>
  <c r="S241" i="2" s="1"/>
  <c r="R240" i="2"/>
  <c r="S240" i="2" s="1"/>
  <c r="R239" i="2"/>
  <c r="R238" i="2"/>
  <c r="S238" i="2" s="1"/>
  <c r="R237" i="2"/>
  <c r="R236" i="2"/>
  <c r="S236" i="2" s="1"/>
  <c r="R235" i="2"/>
  <c r="S235" i="2" s="1"/>
  <c r="C235" i="2" s="1"/>
  <c r="R234" i="2"/>
  <c r="R233" i="2"/>
  <c r="S233" i="2" s="1"/>
  <c r="R232" i="2"/>
  <c r="R231" i="2"/>
  <c r="R230" i="2"/>
  <c r="R229" i="2"/>
  <c r="R228" i="2"/>
  <c r="S228" i="2" s="1"/>
  <c r="C228" i="2" s="1"/>
  <c r="R227" i="2"/>
  <c r="S227" i="2" s="1"/>
  <c r="C227" i="2" s="1"/>
  <c r="R226" i="2"/>
  <c r="S226" i="2" s="1"/>
  <c r="R225" i="2"/>
  <c r="S225" i="2" s="1"/>
  <c r="R224" i="2"/>
  <c r="S224" i="2" s="1"/>
  <c r="C224" i="2" s="1"/>
  <c r="R223" i="2"/>
  <c r="S223" i="2" s="1"/>
  <c r="C223" i="2" s="1"/>
  <c r="R222" i="2"/>
  <c r="S222" i="2" s="1"/>
  <c r="R221" i="2"/>
  <c r="R220" i="2"/>
  <c r="R219" i="2"/>
  <c r="S219" i="2" s="1"/>
  <c r="C219" i="2" s="1"/>
  <c r="R218" i="2"/>
  <c r="S218" i="2" s="1"/>
  <c r="R217" i="2"/>
  <c r="S217" i="2" s="1"/>
  <c r="C217" i="2" s="1"/>
  <c r="R216" i="2"/>
  <c r="S216" i="2" s="1"/>
  <c r="C216" i="2" s="1"/>
  <c r="R215" i="2"/>
  <c r="S215" i="2" s="1"/>
  <c r="R214" i="2"/>
  <c r="S214" i="2" s="1"/>
  <c r="R213" i="2"/>
  <c r="R212" i="2"/>
  <c r="S212" i="2" s="1"/>
  <c r="C212" i="2" s="1"/>
  <c r="R211" i="2"/>
  <c r="S211" i="2" s="1"/>
  <c r="C211" i="2" s="1"/>
  <c r="R210" i="2"/>
  <c r="R209" i="2"/>
  <c r="S209" i="2" s="1"/>
  <c r="C209" i="2" s="1"/>
  <c r="R208" i="2"/>
  <c r="S208" i="2" s="1"/>
  <c r="C208" i="2" s="1"/>
  <c r="R207" i="2"/>
  <c r="S207" i="2" s="1"/>
  <c r="C207" i="2" s="1"/>
  <c r="R206" i="2"/>
  <c r="S206" i="2" s="1"/>
  <c r="R205" i="2"/>
  <c r="R204" i="2"/>
  <c r="S204" i="2" s="1"/>
  <c r="R203" i="2"/>
  <c r="S203" i="2" s="1"/>
  <c r="C203" i="2" s="1"/>
  <c r="R202" i="2"/>
  <c r="R201" i="2"/>
  <c r="S201" i="2" s="1"/>
  <c r="C201" i="2" s="1"/>
  <c r="R200" i="2"/>
  <c r="S200" i="2" s="1"/>
  <c r="R199" i="2"/>
  <c r="R198" i="2"/>
  <c r="R197" i="2"/>
  <c r="R196" i="2"/>
  <c r="S196" i="2" s="1"/>
  <c r="C196" i="2" s="1"/>
  <c r="R195" i="2"/>
  <c r="S195" i="2" s="1"/>
  <c r="C195" i="2" s="1"/>
  <c r="R194" i="2"/>
  <c r="S194" i="2" s="1"/>
  <c r="R193" i="2"/>
  <c r="S193" i="2" s="1"/>
  <c r="R192" i="2"/>
  <c r="S192" i="2" s="1"/>
  <c r="C192" i="2" s="1"/>
  <c r="R191" i="2"/>
  <c r="S191" i="2" s="1"/>
  <c r="C191" i="2" s="1"/>
  <c r="R190" i="2"/>
  <c r="S190" i="2" s="1"/>
  <c r="R189" i="2"/>
  <c r="R188" i="2"/>
  <c r="R187" i="2"/>
  <c r="S187" i="2" s="1"/>
  <c r="C187" i="2" s="1"/>
  <c r="R186" i="2"/>
  <c r="S186" i="2" s="1"/>
  <c r="R185" i="2"/>
  <c r="S185" i="2" s="1"/>
  <c r="C185" i="2" s="1"/>
  <c r="R184" i="2"/>
  <c r="S184" i="2" s="1"/>
  <c r="C184" i="2" s="1"/>
  <c r="R183" i="2"/>
  <c r="R182" i="2"/>
  <c r="R181" i="2"/>
  <c r="R180" i="2"/>
  <c r="S180" i="2" s="1"/>
  <c r="R179" i="2"/>
  <c r="S179" i="2" s="1"/>
  <c r="C179" i="2" s="1"/>
  <c r="R178" i="2"/>
  <c r="S178" i="2" s="1"/>
  <c r="C178" i="2" s="1"/>
  <c r="R177" i="2"/>
  <c r="S177" i="2" s="1"/>
  <c r="C177" i="2" s="1"/>
  <c r="R176" i="2"/>
  <c r="S176" i="2" s="1"/>
  <c r="R175" i="2"/>
  <c r="S175" i="2" s="1"/>
  <c r="C175" i="2" s="1"/>
  <c r="R174" i="2"/>
  <c r="R173" i="2"/>
  <c r="R172" i="2"/>
  <c r="S172" i="2" s="1"/>
  <c r="C172" i="2" s="1"/>
  <c r="R171" i="2"/>
  <c r="S171" i="2" s="1"/>
  <c r="R170" i="2"/>
  <c r="R169" i="2"/>
  <c r="R168" i="2"/>
  <c r="S168" i="2" s="1"/>
  <c r="R167" i="2"/>
  <c r="R166" i="2"/>
  <c r="R165" i="2"/>
  <c r="S165" i="2" s="1"/>
  <c r="R164" i="2"/>
  <c r="R163" i="2"/>
  <c r="R162" i="2"/>
  <c r="S162" i="2" s="1"/>
  <c r="C162" i="2" s="1"/>
  <c r="R161" i="2"/>
  <c r="R160" i="2"/>
  <c r="S160" i="2" s="1"/>
  <c r="R159" i="2"/>
  <c r="S159" i="2" s="1"/>
  <c r="C159" i="2" s="1"/>
  <c r="R158" i="2"/>
  <c r="R157" i="2"/>
  <c r="R156" i="2"/>
  <c r="S156" i="2" s="1"/>
  <c r="C156" i="2" s="1"/>
  <c r="R155" i="2"/>
  <c r="S155" i="2" s="1"/>
  <c r="C155" i="2" s="1"/>
  <c r="R154" i="2"/>
  <c r="S154" i="2" s="1"/>
  <c r="R153" i="2"/>
  <c r="R152" i="2"/>
  <c r="S152" i="2" s="1"/>
  <c r="R151" i="2"/>
  <c r="R150" i="2"/>
  <c r="R149" i="2"/>
  <c r="S149" i="2" s="1"/>
  <c r="C149" i="2" s="1"/>
  <c r="R148" i="2"/>
  <c r="R147" i="2"/>
  <c r="R146" i="2"/>
  <c r="R145" i="2"/>
  <c r="S145" i="2" s="1"/>
  <c r="C145" i="2" s="1"/>
  <c r="R144" i="2"/>
  <c r="R143" i="2"/>
  <c r="S143" i="2" s="1"/>
  <c r="R142" i="2"/>
  <c r="R141" i="2"/>
  <c r="S141" i="2" s="1"/>
  <c r="C141" i="2" s="1"/>
  <c r="R140" i="2"/>
  <c r="R139" i="2"/>
  <c r="R138" i="2"/>
  <c r="R137" i="2"/>
  <c r="S137" i="2" s="1"/>
  <c r="C137" i="2" s="1"/>
  <c r="R136" i="2"/>
  <c r="R135" i="2"/>
  <c r="R134" i="2"/>
  <c r="R133" i="2"/>
  <c r="S133" i="2" s="1"/>
  <c r="C133" i="2" s="1"/>
  <c r="R132" i="2"/>
  <c r="R131" i="2"/>
  <c r="R130" i="2"/>
  <c r="R129" i="2"/>
  <c r="S129" i="2" s="1"/>
  <c r="C129" i="2" s="1"/>
  <c r="R128" i="2"/>
  <c r="R127" i="2"/>
  <c r="R126" i="2"/>
  <c r="R125" i="2"/>
  <c r="S125" i="2" s="1"/>
  <c r="C125" i="2" s="1"/>
  <c r="R124" i="2"/>
  <c r="R123" i="2"/>
  <c r="R122" i="2"/>
  <c r="R121" i="2"/>
  <c r="S121" i="2" s="1"/>
  <c r="C121" i="2" s="1"/>
  <c r="R120" i="2"/>
  <c r="R119" i="2"/>
  <c r="S119" i="2" s="1"/>
  <c r="R118" i="2"/>
  <c r="R117" i="2"/>
  <c r="S117" i="2" s="1"/>
  <c r="C117" i="2" s="1"/>
  <c r="R116" i="2"/>
  <c r="S116" i="2" s="1"/>
  <c r="C116" i="2" s="1"/>
  <c r="R115" i="2"/>
  <c r="R114" i="2"/>
  <c r="R113" i="2"/>
  <c r="S113" i="2" s="1"/>
  <c r="C113" i="2" s="1"/>
  <c r="R112" i="2"/>
  <c r="R111" i="2"/>
  <c r="S111" i="2" s="1"/>
  <c r="R110" i="2"/>
  <c r="R109" i="2"/>
  <c r="S109" i="2" s="1"/>
  <c r="C109" i="2" s="1"/>
  <c r="R108" i="2"/>
  <c r="S108" i="2" s="1"/>
  <c r="C108" i="2" s="1"/>
  <c r="R107" i="2"/>
  <c r="R106" i="2"/>
  <c r="R105" i="2"/>
  <c r="S105" i="2" s="1"/>
  <c r="C105" i="2" s="1"/>
  <c r="R104" i="2"/>
  <c r="R103" i="2"/>
  <c r="S103" i="2" s="1"/>
  <c r="R102" i="2"/>
  <c r="R101" i="2"/>
  <c r="S101" i="2" s="1"/>
  <c r="C101" i="2" s="1"/>
  <c r="R100" i="2"/>
  <c r="S100" i="2" s="1"/>
  <c r="C100" i="2" s="1"/>
  <c r="R99" i="2"/>
  <c r="R98" i="2"/>
  <c r="R97" i="2"/>
  <c r="S97" i="2" s="1"/>
  <c r="C97" i="2" s="1"/>
  <c r="R96" i="2"/>
  <c r="R95" i="2"/>
  <c r="S95" i="2" s="1"/>
  <c r="R94" i="2"/>
  <c r="R93" i="2"/>
  <c r="S93" i="2" s="1"/>
  <c r="C93" i="2" s="1"/>
  <c r="R92" i="2"/>
  <c r="S92" i="2" s="1"/>
  <c r="C92" i="2" s="1"/>
  <c r="R91" i="2"/>
  <c r="R90" i="2"/>
  <c r="R89" i="2"/>
  <c r="S89" i="2" s="1"/>
  <c r="C89" i="2" s="1"/>
  <c r="R88" i="2"/>
  <c r="R87" i="2"/>
  <c r="R86" i="2"/>
  <c r="R85" i="2"/>
  <c r="S85" i="2" s="1"/>
  <c r="C85" i="2" s="1"/>
  <c r="R84" i="2"/>
  <c r="S84" i="2" s="1"/>
  <c r="C84" i="2" s="1"/>
  <c r="R83" i="2"/>
  <c r="R82" i="2"/>
  <c r="R81" i="2"/>
  <c r="S81" i="2" s="1"/>
  <c r="C81" i="2" s="1"/>
  <c r="R80" i="2"/>
  <c r="R79" i="2"/>
  <c r="S79" i="2" s="1"/>
  <c r="R78" i="2"/>
  <c r="R77" i="2"/>
  <c r="S77" i="2" s="1"/>
  <c r="C77" i="2" s="1"/>
  <c r="R76" i="2"/>
  <c r="S76" i="2" s="1"/>
  <c r="C76" i="2" s="1"/>
  <c r="R75" i="2"/>
  <c r="R74" i="2"/>
  <c r="R73" i="2"/>
  <c r="S73" i="2" s="1"/>
  <c r="C73" i="2" s="1"/>
  <c r="R72" i="2"/>
  <c r="R71" i="2"/>
  <c r="S71" i="2" s="1"/>
  <c r="R70" i="2"/>
  <c r="R69" i="2"/>
  <c r="S69" i="2" s="1"/>
  <c r="C69" i="2" s="1"/>
  <c r="R68" i="2"/>
  <c r="S68" i="2" s="1"/>
  <c r="C68" i="2" s="1"/>
  <c r="R67" i="2"/>
  <c r="R66" i="2"/>
  <c r="R65" i="2"/>
  <c r="S65" i="2" s="1"/>
  <c r="C65" i="2" s="1"/>
  <c r="R64" i="2"/>
  <c r="R63" i="2"/>
  <c r="S63" i="2" s="1"/>
  <c r="R62" i="2"/>
  <c r="R61" i="2"/>
  <c r="S61" i="2" s="1"/>
  <c r="C61" i="2" s="1"/>
  <c r="R60" i="2"/>
  <c r="S60" i="2" s="1"/>
  <c r="C60" i="2" s="1"/>
  <c r="R59" i="2"/>
  <c r="R58" i="2"/>
  <c r="R57" i="2"/>
  <c r="S57" i="2" s="1"/>
  <c r="C57" i="2" s="1"/>
  <c r="R56" i="2"/>
  <c r="R55" i="2"/>
  <c r="R54" i="2"/>
  <c r="R53" i="2"/>
  <c r="S53" i="2" s="1"/>
  <c r="C53" i="2" s="1"/>
  <c r="R52" i="2"/>
  <c r="S52" i="2" s="1"/>
  <c r="C52" i="2" s="1"/>
  <c r="R51" i="2"/>
  <c r="R50" i="2"/>
  <c r="R49" i="2"/>
  <c r="S49" i="2" s="1"/>
  <c r="C49" i="2" s="1"/>
  <c r="R48" i="2"/>
  <c r="R47" i="2"/>
  <c r="R46" i="2"/>
  <c r="R45" i="2"/>
  <c r="S45" i="2" s="1"/>
  <c r="C45" i="2" s="1"/>
  <c r="R44" i="2"/>
  <c r="S44" i="2" s="1"/>
  <c r="C44" i="2" s="1"/>
  <c r="R43" i="2"/>
  <c r="R42" i="2"/>
  <c r="R41" i="2"/>
  <c r="S41" i="2" s="1"/>
  <c r="C41" i="2" s="1"/>
  <c r="R40" i="2"/>
  <c r="R39" i="2"/>
  <c r="S39" i="2" s="1"/>
  <c r="R38" i="2"/>
  <c r="R37" i="2"/>
  <c r="S37" i="2" s="1"/>
  <c r="C37" i="2" s="1"/>
  <c r="R36" i="2"/>
  <c r="S36" i="2" s="1"/>
  <c r="C36" i="2" s="1"/>
  <c r="R35" i="2"/>
  <c r="R34" i="2"/>
  <c r="R33" i="2"/>
  <c r="S33" i="2" s="1"/>
  <c r="C33" i="2" s="1"/>
  <c r="R32" i="2"/>
  <c r="R31" i="2"/>
  <c r="S31" i="2" s="1"/>
  <c r="R30" i="2"/>
  <c r="R29" i="2"/>
  <c r="S29" i="2" s="1"/>
  <c r="C29" i="2" s="1"/>
  <c r="R28" i="2"/>
  <c r="S28" i="2" s="1"/>
  <c r="C28" i="2" s="1"/>
  <c r="R27" i="2"/>
  <c r="R26" i="2"/>
  <c r="R25" i="2"/>
  <c r="S25" i="2" s="1"/>
  <c r="C25" i="2" s="1"/>
  <c r="R24" i="2"/>
  <c r="R23" i="2"/>
  <c r="S23" i="2" s="1"/>
  <c r="R22" i="2"/>
  <c r="R21" i="2"/>
  <c r="S21" i="2" s="1"/>
  <c r="C21" i="2" s="1"/>
  <c r="R20" i="2"/>
  <c r="S20" i="2" s="1"/>
  <c r="C20" i="2" s="1"/>
  <c r="R19" i="2"/>
  <c r="R18" i="2"/>
  <c r="R17" i="2"/>
  <c r="S17" i="2" s="1"/>
  <c r="C17" i="2" s="1"/>
  <c r="R16" i="2"/>
  <c r="S16" i="2" s="1"/>
  <c r="R15" i="2"/>
  <c r="S15" i="2" s="1"/>
  <c r="R14" i="2"/>
  <c r="R13" i="2"/>
  <c r="R12" i="2"/>
  <c r="S12" i="2" s="1"/>
  <c r="C12" i="2" s="1"/>
  <c r="R11" i="2"/>
  <c r="S11" i="2" s="1"/>
  <c r="R10" i="2"/>
  <c r="R9" i="2"/>
  <c r="S9" i="2" s="1"/>
  <c r="C9" i="2" s="1"/>
  <c r="R8" i="2"/>
  <c r="R7" i="2"/>
  <c r="S7" i="2" s="1"/>
  <c r="R6" i="2"/>
  <c r="R5" i="2"/>
  <c r="S5" i="2" s="1"/>
  <c r="R4" i="2"/>
  <c r="S4" i="2" s="1"/>
  <c r="C4" i="2" s="1"/>
  <c r="R3" i="2"/>
  <c r="R2" i="2"/>
  <c r="C611" i="2" l="1"/>
  <c r="C2083" i="3"/>
  <c r="C5245" i="3"/>
  <c r="C1004" i="2"/>
  <c r="C5141" i="3"/>
  <c r="C921" i="3"/>
  <c r="C858" i="3"/>
  <c r="C866" i="3"/>
  <c r="C1025" i="2"/>
  <c r="C4220" i="3"/>
  <c r="C5129" i="3"/>
  <c r="C1994" i="3"/>
  <c r="C2025" i="3"/>
  <c r="C972" i="2"/>
  <c r="C2105" i="3"/>
  <c r="C2754" i="3"/>
  <c r="C3969" i="3"/>
  <c r="C813" i="3"/>
  <c r="C817" i="3"/>
  <c r="C821" i="3"/>
  <c r="C825" i="3"/>
  <c r="C759" i="2"/>
  <c r="C1225" i="2"/>
  <c r="C4975" i="3"/>
  <c r="C5161" i="3"/>
  <c r="C783" i="3"/>
  <c r="C2012" i="3"/>
  <c r="C2016" i="3"/>
  <c r="C631" i="2"/>
  <c r="C1045" i="2"/>
  <c r="C3335" i="3"/>
  <c r="C911" i="3"/>
  <c r="C915" i="3"/>
  <c r="C919" i="3"/>
  <c r="C2013" i="3"/>
  <c r="C506" i="1"/>
  <c r="C634" i="1"/>
  <c r="C848" i="1"/>
  <c r="C530" i="1"/>
  <c r="C1557" i="1"/>
  <c r="C1455" i="1"/>
  <c r="C1888" i="1"/>
  <c r="C1920" i="1"/>
  <c r="C1774" i="1"/>
  <c r="C1781" i="1"/>
  <c r="C1830" i="1"/>
  <c r="C986" i="1"/>
  <c r="C42" i="1"/>
  <c r="S921" i="1"/>
  <c r="C921" i="1" s="1"/>
  <c r="C1038" i="1"/>
  <c r="S1601" i="1"/>
  <c r="C1601" i="1" s="1"/>
  <c r="C442" i="1"/>
  <c r="C958" i="1"/>
  <c r="C458" i="1"/>
  <c r="C648" i="1"/>
  <c r="C873" i="1"/>
  <c r="C22" i="1"/>
  <c r="C466" i="1"/>
  <c r="C696" i="1"/>
  <c r="C94" i="1"/>
  <c r="C294" i="1"/>
  <c r="C391" i="1"/>
  <c r="C744" i="1"/>
  <c r="C816" i="1"/>
  <c r="C864" i="1"/>
  <c r="C1014" i="1"/>
  <c r="C1054" i="1"/>
  <c r="C978" i="1"/>
  <c r="C1102" i="1"/>
  <c r="C1109" i="1"/>
  <c r="C1432" i="1"/>
  <c r="S1939" i="1"/>
  <c r="C1939" i="1" s="1"/>
  <c r="C1945" i="1"/>
  <c r="C465" i="1"/>
  <c r="C10" i="1"/>
  <c r="C318" i="1"/>
  <c r="C832" i="1"/>
  <c r="C905" i="1"/>
  <c r="S937" i="1"/>
  <c r="C937" i="1" s="1"/>
  <c r="C972" i="1"/>
  <c r="C1320" i="1"/>
  <c r="C1392" i="1"/>
  <c r="C1485" i="1"/>
  <c r="C1685" i="1"/>
  <c r="C1766" i="1"/>
  <c r="C1800" i="1"/>
  <c r="C1813" i="1"/>
  <c r="S1832" i="1"/>
  <c r="C1832" i="1" s="1"/>
  <c r="C1837" i="1"/>
  <c r="S1979" i="1"/>
  <c r="C1979" i="1" s="1"/>
  <c r="C102" i="1"/>
  <c r="C58" i="1"/>
  <c r="C126" i="1"/>
  <c r="C326" i="1"/>
  <c r="C384" i="1"/>
  <c r="C800" i="1"/>
  <c r="C880" i="1"/>
  <c r="C1400" i="1"/>
  <c r="C1517" i="1"/>
  <c r="C1573" i="1"/>
  <c r="C1646" i="1"/>
  <c r="C1368" i="1"/>
  <c r="C1864" i="1"/>
  <c r="C1905" i="1"/>
  <c r="C1930" i="1"/>
  <c r="C1363" i="2"/>
  <c r="C1847" i="2"/>
  <c r="C260" i="2"/>
  <c r="C682" i="2"/>
  <c r="C1086" i="2"/>
  <c r="C1226" i="2"/>
  <c r="C1616" i="2"/>
  <c r="C1656" i="2"/>
  <c r="C945" i="2"/>
  <c r="C1219" i="2"/>
  <c r="C1287" i="2"/>
  <c r="C904" i="2"/>
  <c r="C273" i="2"/>
  <c r="C448" i="2"/>
  <c r="C1371" i="2"/>
  <c r="C1728" i="2"/>
  <c r="C1913" i="2"/>
  <c r="C416" i="2"/>
  <c r="C663" i="2"/>
  <c r="C821" i="2"/>
  <c r="C1167" i="2"/>
  <c r="C233" i="2"/>
  <c r="C248" i="2"/>
  <c r="S132" i="2"/>
  <c r="C132" i="2" s="1"/>
  <c r="C297" i="2"/>
  <c r="C578" i="2"/>
  <c r="C695" i="2"/>
  <c r="C730" i="2"/>
  <c r="C854" i="2"/>
  <c r="C1118" i="2"/>
  <c r="C1141" i="2"/>
  <c r="C1183" i="2"/>
  <c r="C1608" i="2"/>
  <c r="C1937" i="2"/>
  <c r="C913" i="2"/>
  <c r="C1458" i="2"/>
  <c r="C681" i="2"/>
  <c r="C761" i="2"/>
  <c r="C1450" i="2"/>
  <c r="S329" i="2"/>
  <c r="C329" i="2" s="1"/>
  <c r="C352" i="2"/>
  <c r="C763" i="2"/>
  <c r="C791" i="2"/>
  <c r="C933" i="2"/>
  <c r="C997" i="2"/>
  <c r="C1151" i="2"/>
  <c r="C1598" i="2"/>
  <c r="C1696" i="2"/>
  <c r="C1919" i="2"/>
  <c r="C1993" i="2"/>
  <c r="C222" i="2"/>
  <c r="C747" i="2"/>
  <c r="C799" i="2"/>
  <c r="C1054" i="2"/>
  <c r="C1077" i="2"/>
  <c r="C1174" i="2"/>
  <c r="C1442" i="2"/>
  <c r="C1640" i="2"/>
  <c r="S148" i="2"/>
  <c r="C148" i="2" s="1"/>
  <c r="C168" i="2"/>
  <c r="C312" i="2"/>
  <c r="C337" i="2"/>
  <c r="S642" i="2"/>
  <c r="C642" i="2" s="1"/>
  <c r="C236" i="2"/>
  <c r="S313" i="2"/>
  <c r="C313" i="2" s="1"/>
  <c r="S393" i="2"/>
  <c r="C393" i="2" s="1"/>
  <c r="S479" i="2"/>
  <c r="C479" i="2" s="1"/>
  <c r="S514" i="2"/>
  <c r="C514" i="2" s="1"/>
  <c r="S602" i="2"/>
  <c r="C602" i="2" s="1"/>
  <c r="C650" i="2"/>
  <c r="S703" i="2"/>
  <c r="C703" i="2" s="1"/>
  <c r="S575" i="2"/>
  <c r="C575" i="2" s="1"/>
  <c r="S582" i="2"/>
  <c r="C582" i="2" s="1"/>
  <c r="S671" i="2"/>
  <c r="C671" i="2" s="1"/>
  <c r="C171" i="2"/>
  <c r="C190" i="2"/>
  <c r="C244" i="2"/>
  <c r="C265" i="2"/>
  <c r="C321" i="2"/>
  <c r="S356" i="2"/>
  <c r="C356" i="2" s="1"/>
  <c r="S388" i="2"/>
  <c r="C388" i="2" s="1"/>
  <c r="C433" i="2"/>
  <c r="S639" i="2"/>
  <c r="C639" i="2" s="1"/>
  <c r="C655" i="2"/>
  <c r="C751" i="2"/>
  <c r="C758" i="2"/>
  <c r="C783" i="2"/>
  <c r="C798" i="2"/>
  <c r="C949" i="2"/>
  <c r="C974" i="2"/>
  <c r="C1016" i="2"/>
  <c r="C1112" i="2"/>
  <c r="C1267" i="2"/>
  <c r="C1346" i="2"/>
  <c r="C1600" i="2"/>
  <c r="C1718" i="2"/>
  <c r="C1736" i="2"/>
  <c r="C1747" i="2"/>
  <c r="C1814" i="2"/>
  <c r="C566" i="2"/>
  <c r="C779" i="2"/>
  <c r="C1000" i="2"/>
  <c r="S1144" i="2"/>
  <c r="C1144" i="2" s="1"/>
  <c r="C1161" i="2"/>
  <c r="S1202" i="2"/>
  <c r="C1202" i="2" s="1"/>
  <c r="C1250" i="2"/>
  <c r="C1256" i="2"/>
  <c r="C1377" i="2"/>
  <c r="C1409" i="2"/>
  <c r="C1577" i="2"/>
  <c r="S1646" i="2"/>
  <c r="C1646" i="2" s="1"/>
  <c r="S1678" i="2"/>
  <c r="C1678" i="2" s="1"/>
  <c r="C1779" i="2"/>
  <c r="C1797" i="2"/>
  <c r="S1810" i="2"/>
  <c r="C1810" i="2" s="1"/>
  <c r="S1884" i="2"/>
  <c r="C1884" i="2" s="1"/>
  <c r="C1889" i="2"/>
  <c r="C1744" i="2"/>
  <c r="C1815" i="2"/>
  <c r="C1821" i="2"/>
  <c r="C1827" i="2"/>
  <c r="C1879" i="2"/>
  <c r="C1969" i="2"/>
  <c r="C593" i="2"/>
  <c r="C658" i="2"/>
  <c r="S718" i="2"/>
  <c r="C718" i="2" s="1"/>
  <c r="S754" i="2"/>
  <c r="C754" i="2" s="1"/>
  <c r="C846" i="2"/>
  <c r="C984" i="2"/>
  <c r="C1089" i="2"/>
  <c r="C1109" i="2"/>
  <c r="C1190" i="2"/>
  <c r="C1203" i="2"/>
  <c r="C1770" i="2"/>
  <c r="S1786" i="2"/>
  <c r="C1786" i="2" s="1"/>
  <c r="S706" i="2"/>
  <c r="C706" i="2" s="1"/>
  <c r="C719" i="2"/>
  <c r="C746" i="2"/>
  <c r="S750" i="2"/>
  <c r="C750" i="2" s="1"/>
  <c r="S782" i="2"/>
  <c r="C782" i="2" s="1"/>
  <c r="C901" i="2"/>
  <c r="C936" i="2"/>
  <c r="C942" i="2"/>
  <c r="C961" i="2"/>
  <c r="S1121" i="2"/>
  <c r="C1121" i="2" s="1"/>
  <c r="C1241" i="2"/>
  <c r="S1298" i="2"/>
  <c r="C1298" i="2" s="1"/>
  <c r="C1331" i="2"/>
  <c r="S1373" i="2"/>
  <c r="C1373" i="2" s="1"/>
  <c r="C1638" i="2"/>
  <c r="C1688" i="2"/>
  <c r="C1829" i="2"/>
  <c r="C1932" i="2"/>
  <c r="C1943" i="2"/>
  <c r="C778" i="2"/>
  <c r="C1176" i="2"/>
  <c r="C1795" i="2"/>
  <c r="S1876" i="2"/>
  <c r="C1876" i="2" s="1"/>
  <c r="S1333" i="2"/>
  <c r="C1333" i="2" s="1"/>
  <c r="S1381" i="2"/>
  <c r="C1381" i="2" s="1"/>
  <c r="S1490" i="2"/>
  <c r="C1490" i="2" s="1"/>
  <c r="S1522" i="2"/>
  <c r="C1522" i="2" s="1"/>
  <c r="S127" i="2"/>
  <c r="C127" i="2" s="1"/>
  <c r="S198" i="2"/>
  <c r="C198" i="2" s="1"/>
  <c r="S232" i="2"/>
  <c r="C232" i="2"/>
  <c r="S256" i="2"/>
  <c r="C256" i="2" s="1"/>
  <c r="S432" i="2"/>
  <c r="C432" i="2" s="1"/>
  <c r="S439" i="2"/>
  <c r="C439" i="2" s="1"/>
  <c r="S482" i="2"/>
  <c r="C482" i="2" s="1"/>
  <c r="S534" i="2"/>
  <c r="C534" i="2" s="1"/>
  <c r="S687" i="2"/>
  <c r="C687" i="2" s="1"/>
  <c r="S1194" i="2"/>
  <c r="C1194" i="2" s="1"/>
  <c r="C180" i="2"/>
  <c r="C193" i="2"/>
  <c r="C204" i="2"/>
  <c r="C257" i="2"/>
  <c r="C305" i="2"/>
  <c r="S375" i="2"/>
  <c r="C375" i="2" s="1"/>
  <c r="C404" i="2"/>
  <c r="C422" i="2"/>
  <c r="C594" i="2"/>
  <c r="S666" i="2"/>
  <c r="C666" i="2" s="1"/>
  <c r="S770" i="2"/>
  <c r="C770" i="2" s="1"/>
  <c r="S833" i="2"/>
  <c r="C833" i="2" s="1"/>
  <c r="S2" i="2"/>
  <c r="C2" i="2" s="1"/>
  <c r="S13" i="2"/>
  <c r="C13" i="2" s="1"/>
  <c r="S140" i="2"/>
  <c r="C140" i="2" s="1"/>
  <c r="S451" i="2"/>
  <c r="C451" i="2" s="1"/>
  <c r="S465" i="2"/>
  <c r="C465" i="2" s="1"/>
  <c r="S550" i="2"/>
  <c r="C550" i="2" s="1"/>
  <c r="S872" i="2"/>
  <c r="C872" i="2" s="1"/>
  <c r="S952" i="2"/>
  <c r="C952" i="2" s="1"/>
  <c r="S561" i="2"/>
  <c r="C561" i="2" s="1"/>
  <c r="S124" i="2"/>
  <c r="C124" i="2" s="1"/>
  <c r="S163" i="2"/>
  <c r="C163" i="2" s="1"/>
  <c r="S174" i="2"/>
  <c r="C174" i="2" s="1"/>
  <c r="C200" i="2"/>
  <c r="S300" i="2"/>
  <c r="C300" i="2" s="1"/>
  <c r="S324" i="2"/>
  <c r="C324" i="2" s="1"/>
  <c r="S377" i="2"/>
  <c r="C377" i="2" s="1"/>
  <c r="S627" i="2"/>
  <c r="C627" i="2" s="1"/>
  <c r="S789" i="2"/>
  <c r="C789" i="2" s="1"/>
  <c r="S1020" i="2"/>
  <c r="C1020" i="2" s="1"/>
  <c r="S135" i="2"/>
  <c r="C135" i="2" s="1"/>
  <c r="S151" i="2"/>
  <c r="C151" i="2" s="1"/>
  <c r="S183" i="2"/>
  <c r="C183" i="2" s="1"/>
  <c r="C241" i="2"/>
  <c r="S252" i="2"/>
  <c r="C252" i="2" s="1"/>
  <c r="C289" i="2"/>
  <c r="S383" i="2"/>
  <c r="C383" i="2" s="1"/>
  <c r="S662" i="2"/>
  <c r="C662" i="2" s="1"/>
  <c r="S679" i="2"/>
  <c r="C679" i="2" s="1"/>
  <c r="C5" i="2"/>
  <c r="C296" i="2"/>
  <c r="C320" i="2"/>
  <c r="C407" i="2"/>
  <c r="C424" i="2"/>
  <c r="S436" i="2"/>
  <c r="C436" i="2" s="1"/>
  <c r="S454" i="2"/>
  <c r="C454" i="2" s="1"/>
  <c r="S511" i="2"/>
  <c r="C511" i="2" s="1"/>
  <c r="S691" i="2"/>
  <c r="C691" i="2" s="1"/>
  <c r="C143" i="2"/>
  <c r="C215" i="2"/>
  <c r="C225" i="2"/>
  <c r="S230" i="2"/>
  <c r="C230" i="2" s="1"/>
  <c r="C332" i="2"/>
  <c r="S345" i="2"/>
  <c r="C345" i="2" s="1"/>
  <c r="C361" i="2"/>
  <c r="S372" i="2"/>
  <c r="C372" i="2" s="1"/>
  <c r="S413" i="2"/>
  <c r="C413" i="2" s="1"/>
  <c r="S610" i="2"/>
  <c r="C610" i="2" s="1"/>
  <c r="S623" i="2"/>
  <c r="C623" i="2" s="1"/>
  <c r="S881" i="2"/>
  <c r="C881" i="2" s="1"/>
  <c r="C725" i="2"/>
  <c r="S981" i="2"/>
  <c r="C981" i="2" s="1"/>
  <c r="S1125" i="2"/>
  <c r="C1125" i="2" s="1"/>
  <c r="S1238" i="2"/>
  <c r="C1238" i="2" s="1"/>
  <c r="S1321" i="2"/>
  <c r="C1321" i="2" s="1"/>
  <c r="S892" i="2"/>
  <c r="C892" i="2" s="1"/>
  <c r="C960" i="2"/>
  <c r="S1038" i="2"/>
  <c r="C1038" i="2" s="1"/>
  <c r="C1073" i="2"/>
  <c r="S1102" i="2"/>
  <c r="C1102" i="2" s="1"/>
  <c r="S1426" i="2"/>
  <c r="C1426" i="2" s="1"/>
  <c r="S1570" i="2"/>
  <c r="C1570" i="2" s="1"/>
  <c r="S1726" i="2"/>
  <c r="C1726" i="2" s="1"/>
  <c r="C154" i="2"/>
  <c r="S546" i="2"/>
  <c r="C546" i="2" s="1"/>
  <c r="C607" i="2"/>
  <c r="C615" i="2"/>
  <c r="S633" i="2"/>
  <c r="C633" i="2" s="1"/>
  <c r="S697" i="2"/>
  <c r="C697" i="2" s="1"/>
  <c r="S714" i="2"/>
  <c r="C714" i="2" s="1"/>
  <c r="S722" i="2"/>
  <c r="C722" i="2" s="1"/>
  <c r="S741" i="2"/>
  <c r="C741" i="2" s="1"/>
  <c r="S757" i="2"/>
  <c r="C757" i="2" s="1"/>
  <c r="C767" i="2"/>
  <c r="C775" i="2"/>
  <c r="S786" i="2"/>
  <c r="C786" i="2" s="1"/>
  <c r="S811" i="2"/>
  <c r="C811" i="2" s="1"/>
  <c r="S825" i="2"/>
  <c r="C825" i="2" s="1"/>
  <c r="C830" i="2"/>
  <c r="C857" i="2"/>
  <c r="C862" i="2"/>
  <c r="S873" i="2"/>
  <c r="C873" i="2" s="1"/>
  <c r="C878" i="2"/>
  <c r="C888" i="2"/>
  <c r="S897" i="2"/>
  <c r="C897" i="2" s="1"/>
  <c r="S924" i="2"/>
  <c r="C924" i="2" s="1"/>
  <c r="S1061" i="2"/>
  <c r="C1061" i="2" s="1"/>
  <c r="C1084" i="2"/>
  <c r="C1096" i="2"/>
  <c r="S1134" i="2"/>
  <c r="C1134" i="2" s="1"/>
  <c r="S1303" i="2"/>
  <c r="C1303" i="2" s="1"/>
  <c r="S1465" i="2"/>
  <c r="C1465" i="2" s="1"/>
  <c r="S1619" i="2"/>
  <c r="C1619" i="2" s="1"/>
  <c r="S990" i="2"/>
  <c r="C990" i="2" s="1"/>
  <c r="S1128" i="2"/>
  <c r="C1128" i="2" s="1"/>
  <c r="S1258" i="2"/>
  <c r="C1258" i="2" s="1"/>
  <c r="C1385" i="2"/>
  <c r="S1397" i="2"/>
  <c r="C1397" i="2" s="1"/>
  <c r="S1422" i="2"/>
  <c r="C1422" i="2" s="1"/>
  <c r="S1473" i="2"/>
  <c r="C1473" i="2" s="1"/>
  <c r="S1506" i="2"/>
  <c r="C1506" i="2" s="1"/>
  <c r="S1538" i="2"/>
  <c r="C1538" i="2" s="1"/>
  <c r="S1614" i="2"/>
  <c r="C1614" i="2" s="1"/>
  <c r="S1105" i="2"/>
  <c r="C1105" i="2" s="1"/>
  <c r="S1116" i="2"/>
  <c r="C1116" i="2" s="1"/>
  <c r="S1215" i="2"/>
  <c r="C1215" i="2" s="1"/>
  <c r="S1481" i="2"/>
  <c r="C1481" i="2" s="1"/>
  <c r="S626" i="2"/>
  <c r="C626" i="2" s="1"/>
  <c r="S634" i="2"/>
  <c r="C634" i="2" s="1"/>
  <c r="S690" i="2"/>
  <c r="C690" i="2" s="1"/>
  <c r="S698" i="2"/>
  <c r="C698" i="2" s="1"/>
  <c r="C711" i="2"/>
  <c r="C723" i="2"/>
  <c r="C727" i="2"/>
  <c r="C822" i="2"/>
  <c r="C870" i="2"/>
  <c r="C894" i="2"/>
  <c r="C920" i="2"/>
  <c r="S940" i="2"/>
  <c r="C940" i="2" s="1"/>
  <c r="C1029" i="2"/>
  <c r="C1041" i="2"/>
  <c r="S1070" i="2"/>
  <c r="C1070" i="2" s="1"/>
  <c r="S1137" i="2"/>
  <c r="C1137" i="2" s="1"/>
  <c r="S1205" i="2"/>
  <c r="C1205" i="2" s="1"/>
  <c r="C240" i="2"/>
  <c r="C288" i="2"/>
  <c r="C351" i="2"/>
  <c r="S391" i="2"/>
  <c r="C391" i="2" s="1"/>
  <c r="C445" i="2"/>
  <c r="C543" i="2"/>
  <c r="C647" i="2"/>
  <c r="C731" i="2"/>
  <c r="C735" i="2"/>
  <c r="C739" i="2"/>
  <c r="C743" i="2"/>
  <c r="S773" i="2"/>
  <c r="C773" i="2" s="1"/>
  <c r="C814" i="2"/>
  <c r="S838" i="2"/>
  <c r="C838" i="2" s="1"/>
  <c r="C865" i="2"/>
  <c r="C885" i="2"/>
  <c r="C910" i="2"/>
  <c r="S958" i="2"/>
  <c r="C958" i="2" s="1"/>
  <c r="C968" i="2"/>
  <c r="C1006" i="2"/>
  <c r="C1052" i="2"/>
  <c r="C1064" i="2"/>
  <c r="S1093" i="2"/>
  <c r="C1093" i="2" s="1"/>
  <c r="S1171" i="2"/>
  <c r="C1171" i="2" s="1"/>
  <c r="S1206" i="2"/>
  <c r="C1206" i="2" s="1"/>
  <c r="S1281" i="2"/>
  <c r="C1281" i="2" s="1"/>
  <c r="S1554" i="2"/>
  <c r="C1554" i="2" s="1"/>
  <c r="S1670" i="2"/>
  <c r="C1670" i="2" s="1"/>
  <c r="C851" i="2"/>
  <c r="C1582" i="2"/>
  <c r="S1624" i="2"/>
  <c r="C1624" i="2" s="1"/>
  <c r="C1630" i="2"/>
  <c r="S1664" i="2"/>
  <c r="C1664" i="2" s="1"/>
  <c r="S1704" i="2"/>
  <c r="C1704" i="2" s="1"/>
  <c r="S1290" i="2"/>
  <c r="C1290" i="2" s="1"/>
  <c r="S1313" i="2"/>
  <c r="C1313" i="2" s="1"/>
  <c r="S1338" i="2"/>
  <c r="C1338" i="2" s="1"/>
  <c r="S1370" i="2"/>
  <c r="C1370" i="2" s="1"/>
  <c r="S1406" i="2"/>
  <c r="C1406" i="2" s="1"/>
  <c r="S1414" i="2"/>
  <c r="C1414" i="2" s="1"/>
  <c r="S1418" i="2"/>
  <c r="C1418" i="2" s="1"/>
  <c r="S1457" i="2"/>
  <c r="C1457" i="2" s="1"/>
  <c r="C1710" i="2"/>
  <c r="S1177" i="2"/>
  <c r="C1177" i="2" s="1"/>
  <c r="S1186" i="2"/>
  <c r="C1186" i="2" s="1"/>
  <c r="C1199" i="2"/>
  <c r="S1221" i="2"/>
  <c r="C1221" i="2" s="1"/>
  <c r="S1235" i="2"/>
  <c r="C1235" i="2" s="1"/>
  <c r="S1273" i="2"/>
  <c r="C1273" i="2" s="1"/>
  <c r="C1295" i="2"/>
  <c r="S1330" i="2"/>
  <c r="C1330" i="2" s="1"/>
  <c r="S1362" i="2"/>
  <c r="C1362" i="2" s="1"/>
  <c r="S1366" i="2"/>
  <c r="C1366" i="2" s="1"/>
  <c r="S1374" i="2"/>
  <c r="C1374" i="2" s="1"/>
  <c r="S1378" i="2"/>
  <c r="C1378" i="2" s="1"/>
  <c r="S1386" i="2"/>
  <c r="C1386" i="2" s="1"/>
  <c r="S1390" i="2"/>
  <c r="C1390" i="2" s="1"/>
  <c r="S1394" i="2"/>
  <c r="C1394" i="2" s="1"/>
  <c r="S1402" i="2"/>
  <c r="C1402" i="2" s="1"/>
  <c r="S1410" i="2"/>
  <c r="C1410" i="2" s="1"/>
  <c r="S1449" i="2"/>
  <c r="C1449" i="2" s="1"/>
  <c r="S1486" i="2"/>
  <c r="C1486" i="2" s="1"/>
  <c r="S1497" i="2"/>
  <c r="C1497" i="2" s="1"/>
  <c r="S1502" i="2"/>
  <c r="C1502" i="2" s="1"/>
  <c r="S1513" i="2"/>
  <c r="C1513" i="2" s="1"/>
  <c r="S1518" i="2"/>
  <c r="C1518" i="2" s="1"/>
  <c r="S1529" i="2"/>
  <c r="C1529" i="2" s="1"/>
  <c r="S1534" i="2"/>
  <c r="C1534" i="2" s="1"/>
  <c r="S1545" i="2"/>
  <c r="C1545" i="2" s="1"/>
  <c r="S1550" i="2"/>
  <c r="C1550" i="2" s="1"/>
  <c r="S1561" i="2"/>
  <c r="C1561" i="2" s="1"/>
  <c r="S1566" i="2"/>
  <c r="C1566" i="2" s="1"/>
  <c r="S1648" i="2"/>
  <c r="C1648" i="2" s="1"/>
  <c r="S1683" i="2"/>
  <c r="C1683" i="2" s="1"/>
  <c r="S1805" i="2"/>
  <c r="C1805" i="2" s="1"/>
  <c r="C917" i="2"/>
  <c r="C926" i="2"/>
  <c r="C965" i="2"/>
  <c r="C1013" i="2"/>
  <c r="C1022" i="2"/>
  <c r="C1155" i="2"/>
  <c r="C1231" i="2"/>
  <c r="C1247" i="2"/>
  <c r="S1441" i="2"/>
  <c r="C1441" i="2" s="1"/>
  <c r="S1462" i="2"/>
  <c r="C1462" i="2" s="1"/>
  <c r="S1466" i="2"/>
  <c r="C1466" i="2" s="1"/>
  <c r="S1470" i="2"/>
  <c r="C1470" i="2" s="1"/>
  <c r="S1474" i="2"/>
  <c r="C1474" i="2" s="1"/>
  <c r="S1478" i="2"/>
  <c r="C1478" i="2" s="1"/>
  <c r="S1482" i="2"/>
  <c r="C1482" i="2" s="1"/>
  <c r="C1498" i="2"/>
  <c r="C1514" i="2"/>
  <c r="C1530" i="2"/>
  <c r="C1606" i="2"/>
  <c r="S1632" i="2"/>
  <c r="C1632" i="2" s="1"/>
  <c r="S1763" i="2"/>
  <c r="C1763" i="2" s="1"/>
  <c r="S1546" i="2"/>
  <c r="C1546" i="2" s="1"/>
  <c r="S1562" i="2"/>
  <c r="C1562" i="2" s="1"/>
  <c r="S1578" i="2"/>
  <c r="C1578" i="2" s="1"/>
  <c r="C1585" i="2"/>
  <c r="S1590" i="2"/>
  <c r="C1590" i="2" s="1"/>
  <c r="C1758" i="2"/>
  <c r="C1279" i="2"/>
  <c r="C1489" i="2"/>
  <c r="C1494" i="2"/>
  <c r="C1505" i="2"/>
  <c r="C1510" i="2"/>
  <c r="C1521" i="2"/>
  <c r="C1526" i="2"/>
  <c r="C1537" i="2"/>
  <c r="C1542" i="2"/>
  <c r="C1553" i="2"/>
  <c r="C1558" i="2"/>
  <c r="C1569" i="2"/>
  <c r="C1574" i="2"/>
  <c r="S1752" i="2"/>
  <c r="C1752" i="2" s="1"/>
  <c r="C1254" i="2"/>
  <c r="C1311" i="2"/>
  <c r="C1323" i="2"/>
  <c r="C1586" i="2"/>
  <c r="S1592" i="2"/>
  <c r="C1592" i="2" s="1"/>
  <c r="C1651" i="2"/>
  <c r="S1680" i="2"/>
  <c r="C1680" i="2" s="1"/>
  <c r="C1686" i="2"/>
  <c r="S1742" i="2"/>
  <c r="C1742" i="2" s="1"/>
  <c r="C1849" i="2"/>
  <c r="S1868" i="2"/>
  <c r="C1868" i="2" s="1"/>
  <c r="C1873" i="2"/>
  <c r="S1916" i="2"/>
  <c r="C1916" i="2" s="1"/>
  <c r="C1945" i="2"/>
  <c r="C1977" i="2"/>
  <c r="S1995" i="2"/>
  <c r="C1995" i="2" s="1"/>
  <c r="C1672" i="2"/>
  <c r="C1720" i="2"/>
  <c r="C1760" i="2"/>
  <c r="C1765" i="2"/>
  <c r="C54" i="1"/>
  <c r="S1766" i="2"/>
  <c r="C1766" i="2" s="1"/>
  <c r="S1789" i="2"/>
  <c r="C1789" i="2" s="1"/>
  <c r="S1802" i="2"/>
  <c r="C1802" i="2" s="1"/>
  <c r="C1823" i="2"/>
  <c r="S1837" i="2"/>
  <c r="C1837" i="2" s="1"/>
  <c r="S1851" i="2"/>
  <c r="C1851" i="2" s="1"/>
  <c r="C1855" i="2"/>
  <c r="S1923" i="2"/>
  <c r="C1923" i="2" s="1"/>
  <c r="S1947" i="2"/>
  <c r="C1947" i="2" s="1"/>
  <c r="S1956" i="2"/>
  <c r="C1956" i="2" s="1"/>
  <c r="C1961" i="2"/>
  <c r="C1996" i="2"/>
  <c r="S4" i="1"/>
  <c r="C4" i="1" s="1"/>
  <c r="C1881" i="2"/>
  <c r="C1911" i="2"/>
  <c r="C1953" i="2"/>
  <c r="C1985" i="2"/>
  <c r="S70" i="1"/>
  <c r="C70" i="1" s="1"/>
  <c r="S230" i="1"/>
  <c r="C230" i="1" s="1"/>
  <c r="C410" i="1"/>
  <c r="C474" i="1"/>
  <c r="C514" i="1"/>
  <c r="C538" i="1"/>
  <c r="C561" i="1"/>
  <c r="C610" i="1"/>
  <c r="C626" i="1"/>
  <c r="C712" i="1"/>
  <c r="S753" i="1"/>
  <c r="C753" i="1" s="1"/>
  <c r="C768" i="1"/>
  <c r="S825" i="1"/>
  <c r="C825" i="1" s="1"/>
  <c r="C872" i="1"/>
  <c r="C920" i="1"/>
  <c r="C936" i="1"/>
  <c r="C970" i="1"/>
  <c r="C1010" i="1"/>
  <c r="S1053" i="1"/>
  <c r="C1053" i="1" s="1"/>
  <c r="S1081" i="1"/>
  <c r="C1081" i="1" s="1"/>
  <c r="S1509" i="1"/>
  <c r="C1509" i="1" s="1"/>
  <c r="C1736" i="1"/>
  <c r="C1879" i="1"/>
  <c r="C254" i="1"/>
  <c r="C358" i="1"/>
  <c r="C617" i="1"/>
  <c r="S1049" i="1"/>
  <c r="C1049" i="1" s="1"/>
  <c r="C1070" i="1"/>
  <c r="C1094" i="1"/>
  <c r="S1605" i="1"/>
  <c r="C1605" i="1" s="1"/>
  <c r="S1686" i="1"/>
  <c r="C1686" i="1" s="1"/>
  <c r="C1873" i="1"/>
  <c r="S1962" i="1"/>
  <c r="C1962" i="1" s="1"/>
  <c r="S1006" i="1"/>
  <c r="C1006" i="1" s="1"/>
  <c r="C1134" i="1"/>
  <c r="S990" i="1"/>
  <c r="C990" i="1" s="1"/>
  <c r="S1541" i="1"/>
  <c r="C1541" i="1" s="1"/>
  <c r="S1694" i="1"/>
  <c r="C1694" i="1" s="1"/>
  <c r="C418" i="1"/>
  <c r="C489" i="1"/>
  <c r="C570" i="1"/>
  <c r="C602" i="1"/>
  <c r="C618" i="1"/>
  <c r="C721" i="1"/>
  <c r="C760" i="1"/>
  <c r="C784" i="1"/>
  <c r="S801" i="1"/>
  <c r="C801" i="1" s="1"/>
  <c r="S833" i="1"/>
  <c r="C833" i="1" s="1"/>
  <c r="C896" i="1"/>
  <c r="C944" i="1"/>
  <c r="C1018" i="1"/>
  <c r="C1045" i="1"/>
  <c r="C1050" i="1"/>
  <c r="S1359" i="1"/>
  <c r="C1359" i="1" s="1"/>
  <c r="C1440" i="1"/>
  <c r="S1447" i="1"/>
  <c r="C1447" i="1" s="1"/>
  <c r="C1452" i="1"/>
  <c r="C1589" i="1"/>
  <c r="C1986" i="1"/>
  <c r="S1046" i="1"/>
  <c r="C1046" i="1" s="1"/>
  <c r="S1663" i="1"/>
  <c r="C1663" i="1" s="1"/>
  <c r="S1734" i="1"/>
  <c r="C1734" i="1" s="1"/>
  <c r="C554" i="1"/>
  <c r="C578" i="1"/>
  <c r="C609" i="1"/>
  <c r="C625" i="1"/>
  <c r="C680" i="1"/>
  <c r="C752" i="1"/>
  <c r="C856" i="1"/>
  <c r="C969" i="1"/>
  <c r="C1025" i="1"/>
  <c r="C1057" i="1"/>
  <c r="C1069" i="1"/>
  <c r="S1678" i="1"/>
  <c r="C1678" i="1" s="1"/>
  <c r="S1851" i="1"/>
  <c r="C1851" i="1" s="1"/>
  <c r="S1978" i="1"/>
  <c r="C1978" i="1" s="1"/>
  <c r="C957" i="3"/>
  <c r="C1367" i="3"/>
  <c r="C1430" i="3"/>
  <c r="C2411" i="3"/>
  <c r="C2441" i="3"/>
  <c r="C2463" i="3"/>
  <c r="C3407" i="3"/>
  <c r="C3761" i="3"/>
  <c r="C5093" i="3"/>
  <c r="C853" i="3"/>
  <c r="C901" i="3"/>
  <c r="C909" i="3"/>
  <c r="C1278" i="3"/>
  <c r="C1286" i="3"/>
  <c r="C2024" i="3"/>
  <c r="C1149" i="1"/>
  <c r="C1448" i="1"/>
  <c r="C1477" i="1"/>
  <c r="C1533" i="1"/>
  <c r="C1661" i="1"/>
  <c r="C1836" i="1"/>
  <c r="C1841" i="1"/>
  <c r="C1857" i="1"/>
  <c r="C1944" i="1"/>
  <c r="C1067" i="3"/>
  <c r="C3545" i="3"/>
  <c r="C4268" i="3"/>
  <c r="C5625" i="3"/>
  <c r="C767" i="3"/>
  <c r="C774" i="3"/>
  <c r="C1816" i="1"/>
  <c r="C754" i="3"/>
  <c r="C762" i="3"/>
  <c r="C822" i="3"/>
  <c r="C830" i="3"/>
  <c r="C898" i="3"/>
  <c r="C906" i="3"/>
  <c r="C1287" i="3"/>
  <c r="C1299" i="3"/>
  <c r="C1303" i="3"/>
  <c r="C1954" i="3"/>
  <c r="C1962" i="3"/>
  <c r="C1970" i="3"/>
  <c r="C1978" i="3"/>
  <c r="C768" i="3"/>
  <c r="C799" i="3"/>
  <c r="C878" i="3"/>
  <c r="C1884" i="1"/>
  <c r="C2234" i="3"/>
  <c r="C2444" i="3"/>
  <c r="S3328" i="3"/>
  <c r="C3328" i="3" s="1"/>
  <c r="C3609" i="3"/>
  <c r="C784" i="3"/>
  <c r="C879" i="3"/>
  <c r="C883" i="3"/>
  <c r="C903" i="3"/>
  <c r="C1284" i="3"/>
  <c r="C1971" i="3"/>
  <c r="C2026" i="3"/>
  <c r="C2034" i="3"/>
  <c r="C1867" i="1"/>
  <c r="C1952" i="3"/>
  <c r="C1964" i="3"/>
  <c r="C1968" i="3"/>
  <c r="C1011" i="3"/>
  <c r="C3783" i="3"/>
  <c r="C4505" i="3"/>
  <c r="C797" i="3"/>
  <c r="C902" i="3"/>
  <c r="C3617" i="3"/>
  <c r="S5590" i="3"/>
  <c r="C5590" i="3" s="1"/>
  <c r="S2010" i="3"/>
  <c r="C2010" i="3" s="1"/>
  <c r="C1454" i="3"/>
  <c r="C2121" i="3"/>
  <c r="S5200" i="3"/>
  <c r="C5200" i="3" s="1"/>
  <c r="S5193" i="3"/>
  <c r="C5193" i="3" s="1"/>
  <c r="S1565" i="3"/>
  <c r="C1565" i="3" s="1"/>
  <c r="C2962" i="3"/>
  <c r="C933" i="3"/>
  <c r="S2065" i="3"/>
  <c r="C2065" i="3" s="1"/>
  <c r="C2249" i="3"/>
  <c r="S3101" i="3"/>
  <c r="C3101" i="3" s="1"/>
  <c r="C1035" i="3"/>
  <c r="S2950" i="3"/>
  <c r="C2950" i="3" s="1"/>
  <c r="S3079" i="3"/>
  <c r="C3079" i="3" s="1"/>
  <c r="C5125" i="3"/>
  <c r="C5237" i="3"/>
  <c r="C790" i="3"/>
  <c r="C862" i="3"/>
  <c r="C590" i="3"/>
  <c r="C1001" i="3"/>
  <c r="C1543" i="3"/>
  <c r="C2315" i="3"/>
  <c r="C2657" i="3"/>
  <c r="C2930" i="3"/>
  <c r="C2998" i="3"/>
  <c r="C3641" i="3"/>
  <c r="C3801" i="3"/>
  <c r="C4537" i="3"/>
  <c r="C5526" i="3"/>
  <c r="C5622" i="3"/>
  <c r="C791" i="3"/>
  <c r="C795" i="3"/>
  <c r="C806" i="3"/>
  <c r="C818" i="3"/>
  <c r="C834" i="3"/>
  <c r="C845" i="3"/>
  <c r="C849" i="3"/>
  <c r="C867" i="3"/>
  <c r="C1302" i="3"/>
  <c r="C1567" i="3"/>
  <c r="C2067" i="3"/>
  <c r="S2578" i="3"/>
  <c r="C2578" i="3" s="1"/>
  <c r="C3481" i="3"/>
  <c r="C3759" i="3"/>
  <c r="C3823" i="3"/>
  <c r="C4362" i="3"/>
  <c r="C5645" i="3"/>
  <c r="C764" i="3"/>
  <c r="C876" i="3"/>
  <c r="S886" i="3"/>
  <c r="C886" i="3" s="1"/>
  <c r="C1294" i="3"/>
  <c r="C1955" i="3"/>
  <c r="C1991" i="3"/>
  <c r="C1107" i="3"/>
  <c r="C2290" i="3"/>
  <c r="C2498" i="3"/>
  <c r="C2683" i="3"/>
  <c r="C2713" i="3"/>
  <c r="C2886" i="3"/>
  <c r="C3621" i="3"/>
  <c r="C3889" i="3"/>
  <c r="C4260" i="3"/>
  <c r="C5145" i="3"/>
  <c r="C766" i="3"/>
  <c r="C846" i="3"/>
  <c r="S2408" i="3"/>
  <c r="C2408" i="3" s="1"/>
  <c r="S1246" i="3"/>
  <c r="C1246" i="3" s="1"/>
  <c r="C2782" i="3"/>
  <c r="C4489" i="3"/>
  <c r="C869" i="3"/>
  <c r="C873" i="3"/>
  <c r="C880" i="3"/>
  <c r="C884" i="3"/>
  <c r="C891" i="3"/>
  <c r="C895" i="3"/>
  <c r="C1281" i="3"/>
  <c r="C1292" i="3"/>
  <c r="C1296" i="3"/>
  <c r="C1988" i="3"/>
  <c r="C1999" i="3"/>
  <c r="C2003" i="3"/>
  <c r="S3207" i="3"/>
  <c r="C3207" i="3" s="1"/>
  <c r="S3553" i="3"/>
  <c r="C3553" i="3" s="1"/>
  <c r="S2035" i="3"/>
  <c r="C2035" i="3" s="1"/>
  <c r="S302" i="3"/>
  <c r="C302" i="3" s="1"/>
  <c r="S1237" i="3"/>
  <c r="C1237" i="3" s="1"/>
  <c r="S2329" i="3"/>
  <c r="C2329" i="3" s="1"/>
  <c r="C238" i="3"/>
  <c r="S2854" i="3"/>
  <c r="C2854" i="3" s="1"/>
  <c r="S462" i="3"/>
  <c r="C462" i="3" s="1"/>
  <c r="S1398" i="3"/>
  <c r="C1398" i="3" s="1"/>
  <c r="S2370" i="3"/>
  <c r="C2370" i="3" s="1"/>
  <c r="S38" i="3"/>
  <c r="C38" i="3" s="1"/>
  <c r="S2210" i="3"/>
  <c r="C2210" i="3" s="1"/>
  <c r="S934" i="3"/>
  <c r="C934" i="3" s="1"/>
  <c r="S2966" i="3"/>
  <c r="C2966" i="3" s="1"/>
  <c r="S1790" i="3"/>
  <c r="C1790" i="3" s="1"/>
  <c r="S4379" i="3"/>
  <c r="C4379" i="3" s="1"/>
  <c r="S3343" i="3"/>
  <c r="C3343" i="3" s="1"/>
  <c r="S3873" i="3"/>
  <c r="C3873" i="3" s="1"/>
  <c r="S4016" i="3"/>
  <c r="C4016" i="3" s="1"/>
  <c r="S5109" i="3"/>
  <c r="C5109" i="3" s="1"/>
  <c r="C2130" i="3"/>
  <c r="C2137" i="3"/>
  <c r="C2162" i="3"/>
  <c r="C2169" i="3"/>
  <c r="C2226" i="3"/>
  <c r="C2251" i="3"/>
  <c r="C2298" i="3"/>
  <c r="C2419" i="3"/>
  <c r="C2918" i="3"/>
  <c r="C3111" i="3"/>
  <c r="C3489" i="3"/>
  <c r="S3713" i="3"/>
  <c r="C3713" i="3" s="1"/>
  <c r="C3825" i="3"/>
  <c r="C3831" i="3"/>
  <c r="C4208" i="3"/>
  <c r="C5077" i="3"/>
  <c r="C798" i="3"/>
  <c r="S3525" i="3"/>
  <c r="C3525" i="3" s="1"/>
  <c r="S3633" i="3"/>
  <c r="C3633" i="3" s="1"/>
  <c r="S3673" i="3"/>
  <c r="C3673" i="3" s="1"/>
  <c r="S3735" i="3"/>
  <c r="C3735" i="3" s="1"/>
  <c r="S4642" i="3"/>
  <c r="C4642" i="3" s="1"/>
  <c r="C765" i="3"/>
  <c r="C1379" i="3"/>
  <c r="C1399" i="3"/>
  <c r="C1446" i="3"/>
  <c r="C1518" i="3"/>
  <c r="S1558" i="3"/>
  <c r="C1558" i="3" s="1"/>
  <c r="S1758" i="3"/>
  <c r="C1758" i="3" s="1"/>
  <c r="S1798" i="3"/>
  <c r="C1798" i="3" s="1"/>
  <c r="C1886" i="3"/>
  <c r="C2051" i="3"/>
  <c r="C2185" i="3"/>
  <c r="C2266" i="3"/>
  <c r="C2313" i="3"/>
  <c r="C2338" i="3"/>
  <c r="C2692" i="3"/>
  <c r="C2845" i="3"/>
  <c r="C3014" i="3"/>
  <c r="S4530" i="3"/>
  <c r="C4530" i="3" s="1"/>
  <c r="S5072" i="3"/>
  <c r="C5072" i="3" s="1"/>
  <c r="S5220" i="3"/>
  <c r="C5220" i="3" s="1"/>
  <c r="S3681" i="3"/>
  <c r="C3681" i="3" s="1"/>
  <c r="S3703" i="3"/>
  <c r="C3703" i="3" s="1"/>
  <c r="C606" i="3"/>
  <c r="C951" i="3"/>
  <c r="C994" i="3"/>
  <c r="C1429" i="3"/>
  <c r="C2039" i="3"/>
  <c r="S2052" i="3"/>
  <c r="C2052" i="3" s="1"/>
  <c r="C2146" i="3"/>
  <c r="C2281" i="3"/>
  <c r="C2386" i="3"/>
  <c r="C2399" i="3"/>
  <c r="C2483" i="3"/>
  <c r="C2659" i="3"/>
  <c r="C2715" i="3"/>
  <c r="C2722" i="3"/>
  <c r="C2934" i="3"/>
  <c r="C2946" i="3"/>
  <c r="C3030" i="3"/>
  <c r="C3087" i="3"/>
  <c r="C3255" i="3"/>
  <c r="C3384" i="3"/>
  <c r="S3391" i="3"/>
  <c r="C3391" i="3" s="1"/>
  <c r="C3449" i="3"/>
  <c r="S3608" i="3"/>
  <c r="C3608" i="3" s="1"/>
  <c r="C1734" i="3"/>
  <c r="C1926" i="3"/>
  <c r="S3657" i="3"/>
  <c r="C3657" i="3" s="1"/>
  <c r="S4307" i="3"/>
  <c r="C4307" i="3" s="1"/>
  <c r="C4571" i="3"/>
  <c r="S4606" i="3"/>
  <c r="C4606" i="3" s="1"/>
  <c r="S4630" i="3"/>
  <c r="C4630" i="3" s="1"/>
  <c r="C5157" i="3"/>
  <c r="C769" i="3"/>
  <c r="C776" i="3"/>
  <c r="C802" i="3"/>
  <c r="C805" i="3"/>
  <c r="C809" i="3"/>
  <c r="C820" i="3"/>
  <c r="C835" i="3"/>
  <c r="C864" i="3"/>
  <c r="C868" i="3"/>
  <c r="C823" i="3"/>
  <c r="C871" i="3"/>
  <c r="C2023" i="3"/>
  <c r="S1979" i="3"/>
  <c r="C1979" i="3" s="1"/>
  <c r="C2019" i="3"/>
  <c r="C746" i="3"/>
  <c r="C770" i="3"/>
  <c r="C773" i="3"/>
  <c r="C777" i="3"/>
  <c r="C788" i="3"/>
  <c r="C803" i="3"/>
  <c r="C810" i="3"/>
  <c r="C832" i="3"/>
  <c r="C865" i="3"/>
  <c r="C887" i="3"/>
  <c r="C913" i="3"/>
  <c r="C917" i="3"/>
  <c r="C1300" i="3"/>
  <c r="C1304" i="3"/>
  <c r="C1295" i="3"/>
  <c r="C1959" i="3"/>
  <c r="C1966" i="3"/>
  <c r="C1977" i="3"/>
  <c r="C1980" i="3"/>
  <c r="C1984" i="3"/>
  <c r="C1987" i="3"/>
  <c r="C2002" i="3"/>
  <c r="C2020" i="3"/>
  <c r="C2031" i="3"/>
  <c r="C842" i="3"/>
  <c r="C2009" i="3"/>
  <c r="C771" i="3"/>
  <c r="C778" i="3"/>
  <c r="C800" i="3"/>
  <c r="C811" i="3"/>
  <c r="C833" i="3"/>
  <c r="C848" i="3"/>
  <c r="C852" i="3"/>
  <c r="C877" i="3"/>
  <c r="C888" i="3"/>
  <c r="C899" i="3"/>
  <c r="C1282" i="3"/>
  <c r="C1956" i="3"/>
  <c r="C1967" i="3"/>
  <c r="C1981" i="3"/>
  <c r="C1992" i="3"/>
  <c r="C2007" i="3"/>
  <c r="C2028" i="3"/>
  <c r="C2032" i="3"/>
  <c r="C3704" i="3"/>
  <c r="C786" i="3"/>
  <c r="C789" i="3"/>
  <c r="C793" i="3"/>
  <c r="C804" i="3"/>
  <c r="C819" i="3"/>
  <c r="C826" i="3"/>
  <c r="C837" i="3"/>
  <c r="C841" i="3"/>
  <c r="C859" i="3"/>
  <c r="C874" i="3"/>
  <c r="C896" i="3"/>
  <c r="C910" i="3"/>
  <c r="C918" i="3"/>
  <c r="C1279" i="3"/>
  <c r="C1305" i="3"/>
  <c r="C1949" i="3"/>
  <c r="C1960" i="3"/>
  <c r="C1975" i="3"/>
  <c r="C1996" i="3"/>
  <c r="C2000" i="3"/>
  <c r="C779" i="3"/>
  <c r="C856" i="3"/>
  <c r="C807" i="3"/>
  <c r="C2004" i="3"/>
  <c r="C2018" i="3"/>
  <c r="C3656" i="3"/>
  <c r="C4183" i="3"/>
  <c r="C5472" i="3"/>
  <c r="C756" i="3"/>
  <c r="C772" i="3"/>
  <c r="C787" i="3"/>
  <c r="C794" i="3"/>
  <c r="C812" i="3"/>
  <c r="C816" i="3"/>
  <c r="C827" i="3"/>
  <c r="C838" i="3"/>
  <c r="C860" i="3"/>
  <c r="C875" i="3"/>
  <c r="C882" i="3"/>
  <c r="C889" i="3"/>
  <c r="C923" i="3"/>
  <c r="C1950" i="3"/>
  <c r="C1961" i="3"/>
  <c r="C1972" i="3"/>
  <c r="C1986" i="3"/>
  <c r="C2011" i="3"/>
  <c r="S291" i="1"/>
  <c r="C291" i="1" s="1"/>
  <c r="S541" i="1"/>
  <c r="C541" i="1" s="1"/>
  <c r="S673" i="1"/>
  <c r="C673" i="1" s="1"/>
  <c r="S685" i="1"/>
  <c r="C685" i="1" s="1"/>
  <c r="S704" i="1"/>
  <c r="C704" i="1" s="1"/>
  <c r="S745" i="1"/>
  <c r="C745" i="1" s="1"/>
  <c r="S909" i="1"/>
  <c r="C909" i="1" s="1"/>
  <c r="S982" i="1"/>
  <c r="C982" i="1" s="1"/>
  <c r="S1013" i="1"/>
  <c r="C1013" i="1" s="1"/>
  <c r="S1106" i="1"/>
  <c r="C1106" i="1" s="1"/>
  <c r="S1163" i="1"/>
  <c r="C1163" i="1" s="1"/>
  <c r="S163" i="1"/>
  <c r="C163" i="1" s="1"/>
  <c r="S253" i="1"/>
  <c r="C253" i="1" s="1"/>
  <c r="S593" i="1"/>
  <c r="C593" i="1" s="1"/>
  <c r="C5" i="1"/>
  <c r="C38" i="1"/>
  <c r="C43" i="1"/>
  <c r="C62" i="1"/>
  <c r="S67" i="1"/>
  <c r="C67" i="1" s="1"/>
  <c r="S77" i="1"/>
  <c r="C77" i="1" s="1"/>
  <c r="S83" i="1"/>
  <c r="C83" i="1" s="1"/>
  <c r="C99" i="1"/>
  <c r="C109" i="1"/>
  <c r="S125" i="1"/>
  <c r="C125" i="1" s="1"/>
  <c r="C131" i="1"/>
  <c r="S141" i="1"/>
  <c r="C141" i="1" s="1"/>
  <c r="C147" i="1"/>
  <c r="S158" i="1"/>
  <c r="C158" i="1" s="1"/>
  <c r="C203" i="1"/>
  <c r="C259" i="1"/>
  <c r="C269" i="1"/>
  <c r="C275" i="1"/>
  <c r="S286" i="1"/>
  <c r="C286" i="1" s="1"/>
  <c r="C331" i="1"/>
  <c r="S365" i="1"/>
  <c r="C365" i="1" s="1"/>
  <c r="C392" i="1"/>
  <c r="C409" i="1"/>
  <c r="S426" i="1"/>
  <c r="C426" i="1" s="1"/>
  <c r="C449" i="1"/>
  <c r="S482" i="1"/>
  <c r="C482" i="1" s="1"/>
  <c r="C505" i="1"/>
  <c r="S525" i="1"/>
  <c r="C525" i="1" s="1"/>
  <c r="S537" i="1"/>
  <c r="C537" i="1" s="1"/>
  <c r="S594" i="1"/>
  <c r="C594" i="1" s="1"/>
  <c r="S637" i="1"/>
  <c r="C637" i="1" s="1"/>
  <c r="S645" i="1"/>
  <c r="C645" i="1" s="1"/>
  <c r="C705" i="1"/>
  <c r="S728" i="1"/>
  <c r="C728" i="1" s="1"/>
  <c r="S789" i="1"/>
  <c r="C789" i="1" s="1"/>
  <c r="S796" i="1"/>
  <c r="C796" i="1" s="1"/>
  <c r="S821" i="1"/>
  <c r="C821" i="1" s="1"/>
  <c r="S847" i="1"/>
  <c r="C847" i="1" s="1"/>
  <c r="S852" i="1"/>
  <c r="C852" i="1" s="1"/>
  <c r="S879" i="1"/>
  <c r="C879" i="1" s="1"/>
  <c r="S904" i="1"/>
  <c r="C904" i="1" s="1"/>
  <c r="S916" i="1"/>
  <c r="C916" i="1" s="1"/>
  <c r="S993" i="1"/>
  <c r="C993" i="1" s="1"/>
  <c r="S1008" i="1"/>
  <c r="C1008" i="1" s="1"/>
  <c r="S1029" i="1"/>
  <c r="C1029" i="1" s="1"/>
  <c r="S1073" i="1"/>
  <c r="C1073" i="1" s="1"/>
  <c r="C1157" i="1"/>
  <c r="C19" i="1"/>
  <c r="C115" i="1"/>
  <c r="C165" i="1"/>
  <c r="C181" i="1"/>
  <c r="C221" i="1"/>
  <c r="S237" i="1"/>
  <c r="C237" i="1" s="1"/>
  <c r="C293" i="1"/>
  <c r="S309" i="1"/>
  <c r="C309" i="1" s="1"/>
  <c r="C349" i="1"/>
  <c r="S420" i="1"/>
  <c r="C420" i="1" s="1"/>
  <c r="S433" i="1"/>
  <c r="C433" i="1" s="1"/>
  <c r="S476" i="1"/>
  <c r="C476" i="1" s="1"/>
  <c r="S581" i="1"/>
  <c r="C581" i="1" s="1"/>
  <c r="S664" i="1"/>
  <c r="C664" i="1" s="1"/>
  <c r="C797" i="1"/>
  <c r="S853" i="1"/>
  <c r="C853" i="1" s="1"/>
  <c r="S943" i="1"/>
  <c r="C943" i="1" s="1"/>
  <c r="S994" i="1"/>
  <c r="C994" i="1" s="1"/>
  <c r="S1009" i="1"/>
  <c r="C1009" i="1" s="1"/>
  <c r="S1030" i="1"/>
  <c r="C1030" i="1" s="1"/>
  <c r="S355" i="1"/>
  <c r="C355" i="1" s="1"/>
  <c r="S421" i="1"/>
  <c r="C421" i="1" s="1"/>
  <c r="S477" i="1"/>
  <c r="C477" i="1" s="1"/>
  <c r="S516" i="1"/>
  <c r="C516" i="1" s="1"/>
  <c r="S621" i="1"/>
  <c r="C621" i="1" s="1"/>
  <c r="C681" i="1"/>
  <c r="S688" i="1"/>
  <c r="C688" i="1" s="1"/>
  <c r="S823" i="1"/>
  <c r="C823" i="1" s="1"/>
  <c r="C860" i="1"/>
  <c r="S932" i="1"/>
  <c r="C932" i="1" s="1"/>
  <c r="S985" i="1"/>
  <c r="C985" i="1" s="1"/>
  <c r="C2" i="1"/>
  <c r="C6" i="1"/>
  <c r="C30" i="1"/>
  <c r="S35" i="1"/>
  <c r="C35" i="1" s="1"/>
  <c r="C198" i="1"/>
  <c r="S205" i="1"/>
  <c r="C205" i="1" s="1"/>
  <c r="S350" i="1"/>
  <c r="C350" i="1" s="1"/>
  <c r="S379" i="1"/>
  <c r="C379" i="1" s="1"/>
  <c r="C434" i="1"/>
  <c r="S490" i="1"/>
  <c r="C490" i="1" s="1"/>
  <c r="C522" i="1"/>
  <c r="C601" i="1"/>
  <c r="S792" i="1"/>
  <c r="C792" i="1" s="1"/>
  <c r="S824" i="1"/>
  <c r="C824" i="1" s="1"/>
  <c r="S855" i="1"/>
  <c r="C855" i="1" s="1"/>
  <c r="S869" i="1"/>
  <c r="C869" i="1" s="1"/>
  <c r="S933" i="1"/>
  <c r="C933" i="1" s="1"/>
  <c r="S960" i="1"/>
  <c r="C960" i="1" s="1"/>
  <c r="S1096" i="1"/>
  <c r="C1096" i="1" s="1"/>
  <c r="C85" i="1"/>
  <c r="S227" i="1"/>
  <c r="C227" i="1" s="1"/>
  <c r="S59" i="1"/>
  <c r="C59" i="1" s="1"/>
  <c r="S69" i="1"/>
  <c r="C69" i="1" s="1"/>
  <c r="C3" i="1"/>
  <c r="S11" i="1"/>
  <c r="C11" i="1" s="1"/>
  <c r="C26" i="1"/>
  <c r="C51" i="1"/>
  <c r="C75" i="1"/>
  <c r="S91" i="1"/>
  <c r="C91" i="1" s="1"/>
  <c r="S101" i="1"/>
  <c r="C101" i="1" s="1"/>
  <c r="S117" i="1"/>
  <c r="C117" i="1" s="1"/>
  <c r="C139" i="1"/>
  <c r="S149" i="1"/>
  <c r="C149" i="1" s="1"/>
  <c r="S155" i="1"/>
  <c r="C155" i="1" s="1"/>
  <c r="C166" i="1"/>
  <c r="S171" i="1"/>
  <c r="C171" i="1" s="1"/>
  <c r="C229" i="1"/>
  <c r="C245" i="1"/>
  <c r="C251" i="1"/>
  <c r="S261" i="1"/>
  <c r="C261" i="1" s="1"/>
  <c r="S277" i="1"/>
  <c r="C277" i="1" s="1"/>
  <c r="S283" i="1"/>
  <c r="C283" i="1" s="1"/>
  <c r="C317" i="1"/>
  <c r="S333" i="1"/>
  <c r="C333" i="1" s="1"/>
  <c r="S339" i="1"/>
  <c r="C339" i="1" s="1"/>
  <c r="C412" i="1"/>
  <c r="S441" i="1"/>
  <c r="C441" i="1" s="1"/>
  <c r="C452" i="1"/>
  <c r="S461" i="1"/>
  <c r="C461" i="1" s="1"/>
  <c r="C508" i="1"/>
  <c r="S517" i="1"/>
  <c r="C517" i="1" s="1"/>
  <c r="S529" i="1"/>
  <c r="C529" i="1" s="1"/>
  <c r="C545" i="1"/>
  <c r="S572" i="1"/>
  <c r="C572" i="1" s="1"/>
  <c r="S612" i="1"/>
  <c r="C612" i="1" s="1"/>
  <c r="S641" i="1"/>
  <c r="C641" i="1" s="1"/>
  <c r="S701" i="1"/>
  <c r="C701" i="1" s="1"/>
  <c r="S737" i="1"/>
  <c r="C737" i="1" s="1"/>
  <c r="S808" i="1"/>
  <c r="C808" i="1" s="1"/>
  <c r="S829" i="1"/>
  <c r="C829" i="1" s="1"/>
  <c r="C887" i="1"/>
  <c r="S892" i="1"/>
  <c r="C892" i="1" s="1"/>
  <c r="C919" i="1"/>
  <c r="S928" i="1"/>
  <c r="C928" i="1" s="1"/>
  <c r="S966" i="1"/>
  <c r="C966" i="1" s="1"/>
  <c r="S996" i="1"/>
  <c r="C996" i="1" s="1"/>
  <c r="S1065" i="1"/>
  <c r="C1065" i="1" s="1"/>
  <c r="S323" i="1"/>
  <c r="C323" i="1" s="1"/>
  <c r="S429" i="1"/>
  <c r="C429" i="1" s="1"/>
  <c r="S485" i="1"/>
  <c r="C485" i="1" s="1"/>
  <c r="S498" i="1"/>
  <c r="C498" i="1" s="1"/>
  <c r="S546" i="1"/>
  <c r="C546" i="1" s="1"/>
  <c r="S585" i="1"/>
  <c r="C585" i="1" s="1"/>
  <c r="S642" i="1"/>
  <c r="C642" i="1" s="1"/>
  <c r="S749" i="1"/>
  <c r="C749" i="1" s="1"/>
  <c r="S776" i="1"/>
  <c r="C776" i="1" s="1"/>
  <c r="S781" i="1"/>
  <c r="C781" i="1" s="1"/>
  <c r="S845" i="1"/>
  <c r="C845" i="1" s="1"/>
  <c r="S935" i="1"/>
  <c r="C935" i="1" s="1"/>
  <c r="S940" i="1"/>
  <c r="C940" i="1" s="1"/>
  <c r="S956" i="1"/>
  <c r="C956" i="1" s="1"/>
  <c r="S1041" i="1"/>
  <c r="C1041" i="1" s="1"/>
  <c r="C1061" i="1"/>
  <c r="S189" i="1"/>
  <c r="C189" i="1" s="1"/>
  <c r="S27" i="1"/>
  <c r="C27" i="1" s="1"/>
  <c r="S37" i="1"/>
  <c r="C37" i="1" s="1"/>
  <c r="C93" i="1"/>
  <c r="C134" i="1"/>
  <c r="C157" i="1"/>
  <c r="S173" i="1"/>
  <c r="C173" i="1" s="1"/>
  <c r="C213" i="1"/>
  <c r="C219" i="1"/>
  <c r="C235" i="1"/>
  <c r="C262" i="1"/>
  <c r="S267" i="1"/>
  <c r="C267" i="1" s="1"/>
  <c r="C285" i="1"/>
  <c r="S301" i="1"/>
  <c r="C301" i="1" s="1"/>
  <c r="C382" i="1"/>
  <c r="C425" i="1"/>
  <c r="C481" i="1"/>
  <c r="S573" i="1"/>
  <c r="C573" i="1" s="1"/>
  <c r="S586" i="1"/>
  <c r="C586" i="1" s="1"/>
  <c r="S672" i="1"/>
  <c r="C672" i="1" s="1"/>
  <c r="S831" i="1"/>
  <c r="C831" i="1" s="1"/>
  <c r="S877" i="1"/>
  <c r="C877" i="1" s="1"/>
  <c r="S908" i="1"/>
  <c r="C908" i="1" s="1"/>
  <c r="C941" i="1"/>
  <c r="S962" i="1"/>
  <c r="C962" i="1" s="1"/>
  <c r="C988" i="1"/>
  <c r="S1012" i="1"/>
  <c r="C1012" i="1" s="1"/>
  <c r="S1042" i="1"/>
  <c r="C1042" i="1" s="1"/>
  <c r="S1077" i="1"/>
  <c r="C1077" i="1" s="1"/>
  <c r="S1040" i="1"/>
  <c r="C1040" i="1" s="1"/>
  <c r="S1112" i="1"/>
  <c r="C1112" i="1" s="1"/>
  <c r="S1118" i="1"/>
  <c r="C1118" i="1" s="1"/>
  <c r="C1187" i="1"/>
  <c r="C1235" i="1"/>
  <c r="C1294" i="1"/>
  <c r="S1328" i="1"/>
  <c r="C1328" i="1" s="1"/>
  <c r="S1549" i="1"/>
  <c r="C1549" i="1" s="1"/>
  <c r="S1574" i="1"/>
  <c r="C1574" i="1" s="1"/>
  <c r="C1598" i="1"/>
  <c r="S1625" i="1"/>
  <c r="C1625" i="1" s="1"/>
  <c r="S1631" i="1"/>
  <c r="C1631" i="1" s="1"/>
  <c r="S1650" i="1"/>
  <c r="C1650" i="1" s="1"/>
  <c r="S1352" i="1"/>
  <c r="C1352" i="1" s="1"/>
  <c r="S1391" i="1"/>
  <c r="C1391" i="1" s="1"/>
  <c r="S1402" i="1"/>
  <c r="C1402" i="1" s="1"/>
  <c r="S1408" i="1"/>
  <c r="C1408" i="1" s="1"/>
  <c r="S1427" i="1"/>
  <c r="C1427" i="1" s="1"/>
  <c r="S1444" i="1"/>
  <c r="C1444" i="1" s="1"/>
  <c r="S1582" i="1"/>
  <c r="C1582" i="1" s="1"/>
  <c r="S1805" i="1"/>
  <c r="C1805" i="1" s="1"/>
  <c r="C444" i="1"/>
  <c r="C453" i="1"/>
  <c r="C509" i="1"/>
  <c r="C653" i="1"/>
  <c r="S677" i="1"/>
  <c r="C677" i="1" s="1"/>
  <c r="C773" i="1"/>
  <c r="S807" i="1"/>
  <c r="C807" i="1" s="1"/>
  <c r="C812" i="1"/>
  <c r="C839" i="1"/>
  <c r="C861" i="1"/>
  <c r="S888" i="1"/>
  <c r="C888" i="1" s="1"/>
  <c r="C893" i="1"/>
  <c r="C911" i="1"/>
  <c r="C924" i="1"/>
  <c r="C951" i="1"/>
  <c r="S964" i="1"/>
  <c r="C964" i="1" s="1"/>
  <c r="C980" i="1"/>
  <c r="C1021" i="1"/>
  <c r="C1087" i="1"/>
  <c r="C1104" i="1"/>
  <c r="C1141" i="1"/>
  <c r="S1171" i="1"/>
  <c r="C1171" i="1" s="1"/>
  <c r="C1211" i="1"/>
  <c r="S1259" i="1"/>
  <c r="C1259" i="1" s="1"/>
  <c r="S1386" i="1"/>
  <c r="C1386" i="1" s="1"/>
  <c r="C1415" i="1"/>
  <c r="S1652" i="1"/>
  <c r="C1652" i="1" s="1"/>
  <c r="S1829" i="1"/>
  <c r="C1829" i="1" s="1"/>
  <c r="S1158" i="1"/>
  <c r="C1158" i="1" s="1"/>
  <c r="S1219" i="1"/>
  <c r="C1219" i="1" s="1"/>
  <c r="S1243" i="1"/>
  <c r="C1243" i="1" s="1"/>
  <c r="S1296" i="1"/>
  <c r="C1296" i="1" s="1"/>
  <c r="S1336" i="1"/>
  <c r="C1336" i="1" s="1"/>
  <c r="S1354" i="1"/>
  <c r="C1354" i="1" s="1"/>
  <c r="S1416" i="1"/>
  <c r="C1416" i="1" s="1"/>
  <c r="S1461" i="1"/>
  <c r="C1461" i="1" s="1"/>
  <c r="S1670" i="1"/>
  <c r="C1670" i="1" s="1"/>
  <c r="S871" i="1"/>
  <c r="C871" i="1" s="1"/>
  <c r="S952" i="1"/>
  <c r="C952" i="1" s="1"/>
  <c r="S1034" i="1"/>
  <c r="C1034" i="1" s="1"/>
  <c r="C1058" i="1"/>
  <c r="C1062" i="1"/>
  <c r="S1066" i="1"/>
  <c r="C1066" i="1" s="1"/>
  <c r="C1074" i="1"/>
  <c r="C1078" i="1"/>
  <c r="S1082" i="1"/>
  <c r="C1082" i="1" s="1"/>
  <c r="S1093" i="1"/>
  <c r="C1093" i="1" s="1"/>
  <c r="S1183" i="1"/>
  <c r="C1183" i="1" s="1"/>
  <c r="S1195" i="1"/>
  <c r="C1195" i="1" s="1"/>
  <c r="S1231" i="1"/>
  <c r="C1231" i="1" s="1"/>
  <c r="S1267" i="1"/>
  <c r="C1267" i="1" s="1"/>
  <c r="C1360" i="1"/>
  <c r="S1376" i="1"/>
  <c r="C1376" i="1" s="1"/>
  <c r="S1410" i="1"/>
  <c r="C1410" i="1" s="1"/>
  <c r="S1423" i="1"/>
  <c r="C1423" i="1" s="1"/>
  <c r="S1456" i="1"/>
  <c r="C1456" i="1" s="1"/>
  <c r="S1469" i="1"/>
  <c r="C1469" i="1" s="1"/>
  <c r="S1565" i="1"/>
  <c r="C1565" i="1" s="1"/>
  <c r="S1584" i="1"/>
  <c r="C1584" i="1" s="1"/>
  <c r="S1654" i="1"/>
  <c r="C1654" i="1" s="1"/>
  <c r="S1749" i="1"/>
  <c r="C1749" i="1" s="1"/>
  <c r="C107" i="1"/>
  <c r="C123" i="1"/>
  <c r="C133" i="1"/>
  <c r="C179" i="1"/>
  <c r="C195" i="1"/>
  <c r="C211" i="1"/>
  <c r="S222" i="1"/>
  <c r="C222" i="1" s="1"/>
  <c r="C307" i="1"/>
  <c r="C357" i="1"/>
  <c r="C373" i="1"/>
  <c r="C393" i="1"/>
  <c r="C413" i="1"/>
  <c r="S445" i="1"/>
  <c r="C445" i="1" s="1"/>
  <c r="C450" i="1"/>
  <c r="C497" i="1"/>
  <c r="C548" i="1"/>
  <c r="C557" i="1"/>
  <c r="C562" i="1"/>
  <c r="S580" i="1"/>
  <c r="C580" i="1" s="1"/>
  <c r="S589" i="1"/>
  <c r="C589" i="1" s="1"/>
  <c r="C604" i="1"/>
  <c r="C613" i="1"/>
  <c r="S636" i="1"/>
  <c r="C636" i="1" s="1"/>
  <c r="C697" i="1"/>
  <c r="S717" i="1"/>
  <c r="C717" i="1" s="1"/>
  <c r="C736" i="1"/>
  <c r="C741" i="1"/>
  <c r="S769" i="1"/>
  <c r="C769" i="1" s="1"/>
  <c r="C785" i="1"/>
  <c r="C804" i="1"/>
  <c r="S813" i="1"/>
  <c r="C813" i="1" s="1"/>
  <c r="C836" i="1"/>
  <c r="C840" i="1"/>
  <c r="S844" i="1"/>
  <c r="C844" i="1" s="1"/>
  <c r="S876" i="1"/>
  <c r="C876" i="1" s="1"/>
  <c r="C885" i="1"/>
  <c r="C895" i="1"/>
  <c r="S903" i="1"/>
  <c r="C903" i="1" s="1"/>
  <c r="C912" i="1"/>
  <c r="C917" i="1"/>
  <c r="S925" i="1"/>
  <c r="C925" i="1" s="1"/>
  <c r="S981" i="1"/>
  <c r="C981" i="1" s="1"/>
  <c r="S998" i="1"/>
  <c r="C998" i="1" s="1"/>
  <c r="C1022" i="1"/>
  <c r="C1026" i="1"/>
  <c r="C1088" i="1"/>
  <c r="C1110" i="1"/>
  <c r="C1126" i="1"/>
  <c r="C1142" i="1"/>
  <c r="C1167" i="1"/>
  <c r="C1179" i="1"/>
  <c r="C1251" i="1"/>
  <c r="S1279" i="1"/>
  <c r="C1279" i="1" s="1"/>
  <c r="S1291" i="1"/>
  <c r="C1291" i="1" s="1"/>
  <c r="S1343" i="1"/>
  <c r="C1343" i="1" s="1"/>
  <c r="C1383" i="1"/>
  <c r="S1424" i="1"/>
  <c r="C1424" i="1" s="1"/>
  <c r="S1435" i="1"/>
  <c r="C1435" i="1" s="1"/>
  <c r="S1590" i="1"/>
  <c r="C1590" i="1" s="1"/>
  <c r="S1616" i="1"/>
  <c r="C1616" i="1" s="1"/>
  <c r="S1634" i="1"/>
  <c r="C1634" i="1" s="1"/>
  <c r="S1666" i="1"/>
  <c r="C1666" i="1" s="1"/>
  <c r="S1672" i="1"/>
  <c r="C1672" i="1" s="1"/>
  <c r="S1700" i="1"/>
  <c r="C1700" i="1" s="1"/>
  <c r="S1344" i="1"/>
  <c r="C1344" i="1" s="1"/>
  <c r="S1418" i="1"/>
  <c r="C1418" i="1" s="1"/>
  <c r="S1716" i="1"/>
  <c r="C1716" i="1" s="1"/>
  <c r="C341" i="1"/>
  <c r="C347" i="1"/>
  <c r="C363" i="1"/>
  <c r="C385" i="1"/>
  <c r="C390" i="1"/>
  <c r="S400" i="1"/>
  <c r="C400" i="1" s="1"/>
  <c r="C484" i="1"/>
  <c r="C493" i="1"/>
  <c r="C540" i="1"/>
  <c r="C549" i="1"/>
  <c r="C605" i="1"/>
  <c r="S656" i="1"/>
  <c r="C656" i="1" s="1"/>
  <c r="S661" i="1"/>
  <c r="C661" i="1" s="1"/>
  <c r="C709" i="1"/>
  <c r="C805" i="1"/>
  <c r="C815" i="1"/>
  <c r="S828" i="1"/>
  <c r="C828" i="1" s="1"/>
  <c r="C868" i="1"/>
  <c r="C900" i="1"/>
  <c r="C949" i="1"/>
  <c r="S974" i="1"/>
  <c r="C974" i="1" s="1"/>
  <c r="C1028" i="1"/>
  <c r="S1044" i="1"/>
  <c r="C1044" i="1" s="1"/>
  <c r="C1072" i="1"/>
  <c r="C1076" i="1"/>
  <c r="S1117" i="1"/>
  <c r="C1117" i="1" s="1"/>
  <c r="S1150" i="1"/>
  <c r="C1150" i="1" s="1"/>
  <c r="S1215" i="1"/>
  <c r="C1215" i="1" s="1"/>
  <c r="S1263" i="1"/>
  <c r="C1263" i="1" s="1"/>
  <c r="C1304" i="1"/>
  <c r="C1351" i="1"/>
  <c r="S1384" i="1"/>
  <c r="C1384" i="1" s="1"/>
  <c r="S1419" i="1"/>
  <c r="C1419" i="1" s="1"/>
  <c r="C1493" i="1"/>
  <c r="C1580" i="1"/>
  <c r="S1597" i="1"/>
  <c r="C1597" i="1" s="1"/>
  <c r="S1612" i="1"/>
  <c r="C1612" i="1" s="1"/>
  <c r="S1630" i="1"/>
  <c r="C1630" i="1" s="1"/>
  <c r="S1732" i="1"/>
  <c r="C1732" i="1" s="1"/>
  <c r="C1703" i="1"/>
  <c r="C1719" i="1"/>
  <c r="C1780" i="1"/>
  <c r="C1790" i="1"/>
  <c r="S1840" i="1"/>
  <c r="C1840" i="1" s="1"/>
  <c r="S1908" i="1"/>
  <c r="C1908" i="1" s="1"/>
  <c r="S1991" i="1"/>
  <c r="C1991" i="1" s="1"/>
  <c r="C1151" i="1"/>
  <c r="C1199" i="1"/>
  <c r="C1227" i="1"/>
  <c r="C1283" i="1"/>
  <c r="C1346" i="1"/>
  <c r="C1407" i="1"/>
  <c r="S1411" i="1"/>
  <c r="C1411" i="1" s="1"/>
  <c r="S1525" i="1"/>
  <c r="C1525" i="1" s="1"/>
  <c r="S1624" i="1"/>
  <c r="C1624" i="1" s="1"/>
  <c r="S1636" i="1"/>
  <c r="C1636" i="1" s="1"/>
  <c r="S1669" i="1"/>
  <c r="C1669" i="1" s="1"/>
  <c r="C1684" i="1"/>
  <c r="S1710" i="1"/>
  <c r="C1710" i="1" s="1"/>
  <c r="S1726" i="1"/>
  <c r="C1726" i="1" s="1"/>
  <c r="C1742" i="1"/>
  <c r="S1748" i="1"/>
  <c r="C1748" i="1" s="1"/>
  <c r="C1764" i="1"/>
  <c r="C1804" i="1"/>
  <c r="C1822" i="1"/>
  <c r="C1874" i="1"/>
  <c r="C1913" i="1"/>
  <c r="S1917" i="1"/>
  <c r="C1917" i="1" s="1"/>
  <c r="C1940" i="1"/>
  <c r="S1956" i="1"/>
  <c r="C1956" i="1" s="1"/>
  <c r="C1983" i="1"/>
  <c r="S1662" i="1"/>
  <c r="C1662" i="1" s="1"/>
  <c r="S1952" i="1"/>
  <c r="C1952" i="1" s="1"/>
  <c r="S1975" i="1"/>
  <c r="C1975" i="1" s="1"/>
  <c r="C1980" i="1"/>
  <c r="S1988" i="1"/>
  <c r="C1988" i="1" s="1"/>
  <c r="C1378" i="1"/>
  <c r="C1403" i="1"/>
  <c r="C1439" i="1"/>
  <c r="C1606" i="1"/>
  <c r="S1643" i="1"/>
  <c r="C1643" i="1" s="1"/>
  <c r="S1671" i="1"/>
  <c r="C1671" i="1" s="1"/>
  <c r="C1676" i="1"/>
  <c r="C1690" i="1"/>
  <c r="S1717" i="1"/>
  <c r="C1717" i="1" s="1"/>
  <c r="S1750" i="1"/>
  <c r="C1750" i="1" s="1"/>
  <c r="C1782" i="1"/>
  <c r="S1797" i="1"/>
  <c r="C1797" i="1" s="1"/>
  <c r="C1806" i="1"/>
  <c r="C1842" i="1"/>
  <c r="C1880" i="1"/>
  <c r="S1915" i="1"/>
  <c r="C1915" i="1" s="1"/>
  <c r="C1938" i="1"/>
  <c r="C1947" i="1"/>
  <c r="C1963" i="1"/>
  <c r="S1995" i="1"/>
  <c r="C1995" i="1" s="1"/>
  <c r="S1778" i="1"/>
  <c r="C1778" i="1" s="1"/>
  <c r="C1968" i="1"/>
  <c r="S1972" i="1"/>
  <c r="C1972" i="1" s="1"/>
  <c r="S1996" i="1"/>
  <c r="C1996" i="1" s="1"/>
  <c r="C187" i="1"/>
  <c r="C197" i="1"/>
  <c r="C243" i="1"/>
  <c r="C299" i="1"/>
  <c r="C315" i="1"/>
  <c r="C325" i="1"/>
  <c r="C371" i="1"/>
  <c r="C405" i="1"/>
  <c r="C437" i="1"/>
  <c r="C469" i="1"/>
  <c r="C501" i="1"/>
  <c r="C533" i="1"/>
  <c r="C565" i="1"/>
  <c r="C597" i="1"/>
  <c r="C629" i="1"/>
  <c r="C693" i="1"/>
  <c r="S720" i="1"/>
  <c r="C720" i="1" s="1"/>
  <c r="C725" i="1"/>
  <c r="C757" i="1"/>
  <c r="C799" i="1"/>
  <c r="C820" i="1"/>
  <c r="C837" i="1"/>
  <c r="C863" i="1"/>
  <c r="C884" i="1"/>
  <c r="C901" i="1"/>
  <c r="C927" i="1"/>
  <c r="C948" i="1"/>
  <c r="C976" i="1"/>
  <c r="S1002" i="1"/>
  <c r="C1002" i="1" s="1"/>
  <c r="C1060" i="1"/>
  <c r="C1203" i="1"/>
  <c r="C1247" i="1"/>
  <c r="C1275" i="1"/>
  <c r="S1312" i="1"/>
  <c r="C1312" i="1" s="1"/>
  <c r="C1375" i="1"/>
  <c r="S1434" i="1"/>
  <c r="C1434" i="1" s="1"/>
  <c r="S1501" i="1"/>
  <c r="C1501" i="1" s="1"/>
  <c r="S1622" i="1"/>
  <c r="C1622" i="1" s="1"/>
  <c r="C1702" i="1"/>
  <c r="C1718" i="1"/>
  <c r="S1767" i="1"/>
  <c r="C1767" i="1" s="1"/>
  <c r="C1798" i="1"/>
  <c r="C1807" i="1"/>
  <c r="C1820" i="1"/>
  <c r="S1839" i="1"/>
  <c r="C1839" i="1" s="1"/>
  <c r="C1847" i="1"/>
  <c r="S1907" i="1"/>
  <c r="C1907" i="1" s="1"/>
  <c r="C1948" i="1"/>
  <c r="S1964" i="1"/>
  <c r="C1964" i="1" s="1"/>
  <c r="S1997" i="1"/>
  <c r="C1997" i="1" s="1"/>
  <c r="C1660" i="1"/>
  <c r="C1714" i="1"/>
  <c r="C1735" i="1"/>
  <c r="S1758" i="1"/>
  <c r="C1758" i="1" s="1"/>
  <c r="C1808" i="1"/>
  <c r="S1848" i="1"/>
  <c r="C1848" i="1" s="1"/>
  <c r="C1883" i="1"/>
  <c r="C1893" i="1"/>
  <c r="C1925" i="1"/>
  <c r="C669" i="1"/>
  <c r="C733" i="1"/>
  <c r="C765" i="1"/>
  <c r="C992" i="1"/>
  <c r="C1024" i="1"/>
  <c r="C1056" i="1"/>
  <c r="C1175" i="1"/>
  <c r="C1191" i="1"/>
  <c r="C1207" i="1"/>
  <c r="C1223" i="1"/>
  <c r="C1239" i="1"/>
  <c r="C1255" i="1"/>
  <c r="C1271" i="1"/>
  <c r="C1287" i="1"/>
  <c r="C1297" i="1"/>
  <c r="C1639" i="1"/>
  <c r="C1746" i="1"/>
  <c r="C1885" i="1"/>
  <c r="C1901" i="1"/>
  <c r="C1949" i="1"/>
  <c r="C1967" i="1"/>
  <c r="S102" i="3"/>
  <c r="C102" i="3" s="1"/>
  <c r="C334" i="3"/>
  <c r="C935" i="3"/>
  <c r="S2178" i="3"/>
  <c r="C2178" i="3" s="1"/>
  <c r="S2509" i="3"/>
  <c r="C2509" i="3" s="1"/>
  <c r="S2832" i="3"/>
  <c r="C2832" i="3" s="1"/>
  <c r="S3577" i="3"/>
  <c r="C3577" i="3" s="1"/>
  <c r="S2643" i="3"/>
  <c r="C2643" i="3" s="1"/>
  <c r="S14" i="3"/>
  <c r="C14" i="3" s="1"/>
  <c r="C78" i="3"/>
  <c r="C222" i="3"/>
  <c r="S278" i="3"/>
  <c r="C278" i="3" s="1"/>
  <c r="C478" i="3"/>
  <c r="C1043" i="3"/>
  <c r="S1598" i="3"/>
  <c r="C1598" i="3" s="1"/>
  <c r="C1918" i="3"/>
  <c r="S2714" i="3"/>
  <c r="C2714" i="3" s="1"/>
  <c r="S2938" i="3"/>
  <c r="C2938" i="3" s="1"/>
  <c r="C214" i="3"/>
  <c r="S1214" i="3"/>
  <c r="C1214" i="3" s="1"/>
  <c r="S2030" i="3"/>
  <c r="C2030" i="3" s="1"/>
  <c r="C286" i="3"/>
  <c r="C350" i="3"/>
  <c r="S486" i="3"/>
  <c r="C486" i="3" s="1"/>
  <c r="C510" i="3"/>
  <c r="C991" i="3"/>
  <c r="C997" i="3"/>
  <c r="S2406" i="3"/>
  <c r="C2406" i="3" s="1"/>
  <c r="S2450" i="3"/>
  <c r="C2450" i="3" s="1"/>
  <c r="S2858" i="3"/>
  <c r="C2858" i="3" s="1"/>
  <c r="S4545" i="3"/>
  <c r="C4545" i="3" s="1"/>
  <c r="S2377" i="3"/>
  <c r="C2377" i="3" s="1"/>
  <c r="C158" i="3"/>
  <c r="S1099" i="3"/>
  <c r="C1099" i="3" s="1"/>
  <c r="S1263" i="3"/>
  <c r="C1263" i="3" s="1"/>
  <c r="S1854" i="3"/>
  <c r="C1854" i="3" s="1"/>
  <c r="S2153" i="3"/>
  <c r="C2153" i="3" s="1"/>
  <c r="S2354" i="3"/>
  <c r="C2354" i="3" s="1"/>
  <c r="S3477" i="3"/>
  <c r="C3477" i="3" s="1"/>
  <c r="S4447" i="3"/>
  <c r="C4447" i="3" s="1"/>
  <c r="C966" i="3"/>
  <c r="S30" i="3"/>
  <c r="C30" i="3" s="1"/>
  <c r="S2099" i="3"/>
  <c r="C2099" i="3" s="1"/>
  <c r="S2491" i="3"/>
  <c r="C2491" i="3" s="1"/>
  <c r="S3464" i="3"/>
  <c r="C3464" i="3" s="1"/>
  <c r="S94" i="3"/>
  <c r="C94" i="3" s="1"/>
  <c r="S206" i="3"/>
  <c r="C206" i="3" s="1"/>
  <c r="C270" i="3"/>
  <c r="C366" i="3"/>
  <c r="S614" i="3"/>
  <c r="C614" i="3" s="1"/>
  <c r="C702" i="3"/>
  <c r="C710" i="3"/>
  <c r="S1365" i="3"/>
  <c r="C1365" i="3" s="1"/>
  <c r="S1397" i="3"/>
  <c r="C1397" i="3" s="1"/>
  <c r="S1694" i="3"/>
  <c r="C1694" i="3" s="1"/>
  <c r="S2439" i="3"/>
  <c r="C2439" i="3" s="1"/>
  <c r="S965" i="3"/>
  <c r="C965" i="3" s="1"/>
  <c r="S1075" i="3"/>
  <c r="C1075" i="3" s="1"/>
  <c r="S1347" i="3"/>
  <c r="C1347" i="3" s="1"/>
  <c r="S1391" i="3"/>
  <c r="C1391" i="3" s="1"/>
  <c r="S1431" i="3"/>
  <c r="C1431" i="3" s="1"/>
  <c r="S1481" i="3"/>
  <c r="C1481" i="3" s="1"/>
  <c r="S2549" i="3"/>
  <c r="C2549" i="3" s="1"/>
  <c r="S2986" i="3"/>
  <c r="C2986" i="3" s="1"/>
  <c r="C2575" i="3"/>
  <c r="C2905" i="3"/>
  <c r="S3632" i="3"/>
  <c r="C3632" i="3" s="1"/>
  <c r="S4218" i="3"/>
  <c r="C4218" i="3" s="1"/>
  <c r="S4455" i="3"/>
  <c r="C4455" i="3" s="1"/>
  <c r="S4520" i="3"/>
  <c r="C4520" i="3" s="1"/>
  <c r="S847" i="3"/>
  <c r="C847" i="3" s="1"/>
  <c r="S1998" i="3"/>
  <c r="C1998" i="3" s="1"/>
  <c r="S2922" i="3"/>
  <c r="C2922" i="3" s="1"/>
  <c r="S2982" i="3"/>
  <c r="C2982" i="3" s="1"/>
  <c r="S4292" i="3"/>
  <c r="C4292" i="3" s="1"/>
  <c r="S5509" i="3"/>
  <c r="C5509" i="3" s="1"/>
  <c r="S814" i="3"/>
  <c r="C814" i="3" s="1"/>
  <c r="S1582" i="3"/>
  <c r="C1582" i="3" s="1"/>
  <c r="S1630" i="3"/>
  <c r="C1630" i="3" s="1"/>
  <c r="S1670" i="3"/>
  <c r="C1670" i="3" s="1"/>
  <c r="S1726" i="3"/>
  <c r="C1726" i="3" s="1"/>
  <c r="C1902" i="3"/>
  <c r="C2036" i="3"/>
  <c r="C2091" i="3"/>
  <c r="C2217" i="3"/>
  <c r="C2283" i="3"/>
  <c r="C2307" i="3"/>
  <c r="C2361" i="3"/>
  <c r="C2402" i="3"/>
  <c r="S2421" i="3"/>
  <c r="C2421" i="3" s="1"/>
  <c r="C2451" i="3"/>
  <c r="C2469" i="3"/>
  <c r="C2475" i="3"/>
  <c r="C2505" i="3"/>
  <c r="C2511" i="3"/>
  <c r="S2534" i="3"/>
  <c r="C2534" i="3" s="1"/>
  <c r="C2539" i="3"/>
  <c r="C2689" i="3"/>
  <c r="C2727" i="3"/>
  <c r="C2759" i="3"/>
  <c r="C2765" i="3"/>
  <c r="S2802" i="3"/>
  <c r="C2802" i="3" s="1"/>
  <c r="S2808" i="3"/>
  <c r="C2808" i="3" s="1"/>
  <c r="S2817" i="3"/>
  <c r="C2817" i="3" s="1"/>
  <c r="S2877" i="3"/>
  <c r="C2877" i="3" s="1"/>
  <c r="C2889" i="3"/>
  <c r="C3033" i="3"/>
  <c r="S3075" i="3"/>
  <c r="C3075" i="3" s="1"/>
  <c r="C3408" i="3"/>
  <c r="C3552" i="3"/>
  <c r="S3616" i="3"/>
  <c r="C3616" i="3" s="1"/>
  <c r="S3696" i="3"/>
  <c r="C3696" i="3" s="1"/>
  <c r="S3760" i="3"/>
  <c r="C3760" i="3" s="1"/>
  <c r="S3800" i="3"/>
  <c r="C3800" i="3" s="1"/>
  <c r="C3872" i="3"/>
  <c r="S4212" i="3"/>
  <c r="C4212" i="3" s="1"/>
  <c r="C4236" i="3"/>
  <c r="S4492" i="3"/>
  <c r="C4492" i="3" s="1"/>
  <c r="S782" i="3"/>
  <c r="C782" i="3" s="1"/>
  <c r="C1502" i="3"/>
  <c r="C1838" i="3"/>
  <c r="C2092" i="3"/>
  <c r="C2482" i="3"/>
  <c r="C2829" i="3"/>
  <c r="S2970" i="3"/>
  <c r="C2970" i="3" s="1"/>
  <c r="S3175" i="3"/>
  <c r="C3175" i="3" s="1"/>
  <c r="S3648" i="3"/>
  <c r="C3648" i="3" s="1"/>
  <c r="S4500" i="3"/>
  <c r="C4500" i="3" s="1"/>
  <c r="S5169" i="3"/>
  <c r="C5169" i="3" s="1"/>
  <c r="S5212" i="3"/>
  <c r="C5212" i="3" s="1"/>
  <c r="S1534" i="3"/>
  <c r="C1534" i="3" s="1"/>
  <c r="S1574" i="3"/>
  <c r="C1574" i="3" s="1"/>
  <c r="C1589" i="3"/>
  <c r="S1662" i="3"/>
  <c r="C1662" i="3" s="1"/>
  <c r="S1822" i="3"/>
  <c r="C1822" i="3" s="1"/>
  <c r="S1862" i="3"/>
  <c r="C1862" i="3" s="1"/>
  <c r="S2071" i="3"/>
  <c r="C2071" i="3" s="1"/>
  <c r="C2097" i="3"/>
  <c r="C2114" i="3"/>
  <c r="C2194" i="3"/>
  <c r="C2201" i="3"/>
  <c r="C2219" i="3"/>
  <c r="C2243" i="3"/>
  <c r="C2273" i="3"/>
  <c r="C2345" i="3"/>
  <c r="C2363" i="3"/>
  <c r="C2438" i="3"/>
  <c r="S2453" i="3"/>
  <c r="C2453" i="3" s="1"/>
  <c r="C2495" i="3"/>
  <c r="C2507" i="3"/>
  <c r="C2523" i="3"/>
  <c r="C2547" i="3"/>
  <c r="C2691" i="3"/>
  <c r="C2751" i="3"/>
  <c r="C2814" i="3"/>
  <c r="S2857" i="3"/>
  <c r="C2857" i="3" s="1"/>
  <c r="C2890" i="3"/>
  <c r="S2954" i="3"/>
  <c r="C2954" i="3" s="1"/>
  <c r="S3376" i="3"/>
  <c r="C3376" i="3" s="1"/>
  <c r="C3920" i="3"/>
  <c r="C4018" i="3"/>
  <c r="C4473" i="3"/>
  <c r="C1406" i="3"/>
  <c r="C2055" i="3"/>
  <c r="C2841" i="3"/>
  <c r="S3637" i="3"/>
  <c r="C3637" i="3" s="1"/>
  <c r="S3680" i="3"/>
  <c r="C3680" i="3" s="1"/>
  <c r="C3712" i="3"/>
  <c r="S4602" i="3"/>
  <c r="C4602" i="3" s="1"/>
  <c r="S4638" i="3"/>
  <c r="C4638" i="3" s="1"/>
  <c r="C3880" i="3"/>
  <c r="C4319" i="3"/>
  <c r="C4415" i="3"/>
  <c r="S4539" i="3"/>
  <c r="C4539" i="3" s="1"/>
  <c r="S4650" i="3"/>
  <c r="C4650" i="3" s="1"/>
  <c r="S4926" i="3"/>
  <c r="C4926" i="3" s="1"/>
  <c r="S5085" i="3"/>
  <c r="C5085" i="3" s="1"/>
  <c r="S5201" i="3"/>
  <c r="C5201" i="3" s="1"/>
  <c r="C3928" i="3"/>
  <c r="S4423" i="3"/>
  <c r="C4423" i="3" s="1"/>
  <c r="C4450" i="3"/>
  <c r="S4598" i="3"/>
  <c r="C4598" i="3" s="1"/>
  <c r="S4633" i="3"/>
  <c r="C4633" i="3" s="1"/>
  <c r="S5026" i="3"/>
  <c r="C5026" i="3" s="1"/>
  <c r="S5034" i="3"/>
  <c r="C5034" i="3" s="1"/>
  <c r="C5233" i="3"/>
  <c r="C5408" i="3"/>
  <c r="C3528" i="3"/>
  <c r="C3564" i="3"/>
  <c r="C3672" i="3"/>
  <c r="C3984" i="3"/>
  <c r="S4327" i="3"/>
  <c r="C4327" i="3" s="1"/>
  <c r="S4463" i="3"/>
  <c r="C4463" i="3" s="1"/>
  <c r="S4470" i="3"/>
  <c r="C4470" i="3" s="1"/>
  <c r="S4516" i="3"/>
  <c r="C4516" i="3" s="1"/>
  <c r="S4889" i="3"/>
  <c r="C4889" i="3" s="1"/>
  <c r="S5185" i="3"/>
  <c r="C5185" i="3" s="1"/>
  <c r="C748" i="3"/>
  <c r="S4315" i="3"/>
  <c r="C4315" i="3" s="1"/>
  <c r="S4405" i="3"/>
  <c r="C4405" i="3" s="1"/>
  <c r="C4536" i="3"/>
  <c r="S4584" i="3"/>
  <c r="C4584" i="3" s="1"/>
  <c r="S5561" i="3"/>
  <c r="C5561" i="3" s="1"/>
  <c r="S5569" i="3"/>
  <c r="C5569" i="3" s="1"/>
  <c r="S3304" i="3"/>
  <c r="C3304" i="3" s="1"/>
  <c r="C3399" i="3"/>
  <c r="S3576" i="3"/>
  <c r="C3576" i="3" s="1"/>
  <c r="C3585" i="3"/>
  <c r="C3645" i="3"/>
  <c r="C3677" i="3"/>
  <c r="S3688" i="3"/>
  <c r="C3688" i="3" s="1"/>
  <c r="C3767" i="3"/>
  <c r="S3784" i="3"/>
  <c r="C3784" i="3" s="1"/>
  <c r="S3864" i="3"/>
  <c r="C3864" i="3" s="1"/>
  <c r="C3905" i="3"/>
  <c r="C3929" i="3"/>
  <c r="S3936" i="3"/>
  <c r="C3936" i="3" s="1"/>
  <c r="C3961" i="3"/>
  <c r="C4196" i="3"/>
  <c r="S4342" i="3"/>
  <c r="C4342" i="3" s="1"/>
  <c r="C4347" i="3"/>
  <c r="S4431" i="3"/>
  <c r="C4431" i="3" s="1"/>
  <c r="S4497" i="3"/>
  <c r="C4497" i="3" s="1"/>
  <c r="S4622" i="3"/>
  <c r="C4622" i="3" s="1"/>
  <c r="S4943" i="3"/>
  <c r="C4943" i="3" s="1"/>
  <c r="C894" i="3"/>
  <c r="C920" i="3"/>
  <c r="C3176" i="3"/>
  <c r="C3985" i="3"/>
  <c r="S3992" i="3"/>
  <c r="C3992" i="3" s="1"/>
  <c r="C4235" i="3"/>
  <c r="S4254" i="3"/>
  <c r="C4254" i="3" s="1"/>
  <c r="S4310" i="3"/>
  <c r="C4310" i="3" s="1"/>
  <c r="C4407" i="3"/>
  <c r="C4466" i="3"/>
  <c r="S4484" i="3"/>
  <c r="C4484" i="3" s="1"/>
  <c r="C4532" i="3"/>
  <c r="S4608" i="3"/>
  <c r="C4608" i="3" s="1"/>
  <c r="S4857" i="3"/>
  <c r="C4857" i="3" s="1"/>
  <c r="S5050" i="3"/>
  <c r="C5050" i="3" s="1"/>
  <c r="C5249" i="3"/>
  <c r="C5665" i="3"/>
  <c r="C854" i="3"/>
  <c r="S890" i="3"/>
  <c r="C890" i="3" s="1"/>
  <c r="S5550" i="3"/>
  <c r="C5550" i="3" s="1"/>
  <c r="C1953" i="3"/>
  <c r="C4458" i="3"/>
  <c r="C4555" i="3"/>
  <c r="S4833" i="3"/>
  <c r="C4833" i="3" s="1"/>
  <c r="C4897" i="3"/>
  <c r="C4963" i="3"/>
  <c r="S5010" i="3"/>
  <c r="C5010" i="3" s="1"/>
  <c r="S5096" i="3"/>
  <c r="C5096" i="3" s="1"/>
  <c r="C5117" i="3"/>
  <c r="C5128" i="3"/>
  <c r="C5208" i="3"/>
  <c r="C5240" i="3"/>
  <c r="C5340" i="3"/>
  <c r="C5444" i="3"/>
  <c r="S5456" i="3"/>
  <c r="C5456" i="3" s="1"/>
  <c r="C5468" i="3"/>
  <c r="C5598" i="3"/>
  <c r="C747" i="3"/>
  <c r="C780" i="3"/>
  <c r="C914" i="3"/>
  <c r="C1291" i="3"/>
  <c r="C1957" i="3"/>
  <c r="S1963" i="3"/>
  <c r="C1963" i="3" s="1"/>
  <c r="C1985" i="3"/>
  <c r="C1989" i="3"/>
  <c r="S1995" i="3"/>
  <c r="C1995" i="3" s="1"/>
  <c r="C2017" i="3"/>
  <c r="C2021" i="3"/>
  <c r="S2027" i="3"/>
  <c r="C2027" i="3" s="1"/>
  <c r="S870" i="3"/>
  <c r="C870" i="3" s="1"/>
  <c r="C892" i="3"/>
  <c r="C907" i="3"/>
  <c r="C4239" i="3"/>
  <c r="C4442" i="3"/>
  <c r="S4841" i="3"/>
  <c r="C4841" i="3" s="1"/>
  <c r="C4905" i="3"/>
  <c r="C4995" i="3"/>
  <c r="C5017" i="3"/>
  <c r="S5053" i="3"/>
  <c r="C5053" i="3" s="1"/>
  <c r="C5097" i="3"/>
  <c r="C5177" i="3"/>
  <c r="C5225" i="3"/>
  <c r="S5236" i="3"/>
  <c r="C5236" i="3" s="1"/>
  <c r="C5241" i="3"/>
  <c r="C5257" i="3"/>
  <c r="C5341" i="3"/>
  <c r="S5372" i="3"/>
  <c r="C5372" i="3" s="1"/>
  <c r="S5476" i="3"/>
  <c r="C5476" i="3" s="1"/>
  <c r="S5641" i="3"/>
  <c r="C5641" i="3" s="1"/>
  <c r="C900" i="3"/>
  <c r="S1982" i="3"/>
  <c r="C1982" i="3" s="1"/>
  <c r="S2014" i="3"/>
  <c r="C2014" i="3" s="1"/>
  <c r="C4580" i="3"/>
  <c r="C5088" i="3"/>
  <c r="C5172" i="3"/>
  <c r="C5252" i="3"/>
  <c r="S5348" i="3"/>
  <c r="C5348" i="3" s="1"/>
  <c r="C5380" i="3"/>
  <c r="S5412" i="3"/>
  <c r="C5412" i="3" s="1"/>
  <c r="S5492" i="3"/>
  <c r="C5492" i="3" s="1"/>
  <c r="S5518" i="3"/>
  <c r="C5518" i="3" s="1"/>
  <c r="S5682" i="3"/>
  <c r="C5682" i="3" s="1"/>
  <c r="C792" i="3"/>
  <c r="C824" i="3"/>
  <c r="C828" i="3"/>
  <c r="C857" i="3"/>
  <c r="C904" i="3"/>
  <c r="C908" i="3"/>
  <c r="C1285" i="3"/>
  <c r="C1289" i="3"/>
  <c r="C1951" i="3"/>
  <c r="C1965" i="3"/>
  <c r="C1976" i="3"/>
  <c r="C1983" i="3"/>
  <c r="C1997" i="3"/>
  <c r="C2008" i="3"/>
  <c r="C2015" i="3"/>
  <c r="C2029" i="3"/>
  <c r="C4825" i="3"/>
  <c r="C5037" i="3"/>
  <c r="C5120" i="3"/>
  <c r="S5513" i="3"/>
  <c r="C5513" i="3" s="1"/>
  <c r="S5941" i="3"/>
  <c r="C5941" i="3" s="1"/>
  <c r="S755" i="3"/>
  <c r="C755" i="3" s="1"/>
  <c r="C763" i="3"/>
  <c r="C796" i="3"/>
  <c r="C836" i="3"/>
  <c r="C851" i="3"/>
  <c r="C861" i="3"/>
  <c r="C872" i="3"/>
  <c r="C897" i="3"/>
  <c r="C912" i="3"/>
  <c r="C916" i="3"/>
  <c r="C1297" i="3"/>
  <c r="C1969" i="3"/>
  <c r="C1973" i="3"/>
  <c r="C2001" i="3"/>
  <c r="C2005" i="3"/>
  <c r="C2033" i="3"/>
  <c r="C1280" i="3"/>
  <c r="C1288" i="3"/>
  <c r="C5630" i="3"/>
  <c r="C5677" i="3"/>
  <c r="S5701" i="3"/>
  <c r="C5701" i="3" s="1"/>
  <c r="C5789" i="3"/>
  <c r="C5957" i="3"/>
  <c r="C749" i="3"/>
  <c r="C1948" i="3"/>
  <c r="C750" i="3"/>
  <c r="C850" i="3"/>
  <c r="C922" i="3"/>
  <c r="C1290" i="3"/>
  <c r="C1958" i="3"/>
  <c r="C1974" i="3"/>
  <c r="C1990" i="3"/>
  <c r="C2006" i="3"/>
  <c r="C2022" i="3"/>
  <c r="C5790" i="3"/>
  <c r="S5829" i="3"/>
  <c r="C5829" i="3" s="1"/>
  <c r="C751" i="3"/>
  <c r="S829" i="3"/>
  <c r="C829" i="3" s="1"/>
  <c r="S1283" i="3"/>
  <c r="C1283" i="3" s="1"/>
  <c r="C5558" i="3"/>
  <c r="C5582" i="3"/>
  <c r="C5609" i="3"/>
  <c r="C5614" i="3"/>
  <c r="C5973" i="3"/>
  <c r="C744" i="3"/>
  <c r="C5805" i="3"/>
  <c r="S758" i="3"/>
  <c r="C758" i="3" s="1"/>
  <c r="C885" i="3"/>
  <c r="C893" i="3"/>
  <c r="C1293" i="3"/>
  <c r="C1301" i="3"/>
  <c r="S801" i="3"/>
  <c r="C801" i="3" s="1"/>
  <c r="S881" i="3"/>
  <c r="C881" i="3" s="1"/>
  <c r="S905" i="3"/>
  <c r="C905" i="3" s="1"/>
  <c r="S775" i="3"/>
  <c r="C775" i="3" s="1"/>
  <c r="S831" i="3"/>
  <c r="C831" i="3" s="1"/>
  <c r="S863" i="3"/>
  <c r="C863" i="3" s="1"/>
  <c r="S759" i="3"/>
  <c r="C759" i="3" s="1"/>
  <c r="C757" i="3"/>
  <c r="S752" i="3"/>
  <c r="C752" i="3" s="1"/>
  <c r="S760" i="3"/>
  <c r="C760" i="3" s="1"/>
  <c r="S745" i="3"/>
  <c r="C745" i="3" s="1"/>
  <c r="S753" i="3"/>
  <c r="C753" i="3" s="1"/>
  <c r="S761" i="3"/>
  <c r="C761" i="3" s="1"/>
  <c r="S497" i="3"/>
  <c r="C497" i="3" s="1"/>
  <c r="S625" i="3"/>
  <c r="C625" i="3" s="1"/>
  <c r="S686" i="3"/>
  <c r="C686" i="3" s="1"/>
  <c r="S1249" i="3"/>
  <c r="C1249" i="3" s="1"/>
  <c r="S6" i="3"/>
  <c r="C6" i="3" s="1"/>
  <c r="C16" i="3"/>
  <c r="C65" i="3"/>
  <c r="S70" i="3"/>
  <c r="C70" i="3" s="1"/>
  <c r="C80" i="3"/>
  <c r="S89" i="3"/>
  <c r="C89" i="3" s="1"/>
  <c r="C129" i="3"/>
  <c r="S134" i="3"/>
  <c r="C134" i="3" s="1"/>
  <c r="C144" i="3"/>
  <c r="C193" i="3"/>
  <c r="S198" i="3"/>
  <c r="C198" i="3" s="1"/>
  <c r="C208" i="3"/>
  <c r="C257" i="3"/>
  <c r="S262" i="3"/>
  <c r="C262" i="3" s="1"/>
  <c r="C272" i="3"/>
  <c r="C321" i="3"/>
  <c r="S326" i="3"/>
  <c r="C326" i="3" s="1"/>
  <c r="S342" i="3"/>
  <c r="C342" i="3" s="1"/>
  <c r="C352" i="3"/>
  <c r="C358" i="3"/>
  <c r="S368" i="3"/>
  <c r="C368" i="3" s="1"/>
  <c r="C398" i="3"/>
  <c r="C409" i="3"/>
  <c r="S414" i="3"/>
  <c r="C414" i="3" s="1"/>
  <c r="C430" i="3"/>
  <c r="S449" i="3"/>
  <c r="C449" i="3" s="1"/>
  <c r="S528" i="3"/>
  <c r="C528" i="3" s="1"/>
  <c r="C558" i="3"/>
  <c r="S577" i="3"/>
  <c r="C577" i="3" s="1"/>
  <c r="S656" i="3"/>
  <c r="C656" i="3" s="1"/>
  <c r="S718" i="3"/>
  <c r="C718" i="3" s="1"/>
  <c r="S1171" i="3"/>
  <c r="C1171" i="3" s="1"/>
  <c r="S1346" i="3"/>
  <c r="C1346" i="3" s="1"/>
  <c r="C25" i="3"/>
  <c r="C233" i="3"/>
  <c r="C248" i="3"/>
  <c r="C297" i="3"/>
  <c r="C312" i="3"/>
  <c r="C337" i="3"/>
  <c r="S480" i="3"/>
  <c r="C480" i="3" s="1"/>
  <c r="C518" i="3"/>
  <c r="S529" i="3"/>
  <c r="C529" i="3" s="1"/>
  <c r="S608" i="3"/>
  <c r="C608" i="3" s="1"/>
  <c r="C638" i="3"/>
  <c r="C646" i="3"/>
  <c r="S657" i="3"/>
  <c r="C657" i="3" s="1"/>
  <c r="S688" i="3"/>
  <c r="C688" i="3" s="1"/>
  <c r="S1239" i="3"/>
  <c r="C1239" i="3" s="1"/>
  <c r="S1270" i="3"/>
  <c r="C1270" i="3" s="1"/>
  <c r="S1648" i="3"/>
  <c r="C1648" i="3" s="1"/>
  <c r="C217" i="3"/>
  <c r="S22" i="3"/>
  <c r="C22" i="3" s="1"/>
  <c r="S41" i="3"/>
  <c r="C41" i="3" s="1"/>
  <c r="S56" i="3"/>
  <c r="C56" i="3" s="1"/>
  <c r="S86" i="3"/>
  <c r="C86" i="3" s="1"/>
  <c r="S105" i="3"/>
  <c r="C105" i="3" s="1"/>
  <c r="S120" i="3"/>
  <c r="C120" i="3" s="1"/>
  <c r="S150" i="3"/>
  <c r="C150" i="3" s="1"/>
  <c r="S169" i="3"/>
  <c r="C169" i="3" s="1"/>
  <c r="S184" i="3"/>
  <c r="C184" i="3" s="1"/>
  <c r="S353" i="3"/>
  <c r="C353" i="3" s="1"/>
  <c r="S369" i="3"/>
  <c r="C369" i="3" s="1"/>
  <c r="S384" i="3"/>
  <c r="C384" i="3" s="1"/>
  <c r="S432" i="3"/>
  <c r="C432" i="3" s="1"/>
  <c r="S481" i="3"/>
  <c r="C481" i="3" s="1"/>
  <c r="S560" i="3"/>
  <c r="C560" i="3" s="1"/>
  <c r="S609" i="3"/>
  <c r="C609" i="3" s="1"/>
  <c r="S1158" i="3"/>
  <c r="C1158" i="3" s="1"/>
  <c r="C153" i="3"/>
  <c r="C281" i="3"/>
  <c r="S448" i="3"/>
  <c r="C448" i="3" s="1"/>
  <c r="S576" i="3"/>
  <c r="C576" i="3" s="1"/>
  <c r="C8" i="3"/>
  <c r="S17" i="3"/>
  <c r="C17" i="3" s="1"/>
  <c r="S32" i="3"/>
  <c r="C32" i="3" s="1"/>
  <c r="C57" i="3"/>
  <c r="S62" i="3"/>
  <c r="C62" i="3" s="1"/>
  <c r="C72" i="3"/>
  <c r="S81" i="3"/>
  <c r="C81" i="3" s="1"/>
  <c r="S96" i="3"/>
  <c r="C96" i="3" s="1"/>
  <c r="C121" i="3"/>
  <c r="S126" i="3"/>
  <c r="C126" i="3" s="1"/>
  <c r="C136" i="3"/>
  <c r="S145" i="3"/>
  <c r="C145" i="3" s="1"/>
  <c r="S160" i="3"/>
  <c r="C160" i="3" s="1"/>
  <c r="S190" i="3"/>
  <c r="C190" i="3" s="1"/>
  <c r="S209" i="3"/>
  <c r="C209" i="3" s="1"/>
  <c r="S224" i="3"/>
  <c r="C224" i="3" s="1"/>
  <c r="S254" i="3"/>
  <c r="C254" i="3" s="1"/>
  <c r="S273" i="3"/>
  <c r="C273" i="3" s="1"/>
  <c r="S288" i="3"/>
  <c r="C288" i="3" s="1"/>
  <c r="S318" i="3"/>
  <c r="C318" i="3" s="1"/>
  <c r="S390" i="3"/>
  <c r="C390" i="3" s="1"/>
  <c r="S400" i="3"/>
  <c r="C400" i="3" s="1"/>
  <c r="S433" i="3"/>
  <c r="C433" i="3" s="1"/>
  <c r="S512" i="3"/>
  <c r="C512" i="3" s="1"/>
  <c r="C542" i="3"/>
  <c r="C550" i="3"/>
  <c r="S561" i="3"/>
  <c r="C561" i="3" s="1"/>
  <c r="S640" i="3"/>
  <c r="C640" i="3" s="1"/>
  <c r="C670" i="3"/>
  <c r="C678" i="3"/>
  <c r="S1458" i="3"/>
  <c r="C1458" i="3" s="1"/>
  <c r="S1568" i="3"/>
  <c r="C1568" i="3" s="1"/>
  <c r="C40" i="3"/>
  <c r="C33" i="3"/>
  <c r="C48" i="3"/>
  <c r="C97" i="3"/>
  <c r="C112" i="3"/>
  <c r="C161" i="3"/>
  <c r="S166" i="3"/>
  <c r="C166" i="3" s="1"/>
  <c r="C176" i="3"/>
  <c r="S185" i="3"/>
  <c r="C185" i="3" s="1"/>
  <c r="S200" i="3"/>
  <c r="C200" i="3" s="1"/>
  <c r="C225" i="3"/>
  <c r="S230" i="3"/>
  <c r="C230" i="3" s="1"/>
  <c r="C240" i="3"/>
  <c r="S249" i="3"/>
  <c r="C249" i="3" s="1"/>
  <c r="S264" i="3"/>
  <c r="C264" i="3" s="1"/>
  <c r="C289" i="3"/>
  <c r="S294" i="3"/>
  <c r="C294" i="3" s="1"/>
  <c r="C304" i="3"/>
  <c r="S313" i="3"/>
  <c r="C313" i="3" s="1"/>
  <c r="S328" i="3"/>
  <c r="C328" i="3" s="1"/>
  <c r="S360" i="3"/>
  <c r="C360" i="3" s="1"/>
  <c r="C376" i="3"/>
  <c r="S385" i="3"/>
  <c r="C385" i="3" s="1"/>
  <c r="S416" i="3"/>
  <c r="C416" i="3" s="1"/>
  <c r="S422" i="3"/>
  <c r="C422" i="3" s="1"/>
  <c r="S464" i="3"/>
  <c r="C464" i="3" s="1"/>
  <c r="C494" i="3"/>
  <c r="S513" i="3"/>
  <c r="C513" i="3" s="1"/>
  <c r="S592" i="3"/>
  <c r="C592" i="3" s="1"/>
  <c r="C622" i="3"/>
  <c r="S641" i="3"/>
  <c r="C641" i="3" s="1"/>
  <c r="C742" i="3"/>
  <c r="S925" i="3"/>
  <c r="C925" i="3" s="1"/>
  <c r="C998" i="3"/>
  <c r="S1003" i="3"/>
  <c r="C1003" i="3" s="1"/>
  <c r="C104" i="3"/>
  <c r="C168" i="3"/>
  <c r="C296" i="3"/>
  <c r="C336" i="3"/>
  <c r="S142" i="3"/>
  <c r="C142" i="3" s="1"/>
  <c r="S401" i="3"/>
  <c r="C401" i="3" s="1"/>
  <c r="S417" i="3"/>
  <c r="C417" i="3" s="1"/>
  <c r="C446" i="3"/>
  <c r="C454" i="3"/>
  <c r="S465" i="3"/>
  <c r="C465" i="3" s="1"/>
  <c r="S544" i="3"/>
  <c r="C544" i="3" s="1"/>
  <c r="C574" i="3"/>
  <c r="C582" i="3"/>
  <c r="S593" i="3"/>
  <c r="C593" i="3" s="1"/>
  <c r="S672" i="3"/>
  <c r="C672" i="3" s="1"/>
  <c r="S949" i="3"/>
  <c r="C949" i="3" s="1"/>
  <c r="S1139" i="3"/>
  <c r="C1139" i="3" s="1"/>
  <c r="C232" i="3"/>
  <c r="S1177" i="3"/>
  <c r="C1177" i="3" s="1"/>
  <c r="S1784" i="3"/>
  <c r="C1784" i="3" s="1"/>
  <c r="S9" i="3"/>
  <c r="C9" i="3" s="1"/>
  <c r="S24" i="3"/>
  <c r="C24" i="3" s="1"/>
  <c r="C49" i="3"/>
  <c r="C64" i="3"/>
  <c r="S73" i="3"/>
  <c r="C73" i="3" s="1"/>
  <c r="S88" i="3"/>
  <c r="C88" i="3" s="1"/>
  <c r="C113" i="3"/>
  <c r="C128" i="3"/>
  <c r="S137" i="3"/>
  <c r="C137" i="3" s="1"/>
  <c r="S152" i="3"/>
  <c r="C152" i="3" s="1"/>
  <c r="C177" i="3"/>
  <c r="C192" i="3"/>
  <c r="S201" i="3"/>
  <c r="C201" i="3" s="1"/>
  <c r="S216" i="3"/>
  <c r="C216" i="3" s="1"/>
  <c r="C241" i="3"/>
  <c r="C256" i="3"/>
  <c r="S265" i="3"/>
  <c r="C265" i="3" s="1"/>
  <c r="S280" i="3"/>
  <c r="C280" i="3" s="1"/>
  <c r="C305" i="3"/>
  <c r="C320" i="3"/>
  <c r="S345" i="3"/>
  <c r="C345" i="3" s="1"/>
  <c r="S361" i="3"/>
  <c r="C361" i="3" s="1"/>
  <c r="C377" i="3"/>
  <c r="C392" i="3"/>
  <c r="S496" i="3"/>
  <c r="C496" i="3" s="1"/>
  <c r="C526" i="3"/>
  <c r="S545" i="3"/>
  <c r="C545" i="3" s="1"/>
  <c r="S624" i="3"/>
  <c r="C624" i="3" s="1"/>
  <c r="C654" i="3"/>
  <c r="S673" i="3"/>
  <c r="C673" i="3" s="1"/>
  <c r="S988" i="3"/>
  <c r="C988" i="3" s="1"/>
  <c r="S1493" i="3"/>
  <c r="C1493" i="3" s="1"/>
  <c r="C329" i="3"/>
  <c r="C344" i="3"/>
  <c r="C393" i="3"/>
  <c r="C408" i="3"/>
  <c r="C457" i="3"/>
  <c r="C472" i="3"/>
  <c r="C521" i="3"/>
  <c r="C536" i="3"/>
  <c r="C585" i="3"/>
  <c r="C600" i="3"/>
  <c r="C649" i="3"/>
  <c r="C664" i="3"/>
  <c r="C728" i="3"/>
  <c r="C954" i="3"/>
  <c r="C1017" i="3"/>
  <c r="C1049" i="3"/>
  <c r="C1081" i="3"/>
  <c r="C1145" i="3"/>
  <c r="S1218" i="3"/>
  <c r="C1218" i="3" s="1"/>
  <c r="C1336" i="3"/>
  <c r="S1368" i="3"/>
  <c r="C1368" i="3" s="1"/>
  <c r="C1394" i="3"/>
  <c r="S1409" i="3"/>
  <c r="C1409" i="3" s="1"/>
  <c r="C1488" i="3"/>
  <c r="S1521" i="3"/>
  <c r="C1521" i="3" s="1"/>
  <c r="S1720" i="3"/>
  <c r="C1720" i="3" s="1"/>
  <c r="S1116" i="3"/>
  <c r="C1116" i="3" s="1"/>
  <c r="S1240" i="3"/>
  <c r="C1240" i="3" s="1"/>
  <c r="S1448" i="3"/>
  <c r="C1448" i="3" s="1"/>
  <c r="C1478" i="3"/>
  <c r="S1478" i="3"/>
  <c r="S1494" i="3"/>
  <c r="C1494" i="3" s="1"/>
  <c r="S1656" i="3"/>
  <c r="C1656" i="3" s="1"/>
  <c r="S1678" i="3"/>
  <c r="C1678" i="3" s="1"/>
  <c r="S1814" i="3"/>
  <c r="C1814" i="3" s="1"/>
  <c r="C424" i="3"/>
  <c r="C473" i="3"/>
  <c r="C488" i="3"/>
  <c r="C537" i="3"/>
  <c r="C552" i="3"/>
  <c r="C601" i="3"/>
  <c r="C616" i="3"/>
  <c r="C665" i="3"/>
  <c r="C680" i="3"/>
  <c r="S704" i="3"/>
  <c r="C704" i="3" s="1"/>
  <c r="C926" i="3"/>
  <c r="C979" i="3"/>
  <c r="C1004" i="3"/>
  <c r="S1180" i="3"/>
  <c r="C1180" i="3" s="1"/>
  <c r="C1219" i="3"/>
  <c r="S1266" i="3"/>
  <c r="C1266" i="3" s="1"/>
  <c r="C1271" i="3"/>
  <c r="C1342" i="3"/>
  <c r="S1359" i="3"/>
  <c r="C1359" i="3" s="1"/>
  <c r="C1370" i="3"/>
  <c r="S1410" i="3"/>
  <c r="C1410" i="3" s="1"/>
  <c r="S1438" i="3"/>
  <c r="C1438" i="3" s="1"/>
  <c r="S1495" i="3"/>
  <c r="C1495" i="3" s="1"/>
  <c r="S1592" i="3"/>
  <c r="C1592" i="3" s="1"/>
  <c r="S1614" i="3"/>
  <c r="C1614" i="3" s="1"/>
  <c r="S1750" i="3"/>
  <c r="C1750" i="3" s="1"/>
  <c r="C1774" i="3"/>
  <c r="S1195" i="3"/>
  <c r="C1195" i="3" s="1"/>
  <c r="S1208" i="3"/>
  <c r="C1208" i="3" s="1"/>
  <c r="S1231" i="3"/>
  <c r="C1231" i="3" s="1"/>
  <c r="S1411" i="3"/>
  <c r="C1411" i="3" s="1"/>
  <c r="S1455" i="3"/>
  <c r="C1455" i="3" s="1"/>
  <c r="S1512" i="3"/>
  <c r="C1512" i="3" s="1"/>
  <c r="S1686" i="3"/>
  <c r="C1686" i="3" s="1"/>
  <c r="C425" i="3"/>
  <c r="C440" i="3"/>
  <c r="C489" i="3"/>
  <c r="C504" i="3"/>
  <c r="C553" i="3"/>
  <c r="C568" i="3"/>
  <c r="C617" i="3"/>
  <c r="C632" i="3"/>
  <c r="C681" i="3"/>
  <c r="C696" i="3"/>
  <c r="S720" i="3"/>
  <c r="C720" i="3" s="1"/>
  <c r="C942" i="3"/>
  <c r="C971" i="3"/>
  <c r="S985" i="3"/>
  <c r="C985" i="3" s="1"/>
  <c r="C1020" i="3"/>
  <c r="C1052" i="3"/>
  <c r="C1084" i="3"/>
  <c r="C1131" i="3"/>
  <c r="S1148" i="3"/>
  <c r="C1148" i="3" s="1"/>
  <c r="S1242" i="3"/>
  <c r="C1242" i="3" s="1"/>
  <c r="C1251" i="3"/>
  <c r="S1338" i="3"/>
  <c r="C1338" i="3" s="1"/>
  <c r="S1344" i="3"/>
  <c r="C1344" i="3" s="1"/>
  <c r="C1366" i="3"/>
  <c r="S1450" i="3"/>
  <c r="C1450" i="3" s="1"/>
  <c r="C1456" i="3"/>
  <c r="S1462" i="3"/>
  <c r="C1462" i="3" s="1"/>
  <c r="S1469" i="3"/>
  <c r="C1469" i="3" s="1"/>
  <c r="C1474" i="3"/>
  <c r="S1566" i="3"/>
  <c r="C1566" i="3" s="1"/>
  <c r="C1616" i="3"/>
  <c r="S1622" i="3"/>
  <c r="C1622" i="3" s="1"/>
  <c r="C1646" i="3"/>
  <c r="S1680" i="3"/>
  <c r="C1680" i="3" s="1"/>
  <c r="S1710" i="3"/>
  <c r="C1710" i="3" s="1"/>
  <c r="S1163" i="3"/>
  <c r="C1163" i="3" s="1"/>
  <c r="S1216" i="3"/>
  <c r="C1216" i="3" s="1"/>
  <c r="S1402" i="3"/>
  <c r="C1402" i="3" s="1"/>
  <c r="S1526" i="3"/>
  <c r="C1526" i="3" s="1"/>
  <c r="C441" i="3"/>
  <c r="C456" i="3"/>
  <c r="C505" i="3"/>
  <c r="C520" i="3"/>
  <c r="C569" i="3"/>
  <c r="C584" i="3"/>
  <c r="C633" i="3"/>
  <c r="C648" i="3"/>
  <c r="C712" i="3"/>
  <c r="S736" i="3"/>
  <c r="C736" i="3" s="1"/>
  <c r="C943" i="3"/>
  <c r="C967" i="3"/>
  <c r="S1113" i="3"/>
  <c r="C1113" i="3" s="1"/>
  <c r="C1190" i="3"/>
  <c r="C1217" i="3"/>
  <c r="S1238" i="3"/>
  <c r="C1238" i="3" s="1"/>
  <c r="C1269" i="3"/>
  <c r="S1274" i="3"/>
  <c r="C1274" i="3" s="1"/>
  <c r="S1345" i="3"/>
  <c r="C1345" i="3" s="1"/>
  <c r="C1377" i="3"/>
  <c r="C1408" i="3"/>
  <c r="C1426" i="3"/>
  <c r="S1457" i="3"/>
  <c r="C1457" i="3" s="1"/>
  <c r="S1464" i="3"/>
  <c r="C1464" i="3" s="1"/>
  <c r="C1544" i="3"/>
  <c r="S1550" i="3"/>
  <c r="C1550" i="3" s="1"/>
  <c r="S1712" i="3"/>
  <c r="C1712" i="3" s="1"/>
  <c r="S1742" i="3"/>
  <c r="C1742" i="3" s="1"/>
  <c r="S1806" i="3"/>
  <c r="C1806" i="3" s="1"/>
  <c r="S1870" i="3"/>
  <c r="C1870" i="3" s="1"/>
  <c r="S1934" i="3"/>
  <c r="C1934" i="3" s="1"/>
  <c r="S2068" i="3"/>
  <c r="C2068" i="3" s="1"/>
  <c r="C2081" i="3"/>
  <c r="C2090" i="3"/>
  <c r="C2241" i="3"/>
  <c r="C2258" i="3"/>
  <c r="C2275" i="3"/>
  <c r="C2305" i="3"/>
  <c r="C2322" i="3"/>
  <c r="S2627" i="3"/>
  <c r="C2627" i="3" s="1"/>
  <c r="S2673" i="3"/>
  <c r="C2673" i="3" s="1"/>
  <c r="S2773" i="3"/>
  <c r="C2773" i="3" s="1"/>
  <c r="C1234" i="3"/>
  <c r="C1248" i="3"/>
  <c r="C1272" i="3"/>
  <c r="C1378" i="3"/>
  <c r="C1432" i="3"/>
  <c r="S1482" i="3"/>
  <c r="C1482" i="3" s="1"/>
  <c r="C1496" i="3"/>
  <c r="C1519" i="3"/>
  <c r="S1528" i="3"/>
  <c r="C1528" i="3" s="1"/>
  <c r="S1552" i="3"/>
  <c r="C1552" i="3" s="1"/>
  <c r="C1576" i="3"/>
  <c r="C1600" i="3"/>
  <c r="S1624" i="3"/>
  <c r="C1624" i="3" s="1"/>
  <c r="S1654" i="3"/>
  <c r="C1654" i="3" s="1"/>
  <c r="C1664" i="3"/>
  <c r="S1688" i="3"/>
  <c r="C1688" i="3" s="1"/>
  <c r="S1718" i="3"/>
  <c r="C1718" i="3" s="1"/>
  <c r="C1728" i="3"/>
  <c r="S1752" i="3"/>
  <c r="C1752" i="3" s="1"/>
  <c r="S1782" i="3"/>
  <c r="C1782" i="3" s="1"/>
  <c r="C1792" i="3"/>
  <c r="S1816" i="3"/>
  <c r="C1816" i="3" s="1"/>
  <c r="S1846" i="3"/>
  <c r="C1846" i="3" s="1"/>
  <c r="C1856" i="3"/>
  <c r="S1880" i="3"/>
  <c r="C1880" i="3" s="1"/>
  <c r="S1910" i="3"/>
  <c r="C1910" i="3" s="1"/>
  <c r="C1920" i="3"/>
  <c r="S1944" i="3"/>
  <c r="C1944" i="3" s="1"/>
  <c r="C2049" i="3"/>
  <c r="C2098" i="3"/>
  <c r="C2106" i="3"/>
  <c r="C2129" i="3"/>
  <c r="C2138" i="3"/>
  <c r="C2161" i="3"/>
  <c r="C2170" i="3"/>
  <c r="C2193" i="3"/>
  <c r="C2202" i="3"/>
  <c r="C2233" i="3"/>
  <c r="C2250" i="3"/>
  <c r="C2267" i="3"/>
  <c r="C2297" i="3"/>
  <c r="C2314" i="3"/>
  <c r="C2355" i="3"/>
  <c r="C2369" i="3"/>
  <c r="C2378" i="3"/>
  <c r="C2387" i="3"/>
  <c r="C2471" i="3"/>
  <c r="C2515" i="3"/>
  <c r="C2530" i="3"/>
  <c r="S2667" i="3"/>
  <c r="C2667" i="3" s="1"/>
  <c r="C2738" i="3"/>
  <c r="C1520" i="3"/>
  <c r="C1640" i="3"/>
  <c r="C1704" i="3"/>
  <c r="C1768" i="3"/>
  <c r="C1832" i="3"/>
  <c r="C1896" i="3"/>
  <c r="C2225" i="3"/>
  <c r="C2242" i="3"/>
  <c r="C2259" i="3"/>
  <c r="C2289" i="3"/>
  <c r="C2306" i="3"/>
  <c r="C2337" i="3"/>
  <c r="C2346" i="3"/>
  <c r="C2445" i="3"/>
  <c r="C2508" i="3"/>
  <c r="C2540" i="3"/>
  <c r="S2581" i="3"/>
  <c r="C2581" i="3" s="1"/>
  <c r="S2628" i="3"/>
  <c r="C2628" i="3" s="1"/>
  <c r="C2651" i="3"/>
  <c r="S2675" i="3"/>
  <c r="C2675" i="3" s="1"/>
  <c r="S2739" i="3"/>
  <c r="C2739" i="3" s="1"/>
  <c r="S2762" i="3"/>
  <c r="C2762" i="3" s="1"/>
  <c r="C1744" i="3"/>
  <c r="C1808" i="3"/>
  <c r="C1872" i="3"/>
  <c r="C1936" i="3"/>
  <c r="S2641" i="3"/>
  <c r="C2641" i="3" s="1"/>
  <c r="S2699" i="3"/>
  <c r="C2699" i="3" s="1"/>
  <c r="C2776" i="3"/>
  <c r="C2873" i="3"/>
  <c r="S2676" i="3"/>
  <c r="C2676" i="3" s="1"/>
  <c r="C1250" i="3"/>
  <c r="C1362" i="3"/>
  <c r="C1376" i="3"/>
  <c r="C1400" i="3"/>
  <c r="C1434" i="3"/>
  <c r="C1536" i="3"/>
  <c r="C1632" i="3"/>
  <c r="C1696" i="3"/>
  <c r="C1760" i="3"/>
  <c r="C1824" i="3"/>
  <c r="S1848" i="3"/>
  <c r="C1848" i="3" s="1"/>
  <c r="S1878" i="3"/>
  <c r="C1878" i="3" s="1"/>
  <c r="C1888" i="3"/>
  <c r="S1912" i="3"/>
  <c r="C1912" i="3" s="1"/>
  <c r="S1942" i="3"/>
  <c r="C1942" i="3" s="1"/>
  <c r="C2113" i="3"/>
  <c r="C2122" i="3"/>
  <c r="C2145" i="3"/>
  <c r="C2154" i="3"/>
  <c r="C2177" i="3"/>
  <c r="C2186" i="3"/>
  <c r="C2209" i="3"/>
  <c r="C2218" i="3"/>
  <c r="C2235" i="3"/>
  <c r="C2265" i="3"/>
  <c r="C2282" i="3"/>
  <c r="C2299" i="3"/>
  <c r="C2353" i="3"/>
  <c r="C2362" i="3"/>
  <c r="C2371" i="3"/>
  <c r="C2385" i="3"/>
  <c r="C2405" i="3"/>
  <c r="C2427" i="3"/>
  <c r="S2479" i="3"/>
  <c r="C2479" i="3" s="1"/>
  <c r="C2533" i="3"/>
  <c r="C2587" i="3"/>
  <c r="C2619" i="3"/>
  <c r="C2706" i="3"/>
  <c r="S2749" i="3"/>
  <c r="C2749" i="3" s="1"/>
  <c r="C2770" i="3"/>
  <c r="S2777" i="3"/>
  <c r="C2777" i="3" s="1"/>
  <c r="S2793" i="3"/>
  <c r="C2793" i="3" s="1"/>
  <c r="C1472" i="3"/>
  <c r="C1608" i="3"/>
  <c r="C1672" i="3"/>
  <c r="C1736" i="3"/>
  <c r="C1800" i="3"/>
  <c r="C1864" i="3"/>
  <c r="C1928" i="3"/>
  <c r="C2227" i="3"/>
  <c r="C2257" i="3"/>
  <c r="C2274" i="3"/>
  <c r="C2291" i="3"/>
  <c r="C2321" i="3"/>
  <c r="C2330" i="3"/>
  <c r="C2443" i="3"/>
  <c r="C2506" i="3"/>
  <c r="C2538" i="3"/>
  <c r="C2555" i="3"/>
  <c r="C2571" i="3"/>
  <c r="C2579" i="3"/>
  <c r="C2625" i="3"/>
  <c r="S2707" i="3"/>
  <c r="C2707" i="3" s="1"/>
  <c r="C2801" i="3"/>
  <c r="C2820" i="3"/>
  <c r="S2825" i="3"/>
  <c r="C2825" i="3" s="1"/>
  <c r="C1776" i="3"/>
  <c r="C1840" i="3"/>
  <c r="C1904" i="3"/>
  <c r="S2731" i="3"/>
  <c r="C2731" i="3" s="1"/>
  <c r="S2826" i="3"/>
  <c r="C2826" i="3" s="1"/>
  <c r="C2861" i="3"/>
  <c r="C2893" i="3"/>
  <c r="C3035" i="3"/>
  <c r="C3048" i="3"/>
  <c r="C3052" i="3"/>
  <c r="C3084" i="3"/>
  <c r="C3097" i="3"/>
  <c r="C3120" i="3"/>
  <c r="C3192" i="3"/>
  <c r="C3250" i="3"/>
  <c r="S3266" i="3"/>
  <c r="C3266" i="3" s="1"/>
  <c r="C3296" i="3"/>
  <c r="C3360" i="3"/>
  <c r="C3400" i="3"/>
  <c r="S3423" i="3"/>
  <c r="C3423" i="3" s="1"/>
  <c r="S3441" i="3"/>
  <c r="C3441" i="3"/>
  <c r="C3447" i="3"/>
  <c r="C3467" i="3"/>
  <c r="S3473" i="3"/>
  <c r="C3473" i="3" s="1"/>
  <c r="C3479" i="3"/>
  <c r="S3515" i="3"/>
  <c r="C3515" i="3" s="1"/>
  <c r="S3569" i="3"/>
  <c r="C3569" i="3" s="1"/>
  <c r="S3378" i="3"/>
  <c r="C3378" i="3" s="1"/>
  <c r="S3589" i="3"/>
  <c r="C3589" i="3" s="1"/>
  <c r="S3745" i="3"/>
  <c r="C3745" i="3" s="1"/>
  <c r="S3856" i="3"/>
  <c r="C3856" i="3" s="1"/>
  <c r="S3036" i="3"/>
  <c r="C3036" i="3" s="1"/>
  <c r="C3049" i="3"/>
  <c r="C3053" i="3"/>
  <c r="S3058" i="3"/>
  <c r="C3058" i="3" s="1"/>
  <c r="C3071" i="3"/>
  <c r="C3127" i="3"/>
  <c r="S3178" i="3"/>
  <c r="C3178" i="3" s="1"/>
  <c r="S3184" i="3"/>
  <c r="C3184" i="3" s="1"/>
  <c r="S3256" i="3"/>
  <c r="C3256" i="3" s="1"/>
  <c r="S3367" i="3"/>
  <c r="C3367" i="3" s="1"/>
  <c r="S3424" i="3"/>
  <c r="C3424" i="3" s="1"/>
  <c r="C3457" i="3"/>
  <c r="C3888" i="3"/>
  <c r="C2978" i="3"/>
  <c r="C2994" i="3"/>
  <c r="C3010" i="3"/>
  <c r="C3041" i="3"/>
  <c r="C3143" i="3"/>
  <c r="C3280" i="3"/>
  <c r="C3344" i="3"/>
  <c r="C3368" i="3"/>
  <c r="S3402" i="3"/>
  <c r="C3402" i="3" s="1"/>
  <c r="C3448" i="3"/>
  <c r="C3560" i="3"/>
  <c r="S3629" i="3"/>
  <c r="C3629" i="3" s="1"/>
  <c r="S3809" i="3"/>
  <c r="C3809" i="3" s="1"/>
  <c r="S3832" i="3"/>
  <c r="C3832" i="3" s="1"/>
  <c r="S3351" i="3"/>
  <c r="C3351" i="3" s="1"/>
  <c r="S3386" i="3"/>
  <c r="C3386" i="3" s="1"/>
  <c r="S3625" i="3"/>
  <c r="C3625" i="3" s="1"/>
  <c r="S3695" i="3"/>
  <c r="C3695" i="3" s="1"/>
  <c r="S3768" i="3"/>
  <c r="C3768" i="3" s="1"/>
  <c r="S3827" i="3"/>
  <c r="C3827" i="3" s="1"/>
  <c r="S3906" i="3"/>
  <c r="C3906" i="3" s="1"/>
  <c r="S3944" i="3"/>
  <c r="C3944" i="3" s="1"/>
  <c r="S3962" i="3"/>
  <c r="C3962" i="3" s="1"/>
  <c r="S3055" i="3"/>
  <c r="C3055" i="3" s="1"/>
  <c r="C3059" i="3"/>
  <c r="C3063" i="3"/>
  <c r="S3077" i="3"/>
  <c r="C3077" i="3" s="1"/>
  <c r="S3082" i="3"/>
  <c r="C3082" i="3" s="1"/>
  <c r="S3104" i="3"/>
  <c r="C3104" i="3" s="1"/>
  <c r="S3144" i="3"/>
  <c r="C3144" i="3" s="1"/>
  <c r="S3160" i="3"/>
  <c r="C3160" i="3" s="1"/>
  <c r="S3170" i="3"/>
  <c r="C3170" i="3" s="1"/>
  <c r="C3186" i="3"/>
  <c r="C3191" i="3"/>
  <c r="S3242" i="3"/>
  <c r="C3242" i="3" s="1"/>
  <c r="S3248" i="3"/>
  <c r="C3248" i="3" s="1"/>
  <c r="C3264" i="3"/>
  <c r="C3312" i="3"/>
  <c r="C3375" i="3"/>
  <c r="S3415" i="3"/>
  <c r="C3415" i="3" s="1"/>
  <c r="C3512" i="3"/>
  <c r="S3642" i="3"/>
  <c r="C3642" i="3" s="1"/>
  <c r="S3763" i="3"/>
  <c r="C3763" i="3" s="1"/>
  <c r="S3786" i="3"/>
  <c r="C3786" i="3" s="1"/>
  <c r="S3306" i="3"/>
  <c r="C3306" i="3" s="1"/>
  <c r="S3319" i="3"/>
  <c r="C3319" i="3" s="1"/>
  <c r="C3352" i="3"/>
  <c r="S3370" i="3"/>
  <c r="C3370" i="3" s="1"/>
  <c r="S3466" i="3"/>
  <c r="C3466" i="3" s="1"/>
  <c r="S3537" i="3"/>
  <c r="C3537" i="3" s="1"/>
  <c r="S3736" i="3"/>
  <c r="C3736" i="3" s="1"/>
  <c r="S3841" i="3"/>
  <c r="C3841" i="3" s="1"/>
  <c r="C2838" i="3"/>
  <c r="C2842" i="3"/>
  <c r="C2870" i="3"/>
  <c r="C2874" i="3"/>
  <c r="C2902" i="3"/>
  <c r="C2906" i="3"/>
  <c r="S2924" i="3"/>
  <c r="C2924" i="3" s="1"/>
  <c r="S2940" i="3"/>
  <c r="C2940" i="3" s="1"/>
  <c r="S2956" i="3"/>
  <c r="C2956" i="3" s="1"/>
  <c r="S2972" i="3"/>
  <c r="C2972" i="3" s="1"/>
  <c r="S2988" i="3"/>
  <c r="C2988" i="3" s="1"/>
  <c r="S3004" i="3"/>
  <c r="C3004" i="3" s="1"/>
  <c r="S3100" i="3"/>
  <c r="C3100" i="3" s="1"/>
  <c r="S3202" i="3"/>
  <c r="C3202" i="3" s="1"/>
  <c r="C3234" i="3"/>
  <c r="C3239" i="3"/>
  <c r="C3271" i="3"/>
  <c r="C3320" i="3"/>
  <c r="S3330" i="3"/>
  <c r="C3330" i="3" s="1"/>
  <c r="C3336" i="3"/>
  <c r="S3359" i="3"/>
  <c r="C3359" i="3" s="1"/>
  <c r="C3383" i="3"/>
  <c r="C3394" i="3"/>
  <c r="C3416" i="3"/>
  <c r="C3450" i="3"/>
  <c r="C3532" i="3"/>
  <c r="S3664" i="3"/>
  <c r="C3664" i="3" s="1"/>
  <c r="S3777" i="3"/>
  <c r="C3777" i="3" s="1"/>
  <c r="S3897" i="3"/>
  <c r="C3897" i="3" s="1"/>
  <c r="S3953" i="3"/>
  <c r="C3953" i="3" s="1"/>
  <c r="S4197" i="3"/>
  <c r="C4197" i="3" s="1"/>
  <c r="S4371" i="3"/>
  <c r="C4371" i="3" s="1"/>
  <c r="S4394" i="3"/>
  <c r="C4394" i="3" s="1"/>
  <c r="S5480" i="3"/>
  <c r="C5480" i="3" s="1"/>
  <c r="S5930" i="3"/>
  <c r="C3298" i="3"/>
  <c r="C3314" i="3"/>
  <c r="C3354" i="3"/>
  <c r="C3418" i="3"/>
  <c r="C3498" i="3"/>
  <c r="C3634" i="3"/>
  <c r="C3699" i="3"/>
  <c r="C3722" i="3"/>
  <c r="C3755" i="3"/>
  <c r="S4180" i="3"/>
  <c r="C4180" i="3" s="1"/>
  <c r="C4186" i="3"/>
  <c r="S4198" i="3"/>
  <c r="C4198" i="3" s="1"/>
  <c r="S4221" i="3"/>
  <c r="C4221" i="3" s="1"/>
  <c r="C4252" i="3"/>
  <c r="S4271" i="3"/>
  <c r="C4271" i="3" s="1"/>
  <c r="S4286" i="3"/>
  <c r="C4286" i="3" s="1"/>
  <c r="S4299" i="3"/>
  <c r="C4299" i="3" s="1"/>
  <c r="S4434" i="3"/>
  <c r="C4434" i="3" s="1"/>
  <c r="S4441" i="3"/>
  <c r="C4441" i="3" s="1"/>
  <c r="S4634" i="3"/>
  <c r="C4634" i="3" s="1"/>
  <c r="S5392" i="3"/>
  <c r="C5392" i="3" s="1"/>
  <c r="C3527" i="3"/>
  <c r="C3559" i="3"/>
  <c r="C3626" i="3"/>
  <c r="C3691" i="3"/>
  <c r="C3746" i="3"/>
  <c r="C3787" i="3"/>
  <c r="C3810" i="3"/>
  <c r="S3819" i="3"/>
  <c r="C3819" i="3" s="1"/>
  <c r="C3865" i="3"/>
  <c r="S3874" i="3"/>
  <c r="C3874" i="3" s="1"/>
  <c r="C3898" i="3"/>
  <c r="C3907" i="3"/>
  <c r="C3921" i="3"/>
  <c r="S3930" i="3"/>
  <c r="C3930" i="3" s="1"/>
  <c r="C3954" i="3"/>
  <c r="S3986" i="3"/>
  <c r="C3986" i="3" s="1"/>
  <c r="C4020" i="3"/>
  <c r="C4174" i="3"/>
  <c r="S4192" i="3"/>
  <c r="C4192" i="3" s="1"/>
  <c r="S4351" i="3"/>
  <c r="C4351" i="3" s="1"/>
  <c r="S4367" i="3"/>
  <c r="C4367" i="3" s="1"/>
  <c r="S4476" i="3"/>
  <c r="C4476" i="3" s="1"/>
  <c r="S4568" i="3"/>
  <c r="C4568" i="3" s="1"/>
  <c r="S4335" i="3"/>
  <c r="C4335" i="3" s="1"/>
  <c r="S4418" i="3"/>
  <c r="C4418" i="3" s="1"/>
  <c r="S4523" i="3"/>
  <c r="C4523" i="3" s="1"/>
  <c r="S4959" i="3"/>
  <c r="C4959" i="3" s="1"/>
  <c r="S5018" i="3"/>
  <c r="C5018" i="3" s="1"/>
  <c r="C3346" i="3"/>
  <c r="C3410" i="3"/>
  <c r="S3591" i="3"/>
  <c r="C3591" i="3" s="1"/>
  <c r="S3618" i="3"/>
  <c r="C3618" i="3" s="1"/>
  <c r="C3665" i="3"/>
  <c r="C3669" i="3"/>
  <c r="C3674" i="3"/>
  <c r="S3682" i="3"/>
  <c r="C3682" i="3" s="1"/>
  <c r="C3719" i="3"/>
  <c r="S3723" i="3"/>
  <c r="C3723" i="3" s="1"/>
  <c r="C3738" i="3"/>
  <c r="C3770" i="3"/>
  <c r="C3802" i="3"/>
  <c r="C3834" i="3"/>
  <c r="C3857" i="3"/>
  <c r="S3866" i="3"/>
  <c r="C3866" i="3" s="1"/>
  <c r="C3890" i="3"/>
  <c r="C3899" i="3"/>
  <c r="S3922" i="3"/>
  <c r="C3922" i="3" s="1"/>
  <c r="C3946" i="3"/>
  <c r="S3978" i="3"/>
  <c r="C3978" i="3" s="1"/>
  <c r="C3996" i="3"/>
  <c r="C4012" i="3"/>
  <c r="C4188" i="3"/>
  <c r="S4194" i="3"/>
  <c r="C4194" i="3" s="1"/>
  <c r="S4267" i="3"/>
  <c r="C4267" i="3" s="1"/>
  <c r="S4375" i="3"/>
  <c r="C4375" i="3" s="1"/>
  <c r="S4390" i="3"/>
  <c r="C4390" i="3" s="1"/>
  <c r="S4449" i="3"/>
  <c r="C4449" i="3" s="1"/>
  <c r="S4171" i="3"/>
  <c r="C4171" i="3" s="1"/>
  <c r="S4359" i="3"/>
  <c r="C4359" i="3" s="1"/>
  <c r="S4438" i="3"/>
  <c r="C4438" i="3" s="1"/>
  <c r="S4587" i="3"/>
  <c r="C4587" i="3" s="1"/>
  <c r="S4881" i="3"/>
  <c r="C4881" i="3" s="1"/>
  <c r="S4907" i="3"/>
  <c r="C4907" i="3" s="1"/>
  <c r="C3362" i="3"/>
  <c r="C3426" i="3"/>
  <c r="S3592" i="3"/>
  <c r="C3592" i="3" s="1"/>
  <c r="C3601" i="3"/>
  <c r="S3624" i="3"/>
  <c r="C3624" i="3" s="1"/>
  <c r="C3649" i="3"/>
  <c r="C3653" i="3"/>
  <c r="C3658" i="3"/>
  <c r="S3666" i="3"/>
  <c r="C3666" i="3" s="1"/>
  <c r="C3697" i="3"/>
  <c r="S3706" i="3"/>
  <c r="C3706" i="3" s="1"/>
  <c r="S3720" i="3"/>
  <c r="C3720" i="3" s="1"/>
  <c r="C3739" i="3"/>
  <c r="S3744" i="3"/>
  <c r="C3744" i="3" s="1"/>
  <c r="S3776" i="3"/>
  <c r="C3776" i="3" s="1"/>
  <c r="C3799" i="3"/>
  <c r="C3803" i="3"/>
  <c r="S3808" i="3"/>
  <c r="C3808" i="3" s="1"/>
  <c r="S3840" i="3"/>
  <c r="C3840" i="3" s="1"/>
  <c r="S3858" i="3"/>
  <c r="C3858" i="3" s="1"/>
  <c r="S3867" i="3"/>
  <c r="C3867" i="3" s="1"/>
  <c r="C3882" i="3"/>
  <c r="S3896" i="3"/>
  <c r="C3896" i="3" s="1"/>
  <c r="S3914" i="3"/>
  <c r="C3914" i="3" s="1"/>
  <c r="C3937" i="3"/>
  <c r="S3952" i="3"/>
  <c r="C3952" i="3" s="1"/>
  <c r="C3970" i="3"/>
  <c r="C3993" i="3"/>
  <c r="S3997" i="3"/>
  <c r="C3997" i="3" s="1"/>
  <c r="C4189" i="3"/>
  <c r="C4215" i="3"/>
  <c r="C4238" i="3"/>
  <c r="S4426" i="3"/>
  <c r="C4426" i="3" s="1"/>
  <c r="S4564" i="3"/>
  <c r="C4564" i="3" s="1"/>
  <c r="S4851" i="3"/>
  <c r="C4851" i="3" s="1"/>
  <c r="C3650" i="3"/>
  <c r="C3707" i="3"/>
  <c r="C3850" i="3"/>
  <c r="C3938" i="3"/>
  <c r="C4229" i="3"/>
  <c r="S4457" i="3"/>
  <c r="C4457" i="3" s="1"/>
  <c r="S4508" i="3"/>
  <c r="C4508" i="3" s="1"/>
  <c r="S4654" i="3"/>
  <c r="C4654" i="3" s="1"/>
  <c r="S4659" i="3"/>
  <c r="C4659" i="3" s="1"/>
  <c r="S4977" i="3"/>
  <c r="C4977" i="3" s="1"/>
  <c r="S5188" i="3"/>
  <c r="C5188" i="3" s="1"/>
  <c r="C4226" i="3"/>
  <c r="C4230" i="3"/>
  <c r="C4244" i="3"/>
  <c r="C4309" i="3"/>
  <c r="S4343" i="3"/>
  <c r="C4343" i="3" s="1"/>
  <c r="C4363" i="3"/>
  <c r="S4399" i="3"/>
  <c r="C4399" i="3" s="1"/>
  <c r="S4410" i="3"/>
  <c r="C4410" i="3" s="1"/>
  <c r="S4446" i="3"/>
  <c r="C4446" i="3" s="1"/>
  <c r="S4454" i="3"/>
  <c r="C4454" i="3" s="1"/>
  <c r="S4462" i="3"/>
  <c r="C4462" i="3" s="1"/>
  <c r="S4480" i="3"/>
  <c r="C4480" i="3" s="1"/>
  <c r="S4491" i="3"/>
  <c r="C4491" i="3" s="1"/>
  <c r="C4498" i="3"/>
  <c r="S4512" i="3"/>
  <c r="C4512" i="3" s="1"/>
  <c r="S4531" i="3"/>
  <c r="C4531" i="3" s="1"/>
  <c r="C4546" i="3"/>
  <c r="C4553" i="3"/>
  <c r="C4561" i="3"/>
  <c r="S4572" i="3"/>
  <c r="C4572" i="3" s="1"/>
  <c r="S4576" i="3"/>
  <c r="C4576" i="3" s="1"/>
  <c r="S4617" i="3"/>
  <c r="C4617" i="3" s="1"/>
  <c r="C4660" i="3"/>
  <c r="S4828" i="3"/>
  <c r="C4828" i="3" s="1"/>
  <c r="C4925" i="3"/>
  <c r="S4991" i="3"/>
  <c r="C4991" i="3" s="1"/>
  <c r="S5056" i="3"/>
  <c r="C5056" i="3" s="1"/>
  <c r="S5069" i="3"/>
  <c r="C5069" i="3" s="1"/>
  <c r="S5217" i="3"/>
  <c r="C5217" i="3" s="1"/>
  <c r="S5496" i="3"/>
  <c r="C5496" i="3" s="1"/>
  <c r="C4809" i="3"/>
  <c r="S4835" i="3"/>
  <c r="C4835" i="3" s="1"/>
  <c r="S4884" i="3"/>
  <c r="C4884" i="3" s="1"/>
  <c r="S4931" i="3"/>
  <c r="C4931" i="3" s="1"/>
  <c r="S5009" i="3"/>
  <c r="C5009" i="3" s="1"/>
  <c r="S5101" i="3"/>
  <c r="C5101" i="3" s="1"/>
  <c r="S5152" i="3"/>
  <c r="C5152" i="3" s="1"/>
  <c r="S5163" i="3"/>
  <c r="C5163" i="3" s="1"/>
  <c r="C4227" i="3"/>
  <c r="C4283" i="3"/>
  <c r="S4287" i="3"/>
  <c r="C4287" i="3" s="1"/>
  <c r="S4341" i="3"/>
  <c r="C4341" i="3" s="1"/>
  <c r="S4373" i="3"/>
  <c r="C4373" i="3" s="1"/>
  <c r="S4391" i="3"/>
  <c r="C4391" i="3" s="1"/>
  <c r="S4439" i="3"/>
  <c r="C4439" i="3" s="1"/>
  <c r="S4477" i="3"/>
  <c r="C4477" i="3" s="1"/>
  <c r="C4481" i="3"/>
  <c r="S4488" i="3"/>
  <c r="C4488" i="3" s="1"/>
  <c r="S4499" i="3"/>
  <c r="C4499" i="3" s="1"/>
  <c r="S4509" i="3"/>
  <c r="C4509" i="3" s="1"/>
  <c r="C4513" i="3"/>
  <c r="S4524" i="3"/>
  <c r="C4524" i="3" s="1"/>
  <c r="S4528" i="3"/>
  <c r="C4528" i="3" s="1"/>
  <c r="S4547" i="3"/>
  <c r="C4547" i="3" s="1"/>
  <c r="C4562" i="3"/>
  <c r="C4569" i="3"/>
  <c r="C4577" i="3"/>
  <c r="S4588" i="3"/>
  <c r="C4588" i="3" s="1"/>
  <c r="S4592" i="3"/>
  <c r="C4592" i="3" s="1"/>
  <c r="C4604" i="3"/>
  <c r="S4632" i="3"/>
  <c r="C4632" i="3" s="1"/>
  <c r="C4656" i="3"/>
  <c r="S4816" i="3"/>
  <c r="C4816" i="3" s="1"/>
  <c r="S4836" i="3"/>
  <c r="C4836" i="3" s="1"/>
  <c r="S4938" i="3"/>
  <c r="C4938" i="3" s="1"/>
  <c r="S5133" i="3"/>
  <c r="C5133" i="3" s="1"/>
  <c r="S4601" i="3"/>
  <c r="C4601" i="3" s="1"/>
  <c r="S4609" i="3"/>
  <c r="C4609" i="3" s="1"/>
  <c r="S4817" i="3"/>
  <c r="C4817" i="3" s="1"/>
  <c r="S4843" i="3"/>
  <c r="C4843" i="3" s="1"/>
  <c r="C4865" i="3"/>
  <c r="S5052" i="3"/>
  <c r="C5052" i="3" s="1"/>
  <c r="S5080" i="3"/>
  <c r="C5080" i="3" s="1"/>
  <c r="S5176" i="3"/>
  <c r="C5176" i="3" s="1"/>
  <c r="S5196" i="3"/>
  <c r="C5196" i="3" s="1"/>
  <c r="S5375" i="3"/>
  <c r="C5375" i="3" s="1"/>
  <c r="S5428" i="3"/>
  <c r="C5428" i="3" s="1"/>
  <c r="C3994" i="3"/>
  <c r="C4251" i="3"/>
  <c r="C4284" i="3"/>
  <c r="C4417" i="3"/>
  <c r="S4421" i="3"/>
  <c r="C4421" i="3" s="1"/>
  <c r="C4425" i="3"/>
  <c r="C4482" i="3"/>
  <c r="C4514" i="3"/>
  <c r="C4521" i="3"/>
  <c r="C4529" i="3"/>
  <c r="S4544" i="3"/>
  <c r="C4544" i="3" s="1"/>
  <c r="C4578" i="3"/>
  <c r="C4585" i="3"/>
  <c r="C4625" i="3"/>
  <c r="C4637" i="3"/>
  <c r="S4657" i="3"/>
  <c r="C4657" i="3" s="1"/>
  <c r="S4873" i="3"/>
  <c r="C4873" i="3" s="1"/>
  <c r="S4899" i="3"/>
  <c r="C4899" i="3" s="1"/>
  <c r="S5112" i="3"/>
  <c r="C5112" i="3" s="1"/>
  <c r="S5209" i="3"/>
  <c r="C5209" i="3" s="1"/>
  <c r="S5229" i="3"/>
  <c r="C5229" i="3" s="1"/>
  <c r="S5328" i="3"/>
  <c r="C5328" i="3" s="1"/>
  <c r="C4409" i="3"/>
  <c r="C4560" i="3"/>
  <c r="C4616" i="3"/>
  <c r="S4812" i="3"/>
  <c r="C4812" i="3" s="1"/>
  <c r="S4900" i="3"/>
  <c r="C4900" i="3" s="1"/>
  <c r="S4945" i="3"/>
  <c r="C4945" i="3" s="1"/>
  <c r="S5144" i="3"/>
  <c r="C5144" i="3" s="1"/>
  <c r="S5221" i="3"/>
  <c r="C5221" i="3" s="1"/>
  <c r="S5521" i="3"/>
  <c r="C5521" i="3" s="1"/>
  <c r="S5945" i="3"/>
  <c r="C5945" i="3" s="1"/>
  <c r="S4819" i="3"/>
  <c r="C4819" i="3" s="1"/>
  <c r="C4859" i="3"/>
  <c r="S4883" i="3"/>
  <c r="C4883" i="3" s="1"/>
  <c r="C4908" i="3"/>
  <c r="S4927" i="3"/>
  <c r="C4927" i="3" s="1"/>
  <c r="C4937" i="3"/>
  <c r="S4964" i="3"/>
  <c r="C4964" i="3" s="1"/>
  <c r="C4969" i="3"/>
  <c r="S4996" i="3"/>
  <c r="C4996" i="3" s="1"/>
  <c r="C5001" i="3"/>
  <c r="S5048" i="3"/>
  <c r="C5048" i="3" s="1"/>
  <c r="C5073" i="3"/>
  <c r="S5091" i="3"/>
  <c r="C5091" i="3" s="1"/>
  <c r="C5105" i="3"/>
  <c r="S5123" i="3"/>
  <c r="C5123" i="3" s="1"/>
  <c r="C5137" i="3"/>
  <c r="C5164" i="3"/>
  <c r="C5168" i="3"/>
  <c r="S5197" i="3"/>
  <c r="C5197" i="3" s="1"/>
  <c r="C5205" i="3"/>
  <c r="C5213" i="3"/>
  <c r="C5324" i="3"/>
  <c r="C5351" i="3"/>
  <c r="S5356" i="3"/>
  <c r="C5356" i="3" s="1"/>
  <c r="C5388" i="3"/>
  <c r="C5502" i="3"/>
  <c r="C5512" i="3"/>
  <c r="S5537" i="3"/>
  <c r="C5537" i="3" s="1"/>
  <c r="C5542" i="3"/>
  <c r="S5553" i="3"/>
  <c r="C5553" i="3" s="1"/>
  <c r="S5660" i="3"/>
  <c r="C5660" i="3" s="1"/>
  <c r="S5799" i="3"/>
  <c r="C5799" i="3" s="1"/>
  <c r="S5189" i="3"/>
  <c r="C5189" i="3" s="1"/>
  <c r="S5585" i="3"/>
  <c r="C5585" i="3" s="1"/>
  <c r="S5617" i="3"/>
  <c r="C5617" i="3" s="1"/>
  <c r="S5644" i="3"/>
  <c r="C5644" i="3" s="1"/>
  <c r="S5661" i="3"/>
  <c r="C5661" i="3" s="1"/>
  <c r="C5733" i="3"/>
  <c r="C5765" i="3"/>
  <c r="S5872" i="3"/>
  <c r="C4875" i="3"/>
  <c r="C4951" i="3"/>
  <c r="C4961" i="3"/>
  <c r="S4970" i="3"/>
  <c r="C4970" i="3" s="1"/>
  <c r="C4983" i="3"/>
  <c r="C4993" i="3"/>
  <c r="S5002" i="3"/>
  <c r="C5002" i="3" s="1"/>
  <c r="C5019" i="3"/>
  <c r="S5045" i="3"/>
  <c r="C5045" i="3" s="1"/>
  <c r="S5067" i="3"/>
  <c r="C5067" i="3" s="1"/>
  <c r="C5081" i="3"/>
  <c r="S5099" i="3"/>
  <c r="C5099" i="3" s="1"/>
  <c r="C5113" i="3"/>
  <c r="S5131" i="3"/>
  <c r="C5131" i="3" s="1"/>
  <c r="C5149" i="3"/>
  <c r="C5153" i="3"/>
  <c r="S5165" i="3"/>
  <c r="C5165" i="3" s="1"/>
  <c r="C5173" i="3"/>
  <c r="C5181" i="3"/>
  <c r="C5227" i="3"/>
  <c r="S5235" i="3"/>
  <c r="C5235" i="3" s="1"/>
  <c r="S5352" i="3"/>
  <c r="C5352" i="3" s="1"/>
  <c r="S5383" i="3"/>
  <c r="C5383" i="3" s="1"/>
  <c r="S5420" i="3"/>
  <c r="C5420" i="3" s="1"/>
  <c r="C5452" i="3"/>
  <c r="C5606" i="3"/>
  <c r="S5853" i="3"/>
  <c r="S5912" i="3"/>
  <c r="S5961" i="3"/>
  <c r="C5961" i="3" s="1"/>
  <c r="S5384" i="3"/>
  <c r="C5384" i="3" s="1"/>
  <c r="C4827" i="3"/>
  <c r="C4876" i="3"/>
  <c r="C4891" i="3"/>
  <c r="S4948" i="3"/>
  <c r="C4948" i="3" s="1"/>
  <c r="S4980" i="3"/>
  <c r="C4980" i="3" s="1"/>
  <c r="C5012" i="3"/>
  <c r="S5029" i="3"/>
  <c r="C5029" i="3" s="1"/>
  <c r="S5042" i="3"/>
  <c r="C5042" i="3" s="1"/>
  <c r="S5068" i="3"/>
  <c r="C5068" i="3" s="1"/>
  <c r="S5075" i="3"/>
  <c r="C5075" i="3" s="1"/>
  <c r="C5089" i="3"/>
  <c r="S5100" i="3"/>
  <c r="C5100" i="3" s="1"/>
  <c r="S5107" i="3"/>
  <c r="C5107" i="3" s="1"/>
  <c r="C5121" i="3"/>
  <c r="S5132" i="3"/>
  <c r="C5132" i="3" s="1"/>
  <c r="S5139" i="3"/>
  <c r="C5139" i="3" s="1"/>
  <c r="C5147" i="3"/>
  <c r="C5195" i="3"/>
  <c r="S5203" i="3"/>
  <c r="C5203" i="3" s="1"/>
  <c r="S5216" i="3"/>
  <c r="C5216" i="3" s="1"/>
  <c r="S5224" i="3"/>
  <c r="C5224" i="3" s="1"/>
  <c r="C5228" i="3"/>
  <c r="C5232" i="3"/>
  <c r="S5359" i="3"/>
  <c r="C5359" i="3" s="1"/>
  <c r="S5400" i="3"/>
  <c r="C5400" i="3" s="1"/>
  <c r="S5416" i="3"/>
  <c r="C5416" i="3" s="1"/>
  <c r="S5484" i="3"/>
  <c r="C5484" i="3" s="1"/>
  <c r="S5529" i="3"/>
  <c r="C5529" i="3" s="1"/>
  <c r="C5534" i="3"/>
  <c r="S5657" i="3"/>
  <c r="C5657" i="3" s="1"/>
  <c r="S5674" i="3"/>
  <c r="C5674" i="3" s="1"/>
  <c r="S5887" i="3"/>
  <c r="S5985" i="3"/>
  <c r="C5985" i="3" s="1"/>
  <c r="C4852" i="3"/>
  <c r="C4867" i="3"/>
  <c r="C4940" i="3"/>
  <c r="C4949" i="3"/>
  <c r="C4972" i="3"/>
  <c r="C4981" i="3"/>
  <c r="C5004" i="3"/>
  <c r="C5060" i="3"/>
  <c r="C5064" i="3"/>
  <c r="C5083" i="3"/>
  <c r="C5115" i="3"/>
  <c r="C5171" i="3"/>
  <c r="C5204" i="3"/>
  <c r="S5253" i="3"/>
  <c r="C5253" i="3" s="1"/>
  <c r="S5327" i="3"/>
  <c r="C5327" i="3" s="1"/>
  <c r="S5343" i="3"/>
  <c r="C5343" i="3" s="1"/>
  <c r="S5391" i="3"/>
  <c r="C5391" i="3" s="1"/>
  <c r="S5448" i="3"/>
  <c r="C5448" i="3" s="1"/>
  <c r="C5566" i="3"/>
  <c r="C5669" i="3"/>
  <c r="C5717" i="3"/>
  <c r="C5749" i="3"/>
  <c r="C5781" i="3"/>
  <c r="S5823" i="3"/>
  <c r="C5823" i="3" s="1"/>
  <c r="C5652" i="3"/>
  <c r="C5791" i="3"/>
  <c r="S5800" i="3"/>
  <c r="C5800" i="3" s="1"/>
  <c r="C5815" i="3"/>
  <c r="S5839" i="3"/>
  <c r="C5839" i="3" s="1"/>
  <c r="S5869" i="3"/>
  <c r="S5903" i="3"/>
  <c r="S5922" i="3"/>
  <c r="S5969" i="3"/>
  <c r="C5969" i="3" s="1"/>
  <c r="C5981" i="3"/>
  <c r="S5993" i="3"/>
  <c r="C5993" i="3" s="1"/>
  <c r="S5845" i="3"/>
  <c r="C5845" i="3" s="1"/>
  <c r="S5909" i="3"/>
  <c r="C5179" i="3"/>
  <c r="C5211" i="3"/>
  <c r="C5243" i="3"/>
  <c r="C5783" i="3"/>
  <c r="S5797" i="3"/>
  <c r="C5797" i="3" s="1"/>
  <c r="C5806" i="3"/>
  <c r="C5816" i="3"/>
  <c r="S5821" i="3"/>
  <c r="C5821" i="3" s="1"/>
  <c r="C5831" i="3"/>
  <c r="S5840" i="3"/>
  <c r="C5840" i="3" s="1"/>
  <c r="S5855" i="3"/>
  <c r="S5885" i="3"/>
  <c r="S5904" i="3"/>
  <c r="S5914" i="3"/>
  <c r="S5928" i="3"/>
  <c r="S5937" i="3"/>
  <c r="C5937" i="3" s="1"/>
  <c r="S5953" i="3"/>
  <c r="C5953" i="3" s="1"/>
  <c r="S6001" i="3"/>
  <c r="C6001" i="3" s="1"/>
  <c r="S5977" i="3"/>
  <c r="C5977" i="3" s="1"/>
  <c r="C5155" i="3"/>
  <c r="C5187" i="3"/>
  <c r="C5219" i="3"/>
  <c r="C5251" i="3"/>
  <c r="C5325" i="3"/>
  <c r="S5367" i="3"/>
  <c r="C5367" i="3" s="1"/>
  <c r="C5784" i="3"/>
  <c r="S5807" i="3"/>
  <c r="C5807" i="3" s="1"/>
  <c r="S5871" i="3"/>
  <c r="S4" i="3"/>
  <c r="C4" i="3" s="1"/>
  <c r="S12" i="3"/>
  <c r="C12" i="3" s="1"/>
  <c r="S20" i="3"/>
  <c r="C20" i="3" s="1"/>
  <c r="S28" i="3"/>
  <c r="C28" i="3" s="1"/>
  <c r="S36" i="3"/>
  <c r="C36" i="3" s="1"/>
  <c r="S44" i="3"/>
  <c r="C44" i="3" s="1"/>
  <c r="S52" i="3"/>
  <c r="C52" i="3" s="1"/>
  <c r="S60" i="3"/>
  <c r="C60" i="3" s="1"/>
  <c r="S68" i="3"/>
  <c r="C68" i="3" s="1"/>
  <c r="S76" i="3"/>
  <c r="C76" i="3" s="1"/>
  <c r="S84" i="3"/>
  <c r="C84" i="3" s="1"/>
  <c r="S92" i="3"/>
  <c r="C92" i="3" s="1"/>
  <c r="S100" i="3"/>
  <c r="C100" i="3" s="1"/>
  <c r="S108" i="3"/>
  <c r="C108" i="3" s="1"/>
  <c r="S116" i="3"/>
  <c r="C116" i="3" s="1"/>
  <c r="S124" i="3"/>
  <c r="C124" i="3" s="1"/>
  <c r="S132" i="3"/>
  <c r="C132" i="3" s="1"/>
  <c r="S140" i="3"/>
  <c r="C140" i="3" s="1"/>
  <c r="S148" i="3"/>
  <c r="C148" i="3" s="1"/>
  <c r="S156" i="3"/>
  <c r="C156" i="3" s="1"/>
  <c r="S164" i="3"/>
  <c r="C164" i="3" s="1"/>
  <c r="S172" i="3"/>
  <c r="C172" i="3" s="1"/>
  <c r="S180" i="3"/>
  <c r="C180" i="3" s="1"/>
  <c r="S188" i="3"/>
  <c r="C188" i="3" s="1"/>
  <c r="S196" i="3"/>
  <c r="C196" i="3" s="1"/>
  <c r="S204" i="3"/>
  <c r="C204" i="3" s="1"/>
  <c r="S212" i="3"/>
  <c r="C212" i="3" s="1"/>
  <c r="S220" i="3"/>
  <c r="C220" i="3" s="1"/>
  <c r="S228" i="3"/>
  <c r="C228" i="3" s="1"/>
  <c r="S236" i="3"/>
  <c r="C236" i="3" s="1"/>
  <c r="S244" i="3"/>
  <c r="C244" i="3" s="1"/>
  <c r="S252" i="3"/>
  <c r="C252" i="3" s="1"/>
  <c r="S260" i="3"/>
  <c r="C260" i="3" s="1"/>
  <c r="S268" i="3"/>
  <c r="C268" i="3" s="1"/>
  <c r="S276" i="3"/>
  <c r="C276" i="3" s="1"/>
  <c r="S284" i="3"/>
  <c r="C284" i="3" s="1"/>
  <c r="S292" i="3"/>
  <c r="C292" i="3" s="1"/>
  <c r="S300" i="3"/>
  <c r="C300" i="3" s="1"/>
  <c r="S308" i="3"/>
  <c r="C308" i="3" s="1"/>
  <c r="S316" i="3"/>
  <c r="C316" i="3" s="1"/>
  <c r="S324" i="3"/>
  <c r="C324" i="3" s="1"/>
  <c r="S332" i="3"/>
  <c r="C332" i="3" s="1"/>
  <c r="S340" i="3"/>
  <c r="C340" i="3" s="1"/>
  <c r="S348" i="3"/>
  <c r="C348" i="3" s="1"/>
  <c r="S356" i="3"/>
  <c r="C356" i="3" s="1"/>
  <c r="S364" i="3"/>
  <c r="C364" i="3" s="1"/>
  <c r="S372" i="3"/>
  <c r="C372" i="3" s="1"/>
  <c r="S380" i="3"/>
  <c r="C380" i="3" s="1"/>
  <c r="S388" i="3"/>
  <c r="C388" i="3" s="1"/>
  <c r="S396" i="3"/>
  <c r="C396" i="3" s="1"/>
  <c r="S404" i="3"/>
  <c r="C404" i="3" s="1"/>
  <c r="S412" i="3"/>
  <c r="C412" i="3" s="1"/>
  <c r="S420" i="3"/>
  <c r="C420" i="3" s="1"/>
  <c r="S428" i="3"/>
  <c r="C428" i="3" s="1"/>
  <c r="S436" i="3"/>
  <c r="C436" i="3" s="1"/>
  <c r="S444" i="3"/>
  <c r="C444" i="3" s="1"/>
  <c r="S452" i="3"/>
  <c r="C452" i="3" s="1"/>
  <c r="S460" i="3"/>
  <c r="C460" i="3" s="1"/>
  <c r="S468" i="3"/>
  <c r="C468" i="3" s="1"/>
  <c r="S476" i="3"/>
  <c r="C476" i="3" s="1"/>
  <c r="S484" i="3"/>
  <c r="C484" i="3" s="1"/>
  <c r="S492" i="3"/>
  <c r="C492" i="3" s="1"/>
  <c r="S500" i="3"/>
  <c r="C500" i="3" s="1"/>
  <c r="S508" i="3"/>
  <c r="C508" i="3" s="1"/>
  <c r="S516" i="3"/>
  <c r="C516" i="3" s="1"/>
  <c r="S524" i="3"/>
  <c r="C524" i="3" s="1"/>
  <c r="S532" i="3"/>
  <c r="C532" i="3" s="1"/>
  <c r="S540" i="3"/>
  <c r="C540" i="3" s="1"/>
  <c r="S548" i="3"/>
  <c r="C548" i="3" s="1"/>
  <c r="S556" i="3"/>
  <c r="C556" i="3" s="1"/>
  <c r="S564" i="3"/>
  <c r="C564" i="3" s="1"/>
  <c r="S572" i="3"/>
  <c r="C572" i="3" s="1"/>
  <c r="S580" i="3"/>
  <c r="C580" i="3" s="1"/>
  <c r="S588" i="3"/>
  <c r="C588" i="3" s="1"/>
  <c r="S596" i="3"/>
  <c r="C596" i="3" s="1"/>
  <c r="S604" i="3"/>
  <c r="C604" i="3" s="1"/>
  <c r="S612" i="3"/>
  <c r="C612" i="3" s="1"/>
  <c r="S620" i="3"/>
  <c r="C620" i="3" s="1"/>
  <c r="S628" i="3"/>
  <c r="C628" i="3" s="1"/>
  <c r="S636" i="3"/>
  <c r="C636" i="3" s="1"/>
  <c r="S644" i="3"/>
  <c r="C644" i="3" s="1"/>
  <c r="S652" i="3"/>
  <c r="C652" i="3" s="1"/>
  <c r="S660" i="3"/>
  <c r="C660" i="3" s="1"/>
  <c r="S668" i="3"/>
  <c r="C668" i="3" s="1"/>
  <c r="S676" i="3"/>
  <c r="C676" i="3" s="1"/>
  <c r="S684" i="3"/>
  <c r="C684" i="3" s="1"/>
  <c r="S692" i="3"/>
  <c r="C692" i="3" s="1"/>
  <c r="S700" i="3"/>
  <c r="C700" i="3" s="1"/>
  <c r="S708" i="3"/>
  <c r="C708" i="3" s="1"/>
  <c r="S716" i="3"/>
  <c r="C716" i="3" s="1"/>
  <c r="S724" i="3"/>
  <c r="C724" i="3" s="1"/>
  <c r="S732" i="3"/>
  <c r="C732" i="3" s="1"/>
  <c r="S740" i="3"/>
  <c r="C740" i="3" s="1"/>
  <c r="S932" i="3"/>
  <c r="C932" i="3" s="1"/>
  <c r="C941" i="3"/>
  <c r="S964" i="3"/>
  <c r="C964" i="3" s="1"/>
  <c r="S996" i="3"/>
  <c r="C996" i="3" s="1"/>
  <c r="S931" i="3"/>
  <c r="C931" i="3" s="1"/>
  <c r="S984" i="3"/>
  <c r="C984" i="3" s="1"/>
  <c r="C946" i="3"/>
  <c r="S955" i="3"/>
  <c r="C955" i="3" s="1"/>
  <c r="S924" i="3"/>
  <c r="C924" i="3" s="1"/>
  <c r="S956" i="3"/>
  <c r="C956" i="3" s="1"/>
  <c r="S986" i="3"/>
  <c r="C986" i="3" s="1"/>
  <c r="S963" i="3"/>
  <c r="C963" i="3" s="1"/>
  <c r="S5" i="3"/>
  <c r="C5" i="3" s="1"/>
  <c r="S13" i="3"/>
  <c r="C13" i="3" s="1"/>
  <c r="S21" i="3"/>
  <c r="C21" i="3" s="1"/>
  <c r="S29" i="3"/>
  <c r="C29" i="3" s="1"/>
  <c r="S37" i="3"/>
  <c r="C37" i="3" s="1"/>
  <c r="S45" i="3"/>
  <c r="C45" i="3" s="1"/>
  <c r="S53" i="3"/>
  <c r="C53" i="3" s="1"/>
  <c r="S61" i="3"/>
  <c r="C61" i="3" s="1"/>
  <c r="S69" i="3"/>
  <c r="C69" i="3" s="1"/>
  <c r="S77" i="3"/>
  <c r="C77" i="3" s="1"/>
  <c r="S85" i="3"/>
  <c r="C85" i="3" s="1"/>
  <c r="S93" i="3"/>
  <c r="C93" i="3" s="1"/>
  <c r="S101" i="3"/>
  <c r="C101" i="3" s="1"/>
  <c r="S109" i="3"/>
  <c r="C109" i="3" s="1"/>
  <c r="S117" i="3"/>
  <c r="C117" i="3" s="1"/>
  <c r="S125" i="3"/>
  <c r="C125" i="3" s="1"/>
  <c r="S133" i="3"/>
  <c r="C133" i="3" s="1"/>
  <c r="S141" i="3"/>
  <c r="C141" i="3" s="1"/>
  <c r="S149" i="3"/>
  <c r="C149" i="3" s="1"/>
  <c r="S157" i="3"/>
  <c r="C157" i="3" s="1"/>
  <c r="S165" i="3"/>
  <c r="C165" i="3" s="1"/>
  <c r="S173" i="3"/>
  <c r="C173" i="3" s="1"/>
  <c r="S181" i="3"/>
  <c r="C181" i="3" s="1"/>
  <c r="S189" i="3"/>
  <c r="C189" i="3" s="1"/>
  <c r="S197" i="3"/>
  <c r="C197" i="3" s="1"/>
  <c r="S205" i="3"/>
  <c r="C205" i="3" s="1"/>
  <c r="S213" i="3"/>
  <c r="C213" i="3" s="1"/>
  <c r="S221" i="3"/>
  <c r="C221" i="3" s="1"/>
  <c r="S229" i="3"/>
  <c r="C229" i="3" s="1"/>
  <c r="S237" i="3"/>
  <c r="C237" i="3" s="1"/>
  <c r="S245" i="3"/>
  <c r="C245" i="3" s="1"/>
  <c r="S253" i="3"/>
  <c r="C253" i="3" s="1"/>
  <c r="S261" i="3"/>
  <c r="C261" i="3" s="1"/>
  <c r="S269" i="3"/>
  <c r="C269" i="3" s="1"/>
  <c r="S277" i="3"/>
  <c r="C277" i="3" s="1"/>
  <c r="S285" i="3"/>
  <c r="C285" i="3" s="1"/>
  <c r="S293" i="3"/>
  <c r="C293" i="3" s="1"/>
  <c r="S301" i="3"/>
  <c r="C301" i="3" s="1"/>
  <c r="S309" i="3"/>
  <c r="C309" i="3" s="1"/>
  <c r="S317" i="3"/>
  <c r="C317" i="3" s="1"/>
  <c r="S325" i="3"/>
  <c r="C325" i="3" s="1"/>
  <c r="S333" i="3"/>
  <c r="C333" i="3" s="1"/>
  <c r="S341" i="3"/>
  <c r="C341" i="3" s="1"/>
  <c r="S349" i="3"/>
  <c r="C349" i="3" s="1"/>
  <c r="S357" i="3"/>
  <c r="C357" i="3" s="1"/>
  <c r="S365" i="3"/>
  <c r="C365" i="3" s="1"/>
  <c r="S373" i="3"/>
  <c r="C373" i="3" s="1"/>
  <c r="S381" i="3"/>
  <c r="C381" i="3" s="1"/>
  <c r="S389" i="3"/>
  <c r="C389" i="3" s="1"/>
  <c r="S397" i="3"/>
  <c r="C397" i="3" s="1"/>
  <c r="S405" i="3"/>
  <c r="C405" i="3" s="1"/>
  <c r="S413" i="3"/>
  <c r="C413" i="3" s="1"/>
  <c r="S421" i="3"/>
  <c r="C421" i="3" s="1"/>
  <c r="S429" i="3"/>
  <c r="C429" i="3" s="1"/>
  <c r="S437" i="3"/>
  <c r="C437" i="3" s="1"/>
  <c r="S445" i="3"/>
  <c r="C445" i="3" s="1"/>
  <c r="S453" i="3"/>
  <c r="C453" i="3" s="1"/>
  <c r="S461" i="3"/>
  <c r="C461" i="3" s="1"/>
  <c r="S469" i="3"/>
  <c r="C469" i="3" s="1"/>
  <c r="S477" i="3"/>
  <c r="C477" i="3" s="1"/>
  <c r="S485" i="3"/>
  <c r="C485" i="3" s="1"/>
  <c r="S493" i="3"/>
  <c r="C493" i="3" s="1"/>
  <c r="S501" i="3"/>
  <c r="C501" i="3" s="1"/>
  <c r="S509" i="3"/>
  <c r="C509" i="3" s="1"/>
  <c r="S517" i="3"/>
  <c r="C517" i="3" s="1"/>
  <c r="S525" i="3"/>
  <c r="C525" i="3" s="1"/>
  <c r="S533" i="3"/>
  <c r="C533" i="3" s="1"/>
  <c r="S541" i="3"/>
  <c r="C541" i="3" s="1"/>
  <c r="S549" i="3"/>
  <c r="C549" i="3" s="1"/>
  <c r="S557" i="3"/>
  <c r="C557" i="3" s="1"/>
  <c r="S565" i="3"/>
  <c r="C565" i="3" s="1"/>
  <c r="S573" i="3"/>
  <c r="C573" i="3" s="1"/>
  <c r="S581" i="3"/>
  <c r="C581" i="3" s="1"/>
  <c r="S589" i="3"/>
  <c r="C589" i="3" s="1"/>
  <c r="S597" i="3"/>
  <c r="C597" i="3" s="1"/>
  <c r="S605" i="3"/>
  <c r="C605" i="3" s="1"/>
  <c r="S613" i="3"/>
  <c r="C613" i="3" s="1"/>
  <c r="S621" i="3"/>
  <c r="C621" i="3" s="1"/>
  <c r="S629" i="3"/>
  <c r="C629" i="3" s="1"/>
  <c r="S637" i="3"/>
  <c r="C637" i="3" s="1"/>
  <c r="S645" i="3"/>
  <c r="C645" i="3" s="1"/>
  <c r="S653" i="3"/>
  <c r="C653" i="3" s="1"/>
  <c r="S661" i="3"/>
  <c r="C661" i="3" s="1"/>
  <c r="S669" i="3"/>
  <c r="C669" i="3" s="1"/>
  <c r="S677" i="3"/>
  <c r="C677" i="3" s="1"/>
  <c r="S685" i="3"/>
  <c r="C685" i="3" s="1"/>
  <c r="S693" i="3"/>
  <c r="C693" i="3" s="1"/>
  <c r="S701" i="3"/>
  <c r="C701" i="3" s="1"/>
  <c r="S709" i="3"/>
  <c r="C709" i="3" s="1"/>
  <c r="S717" i="3"/>
  <c r="C717" i="3" s="1"/>
  <c r="S725" i="3"/>
  <c r="C725" i="3" s="1"/>
  <c r="S733" i="3"/>
  <c r="C733" i="3" s="1"/>
  <c r="S741" i="3"/>
  <c r="C741" i="3" s="1"/>
  <c r="C938" i="3"/>
  <c r="S947" i="3"/>
  <c r="C947" i="3" s="1"/>
  <c r="S987" i="3"/>
  <c r="C987" i="3" s="1"/>
  <c r="S948" i="3"/>
  <c r="C948" i="3" s="1"/>
  <c r="S993" i="3"/>
  <c r="C993" i="3" s="1"/>
  <c r="S1016" i="3"/>
  <c r="C1016" i="3" s="1"/>
  <c r="S19" i="3"/>
  <c r="C19" i="3" s="1"/>
  <c r="S27" i="3"/>
  <c r="C27" i="3" s="1"/>
  <c r="S35" i="3"/>
  <c r="C35" i="3" s="1"/>
  <c r="S43" i="3"/>
  <c r="C43" i="3" s="1"/>
  <c r="S51" i="3"/>
  <c r="C51" i="3" s="1"/>
  <c r="S59" i="3"/>
  <c r="C59" i="3" s="1"/>
  <c r="S67" i="3"/>
  <c r="C67" i="3" s="1"/>
  <c r="S75" i="3"/>
  <c r="C75" i="3" s="1"/>
  <c r="S83" i="3"/>
  <c r="C83" i="3" s="1"/>
  <c r="S91" i="3"/>
  <c r="C91" i="3" s="1"/>
  <c r="S99" i="3"/>
  <c r="C99" i="3" s="1"/>
  <c r="S107" i="3"/>
  <c r="C107" i="3" s="1"/>
  <c r="S115" i="3"/>
  <c r="C115" i="3" s="1"/>
  <c r="S123" i="3"/>
  <c r="C123" i="3" s="1"/>
  <c r="S131" i="3"/>
  <c r="C131" i="3" s="1"/>
  <c r="S139" i="3"/>
  <c r="C139" i="3" s="1"/>
  <c r="S147" i="3"/>
  <c r="C147" i="3" s="1"/>
  <c r="S155" i="3"/>
  <c r="C155" i="3" s="1"/>
  <c r="S163" i="3"/>
  <c r="C163" i="3" s="1"/>
  <c r="S171" i="3"/>
  <c r="C171" i="3" s="1"/>
  <c r="S179" i="3"/>
  <c r="C179" i="3" s="1"/>
  <c r="S187" i="3"/>
  <c r="C187" i="3" s="1"/>
  <c r="S195" i="3"/>
  <c r="C195" i="3" s="1"/>
  <c r="S203" i="3"/>
  <c r="C203" i="3" s="1"/>
  <c r="S211" i="3"/>
  <c r="C211" i="3" s="1"/>
  <c r="S219" i="3"/>
  <c r="C219" i="3" s="1"/>
  <c r="S227" i="3"/>
  <c r="C227" i="3" s="1"/>
  <c r="S235" i="3"/>
  <c r="C235" i="3" s="1"/>
  <c r="S243" i="3"/>
  <c r="C243" i="3" s="1"/>
  <c r="S251" i="3"/>
  <c r="C251" i="3" s="1"/>
  <c r="S259" i="3"/>
  <c r="C259" i="3" s="1"/>
  <c r="S267" i="3"/>
  <c r="C267" i="3" s="1"/>
  <c r="S275" i="3"/>
  <c r="C275" i="3" s="1"/>
  <c r="S283" i="3"/>
  <c r="C283" i="3" s="1"/>
  <c r="S291" i="3"/>
  <c r="C291" i="3" s="1"/>
  <c r="S299" i="3"/>
  <c r="C299" i="3" s="1"/>
  <c r="S307" i="3"/>
  <c r="C307" i="3" s="1"/>
  <c r="S315" i="3"/>
  <c r="C315" i="3" s="1"/>
  <c r="S323" i="3"/>
  <c r="C323" i="3" s="1"/>
  <c r="S331" i="3"/>
  <c r="C331" i="3" s="1"/>
  <c r="S339" i="3"/>
  <c r="C339" i="3" s="1"/>
  <c r="S347" i="3"/>
  <c r="C347" i="3" s="1"/>
  <c r="S355" i="3"/>
  <c r="C355" i="3" s="1"/>
  <c r="S363" i="3"/>
  <c r="C363" i="3" s="1"/>
  <c r="S371" i="3"/>
  <c r="C371" i="3" s="1"/>
  <c r="S379" i="3"/>
  <c r="C379" i="3" s="1"/>
  <c r="S387" i="3"/>
  <c r="C387" i="3" s="1"/>
  <c r="S395" i="3"/>
  <c r="C395" i="3" s="1"/>
  <c r="S403" i="3"/>
  <c r="C403" i="3" s="1"/>
  <c r="S411" i="3"/>
  <c r="C411" i="3" s="1"/>
  <c r="S419" i="3"/>
  <c r="C419" i="3" s="1"/>
  <c r="S427" i="3"/>
  <c r="C427" i="3" s="1"/>
  <c r="S435" i="3"/>
  <c r="C435" i="3" s="1"/>
  <c r="S443" i="3"/>
  <c r="C443" i="3" s="1"/>
  <c r="S451" i="3"/>
  <c r="C451" i="3" s="1"/>
  <c r="S459" i="3"/>
  <c r="C459" i="3" s="1"/>
  <c r="S467" i="3"/>
  <c r="C467" i="3" s="1"/>
  <c r="S475" i="3"/>
  <c r="C475" i="3" s="1"/>
  <c r="S483" i="3"/>
  <c r="C483" i="3" s="1"/>
  <c r="S491" i="3"/>
  <c r="C491" i="3" s="1"/>
  <c r="S499" i="3"/>
  <c r="C499" i="3" s="1"/>
  <c r="S507" i="3"/>
  <c r="C507" i="3" s="1"/>
  <c r="S515" i="3"/>
  <c r="C515" i="3" s="1"/>
  <c r="S523" i="3"/>
  <c r="C523" i="3" s="1"/>
  <c r="S531" i="3"/>
  <c r="C531" i="3" s="1"/>
  <c r="S539" i="3"/>
  <c r="C539" i="3" s="1"/>
  <c r="S547" i="3"/>
  <c r="C547" i="3" s="1"/>
  <c r="S555" i="3"/>
  <c r="C555" i="3" s="1"/>
  <c r="S563" i="3"/>
  <c r="C563" i="3" s="1"/>
  <c r="S571" i="3"/>
  <c r="C571" i="3" s="1"/>
  <c r="S579" i="3"/>
  <c r="C579" i="3" s="1"/>
  <c r="S587" i="3"/>
  <c r="C587" i="3" s="1"/>
  <c r="S595" i="3"/>
  <c r="C595" i="3" s="1"/>
  <c r="S603" i="3"/>
  <c r="C603" i="3" s="1"/>
  <c r="S611" i="3"/>
  <c r="C611" i="3" s="1"/>
  <c r="S619" i="3"/>
  <c r="C619" i="3" s="1"/>
  <c r="S627" i="3"/>
  <c r="C627" i="3" s="1"/>
  <c r="S635" i="3"/>
  <c r="C635" i="3" s="1"/>
  <c r="S643" i="3"/>
  <c r="C643" i="3" s="1"/>
  <c r="S651" i="3"/>
  <c r="C651" i="3" s="1"/>
  <c r="S659" i="3"/>
  <c r="C659" i="3" s="1"/>
  <c r="S667" i="3"/>
  <c r="C667" i="3" s="1"/>
  <c r="S675" i="3"/>
  <c r="C675" i="3" s="1"/>
  <c r="S683" i="3"/>
  <c r="C683" i="3" s="1"/>
  <c r="S691" i="3"/>
  <c r="C691" i="3" s="1"/>
  <c r="S699" i="3"/>
  <c r="C699" i="3" s="1"/>
  <c r="S707" i="3"/>
  <c r="C707" i="3" s="1"/>
  <c r="S715" i="3"/>
  <c r="C715" i="3" s="1"/>
  <c r="S723" i="3"/>
  <c r="C723" i="3" s="1"/>
  <c r="S731" i="3"/>
  <c r="C731" i="3" s="1"/>
  <c r="S739" i="3"/>
  <c r="C739" i="3" s="1"/>
  <c r="C930" i="3"/>
  <c r="S939" i="3"/>
  <c r="C939" i="3" s="1"/>
  <c r="C962" i="3"/>
  <c r="S940" i="3"/>
  <c r="C940" i="3" s="1"/>
  <c r="S983" i="3"/>
  <c r="C983" i="3" s="1"/>
  <c r="S989" i="3"/>
  <c r="C989" i="3" s="1"/>
  <c r="C995" i="3"/>
  <c r="C1015" i="3"/>
  <c r="C1018" i="3"/>
  <c r="C1021" i="3"/>
  <c r="C1027" i="3"/>
  <c r="C1047" i="3"/>
  <c r="C1050" i="3"/>
  <c r="C1053" i="3"/>
  <c r="C1059" i="3"/>
  <c r="C1079" i="3"/>
  <c r="C1082" i="3"/>
  <c r="C1085" i="3"/>
  <c r="C1091" i="3"/>
  <c r="C1111" i="3"/>
  <c r="C1114" i="3"/>
  <c r="C1117" i="3"/>
  <c r="C1123" i="3"/>
  <c r="C1143" i="3"/>
  <c r="C1146" i="3"/>
  <c r="C1149" i="3"/>
  <c r="C1155" i="3"/>
  <c r="C1175" i="3"/>
  <c r="C1178" i="3"/>
  <c r="C1181" i="3"/>
  <c r="C1187" i="3"/>
  <c r="C1202" i="3"/>
  <c r="C1205" i="3"/>
  <c r="C1212" i="3"/>
  <c r="C1215" i="3"/>
  <c r="C1226" i="3"/>
  <c r="C1244" i="3"/>
  <c r="C1247" i="3"/>
  <c r="C1258" i="3"/>
  <c r="C1276" i="3"/>
  <c r="C1340" i="3"/>
  <c r="C1343" i="3"/>
  <c r="C1354" i="3"/>
  <c r="C1372" i="3"/>
  <c r="C1375" i="3"/>
  <c r="C1386" i="3"/>
  <c r="C1404" i="3"/>
  <c r="C1407" i="3"/>
  <c r="C1418" i="3"/>
  <c r="C1440" i="3"/>
  <c r="C1444" i="3"/>
  <c r="C1447" i="3"/>
  <c r="S1451" i="3"/>
  <c r="C1451" i="3" s="1"/>
  <c r="C1466" i="3"/>
  <c r="C1485" i="3"/>
  <c r="C1504" i="3"/>
  <c r="C1508" i="3"/>
  <c r="C1511" i="3"/>
  <c r="S1515" i="3"/>
  <c r="C1515" i="3" s="1"/>
  <c r="S1547" i="3"/>
  <c r="C1547" i="3" s="1"/>
  <c r="S1556" i="3"/>
  <c r="C1556" i="3" s="1"/>
  <c r="C1560" i="3"/>
  <c r="C1573" i="3"/>
  <c r="S1652" i="3"/>
  <c r="C1652" i="3" s="1"/>
  <c r="S1716" i="3"/>
  <c r="C1716" i="3" s="1"/>
  <c r="S1780" i="3"/>
  <c r="C1780" i="3" s="1"/>
  <c r="S1844" i="3"/>
  <c r="C1844" i="3" s="1"/>
  <c r="S1908" i="3"/>
  <c r="C1908" i="3" s="1"/>
  <c r="S1459" i="3"/>
  <c r="C1459" i="3" s="1"/>
  <c r="S1523" i="3"/>
  <c r="C1523" i="3" s="1"/>
  <c r="S1539" i="3"/>
  <c r="C1539" i="3" s="1"/>
  <c r="S1548" i="3"/>
  <c r="C1548" i="3" s="1"/>
  <c r="S1628" i="3"/>
  <c r="C1628" i="3" s="1"/>
  <c r="S1692" i="3"/>
  <c r="C1692" i="3" s="1"/>
  <c r="S1756" i="3"/>
  <c r="C1756" i="3" s="1"/>
  <c r="S1820" i="3"/>
  <c r="C1820" i="3" s="1"/>
  <c r="S1884" i="3"/>
  <c r="C1884" i="3" s="1"/>
  <c r="C1019" i="3"/>
  <c r="S1025" i="3"/>
  <c r="C1025" i="3" s="1"/>
  <c r="S1028" i="3"/>
  <c r="C1028" i="3" s="1"/>
  <c r="S1048" i="3"/>
  <c r="C1048" i="3" s="1"/>
  <c r="C1051" i="3"/>
  <c r="S1057" i="3"/>
  <c r="C1057" i="3" s="1"/>
  <c r="S1060" i="3"/>
  <c r="C1060" i="3" s="1"/>
  <c r="S1080" i="3"/>
  <c r="C1080" i="3" s="1"/>
  <c r="C1083" i="3"/>
  <c r="S1089" i="3"/>
  <c r="C1089" i="3" s="1"/>
  <c r="S1092" i="3"/>
  <c r="C1092" i="3" s="1"/>
  <c r="S1112" i="3"/>
  <c r="C1112" i="3" s="1"/>
  <c r="C1115" i="3"/>
  <c r="S1121" i="3"/>
  <c r="C1121" i="3" s="1"/>
  <c r="S1124" i="3"/>
  <c r="C1124" i="3" s="1"/>
  <c r="S1144" i="3"/>
  <c r="C1144" i="3" s="1"/>
  <c r="C1147" i="3"/>
  <c r="S1153" i="3"/>
  <c r="C1153" i="3" s="1"/>
  <c r="S1156" i="3"/>
  <c r="C1156" i="3" s="1"/>
  <c r="S1176" i="3"/>
  <c r="C1176" i="3" s="1"/>
  <c r="C1179" i="3"/>
  <c r="S1185" i="3"/>
  <c r="C1185" i="3" s="1"/>
  <c r="S1188" i="3"/>
  <c r="C1188" i="3" s="1"/>
  <c r="S1209" i="3"/>
  <c r="C1209" i="3" s="1"/>
  <c r="C1223" i="3"/>
  <c r="S1241" i="3"/>
  <c r="C1241" i="3" s="1"/>
  <c r="C1255" i="3"/>
  <c r="S1273" i="3"/>
  <c r="C1273" i="3" s="1"/>
  <c r="S1337" i="3"/>
  <c r="C1337" i="3" s="1"/>
  <c r="C1351" i="3"/>
  <c r="S1369" i="3"/>
  <c r="C1369" i="3" s="1"/>
  <c r="C1383" i="3"/>
  <c r="S1401" i="3"/>
  <c r="C1401" i="3" s="1"/>
  <c r="C1415" i="3"/>
  <c r="C1437" i="3"/>
  <c r="S1452" i="3"/>
  <c r="C1452" i="3" s="1"/>
  <c r="C1463" i="3"/>
  <c r="S1467" i="3"/>
  <c r="C1467" i="3" s="1"/>
  <c r="C1501" i="3"/>
  <c r="S1516" i="3"/>
  <c r="C1516" i="3" s="1"/>
  <c r="C1527" i="3"/>
  <c r="S1531" i="3"/>
  <c r="C1531" i="3" s="1"/>
  <c r="S1540" i="3"/>
  <c r="C1540" i="3" s="1"/>
  <c r="C1557" i="3"/>
  <c r="S1595" i="3"/>
  <c r="C1595" i="3" s="1"/>
  <c r="S1604" i="3"/>
  <c r="C1604" i="3" s="1"/>
  <c r="S1668" i="3"/>
  <c r="C1668" i="3" s="1"/>
  <c r="S1732" i="3"/>
  <c r="C1732" i="3" s="1"/>
  <c r="S1796" i="3"/>
  <c r="C1796" i="3" s="1"/>
  <c r="S1860" i="3"/>
  <c r="C1860" i="3" s="1"/>
  <c r="S1924" i="3"/>
  <c r="C1924" i="3" s="1"/>
  <c r="C976" i="3"/>
  <c r="C1008" i="3"/>
  <c r="C1040" i="3"/>
  <c r="C1072" i="3"/>
  <c r="C1104" i="3"/>
  <c r="C1136" i="3"/>
  <c r="C1168" i="3"/>
  <c r="C1200" i="3"/>
  <c r="C1203" i="3"/>
  <c r="C1213" i="3"/>
  <c r="S1220" i="3"/>
  <c r="C1220" i="3" s="1"/>
  <c r="C1224" i="3"/>
  <c r="C1227" i="3"/>
  <c r="C1245" i="3"/>
  <c r="S1252" i="3"/>
  <c r="C1252" i="3" s="1"/>
  <c r="C1256" i="3"/>
  <c r="C1259" i="3"/>
  <c r="C1277" i="3"/>
  <c r="C1341" i="3"/>
  <c r="S1348" i="3"/>
  <c r="C1348" i="3" s="1"/>
  <c r="C1352" i="3"/>
  <c r="C1355" i="3"/>
  <c r="C1373" i="3"/>
  <c r="S1380" i="3"/>
  <c r="C1380" i="3" s="1"/>
  <c r="C1384" i="3"/>
  <c r="C1387" i="3"/>
  <c r="C1405" i="3"/>
  <c r="S1412" i="3"/>
  <c r="C1412" i="3" s="1"/>
  <c r="C1416" i="3"/>
  <c r="C1419" i="3"/>
  <c r="C1445" i="3"/>
  <c r="S1460" i="3"/>
  <c r="C1460" i="3" s="1"/>
  <c r="C1471" i="3"/>
  <c r="S1475" i="3"/>
  <c r="C1475" i="3" s="1"/>
  <c r="C1509" i="3"/>
  <c r="S1524" i="3"/>
  <c r="C1524" i="3" s="1"/>
  <c r="S1532" i="3"/>
  <c r="C1532" i="3" s="1"/>
  <c r="C1549" i="3"/>
  <c r="S1587" i="3"/>
  <c r="C1587" i="3" s="1"/>
  <c r="S1596" i="3"/>
  <c r="C1596" i="3" s="1"/>
  <c r="S1644" i="3"/>
  <c r="C1644" i="3" s="1"/>
  <c r="S1708" i="3"/>
  <c r="C1708" i="3" s="1"/>
  <c r="S1772" i="3"/>
  <c r="C1772" i="3" s="1"/>
  <c r="S1836" i="3"/>
  <c r="C1836" i="3" s="1"/>
  <c r="S1900" i="3"/>
  <c r="C1900" i="3" s="1"/>
  <c r="C1453" i="3"/>
  <c r="S1468" i="3"/>
  <c r="C1468" i="3" s="1"/>
  <c r="C1479" i="3"/>
  <c r="S1483" i="3"/>
  <c r="C1483" i="3" s="1"/>
  <c r="C1517" i="3"/>
  <c r="C1541" i="3"/>
  <c r="S1579" i="3"/>
  <c r="C1579" i="3" s="1"/>
  <c r="S1588" i="3"/>
  <c r="C1588" i="3" s="1"/>
  <c r="S1620" i="3"/>
  <c r="C1620" i="3" s="1"/>
  <c r="S1684" i="3"/>
  <c r="C1684" i="3" s="1"/>
  <c r="S1748" i="3"/>
  <c r="C1748" i="3" s="1"/>
  <c r="S1812" i="3"/>
  <c r="C1812" i="3" s="1"/>
  <c r="S1876" i="3"/>
  <c r="C1876" i="3" s="1"/>
  <c r="C968" i="3"/>
  <c r="C1000" i="3"/>
  <c r="C1032" i="3"/>
  <c r="C1064" i="3"/>
  <c r="C1096" i="3"/>
  <c r="C1128" i="3"/>
  <c r="C1160" i="3"/>
  <c r="C1192" i="3"/>
  <c r="S1210" i="3"/>
  <c r="C1210" i="3" s="1"/>
  <c r="C1221" i="3"/>
  <c r="S1228" i="3"/>
  <c r="C1228" i="3" s="1"/>
  <c r="C1232" i="3"/>
  <c r="C1235" i="3"/>
  <c r="C1253" i="3"/>
  <c r="S1260" i="3"/>
  <c r="C1260" i="3" s="1"/>
  <c r="C1264" i="3"/>
  <c r="C1267" i="3"/>
  <c r="C1349" i="3"/>
  <c r="S1356" i="3"/>
  <c r="C1356" i="3" s="1"/>
  <c r="C1360" i="3"/>
  <c r="C1363" i="3"/>
  <c r="C1381" i="3"/>
  <c r="S1388" i="3"/>
  <c r="C1388" i="3" s="1"/>
  <c r="C1392" i="3"/>
  <c r="C1395" i="3"/>
  <c r="C1413" i="3"/>
  <c r="S1420" i="3"/>
  <c r="C1420" i="3" s="1"/>
  <c r="C1424" i="3"/>
  <c r="C1427" i="3"/>
  <c r="C1442" i="3"/>
  <c r="C1461" i="3"/>
  <c r="S1476" i="3"/>
  <c r="C1476" i="3" s="1"/>
  <c r="C1480" i="3"/>
  <c r="C1484" i="3"/>
  <c r="C1487" i="3"/>
  <c r="S1491" i="3"/>
  <c r="C1491" i="3" s="1"/>
  <c r="C1525" i="3"/>
  <c r="C1533" i="3"/>
  <c r="S1571" i="3"/>
  <c r="C1571" i="3" s="1"/>
  <c r="S1580" i="3"/>
  <c r="C1580" i="3" s="1"/>
  <c r="C1584" i="3"/>
  <c r="C1597" i="3"/>
  <c r="S1660" i="3"/>
  <c r="C1660" i="3" s="1"/>
  <c r="S1724" i="3"/>
  <c r="C1724" i="3" s="1"/>
  <c r="S1788" i="3"/>
  <c r="C1788" i="3" s="1"/>
  <c r="S1852" i="3"/>
  <c r="C1852" i="3" s="1"/>
  <c r="S1916" i="3"/>
  <c r="C1916" i="3" s="1"/>
  <c r="S1435" i="3"/>
  <c r="C1435" i="3" s="1"/>
  <c r="S1499" i="3"/>
  <c r="C1499" i="3" s="1"/>
  <c r="S1563" i="3"/>
  <c r="C1563" i="3" s="1"/>
  <c r="S1572" i="3"/>
  <c r="C1572" i="3" s="1"/>
  <c r="S1636" i="3"/>
  <c r="C1636" i="3" s="1"/>
  <c r="S1700" i="3"/>
  <c r="C1700" i="3" s="1"/>
  <c r="S1764" i="3"/>
  <c r="C1764" i="3" s="1"/>
  <c r="S1828" i="3"/>
  <c r="C1828" i="3" s="1"/>
  <c r="S1892" i="3"/>
  <c r="C1892" i="3" s="1"/>
  <c r="C992" i="3"/>
  <c r="C1024" i="3"/>
  <c r="C1056" i="3"/>
  <c r="C1088" i="3"/>
  <c r="C1120" i="3"/>
  <c r="C1152" i="3"/>
  <c r="C1184" i="3"/>
  <c r="C1211" i="3"/>
  <c r="C1229" i="3"/>
  <c r="S1236" i="3"/>
  <c r="C1236" i="3" s="1"/>
  <c r="C1243" i="3"/>
  <c r="C1261" i="3"/>
  <c r="S1268" i="3"/>
  <c r="C1268" i="3" s="1"/>
  <c r="C1275" i="3"/>
  <c r="C1339" i="3"/>
  <c r="C1357" i="3"/>
  <c r="S1364" i="3"/>
  <c r="C1364" i="3" s="1"/>
  <c r="C1371" i="3"/>
  <c r="C1389" i="3"/>
  <c r="S1396" i="3"/>
  <c r="C1396" i="3" s="1"/>
  <c r="C1403" i="3"/>
  <c r="C1421" i="3"/>
  <c r="S1428" i="3"/>
  <c r="C1428" i="3" s="1"/>
  <c r="C1436" i="3"/>
  <c r="C1439" i="3"/>
  <c r="S1443" i="3"/>
  <c r="C1443" i="3" s="1"/>
  <c r="C1477" i="3"/>
  <c r="S1492" i="3"/>
  <c r="C1492" i="3" s="1"/>
  <c r="C1500" i="3"/>
  <c r="C1503" i="3"/>
  <c r="S1507" i="3"/>
  <c r="C1507" i="3" s="1"/>
  <c r="S1555" i="3"/>
  <c r="C1555" i="3" s="1"/>
  <c r="S1564" i="3"/>
  <c r="C1564" i="3" s="1"/>
  <c r="C1581" i="3"/>
  <c r="S1612" i="3"/>
  <c r="C1612" i="3" s="1"/>
  <c r="S1676" i="3"/>
  <c r="C1676" i="3" s="1"/>
  <c r="S1740" i="3"/>
  <c r="C1740" i="3" s="1"/>
  <c r="S1804" i="3"/>
  <c r="C1804" i="3" s="1"/>
  <c r="S1868" i="3"/>
  <c r="C1868" i="3" s="1"/>
  <c r="C1703" i="3"/>
  <c r="C1711" i="3"/>
  <c r="C1719" i="3"/>
  <c r="C1727" i="3"/>
  <c r="C1735" i="3"/>
  <c r="C1743" i="3"/>
  <c r="C1751" i="3"/>
  <c r="C1759" i="3"/>
  <c r="C1767" i="3"/>
  <c r="C1775" i="3"/>
  <c r="C1783" i="3"/>
  <c r="C1791" i="3"/>
  <c r="C1799" i="3"/>
  <c r="C1831" i="3"/>
  <c r="C1839" i="3"/>
  <c r="C1847" i="3"/>
  <c r="C1855" i="3"/>
  <c r="C1863" i="3"/>
  <c r="C1871" i="3"/>
  <c r="C1879" i="3"/>
  <c r="C1887" i="3"/>
  <c r="C1895" i="3"/>
  <c r="C1903" i="3"/>
  <c r="C1911" i="3"/>
  <c r="C1919" i="3"/>
  <c r="C1927" i="3"/>
  <c r="C1935" i="3"/>
  <c r="C1943" i="3"/>
  <c r="C2037" i="3"/>
  <c r="C2050" i="3"/>
  <c r="S2397" i="3"/>
  <c r="C2397" i="3" s="1"/>
  <c r="C2434" i="3"/>
  <c r="C2442" i="3"/>
  <c r="S2490" i="3"/>
  <c r="C2490" i="3" s="1"/>
  <c r="C2500" i="3"/>
  <c r="C2503" i="3"/>
  <c r="C2527" i="3"/>
  <c r="C2561" i="3"/>
  <c r="S2664" i="3"/>
  <c r="C2664" i="3" s="1"/>
  <c r="S2690" i="3"/>
  <c r="C2690" i="3" s="1"/>
  <c r="S1605" i="3"/>
  <c r="C1605" i="3" s="1"/>
  <c r="S1613" i="3"/>
  <c r="C1613" i="3" s="1"/>
  <c r="S1621" i="3"/>
  <c r="C1621" i="3" s="1"/>
  <c r="S1629" i="3"/>
  <c r="C1629" i="3" s="1"/>
  <c r="S1637" i="3"/>
  <c r="C1637" i="3" s="1"/>
  <c r="S1645" i="3"/>
  <c r="C1645" i="3" s="1"/>
  <c r="S1653" i="3"/>
  <c r="C1653" i="3" s="1"/>
  <c r="S1661" i="3"/>
  <c r="C1661" i="3" s="1"/>
  <c r="S1669" i="3"/>
  <c r="C1669" i="3" s="1"/>
  <c r="S1677" i="3"/>
  <c r="C1677" i="3" s="1"/>
  <c r="S1685" i="3"/>
  <c r="C1685" i="3" s="1"/>
  <c r="S1693" i="3"/>
  <c r="C1693" i="3" s="1"/>
  <c r="S1701" i="3"/>
  <c r="C1701" i="3" s="1"/>
  <c r="S1709" i="3"/>
  <c r="C1709" i="3" s="1"/>
  <c r="S1717" i="3"/>
  <c r="C1717" i="3" s="1"/>
  <c r="S1725" i="3"/>
  <c r="C1725" i="3" s="1"/>
  <c r="S1733" i="3"/>
  <c r="C1733" i="3" s="1"/>
  <c r="S1741" i="3"/>
  <c r="C1741" i="3" s="1"/>
  <c r="S1749" i="3"/>
  <c r="C1749" i="3" s="1"/>
  <c r="S1757" i="3"/>
  <c r="C1757" i="3" s="1"/>
  <c r="S1765" i="3"/>
  <c r="C1765" i="3" s="1"/>
  <c r="S1773" i="3"/>
  <c r="C1773" i="3" s="1"/>
  <c r="S1781" i="3"/>
  <c r="C1781" i="3" s="1"/>
  <c r="S1789" i="3"/>
  <c r="C1789" i="3" s="1"/>
  <c r="S1797" i="3"/>
  <c r="C1797" i="3" s="1"/>
  <c r="S1805" i="3"/>
  <c r="C1805" i="3" s="1"/>
  <c r="S1813" i="3"/>
  <c r="C1813" i="3" s="1"/>
  <c r="S1821" i="3"/>
  <c r="C1821" i="3" s="1"/>
  <c r="S1829" i="3"/>
  <c r="C1829" i="3" s="1"/>
  <c r="S1837" i="3"/>
  <c r="C1837" i="3" s="1"/>
  <c r="S1845" i="3"/>
  <c r="C1845" i="3" s="1"/>
  <c r="S1853" i="3"/>
  <c r="C1853" i="3" s="1"/>
  <c r="S1861" i="3"/>
  <c r="C1861" i="3" s="1"/>
  <c r="S1869" i="3"/>
  <c r="C1869" i="3" s="1"/>
  <c r="S1877" i="3"/>
  <c r="C1877" i="3" s="1"/>
  <c r="S1885" i="3"/>
  <c r="C1885" i="3" s="1"/>
  <c r="S1893" i="3"/>
  <c r="C1893" i="3" s="1"/>
  <c r="S1901" i="3"/>
  <c r="C1901" i="3" s="1"/>
  <c r="S1909" i="3"/>
  <c r="C1909" i="3" s="1"/>
  <c r="S1917" i="3"/>
  <c r="C1917" i="3" s="1"/>
  <c r="S1925" i="3"/>
  <c r="C1925" i="3" s="1"/>
  <c r="S1933" i="3"/>
  <c r="C1933" i="3" s="1"/>
  <c r="S1941" i="3"/>
  <c r="C1941" i="3" s="1"/>
  <c r="C2041" i="3"/>
  <c r="C2057" i="3"/>
  <c r="C2073" i="3"/>
  <c r="C2080" i="3"/>
  <c r="C2087" i="3"/>
  <c r="S2458" i="3"/>
  <c r="C2458" i="3" s="1"/>
  <c r="C2468" i="3"/>
  <c r="S2551" i="3"/>
  <c r="C2551" i="3" s="1"/>
  <c r="S2680" i="3"/>
  <c r="C2680" i="3" s="1"/>
  <c r="S2728" i="3"/>
  <c r="C2728" i="3" s="1"/>
  <c r="S2426" i="3"/>
  <c r="C2426" i="3" s="1"/>
  <c r="S2519" i="3"/>
  <c r="C2519" i="3" s="1"/>
  <c r="S2567" i="3"/>
  <c r="C2567" i="3" s="1"/>
  <c r="S2573" i="3"/>
  <c r="C2573" i="3" s="1"/>
  <c r="S2629" i="3"/>
  <c r="C2629" i="3" s="1"/>
  <c r="S2696" i="3"/>
  <c r="C2696" i="3" s="1"/>
  <c r="S1603" i="3"/>
  <c r="C1603" i="3" s="1"/>
  <c r="S1611" i="3"/>
  <c r="C1611" i="3" s="1"/>
  <c r="S1619" i="3"/>
  <c r="C1619" i="3" s="1"/>
  <c r="S1627" i="3"/>
  <c r="C1627" i="3" s="1"/>
  <c r="S1635" i="3"/>
  <c r="C1635" i="3" s="1"/>
  <c r="S1643" i="3"/>
  <c r="C1643" i="3" s="1"/>
  <c r="S1651" i="3"/>
  <c r="C1651" i="3" s="1"/>
  <c r="S1659" i="3"/>
  <c r="C1659" i="3" s="1"/>
  <c r="S1667" i="3"/>
  <c r="C1667" i="3" s="1"/>
  <c r="S1675" i="3"/>
  <c r="C1675" i="3" s="1"/>
  <c r="S1683" i="3"/>
  <c r="C1683" i="3" s="1"/>
  <c r="S1691" i="3"/>
  <c r="C1691" i="3" s="1"/>
  <c r="S1699" i="3"/>
  <c r="C1699" i="3" s="1"/>
  <c r="S1707" i="3"/>
  <c r="C1707" i="3" s="1"/>
  <c r="S1715" i="3"/>
  <c r="C1715" i="3" s="1"/>
  <c r="S1723" i="3"/>
  <c r="C1723" i="3" s="1"/>
  <c r="S1731" i="3"/>
  <c r="C1731" i="3" s="1"/>
  <c r="S1739" i="3"/>
  <c r="C1739" i="3" s="1"/>
  <c r="S1747" i="3"/>
  <c r="C1747" i="3" s="1"/>
  <c r="S1755" i="3"/>
  <c r="C1755" i="3" s="1"/>
  <c r="S1763" i="3"/>
  <c r="C1763" i="3" s="1"/>
  <c r="S1771" i="3"/>
  <c r="C1771" i="3" s="1"/>
  <c r="S1779" i="3"/>
  <c r="C1779" i="3" s="1"/>
  <c r="S1787" i="3"/>
  <c r="C1787" i="3" s="1"/>
  <c r="S1795" i="3"/>
  <c r="C1795" i="3" s="1"/>
  <c r="S1803" i="3"/>
  <c r="C1803" i="3" s="1"/>
  <c r="S1811" i="3"/>
  <c r="C1811" i="3" s="1"/>
  <c r="S1819" i="3"/>
  <c r="C1819" i="3" s="1"/>
  <c r="S1827" i="3"/>
  <c r="C1827" i="3" s="1"/>
  <c r="S1835" i="3"/>
  <c r="C1835" i="3" s="1"/>
  <c r="S1843" i="3"/>
  <c r="C1843" i="3" s="1"/>
  <c r="S1851" i="3"/>
  <c r="C1851" i="3" s="1"/>
  <c r="S1859" i="3"/>
  <c r="C1859" i="3" s="1"/>
  <c r="S1867" i="3"/>
  <c r="C1867" i="3" s="1"/>
  <c r="S1875" i="3"/>
  <c r="C1875" i="3" s="1"/>
  <c r="S1883" i="3"/>
  <c r="C1883" i="3" s="1"/>
  <c r="S1891" i="3"/>
  <c r="C1891" i="3" s="1"/>
  <c r="S1899" i="3"/>
  <c r="C1899" i="3" s="1"/>
  <c r="S1907" i="3"/>
  <c r="C1907" i="3" s="1"/>
  <c r="S1915" i="3"/>
  <c r="C1915" i="3" s="1"/>
  <c r="S1923" i="3"/>
  <c r="C1923" i="3" s="1"/>
  <c r="S1931" i="3"/>
  <c r="C1931" i="3" s="1"/>
  <c r="S1939" i="3"/>
  <c r="C1939" i="3" s="1"/>
  <c r="S1947" i="3"/>
  <c r="C1947" i="3" s="1"/>
  <c r="S2042" i="3"/>
  <c r="C2042" i="3" s="1"/>
  <c r="S2045" i="3"/>
  <c r="C2045" i="3" s="1"/>
  <c r="S2048" i="3"/>
  <c r="C2048" i="3" s="1"/>
  <c r="S2058" i="3"/>
  <c r="C2058" i="3" s="1"/>
  <c r="S2061" i="3"/>
  <c r="C2061" i="3" s="1"/>
  <c r="S2064" i="3"/>
  <c r="C2064" i="3" s="1"/>
  <c r="S2074" i="3"/>
  <c r="C2074" i="3" s="1"/>
  <c r="C2088" i="3"/>
  <c r="C2095" i="3"/>
  <c r="S2394" i="3"/>
  <c r="C2394" i="3" s="1"/>
  <c r="C2404" i="3"/>
  <c r="C2407" i="3"/>
  <c r="C2431" i="3"/>
  <c r="S2436" i="3"/>
  <c r="C2436" i="3" s="1"/>
  <c r="C2459" i="3"/>
  <c r="S2487" i="3"/>
  <c r="C2487" i="3" s="1"/>
  <c r="C2497" i="3"/>
  <c r="C2501" i="3"/>
  <c r="C2520" i="3"/>
  <c r="S2529" i="3"/>
  <c r="C2529" i="3" s="1"/>
  <c r="C2541" i="3"/>
  <c r="S2645" i="3"/>
  <c r="C2645" i="3" s="1"/>
  <c r="S2455" i="3"/>
  <c r="C2455" i="3" s="1"/>
  <c r="C2525" i="3"/>
  <c r="S2525" i="3"/>
  <c r="C2564" i="3"/>
  <c r="S2626" i="3"/>
  <c r="C2626" i="3" s="1"/>
  <c r="S2661" i="3"/>
  <c r="C2661" i="3" s="1"/>
  <c r="S2721" i="3"/>
  <c r="C2721" i="3" s="1"/>
  <c r="C2395" i="3"/>
  <c r="S2423" i="3"/>
  <c r="C2423" i="3" s="1"/>
  <c r="C2433" i="3"/>
  <c r="C2437" i="3"/>
  <c r="C2456" i="3"/>
  <c r="S2465" i="3"/>
  <c r="C2465" i="3" s="1"/>
  <c r="C2477" i="3"/>
  <c r="S2488" i="3"/>
  <c r="C2488" i="3" s="1"/>
  <c r="S2493" i="3"/>
  <c r="C2493" i="3" s="1"/>
  <c r="S2642" i="3"/>
  <c r="C2642" i="3" s="1"/>
  <c r="S2677" i="3"/>
  <c r="C2677" i="3" s="1"/>
  <c r="S2703" i="3"/>
  <c r="C2703" i="3" s="1"/>
  <c r="C2717" i="3"/>
  <c r="S1932" i="3"/>
  <c r="C1932" i="3" s="1"/>
  <c r="S1940" i="3"/>
  <c r="C1940" i="3" s="1"/>
  <c r="C2043" i="3"/>
  <c r="C2059" i="3"/>
  <c r="C2075" i="3"/>
  <c r="C2082" i="3"/>
  <c r="C2089" i="3"/>
  <c r="S2096" i="3"/>
  <c r="C2096" i="3" s="1"/>
  <c r="S2103" i="3"/>
  <c r="C2103" i="3" s="1"/>
  <c r="C2107" i="3"/>
  <c r="S2111" i="3"/>
  <c r="C2111" i="3" s="1"/>
  <c r="C2115" i="3"/>
  <c r="S2119" i="3"/>
  <c r="C2119" i="3" s="1"/>
  <c r="C2123" i="3"/>
  <c r="S2127" i="3"/>
  <c r="C2127" i="3" s="1"/>
  <c r="C2131" i="3"/>
  <c r="S2135" i="3"/>
  <c r="C2135" i="3" s="1"/>
  <c r="C2139" i="3"/>
  <c r="S2143" i="3"/>
  <c r="C2143" i="3" s="1"/>
  <c r="C2147" i="3"/>
  <c r="S2151" i="3"/>
  <c r="C2151" i="3" s="1"/>
  <c r="C2155" i="3"/>
  <c r="S2159" i="3"/>
  <c r="C2159" i="3" s="1"/>
  <c r="C2163" i="3"/>
  <c r="S2167" i="3"/>
  <c r="C2167" i="3" s="1"/>
  <c r="C2171" i="3"/>
  <c r="S2175" i="3"/>
  <c r="C2175" i="3" s="1"/>
  <c r="C2179" i="3"/>
  <c r="S2183" i="3"/>
  <c r="C2183" i="3" s="1"/>
  <c r="C2187" i="3"/>
  <c r="S2191" i="3"/>
  <c r="C2191" i="3" s="1"/>
  <c r="C2195" i="3"/>
  <c r="S2199" i="3"/>
  <c r="C2199" i="3" s="1"/>
  <c r="C2203" i="3"/>
  <c r="S2207" i="3"/>
  <c r="C2207" i="3" s="1"/>
  <c r="S2215" i="3"/>
  <c r="C2215" i="3" s="1"/>
  <c r="S2223" i="3"/>
  <c r="C2223" i="3" s="1"/>
  <c r="S2231" i="3"/>
  <c r="C2231" i="3" s="1"/>
  <c r="S2239" i="3"/>
  <c r="C2239" i="3" s="1"/>
  <c r="S2247" i="3"/>
  <c r="C2247" i="3" s="1"/>
  <c r="S2255" i="3"/>
  <c r="C2255" i="3" s="1"/>
  <c r="S2263" i="3"/>
  <c r="C2263" i="3" s="1"/>
  <c r="S2271" i="3"/>
  <c r="C2271" i="3" s="1"/>
  <c r="S2279" i="3"/>
  <c r="C2279" i="3" s="1"/>
  <c r="S2287" i="3"/>
  <c r="C2287" i="3" s="1"/>
  <c r="S2295" i="3"/>
  <c r="C2295" i="3" s="1"/>
  <c r="S2303" i="3"/>
  <c r="C2303" i="3" s="1"/>
  <c r="S2311" i="3"/>
  <c r="C2311" i="3" s="1"/>
  <c r="S2319" i="3"/>
  <c r="C2319" i="3" s="1"/>
  <c r="C2323" i="3"/>
  <c r="S2327" i="3"/>
  <c r="C2327" i="3" s="1"/>
  <c r="C2331" i="3"/>
  <c r="S2335" i="3"/>
  <c r="C2335" i="3" s="1"/>
  <c r="C2339" i="3"/>
  <c r="S2343" i="3"/>
  <c r="C2343" i="3" s="1"/>
  <c r="C2347" i="3"/>
  <c r="S2351" i="3"/>
  <c r="C2351" i="3" s="1"/>
  <c r="S2359" i="3"/>
  <c r="C2359" i="3" s="1"/>
  <c r="S2367" i="3"/>
  <c r="C2367" i="3" s="1"/>
  <c r="S2375" i="3"/>
  <c r="C2375" i="3" s="1"/>
  <c r="S2383" i="3"/>
  <c r="C2383" i="3" s="1"/>
  <c r="S2391" i="3"/>
  <c r="C2391" i="3" s="1"/>
  <c r="S2461" i="3"/>
  <c r="C2461" i="3" s="1"/>
  <c r="S2554" i="3"/>
  <c r="C2554" i="3" s="1"/>
  <c r="S2570" i="3"/>
  <c r="C2570" i="3" s="1"/>
  <c r="S2632" i="3"/>
  <c r="C2632" i="3" s="1"/>
  <c r="S2658" i="3"/>
  <c r="C2658" i="3" s="1"/>
  <c r="S2693" i="3"/>
  <c r="C2693" i="3" s="1"/>
  <c r="S2040" i="3"/>
  <c r="C2040" i="3" s="1"/>
  <c r="S2056" i="3"/>
  <c r="C2056" i="3" s="1"/>
  <c r="S2072" i="3"/>
  <c r="C2072" i="3" s="1"/>
  <c r="C2079" i="3"/>
  <c r="C2104" i="3"/>
  <c r="C2112" i="3"/>
  <c r="C2120" i="3"/>
  <c r="C2128" i="3"/>
  <c r="C2136" i="3"/>
  <c r="C2144" i="3"/>
  <c r="C2152" i="3"/>
  <c r="C2160" i="3"/>
  <c r="C2168" i="3"/>
  <c r="C2176" i="3"/>
  <c r="C2184" i="3"/>
  <c r="C2192" i="3"/>
  <c r="C2200" i="3"/>
  <c r="C2208" i="3"/>
  <c r="C2216" i="3"/>
  <c r="C2224" i="3"/>
  <c r="C2232" i="3"/>
  <c r="C2240" i="3"/>
  <c r="C2248" i="3"/>
  <c r="C2256" i="3"/>
  <c r="C2264" i="3"/>
  <c r="C2272" i="3"/>
  <c r="C2280" i="3"/>
  <c r="C2288" i="3"/>
  <c r="C2296" i="3"/>
  <c r="C2304" i="3"/>
  <c r="C2312" i="3"/>
  <c r="C2320" i="3"/>
  <c r="C2328" i="3"/>
  <c r="C2336" i="3"/>
  <c r="C2344" i="3"/>
  <c r="C2352" i="3"/>
  <c r="C2360" i="3"/>
  <c r="C2368" i="3"/>
  <c r="C2376" i="3"/>
  <c r="C2384" i="3"/>
  <c r="C2392" i="3"/>
  <c r="S2401" i="3"/>
  <c r="C2401" i="3" s="1"/>
  <c r="C2413" i="3"/>
  <c r="S2424" i="3"/>
  <c r="C2424" i="3" s="1"/>
  <c r="S2429" i="3"/>
  <c r="C2429" i="3" s="1"/>
  <c r="C2466" i="3"/>
  <c r="C2474" i="3"/>
  <c r="S2522" i="3"/>
  <c r="C2522" i="3" s="1"/>
  <c r="C2532" i="3"/>
  <c r="C2535" i="3"/>
  <c r="S2648" i="3"/>
  <c r="C2648" i="3" s="1"/>
  <c r="S2674" i="3"/>
  <c r="C2674" i="3" s="1"/>
  <c r="S2771" i="3"/>
  <c r="C2771" i="3" s="1"/>
  <c r="C2440" i="3"/>
  <c r="C2472" i="3"/>
  <c r="C2504" i="3"/>
  <c r="C2536" i="3"/>
  <c r="C2568" i="3"/>
  <c r="C2617" i="3"/>
  <c r="C2633" i="3"/>
  <c r="C2649" i="3"/>
  <c r="C2665" i="3"/>
  <c r="C2681" i="3"/>
  <c r="C2697" i="3"/>
  <c r="S2704" i="3"/>
  <c r="C2704" i="3" s="1"/>
  <c r="C2711" i="3"/>
  <c r="C2729" i="3"/>
  <c r="S2736" i="3"/>
  <c r="C2736" i="3" s="1"/>
  <c r="C2747" i="3"/>
  <c r="S2755" i="3"/>
  <c r="C2755" i="3" s="1"/>
  <c r="S2763" i="3"/>
  <c r="C2763" i="3" s="1"/>
  <c r="S2780" i="3"/>
  <c r="C2780" i="3" s="1"/>
  <c r="C2797" i="3"/>
  <c r="S3158" i="3"/>
  <c r="C3158" i="3" s="1"/>
  <c r="S3251" i="3"/>
  <c r="C3251" i="3" s="1"/>
  <c r="S3261" i="3"/>
  <c r="C3261" i="3" s="1"/>
  <c r="S2806" i="3"/>
  <c r="C2806" i="3" s="1"/>
  <c r="S2827" i="3"/>
  <c r="C2827" i="3" s="1"/>
  <c r="S3081" i="3"/>
  <c r="C3081" i="3" s="1"/>
  <c r="S3247" i="3"/>
  <c r="C3247" i="3" s="1"/>
  <c r="S3379" i="3"/>
  <c r="C3379" i="3" s="1"/>
  <c r="S3741" i="3"/>
  <c r="C3741" i="3" s="1"/>
  <c r="S3751" i="3"/>
  <c r="C3751" i="3" s="1"/>
  <c r="S3815" i="3"/>
  <c r="C3815" i="3" s="1"/>
  <c r="S3959" i="3"/>
  <c r="C3959" i="3" s="1"/>
  <c r="S2557" i="3"/>
  <c r="C2557" i="3" s="1"/>
  <c r="S2583" i="3"/>
  <c r="C2583" i="3" s="1"/>
  <c r="S2586" i="3"/>
  <c r="C2586" i="3" s="1"/>
  <c r="S2618" i="3"/>
  <c r="C2618" i="3" s="1"/>
  <c r="S2621" i="3"/>
  <c r="C2621" i="3" s="1"/>
  <c r="S2624" i="3"/>
  <c r="C2624" i="3" s="1"/>
  <c r="S2634" i="3"/>
  <c r="C2634" i="3" s="1"/>
  <c r="S2637" i="3"/>
  <c r="C2637" i="3" s="1"/>
  <c r="S2640" i="3"/>
  <c r="C2640" i="3" s="1"/>
  <c r="S2650" i="3"/>
  <c r="C2650" i="3" s="1"/>
  <c r="S2653" i="3"/>
  <c r="C2653" i="3" s="1"/>
  <c r="S2656" i="3"/>
  <c r="C2656" i="3" s="1"/>
  <c r="S2666" i="3"/>
  <c r="C2666" i="3" s="1"/>
  <c r="S2669" i="3"/>
  <c r="C2669" i="3" s="1"/>
  <c r="S2672" i="3"/>
  <c r="C2672" i="3" s="1"/>
  <c r="S2682" i="3"/>
  <c r="C2682" i="3" s="1"/>
  <c r="S2685" i="3"/>
  <c r="C2685" i="3" s="1"/>
  <c r="S2688" i="3"/>
  <c r="C2688" i="3" s="1"/>
  <c r="S2698" i="3"/>
  <c r="C2698" i="3" s="1"/>
  <c r="C2705" i="3"/>
  <c r="S2712" i="3"/>
  <c r="C2712" i="3" s="1"/>
  <c r="C2719" i="3"/>
  <c r="C2737" i="3"/>
  <c r="S2744" i="3"/>
  <c r="C2744" i="3" s="1"/>
  <c r="S2768" i="3"/>
  <c r="C2768" i="3" s="1"/>
  <c r="S2815" i="3"/>
  <c r="C2815" i="3" s="1"/>
  <c r="S3073" i="3"/>
  <c r="C3073" i="3" s="1"/>
  <c r="S3123" i="3"/>
  <c r="C3123" i="3" s="1"/>
  <c r="S3133" i="3"/>
  <c r="C3133" i="3" s="1"/>
  <c r="S3315" i="3"/>
  <c r="C3315" i="3" s="1"/>
  <c r="S3325" i="3"/>
  <c r="C3325" i="3" s="1"/>
  <c r="S2400" i="3"/>
  <c r="C2400" i="3" s="1"/>
  <c r="C2403" i="3"/>
  <c r="S2432" i="3"/>
  <c r="C2432" i="3" s="1"/>
  <c r="C2435" i="3"/>
  <c r="S2464" i="3"/>
  <c r="C2464" i="3" s="1"/>
  <c r="C2467" i="3"/>
  <c r="S2496" i="3"/>
  <c r="C2496" i="3" s="1"/>
  <c r="C2499" i="3"/>
  <c r="S2528" i="3"/>
  <c r="C2528" i="3" s="1"/>
  <c r="C2531" i="3"/>
  <c r="S2560" i="3"/>
  <c r="C2560" i="3" s="1"/>
  <c r="C2563" i="3"/>
  <c r="C2720" i="3"/>
  <c r="C2723" i="3"/>
  <c r="S2745" i="3"/>
  <c r="C2745" i="3" s="1"/>
  <c r="S2752" i="3"/>
  <c r="C2752" i="3" s="1"/>
  <c r="S2760" i="3"/>
  <c r="C2760" i="3" s="1"/>
  <c r="S2824" i="3"/>
  <c r="C2824" i="3" s="1"/>
  <c r="S3022" i="3"/>
  <c r="C3022" i="3" s="1"/>
  <c r="S3047" i="3"/>
  <c r="C3047" i="3" s="1"/>
  <c r="S3119" i="3"/>
  <c r="C3119" i="3" s="1"/>
  <c r="S3222" i="3"/>
  <c r="C3222" i="3" s="1"/>
  <c r="S3311" i="3"/>
  <c r="C3311" i="3" s="1"/>
  <c r="C2552" i="3"/>
  <c r="C2584" i="3"/>
  <c r="S2774" i="3"/>
  <c r="C2774" i="3" s="1"/>
  <c r="C2794" i="3"/>
  <c r="C2800" i="3"/>
  <c r="S2803" i="3"/>
  <c r="C2803" i="3" s="1"/>
  <c r="S3019" i="3"/>
  <c r="C3019" i="3" s="1"/>
  <c r="S3043" i="3"/>
  <c r="C3043" i="3" s="1"/>
  <c r="S2783" i="3"/>
  <c r="C2783" i="3" s="1"/>
  <c r="S2812" i="3"/>
  <c r="C2812" i="3" s="1"/>
  <c r="S3065" i="3"/>
  <c r="C3065" i="3" s="1"/>
  <c r="S3187" i="3"/>
  <c r="C3187" i="3" s="1"/>
  <c r="S3197" i="3"/>
  <c r="C3197" i="3" s="1"/>
  <c r="C2416" i="3"/>
  <c r="C2448" i="3"/>
  <c r="C2480" i="3"/>
  <c r="C2512" i="3"/>
  <c r="C2544" i="3"/>
  <c r="C2576" i="3"/>
  <c r="C2735" i="3"/>
  <c r="S3057" i="3"/>
  <c r="C3057" i="3" s="1"/>
  <c r="S3183" i="3"/>
  <c r="C3183" i="3" s="1"/>
  <c r="S3286" i="3"/>
  <c r="C3286" i="3" s="1"/>
  <c r="C2790" i="3"/>
  <c r="S3117" i="3"/>
  <c r="C3117" i="3" s="1"/>
  <c r="S3142" i="3"/>
  <c r="C3142" i="3" s="1"/>
  <c r="S3171" i="3"/>
  <c r="C3171" i="3" s="1"/>
  <c r="S3181" i="3"/>
  <c r="C3181" i="3" s="1"/>
  <c r="S3206" i="3"/>
  <c r="C3206" i="3" s="1"/>
  <c r="S3235" i="3"/>
  <c r="C3235" i="3" s="1"/>
  <c r="S3245" i="3"/>
  <c r="C3245" i="3" s="1"/>
  <c r="S3270" i="3"/>
  <c r="C3270" i="3" s="1"/>
  <c r="S3299" i="3"/>
  <c r="C3299" i="3" s="1"/>
  <c r="S3309" i="3"/>
  <c r="C3309" i="3" s="1"/>
  <c r="S3334" i="3"/>
  <c r="C3334" i="3" s="1"/>
  <c r="S3363" i="3"/>
  <c r="C3363" i="3" s="1"/>
  <c r="S3427" i="3"/>
  <c r="C3427" i="3" s="1"/>
  <c r="S3491" i="3"/>
  <c r="C3491" i="3" s="1"/>
  <c r="C2779" i="3"/>
  <c r="C2811" i="3"/>
  <c r="C2823" i="3"/>
  <c r="C2839" i="3"/>
  <c r="C2855" i="3"/>
  <c r="C2871" i="3"/>
  <c r="C2887" i="3"/>
  <c r="C2903" i="3"/>
  <c r="C2919" i="3"/>
  <c r="C2935" i="3"/>
  <c r="C2951" i="3"/>
  <c r="C2967" i="3"/>
  <c r="C2983" i="3"/>
  <c r="C2999" i="3"/>
  <c r="C3015" i="3"/>
  <c r="S3018" i="3"/>
  <c r="C3018" i="3" s="1"/>
  <c r="C3050" i="3"/>
  <c r="C3056" i="3"/>
  <c r="S3064" i="3"/>
  <c r="C3064" i="3" s="1"/>
  <c r="C3072" i="3"/>
  <c r="C3076" i="3"/>
  <c r="S3080" i="3"/>
  <c r="C3080" i="3" s="1"/>
  <c r="C3092" i="3"/>
  <c r="S3118" i="3"/>
  <c r="C3118" i="3" s="1"/>
  <c r="S3147" i="3"/>
  <c r="C3147" i="3" s="1"/>
  <c r="S3157" i="3"/>
  <c r="C3157" i="3" s="1"/>
  <c r="C3162" i="3"/>
  <c r="C3167" i="3"/>
  <c r="S3182" i="3"/>
  <c r="C3182" i="3" s="1"/>
  <c r="S3211" i="3"/>
  <c r="C3211" i="3" s="1"/>
  <c r="S3221" i="3"/>
  <c r="C3221" i="3" s="1"/>
  <c r="C3226" i="3"/>
  <c r="C3231" i="3"/>
  <c r="S3246" i="3"/>
  <c r="C3246" i="3" s="1"/>
  <c r="S3275" i="3"/>
  <c r="C3275" i="3" s="1"/>
  <c r="S3285" i="3"/>
  <c r="C3285" i="3" s="1"/>
  <c r="C3290" i="3"/>
  <c r="C3295" i="3"/>
  <c r="S3310" i="3"/>
  <c r="C3310" i="3" s="1"/>
  <c r="S3339" i="3"/>
  <c r="C3339" i="3" s="1"/>
  <c r="S3403" i="3"/>
  <c r="C3403" i="3" s="1"/>
  <c r="S3453" i="3"/>
  <c r="C3453" i="3" s="1"/>
  <c r="S3093" i="3"/>
  <c r="C3093" i="3" s="1"/>
  <c r="S3109" i="3"/>
  <c r="C3109" i="3" s="1"/>
  <c r="S3134" i="3"/>
  <c r="C3134" i="3" s="1"/>
  <c r="S3163" i="3"/>
  <c r="C3163" i="3" s="1"/>
  <c r="S3173" i="3"/>
  <c r="C3173" i="3" s="1"/>
  <c r="S3198" i="3"/>
  <c r="C3198" i="3" s="1"/>
  <c r="S3227" i="3"/>
  <c r="C3227" i="3" s="1"/>
  <c r="S3237" i="3"/>
  <c r="C3237" i="3" s="1"/>
  <c r="S3262" i="3"/>
  <c r="C3262" i="3" s="1"/>
  <c r="S3291" i="3"/>
  <c r="C3291" i="3" s="1"/>
  <c r="S3301" i="3"/>
  <c r="C3301" i="3" s="1"/>
  <c r="S3326" i="3"/>
  <c r="C3326" i="3" s="1"/>
  <c r="S3355" i="3"/>
  <c r="C3355" i="3" s="1"/>
  <c r="S3419" i="3"/>
  <c r="C3419" i="3" s="1"/>
  <c r="S3622" i="3"/>
  <c r="C3622" i="3" s="1"/>
  <c r="S3687" i="3"/>
  <c r="C3687" i="3" s="1"/>
  <c r="C2830" i="3"/>
  <c r="S2840" i="3"/>
  <c r="C2840" i="3" s="1"/>
  <c r="S2843" i="3"/>
  <c r="C2843" i="3" s="1"/>
  <c r="C2846" i="3"/>
  <c r="S2856" i="3"/>
  <c r="C2856" i="3" s="1"/>
  <c r="S2859" i="3"/>
  <c r="C2859" i="3" s="1"/>
  <c r="C2862" i="3"/>
  <c r="S2872" i="3"/>
  <c r="C2872" i="3" s="1"/>
  <c r="S2875" i="3"/>
  <c r="C2875" i="3" s="1"/>
  <c r="C2878" i="3"/>
  <c r="S2888" i="3"/>
  <c r="C2888" i="3" s="1"/>
  <c r="S2891" i="3"/>
  <c r="C2891" i="3" s="1"/>
  <c r="C2894" i="3"/>
  <c r="S2904" i="3"/>
  <c r="C2904" i="3" s="1"/>
  <c r="S2907" i="3"/>
  <c r="C2907" i="3" s="1"/>
  <c r="C2910" i="3"/>
  <c r="S2920" i="3"/>
  <c r="C2920" i="3" s="1"/>
  <c r="S2923" i="3"/>
  <c r="C2923" i="3" s="1"/>
  <c r="C2926" i="3"/>
  <c r="S2936" i="3"/>
  <c r="C2936" i="3" s="1"/>
  <c r="S2939" i="3"/>
  <c r="C2939" i="3" s="1"/>
  <c r="C2942" i="3"/>
  <c r="S2952" i="3"/>
  <c r="C2952" i="3" s="1"/>
  <c r="S2955" i="3"/>
  <c r="C2955" i="3" s="1"/>
  <c r="C2958" i="3"/>
  <c r="S2968" i="3"/>
  <c r="C2968" i="3" s="1"/>
  <c r="S2971" i="3"/>
  <c r="C2971" i="3" s="1"/>
  <c r="C2974" i="3"/>
  <c r="S2984" i="3"/>
  <c r="C2984" i="3" s="1"/>
  <c r="S2987" i="3"/>
  <c r="C2987" i="3" s="1"/>
  <c r="C2990" i="3"/>
  <c r="S3000" i="3"/>
  <c r="C3000" i="3" s="1"/>
  <c r="S3003" i="3"/>
  <c r="C3003" i="3" s="1"/>
  <c r="C3006" i="3"/>
  <c r="C3023" i="3"/>
  <c r="S3026" i="3"/>
  <c r="C3026" i="3" s="1"/>
  <c r="S3040" i="3"/>
  <c r="C3040" i="3" s="1"/>
  <c r="S3051" i="3"/>
  <c r="C3051" i="3" s="1"/>
  <c r="S3054" i="3"/>
  <c r="C3054" i="3" s="1"/>
  <c r="C3089" i="3"/>
  <c r="C3105" i="3"/>
  <c r="S3110" i="3"/>
  <c r="C3110" i="3" s="1"/>
  <c r="S3139" i="3"/>
  <c r="C3139" i="3" s="1"/>
  <c r="S3149" i="3"/>
  <c r="C3149" i="3" s="1"/>
  <c r="C3159" i="3"/>
  <c r="S3174" i="3"/>
  <c r="C3174" i="3" s="1"/>
  <c r="S3203" i="3"/>
  <c r="C3203" i="3" s="1"/>
  <c r="S3213" i="3"/>
  <c r="C3213" i="3" s="1"/>
  <c r="C3218" i="3"/>
  <c r="C3223" i="3"/>
  <c r="S3238" i="3"/>
  <c r="C3238" i="3" s="1"/>
  <c r="S3267" i="3"/>
  <c r="C3267" i="3" s="1"/>
  <c r="S3277" i="3"/>
  <c r="C3277" i="3" s="1"/>
  <c r="C3282" i="3"/>
  <c r="C3287" i="3"/>
  <c r="S3302" i="3"/>
  <c r="C3302" i="3" s="1"/>
  <c r="S3331" i="3"/>
  <c r="C3331" i="3" s="1"/>
  <c r="S3395" i="3"/>
  <c r="C3395" i="3" s="1"/>
  <c r="C2927" i="3"/>
  <c r="C2943" i="3"/>
  <c r="C2959" i="3"/>
  <c r="C2975" i="3"/>
  <c r="C2991" i="3"/>
  <c r="C3007" i="3"/>
  <c r="C3027" i="3"/>
  <c r="S3070" i="3"/>
  <c r="C3070" i="3" s="1"/>
  <c r="S3086" i="3"/>
  <c r="C3086" i="3" s="1"/>
  <c r="S3102" i="3"/>
  <c r="C3102" i="3" s="1"/>
  <c r="S3115" i="3"/>
  <c r="C3115" i="3" s="1"/>
  <c r="S3125" i="3"/>
  <c r="C3125" i="3" s="1"/>
  <c r="C3135" i="3"/>
  <c r="S3150" i="3"/>
  <c r="C3150" i="3" s="1"/>
  <c r="S3179" i="3"/>
  <c r="C3179" i="3" s="1"/>
  <c r="S3189" i="3"/>
  <c r="C3189" i="3" s="1"/>
  <c r="C3194" i="3"/>
  <c r="C3199" i="3"/>
  <c r="S3214" i="3"/>
  <c r="C3214" i="3" s="1"/>
  <c r="S3243" i="3"/>
  <c r="C3243" i="3" s="1"/>
  <c r="S3253" i="3"/>
  <c r="C3253" i="3" s="1"/>
  <c r="C3258" i="3"/>
  <c r="C3263" i="3"/>
  <c r="S3278" i="3"/>
  <c r="C3278" i="3" s="1"/>
  <c r="S3307" i="3"/>
  <c r="C3307" i="3" s="1"/>
  <c r="S3317" i="3"/>
  <c r="C3317" i="3" s="1"/>
  <c r="C3322" i="3"/>
  <c r="C3327" i="3"/>
  <c r="S3342" i="3"/>
  <c r="C3342" i="3" s="1"/>
  <c r="S3371" i="3"/>
  <c r="C3371" i="3" s="1"/>
  <c r="S3583" i="3"/>
  <c r="C3583" i="3" s="1"/>
  <c r="S2753" i="3"/>
  <c r="C2753" i="3" s="1"/>
  <c r="S2761" i="3"/>
  <c r="C2761" i="3" s="1"/>
  <c r="S2769" i="3"/>
  <c r="C2769" i="3" s="1"/>
  <c r="S2772" i="3"/>
  <c r="C2772" i="3" s="1"/>
  <c r="S2775" i="3"/>
  <c r="C2775" i="3" s="1"/>
  <c r="S2795" i="3"/>
  <c r="C2795" i="3" s="1"/>
  <c r="C2798" i="3"/>
  <c r="S2804" i="3"/>
  <c r="C2804" i="3" s="1"/>
  <c r="S2807" i="3"/>
  <c r="C2807" i="3" s="1"/>
  <c r="S2828" i="3"/>
  <c r="C2828" i="3" s="1"/>
  <c r="S2831" i="3"/>
  <c r="C2831" i="3" s="1"/>
  <c r="C2834" i="3"/>
  <c r="S2844" i="3"/>
  <c r="C2844" i="3" s="1"/>
  <c r="S2847" i="3"/>
  <c r="C2847" i="3" s="1"/>
  <c r="C2850" i="3"/>
  <c r="S2860" i="3"/>
  <c r="C2860" i="3" s="1"/>
  <c r="S2863" i="3"/>
  <c r="C2863" i="3" s="1"/>
  <c r="C2866" i="3"/>
  <c r="S2876" i="3"/>
  <c r="C2876" i="3" s="1"/>
  <c r="S2879" i="3"/>
  <c r="C2879" i="3" s="1"/>
  <c r="C2882" i="3"/>
  <c r="S2892" i="3"/>
  <c r="C2892" i="3" s="1"/>
  <c r="S2895" i="3"/>
  <c r="C2895" i="3" s="1"/>
  <c r="C2898" i="3"/>
  <c r="S2908" i="3"/>
  <c r="C2908" i="3" s="1"/>
  <c r="S2911" i="3"/>
  <c r="C2911" i="3" s="1"/>
  <c r="S3037" i="3"/>
  <c r="C3037" i="3" s="1"/>
  <c r="S3062" i="3"/>
  <c r="C3062" i="3" s="1"/>
  <c r="S3078" i="3"/>
  <c r="C3078" i="3" s="1"/>
  <c r="S3095" i="3"/>
  <c r="C3095" i="3" s="1"/>
  <c r="S3126" i="3"/>
  <c r="C3126" i="3" s="1"/>
  <c r="S3155" i="3"/>
  <c r="C3155" i="3" s="1"/>
  <c r="S3165" i="3"/>
  <c r="C3165" i="3" s="1"/>
  <c r="S3190" i="3"/>
  <c r="C3190" i="3" s="1"/>
  <c r="S3219" i="3"/>
  <c r="C3219" i="3" s="1"/>
  <c r="S3229" i="3"/>
  <c r="C3229" i="3" s="1"/>
  <c r="S3254" i="3"/>
  <c r="C3254" i="3" s="1"/>
  <c r="S3283" i="3"/>
  <c r="C3283" i="3" s="1"/>
  <c r="S3293" i="3"/>
  <c r="C3293" i="3" s="1"/>
  <c r="S3318" i="3"/>
  <c r="C3318" i="3" s="1"/>
  <c r="S3347" i="3"/>
  <c r="C3347" i="3" s="1"/>
  <c r="S3411" i="3"/>
  <c r="C3411" i="3" s="1"/>
  <c r="C2787" i="3"/>
  <c r="C2819" i="3"/>
  <c r="C2835" i="3"/>
  <c r="C2851" i="3"/>
  <c r="C2867" i="3"/>
  <c r="C2883" i="3"/>
  <c r="C2899" i="3"/>
  <c r="C2915" i="3"/>
  <c r="C2931" i="3"/>
  <c r="C2947" i="3"/>
  <c r="C2963" i="3"/>
  <c r="C2979" i="3"/>
  <c r="C2995" i="3"/>
  <c r="C3011" i="3"/>
  <c r="C3031" i="3"/>
  <c r="S3034" i="3"/>
  <c r="C3034" i="3" s="1"/>
  <c r="C3038" i="3"/>
  <c r="S3067" i="3"/>
  <c r="C3067" i="3" s="1"/>
  <c r="S3083" i="3"/>
  <c r="C3083" i="3" s="1"/>
  <c r="C3091" i="3"/>
  <c r="C3103" i="3"/>
  <c r="C3107" i="3"/>
  <c r="S3131" i="3"/>
  <c r="C3131" i="3" s="1"/>
  <c r="S3141" i="3"/>
  <c r="C3141" i="3" s="1"/>
  <c r="C3151" i="3"/>
  <c r="S3166" i="3"/>
  <c r="C3166" i="3" s="1"/>
  <c r="S3195" i="3"/>
  <c r="C3195" i="3" s="1"/>
  <c r="S3205" i="3"/>
  <c r="C3205" i="3" s="1"/>
  <c r="C3210" i="3"/>
  <c r="C3215" i="3"/>
  <c r="S3230" i="3"/>
  <c r="C3230" i="3" s="1"/>
  <c r="S3259" i="3"/>
  <c r="C3259" i="3" s="1"/>
  <c r="S3269" i="3"/>
  <c r="C3269" i="3" s="1"/>
  <c r="C3274" i="3"/>
  <c r="C3279" i="3"/>
  <c r="S3294" i="3"/>
  <c r="C3294" i="3" s="1"/>
  <c r="S3323" i="3"/>
  <c r="C3323" i="3" s="1"/>
  <c r="S3333" i="3"/>
  <c r="C3333" i="3" s="1"/>
  <c r="C3338" i="3"/>
  <c r="S3387" i="3"/>
  <c r="C3387" i="3" s="1"/>
  <c r="S3350" i="3"/>
  <c r="C3350" i="3" s="1"/>
  <c r="S3358" i="3"/>
  <c r="C3358" i="3" s="1"/>
  <c r="S3366" i="3"/>
  <c r="C3366" i="3" s="1"/>
  <c r="S3374" i="3"/>
  <c r="C3374" i="3" s="1"/>
  <c r="S3382" i="3"/>
  <c r="C3382" i="3" s="1"/>
  <c r="S3390" i="3"/>
  <c r="C3390" i="3" s="1"/>
  <c r="S3398" i="3"/>
  <c r="C3398" i="3" s="1"/>
  <c r="S3406" i="3"/>
  <c r="C3406" i="3" s="1"/>
  <c r="S3414" i="3"/>
  <c r="C3414" i="3" s="1"/>
  <c r="S3422" i="3"/>
  <c r="C3422" i="3" s="1"/>
  <c r="S3430" i="3"/>
  <c r="C3430" i="3" s="1"/>
  <c r="S3440" i="3"/>
  <c r="C3440" i="3" s="1"/>
  <c r="S3469" i="3"/>
  <c r="C3469" i="3" s="1"/>
  <c r="S3475" i="3"/>
  <c r="C3475" i="3" s="1"/>
  <c r="S3494" i="3"/>
  <c r="C3494" i="3" s="1"/>
  <c r="S3551" i="3"/>
  <c r="C3551" i="3" s="1"/>
  <c r="S3586" i="3"/>
  <c r="C3586" i="3" s="1"/>
  <c r="S3638" i="3"/>
  <c r="C3638" i="3" s="1"/>
  <c r="S4285" i="3"/>
  <c r="C4285" i="3" s="1"/>
  <c r="S4389" i="3"/>
  <c r="C4389" i="3" s="1"/>
  <c r="S3456" i="3"/>
  <c r="C3456" i="3" s="1"/>
  <c r="S3465" i="3"/>
  <c r="C3465" i="3" s="1"/>
  <c r="C3495" i="3"/>
  <c r="C3509" i="3"/>
  <c r="S3582" i="3"/>
  <c r="C3582" i="3" s="1"/>
  <c r="S3630" i="3"/>
  <c r="C3630" i="3" s="1"/>
  <c r="S3686" i="3"/>
  <c r="C3686" i="3" s="1"/>
  <c r="S3991" i="3"/>
  <c r="C3991" i="3" s="1"/>
  <c r="C3046" i="3"/>
  <c r="S3442" i="3"/>
  <c r="C3442" i="3" s="1"/>
  <c r="S3471" i="3"/>
  <c r="C3471" i="3" s="1"/>
  <c r="S3547" i="3"/>
  <c r="C3547" i="3" s="1"/>
  <c r="S3614" i="3"/>
  <c r="C3614" i="3" s="1"/>
  <c r="S3678" i="3"/>
  <c r="C3678" i="3" s="1"/>
  <c r="S3733" i="3"/>
  <c r="C3733" i="3" s="1"/>
  <c r="S3742" i="3"/>
  <c r="C3742" i="3" s="1"/>
  <c r="S3797" i="3"/>
  <c r="C3797" i="3" s="1"/>
  <c r="S3806" i="3"/>
  <c r="C3806" i="3" s="1"/>
  <c r="S3927" i="3"/>
  <c r="C3927" i="3" s="1"/>
  <c r="C3094" i="3"/>
  <c r="C3108" i="3"/>
  <c r="C3116" i="3"/>
  <c r="C3124" i="3"/>
  <c r="C3132" i="3"/>
  <c r="C3140" i="3"/>
  <c r="C3148" i="3"/>
  <c r="C3156" i="3"/>
  <c r="C3164" i="3"/>
  <c r="C3172" i="3"/>
  <c r="C3180" i="3"/>
  <c r="C3188" i="3"/>
  <c r="C3196" i="3"/>
  <c r="C3204" i="3"/>
  <c r="C3212" i="3"/>
  <c r="C3220" i="3"/>
  <c r="C3228" i="3"/>
  <c r="C3236" i="3"/>
  <c r="C3244" i="3"/>
  <c r="C3252" i="3"/>
  <c r="C3260" i="3"/>
  <c r="C3268" i="3"/>
  <c r="C3276" i="3"/>
  <c r="C3284" i="3"/>
  <c r="C3292" i="3"/>
  <c r="C3300" i="3"/>
  <c r="C3308" i="3"/>
  <c r="C3316" i="3"/>
  <c r="C3324" i="3"/>
  <c r="C3332" i="3"/>
  <c r="C3340" i="3"/>
  <c r="C3432" i="3"/>
  <c r="S3437" i="3"/>
  <c r="C3437" i="3" s="1"/>
  <c r="S3443" i="3"/>
  <c r="C3443" i="3" s="1"/>
  <c r="S3462" i="3"/>
  <c r="C3462" i="3" s="1"/>
  <c r="S3472" i="3"/>
  <c r="C3472" i="3" s="1"/>
  <c r="C3488" i="3"/>
  <c r="S3506" i="3"/>
  <c r="C3506" i="3" s="1"/>
  <c r="C3557" i="3"/>
  <c r="S3615" i="3"/>
  <c r="C3615" i="3" s="1"/>
  <c r="S3670" i="3"/>
  <c r="C3670" i="3" s="1"/>
  <c r="S3895" i="3"/>
  <c r="C3895" i="3" s="1"/>
  <c r="S3433" i="3"/>
  <c r="C3433" i="3" s="1"/>
  <c r="C3463" i="3"/>
  <c r="S3497" i="3"/>
  <c r="C3497" i="3" s="1"/>
  <c r="S3522" i="3"/>
  <c r="C3522" i="3" s="1"/>
  <c r="S3579" i="3"/>
  <c r="C3579" i="3" s="1"/>
  <c r="S3662" i="3"/>
  <c r="C3662" i="3" s="1"/>
  <c r="S3863" i="3"/>
  <c r="C3863" i="3" s="1"/>
  <c r="S3554" i="3"/>
  <c r="C3554" i="3" s="1"/>
  <c r="S3654" i="3"/>
  <c r="C3654" i="3" s="1"/>
  <c r="C3341" i="3"/>
  <c r="C3349" i="3"/>
  <c r="C3357" i="3"/>
  <c r="C3365" i="3"/>
  <c r="C3373" i="3"/>
  <c r="C3381" i="3"/>
  <c r="C3389" i="3"/>
  <c r="C3397" i="3"/>
  <c r="C3405" i="3"/>
  <c r="C3413" i="3"/>
  <c r="C3421" i="3"/>
  <c r="C3429" i="3"/>
  <c r="S3439" i="3"/>
  <c r="C3439" i="3" s="1"/>
  <c r="S3459" i="3"/>
  <c r="C3459" i="3" s="1"/>
  <c r="S3474" i="3"/>
  <c r="C3474" i="3" s="1"/>
  <c r="S3485" i="3"/>
  <c r="C3485" i="3" s="1"/>
  <c r="S3503" i="3"/>
  <c r="C3503" i="3" s="1"/>
  <c r="C3519" i="3"/>
  <c r="S3550" i="3"/>
  <c r="C3550" i="3" s="1"/>
  <c r="S3611" i="3"/>
  <c r="C3611" i="3" s="1"/>
  <c r="S3646" i="3"/>
  <c r="C3646" i="3" s="1"/>
  <c r="C3690" i="3"/>
  <c r="S3526" i="3"/>
  <c r="C3526" i="3" s="1"/>
  <c r="S3558" i="3"/>
  <c r="C3558" i="3" s="1"/>
  <c r="S3590" i="3"/>
  <c r="C3590" i="3" s="1"/>
  <c r="S3725" i="3"/>
  <c r="C3725" i="3" s="1"/>
  <c r="S3734" i="3"/>
  <c r="C3734" i="3" s="1"/>
  <c r="S3789" i="3"/>
  <c r="C3789" i="3" s="1"/>
  <c r="S3798" i="3"/>
  <c r="C3798" i="3" s="1"/>
  <c r="S3854" i="3"/>
  <c r="C3854" i="3" s="1"/>
  <c r="S3886" i="3"/>
  <c r="C3886" i="3" s="1"/>
  <c r="S4011" i="3"/>
  <c r="C4011" i="3" s="1"/>
  <c r="C3454" i="3"/>
  <c r="C3486" i="3"/>
  <c r="S3510" i="3"/>
  <c r="C3510" i="3" s="1"/>
  <c r="C3513" i="3"/>
  <c r="C3530" i="3"/>
  <c r="C3533" i="3"/>
  <c r="C3555" i="3"/>
  <c r="C3562" i="3"/>
  <c r="C3565" i="3"/>
  <c r="C3587" i="3"/>
  <c r="C3594" i="3"/>
  <c r="C3597" i="3"/>
  <c r="C3619" i="3"/>
  <c r="C3623" i="3"/>
  <c r="C3627" i="3"/>
  <c r="C3631" i="3"/>
  <c r="C3635" i="3"/>
  <c r="C3639" i="3"/>
  <c r="C3643" i="3"/>
  <c r="C3647" i="3"/>
  <c r="C3651" i="3"/>
  <c r="C3655" i="3"/>
  <c r="C3659" i="3"/>
  <c r="C3663" i="3"/>
  <c r="C3667" i="3"/>
  <c r="C3671" i="3"/>
  <c r="C3675" i="3"/>
  <c r="C3679" i="3"/>
  <c r="C3683" i="3"/>
  <c r="S3717" i="3"/>
  <c r="C3717" i="3" s="1"/>
  <c r="S3726" i="3"/>
  <c r="C3726" i="3" s="1"/>
  <c r="C3730" i="3"/>
  <c r="C3743" i="3"/>
  <c r="C3747" i="3"/>
  <c r="S3781" i="3"/>
  <c r="C3781" i="3" s="1"/>
  <c r="S3790" i="3"/>
  <c r="C3790" i="3" s="1"/>
  <c r="C3794" i="3"/>
  <c r="C3807" i="3"/>
  <c r="C3811" i="3"/>
  <c r="S3855" i="3"/>
  <c r="C3855" i="3" s="1"/>
  <c r="C3859" i="3"/>
  <c r="S3887" i="3"/>
  <c r="C3887" i="3" s="1"/>
  <c r="C3891" i="3"/>
  <c r="S3919" i="3"/>
  <c r="C3919" i="3" s="1"/>
  <c r="S3951" i="3"/>
  <c r="C3951" i="3" s="1"/>
  <c r="S3983" i="3"/>
  <c r="C3983" i="3" s="1"/>
  <c r="S3534" i="3"/>
  <c r="C3534" i="3" s="1"/>
  <c r="S3566" i="3"/>
  <c r="C3566" i="3" s="1"/>
  <c r="S3598" i="3"/>
  <c r="C3598" i="3" s="1"/>
  <c r="S3709" i="3"/>
  <c r="C3709" i="3" s="1"/>
  <c r="S3718" i="3"/>
  <c r="C3718" i="3" s="1"/>
  <c r="S3773" i="3"/>
  <c r="C3773" i="3" s="1"/>
  <c r="S3782" i="3"/>
  <c r="C3782" i="3" s="1"/>
  <c r="S3837" i="3"/>
  <c r="C3837" i="3" s="1"/>
  <c r="S3846" i="3"/>
  <c r="C3846" i="3" s="1"/>
  <c r="S3878" i="3"/>
  <c r="C3878" i="3" s="1"/>
  <c r="C3446" i="3"/>
  <c r="C3478" i="3"/>
  <c r="C3501" i="3"/>
  <c r="S3511" i="3"/>
  <c r="C3511" i="3" s="1"/>
  <c r="S3514" i="3"/>
  <c r="C3514" i="3" s="1"/>
  <c r="C3517" i="3"/>
  <c r="C3531" i="3"/>
  <c r="C3538" i="3"/>
  <c r="C3541" i="3"/>
  <c r="C3563" i="3"/>
  <c r="C3570" i="3"/>
  <c r="C3573" i="3"/>
  <c r="C3595" i="3"/>
  <c r="C3602" i="3"/>
  <c r="C3605" i="3"/>
  <c r="S3701" i="3"/>
  <c r="C3701" i="3" s="1"/>
  <c r="S3710" i="3"/>
  <c r="C3710" i="3" s="1"/>
  <c r="C3714" i="3"/>
  <c r="C3727" i="3"/>
  <c r="C3731" i="3"/>
  <c r="S3765" i="3"/>
  <c r="C3765" i="3" s="1"/>
  <c r="S3774" i="3"/>
  <c r="C3774" i="3" s="1"/>
  <c r="C3778" i="3"/>
  <c r="C3791" i="3"/>
  <c r="C3795" i="3"/>
  <c r="S3829" i="3"/>
  <c r="C3829" i="3" s="1"/>
  <c r="S3838" i="3"/>
  <c r="C3838" i="3" s="1"/>
  <c r="C3842" i="3"/>
  <c r="S3847" i="3"/>
  <c r="C3847" i="3" s="1"/>
  <c r="C3851" i="3"/>
  <c r="S3879" i="3"/>
  <c r="C3879" i="3" s="1"/>
  <c r="C3883" i="3"/>
  <c r="S3911" i="3"/>
  <c r="C3911" i="3" s="1"/>
  <c r="S3943" i="3"/>
  <c r="C3943" i="3" s="1"/>
  <c r="S3975" i="3"/>
  <c r="C3975" i="3" s="1"/>
  <c r="S3542" i="3"/>
  <c r="C3542" i="3" s="1"/>
  <c r="S3574" i="3"/>
  <c r="C3574" i="3" s="1"/>
  <c r="S3606" i="3"/>
  <c r="C3606" i="3" s="1"/>
  <c r="S3693" i="3"/>
  <c r="C3693" i="3" s="1"/>
  <c r="S3702" i="3"/>
  <c r="C3702" i="3" s="1"/>
  <c r="S3757" i="3"/>
  <c r="C3757" i="3" s="1"/>
  <c r="S3766" i="3"/>
  <c r="C3766" i="3" s="1"/>
  <c r="S3821" i="3"/>
  <c r="C3821" i="3" s="1"/>
  <c r="S3830" i="3"/>
  <c r="C3830" i="3" s="1"/>
  <c r="S3870" i="3"/>
  <c r="C3870" i="3" s="1"/>
  <c r="S3902" i="3"/>
  <c r="C3902" i="3" s="1"/>
  <c r="S4008" i="3"/>
  <c r="C4008" i="3" s="1"/>
  <c r="S4014" i="3"/>
  <c r="C4014" i="3" s="1"/>
  <c r="C3438" i="3"/>
  <c r="C3470" i="3"/>
  <c r="S3502" i="3"/>
  <c r="C3502" i="3" s="1"/>
  <c r="C3505" i="3"/>
  <c r="S3518" i="3"/>
  <c r="C3518" i="3" s="1"/>
  <c r="C3521" i="3"/>
  <c r="C3539" i="3"/>
  <c r="C3546" i="3"/>
  <c r="C3549" i="3"/>
  <c r="C3571" i="3"/>
  <c r="C3578" i="3"/>
  <c r="C3581" i="3"/>
  <c r="C3603" i="3"/>
  <c r="C3610" i="3"/>
  <c r="C3613" i="3"/>
  <c r="S3685" i="3"/>
  <c r="C3685" i="3" s="1"/>
  <c r="S3694" i="3"/>
  <c r="C3694" i="3" s="1"/>
  <c r="C3698" i="3"/>
  <c r="C3711" i="3"/>
  <c r="C3715" i="3"/>
  <c r="S3749" i="3"/>
  <c r="C3749" i="3" s="1"/>
  <c r="S3758" i="3"/>
  <c r="C3758" i="3" s="1"/>
  <c r="C3762" i="3"/>
  <c r="C3775" i="3"/>
  <c r="C3779" i="3"/>
  <c r="S3813" i="3"/>
  <c r="C3813" i="3" s="1"/>
  <c r="S3822" i="3"/>
  <c r="C3822" i="3" s="1"/>
  <c r="C3826" i="3"/>
  <c r="C3839" i="3"/>
  <c r="C3843" i="3"/>
  <c r="S3871" i="3"/>
  <c r="C3871" i="3" s="1"/>
  <c r="C3875" i="3"/>
  <c r="S3903" i="3"/>
  <c r="C3903" i="3" s="1"/>
  <c r="S3935" i="3"/>
  <c r="C3935" i="3" s="1"/>
  <c r="S3967" i="3"/>
  <c r="C3967" i="3" s="1"/>
  <c r="S3750" i="3"/>
  <c r="C3750" i="3" s="1"/>
  <c r="C3754" i="3"/>
  <c r="C3771" i="3"/>
  <c r="S3805" i="3"/>
  <c r="C3805" i="3" s="1"/>
  <c r="S3814" i="3"/>
  <c r="C3814" i="3" s="1"/>
  <c r="C3818" i="3"/>
  <c r="C3835" i="3"/>
  <c r="S3862" i="3"/>
  <c r="C3862" i="3" s="1"/>
  <c r="S3894" i="3"/>
  <c r="C3894" i="3" s="1"/>
  <c r="C4017" i="3"/>
  <c r="S4172" i="3"/>
  <c r="C4172" i="3" s="1"/>
  <c r="S4181" i="3"/>
  <c r="C4181" i="3" s="1"/>
  <c r="S4243" i="3"/>
  <c r="C4243" i="3" s="1"/>
  <c r="S4203" i="3"/>
  <c r="C4203" i="3" s="1"/>
  <c r="S4213" i="3"/>
  <c r="C4213" i="3" s="1"/>
  <c r="S4253" i="3"/>
  <c r="C4253" i="3" s="1"/>
  <c r="S4291" i="3"/>
  <c r="C4291" i="3" s="1"/>
  <c r="S4321" i="3"/>
  <c r="C4321" i="3" s="1"/>
  <c r="S4658" i="3"/>
  <c r="C4658" i="3" s="1"/>
  <c r="S3845" i="3"/>
  <c r="C3845" i="3" s="1"/>
  <c r="S3853" i="3"/>
  <c r="C3853" i="3" s="1"/>
  <c r="S3861" i="3"/>
  <c r="C3861" i="3" s="1"/>
  <c r="S3869" i="3"/>
  <c r="C3869" i="3" s="1"/>
  <c r="S3877" i="3"/>
  <c r="C3877" i="3" s="1"/>
  <c r="S3885" i="3"/>
  <c r="C3885" i="3" s="1"/>
  <c r="S3893" i="3"/>
  <c r="C3893" i="3" s="1"/>
  <c r="S3901" i="3"/>
  <c r="C3901" i="3" s="1"/>
  <c r="S3909" i="3"/>
  <c r="C3909" i="3" s="1"/>
  <c r="S3917" i="3"/>
  <c r="C3917" i="3" s="1"/>
  <c r="S3925" i="3"/>
  <c r="C3925" i="3" s="1"/>
  <c r="S3933" i="3"/>
  <c r="C3933" i="3" s="1"/>
  <c r="S3941" i="3"/>
  <c r="C3941" i="3" s="1"/>
  <c r="S3949" i="3"/>
  <c r="C3949" i="3" s="1"/>
  <c r="S3957" i="3"/>
  <c r="C3957" i="3" s="1"/>
  <c r="S3965" i="3"/>
  <c r="C3965" i="3" s="1"/>
  <c r="S3973" i="3"/>
  <c r="C3973" i="3" s="1"/>
  <c r="S3981" i="3"/>
  <c r="C3981" i="3" s="1"/>
  <c r="S3989" i="3"/>
  <c r="C3989" i="3" s="1"/>
  <c r="S4000" i="3"/>
  <c r="C4000" i="3" s="1"/>
  <c r="S4003" i="3"/>
  <c r="C4003" i="3" s="1"/>
  <c r="S4006" i="3"/>
  <c r="C4006" i="3" s="1"/>
  <c r="C4009" i="3"/>
  <c r="C4024" i="3"/>
  <c r="C4032" i="3"/>
  <c r="C4040" i="3"/>
  <c r="C4048" i="3"/>
  <c r="C4056" i="3"/>
  <c r="C4064" i="3"/>
  <c r="C4072" i="3"/>
  <c r="C4080" i="3"/>
  <c r="C4088" i="3"/>
  <c r="C4096" i="3"/>
  <c r="C4104" i="3"/>
  <c r="C4112" i="3"/>
  <c r="C4120" i="3"/>
  <c r="C4128" i="3"/>
  <c r="C4136" i="3"/>
  <c r="C4144" i="3"/>
  <c r="C4152" i="3"/>
  <c r="C4160" i="3"/>
  <c r="C4168" i="3"/>
  <c r="S4204" i="3"/>
  <c r="C4204" i="3" s="1"/>
  <c r="S4304" i="3"/>
  <c r="C4304" i="3" s="1"/>
  <c r="S4331" i="3"/>
  <c r="C4331" i="3" s="1"/>
  <c r="S4385" i="3"/>
  <c r="C4385" i="3" s="1"/>
  <c r="S4025" i="3"/>
  <c r="C4025" i="3" s="1"/>
  <c r="C4029" i="3"/>
  <c r="S4033" i="3"/>
  <c r="C4033" i="3" s="1"/>
  <c r="C4037" i="3"/>
  <c r="S4041" i="3"/>
  <c r="C4041" i="3" s="1"/>
  <c r="C4045" i="3"/>
  <c r="S4049" i="3"/>
  <c r="C4049" i="3" s="1"/>
  <c r="C4053" i="3"/>
  <c r="S4057" i="3"/>
  <c r="C4057" i="3" s="1"/>
  <c r="C4061" i="3"/>
  <c r="S4065" i="3"/>
  <c r="C4065" i="3" s="1"/>
  <c r="C4069" i="3"/>
  <c r="S4073" i="3"/>
  <c r="C4073" i="3" s="1"/>
  <c r="C4077" i="3"/>
  <c r="S4081" i="3"/>
  <c r="C4081" i="3" s="1"/>
  <c r="C4085" i="3"/>
  <c r="S4089" i="3"/>
  <c r="C4089" i="3" s="1"/>
  <c r="C4093" i="3"/>
  <c r="S4097" i="3"/>
  <c r="C4097" i="3" s="1"/>
  <c r="C4101" i="3"/>
  <c r="S4105" i="3"/>
  <c r="C4105" i="3" s="1"/>
  <c r="C4109" i="3"/>
  <c r="S4113" i="3"/>
  <c r="C4113" i="3" s="1"/>
  <c r="C4117" i="3"/>
  <c r="S4121" i="3"/>
  <c r="C4121" i="3" s="1"/>
  <c r="C4125" i="3"/>
  <c r="S4129" i="3"/>
  <c r="C4129" i="3" s="1"/>
  <c r="C4133" i="3"/>
  <c r="S4137" i="3"/>
  <c r="C4137" i="3" s="1"/>
  <c r="C4141" i="3"/>
  <c r="S4145" i="3"/>
  <c r="C4145" i="3" s="1"/>
  <c r="C4149" i="3"/>
  <c r="S4153" i="3"/>
  <c r="C4153" i="3" s="1"/>
  <c r="C4157" i="3"/>
  <c r="S4161" i="3"/>
  <c r="C4161" i="3" s="1"/>
  <c r="C4165" i="3"/>
  <c r="S4169" i="3"/>
  <c r="C4169" i="3" s="1"/>
  <c r="S4178" i="3"/>
  <c r="C4178" i="3" s="1"/>
  <c r="C4195" i="3"/>
  <c r="S4259" i="3"/>
  <c r="C4259" i="3" s="1"/>
  <c r="C4301" i="3"/>
  <c r="S4368" i="3"/>
  <c r="C4368" i="3" s="1"/>
  <c r="S4395" i="3"/>
  <c r="C4395" i="3" s="1"/>
  <c r="S4419" i="3"/>
  <c r="C4419" i="3" s="1"/>
  <c r="S4210" i="3"/>
  <c r="C4210" i="3" s="1"/>
  <c r="S4269" i="3"/>
  <c r="C4269" i="3" s="1"/>
  <c r="S4348" i="3"/>
  <c r="C4348" i="3" s="1"/>
  <c r="C4365" i="3"/>
  <c r="S3910" i="3"/>
  <c r="C3910" i="3" s="1"/>
  <c r="S3918" i="3"/>
  <c r="C3918" i="3" s="1"/>
  <c r="S3926" i="3"/>
  <c r="C3926" i="3" s="1"/>
  <c r="S3934" i="3"/>
  <c r="C3934" i="3" s="1"/>
  <c r="S3942" i="3"/>
  <c r="C3942" i="3" s="1"/>
  <c r="S3950" i="3"/>
  <c r="C3950" i="3" s="1"/>
  <c r="S3958" i="3"/>
  <c r="C3958" i="3" s="1"/>
  <c r="S3966" i="3"/>
  <c r="C3966" i="3" s="1"/>
  <c r="S3974" i="3"/>
  <c r="C3974" i="3" s="1"/>
  <c r="S3982" i="3"/>
  <c r="C3982" i="3" s="1"/>
  <c r="S3990" i="3"/>
  <c r="C3990" i="3" s="1"/>
  <c r="S4001" i="3"/>
  <c r="C4001" i="3" s="1"/>
  <c r="C4004" i="3"/>
  <c r="S4010" i="3"/>
  <c r="C4010" i="3" s="1"/>
  <c r="S4013" i="3"/>
  <c r="C4013" i="3" s="1"/>
  <c r="C4026" i="3"/>
  <c r="C4034" i="3"/>
  <c r="C4042" i="3"/>
  <c r="C4050" i="3"/>
  <c r="C4058" i="3"/>
  <c r="C4066" i="3"/>
  <c r="C4074" i="3"/>
  <c r="C4082" i="3"/>
  <c r="C4090" i="3"/>
  <c r="C4098" i="3"/>
  <c r="C4106" i="3"/>
  <c r="C4114" i="3"/>
  <c r="C4122" i="3"/>
  <c r="C4130" i="3"/>
  <c r="C4138" i="3"/>
  <c r="C4146" i="3"/>
  <c r="C4154" i="3"/>
  <c r="C4162" i="3"/>
  <c r="S4200" i="3"/>
  <c r="C4200" i="3" s="1"/>
  <c r="S4206" i="3"/>
  <c r="C4206" i="3" s="1"/>
  <c r="S4451" i="3"/>
  <c r="C4451" i="3" s="1"/>
  <c r="S4022" i="3"/>
  <c r="C4022" i="3" s="1"/>
  <c r="S4030" i="3"/>
  <c r="C4030" i="3" s="1"/>
  <c r="S4038" i="3"/>
  <c r="C4038" i="3" s="1"/>
  <c r="S4046" i="3"/>
  <c r="C4046" i="3" s="1"/>
  <c r="S4054" i="3"/>
  <c r="C4054" i="3" s="1"/>
  <c r="S4062" i="3"/>
  <c r="C4062" i="3" s="1"/>
  <c r="S4070" i="3"/>
  <c r="C4070" i="3" s="1"/>
  <c r="S4078" i="3"/>
  <c r="C4078" i="3" s="1"/>
  <c r="S4086" i="3"/>
  <c r="C4086" i="3" s="1"/>
  <c r="S4094" i="3"/>
  <c r="C4094" i="3" s="1"/>
  <c r="S4102" i="3"/>
  <c r="C4102" i="3" s="1"/>
  <c r="S4110" i="3"/>
  <c r="C4110" i="3" s="1"/>
  <c r="S4118" i="3"/>
  <c r="C4118" i="3" s="1"/>
  <c r="S4126" i="3"/>
  <c r="C4126" i="3" s="1"/>
  <c r="S4134" i="3"/>
  <c r="C4134" i="3" s="1"/>
  <c r="S4142" i="3"/>
  <c r="C4142" i="3" s="1"/>
  <c r="S4150" i="3"/>
  <c r="C4150" i="3" s="1"/>
  <c r="S4158" i="3"/>
  <c r="C4158" i="3" s="1"/>
  <c r="S4166" i="3"/>
  <c r="C4166" i="3" s="1"/>
  <c r="S4201" i="3"/>
  <c r="C4201" i="3" s="1"/>
  <c r="C4224" i="3"/>
  <c r="S4237" i="3"/>
  <c r="C4237" i="3" s="1"/>
  <c r="S4275" i="3"/>
  <c r="C4275" i="3" s="1"/>
  <c r="S4325" i="3"/>
  <c r="C4325" i="3" s="1"/>
  <c r="S4413" i="3"/>
  <c r="C4413" i="3" s="1"/>
  <c r="C4177" i="3"/>
  <c r="C4209" i="3"/>
  <c r="S4242" i="3"/>
  <c r="C4242" i="3" s="1"/>
  <c r="S4258" i="3"/>
  <c r="C4258" i="3" s="1"/>
  <c r="S4274" i="3"/>
  <c r="C4274" i="3" s="1"/>
  <c r="S4290" i="3"/>
  <c r="C4290" i="3" s="1"/>
  <c r="S4300" i="3"/>
  <c r="C4300" i="3" s="1"/>
  <c r="S4317" i="3"/>
  <c r="C4317" i="3" s="1"/>
  <c r="C4320" i="3"/>
  <c r="C4323" i="3"/>
  <c r="C4337" i="3"/>
  <c r="S4364" i="3"/>
  <c r="C4364" i="3" s="1"/>
  <c r="S4381" i="3"/>
  <c r="C4381" i="3" s="1"/>
  <c r="C4384" i="3"/>
  <c r="C4387" i="3"/>
  <c r="C4401" i="3"/>
  <c r="S4411" i="3"/>
  <c r="C4411" i="3" s="1"/>
  <c r="S4443" i="3"/>
  <c r="C4443" i="3" s="1"/>
  <c r="S4672" i="3"/>
  <c r="C4672" i="3" s="1"/>
  <c r="S4688" i="3"/>
  <c r="C4688" i="3" s="1"/>
  <c r="C4233" i="3"/>
  <c r="C4249" i="3"/>
  <c r="C4265" i="3"/>
  <c r="C4281" i="3"/>
  <c r="C4297" i="3"/>
  <c r="S4324" i="3"/>
  <c r="C4324" i="3" s="1"/>
  <c r="C4344" i="3"/>
  <c r="C4361" i="3"/>
  <c r="S4388" i="3"/>
  <c r="C4388" i="3" s="1"/>
  <c r="C4408" i="3"/>
  <c r="S4412" i="3"/>
  <c r="C4412" i="3" s="1"/>
  <c r="C4433" i="3"/>
  <c r="C4440" i="3"/>
  <c r="S4444" i="3"/>
  <c r="C4444" i="3" s="1"/>
  <c r="C4465" i="3"/>
  <c r="S4479" i="3"/>
  <c r="C4479" i="3" s="1"/>
  <c r="S4490" i="3"/>
  <c r="C4490" i="3" s="1"/>
  <c r="S4511" i="3"/>
  <c r="C4511" i="3" s="1"/>
  <c r="S4575" i="3"/>
  <c r="C4575" i="3" s="1"/>
  <c r="S4594" i="3"/>
  <c r="C4594" i="3" s="1"/>
  <c r="S4624" i="3"/>
  <c r="C4624" i="3" s="1"/>
  <c r="S4308" i="3"/>
  <c r="C4308" i="3" s="1"/>
  <c r="S4372" i="3"/>
  <c r="C4372" i="3" s="1"/>
  <c r="S4420" i="3"/>
  <c r="C4420" i="3" s="1"/>
  <c r="S4452" i="3"/>
  <c r="C4452" i="3" s="1"/>
  <c r="S4527" i="3"/>
  <c r="C4527" i="3" s="1"/>
  <c r="S4591" i="3"/>
  <c r="C4591" i="3" s="1"/>
  <c r="S4620" i="3"/>
  <c r="C4620" i="3" s="1"/>
  <c r="S4646" i="3"/>
  <c r="C4646" i="3" s="1"/>
  <c r="C4193" i="3"/>
  <c r="C4225" i="3"/>
  <c r="S4240" i="3"/>
  <c r="C4240" i="3" s="1"/>
  <c r="S4256" i="3"/>
  <c r="C4256" i="3" s="1"/>
  <c r="S4272" i="3"/>
  <c r="C4272" i="3" s="1"/>
  <c r="S4288" i="3"/>
  <c r="C4288" i="3" s="1"/>
  <c r="C4305" i="3"/>
  <c r="S4328" i="3"/>
  <c r="C4328" i="3" s="1"/>
  <c r="S4332" i="3"/>
  <c r="C4332" i="3" s="1"/>
  <c r="S4345" i="3"/>
  <c r="C4345" i="3" s="1"/>
  <c r="C4352" i="3"/>
  <c r="C4355" i="3"/>
  <c r="C4369" i="3"/>
  <c r="S4392" i="3"/>
  <c r="C4392" i="3" s="1"/>
  <c r="S4396" i="3"/>
  <c r="C4396" i="3" s="1"/>
  <c r="S4416" i="3"/>
  <c r="C4416" i="3" s="1"/>
  <c r="S4427" i="3"/>
  <c r="C4427" i="3" s="1"/>
  <c r="S4448" i="3"/>
  <c r="C4448" i="3" s="1"/>
  <c r="S4459" i="3"/>
  <c r="C4459" i="3" s="1"/>
  <c r="S4356" i="3"/>
  <c r="C4356" i="3" s="1"/>
  <c r="S4428" i="3"/>
  <c r="C4428" i="3" s="1"/>
  <c r="S4460" i="3"/>
  <c r="C4460" i="3" s="1"/>
  <c r="S4474" i="3"/>
  <c r="C4474" i="3" s="1"/>
  <c r="S4495" i="3"/>
  <c r="C4495" i="3" s="1"/>
  <c r="S4506" i="3"/>
  <c r="C4506" i="3" s="1"/>
  <c r="S4543" i="3"/>
  <c r="C4543" i="3" s="1"/>
  <c r="C4185" i="3"/>
  <c r="C4217" i="3"/>
  <c r="S4241" i="3"/>
  <c r="C4241" i="3" s="1"/>
  <c r="S4257" i="3"/>
  <c r="C4257" i="3" s="1"/>
  <c r="S4273" i="3"/>
  <c r="C4273" i="3" s="1"/>
  <c r="S4289" i="3"/>
  <c r="C4289" i="3" s="1"/>
  <c r="S4312" i="3"/>
  <c r="C4312" i="3" s="1"/>
  <c r="S4316" i="3"/>
  <c r="C4316" i="3" s="1"/>
  <c r="S4329" i="3"/>
  <c r="C4329" i="3" s="1"/>
  <c r="C4336" i="3"/>
  <c r="C4339" i="3"/>
  <c r="C4353" i="3"/>
  <c r="S4376" i="3"/>
  <c r="C4376" i="3" s="1"/>
  <c r="S4380" i="3"/>
  <c r="C4380" i="3" s="1"/>
  <c r="S4393" i="3"/>
  <c r="C4393" i="3" s="1"/>
  <c r="C4400" i="3"/>
  <c r="C4403" i="3"/>
  <c r="S4424" i="3"/>
  <c r="C4424" i="3" s="1"/>
  <c r="S4435" i="3"/>
  <c r="C4435" i="3" s="1"/>
  <c r="S4456" i="3"/>
  <c r="C4456" i="3" s="1"/>
  <c r="S4467" i="3"/>
  <c r="C4467" i="3" s="1"/>
  <c r="C4496" i="3"/>
  <c r="C4232" i="3"/>
  <c r="C4248" i="3"/>
  <c r="C4264" i="3"/>
  <c r="C4280" i="3"/>
  <c r="C4296" i="3"/>
  <c r="C4313" i="3"/>
  <c r="S4340" i="3"/>
  <c r="C4340" i="3" s="1"/>
  <c r="C4360" i="3"/>
  <c r="C4377" i="3"/>
  <c r="S4404" i="3"/>
  <c r="C4404" i="3" s="1"/>
  <c r="C4432" i="3"/>
  <c r="S4436" i="3"/>
  <c r="C4436" i="3" s="1"/>
  <c r="C4464" i="3"/>
  <c r="S4468" i="3"/>
  <c r="C4468" i="3" s="1"/>
  <c r="S4559" i="3"/>
  <c r="C4559" i="3" s="1"/>
  <c r="C4595" i="3"/>
  <c r="C4599" i="3"/>
  <c r="C4628" i="3"/>
  <c r="C4647" i="3"/>
  <c r="C4655" i="3"/>
  <c r="C4486" i="3"/>
  <c r="C4502" i="3"/>
  <c r="C4518" i="3"/>
  <c r="C4534" i="3"/>
  <c r="C4550" i="3"/>
  <c r="C4566" i="3"/>
  <c r="C4582" i="3"/>
  <c r="S4639" i="3"/>
  <c r="C4639" i="3" s="1"/>
  <c r="C4651" i="3"/>
  <c r="S4678" i="3"/>
  <c r="C4678" i="3" s="1"/>
  <c r="S4610" i="3"/>
  <c r="C4610" i="3" s="1"/>
  <c r="S4831" i="3"/>
  <c r="C4831" i="3" s="1"/>
  <c r="S4895" i="3"/>
  <c r="C4895" i="3" s="1"/>
  <c r="S4917" i="3"/>
  <c r="C4917" i="3" s="1"/>
  <c r="C4471" i="3"/>
  <c r="C4487" i="3"/>
  <c r="C4503" i="3"/>
  <c r="C4522" i="3"/>
  <c r="C4538" i="3"/>
  <c r="C4554" i="3"/>
  <c r="C4570" i="3"/>
  <c r="C4586" i="3"/>
  <c r="S4596" i="3"/>
  <c r="C4596" i="3" s="1"/>
  <c r="S4607" i="3"/>
  <c r="C4607" i="3" s="1"/>
  <c r="C4636" i="3"/>
  <c r="C4640" i="3"/>
  <c r="S4644" i="3"/>
  <c r="C4644" i="3" s="1"/>
  <c r="C4648" i="3"/>
  <c r="S4652" i="3"/>
  <c r="C4652" i="3" s="1"/>
  <c r="S4664" i="3"/>
  <c r="C4664" i="3" s="1"/>
  <c r="S4680" i="3"/>
  <c r="C4680" i="3" s="1"/>
  <c r="S4696" i="3"/>
  <c r="C4696" i="3" s="1"/>
  <c r="S4519" i="3"/>
  <c r="C4519" i="3" s="1"/>
  <c r="S4535" i="3"/>
  <c r="C4535" i="3" s="1"/>
  <c r="S4551" i="3"/>
  <c r="C4551" i="3" s="1"/>
  <c r="S4567" i="3"/>
  <c r="C4567" i="3" s="1"/>
  <c r="S4583" i="3"/>
  <c r="C4583" i="3" s="1"/>
  <c r="S4611" i="3"/>
  <c r="C4611" i="3" s="1"/>
  <c r="S4615" i="3"/>
  <c r="C4615" i="3" s="1"/>
  <c r="C4618" i="3"/>
  <c r="C4478" i="3"/>
  <c r="C4494" i="3"/>
  <c r="C4510" i="3"/>
  <c r="C4526" i="3"/>
  <c r="C4542" i="3"/>
  <c r="C4558" i="3"/>
  <c r="C4574" i="3"/>
  <c r="C4590" i="3"/>
  <c r="C4612" i="3"/>
  <c r="S4626" i="3"/>
  <c r="C4626" i="3" s="1"/>
  <c r="S4670" i="3"/>
  <c r="C4670" i="3" s="1"/>
  <c r="S4623" i="3"/>
  <c r="C4623" i="3" s="1"/>
  <c r="C4627" i="3"/>
  <c r="C4631" i="3"/>
  <c r="C4667" i="3"/>
  <c r="S4671" i="3"/>
  <c r="C4671" i="3" s="1"/>
  <c r="C4675" i="3"/>
  <c r="S4679" i="3"/>
  <c r="C4679" i="3" s="1"/>
  <c r="C4683" i="3"/>
  <c r="S4687" i="3"/>
  <c r="C4687" i="3" s="1"/>
  <c r="C4691" i="3"/>
  <c r="S4695" i="3"/>
  <c r="C4695" i="3" s="1"/>
  <c r="C4699" i="3"/>
  <c r="S4703" i="3"/>
  <c r="C4703" i="3" s="1"/>
  <c r="C4707" i="3"/>
  <c r="S4711" i="3"/>
  <c r="C4711" i="3" s="1"/>
  <c r="C4715" i="3"/>
  <c r="S4719" i="3"/>
  <c r="C4719" i="3" s="1"/>
  <c r="C4723" i="3"/>
  <c r="S4727" i="3"/>
  <c r="C4727" i="3" s="1"/>
  <c r="C4731" i="3"/>
  <c r="S4735" i="3"/>
  <c r="C4735" i="3" s="1"/>
  <c r="C4739" i="3"/>
  <c r="S4743" i="3"/>
  <c r="C4743" i="3" s="1"/>
  <c r="C4747" i="3"/>
  <c r="S4751" i="3"/>
  <c r="C4751" i="3" s="1"/>
  <c r="C4755" i="3"/>
  <c r="S4759" i="3"/>
  <c r="C4759" i="3" s="1"/>
  <c r="C4763" i="3"/>
  <c r="S4767" i="3"/>
  <c r="C4767" i="3" s="1"/>
  <c r="C4771" i="3"/>
  <c r="S4775" i="3"/>
  <c r="C4775" i="3" s="1"/>
  <c r="C4779" i="3"/>
  <c r="S4783" i="3"/>
  <c r="C4783" i="3" s="1"/>
  <c r="C4787" i="3"/>
  <c r="S4791" i="3"/>
  <c r="C4791" i="3" s="1"/>
  <c r="C4795" i="3"/>
  <c r="S4799" i="3"/>
  <c r="C4799" i="3" s="1"/>
  <c r="C4803" i="3"/>
  <c r="C4820" i="3"/>
  <c r="S4839" i="3"/>
  <c r="C4839" i="3" s="1"/>
  <c r="C4844" i="3"/>
  <c r="S4903" i="3"/>
  <c r="C4903" i="3" s="1"/>
  <c r="S4914" i="3"/>
  <c r="C4914" i="3" s="1"/>
  <c r="S4960" i="3"/>
  <c r="C4960" i="3" s="1"/>
  <c r="S4992" i="3"/>
  <c r="C4992" i="3" s="1"/>
  <c r="S4879" i="3"/>
  <c r="C4879" i="3" s="1"/>
  <c r="C4643" i="3"/>
  <c r="C4668" i="3"/>
  <c r="C4676" i="3"/>
  <c r="C4684" i="3"/>
  <c r="C4692" i="3"/>
  <c r="C4700" i="3"/>
  <c r="C4704" i="3"/>
  <c r="C4708" i="3"/>
  <c r="C4712" i="3"/>
  <c r="C4716" i="3"/>
  <c r="C4720" i="3"/>
  <c r="C4724" i="3"/>
  <c r="C4728" i="3"/>
  <c r="C4732" i="3"/>
  <c r="C4736" i="3"/>
  <c r="C4740" i="3"/>
  <c r="C4744" i="3"/>
  <c r="C4748" i="3"/>
  <c r="C4752" i="3"/>
  <c r="C4756" i="3"/>
  <c r="C4760" i="3"/>
  <c r="C4764" i="3"/>
  <c r="C4768" i="3"/>
  <c r="C4772" i="3"/>
  <c r="C4776" i="3"/>
  <c r="C4780" i="3"/>
  <c r="C4784" i="3"/>
  <c r="C4788" i="3"/>
  <c r="C4792" i="3"/>
  <c r="C4796" i="3"/>
  <c r="C4800" i="3"/>
  <c r="C4804" i="3"/>
  <c r="S4855" i="3"/>
  <c r="C4855" i="3" s="1"/>
  <c r="C4860" i="3"/>
  <c r="S4822" i="3"/>
  <c r="C4822" i="3" s="1"/>
  <c r="S4871" i="3"/>
  <c r="C4871" i="3" s="1"/>
  <c r="S4935" i="3"/>
  <c r="C4935" i="3" s="1"/>
  <c r="S4967" i="3"/>
  <c r="C4967" i="3" s="1"/>
  <c r="S4999" i="3"/>
  <c r="C4999" i="3" s="1"/>
  <c r="S5025" i="3"/>
  <c r="C5025" i="3" s="1"/>
  <c r="S4814" i="3"/>
  <c r="C4814" i="3" s="1"/>
  <c r="S4823" i="3"/>
  <c r="C4823" i="3" s="1"/>
  <c r="S4847" i="3"/>
  <c r="C4847" i="3" s="1"/>
  <c r="S4911" i="3"/>
  <c r="C4911" i="3" s="1"/>
  <c r="S4953" i="3"/>
  <c r="C4953" i="3" s="1"/>
  <c r="S4985" i="3"/>
  <c r="C4985" i="3" s="1"/>
  <c r="S4806" i="3"/>
  <c r="C4806" i="3" s="1"/>
  <c r="S4815" i="3"/>
  <c r="C4815" i="3" s="1"/>
  <c r="S4887" i="3"/>
  <c r="C4887" i="3" s="1"/>
  <c r="C4892" i="3"/>
  <c r="C4603" i="3"/>
  <c r="C4619" i="3"/>
  <c r="C4635" i="3"/>
  <c r="C4663" i="3"/>
  <c r="C4686" i="3"/>
  <c r="C4694" i="3"/>
  <c r="C4702" i="3"/>
  <c r="C4710" i="3"/>
  <c r="C4718" i="3"/>
  <c r="C4726" i="3"/>
  <c r="C4734" i="3"/>
  <c r="C4742" i="3"/>
  <c r="C4750" i="3"/>
  <c r="C4758" i="3"/>
  <c r="C4766" i="3"/>
  <c r="C4774" i="3"/>
  <c r="C4782" i="3"/>
  <c r="C4790" i="3"/>
  <c r="C4798" i="3"/>
  <c r="S4807" i="3"/>
  <c r="C4807" i="3" s="1"/>
  <c r="C4811" i="3"/>
  <c r="S4863" i="3"/>
  <c r="C4863" i="3" s="1"/>
  <c r="C4868" i="3"/>
  <c r="S4920" i="3"/>
  <c r="C4920" i="3" s="1"/>
  <c r="C4923" i="3"/>
  <c r="S4932" i="3"/>
  <c r="C4932" i="3" s="1"/>
  <c r="C4936" i="3"/>
  <c r="C4939" i="3"/>
  <c r="C4968" i="3"/>
  <c r="C4971" i="3"/>
  <c r="C5000" i="3"/>
  <c r="C5003" i="3"/>
  <c r="S4856" i="3"/>
  <c r="C4856" i="3" s="1"/>
  <c r="S4864" i="3"/>
  <c r="C4864" i="3" s="1"/>
  <c r="S4872" i="3"/>
  <c r="C4872" i="3" s="1"/>
  <c r="S4880" i="3"/>
  <c r="C4880" i="3" s="1"/>
  <c r="S4888" i="3"/>
  <c r="C4888" i="3" s="1"/>
  <c r="S4912" i="3"/>
  <c r="C4912" i="3" s="1"/>
  <c r="C4915" i="3"/>
  <c r="C4944" i="3"/>
  <c r="C4947" i="3"/>
  <c r="C4976" i="3"/>
  <c r="C4979" i="3"/>
  <c r="C5008" i="3"/>
  <c r="C5011" i="3"/>
  <c r="S5015" i="3"/>
  <c r="C5015" i="3" s="1"/>
  <c r="S5023" i="3"/>
  <c r="C5023" i="3" s="1"/>
  <c r="S4830" i="3"/>
  <c r="C4830" i="3" s="1"/>
  <c r="S4838" i="3"/>
  <c r="C4838" i="3" s="1"/>
  <c r="S4846" i="3"/>
  <c r="C4846" i="3" s="1"/>
  <c r="S4854" i="3"/>
  <c r="C4854" i="3" s="1"/>
  <c r="S4862" i="3"/>
  <c r="C4862" i="3" s="1"/>
  <c r="S4870" i="3"/>
  <c r="C4870" i="3" s="1"/>
  <c r="S4878" i="3"/>
  <c r="C4878" i="3" s="1"/>
  <c r="S4886" i="3"/>
  <c r="C4886" i="3" s="1"/>
  <c r="S4894" i="3"/>
  <c r="C4894" i="3" s="1"/>
  <c r="S4902" i="3"/>
  <c r="C4902" i="3" s="1"/>
  <c r="S4910" i="3"/>
  <c r="C4910" i="3" s="1"/>
  <c r="S4913" i="3"/>
  <c r="C4913" i="3" s="1"/>
  <c r="S4916" i="3"/>
  <c r="C4916" i="3" s="1"/>
  <c r="S4941" i="3"/>
  <c r="C4941" i="3" s="1"/>
  <c r="C4952" i="3"/>
  <c r="C4955" i="3"/>
  <c r="S4973" i="3"/>
  <c r="C4973" i="3" s="1"/>
  <c r="C4984" i="3"/>
  <c r="C4987" i="3"/>
  <c r="S5005" i="3"/>
  <c r="C5005" i="3" s="1"/>
  <c r="S5016" i="3"/>
  <c r="C5016" i="3" s="1"/>
  <c r="C5020" i="3"/>
  <c r="C5024" i="3"/>
  <c r="C5027" i="3"/>
  <c r="S5031" i="3"/>
  <c r="C5031" i="3" s="1"/>
  <c r="S5035" i="3"/>
  <c r="C5035" i="3" s="1"/>
  <c r="S5039" i="3"/>
  <c r="C5039" i="3" s="1"/>
  <c r="S5043" i="3"/>
  <c r="C5043" i="3" s="1"/>
  <c r="C4928" i="3"/>
  <c r="C4956" i="3"/>
  <c r="C4988" i="3"/>
  <c r="C5028" i="3"/>
  <c r="C5032" i="3"/>
  <c r="C5036" i="3"/>
  <c r="C5040" i="3"/>
  <c r="C5044" i="3"/>
  <c r="S5354" i="3"/>
  <c r="C5354" i="3" s="1"/>
  <c r="S5386" i="3"/>
  <c r="C5386" i="3" s="1"/>
  <c r="S5700" i="3"/>
  <c r="C5700" i="3" s="1"/>
  <c r="S5716" i="3"/>
  <c r="C5716" i="3" s="1"/>
  <c r="S5051" i="3"/>
  <c r="C5051" i="3" s="1"/>
  <c r="S5059" i="3"/>
  <c r="C5059" i="3" s="1"/>
  <c r="C5074" i="3"/>
  <c r="C5090" i="3"/>
  <c r="C5106" i="3"/>
  <c r="C5122" i="3"/>
  <c r="C5138" i="3"/>
  <c r="C5154" i="3"/>
  <c r="C5170" i="3"/>
  <c r="C5186" i="3"/>
  <c r="C5202" i="3"/>
  <c r="C5218" i="3"/>
  <c r="C5234" i="3"/>
  <c r="C5250" i="3"/>
  <c r="S5350" i="3"/>
  <c r="C5350" i="3" s="1"/>
  <c r="C5355" i="3"/>
  <c r="S5382" i="3"/>
  <c r="C5382" i="3" s="1"/>
  <c r="C5387" i="3"/>
  <c r="S5414" i="3"/>
  <c r="C5414" i="3" s="1"/>
  <c r="C5419" i="3"/>
  <c r="S5446" i="3"/>
  <c r="C5446" i="3" s="1"/>
  <c r="C5451" i="3"/>
  <c r="S5478" i="3"/>
  <c r="C5478" i="3" s="1"/>
  <c r="C5483" i="3"/>
  <c r="S5514" i="3"/>
  <c r="C5514" i="3" s="1"/>
  <c r="S5690" i="3"/>
  <c r="C5690" i="3" s="1"/>
  <c r="S5346" i="3"/>
  <c r="C5346" i="3" s="1"/>
  <c r="S5378" i="3"/>
  <c r="C5378" i="3" s="1"/>
  <c r="S5410" i="3"/>
  <c r="C5410" i="3" s="1"/>
  <c r="C5065" i="3"/>
  <c r="C5078" i="3"/>
  <c r="C5094" i="3"/>
  <c r="C5110" i="3"/>
  <c r="C5126" i="3"/>
  <c r="C5142" i="3"/>
  <c r="C5158" i="3"/>
  <c r="C5174" i="3"/>
  <c r="C5190" i="3"/>
  <c r="C5206" i="3"/>
  <c r="C5222" i="3"/>
  <c r="C5238" i="3"/>
  <c r="C5254" i="3"/>
  <c r="S5338" i="3"/>
  <c r="C5338" i="3" s="1"/>
  <c r="S5342" i="3"/>
  <c r="C5342" i="3" s="1"/>
  <c r="C5347" i="3"/>
  <c r="S5374" i="3"/>
  <c r="C5374" i="3" s="1"/>
  <c r="C5379" i="3"/>
  <c r="S5406" i="3"/>
  <c r="C5406" i="3" s="1"/>
  <c r="C5411" i="3"/>
  <c r="S5438" i="3"/>
  <c r="C5438" i="3" s="1"/>
  <c r="C5443" i="3"/>
  <c r="S5470" i="3"/>
  <c r="C5470" i="3" s="1"/>
  <c r="C5475" i="3"/>
  <c r="S5330" i="3"/>
  <c r="C5330" i="3" s="1"/>
  <c r="S5334" i="3"/>
  <c r="C5334" i="3" s="1"/>
  <c r="S5370" i="3"/>
  <c r="C5370" i="3" s="1"/>
  <c r="S5402" i="3"/>
  <c r="C5402" i="3" s="1"/>
  <c r="S5047" i="3"/>
  <c r="C5047" i="3" s="1"/>
  <c r="S5055" i="3"/>
  <c r="C5055" i="3" s="1"/>
  <c r="S5063" i="3"/>
  <c r="C5063" i="3" s="1"/>
  <c r="S5066" i="3"/>
  <c r="C5066" i="3" s="1"/>
  <c r="C5082" i="3"/>
  <c r="C5098" i="3"/>
  <c r="C5114" i="3"/>
  <c r="C5130" i="3"/>
  <c r="C5146" i="3"/>
  <c r="C5162" i="3"/>
  <c r="C5178" i="3"/>
  <c r="C5194" i="3"/>
  <c r="C5210" i="3"/>
  <c r="C5226" i="3"/>
  <c r="C5242" i="3"/>
  <c r="C5258" i="3"/>
  <c r="C5261" i="3"/>
  <c r="S5322" i="3"/>
  <c r="C5322" i="3" s="1"/>
  <c r="S5326" i="3"/>
  <c r="C5326" i="3" s="1"/>
  <c r="C5331" i="3"/>
  <c r="C5335" i="3"/>
  <c r="S5339" i="3"/>
  <c r="C5339" i="3" s="1"/>
  <c r="S5366" i="3"/>
  <c r="C5366" i="3" s="1"/>
  <c r="C5371" i="3"/>
  <c r="S5398" i="3"/>
  <c r="C5398" i="3" s="1"/>
  <c r="C5403" i="3"/>
  <c r="S5430" i="3"/>
  <c r="C5430" i="3" s="1"/>
  <c r="C5435" i="3"/>
  <c r="S5462" i="3"/>
  <c r="C5462" i="3" s="1"/>
  <c r="C5467" i="3"/>
  <c r="S5494" i="3"/>
  <c r="C5494" i="3" s="1"/>
  <c r="S5262" i="3"/>
  <c r="C5262" i="3" s="1"/>
  <c r="S5266" i="3"/>
  <c r="C5266" i="3" s="1"/>
  <c r="S5270" i="3"/>
  <c r="C5270" i="3" s="1"/>
  <c r="S5274" i="3"/>
  <c r="C5274" i="3" s="1"/>
  <c r="S5278" i="3"/>
  <c r="C5278" i="3" s="1"/>
  <c r="S5282" i="3"/>
  <c r="C5282" i="3" s="1"/>
  <c r="S5286" i="3"/>
  <c r="C5286" i="3" s="1"/>
  <c r="S5290" i="3"/>
  <c r="C5290" i="3" s="1"/>
  <c r="S5294" i="3"/>
  <c r="C5294" i="3" s="1"/>
  <c r="S5298" i="3"/>
  <c r="C5298" i="3" s="1"/>
  <c r="S5302" i="3"/>
  <c r="C5302" i="3" s="1"/>
  <c r="S5306" i="3"/>
  <c r="C5306" i="3" s="1"/>
  <c r="S5310" i="3"/>
  <c r="C5310" i="3" s="1"/>
  <c r="S5314" i="3"/>
  <c r="C5314" i="3" s="1"/>
  <c r="S5318" i="3"/>
  <c r="C5318" i="3" s="1"/>
  <c r="S5362" i="3"/>
  <c r="C5362" i="3" s="1"/>
  <c r="S5394" i="3"/>
  <c r="C5394" i="3" s="1"/>
  <c r="C5070" i="3"/>
  <c r="C5086" i="3"/>
  <c r="C5102" i="3"/>
  <c r="C5118" i="3"/>
  <c r="C5134" i="3"/>
  <c r="C5150" i="3"/>
  <c r="C5166" i="3"/>
  <c r="C5182" i="3"/>
  <c r="C5198" i="3"/>
  <c r="C5214" i="3"/>
  <c r="C5230" i="3"/>
  <c r="C5246" i="3"/>
  <c r="C5259" i="3"/>
  <c r="C5263" i="3"/>
  <c r="C5267" i="3"/>
  <c r="C5271" i="3"/>
  <c r="C5275" i="3"/>
  <c r="C5279" i="3"/>
  <c r="C5283" i="3"/>
  <c r="C5287" i="3"/>
  <c r="C5291" i="3"/>
  <c r="C5295" i="3"/>
  <c r="C5299" i="3"/>
  <c r="C5303" i="3"/>
  <c r="C5307" i="3"/>
  <c r="C5311" i="3"/>
  <c r="C5315" i="3"/>
  <c r="C5319" i="3"/>
  <c r="S5323" i="3"/>
  <c r="C5323" i="3" s="1"/>
  <c r="S5358" i="3"/>
  <c r="C5358" i="3" s="1"/>
  <c r="C5363" i="3"/>
  <c r="S5390" i="3"/>
  <c r="C5390" i="3" s="1"/>
  <c r="C5395" i="3"/>
  <c r="S5422" i="3"/>
  <c r="C5422" i="3" s="1"/>
  <c r="C5427" i="3"/>
  <c r="S5454" i="3"/>
  <c r="C5454" i="3" s="1"/>
  <c r="C5459" i="3"/>
  <c r="S5486" i="3"/>
  <c r="C5486" i="3" s="1"/>
  <c r="C5491" i="3"/>
  <c r="S5417" i="3"/>
  <c r="C5417" i="3" s="1"/>
  <c r="S5425" i="3"/>
  <c r="C5425" i="3" s="1"/>
  <c r="S5433" i="3"/>
  <c r="C5433" i="3" s="1"/>
  <c r="S5441" i="3"/>
  <c r="C5441" i="3" s="1"/>
  <c r="S5449" i="3"/>
  <c r="C5449" i="3" s="1"/>
  <c r="S5457" i="3"/>
  <c r="C5457" i="3" s="1"/>
  <c r="S5465" i="3"/>
  <c r="C5465" i="3" s="1"/>
  <c r="S5473" i="3"/>
  <c r="C5473" i="3" s="1"/>
  <c r="S5481" i="3"/>
  <c r="C5481" i="3" s="1"/>
  <c r="S5489" i="3"/>
  <c r="C5489" i="3" s="1"/>
  <c r="S5497" i="3"/>
  <c r="C5497" i="3" s="1"/>
  <c r="S5500" i="3"/>
  <c r="C5500" i="3" s="1"/>
  <c r="S5503" i="3"/>
  <c r="C5503" i="3" s="1"/>
  <c r="S5524" i="3"/>
  <c r="C5524" i="3" s="1"/>
  <c r="S5527" i="3"/>
  <c r="C5527" i="3" s="1"/>
  <c r="C5530" i="3"/>
  <c r="S5540" i="3"/>
  <c r="C5540" i="3" s="1"/>
  <c r="S5543" i="3"/>
  <c r="C5543" i="3" s="1"/>
  <c r="C5546" i="3"/>
  <c r="S5556" i="3"/>
  <c r="C5556" i="3" s="1"/>
  <c r="S5559" i="3"/>
  <c r="C5559" i="3" s="1"/>
  <c r="C5562" i="3"/>
  <c r="S5572" i="3"/>
  <c r="C5572" i="3" s="1"/>
  <c r="S5575" i="3"/>
  <c r="C5575" i="3" s="1"/>
  <c r="C5578" i="3"/>
  <c r="S5588" i="3"/>
  <c r="C5588" i="3" s="1"/>
  <c r="S5591" i="3"/>
  <c r="C5591" i="3" s="1"/>
  <c r="C5594" i="3"/>
  <c r="S5604" i="3"/>
  <c r="C5604" i="3" s="1"/>
  <c r="S5607" i="3"/>
  <c r="C5607" i="3" s="1"/>
  <c r="C5610" i="3"/>
  <c r="S5620" i="3"/>
  <c r="C5620" i="3" s="1"/>
  <c r="S5623" i="3"/>
  <c r="C5623" i="3" s="1"/>
  <c r="C5626" i="3"/>
  <c r="S5687" i="3"/>
  <c r="C5687" i="3" s="1"/>
  <c r="C5515" i="3"/>
  <c r="C5531" i="3"/>
  <c r="C5547" i="3"/>
  <c r="C5563" i="3"/>
  <c r="C5579" i="3"/>
  <c r="C5595" i="3"/>
  <c r="C5611" i="3"/>
  <c r="C5627" i="3"/>
  <c r="S5683" i="3"/>
  <c r="C5683" i="3" s="1"/>
  <c r="S5708" i="3"/>
  <c r="C5708" i="3" s="1"/>
  <c r="S5724" i="3"/>
  <c r="C5724" i="3" s="1"/>
  <c r="S5418" i="3"/>
  <c r="C5418" i="3" s="1"/>
  <c r="S5426" i="3"/>
  <c r="C5426" i="3" s="1"/>
  <c r="S5434" i="3"/>
  <c r="C5434" i="3" s="1"/>
  <c r="S5442" i="3"/>
  <c r="C5442" i="3" s="1"/>
  <c r="S5450" i="3"/>
  <c r="C5450" i="3" s="1"/>
  <c r="S5458" i="3"/>
  <c r="C5458" i="3" s="1"/>
  <c r="S5466" i="3"/>
  <c r="C5466" i="3" s="1"/>
  <c r="S5474" i="3"/>
  <c r="C5474" i="3" s="1"/>
  <c r="S5482" i="3"/>
  <c r="C5482" i="3" s="1"/>
  <c r="S5490" i="3"/>
  <c r="C5490" i="3" s="1"/>
  <c r="S5498" i="3"/>
  <c r="C5498" i="3" s="1"/>
  <c r="S5501" i="3"/>
  <c r="C5501" i="3" s="1"/>
  <c r="S5504" i="3"/>
  <c r="C5504" i="3" s="1"/>
  <c r="S5631" i="3"/>
  <c r="C5631" i="3" s="1"/>
  <c r="C5638" i="3"/>
  <c r="S5646" i="3"/>
  <c r="C5646" i="3" s="1"/>
  <c r="S5654" i="3"/>
  <c r="C5654" i="3" s="1"/>
  <c r="S5662" i="3"/>
  <c r="C5662" i="3" s="1"/>
  <c r="S5670" i="3"/>
  <c r="C5670" i="3" s="1"/>
  <c r="S5684" i="3"/>
  <c r="C5684" i="3" s="1"/>
  <c r="S5477" i="3"/>
  <c r="C5477" i="3" s="1"/>
  <c r="S5485" i="3"/>
  <c r="C5485" i="3" s="1"/>
  <c r="S5493" i="3"/>
  <c r="C5493" i="3" s="1"/>
  <c r="S5507" i="3"/>
  <c r="C5507" i="3" s="1"/>
  <c r="C5510" i="3"/>
  <c r="S5516" i="3"/>
  <c r="C5516" i="3" s="1"/>
  <c r="S5519" i="3"/>
  <c r="C5519" i="3" s="1"/>
  <c r="C5522" i="3"/>
  <c r="S5532" i="3"/>
  <c r="C5532" i="3" s="1"/>
  <c r="S5535" i="3"/>
  <c r="C5535" i="3" s="1"/>
  <c r="C5538" i="3"/>
  <c r="S5548" i="3"/>
  <c r="C5548" i="3" s="1"/>
  <c r="S5551" i="3"/>
  <c r="C5551" i="3" s="1"/>
  <c r="C5554" i="3"/>
  <c r="S5564" i="3"/>
  <c r="C5564" i="3" s="1"/>
  <c r="S5567" i="3"/>
  <c r="C5567" i="3" s="1"/>
  <c r="C5570" i="3"/>
  <c r="S5580" i="3"/>
  <c r="C5580" i="3" s="1"/>
  <c r="S5583" i="3"/>
  <c r="C5583" i="3" s="1"/>
  <c r="C5586" i="3"/>
  <c r="S5596" i="3"/>
  <c r="C5596" i="3" s="1"/>
  <c r="S5599" i="3"/>
  <c r="C5599" i="3" s="1"/>
  <c r="C5602" i="3"/>
  <c r="S5612" i="3"/>
  <c r="C5612" i="3" s="1"/>
  <c r="S5615" i="3"/>
  <c r="C5615" i="3" s="1"/>
  <c r="C5618" i="3"/>
  <c r="S5628" i="3"/>
  <c r="C5628" i="3" s="1"/>
  <c r="S5635" i="3"/>
  <c r="C5635" i="3" s="1"/>
  <c r="S5639" i="3"/>
  <c r="C5639" i="3" s="1"/>
  <c r="C5643" i="3"/>
  <c r="S5647" i="3"/>
  <c r="C5647" i="3" s="1"/>
  <c r="C5651" i="3"/>
  <c r="S5655" i="3"/>
  <c r="C5655" i="3" s="1"/>
  <c r="C5659" i="3"/>
  <c r="S5663" i="3"/>
  <c r="C5663" i="3" s="1"/>
  <c r="C5667" i="3"/>
  <c r="S5698" i="3"/>
  <c r="C5698" i="3" s="1"/>
  <c r="C5499" i="3"/>
  <c r="C5523" i="3"/>
  <c r="C5539" i="3"/>
  <c r="C5555" i="3"/>
  <c r="C5571" i="3"/>
  <c r="C5587" i="3"/>
  <c r="C5603" i="3"/>
  <c r="C5619" i="3"/>
  <c r="C5636" i="3"/>
  <c r="S5680" i="3"/>
  <c r="C5680" i="3" s="1"/>
  <c r="S5811" i="3"/>
  <c r="C5811" i="3" s="1"/>
  <c r="S5835" i="3"/>
  <c r="C5835" i="3" s="1"/>
  <c r="S5899" i="3"/>
  <c r="S5987" i="3"/>
  <c r="C5987" i="3" s="1"/>
  <c r="C5732" i="3"/>
  <c r="C5740" i="3"/>
  <c r="C5748" i="3"/>
  <c r="C5756" i="3"/>
  <c r="C5764" i="3"/>
  <c r="C5772" i="3"/>
  <c r="C5780" i="3"/>
  <c r="S5812" i="3"/>
  <c r="C5812" i="3" s="1"/>
  <c r="S5875" i="3"/>
  <c r="S5923" i="3"/>
  <c r="S5634" i="3"/>
  <c r="C5634" i="3" s="1"/>
  <c r="S5642" i="3"/>
  <c r="C5642" i="3" s="1"/>
  <c r="S5650" i="3"/>
  <c r="C5650" i="3" s="1"/>
  <c r="S5658" i="3"/>
  <c r="C5658" i="3" s="1"/>
  <c r="S5666" i="3"/>
  <c r="C5666" i="3" s="1"/>
  <c r="S5672" i="3"/>
  <c r="C5672" i="3" s="1"/>
  <c r="S5675" i="3"/>
  <c r="C5675" i="3" s="1"/>
  <c r="S5696" i="3"/>
  <c r="C5696" i="3" s="1"/>
  <c r="S5704" i="3"/>
  <c r="C5704" i="3" s="1"/>
  <c r="S5712" i="3"/>
  <c r="C5712" i="3" s="1"/>
  <c r="S5720" i="3"/>
  <c r="C5720" i="3" s="1"/>
  <c r="S5728" i="3"/>
  <c r="C5728" i="3" s="1"/>
  <c r="S5736" i="3"/>
  <c r="C5736" i="3" s="1"/>
  <c r="S5744" i="3"/>
  <c r="C5744" i="3" s="1"/>
  <c r="S5752" i="3"/>
  <c r="C5752" i="3" s="1"/>
  <c r="S5760" i="3"/>
  <c r="C5760" i="3" s="1"/>
  <c r="S5768" i="3"/>
  <c r="C5768" i="3" s="1"/>
  <c r="S5776" i="3"/>
  <c r="C5776" i="3" s="1"/>
  <c r="S5803" i="3"/>
  <c r="C5803" i="3" s="1"/>
  <c r="S5851" i="3"/>
  <c r="C5944" i="3"/>
  <c r="S5971" i="3"/>
  <c r="C5971" i="3" s="1"/>
  <c r="C5679" i="3"/>
  <c r="S5804" i="3"/>
  <c r="C5804" i="3" s="1"/>
  <c r="C5808" i="3"/>
  <c r="S5827" i="3"/>
  <c r="C5827" i="3" s="1"/>
  <c r="C5832" i="3"/>
  <c r="S5891" i="3"/>
  <c r="S5915" i="3"/>
  <c r="S5939" i="3"/>
  <c r="C5939" i="3" s="1"/>
  <c r="S5955" i="3"/>
  <c r="C5955" i="3" s="1"/>
  <c r="S5995" i="3"/>
  <c r="C5995" i="3" s="1"/>
  <c r="S5795" i="3"/>
  <c r="C5795" i="3" s="1"/>
  <c r="S5867" i="3"/>
  <c r="S5796" i="3"/>
  <c r="C5796" i="3" s="1"/>
  <c r="S5843" i="3"/>
  <c r="C5843" i="3" s="1"/>
  <c r="S5907" i="3"/>
  <c r="S5979" i="3"/>
  <c r="C5979" i="3" s="1"/>
  <c r="S5691" i="3"/>
  <c r="C5691" i="3" s="1"/>
  <c r="C5706" i="3"/>
  <c r="C5714" i="3"/>
  <c r="C5722" i="3"/>
  <c r="C5730" i="3"/>
  <c r="C5738" i="3"/>
  <c r="C5746" i="3"/>
  <c r="C5754" i="3"/>
  <c r="C5762" i="3"/>
  <c r="C5770" i="3"/>
  <c r="C5778" i="3"/>
  <c r="S5787" i="3"/>
  <c r="C5787" i="3" s="1"/>
  <c r="S5819" i="3"/>
  <c r="C5819" i="3" s="1"/>
  <c r="C5824" i="3"/>
  <c r="S5883" i="3"/>
  <c r="C5936" i="3"/>
  <c r="C5952" i="3"/>
  <c r="S6003" i="3"/>
  <c r="C6003" i="3" s="1"/>
  <c r="C5671" i="3"/>
  <c r="C5688" i="3"/>
  <c r="C5695" i="3"/>
  <c r="S5699" i="3"/>
  <c r="C5699" i="3" s="1"/>
  <c r="C5703" i="3"/>
  <c r="S5707" i="3"/>
  <c r="C5707" i="3" s="1"/>
  <c r="C5711" i="3"/>
  <c r="S5715" i="3"/>
  <c r="C5715" i="3" s="1"/>
  <c r="C5719" i="3"/>
  <c r="S5723" i="3"/>
  <c r="C5723" i="3" s="1"/>
  <c r="C5727" i="3"/>
  <c r="S5731" i="3"/>
  <c r="C5731" i="3" s="1"/>
  <c r="C5735" i="3"/>
  <c r="S5739" i="3"/>
  <c r="C5739" i="3" s="1"/>
  <c r="C5743" i="3"/>
  <c r="S5747" i="3"/>
  <c r="C5747" i="3" s="1"/>
  <c r="C5751" i="3"/>
  <c r="S5755" i="3"/>
  <c r="C5755" i="3" s="1"/>
  <c r="C5759" i="3"/>
  <c r="S5763" i="3"/>
  <c r="C5763" i="3" s="1"/>
  <c r="C5767" i="3"/>
  <c r="S5771" i="3"/>
  <c r="C5771" i="3" s="1"/>
  <c r="C5775" i="3"/>
  <c r="S5779" i="3"/>
  <c r="C5779" i="3" s="1"/>
  <c r="S5788" i="3"/>
  <c r="C5788" i="3" s="1"/>
  <c r="C5792" i="3"/>
  <c r="S5859" i="3"/>
  <c r="S5931" i="3"/>
  <c r="S5947" i="3"/>
  <c r="C5947" i="3" s="1"/>
  <c r="S5963" i="3"/>
  <c r="C5963" i="3" s="1"/>
  <c r="S6006" i="3"/>
  <c r="C6006" i="3" s="1"/>
  <c r="S6009" i="3"/>
  <c r="C6009" i="3" s="1"/>
  <c r="S5820" i="3"/>
  <c r="C5820" i="3" s="1"/>
  <c r="S5828" i="3"/>
  <c r="C5828" i="3" s="1"/>
  <c r="S5836" i="3"/>
  <c r="C5836" i="3" s="1"/>
  <c r="S5844" i="3"/>
  <c r="C5844" i="3" s="1"/>
  <c r="S5852" i="3"/>
  <c r="S5860" i="3"/>
  <c r="S5868" i="3"/>
  <c r="S5876" i="3"/>
  <c r="S5884" i="3"/>
  <c r="S5892" i="3"/>
  <c r="S5900" i="3"/>
  <c r="S5908" i="3"/>
  <c r="S5916" i="3"/>
  <c r="S5924" i="3"/>
  <c r="S5932" i="3"/>
  <c r="S5940" i="3"/>
  <c r="C5940" i="3" s="1"/>
  <c r="S5948" i="3"/>
  <c r="C5948" i="3" s="1"/>
  <c r="S5956" i="3"/>
  <c r="C5956" i="3" s="1"/>
  <c r="S5964" i="3"/>
  <c r="C5964" i="3" s="1"/>
  <c r="S5972" i="3"/>
  <c r="C5972" i="3" s="1"/>
  <c r="S5980" i="3"/>
  <c r="C5980" i="3" s="1"/>
  <c r="S5988" i="3"/>
  <c r="C5988" i="3" s="1"/>
  <c r="S5996" i="3"/>
  <c r="C5996" i="3" s="1"/>
  <c r="S6004" i="3"/>
  <c r="C6004" i="3" s="1"/>
  <c r="S5911" i="3"/>
  <c r="S5927" i="3"/>
  <c r="S5935" i="3"/>
  <c r="S5943" i="3"/>
  <c r="C5943" i="3" s="1"/>
  <c r="S5951" i="3"/>
  <c r="C5951" i="3" s="1"/>
  <c r="S5959" i="3"/>
  <c r="C5959" i="3" s="1"/>
  <c r="S5967" i="3"/>
  <c r="C5967" i="3" s="1"/>
  <c r="S5975" i="3"/>
  <c r="C5975" i="3" s="1"/>
  <c r="S5983" i="3"/>
  <c r="C5983" i="3" s="1"/>
  <c r="S5991" i="3"/>
  <c r="C5991" i="3" s="1"/>
  <c r="S5999" i="3"/>
  <c r="C5999" i="3" s="1"/>
  <c r="S6007" i="3"/>
  <c r="C6007" i="3" s="1"/>
  <c r="S5786" i="3"/>
  <c r="C5786" i="3" s="1"/>
  <c r="S5794" i="3"/>
  <c r="C5794" i="3" s="1"/>
  <c r="S5802" i="3"/>
  <c r="C5802" i="3" s="1"/>
  <c r="S5810" i="3"/>
  <c r="C5810" i="3" s="1"/>
  <c r="S5818" i="3"/>
  <c r="C5818" i="3" s="1"/>
  <c r="S5826" i="3"/>
  <c r="C5826" i="3" s="1"/>
  <c r="S5834" i="3"/>
  <c r="C5834" i="3" s="1"/>
  <c r="S5842" i="3"/>
  <c r="C5842" i="3" s="1"/>
  <c r="S5850" i="3"/>
  <c r="S5858" i="3"/>
  <c r="S5866" i="3"/>
  <c r="S5874" i="3"/>
  <c r="S5882" i="3"/>
  <c r="S5890" i="3"/>
  <c r="S5898" i="3"/>
  <c r="S5906" i="3"/>
  <c r="S5962" i="3"/>
  <c r="C5962" i="3" s="1"/>
  <c r="S5970" i="3"/>
  <c r="C5970" i="3" s="1"/>
  <c r="S5978" i="3"/>
  <c r="C5978" i="3" s="1"/>
  <c r="S5986" i="3"/>
  <c r="C5986" i="3" s="1"/>
  <c r="S5994" i="3"/>
  <c r="C5994" i="3" s="1"/>
  <c r="S6002" i="3"/>
  <c r="C6002" i="3" s="1"/>
  <c r="S6010" i="3"/>
  <c r="C6010" i="3" s="1"/>
  <c r="S2" i="3"/>
  <c r="C2" i="3" s="1"/>
  <c r="S196" i="1"/>
  <c r="C196" i="1" s="1"/>
  <c r="S172" i="1"/>
  <c r="C172" i="1" s="1"/>
  <c r="S236" i="1"/>
  <c r="C236" i="1" s="1"/>
  <c r="S300" i="1"/>
  <c r="C300" i="1" s="1"/>
  <c r="S364" i="1"/>
  <c r="C364" i="1" s="1"/>
  <c r="S743" i="1"/>
  <c r="C743" i="1" s="1"/>
  <c r="S36" i="1"/>
  <c r="C36" i="1" s="1"/>
  <c r="S68" i="1"/>
  <c r="C68" i="1" s="1"/>
  <c r="S383" i="1"/>
  <c r="C383" i="1" s="1"/>
  <c r="S1212" i="1"/>
  <c r="C1212" i="1" s="1"/>
  <c r="S108" i="1"/>
  <c r="C108" i="1" s="1"/>
  <c r="S28" i="1"/>
  <c r="C28" i="1" s="1"/>
  <c r="S60" i="1"/>
  <c r="C60" i="1" s="1"/>
  <c r="S84" i="1"/>
  <c r="C84" i="1" s="1"/>
  <c r="S148" i="1"/>
  <c r="C148" i="1" s="1"/>
  <c r="S212" i="1"/>
  <c r="C212" i="1" s="1"/>
  <c r="S276" i="1"/>
  <c r="C276" i="1" s="1"/>
  <c r="S340" i="1"/>
  <c r="C340" i="1" s="1"/>
  <c r="S407" i="1"/>
  <c r="C407" i="1" s="1"/>
  <c r="S439" i="1"/>
  <c r="C439" i="1" s="1"/>
  <c r="S471" i="1"/>
  <c r="C471" i="1" s="1"/>
  <c r="S503" i="1"/>
  <c r="C503" i="1" s="1"/>
  <c r="S535" i="1"/>
  <c r="C535" i="1" s="1"/>
  <c r="S567" i="1"/>
  <c r="C567" i="1" s="1"/>
  <c r="S599" i="1"/>
  <c r="C599" i="1" s="1"/>
  <c r="S631" i="1"/>
  <c r="C631" i="1" s="1"/>
  <c r="S132" i="1"/>
  <c r="C132" i="1" s="1"/>
  <c r="S1155" i="1"/>
  <c r="C1155" i="1" s="1"/>
  <c r="S1196" i="1"/>
  <c r="C1196" i="1" s="1"/>
  <c r="S64" i="1"/>
  <c r="C64" i="1" s="1"/>
  <c r="S24" i="1"/>
  <c r="C24" i="1" s="1"/>
  <c r="C29" i="1"/>
  <c r="S56" i="1"/>
  <c r="C56" i="1" s="1"/>
  <c r="C61" i="1"/>
  <c r="S124" i="1"/>
  <c r="C124" i="1" s="1"/>
  <c r="S188" i="1"/>
  <c r="C188" i="1" s="1"/>
  <c r="S252" i="1"/>
  <c r="C252" i="1" s="1"/>
  <c r="S316" i="1"/>
  <c r="C316" i="1" s="1"/>
  <c r="S380" i="1"/>
  <c r="C380" i="1" s="1"/>
  <c r="S260" i="1"/>
  <c r="C260" i="1" s="1"/>
  <c r="S1164" i="1"/>
  <c r="C1164" i="1" s="1"/>
  <c r="S32" i="1"/>
  <c r="C32" i="1" s="1"/>
  <c r="S20" i="1"/>
  <c r="C20" i="1" s="1"/>
  <c r="S52" i="1"/>
  <c r="C52" i="1" s="1"/>
  <c r="S100" i="1"/>
  <c r="C100" i="1" s="1"/>
  <c r="S164" i="1"/>
  <c r="C164" i="1" s="1"/>
  <c r="S228" i="1"/>
  <c r="C228" i="1" s="1"/>
  <c r="S292" i="1"/>
  <c r="C292" i="1" s="1"/>
  <c r="S356" i="1"/>
  <c r="C356" i="1" s="1"/>
  <c r="S16" i="1"/>
  <c r="C16" i="1" s="1"/>
  <c r="C21" i="1"/>
  <c r="S48" i="1"/>
  <c r="C48" i="1" s="1"/>
  <c r="C53" i="1"/>
  <c r="S76" i="1"/>
  <c r="C76" i="1" s="1"/>
  <c r="S140" i="1"/>
  <c r="C140" i="1" s="1"/>
  <c r="S204" i="1"/>
  <c r="C204" i="1" s="1"/>
  <c r="S268" i="1"/>
  <c r="C268" i="1" s="1"/>
  <c r="S332" i="1"/>
  <c r="C332" i="1" s="1"/>
  <c r="S386" i="1"/>
  <c r="C386" i="1" s="1"/>
  <c r="S432" i="1"/>
  <c r="C432" i="1" s="1"/>
  <c r="S464" i="1"/>
  <c r="C464" i="1" s="1"/>
  <c r="S496" i="1"/>
  <c r="C496" i="1" s="1"/>
  <c r="S528" i="1"/>
  <c r="C528" i="1" s="1"/>
  <c r="S560" i="1"/>
  <c r="C560" i="1" s="1"/>
  <c r="S592" i="1"/>
  <c r="C592" i="1" s="1"/>
  <c r="S624" i="1"/>
  <c r="C624" i="1" s="1"/>
  <c r="S12" i="1"/>
  <c r="C12" i="1" s="1"/>
  <c r="S44" i="1"/>
  <c r="C44" i="1" s="1"/>
  <c r="S116" i="1"/>
  <c r="C116" i="1" s="1"/>
  <c r="S180" i="1"/>
  <c r="C180" i="1" s="1"/>
  <c r="S244" i="1"/>
  <c r="C244" i="1" s="1"/>
  <c r="S308" i="1"/>
  <c r="C308" i="1" s="1"/>
  <c r="S372" i="1"/>
  <c r="C372" i="1" s="1"/>
  <c r="S324" i="1"/>
  <c r="C324" i="1" s="1"/>
  <c r="S1180" i="1"/>
  <c r="C1180" i="1" s="1"/>
  <c r="S1579" i="1"/>
  <c r="C1579" i="1" s="1"/>
  <c r="S8" i="1"/>
  <c r="C8" i="1" s="1"/>
  <c r="C13" i="1"/>
  <c r="S40" i="1"/>
  <c r="C40" i="1" s="1"/>
  <c r="C45" i="1"/>
  <c r="S92" i="1"/>
  <c r="C92" i="1" s="1"/>
  <c r="S156" i="1"/>
  <c r="C156" i="1" s="1"/>
  <c r="S220" i="1"/>
  <c r="C220" i="1" s="1"/>
  <c r="S284" i="1"/>
  <c r="C284" i="1" s="1"/>
  <c r="S348" i="1"/>
  <c r="C348" i="1" s="1"/>
  <c r="S414" i="1"/>
  <c r="C414" i="1" s="1"/>
  <c r="S446" i="1"/>
  <c r="C446" i="1" s="1"/>
  <c r="S478" i="1"/>
  <c r="C478" i="1" s="1"/>
  <c r="S510" i="1"/>
  <c r="C510" i="1" s="1"/>
  <c r="S542" i="1"/>
  <c r="C542" i="1" s="1"/>
  <c r="S574" i="1"/>
  <c r="C574" i="1" s="1"/>
  <c r="S606" i="1"/>
  <c r="C606" i="1" s="1"/>
  <c r="S638" i="1"/>
  <c r="C638" i="1" s="1"/>
  <c r="S1855" i="1"/>
  <c r="C1855" i="1" s="1"/>
  <c r="C389" i="1"/>
  <c r="S734" i="1"/>
  <c r="C734" i="1" s="1"/>
  <c r="S766" i="1"/>
  <c r="C766" i="1" s="1"/>
  <c r="S646" i="1"/>
  <c r="C646" i="1" s="1"/>
  <c r="S650" i="1"/>
  <c r="C650" i="1" s="1"/>
  <c r="S654" i="1"/>
  <c r="C654" i="1" s="1"/>
  <c r="S658" i="1"/>
  <c r="C658" i="1" s="1"/>
  <c r="S662" i="1"/>
  <c r="C662" i="1" s="1"/>
  <c r="S666" i="1"/>
  <c r="C666" i="1" s="1"/>
  <c r="S670" i="1"/>
  <c r="C670" i="1" s="1"/>
  <c r="S674" i="1"/>
  <c r="C674" i="1" s="1"/>
  <c r="S678" i="1"/>
  <c r="C678" i="1" s="1"/>
  <c r="S682" i="1"/>
  <c r="C682" i="1" s="1"/>
  <c r="S686" i="1"/>
  <c r="C686" i="1" s="1"/>
  <c r="S690" i="1"/>
  <c r="C690" i="1" s="1"/>
  <c r="S694" i="1"/>
  <c r="C694" i="1" s="1"/>
  <c r="S698" i="1"/>
  <c r="C698" i="1" s="1"/>
  <c r="S702" i="1"/>
  <c r="C702" i="1" s="1"/>
  <c r="S706" i="1"/>
  <c r="C706" i="1" s="1"/>
  <c r="S710" i="1"/>
  <c r="C710" i="1" s="1"/>
  <c r="S714" i="1"/>
  <c r="C714" i="1" s="1"/>
  <c r="S718" i="1"/>
  <c r="C718" i="1" s="1"/>
  <c r="S722" i="1"/>
  <c r="C722" i="1" s="1"/>
  <c r="S726" i="1"/>
  <c r="C726" i="1" s="1"/>
  <c r="S735" i="1"/>
  <c r="C735" i="1" s="1"/>
  <c r="S798" i="1"/>
  <c r="C798" i="1" s="1"/>
  <c r="S806" i="1"/>
  <c r="C806" i="1" s="1"/>
  <c r="S814" i="1"/>
  <c r="C814" i="1" s="1"/>
  <c r="S822" i="1"/>
  <c r="C822" i="1" s="1"/>
  <c r="S830" i="1"/>
  <c r="C830" i="1" s="1"/>
  <c r="S838" i="1"/>
  <c r="C838" i="1" s="1"/>
  <c r="S846" i="1"/>
  <c r="C846" i="1" s="1"/>
  <c r="S854" i="1"/>
  <c r="C854" i="1" s="1"/>
  <c r="S862" i="1"/>
  <c r="C862" i="1" s="1"/>
  <c r="S870" i="1"/>
  <c r="C870" i="1" s="1"/>
  <c r="S878" i="1"/>
  <c r="C878" i="1" s="1"/>
  <c r="S886" i="1"/>
  <c r="C886" i="1" s="1"/>
  <c r="S894" i="1"/>
  <c r="C894" i="1" s="1"/>
  <c r="S902" i="1"/>
  <c r="C902" i="1" s="1"/>
  <c r="S910" i="1"/>
  <c r="C910" i="1" s="1"/>
  <c r="S918" i="1"/>
  <c r="C918" i="1" s="1"/>
  <c r="S926" i="1"/>
  <c r="C926" i="1" s="1"/>
  <c r="S934" i="1"/>
  <c r="C934" i="1" s="1"/>
  <c r="S942" i="1"/>
  <c r="C942" i="1" s="1"/>
  <c r="S950" i="1"/>
  <c r="C950" i="1" s="1"/>
  <c r="S1147" i="1"/>
  <c r="C1147" i="1" s="1"/>
  <c r="C381" i="1"/>
  <c r="C408" i="1"/>
  <c r="S415" i="1"/>
  <c r="C415" i="1" s="1"/>
  <c r="C422" i="1"/>
  <c r="C440" i="1"/>
  <c r="S447" i="1"/>
  <c r="C447" i="1" s="1"/>
  <c r="C454" i="1"/>
  <c r="C472" i="1"/>
  <c r="S479" i="1"/>
  <c r="C479" i="1" s="1"/>
  <c r="C486" i="1"/>
  <c r="C504" i="1"/>
  <c r="S511" i="1"/>
  <c r="C511" i="1" s="1"/>
  <c r="C518" i="1"/>
  <c r="C536" i="1"/>
  <c r="S543" i="1"/>
  <c r="C543" i="1" s="1"/>
  <c r="C550" i="1"/>
  <c r="C568" i="1"/>
  <c r="S575" i="1"/>
  <c r="C575" i="1" s="1"/>
  <c r="C582" i="1"/>
  <c r="C600" i="1"/>
  <c r="S607" i="1"/>
  <c r="C607" i="1" s="1"/>
  <c r="C614" i="1"/>
  <c r="C632" i="1"/>
  <c r="S639" i="1"/>
  <c r="C639" i="1" s="1"/>
  <c r="C647" i="1"/>
  <c r="C655" i="1"/>
  <c r="C663" i="1"/>
  <c r="C671" i="1"/>
  <c r="C679" i="1"/>
  <c r="C687" i="1"/>
  <c r="C695" i="1"/>
  <c r="C703" i="1"/>
  <c r="C711" i="1"/>
  <c r="C719" i="1"/>
  <c r="C727" i="1"/>
  <c r="S758" i="1"/>
  <c r="C758" i="1" s="1"/>
  <c r="S790" i="1"/>
  <c r="C790" i="1" s="1"/>
  <c r="S1138" i="1"/>
  <c r="C1138" i="1" s="1"/>
  <c r="S759" i="1"/>
  <c r="C759" i="1" s="1"/>
  <c r="S72" i="1"/>
  <c r="C72" i="1" s="1"/>
  <c r="S80" i="1"/>
  <c r="C80" i="1" s="1"/>
  <c r="S88" i="1"/>
  <c r="C88" i="1" s="1"/>
  <c r="S96" i="1"/>
  <c r="C96" i="1" s="1"/>
  <c r="S104" i="1"/>
  <c r="C104" i="1" s="1"/>
  <c r="S112" i="1"/>
  <c r="C112" i="1" s="1"/>
  <c r="S120" i="1"/>
  <c r="C120" i="1" s="1"/>
  <c r="S128" i="1"/>
  <c r="C128" i="1" s="1"/>
  <c r="S136" i="1"/>
  <c r="C136" i="1" s="1"/>
  <c r="S144" i="1"/>
  <c r="C144" i="1" s="1"/>
  <c r="S152" i="1"/>
  <c r="C152" i="1" s="1"/>
  <c r="S160" i="1"/>
  <c r="C160" i="1" s="1"/>
  <c r="S168" i="1"/>
  <c r="C168" i="1" s="1"/>
  <c r="S176" i="1"/>
  <c r="C176" i="1" s="1"/>
  <c r="S184" i="1"/>
  <c r="C184" i="1" s="1"/>
  <c r="S192" i="1"/>
  <c r="C192" i="1" s="1"/>
  <c r="S200" i="1"/>
  <c r="C200" i="1" s="1"/>
  <c r="S208" i="1"/>
  <c r="C208" i="1" s="1"/>
  <c r="S216" i="1"/>
  <c r="C216" i="1" s="1"/>
  <c r="S224" i="1"/>
  <c r="C224" i="1" s="1"/>
  <c r="S232" i="1"/>
  <c r="C232" i="1" s="1"/>
  <c r="S240" i="1"/>
  <c r="C240" i="1" s="1"/>
  <c r="S248" i="1"/>
  <c r="C248" i="1" s="1"/>
  <c r="S256" i="1"/>
  <c r="C256" i="1" s="1"/>
  <c r="S264" i="1"/>
  <c r="C264" i="1" s="1"/>
  <c r="S272" i="1"/>
  <c r="C272" i="1" s="1"/>
  <c r="S280" i="1"/>
  <c r="C280" i="1" s="1"/>
  <c r="S288" i="1"/>
  <c r="C288" i="1" s="1"/>
  <c r="S296" i="1"/>
  <c r="C296" i="1" s="1"/>
  <c r="S304" i="1"/>
  <c r="C304" i="1" s="1"/>
  <c r="S312" i="1"/>
  <c r="C312" i="1" s="1"/>
  <c r="S320" i="1"/>
  <c r="C320" i="1" s="1"/>
  <c r="S328" i="1"/>
  <c r="C328" i="1" s="1"/>
  <c r="S336" i="1"/>
  <c r="C336" i="1" s="1"/>
  <c r="S344" i="1"/>
  <c r="C344" i="1" s="1"/>
  <c r="S352" i="1"/>
  <c r="C352" i="1" s="1"/>
  <c r="S360" i="1"/>
  <c r="C360" i="1" s="1"/>
  <c r="S368" i="1"/>
  <c r="C368" i="1" s="1"/>
  <c r="S376" i="1"/>
  <c r="C376" i="1" s="1"/>
  <c r="S396" i="1"/>
  <c r="C396" i="1" s="1"/>
  <c r="S399" i="1"/>
  <c r="C399" i="1" s="1"/>
  <c r="S402" i="1"/>
  <c r="C402" i="1" s="1"/>
  <c r="C416" i="1"/>
  <c r="S423" i="1"/>
  <c r="C423" i="1" s="1"/>
  <c r="C430" i="1"/>
  <c r="C448" i="1"/>
  <c r="S455" i="1"/>
  <c r="C455" i="1" s="1"/>
  <c r="C462" i="1"/>
  <c r="C480" i="1"/>
  <c r="S487" i="1"/>
  <c r="C487" i="1" s="1"/>
  <c r="C494" i="1"/>
  <c r="C512" i="1"/>
  <c r="S519" i="1"/>
  <c r="C519" i="1" s="1"/>
  <c r="C526" i="1"/>
  <c r="C544" i="1"/>
  <c r="S551" i="1"/>
  <c r="C551" i="1" s="1"/>
  <c r="C558" i="1"/>
  <c r="C576" i="1"/>
  <c r="S583" i="1"/>
  <c r="C583" i="1" s="1"/>
  <c r="C590" i="1"/>
  <c r="C608" i="1"/>
  <c r="S615" i="1"/>
  <c r="C615" i="1" s="1"/>
  <c r="C622" i="1"/>
  <c r="C640" i="1"/>
  <c r="S750" i="1"/>
  <c r="C750" i="1" s="1"/>
  <c r="S782" i="1"/>
  <c r="C782" i="1" s="1"/>
  <c r="S1130" i="1"/>
  <c r="C1130" i="1" s="1"/>
  <c r="S751" i="1"/>
  <c r="C751" i="1" s="1"/>
  <c r="C397" i="1"/>
  <c r="C406" i="1"/>
  <c r="C424" i="1"/>
  <c r="S431" i="1"/>
  <c r="C431" i="1" s="1"/>
  <c r="C438" i="1"/>
  <c r="C456" i="1"/>
  <c r="S463" i="1"/>
  <c r="C463" i="1" s="1"/>
  <c r="C470" i="1"/>
  <c r="C488" i="1"/>
  <c r="S495" i="1"/>
  <c r="C495" i="1" s="1"/>
  <c r="C502" i="1"/>
  <c r="C520" i="1"/>
  <c r="S527" i="1"/>
  <c r="C527" i="1" s="1"/>
  <c r="C534" i="1"/>
  <c r="C552" i="1"/>
  <c r="S559" i="1"/>
  <c r="C559" i="1" s="1"/>
  <c r="C566" i="1"/>
  <c r="C584" i="1"/>
  <c r="S591" i="1"/>
  <c r="C591" i="1" s="1"/>
  <c r="C598" i="1"/>
  <c r="C616" i="1"/>
  <c r="S623" i="1"/>
  <c r="C623" i="1" s="1"/>
  <c r="C630" i="1"/>
  <c r="S742" i="1"/>
  <c r="C742" i="1" s="1"/>
  <c r="S774" i="1"/>
  <c r="C774" i="1" s="1"/>
  <c r="C959" i="1"/>
  <c r="C975" i="1"/>
  <c r="C991" i="1"/>
  <c r="C1007" i="1"/>
  <c r="C1023" i="1"/>
  <c r="C1039" i="1"/>
  <c r="C1055" i="1"/>
  <c r="C1071" i="1"/>
  <c r="C1114" i="1"/>
  <c r="C1122" i="1"/>
  <c r="S1139" i="1"/>
  <c r="C1139" i="1" s="1"/>
  <c r="S1156" i="1"/>
  <c r="C1156" i="1" s="1"/>
  <c r="C1160" i="1"/>
  <c r="S1170" i="1"/>
  <c r="C1170" i="1" s="1"/>
  <c r="S1186" i="1"/>
  <c r="C1186" i="1" s="1"/>
  <c r="S1202" i="1"/>
  <c r="C1202" i="1" s="1"/>
  <c r="S1218" i="1"/>
  <c r="C1218" i="1" s="1"/>
  <c r="S1131" i="1"/>
  <c r="C1131" i="1" s="1"/>
  <c r="S1148" i="1"/>
  <c r="C1148" i="1" s="1"/>
  <c r="S1176" i="1"/>
  <c r="C1176" i="1" s="1"/>
  <c r="S1192" i="1"/>
  <c r="C1192" i="1" s="1"/>
  <c r="S1208" i="1"/>
  <c r="C1208" i="1" s="1"/>
  <c r="S1335" i="1"/>
  <c r="C1335" i="1" s="1"/>
  <c r="C963" i="1"/>
  <c r="C979" i="1"/>
  <c r="C995" i="1"/>
  <c r="C1011" i="1"/>
  <c r="C1027" i="1"/>
  <c r="C1043" i="1"/>
  <c r="C1059" i="1"/>
  <c r="C1075" i="1"/>
  <c r="C1095" i="1"/>
  <c r="S1098" i="1"/>
  <c r="C1098" i="1" s="1"/>
  <c r="S1115" i="1"/>
  <c r="C1115" i="1" s="1"/>
  <c r="C1123" i="1"/>
  <c r="S1132" i="1"/>
  <c r="C1132" i="1" s="1"/>
  <c r="C1140" i="1"/>
  <c r="C1144" i="1"/>
  <c r="S1166" i="1"/>
  <c r="C1166" i="1" s="1"/>
  <c r="S1182" i="1"/>
  <c r="C1182" i="1" s="1"/>
  <c r="S1198" i="1"/>
  <c r="C1198" i="1" s="1"/>
  <c r="S1214" i="1"/>
  <c r="C1214" i="1" s="1"/>
  <c r="S767" i="1"/>
  <c r="C767" i="1" s="1"/>
  <c r="S775" i="1"/>
  <c r="C775" i="1" s="1"/>
  <c r="S783" i="1"/>
  <c r="C783" i="1" s="1"/>
  <c r="S791" i="1"/>
  <c r="C791" i="1" s="1"/>
  <c r="S1099" i="1"/>
  <c r="C1099" i="1" s="1"/>
  <c r="S1116" i="1"/>
  <c r="C1116" i="1" s="1"/>
  <c r="S1172" i="1"/>
  <c r="C1172" i="1" s="1"/>
  <c r="S1188" i="1"/>
  <c r="C1188" i="1" s="1"/>
  <c r="S1204" i="1"/>
  <c r="C1204" i="1" s="1"/>
  <c r="S1309" i="1"/>
  <c r="C1309" i="1" s="1"/>
  <c r="S730" i="1"/>
  <c r="C730" i="1" s="1"/>
  <c r="S738" i="1"/>
  <c r="C738" i="1" s="1"/>
  <c r="S746" i="1"/>
  <c r="C746" i="1" s="1"/>
  <c r="S754" i="1"/>
  <c r="C754" i="1" s="1"/>
  <c r="S762" i="1"/>
  <c r="C762" i="1" s="1"/>
  <c r="S770" i="1"/>
  <c r="C770" i="1" s="1"/>
  <c r="S778" i="1"/>
  <c r="C778" i="1" s="1"/>
  <c r="S786" i="1"/>
  <c r="C786" i="1" s="1"/>
  <c r="S794" i="1"/>
  <c r="C794" i="1" s="1"/>
  <c r="S802" i="1"/>
  <c r="C802" i="1" s="1"/>
  <c r="S810" i="1"/>
  <c r="C810" i="1" s="1"/>
  <c r="S818" i="1"/>
  <c r="C818" i="1" s="1"/>
  <c r="S826" i="1"/>
  <c r="C826" i="1" s="1"/>
  <c r="S834" i="1"/>
  <c r="C834" i="1" s="1"/>
  <c r="S842" i="1"/>
  <c r="C842" i="1" s="1"/>
  <c r="S850" i="1"/>
  <c r="C850" i="1" s="1"/>
  <c r="S858" i="1"/>
  <c r="C858" i="1" s="1"/>
  <c r="S866" i="1"/>
  <c r="C866" i="1" s="1"/>
  <c r="S874" i="1"/>
  <c r="C874" i="1" s="1"/>
  <c r="S882" i="1"/>
  <c r="C882" i="1" s="1"/>
  <c r="S890" i="1"/>
  <c r="C890" i="1" s="1"/>
  <c r="S898" i="1"/>
  <c r="C898" i="1" s="1"/>
  <c r="S906" i="1"/>
  <c r="C906" i="1" s="1"/>
  <c r="S914" i="1"/>
  <c r="C914" i="1" s="1"/>
  <c r="S922" i="1"/>
  <c r="C922" i="1" s="1"/>
  <c r="S930" i="1"/>
  <c r="C930" i="1" s="1"/>
  <c r="S938" i="1"/>
  <c r="C938" i="1" s="1"/>
  <c r="S946" i="1"/>
  <c r="C946" i="1" s="1"/>
  <c r="S954" i="1"/>
  <c r="C954" i="1" s="1"/>
  <c r="S957" i="1"/>
  <c r="C957" i="1" s="1"/>
  <c r="C967" i="1"/>
  <c r="C983" i="1"/>
  <c r="C999" i="1"/>
  <c r="C1015" i="1"/>
  <c r="C1031" i="1"/>
  <c r="C1047" i="1"/>
  <c r="C1063" i="1"/>
  <c r="C1079" i="1"/>
  <c r="C1085" i="1"/>
  <c r="S1092" i="1"/>
  <c r="C1092" i="1" s="1"/>
  <c r="S1100" i="1"/>
  <c r="C1100" i="1" s="1"/>
  <c r="S1107" i="1"/>
  <c r="C1107" i="1" s="1"/>
  <c r="S1120" i="1"/>
  <c r="C1120" i="1" s="1"/>
  <c r="S1124" i="1"/>
  <c r="C1124" i="1" s="1"/>
  <c r="C1128" i="1"/>
  <c r="S1162" i="1"/>
  <c r="C1162" i="1" s="1"/>
  <c r="S1178" i="1"/>
  <c r="C1178" i="1" s="1"/>
  <c r="S1194" i="1"/>
  <c r="C1194" i="1" s="1"/>
  <c r="S1210" i="1"/>
  <c r="C1210" i="1" s="1"/>
  <c r="S1108" i="1"/>
  <c r="C1108" i="1" s="1"/>
  <c r="S1168" i="1"/>
  <c r="C1168" i="1" s="1"/>
  <c r="S1184" i="1"/>
  <c r="C1184" i="1" s="1"/>
  <c r="S1200" i="1"/>
  <c r="C1200" i="1" s="1"/>
  <c r="C955" i="1"/>
  <c r="C971" i="1"/>
  <c r="C987" i="1"/>
  <c r="C1003" i="1"/>
  <c r="C1019" i="1"/>
  <c r="C1035" i="1"/>
  <c r="C1051" i="1"/>
  <c r="C1067" i="1"/>
  <c r="C1083" i="1"/>
  <c r="C1086" i="1"/>
  <c r="C1125" i="1"/>
  <c r="S1146" i="1"/>
  <c r="C1146" i="1" s="1"/>
  <c r="C1154" i="1"/>
  <c r="S1174" i="1"/>
  <c r="C1174" i="1" s="1"/>
  <c r="S1190" i="1"/>
  <c r="C1190" i="1" s="1"/>
  <c r="S1206" i="1"/>
  <c r="C1206" i="1" s="1"/>
  <c r="S1222" i="1"/>
  <c r="C1222" i="1" s="1"/>
  <c r="S1310" i="1"/>
  <c r="C1310" i="1" s="1"/>
  <c r="S1348" i="1"/>
  <c r="C1348" i="1" s="1"/>
  <c r="S1380" i="1"/>
  <c r="C1380" i="1" s="1"/>
  <c r="S1412" i="1"/>
  <c r="C1412" i="1" s="1"/>
  <c r="S1311" i="1"/>
  <c r="C1311" i="1" s="1"/>
  <c r="S1325" i="1"/>
  <c r="C1325" i="1" s="1"/>
  <c r="S1349" i="1"/>
  <c r="C1349" i="1" s="1"/>
  <c r="S1381" i="1"/>
  <c r="C1381" i="1" s="1"/>
  <c r="S1497" i="1"/>
  <c r="C1497" i="1" s="1"/>
  <c r="S1561" i="1"/>
  <c r="C1561" i="1" s="1"/>
  <c r="C1159" i="1"/>
  <c r="C1226" i="1"/>
  <c r="C1230" i="1"/>
  <c r="C1234" i="1"/>
  <c r="C1238" i="1"/>
  <c r="C1242" i="1"/>
  <c r="C1246" i="1"/>
  <c r="C1250" i="1"/>
  <c r="C1254" i="1"/>
  <c r="C1258" i="1"/>
  <c r="C1262" i="1"/>
  <c r="C1266" i="1"/>
  <c r="C1270" i="1"/>
  <c r="C1274" i="1"/>
  <c r="C1278" i="1"/>
  <c r="C1282" i="1"/>
  <c r="C1286" i="1"/>
  <c r="C1290" i="1"/>
  <c r="C1298" i="1"/>
  <c r="C1306" i="1"/>
  <c r="S1326" i="1"/>
  <c r="C1326" i="1" s="1"/>
  <c r="S1317" i="1"/>
  <c r="C1317" i="1" s="1"/>
  <c r="S1341" i="1"/>
  <c r="C1341" i="1" s="1"/>
  <c r="S1373" i="1"/>
  <c r="C1373" i="1" s="1"/>
  <c r="S1405" i="1"/>
  <c r="C1405" i="1" s="1"/>
  <c r="S1437" i="1"/>
  <c r="C1437" i="1" s="1"/>
  <c r="C1135" i="1"/>
  <c r="C1295" i="1"/>
  <c r="C1303" i="1"/>
  <c r="C1322" i="1"/>
  <c r="S1342" i="1"/>
  <c r="C1342" i="1" s="1"/>
  <c r="S1374" i="1"/>
  <c r="C1374" i="1" s="1"/>
  <c r="S1479" i="1"/>
  <c r="C1479" i="1" s="1"/>
  <c r="S1465" i="1"/>
  <c r="C1465" i="1" s="1"/>
  <c r="S1529" i="1"/>
  <c r="C1529" i="1" s="1"/>
  <c r="C1091" i="1"/>
  <c r="C1143" i="1"/>
  <c r="C1216" i="1"/>
  <c r="C1220" i="1"/>
  <c r="C1224" i="1"/>
  <c r="C1228" i="1"/>
  <c r="C1232" i="1"/>
  <c r="C1236" i="1"/>
  <c r="C1240" i="1"/>
  <c r="C1244" i="1"/>
  <c r="C1248" i="1"/>
  <c r="C1252" i="1"/>
  <c r="C1256" i="1"/>
  <c r="C1260" i="1"/>
  <c r="C1264" i="1"/>
  <c r="C1268" i="1"/>
  <c r="C1272" i="1"/>
  <c r="C1276" i="1"/>
  <c r="C1280" i="1"/>
  <c r="C1284" i="1"/>
  <c r="C1288" i="1"/>
  <c r="C1292" i="1"/>
  <c r="C1300" i="1"/>
  <c r="S1314" i="1"/>
  <c r="C1314" i="1" s="1"/>
  <c r="C1319" i="1"/>
  <c r="S1356" i="1"/>
  <c r="C1356" i="1" s="1"/>
  <c r="S1366" i="1"/>
  <c r="C1366" i="1" s="1"/>
  <c r="C1370" i="1"/>
  <c r="S1398" i="1"/>
  <c r="C1398" i="1" s="1"/>
  <c r="S1430" i="1"/>
  <c r="C1430" i="1" s="1"/>
  <c r="S1445" i="1"/>
  <c r="C1445" i="1" s="1"/>
  <c r="S1453" i="1"/>
  <c r="C1453" i="1" s="1"/>
  <c r="S1466" i="1"/>
  <c r="C1466" i="1" s="1"/>
  <c r="C1471" i="1"/>
  <c r="C1503" i="1"/>
  <c r="C1535" i="1"/>
  <c r="S1620" i="1"/>
  <c r="C1620" i="1" s="1"/>
  <c r="S1771" i="1"/>
  <c r="C1771" i="1" s="1"/>
  <c r="S1467" i="1"/>
  <c r="C1467" i="1" s="1"/>
  <c r="S1499" i="1"/>
  <c r="C1499" i="1" s="1"/>
  <c r="S1531" i="1"/>
  <c r="C1531" i="1" s="1"/>
  <c r="S1563" i="1"/>
  <c r="C1563" i="1" s="1"/>
  <c r="C1301" i="1"/>
  <c r="C1388" i="1"/>
  <c r="C1406" i="1"/>
  <c r="S1413" i="1"/>
  <c r="C1413" i="1" s="1"/>
  <c r="C1420" i="1"/>
  <c r="C1438" i="1"/>
  <c r="C1442" i="1"/>
  <c r="C1446" i="1"/>
  <c r="C1450" i="1"/>
  <c r="C1454" i="1"/>
  <c r="C1458" i="1"/>
  <c r="C1468" i="1"/>
  <c r="C1476" i="1"/>
  <c r="C1500" i="1"/>
  <c r="C1532" i="1"/>
  <c r="S1658" i="1"/>
  <c r="C1658" i="1" s="1"/>
  <c r="S1481" i="1"/>
  <c r="C1481" i="1" s="1"/>
  <c r="S1513" i="1"/>
  <c r="C1513" i="1" s="1"/>
  <c r="S1545" i="1"/>
  <c r="C1545" i="1" s="1"/>
  <c r="S1613" i="1"/>
  <c r="C1613" i="1" s="1"/>
  <c r="S1752" i="1"/>
  <c r="C1752" i="1" s="1"/>
  <c r="C1293" i="1"/>
  <c r="S1327" i="1"/>
  <c r="C1327" i="1" s="1"/>
  <c r="S1330" i="1"/>
  <c r="C1330" i="1" s="1"/>
  <c r="S1333" i="1"/>
  <c r="C1333" i="1" s="1"/>
  <c r="C1350" i="1"/>
  <c r="S1357" i="1"/>
  <c r="C1357" i="1" s="1"/>
  <c r="C1364" i="1"/>
  <c r="C1382" i="1"/>
  <c r="S1389" i="1"/>
  <c r="C1389" i="1" s="1"/>
  <c r="C1396" i="1"/>
  <c r="C1414" i="1"/>
  <c r="S1421" i="1"/>
  <c r="C1421" i="1" s="1"/>
  <c r="C1428" i="1"/>
  <c r="C1443" i="1"/>
  <c r="C1451" i="1"/>
  <c r="C1463" i="1"/>
  <c r="S1482" i="1"/>
  <c r="C1482" i="1" s="1"/>
  <c r="C1487" i="1"/>
  <c r="C1519" i="1"/>
  <c r="C1551" i="1"/>
  <c r="S1724" i="1"/>
  <c r="C1724" i="1" s="1"/>
  <c r="S1483" i="1"/>
  <c r="C1483" i="1" s="1"/>
  <c r="S1515" i="1"/>
  <c r="C1515" i="1" s="1"/>
  <c r="S1547" i="1"/>
  <c r="C1547" i="1" s="1"/>
  <c r="S1720" i="1"/>
  <c r="C1720" i="1" s="1"/>
  <c r="C1318" i="1"/>
  <c r="C1334" i="1"/>
  <c r="C1358" i="1"/>
  <c r="S1365" i="1"/>
  <c r="C1365" i="1" s="1"/>
  <c r="C1372" i="1"/>
  <c r="C1390" i="1"/>
  <c r="S1397" i="1"/>
  <c r="C1397" i="1" s="1"/>
  <c r="C1404" i="1"/>
  <c r="C1422" i="1"/>
  <c r="S1429" i="1"/>
  <c r="C1429" i="1" s="1"/>
  <c r="C1436" i="1"/>
  <c r="C1460" i="1"/>
  <c r="C1484" i="1"/>
  <c r="C1516" i="1"/>
  <c r="C1548" i="1"/>
  <c r="C1464" i="1"/>
  <c r="C1480" i="1"/>
  <c r="C1496" i="1"/>
  <c r="C1512" i="1"/>
  <c r="C1528" i="1"/>
  <c r="C1544" i="1"/>
  <c r="C1560" i="1"/>
  <c r="C1576" i="1"/>
  <c r="C1586" i="1"/>
  <c r="S1603" i="1"/>
  <c r="C1603" i="1" s="1"/>
  <c r="S1648" i="1"/>
  <c r="C1648" i="1" s="1"/>
  <c r="C1730" i="1"/>
  <c r="S1772" i="1"/>
  <c r="C1772" i="1" s="1"/>
  <c r="S1856" i="1"/>
  <c r="C1856" i="1" s="1"/>
  <c r="C1474" i="1"/>
  <c r="C1490" i="1"/>
  <c r="C1506" i="1"/>
  <c r="C1522" i="1"/>
  <c r="C1538" i="1"/>
  <c r="C1554" i="1"/>
  <c r="C1570" i="1"/>
  <c r="C1600" i="1"/>
  <c r="C1610" i="1"/>
  <c r="C1644" i="1"/>
  <c r="S1677" i="1"/>
  <c r="C1677" i="1" s="1"/>
  <c r="C1682" i="1"/>
  <c r="S1707" i="1"/>
  <c r="C1707" i="1" s="1"/>
  <c r="S1739" i="1"/>
  <c r="C1739" i="1" s="1"/>
  <c r="S1587" i="1"/>
  <c r="C1587" i="1" s="1"/>
  <c r="S1708" i="1"/>
  <c r="C1708" i="1" s="1"/>
  <c r="S1740" i="1"/>
  <c r="C1740" i="1" s="1"/>
  <c r="S1787" i="1"/>
  <c r="C1787" i="1" s="1"/>
  <c r="S1887" i="1"/>
  <c r="C1887" i="1" s="1"/>
  <c r="S1898" i="1"/>
  <c r="C1898" i="1" s="1"/>
  <c r="S1611" i="1"/>
  <c r="C1611" i="1" s="1"/>
  <c r="C1621" i="1"/>
  <c r="S1645" i="1"/>
  <c r="C1645" i="1" s="1"/>
  <c r="C1656" i="1"/>
  <c r="S1683" i="1"/>
  <c r="C1683" i="1" s="1"/>
  <c r="C1704" i="1"/>
  <c r="C1768" i="1"/>
  <c r="S1788" i="1"/>
  <c r="C1788" i="1" s="1"/>
  <c r="S1870" i="1"/>
  <c r="C1870" i="1" s="1"/>
  <c r="C1459" i="1"/>
  <c r="C1472" i="1"/>
  <c r="C1475" i="1"/>
  <c r="C1488" i="1"/>
  <c r="C1491" i="1"/>
  <c r="C1504" i="1"/>
  <c r="C1507" i="1"/>
  <c r="C1520" i="1"/>
  <c r="C1523" i="1"/>
  <c r="C1536" i="1"/>
  <c r="C1539" i="1"/>
  <c r="C1552" i="1"/>
  <c r="C1555" i="1"/>
  <c r="C1568" i="1"/>
  <c r="C1571" i="1"/>
  <c r="C1581" i="1"/>
  <c r="S1594" i="1"/>
  <c r="C1594" i="1" s="1"/>
  <c r="C1608" i="1"/>
  <c r="C1618" i="1"/>
  <c r="C1653" i="1"/>
  <c r="S1674" i="1"/>
  <c r="C1674" i="1" s="1"/>
  <c r="C1679" i="1"/>
  <c r="S1691" i="1"/>
  <c r="C1691" i="1" s="1"/>
  <c r="C1701" i="1"/>
  <c r="S1755" i="1"/>
  <c r="C1755" i="1" s="1"/>
  <c r="C1765" i="1"/>
  <c r="S1595" i="1"/>
  <c r="C1595" i="1" s="1"/>
  <c r="S1692" i="1"/>
  <c r="C1692" i="1" s="1"/>
  <c r="S1756" i="1"/>
  <c r="C1756" i="1" s="1"/>
  <c r="S1498" i="1"/>
  <c r="C1498" i="1" s="1"/>
  <c r="S1514" i="1"/>
  <c r="C1514" i="1" s="1"/>
  <c r="S1530" i="1"/>
  <c r="C1530" i="1" s="1"/>
  <c r="S1546" i="1"/>
  <c r="C1546" i="1" s="1"/>
  <c r="S1562" i="1"/>
  <c r="C1562" i="1" s="1"/>
  <c r="S1578" i="1"/>
  <c r="C1578" i="1" s="1"/>
  <c r="C1592" i="1"/>
  <c r="C1602" i="1"/>
  <c r="S1619" i="1"/>
  <c r="C1619" i="1" s="1"/>
  <c r="C1635" i="1"/>
  <c r="C1638" i="1"/>
  <c r="S1642" i="1"/>
  <c r="C1642" i="1" s="1"/>
  <c r="C1647" i="1"/>
  <c r="C1664" i="1"/>
  <c r="C1668" i="1"/>
  <c r="S1680" i="1"/>
  <c r="C1680" i="1" s="1"/>
  <c r="C1688" i="1"/>
  <c r="C1698" i="1"/>
  <c r="S1723" i="1"/>
  <c r="C1723" i="1" s="1"/>
  <c r="C1733" i="1"/>
  <c r="C1762" i="1"/>
  <c r="C1784" i="1"/>
  <c r="S1863" i="1"/>
  <c r="C1863" i="1" s="1"/>
  <c r="C1667" i="1"/>
  <c r="C1794" i="1"/>
  <c r="C1819" i="1"/>
  <c r="C1826" i="1"/>
  <c r="C1871" i="1"/>
  <c r="S1897" i="1"/>
  <c r="C1897" i="1" s="1"/>
  <c r="S1918" i="1"/>
  <c r="C1918" i="1" s="1"/>
  <c r="S1966" i="1"/>
  <c r="C1966" i="1" s="1"/>
  <c r="C1627" i="1"/>
  <c r="C1659" i="1"/>
  <c r="C1795" i="1"/>
  <c r="C1802" i="1"/>
  <c r="C1827" i="1"/>
  <c r="C1834" i="1"/>
  <c r="S1872" i="1"/>
  <c r="C1872" i="1" s="1"/>
  <c r="S1911" i="1"/>
  <c r="C1911" i="1" s="1"/>
  <c r="S1929" i="1"/>
  <c r="C1929" i="1" s="1"/>
  <c r="C1651" i="1"/>
  <c r="S1693" i="1"/>
  <c r="C1693" i="1" s="1"/>
  <c r="S1696" i="1"/>
  <c r="C1696" i="1" s="1"/>
  <c r="S1699" i="1"/>
  <c r="C1699" i="1" s="1"/>
  <c r="S1709" i="1"/>
  <c r="C1709" i="1" s="1"/>
  <c r="S1712" i="1"/>
  <c r="C1712" i="1" s="1"/>
  <c r="S1715" i="1"/>
  <c r="C1715" i="1" s="1"/>
  <c r="S1725" i="1"/>
  <c r="C1725" i="1" s="1"/>
  <c r="S1728" i="1"/>
  <c r="C1728" i="1" s="1"/>
  <c r="S1731" i="1"/>
  <c r="C1731" i="1" s="1"/>
  <c r="S1741" i="1"/>
  <c r="C1741" i="1" s="1"/>
  <c r="S1744" i="1"/>
  <c r="C1744" i="1" s="1"/>
  <c r="S1747" i="1"/>
  <c r="C1747" i="1" s="1"/>
  <c r="S1757" i="1"/>
  <c r="C1757" i="1" s="1"/>
  <c r="S1760" i="1"/>
  <c r="C1760" i="1" s="1"/>
  <c r="S1763" i="1"/>
  <c r="C1763" i="1" s="1"/>
  <c r="S1773" i="1"/>
  <c r="C1773" i="1" s="1"/>
  <c r="S1776" i="1"/>
  <c r="C1776" i="1" s="1"/>
  <c r="S1779" i="1"/>
  <c r="C1779" i="1" s="1"/>
  <c r="S1789" i="1"/>
  <c r="C1789" i="1" s="1"/>
  <c r="S1849" i="1"/>
  <c r="C1849" i="1" s="1"/>
  <c r="S1881" i="1"/>
  <c r="C1881" i="1" s="1"/>
  <c r="S1890" i="1"/>
  <c r="C1890" i="1" s="1"/>
  <c r="S1894" i="1"/>
  <c r="C1894" i="1" s="1"/>
  <c r="S1904" i="1"/>
  <c r="C1904" i="1" s="1"/>
  <c r="C1796" i="1"/>
  <c r="S1803" i="1"/>
  <c r="C1803" i="1" s="1"/>
  <c r="S1810" i="1"/>
  <c r="C1810" i="1" s="1"/>
  <c r="C1814" i="1"/>
  <c r="C1821" i="1"/>
  <c r="C1828" i="1"/>
  <c r="S1835" i="1"/>
  <c r="C1835" i="1" s="1"/>
  <c r="S1845" i="1"/>
  <c r="C1845" i="1" s="1"/>
  <c r="C1850" i="1"/>
  <c r="S1853" i="1"/>
  <c r="C1853" i="1" s="1"/>
  <c r="C1861" i="1"/>
  <c r="S1865" i="1"/>
  <c r="C1865" i="1" s="1"/>
  <c r="S1877" i="1"/>
  <c r="C1877" i="1" s="1"/>
  <c r="S1882" i="1"/>
  <c r="C1882" i="1" s="1"/>
  <c r="C1675" i="1"/>
  <c r="C1811" i="1"/>
  <c r="C1818" i="1"/>
  <c r="S1854" i="1"/>
  <c r="C1854" i="1" s="1"/>
  <c r="C1866" i="1"/>
  <c r="S1886" i="1"/>
  <c r="C1886" i="1" s="1"/>
  <c r="S1922" i="1"/>
  <c r="C1922" i="1" s="1"/>
  <c r="C1846" i="1"/>
  <c r="C1862" i="1"/>
  <c r="C1878" i="1"/>
  <c r="C1895" i="1"/>
  <c r="C1902" i="1"/>
  <c r="C1909" i="1"/>
  <c r="C1927" i="1"/>
  <c r="C1934" i="1"/>
  <c r="C1941" i="1"/>
  <c r="C1959" i="1"/>
  <c r="C1974" i="1"/>
  <c r="C1982" i="1"/>
  <c r="C1990" i="1"/>
  <c r="S1869" i="1"/>
  <c r="C1869" i="1" s="1"/>
  <c r="C1889" i="1"/>
  <c r="C1896" i="1"/>
  <c r="S1903" i="1"/>
  <c r="C1903" i="1" s="1"/>
  <c r="S1910" i="1"/>
  <c r="C1910" i="1" s="1"/>
  <c r="C1914" i="1"/>
  <c r="C1921" i="1"/>
  <c r="C1928" i="1"/>
  <c r="S1935" i="1"/>
  <c r="C1935" i="1" s="1"/>
  <c r="S1942" i="1"/>
  <c r="C1942" i="1" s="1"/>
  <c r="C1946" i="1"/>
  <c r="C1953" i="1"/>
  <c r="C1960" i="1"/>
  <c r="C1957" i="1"/>
  <c r="S1961" i="1"/>
  <c r="C1961" i="1" s="1"/>
  <c r="S1976" i="1"/>
  <c r="C1976" i="1" s="1"/>
  <c r="S1984" i="1"/>
  <c r="C1984" i="1" s="1"/>
  <c r="C1936" i="1"/>
  <c r="S1943" i="1"/>
  <c r="C1943" i="1" s="1"/>
  <c r="S1950" i="1"/>
  <c r="C1950" i="1" s="1"/>
  <c r="C1965" i="1"/>
  <c r="S1969" i="1"/>
  <c r="C1969" i="1" s="1"/>
  <c r="S1977" i="1"/>
  <c r="C1977" i="1" s="1"/>
  <c r="S1985" i="1"/>
  <c r="C1985" i="1" s="1"/>
  <c r="S1993" i="1"/>
  <c r="C1993" i="1" s="1"/>
  <c r="C1919" i="1"/>
  <c r="C1926" i="1"/>
  <c r="C1933" i="1"/>
  <c r="C1951" i="1"/>
  <c r="C1958" i="1"/>
  <c r="C1973" i="1"/>
  <c r="C1981" i="1"/>
  <c r="C1989" i="1"/>
  <c r="S1994" i="1"/>
  <c r="C1994" i="1" s="1"/>
  <c r="S1992" i="1"/>
  <c r="C1992" i="1" s="1"/>
  <c r="S47" i="2"/>
  <c r="C47" i="2" s="1"/>
  <c r="S55" i="2"/>
  <c r="C55" i="2" s="1"/>
  <c r="S87" i="2"/>
  <c r="C87" i="2" s="1"/>
  <c r="C7" i="2"/>
  <c r="S10" i="2"/>
  <c r="C10" i="2" s="1"/>
  <c r="C15" i="2"/>
  <c r="S18" i="2"/>
  <c r="C18" i="2" s="1"/>
  <c r="C23" i="2"/>
  <c r="S26" i="2"/>
  <c r="C26" i="2" s="1"/>
  <c r="C31" i="2"/>
  <c r="S34" i="2"/>
  <c r="C34" i="2" s="1"/>
  <c r="C39" i="2"/>
  <c r="S42" i="2"/>
  <c r="C42" i="2" s="1"/>
  <c r="S50" i="2"/>
  <c r="C50" i="2" s="1"/>
  <c r="S58" i="2"/>
  <c r="C58" i="2" s="1"/>
  <c r="C63" i="2"/>
  <c r="S66" i="2"/>
  <c r="C66" i="2" s="1"/>
  <c r="C71" i="2"/>
  <c r="S74" i="2"/>
  <c r="C74" i="2" s="1"/>
  <c r="C79" i="2"/>
  <c r="S82" i="2"/>
  <c r="C82" i="2" s="1"/>
  <c r="S90" i="2"/>
  <c r="C90" i="2" s="1"/>
  <c r="C95" i="2"/>
  <c r="S98" i="2"/>
  <c r="C98" i="2" s="1"/>
  <c r="C103" i="2"/>
  <c r="S106" i="2"/>
  <c r="C106" i="2" s="1"/>
  <c r="C111" i="2"/>
  <c r="S114" i="2"/>
  <c r="C114" i="2" s="1"/>
  <c r="C119" i="2"/>
  <c r="S122" i="2"/>
  <c r="C122" i="2" s="1"/>
  <c r="S130" i="2"/>
  <c r="C130" i="2" s="1"/>
  <c r="S138" i="2"/>
  <c r="C138" i="2" s="1"/>
  <c r="S146" i="2"/>
  <c r="C146" i="2" s="1"/>
  <c r="S157" i="2"/>
  <c r="C157" i="2" s="1"/>
  <c r="C160" i="2"/>
  <c r="S166" i="2"/>
  <c r="C166" i="2" s="1"/>
  <c r="S169" i="2"/>
  <c r="C169" i="2" s="1"/>
  <c r="C194" i="2"/>
  <c r="C226" i="2"/>
  <c r="S270" i="2"/>
  <c r="C270" i="2" s="1"/>
  <c r="S274" i="2"/>
  <c r="C274" i="2" s="1"/>
  <c r="C279" i="2"/>
  <c r="S334" i="2"/>
  <c r="C334" i="2" s="1"/>
  <c r="S338" i="2"/>
  <c r="C338" i="2" s="1"/>
  <c r="S386" i="2"/>
  <c r="C386" i="2" s="1"/>
  <c r="S480" i="2"/>
  <c r="C480" i="2" s="1"/>
  <c r="S501" i="2"/>
  <c r="C501" i="2" s="1"/>
  <c r="S569" i="2"/>
  <c r="C569" i="2" s="1"/>
  <c r="S579" i="2"/>
  <c r="C579" i="2" s="1"/>
  <c r="S282" i="2"/>
  <c r="C282" i="2" s="1"/>
  <c r="S537" i="2"/>
  <c r="C537" i="2" s="1"/>
  <c r="S262" i="2"/>
  <c r="C262" i="2" s="1"/>
  <c r="S266" i="2"/>
  <c r="C266" i="2" s="1"/>
  <c r="S326" i="2"/>
  <c r="C326" i="2" s="1"/>
  <c r="S330" i="2"/>
  <c r="C330" i="2" s="1"/>
  <c r="C335" i="2"/>
  <c r="S343" i="2"/>
  <c r="C343" i="2" s="1"/>
  <c r="S405" i="2"/>
  <c r="C405" i="2" s="1"/>
  <c r="S414" i="2"/>
  <c r="C414" i="2" s="1"/>
  <c r="S512" i="2"/>
  <c r="C512" i="2" s="1"/>
  <c r="S533" i="2"/>
  <c r="C533" i="2" s="1"/>
  <c r="S605" i="2"/>
  <c r="C605" i="2" s="1"/>
  <c r="S643" i="2"/>
  <c r="C643" i="2" s="1"/>
  <c r="S755" i="2"/>
  <c r="C755" i="2" s="1"/>
  <c r="S847" i="2"/>
  <c r="C847" i="2" s="1"/>
  <c r="S278" i="2"/>
  <c r="C278" i="2" s="1"/>
  <c r="S342" i="2"/>
  <c r="C342" i="2" s="1"/>
  <c r="S547" i="2"/>
  <c r="C547" i="2" s="1"/>
  <c r="S205" i="2"/>
  <c r="C205" i="2" s="1"/>
  <c r="S8" i="2"/>
  <c r="C8" i="2" s="1"/>
  <c r="S24" i="2"/>
  <c r="C24" i="2" s="1"/>
  <c r="S32" i="2"/>
  <c r="C32" i="2" s="1"/>
  <c r="S40" i="2"/>
  <c r="C40" i="2" s="1"/>
  <c r="S48" i="2"/>
  <c r="C48" i="2" s="1"/>
  <c r="S56" i="2"/>
  <c r="C56" i="2" s="1"/>
  <c r="S64" i="2"/>
  <c r="C64" i="2" s="1"/>
  <c r="S72" i="2"/>
  <c r="C72" i="2" s="1"/>
  <c r="S80" i="2"/>
  <c r="C80" i="2" s="1"/>
  <c r="S88" i="2"/>
  <c r="C88" i="2" s="1"/>
  <c r="S96" i="2"/>
  <c r="C96" i="2" s="1"/>
  <c r="S104" i="2"/>
  <c r="C104" i="2" s="1"/>
  <c r="S112" i="2"/>
  <c r="C112" i="2" s="1"/>
  <c r="S120" i="2"/>
  <c r="C120" i="2" s="1"/>
  <c r="S128" i="2"/>
  <c r="C128" i="2" s="1"/>
  <c r="S136" i="2"/>
  <c r="C136" i="2" s="1"/>
  <c r="S144" i="2"/>
  <c r="C144" i="2" s="1"/>
  <c r="C152" i="2"/>
  <c r="S158" i="2"/>
  <c r="C158" i="2" s="1"/>
  <c r="S161" i="2"/>
  <c r="C161" i="2" s="1"/>
  <c r="S181" i="2"/>
  <c r="C181" i="2" s="1"/>
  <c r="S234" i="2"/>
  <c r="C234" i="2" s="1"/>
  <c r="C238" i="2"/>
  <c r="S242" i="2"/>
  <c r="C242" i="2" s="1"/>
  <c r="C246" i="2"/>
  <c r="S250" i="2"/>
  <c r="C250" i="2" s="1"/>
  <c r="C254" i="2"/>
  <c r="S258" i="2"/>
  <c r="C258" i="2" s="1"/>
  <c r="S271" i="2"/>
  <c r="C271" i="2" s="1"/>
  <c r="S318" i="2"/>
  <c r="C318" i="2" s="1"/>
  <c r="S322" i="2"/>
  <c r="C322" i="2" s="1"/>
  <c r="S378" i="2"/>
  <c r="C378" i="2" s="1"/>
  <c r="S437" i="2"/>
  <c r="C437" i="2" s="1"/>
  <c r="S446" i="2"/>
  <c r="C446" i="2" s="1"/>
  <c r="S544" i="2"/>
  <c r="C544" i="2" s="1"/>
  <c r="S565" i="2"/>
  <c r="C565" i="2" s="1"/>
  <c r="S717" i="2"/>
  <c r="C717" i="2" s="1"/>
  <c r="S1042" i="2"/>
  <c r="C1042" i="2" s="1"/>
  <c r="C16" i="2"/>
  <c r="S19" i="2"/>
  <c r="C19" i="2" s="1"/>
  <c r="S27" i="2"/>
  <c r="C27" i="2" s="1"/>
  <c r="S35" i="2"/>
  <c r="C35" i="2" s="1"/>
  <c r="S43" i="2"/>
  <c r="C43" i="2" s="1"/>
  <c r="S51" i="2"/>
  <c r="C51" i="2" s="1"/>
  <c r="S59" i="2"/>
  <c r="C59" i="2" s="1"/>
  <c r="S67" i="2"/>
  <c r="C67" i="2" s="1"/>
  <c r="S75" i="2"/>
  <c r="C75" i="2" s="1"/>
  <c r="S83" i="2"/>
  <c r="C83" i="2" s="1"/>
  <c r="S91" i="2"/>
  <c r="C91" i="2" s="1"/>
  <c r="S99" i="2"/>
  <c r="C99" i="2" s="1"/>
  <c r="S107" i="2"/>
  <c r="C107" i="2" s="1"/>
  <c r="S115" i="2"/>
  <c r="C115" i="2" s="1"/>
  <c r="S123" i="2"/>
  <c r="C123" i="2" s="1"/>
  <c r="S131" i="2"/>
  <c r="C131" i="2" s="1"/>
  <c r="S139" i="2"/>
  <c r="C139" i="2" s="1"/>
  <c r="S147" i="2"/>
  <c r="C147" i="2" s="1"/>
  <c r="S164" i="2"/>
  <c r="C164" i="2" s="1"/>
  <c r="S167" i="2"/>
  <c r="C167" i="2" s="1"/>
  <c r="S170" i="2"/>
  <c r="C170" i="2" s="1"/>
  <c r="S188" i="2"/>
  <c r="C188" i="2" s="1"/>
  <c r="S199" i="2"/>
  <c r="C199" i="2" s="1"/>
  <c r="S202" i="2"/>
  <c r="C202" i="2" s="1"/>
  <c r="C206" i="2"/>
  <c r="S213" i="2"/>
  <c r="C213" i="2" s="1"/>
  <c r="S220" i="2"/>
  <c r="C220" i="2" s="1"/>
  <c r="S231" i="2"/>
  <c r="C231" i="2" s="1"/>
  <c r="S263" i="2"/>
  <c r="C263" i="2" s="1"/>
  <c r="S310" i="2"/>
  <c r="C310" i="2" s="1"/>
  <c r="S314" i="2"/>
  <c r="C314" i="2" s="1"/>
  <c r="S327" i="2"/>
  <c r="C327" i="2" s="1"/>
  <c r="S576" i="2"/>
  <c r="C576" i="2" s="1"/>
  <c r="S229" i="2"/>
  <c r="C229" i="2" s="1"/>
  <c r="S346" i="2"/>
  <c r="C346" i="2" s="1"/>
  <c r="C11" i="2"/>
  <c r="S14" i="2"/>
  <c r="C14" i="2" s="1"/>
  <c r="S22" i="2"/>
  <c r="C22" i="2" s="1"/>
  <c r="S30" i="2"/>
  <c r="C30" i="2" s="1"/>
  <c r="S38" i="2"/>
  <c r="C38" i="2" s="1"/>
  <c r="S46" i="2"/>
  <c r="C46" i="2" s="1"/>
  <c r="S54" i="2"/>
  <c r="C54" i="2" s="1"/>
  <c r="S62" i="2"/>
  <c r="C62" i="2" s="1"/>
  <c r="S70" i="2"/>
  <c r="C70" i="2" s="1"/>
  <c r="S78" i="2"/>
  <c r="C78" i="2" s="1"/>
  <c r="S86" i="2"/>
  <c r="C86" i="2" s="1"/>
  <c r="S94" i="2"/>
  <c r="C94" i="2" s="1"/>
  <c r="S102" i="2"/>
  <c r="C102" i="2" s="1"/>
  <c r="S110" i="2"/>
  <c r="C110" i="2" s="1"/>
  <c r="S118" i="2"/>
  <c r="C118" i="2" s="1"/>
  <c r="S126" i="2"/>
  <c r="C126" i="2" s="1"/>
  <c r="S134" i="2"/>
  <c r="C134" i="2" s="1"/>
  <c r="S142" i="2"/>
  <c r="C142" i="2" s="1"/>
  <c r="S150" i="2"/>
  <c r="C150" i="2" s="1"/>
  <c r="S153" i="2"/>
  <c r="C153" i="2" s="1"/>
  <c r="S173" i="2"/>
  <c r="C173" i="2" s="1"/>
  <c r="C176" i="2"/>
  <c r="S182" i="2"/>
  <c r="C182" i="2" s="1"/>
  <c r="S239" i="2"/>
  <c r="C239" i="2" s="1"/>
  <c r="S247" i="2"/>
  <c r="C247" i="2" s="1"/>
  <c r="S255" i="2"/>
  <c r="C255" i="2" s="1"/>
  <c r="S302" i="2"/>
  <c r="C302" i="2" s="1"/>
  <c r="S306" i="2"/>
  <c r="C306" i="2" s="1"/>
  <c r="S319" i="2"/>
  <c r="C319" i="2" s="1"/>
  <c r="S366" i="2"/>
  <c r="C366" i="2" s="1"/>
  <c r="S370" i="2"/>
  <c r="C370" i="2" s="1"/>
  <c r="S402" i="2"/>
  <c r="C402" i="2" s="1"/>
  <c r="S411" i="2"/>
  <c r="C411" i="2" s="1"/>
  <c r="S597" i="2"/>
  <c r="C597" i="2" s="1"/>
  <c r="S624" i="2"/>
  <c r="C624" i="2" s="1"/>
  <c r="S197" i="2"/>
  <c r="C197" i="2" s="1"/>
  <c r="C287" i="2"/>
  <c r="S469" i="2"/>
  <c r="C469" i="2" s="1"/>
  <c r="S3" i="2"/>
  <c r="C3" i="2" s="1"/>
  <c r="S6" i="2"/>
  <c r="C6" i="2" s="1"/>
  <c r="C165" i="2"/>
  <c r="S189" i="2"/>
  <c r="C189" i="2" s="1"/>
  <c r="S210" i="2"/>
  <c r="C210" i="2" s="1"/>
  <c r="C214" i="2"/>
  <c r="S221" i="2"/>
  <c r="C221" i="2" s="1"/>
  <c r="S294" i="2"/>
  <c r="C294" i="2" s="1"/>
  <c r="S298" i="2"/>
  <c r="C298" i="2" s="1"/>
  <c r="C303" i="2"/>
  <c r="S311" i="2"/>
  <c r="C311" i="2" s="1"/>
  <c r="S358" i="2"/>
  <c r="C358" i="2" s="1"/>
  <c r="S362" i="2"/>
  <c r="C362" i="2" s="1"/>
  <c r="C367" i="2"/>
  <c r="C425" i="2"/>
  <c r="S434" i="2"/>
  <c r="C434" i="2" s="1"/>
  <c r="S443" i="2"/>
  <c r="C443" i="2" s="1"/>
  <c r="S473" i="2"/>
  <c r="C473" i="2" s="1"/>
  <c r="S483" i="2"/>
  <c r="C483" i="2" s="1"/>
  <c r="C186" i="2"/>
  <c r="C218" i="2"/>
  <c r="S286" i="2"/>
  <c r="C286" i="2" s="1"/>
  <c r="S290" i="2"/>
  <c r="C290" i="2" s="1"/>
  <c r="C295" i="2"/>
  <c r="S350" i="2"/>
  <c r="C350" i="2" s="1"/>
  <c r="S354" i="2"/>
  <c r="C354" i="2" s="1"/>
  <c r="C359" i="2"/>
  <c r="S394" i="2"/>
  <c r="C394" i="2" s="1"/>
  <c r="C399" i="2"/>
  <c r="S505" i="2"/>
  <c r="C505" i="2" s="1"/>
  <c r="S515" i="2"/>
  <c r="C515" i="2" s="1"/>
  <c r="S1185" i="2"/>
  <c r="C1185" i="2" s="1"/>
  <c r="S237" i="2"/>
  <c r="C237" i="2" s="1"/>
  <c r="S245" i="2"/>
  <c r="C245" i="2" s="1"/>
  <c r="S253" i="2"/>
  <c r="C253" i="2" s="1"/>
  <c r="S261" i="2"/>
  <c r="C261" i="2" s="1"/>
  <c r="S269" i="2"/>
  <c r="C269" i="2" s="1"/>
  <c r="S277" i="2"/>
  <c r="C277" i="2" s="1"/>
  <c r="S285" i="2"/>
  <c r="C285" i="2" s="1"/>
  <c r="S293" i="2"/>
  <c r="C293" i="2" s="1"/>
  <c r="S301" i="2"/>
  <c r="C301" i="2" s="1"/>
  <c r="S309" i="2"/>
  <c r="C309" i="2" s="1"/>
  <c r="S317" i="2"/>
  <c r="C317" i="2" s="1"/>
  <c r="S325" i="2"/>
  <c r="C325" i="2" s="1"/>
  <c r="S333" i="2"/>
  <c r="C333" i="2" s="1"/>
  <c r="S341" i="2"/>
  <c r="C341" i="2" s="1"/>
  <c r="S349" i="2"/>
  <c r="C349" i="2" s="1"/>
  <c r="S357" i="2"/>
  <c r="C357" i="2" s="1"/>
  <c r="S365" i="2"/>
  <c r="C365" i="2" s="1"/>
  <c r="S373" i="2"/>
  <c r="C373" i="2" s="1"/>
  <c r="S381" i="2"/>
  <c r="C381" i="2" s="1"/>
  <c r="S389" i="2"/>
  <c r="C389" i="2" s="1"/>
  <c r="S397" i="2"/>
  <c r="C397" i="2" s="1"/>
  <c r="S417" i="2"/>
  <c r="C417" i="2" s="1"/>
  <c r="S420" i="2"/>
  <c r="C420" i="2" s="1"/>
  <c r="S423" i="2"/>
  <c r="C423" i="2" s="1"/>
  <c r="S449" i="2"/>
  <c r="C449" i="2" s="1"/>
  <c r="S452" i="2"/>
  <c r="C452" i="2" s="1"/>
  <c r="C455" i="2"/>
  <c r="S459" i="2"/>
  <c r="C459" i="2" s="1"/>
  <c r="S477" i="2"/>
  <c r="C477" i="2" s="1"/>
  <c r="C487" i="2"/>
  <c r="S491" i="2"/>
  <c r="C491" i="2" s="1"/>
  <c r="S509" i="2"/>
  <c r="C509" i="2" s="1"/>
  <c r="C519" i="2"/>
  <c r="S523" i="2"/>
  <c r="C523" i="2" s="1"/>
  <c r="S541" i="2"/>
  <c r="C541" i="2" s="1"/>
  <c r="C551" i="2"/>
  <c r="S555" i="2"/>
  <c r="C555" i="2" s="1"/>
  <c r="S573" i="2"/>
  <c r="C573" i="2" s="1"/>
  <c r="C583" i="2"/>
  <c r="S587" i="2"/>
  <c r="C587" i="2" s="1"/>
  <c r="S613" i="2"/>
  <c r="C613" i="2" s="1"/>
  <c r="S640" i="2"/>
  <c r="C640" i="2" s="1"/>
  <c r="C659" i="2"/>
  <c r="S752" i="2"/>
  <c r="C752" i="2" s="1"/>
  <c r="S829" i="2"/>
  <c r="C829" i="2" s="1"/>
  <c r="S982" i="2"/>
  <c r="C982" i="2" s="1"/>
  <c r="S1012" i="2"/>
  <c r="C1012" i="2" s="1"/>
  <c r="S426" i="2"/>
  <c r="C426" i="2" s="1"/>
  <c r="C429" i="2"/>
  <c r="S456" i="2"/>
  <c r="C456" i="2" s="1"/>
  <c r="C460" i="2"/>
  <c r="C463" i="2"/>
  <c r="S484" i="2"/>
  <c r="C484" i="2" s="1"/>
  <c r="S488" i="2"/>
  <c r="C488" i="2" s="1"/>
  <c r="C492" i="2"/>
  <c r="C495" i="2"/>
  <c r="S516" i="2"/>
  <c r="C516" i="2" s="1"/>
  <c r="S520" i="2"/>
  <c r="C520" i="2" s="1"/>
  <c r="C524" i="2"/>
  <c r="C527" i="2"/>
  <c r="S548" i="2"/>
  <c r="C548" i="2" s="1"/>
  <c r="S552" i="2"/>
  <c r="C552" i="2" s="1"/>
  <c r="C556" i="2"/>
  <c r="C559" i="2"/>
  <c r="S580" i="2"/>
  <c r="C580" i="2" s="1"/>
  <c r="S584" i="2"/>
  <c r="C584" i="2" s="1"/>
  <c r="C588" i="2"/>
  <c r="C591" i="2"/>
  <c r="S621" i="2"/>
  <c r="C621" i="2" s="1"/>
  <c r="C637" i="2"/>
  <c r="S656" i="2"/>
  <c r="C656" i="2" s="1"/>
  <c r="C672" i="2"/>
  <c r="C675" i="2"/>
  <c r="S749" i="2"/>
  <c r="C749" i="2" s="1"/>
  <c r="C784" i="2"/>
  <c r="C787" i="2"/>
  <c r="S839" i="2"/>
  <c r="C839" i="2" s="1"/>
  <c r="S943" i="2"/>
  <c r="C943" i="2" s="1"/>
  <c r="S987" i="2"/>
  <c r="C987" i="2" s="1"/>
  <c r="S834" i="2"/>
  <c r="C834" i="2" s="1"/>
  <c r="S877" i="2"/>
  <c r="C877" i="2" s="1"/>
  <c r="S939" i="2"/>
  <c r="C939" i="2" s="1"/>
  <c r="S374" i="2"/>
  <c r="C374" i="2" s="1"/>
  <c r="S382" i="2"/>
  <c r="C382" i="2" s="1"/>
  <c r="S390" i="2"/>
  <c r="C390" i="2" s="1"/>
  <c r="S398" i="2"/>
  <c r="C398" i="2" s="1"/>
  <c r="S418" i="2"/>
  <c r="C418" i="2" s="1"/>
  <c r="C421" i="2"/>
  <c r="S427" i="2"/>
  <c r="C427" i="2" s="1"/>
  <c r="S430" i="2"/>
  <c r="C430" i="2" s="1"/>
  <c r="S450" i="2"/>
  <c r="C450" i="2" s="1"/>
  <c r="C453" i="2"/>
  <c r="S457" i="2"/>
  <c r="C457" i="2" s="1"/>
  <c r="S464" i="2"/>
  <c r="C464" i="2" s="1"/>
  <c r="C467" i="2"/>
  <c r="C485" i="2"/>
  <c r="S489" i="2"/>
  <c r="C489" i="2" s="1"/>
  <c r="S496" i="2"/>
  <c r="C496" i="2" s="1"/>
  <c r="C499" i="2"/>
  <c r="C517" i="2"/>
  <c r="S521" i="2"/>
  <c r="C521" i="2" s="1"/>
  <c r="S528" i="2"/>
  <c r="C528" i="2" s="1"/>
  <c r="C531" i="2"/>
  <c r="C549" i="2"/>
  <c r="S553" i="2"/>
  <c r="C553" i="2" s="1"/>
  <c r="S560" i="2"/>
  <c r="C560" i="2" s="1"/>
  <c r="C563" i="2"/>
  <c r="C581" i="2"/>
  <c r="S585" i="2"/>
  <c r="C585" i="2" s="1"/>
  <c r="S592" i="2"/>
  <c r="C592" i="2" s="1"/>
  <c r="C595" i="2"/>
  <c r="S603" i="2"/>
  <c r="C603" i="2" s="1"/>
  <c r="S653" i="2"/>
  <c r="C653" i="2" s="1"/>
  <c r="S688" i="2"/>
  <c r="C688" i="2" s="1"/>
  <c r="C707" i="2"/>
  <c r="S736" i="2"/>
  <c r="C736" i="2" s="1"/>
  <c r="S781" i="2"/>
  <c r="C781" i="2" s="1"/>
  <c r="C812" i="2"/>
  <c r="S891" i="2"/>
  <c r="C891" i="2" s="1"/>
  <c r="S900" i="2"/>
  <c r="C900" i="2" s="1"/>
  <c r="C410" i="2"/>
  <c r="C442" i="2"/>
  <c r="C468" i="2"/>
  <c r="C471" i="2"/>
  <c r="S475" i="2"/>
  <c r="C475" i="2" s="1"/>
  <c r="C500" i="2"/>
  <c r="C503" i="2"/>
  <c r="S507" i="2"/>
  <c r="C507" i="2" s="1"/>
  <c r="C532" i="2"/>
  <c r="C535" i="2"/>
  <c r="S539" i="2"/>
  <c r="C539" i="2" s="1"/>
  <c r="C564" i="2"/>
  <c r="C567" i="2"/>
  <c r="S571" i="2"/>
  <c r="C571" i="2" s="1"/>
  <c r="C596" i="2"/>
  <c r="S600" i="2"/>
  <c r="C600" i="2" s="1"/>
  <c r="C608" i="2"/>
  <c r="S669" i="2"/>
  <c r="C669" i="2" s="1"/>
  <c r="C685" i="2"/>
  <c r="S704" i="2"/>
  <c r="C704" i="2" s="1"/>
  <c r="S733" i="2"/>
  <c r="C733" i="2" s="1"/>
  <c r="C768" i="2"/>
  <c r="C771" i="2"/>
  <c r="S813" i="2"/>
  <c r="C813" i="2" s="1"/>
  <c r="S855" i="2"/>
  <c r="C855" i="2" s="1"/>
  <c r="C869" i="2"/>
  <c r="S882" i="2"/>
  <c r="C882" i="2" s="1"/>
  <c r="S472" i="2"/>
  <c r="C472" i="2" s="1"/>
  <c r="C476" i="2"/>
  <c r="S504" i="2"/>
  <c r="C504" i="2" s="1"/>
  <c r="C508" i="2"/>
  <c r="S536" i="2"/>
  <c r="C536" i="2" s="1"/>
  <c r="C540" i="2"/>
  <c r="S568" i="2"/>
  <c r="C568" i="2" s="1"/>
  <c r="C572" i="2"/>
  <c r="C701" i="2"/>
  <c r="C720" i="2"/>
  <c r="C765" i="2"/>
  <c r="C801" i="2"/>
  <c r="S850" i="2"/>
  <c r="C850" i="2" s="1"/>
  <c r="S860" i="2"/>
  <c r="C860" i="2" s="1"/>
  <c r="C612" i="2"/>
  <c r="C628" i="2"/>
  <c r="C644" i="2"/>
  <c r="C660" i="2"/>
  <c r="C676" i="2"/>
  <c r="C692" i="2"/>
  <c r="C708" i="2"/>
  <c r="C724" i="2"/>
  <c r="C740" i="2"/>
  <c r="C756" i="2"/>
  <c r="C772" i="2"/>
  <c r="C788" i="2"/>
  <c r="C831" i="2"/>
  <c r="C835" i="2"/>
  <c r="S861" i="2"/>
  <c r="C861" i="2" s="1"/>
  <c r="C879" i="2"/>
  <c r="S918" i="2"/>
  <c r="C918" i="2" s="1"/>
  <c r="S948" i="2"/>
  <c r="C948" i="2" s="1"/>
  <c r="S978" i="2"/>
  <c r="C978" i="2" s="1"/>
  <c r="C996" i="2"/>
  <c r="C1035" i="2"/>
  <c r="S1039" i="2"/>
  <c r="C1039" i="2" s="1"/>
  <c r="S1149" i="2"/>
  <c r="C1149" i="2" s="1"/>
  <c r="S1277" i="2"/>
  <c r="C1277" i="2" s="1"/>
  <c r="S1828" i="2"/>
  <c r="C1828" i="2" s="1"/>
  <c r="S806" i="2"/>
  <c r="C806" i="2" s="1"/>
  <c r="S818" i="2"/>
  <c r="C818" i="2" s="1"/>
  <c r="S823" i="2"/>
  <c r="C823" i="2" s="1"/>
  <c r="S923" i="2"/>
  <c r="C923" i="2" s="1"/>
  <c r="S1014" i="2"/>
  <c r="C1014" i="2" s="1"/>
  <c r="S1044" i="2"/>
  <c r="C1044" i="2" s="1"/>
  <c r="S1067" i="2"/>
  <c r="C1067" i="2" s="1"/>
  <c r="S1076" i="2"/>
  <c r="C1076" i="2" s="1"/>
  <c r="S1099" i="2"/>
  <c r="C1099" i="2" s="1"/>
  <c r="S1131" i="2"/>
  <c r="C1131" i="2" s="1"/>
  <c r="S1211" i="2"/>
  <c r="C1211" i="2" s="1"/>
  <c r="S1665" i="2"/>
  <c r="C1665" i="2" s="1"/>
  <c r="C728" i="2"/>
  <c r="C744" i="2"/>
  <c r="C760" i="2"/>
  <c r="C776" i="2"/>
  <c r="C792" i="2"/>
  <c r="C795" i="2"/>
  <c r="C807" i="2"/>
  <c r="S810" i="2"/>
  <c r="C810" i="2" s="1"/>
  <c r="C815" i="2"/>
  <c r="C819" i="2"/>
  <c r="C844" i="2"/>
  <c r="C853" i="2"/>
  <c r="S866" i="2"/>
  <c r="C866" i="2" s="1"/>
  <c r="S871" i="2"/>
  <c r="C871" i="2" s="1"/>
  <c r="S884" i="2"/>
  <c r="C884" i="2" s="1"/>
  <c r="S914" i="2"/>
  <c r="C914" i="2" s="1"/>
  <c r="C932" i="2"/>
  <c r="C971" i="2"/>
  <c r="S975" i="2"/>
  <c r="C975" i="2" s="1"/>
  <c r="S1019" i="2"/>
  <c r="C1019" i="2" s="1"/>
  <c r="S1165" i="2"/>
  <c r="C1165" i="2" s="1"/>
  <c r="S1204" i="2"/>
  <c r="C1204" i="2" s="1"/>
  <c r="S1344" i="2"/>
  <c r="C1344" i="2" s="1"/>
  <c r="S616" i="2"/>
  <c r="C616" i="2" s="1"/>
  <c r="C619" i="2"/>
  <c r="S629" i="2"/>
  <c r="C629" i="2" s="1"/>
  <c r="S632" i="2"/>
  <c r="C632" i="2" s="1"/>
  <c r="C635" i="2"/>
  <c r="S645" i="2"/>
  <c r="C645" i="2" s="1"/>
  <c r="S648" i="2"/>
  <c r="C648" i="2" s="1"/>
  <c r="C651" i="2"/>
  <c r="S661" i="2"/>
  <c r="C661" i="2" s="1"/>
  <c r="S664" i="2"/>
  <c r="C664" i="2" s="1"/>
  <c r="C667" i="2"/>
  <c r="S677" i="2"/>
  <c r="C677" i="2" s="1"/>
  <c r="S680" i="2"/>
  <c r="C680" i="2" s="1"/>
  <c r="C683" i="2"/>
  <c r="S693" i="2"/>
  <c r="C693" i="2" s="1"/>
  <c r="S696" i="2"/>
  <c r="C696" i="2" s="1"/>
  <c r="C699" i="2"/>
  <c r="S709" i="2"/>
  <c r="C709" i="2" s="1"/>
  <c r="S712" i="2"/>
  <c r="C712" i="2" s="1"/>
  <c r="S796" i="2"/>
  <c r="C796" i="2" s="1"/>
  <c r="S803" i="2"/>
  <c r="C803" i="2" s="1"/>
  <c r="S845" i="2"/>
  <c r="C845" i="2" s="1"/>
  <c r="S950" i="2"/>
  <c r="C950" i="2" s="1"/>
  <c r="S980" i="2"/>
  <c r="C980" i="2" s="1"/>
  <c r="S1010" i="2"/>
  <c r="C1010" i="2" s="1"/>
  <c r="S1201" i="2"/>
  <c r="C1201" i="2" s="1"/>
  <c r="S1340" i="2"/>
  <c r="C1340" i="2" s="1"/>
  <c r="S1375" i="2"/>
  <c r="C1375" i="2" s="1"/>
  <c r="S1379" i="2"/>
  <c r="C1379" i="2" s="1"/>
  <c r="C604" i="2"/>
  <c r="C620" i="2"/>
  <c r="C636" i="2"/>
  <c r="C652" i="2"/>
  <c r="C668" i="2"/>
  <c r="C684" i="2"/>
  <c r="C700" i="2"/>
  <c r="C716" i="2"/>
  <c r="C732" i="2"/>
  <c r="C748" i="2"/>
  <c r="C764" i="2"/>
  <c r="C780" i="2"/>
  <c r="C793" i="2"/>
  <c r="C800" i="2"/>
  <c r="C804" i="2"/>
  <c r="C828" i="2"/>
  <c r="C837" i="2"/>
  <c r="S863" i="2"/>
  <c r="C863" i="2" s="1"/>
  <c r="S876" i="2"/>
  <c r="C876" i="2" s="1"/>
  <c r="C907" i="2"/>
  <c r="S911" i="2"/>
  <c r="C911" i="2" s="1"/>
  <c r="S955" i="2"/>
  <c r="C955" i="2" s="1"/>
  <c r="S1028" i="2"/>
  <c r="C1028" i="2" s="1"/>
  <c r="S1046" i="2"/>
  <c r="C1046" i="2" s="1"/>
  <c r="S1227" i="2"/>
  <c r="C1227" i="2" s="1"/>
  <c r="S1335" i="2"/>
  <c r="C1335" i="2" s="1"/>
  <c r="S1372" i="2"/>
  <c r="C1372" i="2" s="1"/>
  <c r="S886" i="2"/>
  <c r="C886" i="2" s="1"/>
  <c r="S916" i="2"/>
  <c r="C916" i="2" s="1"/>
  <c r="S946" i="2"/>
  <c r="C946" i="2" s="1"/>
  <c r="C964" i="2"/>
  <c r="C1003" i="2"/>
  <c r="S1007" i="2"/>
  <c r="C1007" i="2" s="1"/>
  <c r="S1051" i="2"/>
  <c r="C1051" i="2" s="1"/>
  <c r="S1060" i="2"/>
  <c r="C1060" i="2" s="1"/>
  <c r="S1083" i="2"/>
  <c r="C1083" i="2" s="1"/>
  <c r="S1092" i="2"/>
  <c r="C1092" i="2" s="1"/>
  <c r="S1124" i="2"/>
  <c r="C1124" i="2" s="1"/>
  <c r="S1315" i="2"/>
  <c r="C1315" i="2" s="1"/>
  <c r="S1074" i="2"/>
  <c r="C1074" i="2" s="1"/>
  <c r="S1106" i="2"/>
  <c r="C1106" i="2" s="1"/>
  <c r="S1138" i="2"/>
  <c r="C1138" i="2" s="1"/>
  <c r="S1216" i="2"/>
  <c r="C1216" i="2" s="1"/>
  <c r="S1220" i="2"/>
  <c r="C1220" i="2" s="1"/>
  <c r="S1232" i="2"/>
  <c r="C1232" i="2" s="1"/>
  <c r="S1239" i="2"/>
  <c r="C1239" i="2" s="1"/>
  <c r="S1255" i="2"/>
  <c r="C1255" i="2" s="1"/>
  <c r="S1307" i="2"/>
  <c r="C1307" i="2" s="1"/>
  <c r="S1312" i="2"/>
  <c r="C1312" i="2" s="1"/>
  <c r="S1332" i="2"/>
  <c r="C1332" i="2" s="1"/>
  <c r="S1361" i="2"/>
  <c r="C1361" i="2" s="1"/>
  <c r="S1376" i="2"/>
  <c r="C1376" i="2" s="1"/>
  <c r="S1639" i="2"/>
  <c r="C1639" i="2" s="1"/>
  <c r="S1661" i="2"/>
  <c r="C1661" i="2" s="1"/>
  <c r="S1701" i="2"/>
  <c r="C1701" i="2" s="1"/>
  <c r="S1807" i="2"/>
  <c r="C1807" i="2" s="1"/>
  <c r="S1917" i="2"/>
  <c r="C1917" i="2" s="1"/>
  <c r="S1983" i="2"/>
  <c r="C1983" i="2" s="1"/>
  <c r="C883" i="2"/>
  <c r="C915" i="2"/>
  <c r="C947" i="2"/>
  <c r="C979" i="2"/>
  <c r="C1011" i="2"/>
  <c r="C1043" i="2"/>
  <c r="S1071" i="2"/>
  <c r="C1071" i="2" s="1"/>
  <c r="C1075" i="2"/>
  <c r="C1078" i="2"/>
  <c r="S1103" i="2"/>
  <c r="C1103" i="2" s="1"/>
  <c r="C1107" i="2"/>
  <c r="C1110" i="2"/>
  <c r="S1135" i="2"/>
  <c r="C1135" i="2" s="1"/>
  <c r="C1139" i="2"/>
  <c r="C1142" i="2"/>
  <c r="S1150" i="2"/>
  <c r="C1150" i="2" s="1"/>
  <c r="S1166" i="2"/>
  <c r="C1166" i="2" s="1"/>
  <c r="S1181" i="2"/>
  <c r="C1181" i="2" s="1"/>
  <c r="S1197" i="2"/>
  <c r="C1197" i="2" s="1"/>
  <c r="C1217" i="2"/>
  <c r="C1233" i="2"/>
  <c r="S1236" i="2"/>
  <c r="C1236" i="2" s="1"/>
  <c r="C1243" i="2"/>
  <c r="C1259" i="2"/>
  <c r="S1299" i="2"/>
  <c r="C1299" i="2" s="1"/>
  <c r="S1304" i="2"/>
  <c r="C1304" i="2" s="1"/>
  <c r="S1369" i="2"/>
  <c r="C1369" i="2" s="1"/>
  <c r="S1384" i="2"/>
  <c r="C1384" i="2" s="1"/>
  <c r="C1387" i="2"/>
  <c r="S1697" i="2"/>
  <c r="C1697" i="2" s="1"/>
  <c r="C1767" i="2"/>
  <c r="S1772" i="2"/>
  <c r="C1772" i="2" s="1"/>
  <c r="S1871" i="2"/>
  <c r="C1871" i="2" s="1"/>
  <c r="S1905" i="2"/>
  <c r="C1905" i="2" s="1"/>
  <c r="C867" i="2"/>
  <c r="C887" i="2"/>
  <c r="S890" i="2"/>
  <c r="C890" i="2" s="1"/>
  <c r="C919" i="2"/>
  <c r="S922" i="2"/>
  <c r="C922" i="2" s="1"/>
  <c r="C951" i="2"/>
  <c r="S954" i="2"/>
  <c r="C954" i="2" s="1"/>
  <c r="C983" i="2"/>
  <c r="S986" i="2"/>
  <c r="C986" i="2" s="1"/>
  <c r="C1015" i="2"/>
  <c r="S1018" i="2"/>
  <c r="C1018" i="2" s="1"/>
  <c r="C1047" i="2"/>
  <c r="S1050" i="2"/>
  <c r="C1050" i="2" s="1"/>
  <c r="C1079" i="2"/>
  <c r="S1082" i="2"/>
  <c r="C1082" i="2" s="1"/>
  <c r="C1111" i="2"/>
  <c r="S1114" i="2"/>
  <c r="C1114" i="2" s="1"/>
  <c r="C1143" i="2"/>
  <c r="S1146" i="2"/>
  <c r="C1146" i="2" s="1"/>
  <c r="S1159" i="2"/>
  <c r="C1159" i="2" s="1"/>
  <c r="C1182" i="2"/>
  <c r="C1198" i="2"/>
  <c r="S1248" i="2"/>
  <c r="C1248" i="2" s="1"/>
  <c r="S1252" i="2"/>
  <c r="C1252" i="2" s="1"/>
  <c r="S1264" i="2"/>
  <c r="C1264" i="2" s="1"/>
  <c r="S1271" i="2"/>
  <c r="C1271" i="2" s="1"/>
  <c r="S1291" i="2"/>
  <c r="C1291" i="2" s="1"/>
  <c r="S1296" i="2"/>
  <c r="C1296" i="2" s="1"/>
  <c r="S1317" i="2"/>
  <c r="C1317" i="2" s="1"/>
  <c r="S1329" i="2"/>
  <c r="C1329" i="2" s="1"/>
  <c r="S1337" i="2"/>
  <c r="C1337" i="2" s="1"/>
  <c r="C1396" i="2"/>
  <c r="S1399" i="2"/>
  <c r="C1399" i="2" s="1"/>
  <c r="S1403" i="2"/>
  <c r="C1403" i="2" s="1"/>
  <c r="S1605" i="2"/>
  <c r="C1605" i="2" s="1"/>
  <c r="S1671" i="2"/>
  <c r="C1671" i="2" s="1"/>
  <c r="S1693" i="2"/>
  <c r="C1693" i="2" s="1"/>
  <c r="S1733" i="2"/>
  <c r="C1733" i="2" s="1"/>
  <c r="S1895" i="2"/>
  <c r="C1895" i="2" s="1"/>
  <c r="S1213" i="2"/>
  <c r="C1213" i="2" s="1"/>
  <c r="S1229" i="2"/>
  <c r="C1229" i="2" s="1"/>
  <c r="S1268" i="2"/>
  <c r="C1268" i="2" s="1"/>
  <c r="S1283" i="2"/>
  <c r="C1283" i="2" s="1"/>
  <c r="S1288" i="2"/>
  <c r="C1288" i="2" s="1"/>
  <c r="S1309" i="2"/>
  <c r="C1309" i="2" s="1"/>
  <c r="S1400" i="2"/>
  <c r="C1400" i="2" s="1"/>
  <c r="S1416" i="2"/>
  <c r="C1416" i="2" s="1"/>
  <c r="S1424" i="2"/>
  <c r="C1424" i="2" s="1"/>
  <c r="S1432" i="2"/>
  <c r="C1432" i="2" s="1"/>
  <c r="S1440" i="2"/>
  <c r="C1440" i="2" s="1"/>
  <c r="S1448" i="2"/>
  <c r="C1448" i="2" s="1"/>
  <c r="S1456" i="2"/>
  <c r="C1456" i="2" s="1"/>
  <c r="S1464" i="2"/>
  <c r="C1464" i="2" s="1"/>
  <c r="C1468" i="2"/>
  <c r="S1472" i="2"/>
  <c r="C1472" i="2" s="1"/>
  <c r="C1476" i="2"/>
  <c r="S1480" i="2"/>
  <c r="C1480" i="2" s="1"/>
  <c r="C1484" i="2"/>
  <c r="S1488" i="2"/>
  <c r="C1488" i="2" s="1"/>
  <c r="C1492" i="2"/>
  <c r="S1496" i="2"/>
  <c r="C1496" i="2" s="1"/>
  <c r="C1500" i="2"/>
  <c r="S1504" i="2"/>
  <c r="C1504" i="2" s="1"/>
  <c r="C1508" i="2"/>
  <c r="S1512" i="2"/>
  <c r="C1512" i="2" s="1"/>
  <c r="C1516" i="2"/>
  <c r="S1520" i="2"/>
  <c r="C1520" i="2" s="1"/>
  <c r="C1524" i="2"/>
  <c r="S1528" i="2"/>
  <c r="C1528" i="2" s="1"/>
  <c r="C1532" i="2"/>
  <c r="S1536" i="2"/>
  <c r="C1536" i="2" s="1"/>
  <c r="C1540" i="2"/>
  <c r="S1544" i="2"/>
  <c r="C1544" i="2" s="1"/>
  <c r="C1548" i="2"/>
  <c r="S1552" i="2"/>
  <c r="C1552" i="2" s="1"/>
  <c r="C1556" i="2"/>
  <c r="S1560" i="2"/>
  <c r="C1560" i="2" s="1"/>
  <c r="C1564" i="2"/>
  <c r="S1568" i="2"/>
  <c r="C1568" i="2" s="1"/>
  <c r="C1572" i="2"/>
  <c r="S1576" i="2"/>
  <c r="C1576" i="2" s="1"/>
  <c r="C1580" i="2"/>
  <c r="S1584" i="2"/>
  <c r="C1584" i="2" s="1"/>
  <c r="C1588" i="2"/>
  <c r="S1601" i="2"/>
  <c r="C1601" i="2" s="1"/>
  <c r="S1729" i="2"/>
  <c r="C1729" i="2" s="1"/>
  <c r="C1809" i="2"/>
  <c r="S1817" i="2"/>
  <c r="C1817" i="2" s="1"/>
  <c r="S1839" i="2"/>
  <c r="C1839" i="2" s="1"/>
  <c r="S898" i="2"/>
  <c r="C898" i="2" s="1"/>
  <c r="S930" i="2"/>
  <c r="C930" i="2" s="1"/>
  <c r="S962" i="2"/>
  <c r="C962" i="2" s="1"/>
  <c r="S994" i="2"/>
  <c r="C994" i="2" s="1"/>
  <c r="S1026" i="2"/>
  <c r="C1026" i="2" s="1"/>
  <c r="S1058" i="2"/>
  <c r="C1058" i="2" s="1"/>
  <c r="S1090" i="2"/>
  <c r="C1090" i="2" s="1"/>
  <c r="S1108" i="2"/>
  <c r="C1108" i="2" s="1"/>
  <c r="S1115" i="2"/>
  <c r="C1115" i="2" s="1"/>
  <c r="S1122" i="2"/>
  <c r="C1122" i="2" s="1"/>
  <c r="S1140" i="2"/>
  <c r="C1140" i="2" s="1"/>
  <c r="S1147" i="2"/>
  <c r="C1147" i="2" s="1"/>
  <c r="S1152" i="2"/>
  <c r="C1152" i="2" s="1"/>
  <c r="S1156" i="2"/>
  <c r="C1156" i="2" s="1"/>
  <c r="S1160" i="2"/>
  <c r="C1160" i="2" s="1"/>
  <c r="S1163" i="2"/>
  <c r="C1163" i="2" s="1"/>
  <c r="S1168" i="2"/>
  <c r="C1168" i="2" s="1"/>
  <c r="S1175" i="2"/>
  <c r="C1175" i="2" s="1"/>
  <c r="S1191" i="2"/>
  <c r="C1191" i="2" s="1"/>
  <c r="S1249" i="2"/>
  <c r="C1249" i="2" s="1"/>
  <c r="S1265" i="2"/>
  <c r="C1265" i="2" s="1"/>
  <c r="S1275" i="2"/>
  <c r="C1275" i="2" s="1"/>
  <c r="S1280" i="2"/>
  <c r="C1280" i="2" s="1"/>
  <c r="S1301" i="2"/>
  <c r="C1301" i="2" s="1"/>
  <c r="S1412" i="2"/>
  <c r="C1412" i="2" s="1"/>
  <c r="S1420" i="2"/>
  <c r="C1420" i="2" s="1"/>
  <c r="S1428" i="2"/>
  <c r="C1428" i="2" s="1"/>
  <c r="S1436" i="2"/>
  <c r="C1436" i="2" s="1"/>
  <c r="S1444" i="2"/>
  <c r="C1444" i="2" s="1"/>
  <c r="S1452" i="2"/>
  <c r="C1452" i="2" s="1"/>
  <c r="S1460" i="2"/>
  <c r="C1460" i="2" s="1"/>
  <c r="S1597" i="2"/>
  <c r="C1597" i="2" s="1"/>
  <c r="S1637" i="2"/>
  <c r="C1637" i="2" s="1"/>
  <c r="S1703" i="2"/>
  <c r="C1703" i="2" s="1"/>
  <c r="S1725" i="2"/>
  <c r="C1725" i="2" s="1"/>
  <c r="S1935" i="2"/>
  <c r="C1935" i="2" s="1"/>
  <c r="S1989" i="2"/>
  <c r="C1989" i="2" s="1"/>
  <c r="S1994" i="2"/>
  <c r="C1994" i="2" s="1"/>
  <c r="S826" i="2"/>
  <c r="C826" i="2" s="1"/>
  <c r="S842" i="2"/>
  <c r="C842" i="2" s="1"/>
  <c r="S852" i="2"/>
  <c r="C852" i="2" s="1"/>
  <c r="S858" i="2"/>
  <c r="C858" i="2" s="1"/>
  <c r="S868" i="2"/>
  <c r="C868" i="2" s="1"/>
  <c r="S874" i="2"/>
  <c r="C874" i="2" s="1"/>
  <c r="S895" i="2"/>
  <c r="C895" i="2" s="1"/>
  <c r="C899" i="2"/>
  <c r="C902" i="2"/>
  <c r="S927" i="2"/>
  <c r="C927" i="2" s="1"/>
  <c r="C931" i="2"/>
  <c r="C934" i="2"/>
  <c r="S959" i="2"/>
  <c r="C959" i="2" s="1"/>
  <c r="C963" i="2"/>
  <c r="C966" i="2"/>
  <c r="S991" i="2"/>
  <c r="C991" i="2" s="1"/>
  <c r="C995" i="2"/>
  <c r="C998" i="2"/>
  <c r="S1023" i="2"/>
  <c r="C1023" i="2" s="1"/>
  <c r="C1027" i="2"/>
  <c r="C1030" i="2"/>
  <c r="S1055" i="2"/>
  <c r="C1055" i="2" s="1"/>
  <c r="C1059" i="2"/>
  <c r="C1062" i="2"/>
  <c r="S1087" i="2"/>
  <c r="C1087" i="2" s="1"/>
  <c r="C1091" i="2"/>
  <c r="C1094" i="2"/>
  <c r="S1119" i="2"/>
  <c r="C1119" i="2" s="1"/>
  <c r="C1123" i="2"/>
  <c r="C1126" i="2"/>
  <c r="C1148" i="2"/>
  <c r="C1153" i="2"/>
  <c r="C1169" i="2"/>
  <c r="S1172" i="2"/>
  <c r="C1172" i="2" s="1"/>
  <c r="C1179" i="2"/>
  <c r="C1195" i="2"/>
  <c r="S1214" i="2"/>
  <c r="C1214" i="2" s="1"/>
  <c r="S1230" i="2"/>
  <c r="C1230" i="2" s="1"/>
  <c r="S1245" i="2"/>
  <c r="C1245" i="2" s="1"/>
  <c r="S1261" i="2"/>
  <c r="C1261" i="2" s="1"/>
  <c r="S1293" i="2"/>
  <c r="C1293" i="2" s="1"/>
  <c r="S1367" i="2"/>
  <c r="C1367" i="2" s="1"/>
  <c r="S1633" i="2"/>
  <c r="C1633" i="2" s="1"/>
  <c r="S1761" i="2"/>
  <c r="C1761" i="2" s="1"/>
  <c r="S1853" i="2"/>
  <c r="C1853" i="2" s="1"/>
  <c r="S1959" i="2"/>
  <c r="C1959" i="2" s="1"/>
  <c r="C827" i="2"/>
  <c r="C843" i="2"/>
  <c r="C859" i="2"/>
  <c r="C875" i="2"/>
  <c r="C903" i="2"/>
  <c r="S906" i="2"/>
  <c r="C906" i="2" s="1"/>
  <c r="C935" i="2"/>
  <c r="S938" i="2"/>
  <c r="C938" i="2" s="1"/>
  <c r="C967" i="2"/>
  <c r="S970" i="2"/>
  <c r="C970" i="2" s="1"/>
  <c r="C999" i="2"/>
  <c r="S1002" i="2"/>
  <c r="C1002" i="2" s="1"/>
  <c r="C1031" i="2"/>
  <c r="S1034" i="2"/>
  <c r="C1034" i="2" s="1"/>
  <c r="C1063" i="2"/>
  <c r="S1066" i="2"/>
  <c r="C1066" i="2" s="1"/>
  <c r="C1095" i="2"/>
  <c r="S1098" i="2"/>
  <c r="C1098" i="2" s="1"/>
  <c r="C1127" i="2"/>
  <c r="S1130" i="2"/>
  <c r="C1130" i="2" s="1"/>
  <c r="S1184" i="2"/>
  <c r="C1184" i="2" s="1"/>
  <c r="S1188" i="2"/>
  <c r="C1188" i="2" s="1"/>
  <c r="S1200" i="2"/>
  <c r="C1200" i="2" s="1"/>
  <c r="S1207" i="2"/>
  <c r="C1207" i="2" s="1"/>
  <c r="S1223" i="2"/>
  <c r="C1223" i="2" s="1"/>
  <c r="C1246" i="2"/>
  <c r="C1262" i="2"/>
  <c r="S1285" i="2"/>
  <c r="C1285" i="2" s="1"/>
  <c r="C1320" i="2"/>
  <c r="S1343" i="2"/>
  <c r="C1343" i="2" s="1"/>
  <c r="S1347" i="2"/>
  <c r="C1347" i="2" s="1"/>
  <c r="C1352" i="2"/>
  <c r="C1355" i="2"/>
  <c r="S1364" i="2"/>
  <c r="C1364" i="2" s="1"/>
  <c r="S1607" i="2"/>
  <c r="C1607" i="2" s="1"/>
  <c r="S1629" i="2"/>
  <c r="C1629" i="2" s="1"/>
  <c r="S1669" i="2"/>
  <c r="C1669" i="2" s="1"/>
  <c r="S1735" i="2"/>
  <c r="C1735" i="2" s="1"/>
  <c r="S1757" i="2"/>
  <c r="C1757" i="2" s="1"/>
  <c r="S1841" i="2"/>
  <c r="C1841" i="2" s="1"/>
  <c r="S1903" i="2"/>
  <c r="C1903" i="2" s="1"/>
  <c r="S1359" i="2"/>
  <c r="C1359" i="2" s="1"/>
  <c r="S1407" i="2"/>
  <c r="C1407" i="2" s="1"/>
  <c r="S1885" i="2"/>
  <c r="C1885" i="2" s="1"/>
  <c r="C1164" i="2"/>
  <c r="C1196" i="2"/>
  <c r="C1228" i="2"/>
  <c r="C1260" i="2"/>
  <c r="C1284" i="2"/>
  <c r="C1300" i="2"/>
  <c r="C1316" i="2"/>
  <c r="S1319" i="2"/>
  <c r="C1319" i="2" s="1"/>
  <c r="S1336" i="2"/>
  <c r="C1336" i="2" s="1"/>
  <c r="C1339" i="2"/>
  <c r="S1356" i="2"/>
  <c r="C1356" i="2" s="1"/>
  <c r="C1360" i="2"/>
  <c r="C1380" i="2"/>
  <c r="S1383" i="2"/>
  <c r="C1383" i="2" s="1"/>
  <c r="S1404" i="2"/>
  <c r="C1404" i="2" s="1"/>
  <c r="C1408" i="2"/>
  <c r="S1411" i="2"/>
  <c r="C1411" i="2" s="1"/>
  <c r="S1415" i="2"/>
  <c r="C1415" i="2" s="1"/>
  <c r="S1423" i="2"/>
  <c r="C1423" i="2" s="1"/>
  <c r="S1431" i="2"/>
  <c r="C1431" i="2" s="1"/>
  <c r="S1439" i="2"/>
  <c r="C1439" i="2" s="1"/>
  <c r="S1447" i="2"/>
  <c r="C1447" i="2" s="1"/>
  <c r="S1455" i="2"/>
  <c r="C1455" i="2" s="1"/>
  <c r="S1463" i="2"/>
  <c r="C1463" i="2" s="1"/>
  <c r="S1471" i="2"/>
  <c r="C1471" i="2" s="1"/>
  <c r="S1479" i="2"/>
  <c r="C1479" i="2" s="1"/>
  <c r="S1487" i="2"/>
  <c r="C1487" i="2" s="1"/>
  <c r="S1495" i="2"/>
  <c r="C1495" i="2" s="1"/>
  <c r="S1503" i="2"/>
  <c r="C1503" i="2" s="1"/>
  <c r="S1511" i="2"/>
  <c r="C1511" i="2" s="1"/>
  <c r="S1519" i="2"/>
  <c r="C1519" i="2" s="1"/>
  <c r="S1527" i="2"/>
  <c r="C1527" i="2" s="1"/>
  <c r="S1535" i="2"/>
  <c r="C1535" i="2" s="1"/>
  <c r="S1543" i="2"/>
  <c r="C1543" i="2" s="1"/>
  <c r="S1551" i="2"/>
  <c r="C1551" i="2" s="1"/>
  <c r="S1559" i="2"/>
  <c r="C1559" i="2" s="1"/>
  <c r="S1567" i="2"/>
  <c r="C1567" i="2" s="1"/>
  <c r="S1575" i="2"/>
  <c r="C1575" i="2" s="1"/>
  <c r="S1583" i="2"/>
  <c r="C1583" i="2" s="1"/>
  <c r="S1591" i="2"/>
  <c r="C1591" i="2" s="1"/>
  <c r="C1613" i="2"/>
  <c r="S1617" i="2"/>
  <c r="C1617" i="2" s="1"/>
  <c r="S1621" i="2"/>
  <c r="C1621" i="2" s="1"/>
  <c r="S1655" i="2"/>
  <c r="C1655" i="2" s="1"/>
  <c r="C1677" i="2"/>
  <c r="S1681" i="2"/>
  <c r="C1681" i="2" s="1"/>
  <c r="S1685" i="2"/>
  <c r="C1685" i="2" s="1"/>
  <c r="S1719" i="2"/>
  <c r="C1719" i="2" s="1"/>
  <c r="C1741" i="2"/>
  <c r="S1745" i="2"/>
  <c r="C1745" i="2" s="1"/>
  <c r="S1749" i="2"/>
  <c r="C1749" i="2" s="1"/>
  <c r="C1775" i="2"/>
  <c r="C1831" i="2"/>
  <c r="S1836" i="2"/>
  <c r="C1836" i="2" s="1"/>
  <c r="S1877" i="2"/>
  <c r="C1877" i="2" s="1"/>
  <c r="S1929" i="2"/>
  <c r="C1929" i="2" s="1"/>
  <c r="C1324" i="2"/>
  <c r="S1327" i="2"/>
  <c r="C1327" i="2" s="1"/>
  <c r="C1368" i="2"/>
  <c r="C1388" i="2"/>
  <c r="S1391" i="2"/>
  <c r="C1391" i="2" s="1"/>
  <c r="S1764" i="2"/>
  <c r="C1764" i="2" s="1"/>
  <c r="S1777" i="2"/>
  <c r="C1777" i="2" s="1"/>
  <c r="S1949" i="2"/>
  <c r="C1949" i="2" s="1"/>
  <c r="C1180" i="2"/>
  <c r="C1212" i="2"/>
  <c r="C1244" i="2"/>
  <c r="C1276" i="2"/>
  <c r="C1292" i="2"/>
  <c r="C1308" i="2"/>
  <c r="C1328" i="2"/>
  <c r="C1348" i="2"/>
  <c r="S1351" i="2"/>
  <c r="C1351" i="2" s="1"/>
  <c r="C1392" i="2"/>
  <c r="S1395" i="2"/>
  <c r="C1395" i="2" s="1"/>
  <c r="S1623" i="2"/>
  <c r="C1623" i="2"/>
  <c r="C1645" i="2"/>
  <c r="S1649" i="2"/>
  <c r="C1649" i="2" s="1"/>
  <c r="S1653" i="2"/>
  <c r="C1653" i="2" s="1"/>
  <c r="S1687" i="2"/>
  <c r="C1687" i="2" s="1"/>
  <c r="C1709" i="2"/>
  <c r="S1713" i="2"/>
  <c r="C1713" i="2" s="1"/>
  <c r="S1717" i="2"/>
  <c r="C1717" i="2" s="1"/>
  <c r="S1751" i="2"/>
  <c r="C1751" i="2" s="1"/>
  <c r="S1799" i="2"/>
  <c r="C1799" i="2" s="1"/>
  <c r="S1865" i="2"/>
  <c r="C1865" i="2" s="1"/>
  <c r="S1941" i="2"/>
  <c r="C1941" i="2" s="1"/>
  <c r="C1604" i="2"/>
  <c r="C1620" i="2"/>
  <c r="C1636" i="2"/>
  <c r="C1652" i="2"/>
  <c r="C1668" i="2"/>
  <c r="C1684" i="2"/>
  <c r="C1700" i="2"/>
  <c r="C1716" i="2"/>
  <c r="C1732" i="2"/>
  <c r="C1748" i="2"/>
  <c r="S1869" i="2"/>
  <c r="C1869" i="2" s="1"/>
  <c r="S1933" i="2"/>
  <c r="C1933" i="2"/>
  <c r="C1769" i="2"/>
  <c r="C1780" i="2"/>
  <c r="C1783" i="2"/>
  <c r="C1788" i="2"/>
  <c r="S1825" i="2"/>
  <c r="C1825" i="2" s="1"/>
  <c r="C1833" i="2"/>
  <c r="C1857" i="2"/>
  <c r="S1861" i="2"/>
  <c r="C1861" i="2" s="1"/>
  <c r="C1887" i="2"/>
  <c r="C1921" i="2"/>
  <c r="S1925" i="2"/>
  <c r="C1925" i="2" s="1"/>
  <c r="C1951" i="2"/>
  <c r="S1991" i="2"/>
  <c r="C1991" i="2" s="1"/>
  <c r="S1845" i="2"/>
  <c r="C1845" i="2" s="1"/>
  <c r="S1909" i="2"/>
  <c r="C1909" i="2" s="1"/>
  <c r="S1965" i="2"/>
  <c r="C1965" i="2" s="1"/>
  <c r="S1970" i="2"/>
  <c r="C1970" i="2" s="1"/>
  <c r="S1419" i="2"/>
  <c r="C1419" i="2" s="1"/>
  <c r="S1427" i="2"/>
  <c r="C1427" i="2" s="1"/>
  <c r="S1435" i="2"/>
  <c r="C1435" i="2" s="1"/>
  <c r="S1443" i="2"/>
  <c r="C1443" i="2" s="1"/>
  <c r="S1451" i="2"/>
  <c r="C1451" i="2" s="1"/>
  <c r="S1459" i="2"/>
  <c r="C1459" i="2" s="1"/>
  <c r="S1467" i="2"/>
  <c r="C1467" i="2" s="1"/>
  <c r="S1475" i="2"/>
  <c r="C1475" i="2" s="1"/>
  <c r="S1483" i="2"/>
  <c r="C1483" i="2" s="1"/>
  <c r="S1491" i="2"/>
  <c r="C1491" i="2" s="1"/>
  <c r="S1499" i="2"/>
  <c r="C1499" i="2" s="1"/>
  <c r="S1507" i="2"/>
  <c r="C1507" i="2" s="1"/>
  <c r="S1515" i="2"/>
  <c r="C1515" i="2" s="1"/>
  <c r="S1523" i="2"/>
  <c r="C1523" i="2" s="1"/>
  <c r="S1531" i="2"/>
  <c r="C1531" i="2" s="1"/>
  <c r="S1539" i="2"/>
  <c r="C1539" i="2" s="1"/>
  <c r="S1547" i="2"/>
  <c r="C1547" i="2" s="1"/>
  <c r="S1555" i="2"/>
  <c r="C1555" i="2" s="1"/>
  <c r="S1563" i="2"/>
  <c r="C1563" i="2" s="1"/>
  <c r="S1571" i="2"/>
  <c r="C1571" i="2" s="1"/>
  <c r="S1579" i="2"/>
  <c r="C1579" i="2" s="1"/>
  <c r="S1587" i="2"/>
  <c r="C1587" i="2" s="1"/>
  <c r="S1593" i="2"/>
  <c r="C1593" i="2" s="1"/>
  <c r="C1596" i="2"/>
  <c r="C1599" i="2"/>
  <c r="S1609" i="2"/>
  <c r="C1609" i="2" s="1"/>
  <c r="C1612" i="2"/>
  <c r="C1615" i="2"/>
  <c r="S1625" i="2"/>
  <c r="C1625" i="2" s="1"/>
  <c r="C1628" i="2"/>
  <c r="C1631" i="2"/>
  <c r="S1641" i="2"/>
  <c r="C1641" i="2" s="1"/>
  <c r="C1644" i="2"/>
  <c r="C1647" i="2"/>
  <c r="S1657" i="2"/>
  <c r="C1657" i="2" s="1"/>
  <c r="C1660" i="2"/>
  <c r="C1663" i="2"/>
  <c r="S1673" i="2"/>
  <c r="C1673" i="2" s="1"/>
  <c r="C1676" i="2"/>
  <c r="C1679" i="2"/>
  <c r="S1689" i="2"/>
  <c r="C1689" i="2" s="1"/>
  <c r="C1692" i="2"/>
  <c r="C1695" i="2"/>
  <c r="S1705" i="2"/>
  <c r="C1705" i="2" s="1"/>
  <c r="C1708" i="2"/>
  <c r="C1711" i="2"/>
  <c r="S1721" i="2"/>
  <c r="C1721" i="2" s="1"/>
  <c r="C1724" i="2"/>
  <c r="C1727" i="2"/>
  <c r="S1737" i="2"/>
  <c r="C1737" i="2" s="1"/>
  <c r="C1740" i="2"/>
  <c r="C1743" i="2"/>
  <c r="S1753" i="2"/>
  <c r="C1753" i="2" s="1"/>
  <c r="C1756" i="2"/>
  <c r="C1759" i="2"/>
  <c r="S1785" i="2"/>
  <c r="C1785" i="2" s="1"/>
  <c r="C1793" i="2"/>
  <c r="S1796" i="2"/>
  <c r="C1796" i="2" s="1"/>
  <c r="S1804" i="2"/>
  <c r="C1804" i="2" s="1"/>
  <c r="C1863" i="2"/>
  <c r="C1897" i="2"/>
  <c r="S1901" i="2"/>
  <c r="C1901" i="2" s="1"/>
  <c r="C1927" i="2"/>
  <c r="S1962" i="2"/>
  <c r="C1962" i="2" s="1"/>
  <c r="C1801" i="2"/>
  <c r="C1812" i="2"/>
  <c r="C1820" i="2"/>
  <c r="S1893" i="2"/>
  <c r="C1893" i="2" s="1"/>
  <c r="S1957" i="2"/>
  <c r="C1957" i="2" s="1"/>
  <c r="S1997" i="2"/>
  <c r="C1997" i="2" s="1"/>
  <c r="S1842" i="2"/>
  <c r="C1842" i="2" s="1"/>
  <c r="S1850" i="2"/>
  <c r="C1850" i="2" s="1"/>
  <c r="S1858" i="2"/>
  <c r="C1858" i="2" s="1"/>
  <c r="S1866" i="2"/>
  <c r="C1866" i="2" s="1"/>
  <c r="S1874" i="2"/>
  <c r="C1874" i="2" s="1"/>
  <c r="S1882" i="2"/>
  <c r="C1882" i="2" s="1"/>
  <c r="S1890" i="2"/>
  <c r="C1890" i="2" s="1"/>
  <c r="S1898" i="2"/>
  <c r="C1898" i="2" s="1"/>
  <c r="S1906" i="2"/>
  <c r="C1906" i="2" s="1"/>
  <c r="S1914" i="2"/>
  <c r="C1914" i="2" s="1"/>
  <c r="S1922" i="2"/>
  <c r="C1922" i="2" s="1"/>
  <c r="S1930" i="2"/>
  <c r="C1930" i="2" s="1"/>
  <c r="S1938" i="2"/>
  <c r="C1938" i="2" s="1"/>
  <c r="S1946" i="2"/>
  <c r="C1946" i="2" s="1"/>
  <c r="S1954" i="2"/>
  <c r="C1954" i="2" s="1"/>
  <c r="S1975" i="2"/>
  <c r="C1975" i="2" s="1"/>
  <c r="S1768" i="2"/>
  <c r="C1768" i="2" s="1"/>
  <c r="C1771" i="2"/>
  <c r="S1784" i="2"/>
  <c r="C1784" i="2" s="1"/>
  <c r="C1787" i="2"/>
  <c r="S1800" i="2"/>
  <c r="C1800" i="2" s="1"/>
  <c r="C1803" i="2"/>
  <c r="S1816" i="2"/>
  <c r="C1816" i="2" s="1"/>
  <c r="C1819" i="2"/>
  <c r="S1832" i="2"/>
  <c r="C1832" i="2" s="1"/>
  <c r="C1835" i="2"/>
  <c r="S1846" i="2"/>
  <c r="C1846" i="2" s="1"/>
  <c r="S1854" i="2"/>
  <c r="C1854" i="2" s="1"/>
  <c r="S1862" i="2"/>
  <c r="C1862" i="2" s="1"/>
  <c r="S1870" i="2"/>
  <c r="C1870" i="2" s="1"/>
  <c r="S1878" i="2"/>
  <c r="C1878" i="2" s="1"/>
  <c r="S1886" i="2"/>
  <c r="C1886" i="2" s="1"/>
  <c r="S1894" i="2"/>
  <c r="C1894" i="2" s="1"/>
  <c r="S1902" i="2"/>
  <c r="C1902" i="2" s="1"/>
  <c r="S1910" i="2"/>
  <c r="C1910" i="2" s="1"/>
  <c r="S1918" i="2"/>
  <c r="C1918" i="2" s="1"/>
  <c r="S1926" i="2"/>
  <c r="C1926" i="2" s="1"/>
  <c r="S1934" i="2"/>
  <c r="C1934" i="2" s="1"/>
  <c r="S1942" i="2"/>
  <c r="C1942" i="2" s="1"/>
  <c r="S1950" i="2"/>
  <c r="C1950" i="2" s="1"/>
  <c r="S1958" i="2"/>
  <c r="C1958" i="2" s="1"/>
  <c r="S1967" i="2"/>
  <c r="C1967" i="2" s="1"/>
  <c r="C1776" i="2"/>
  <c r="C1792" i="2"/>
  <c r="C1808" i="2"/>
  <c r="C1824" i="2"/>
  <c r="S1981" i="2"/>
  <c r="C1981" i="2" s="1"/>
  <c r="S1986" i="2"/>
  <c r="C1986" i="2" s="1"/>
  <c r="S1973" i="2"/>
  <c r="C1973" i="2" s="1"/>
  <c r="S1978" i="2"/>
  <c r="C1978" i="2" s="1"/>
  <c r="C1966" i="2"/>
  <c r="C1982" i="2"/>
  <c r="C1974" i="2"/>
  <c r="C1990" i="2"/>
  <c r="N2847" i="2" l="1"/>
  <c r="O2847" i="2" s="1"/>
  <c r="N2232" i="2"/>
  <c r="O2232" i="2" s="1"/>
  <c r="N2800" i="2"/>
  <c r="O2800" i="2" s="1"/>
  <c r="N3014" i="2"/>
  <c r="O3014" i="2" s="1"/>
  <c r="N2485" i="2"/>
  <c r="O2485" i="2" s="1"/>
  <c r="N2808" i="2"/>
  <c r="O2808" i="2" s="1"/>
  <c r="N2870" i="2"/>
  <c r="O2870" i="2" s="1"/>
  <c r="N2711" i="2"/>
  <c r="O2711" i="2" s="1"/>
  <c r="N2586" i="2"/>
  <c r="O2586" i="2" s="1"/>
  <c r="N2916" i="2"/>
  <c r="O2916" i="2" s="1"/>
  <c r="N2786" i="2"/>
  <c r="O2786" i="2" s="1"/>
  <c r="N2790" i="2"/>
  <c r="O2790" i="2" s="1"/>
  <c r="N2255" i="2"/>
  <c r="O2255" i="2" s="1"/>
  <c r="N2619" i="2"/>
  <c r="O2619" i="2" s="1"/>
  <c r="N2401" i="2"/>
  <c r="O2401" i="2" s="1"/>
  <c r="N2776" i="2"/>
  <c r="O2776" i="2" s="1"/>
  <c r="N2234" i="2"/>
  <c r="O2234" i="2" s="1"/>
  <c r="N2423" i="2"/>
  <c r="O2423" i="2" s="1"/>
  <c r="N2777" i="2"/>
  <c r="O2777" i="2" s="1"/>
  <c r="N2986" i="2"/>
  <c r="O2986" i="2" s="1"/>
  <c r="N2700" i="2"/>
  <c r="O2700" i="2" s="1"/>
  <c r="N2177" i="2"/>
  <c r="O2177" i="2" s="1"/>
  <c r="N2151" i="2"/>
  <c r="O2151" i="2" s="1"/>
  <c r="N2680" i="2"/>
  <c r="O2680" i="2" s="1"/>
  <c r="N2743" i="2"/>
  <c r="O2743" i="2" s="1"/>
  <c r="N2968" i="2"/>
  <c r="O2968" i="2" s="1"/>
  <c r="N2600" i="2"/>
  <c r="O2600" i="2" s="1"/>
  <c r="N2292" i="2"/>
  <c r="O2292" i="2" s="1"/>
  <c r="N2391" i="2"/>
  <c r="O2391" i="2" s="1"/>
  <c r="N2277" i="2"/>
  <c r="O2277" i="2" s="1"/>
  <c r="N2683" i="2"/>
  <c r="O2683" i="2" s="1"/>
  <c r="N2832" i="2"/>
  <c r="O2832" i="2" s="1"/>
  <c r="N3070" i="2"/>
  <c r="O3070" i="2" s="1"/>
  <c r="N2707" i="2"/>
  <c r="O2707" i="2" s="1"/>
  <c r="N2851" i="2"/>
  <c r="O2851" i="2" s="1"/>
  <c r="N2992" i="2"/>
  <c r="O2992" i="2" s="1"/>
  <c r="N3073" i="2"/>
  <c r="O3073" i="2" s="1"/>
  <c r="N2447" i="2"/>
  <c r="O2447" i="2" s="1"/>
  <c r="N2686" i="2"/>
  <c r="O2686" i="2" s="1"/>
  <c r="N2213" i="2"/>
  <c r="O2213" i="2" s="1"/>
  <c r="N2882" i="2"/>
  <c r="O2882" i="2" s="1"/>
  <c r="N2984" i="2"/>
  <c r="O2984" i="2" s="1"/>
  <c r="N3064" i="2"/>
  <c r="O3064" i="2" s="1"/>
  <c r="N2899" i="2"/>
  <c r="O2899" i="2" s="1"/>
  <c r="N2994" i="2"/>
  <c r="O2994" i="2" s="1"/>
  <c r="N2156" i="2"/>
  <c r="O2156" i="2" s="1"/>
  <c r="N2892" i="2"/>
  <c r="O2892" i="2" s="1"/>
  <c r="N2430" i="2"/>
  <c r="O2430" i="2" s="1"/>
  <c r="N2561" i="2"/>
  <c r="O2561" i="2" s="1"/>
  <c r="N2678" i="2"/>
  <c r="O2678" i="2" s="1"/>
  <c r="N2778" i="2"/>
  <c r="O2778" i="2" s="1"/>
  <c r="N2918" i="2"/>
  <c r="O2918" i="2" s="1"/>
  <c r="N2554" i="2"/>
  <c r="O2554" i="2" s="1"/>
  <c r="N2664" i="2"/>
  <c r="O2664" i="2" s="1"/>
  <c r="N2865" i="2"/>
  <c r="O2865" i="2" s="1"/>
  <c r="N2136" i="2"/>
  <c r="O2136" i="2" s="1"/>
  <c r="N2650" i="2"/>
  <c r="O2650" i="2" s="1"/>
  <c r="N2788" i="2"/>
  <c r="O2788" i="2" s="1"/>
  <c r="N3080" i="2"/>
  <c r="O3080" i="2" s="1"/>
  <c r="N2280" i="2"/>
  <c r="O2280" i="2" s="1"/>
  <c r="N2669" i="2"/>
  <c r="O2669" i="2" s="1"/>
  <c r="N2869" i="2"/>
  <c r="O2869" i="2" s="1"/>
  <c r="N2183" i="2"/>
  <c r="O2183" i="2" s="1"/>
  <c r="N2493" i="2"/>
  <c r="O2493" i="2" s="1"/>
  <c r="N2885" i="2"/>
  <c r="O2885" i="2" s="1"/>
  <c r="N2941" i="2"/>
  <c r="O2941" i="2" s="1"/>
  <c r="N2915" i="2"/>
  <c r="O2915" i="2" s="1"/>
  <c r="N2713" i="2"/>
  <c r="O2713" i="2" s="1"/>
  <c r="N3004" i="2"/>
  <c r="O3004" i="2" s="1"/>
  <c r="N2345" i="2"/>
  <c r="O2345" i="2" s="1"/>
  <c r="N2947" i="2"/>
  <c r="O2947" i="2" s="1"/>
  <c r="N2319" i="2"/>
  <c r="O2319" i="2" s="1"/>
  <c r="N2691" i="2"/>
  <c r="O2691" i="2" s="1"/>
  <c r="N2467" i="2"/>
  <c r="O2467" i="2" s="1"/>
  <c r="N2794" i="2"/>
  <c r="O2794" i="2" s="1"/>
  <c r="N2615" i="2"/>
  <c r="O2615" i="2" s="1"/>
  <c r="N2328" i="2"/>
  <c r="O2328" i="2" s="1"/>
  <c r="N2795" i="2"/>
  <c r="O2795" i="2" s="1"/>
  <c r="N2995" i="2"/>
  <c r="O2995" i="2" s="1"/>
  <c r="N2708" i="2"/>
  <c r="O2708" i="2" s="1"/>
  <c r="N2632" i="2"/>
  <c r="O2632" i="2" s="1"/>
  <c r="N2223" i="2"/>
  <c r="O2223" i="2" s="1"/>
  <c r="N2332" i="2"/>
  <c r="O2332" i="2" s="1"/>
  <c r="N2763" i="2"/>
  <c r="O2763" i="2" s="1"/>
  <c r="N2978" i="2"/>
  <c r="O2978" i="2" s="1"/>
  <c r="N2583" i="2"/>
  <c r="O2583" i="2" s="1"/>
  <c r="N2145" i="2"/>
  <c r="O2145" i="2" s="1"/>
  <c r="N2705" i="2"/>
  <c r="O2705" i="2" s="1"/>
  <c r="N2866" i="2"/>
  <c r="O2866" i="2" s="1"/>
  <c r="N3081" i="2"/>
  <c r="O3081" i="2" s="1"/>
  <c r="N2896" i="2"/>
  <c r="O2896" i="2" s="1"/>
  <c r="N3001" i="2"/>
  <c r="O3001" i="2" s="1"/>
  <c r="N2153" i="2"/>
  <c r="O2153" i="2" s="1"/>
  <c r="N2737" i="2"/>
  <c r="O2737" i="2" s="1"/>
  <c r="N3000" i="2"/>
  <c r="O3000" i="2" s="1"/>
  <c r="N2898" i="2"/>
  <c r="O2898" i="2" s="1"/>
  <c r="N2993" i="2"/>
  <c r="O2993" i="2" s="1"/>
  <c r="N2912" i="2"/>
  <c r="O2912" i="2" s="1"/>
  <c r="N3084" i="2"/>
  <c r="O3084" i="2" s="1"/>
  <c r="N2164" i="2"/>
  <c r="O2164" i="2" s="1"/>
  <c r="N2908" i="2"/>
  <c r="O2908" i="2" s="1"/>
  <c r="N2438" i="2"/>
  <c r="O2438" i="2" s="1"/>
  <c r="N2569" i="2"/>
  <c r="O2569" i="2" s="1"/>
  <c r="N2693" i="2"/>
  <c r="O2693" i="2" s="1"/>
  <c r="N2801" i="2"/>
  <c r="O2801" i="2" s="1"/>
  <c r="N2570" i="2"/>
  <c r="O2570" i="2" s="1"/>
  <c r="N2694" i="2"/>
  <c r="O2694" i="2" s="1"/>
  <c r="N2872" i="2"/>
  <c r="O2872" i="2" s="1"/>
  <c r="N2462" i="2"/>
  <c r="O2462" i="2" s="1"/>
  <c r="N2665" i="2"/>
  <c r="O2665" i="2" s="1"/>
  <c r="N3098" i="2"/>
  <c r="O3098" i="2" s="1"/>
  <c r="N2563" i="2"/>
  <c r="O2563" i="2" s="1"/>
  <c r="N2850" i="2"/>
  <c r="O2850" i="2" s="1"/>
  <c r="N2556" i="2"/>
  <c r="O2556" i="2" s="1"/>
  <c r="N2907" i="2"/>
  <c r="O2907" i="2" s="1"/>
  <c r="N2131" i="2"/>
  <c r="O2131" i="2" s="1"/>
  <c r="N2497" i="2"/>
  <c r="O2497" i="2" s="1"/>
  <c r="N2620" i="2"/>
  <c r="O2620" i="2" s="1"/>
  <c r="N2720" i="2"/>
  <c r="O2720" i="2" s="1"/>
  <c r="N2828" i="2"/>
  <c r="O2828" i="2" s="1"/>
  <c r="N2482" i="2"/>
  <c r="O2482" i="2" s="1"/>
  <c r="N2598" i="2"/>
  <c r="O2598" i="2" s="1"/>
  <c r="N2728" i="2"/>
  <c r="O2728" i="2" s="1"/>
  <c r="N2495" i="2"/>
  <c r="O2495" i="2" s="1"/>
  <c r="N2822" i="2"/>
  <c r="O2822" i="2" s="1"/>
  <c r="N2289" i="2"/>
  <c r="O2289" i="2" s="1"/>
  <c r="N2231" i="2"/>
  <c r="O2231" i="2" s="1"/>
  <c r="N2525" i="2"/>
  <c r="O2525" i="2" s="1"/>
  <c r="N2228" i="2"/>
  <c r="O2228" i="2" s="1"/>
  <c r="N2191" i="2"/>
  <c r="O2191" i="2" s="1"/>
  <c r="N2775" i="2"/>
  <c r="O2775" i="2" s="1"/>
  <c r="N3025" i="2"/>
  <c r="O3025" i="2" s="1"/>
  <c r="N2611" i="2"/>
  <c r="O2611" i="2" s="1"/>
  <c r="N2431" i="2"/>
  <c r="O2431" i="2" s="1"/>
  <c r="N2407" i="2"/>
  <c r="O2407" i="2" s="1"/>
  <c r="N2735" i="2"/>
  <c r="O2735" i="2" s="1"/>
  <c r="N2540" i="2"/>
  <c r="O2540" i="2" s="1"/>
  <c r="N2859" i="2"/>
  <c r="O2859" i="2" s="1"/>
  <c r="N2424" i="2"/>
  <c r="O2424" i="2" s="1"/>
  <c r="N2791" i="2"/>
  <c r="O2791" i="2" s="1"/>
  <c r="N2547" i="2"/>
  <c r="O2547" i="2" s="1"/>
  <c r="N2845" i="2"/>
  <c r="O2845" i="2" s="1"/>
  <c r="N3007" i="2"/>
  <c r="O3007" i="2" s="1"/>
  <c r="N2393" i="2"/>
  <c r="O2393" i="2" s="1"/>
  <c r="N2809" i="2"/>
  <c r="O2809" i="2" s="1"/>
  <c r="N2475" i="2"/>
  <c r="O2475" i="2" s="1"/>
  <c r="N2779" i="2"/>
  <c r="O2779" i="2" s="1"/>
  <c r="N2987" i="2"/>
  <c r="O2987" i="2" s="1"/>
  <c r="N2810" i="2"/>
  <c r="O2810" i="2" s="1"/>
  <c r="N2365" i="2"/>
  <c r="O2365" i="2" s="1"/>
  <c r="N2417" i="2"/>
  <c r="O2417" i="2" s="1"/>
  <c r="N2727" i="2"/>
  <c r="O2727" i="2" s="1"/>
  <c r="N2969" i="2"/>
  <c r="O2969" i="2" s="1"/>
  <c r="N2518" i="2"/>
  <c r="O2518" i="2" s="1"/>
  <c r="N2920" i="2"/>
  <c r="O2920" i="2" s="1"/>
  <c r="N2927" i="2"/>
  <c r="O2927" i="2" s="1"/>
  <c r="N2293" i="2"/>
  <c r="O2293" i="2" s="1"/>
  <c r="N2770" i="2"/>
  <c r="O2770" i="2" s="1"/>
  <c r="N3018" i="2"/>
  <c r="O3018" i="2" s="1"/>
  <c r="N2522" i="2"/>
  <c r="O2522" i="2" s="1"/>
  <c r="N2922" i="2"/>
  <c r="O2922" i="2" s="1"/>
  <c r="N3013" i="2"/>
  <c r="O3013" i="2" s="1"/>
  <c r="N3094" i="2"/>
  <c r="O3094" i="2" s="1"/>
  <c r="N2815" i="2"/>
  <c r="O2815" i="2" s="1"/>
  <c r="N2460" i="2"/>
  <c r="O2460" i="2" s="1"/>
  <c r="N2585" i="2"/>
  <c r="O2585" i="2" s="1"/>
  <c r="N2701" i="2"/>
  <c r="O2701" i="2" s="1"/>
  <c r="N2840" i="2"/>
  <c r="O2840" i="2" s="1"/>
  <c r="N2578" i="2"/>
  <c r="O2578" i="2" s="1"/>
  <c r="N2702" i="2"/>
  <c r="O2702" i="2" s="1"/>
  <c r="N2937" i="2"/>
  <c r="O2937" i="2" s="1"/>
  <c r="N2494" i="2"/>
  <c r="O2494" i="2" s="1"/>
  <c r="N2672" i="2"/>
  <c r="O2672" i="2" s="1"/>
  <c r="N2651" i="2"/>
  <c r="O2651" i="2" s="1"/>
  <c r="N2959" i="2"/>
  <c r="O2959" i="2" s="1"/>
  <c r="N2654" i="2"/>
  <c r="O2654" i="2" s="1"/>
  <c r="N2295" i="2"/>
  <c r="O2295" i="2" s="1"/>
  <c r="N2753" i="2"/>
  <c r="O2753" i="2" s="1"/>
  <c r="N2824" i="2"/>
  <c r="O2824" i="2" s="1"/>
  <c r="N2667" i="2"/>
  <c r="O2667" i="2" s="1"/>
  <c r="N2263" i="2"/>
  <c r="O2263" i="2" s="1"/>
  <c r="N2792" i="2"/>
  <c r="O2792" i="2" s="1"/>
  <c r="N3076" i="2"/>
  <c r="O3076" i="2" s="1"/>
  <c r="N2731" i="2"/>
  <c r="O2731" i="2" s="1"/>
  <c r="N2655" i="2"/>
  <c r="O2655" i="2" s="1"/>
  <c r="N2141" i="2"/>
  <c r="O2141" i="2" s="1"/>
  <c r="N2587" i="2"/>
  <c r="O2587" i="2" s="1"/>
  <c r="N2875" i="2"/>
  <c r="O2875" i="2" s="1"/>
  <c r="N2685" i="2"/>
  <c r="O2685" i="2" s="1"/>
  <c r="N2900" i="2"/>
  <c r="O2900" i="2" s="1"/>
  <c r="N2662" i="2"/>
  <c r="O2662" i="2" s="1"/>
  <c r="N2863" i="2"/>
  <c r="O2863" i="2" s="1"/>
  <c r="N3055" i="2"/>
  <c r="O3055" i="2" s="1"/>
  <c r="N2631" i="2"/>
  <c r="O2631" i="2" s="1"/>
  <c r="N3023" i="2"/>
  <c r="O3023" i="2" s="1"/>
  <c r="N2624" i="2"/>
  <c r="O2624" i="2" s="1"/>
  <c r="N2817" i="2"/>
  <c r="O2817" i="2" s="1"/>
  <c r="N2996" i="2"/>
  <c r="O2996" i="2" s="1"/>
  <c r="N2925" i="2"/>
  <c r="O2925" i="2" s="1"/>
  <c r="N2589" i="2"/>
  <c r="O2589" i="2" s="1"/>
  <c r="N2479" i="2"/>
  <c r="O2479" i="2" s="1"/>
  <c r="N2979" i="2"/>
  <c r="O2979" i="2" s="1"/>
  <c r="N2549" i="2"/>
  <c r="O2549" i="2" s="1"/>
  <c r="N2622" i="2"/>
  <c r="O2622" i="2" s="1"/>
  <c r="N2751" i="2"/>
  <c r="O2751" i="2" s="1"/>
  <c r="N2930" i="2"/>
  <c r="O2930" i="2" s="1"/>
  <c r="N3103" i="2"/>
  <c r="O3103" i="2" s="1"/>
  <c r="N2971" i="2"/>
  <c r="O2971" i="2" s="1"/>
  <c r="N2409" i="2"/>
  <c r="O2409" i="2" s="1"/>
  <c r="N2813" i="2"/>
  <c r="O2813" i="2" s="1"/>
  <c r="N3038" i="2"/>
  <c r="O3038" i="2" s="1"/>
  <c r="N2173" i="2"/>
  <c r="O2173" i="2" s="1"/>
  <c r="N2567" i="2"/>
  <c r="O2567" i="2" s="1"/>
  <c r="N2921" i="2"/>
  <c r="O2921" i="2" s="1"/>
  <c r="N3012" i="2"/>
  <c r="O3012" i="2" s="1"/>
  <c r="N3092" i="2"/>
  <c r="O3092" i="2" s="1"/>
  <c r="N2830" i="2"/>
  <c r="O2830" i="2" s="1"/>
  <c r="N2932" i="2"/>
  <c r="O2932" i="2" s="1"/>
  <c r="N3022" i="2"/>
  <c r="O3022" i="2" s="1"/>
  <c r="N2116" i="2"/>
  <c r="O2116" i="2" s="1"/>
  <c r="N2492" i="2"/>
  <c r="O2492" i="2" s="1"/>
  <c r="N2601" i="2"/>
  <c r="O2601" i="2" s="1"/>
  <c r="N2709" i="2"/>
  <c r="O2709" i="2" s="1"/>
  <c r="N2856" i="2"/>
  <c r="O2856" i="2" s="1"/>
  <c r="N2594" i="2"/>
  <c r="O2594" i="2" s="1"/>
  <c r="N2818" i="2"/>
  <c r="O2818" i="2" s="1"/>
  <c r="N2961" i="2"/>
  <c r="O2961" i="2" s="1"/>
  <c r="N2517" i="2"/>
  <c r="O2517" i="2" s="1"/>
  <c r="N2718" i="2"/>
  <c r="O2718" i="2" s="1"/>
  <c r="N2455" i="2"/>
  <c r="O2455" i="2" s="1"/>
  <c r="N2670" i="2"/>
  <c r="O2670" i="2" s="1"/>
  <c r="N2952" i="2"/>
  <c r="O2952" i="2" s="1"/>
  <c r="N3006" i="2"/>
  <c r="O3006" i="2" s="1"/>
  <c r="N2155" i="2"/>
  <c r="O2155" i="2" s="1"/>
  <c r="N2520" i="2"/>
  <c r="O2520" i="2" s="1"/>
  <c r="N2636" i="2"/>
  <c r="O2636" i="2" s="1"/>
  <c r="N2766" i="2"/>
  <c r="O2766" i="2" s="1"/>
  <c r="N2874" i="2"/>
  <c r="O2874" i="2" s="1"/>
  <c r="N2506" i="2"/>
  <c r="O2506" i="2" s="1"/>
  <c r="N2629" i="2"/>
  <c r="O2629" i="2" s="1"/>
  <c r="N2798" i="2"/>
  <c r="O2798" i="2" s="1"/>
  <c r="N2938" i="2"/>
  <c r="O2938" i="2" s="1"/>
  <c r="N3062" i="2"/>
  <c r="O3062" i="2" s="1"/>
  <c r="N2747" i="2"/>
  <c r="O2747" i="2" s="1"/>
  <c r="N3033" i="2"/>
  <c r="O3033" i="2" s="1"/>
  <c r="N2924" i="2"/>
  <c r="O2924" i="2" s="1"/>
  <c r="N2359" i="2"/>
  <c r="O2359" i="2" s="1"/>
  <c r="N2761" i="2"/>
  <c r="O2761" i="2" s="1"/>
  <c r="N2901" i="2"/>
  <c r="O2901" i="2" s="1"/>
  <c r="N2944" i="2"/>
  <c r="O2944" i="2" s="1"/>
  <c r="N2343" i="2"/>
  <c r="O2343" i="2" s="1"/>
  <c r="N2811" i="2"/>
  <c r="O2811" i="2" s="1"/>
  <c r="N3088" i="2"/>
  <c r="O3088" i="2" s="1"/>
  <c r="N2833" i="2"/>
  <c r="O2833" i="2" s="1"/>
  <c r="N2823" i="2"/>
  <c r="O2823" i="2" s="1"/>
  <c r="N2241" i="2"/>
  <c r="O2241" i="2" s="1"/>
  <c r="N2201" i="2"/>
  <c r="O2201" i="2" s="1"/>
  <c r="N2679" i="2"/>
  <c r="O2679" i="2" s="1"/>
  <c r="N2887" i="2"/>
  <c r="O2887" i="2" s="1"/>
  <c r="N2934" i="2"/>
  <c r="O2934" i="2" s="1"/>
  <c r="N3035" i="2"/>
  <c r="O3035" i="2" s="1"/>
  <c r="N2699" i="2"/>
  <c r="O2699" i="2" s="1"/>
  <c r="N2876" i="2"/>
  <c r="O2876" i="2" s="1"/>
  <c r="N3067" i="2"/>
  <c r="O3067" i="2" s="1"/>
  <c r="N2767" i="2"/>
  <c r="O2767" i="2" s="1"/>
  <c r="N2399" i="2"/>
  <c r="O2399" i="2" s="1"/>
  <c r="N2327" i="2"/>
  <c r="O2327" i="2" s="1"/>
  <c r="N2663" i="2"/>
  <c r="O2663" i="2" s="1"/>
  <c r="N2846" i="2"/>
  <c r="O2846" i="2" s="1"/>
  <c r="N3056" i="2"/>
  <c r="O3056" i="2" s="1"/>
  <c r="N2135" i="2"/>
  <c r="O2135" i="2" s="1"/>
  <c r="N2273" i="2"/>
  <c r="O2273" i="2" s="1"/>
  <c r="N2609" i="2"/>
  <c r="O2609" i="2" s="1"/>
  <c r="N2764" i="2"/>
  <c r="O2764" i="2" s="1"/>
  <c r="N2988" i="2"/>
  <c r="O2988" i="2" s="1"/>
  <c r="N2170" i="2"/>
  <c r="O2170" i="2" s="1"/>
  <c r="N2637" i="2"/>
  <c r="O2637" i="2" s="1"/>
  <c r="N2939" i="2"/>
  <c r="O2939" i="2" s="1"/>
  <c r="N2122" i="2"/>
  <c r="O2122" i="2" s="1"/>
  <c r="N3027" i="2"/>
  <c r="O3027" i="2" s="1"/>
  <c r="N2837" i="2"/>
  <c r="O2837" i="2" s="1"/>
  <c r="N3072" i="2"/>
  <c r="O3072" i="2" s="1"/>
  <c r="N2643" i="2"/>
  <c r="O2643" i="2" s="1"/>
  <c r="N2773" i="2"/>
  <c r="O2773" i="2" s="1"/>
  <c r="N2931" i="2"/>
  <c r="O2931" i="2" s="1"/>
  <c r="N3020" i="2"/>
  <c r="O3020" i="2" s="1"/>
  <c r="N2842" i="2"/>
  <c r="O2842" i="2" s="1"/>
  <c r="N2943" i="2"/>
  <c r="O2943" i="2" s="1"/>
  <c r="N3031" i="2"/>
  <c r="O3031" i="2" s="1"/>
  <c r="N2124" i="2"/>
  <c r="O2124" i="2" s="1"/>
  <c r="N2500" i="2"/>
  <c r="O2500" i="2" s="1"/>
  <c r="N2616" i="2"/>
  <c r="O2616" i="2" s="1"/>
  <c r="N2716" i="2"/>
  <c r="O2716" i="2" s="1"/>
  <c r="N2878" i="2"/>
  <c r="O2878" i="2" s="1"/>
  <c r="N2602" i="2"/>
  <c r="O2602" i="2" s="1"/>
  <c r="N2826" i="2"/>
  <c r="O2826" i="2" s="1"/>
  <c r="N3005" i="2"/>
  <c r="O3005" i="2" s="1"/>
  <c r="N2990" i="2"/>
  <c r="O2990" i="2" s="1"/>
  <c r="N2618" i="2"/>
  <c r="O2618" i="2" s="1"/>
  <c r="N2733" i="2"/>
  <c r="O2733" i="2" s="1"/>
  <c r="N2807" i="2"/>
  <c r="O2807" i="2" s="1"/>
  <c r="N3047" i="2"/>
  <c r="O3047" i="2" s="1"/>
  <c r="N2189" i="2"/>
  <c r="O2189" i="2" s="1"/>
  <c r="N2415" i="2"/>
  <c r="O2415" i="2" s="1"/>
  <c r="N2769" i="2"/>
  <c r="O2769" i="2" s="1"/>
  <c r="N2614" i="2"/>
  <c r="O2614" i="2" s="1"/>
  <c r="N2439" i="2"/>
  <c r="O2439" i="2" s="1"/>
  <c r="N2873" i="2"/>
  <c r="O2873" i="2" s="1"/>
  <c r="N2510" i="2"/>
  <c r="O2510" i="2" s="1"/>
  <c r="N2923" i="2"/>
  <c r="O2923" i="2" s="1"/>
  <c r="N2949" i="2"/>
  <c r="O2949" i="2" s="1"/>
  <c r="N2361" i="2"/>
  <c r="O2361" i="2" s="1"/>
  <c r="N2249" i="2"/>
  <c r="O2249" i="2" s="1"/>
  <c r="N2695" i="2"/>
  <c r="O2695" i="2" s="1"/>
  <c r="N2904" i="2"/>
  <c r="O2904" i="2" s="1"/>
  <c r="N2425" i="2"/>
  <c r="O2425" i="2" s="1"/>
  <c r="N2215" i="2"/>
  <c r="O2215" i="2" s="1"/>
  <c r="N2715" i="2"/>
  <c r="O2715" i="2" s="1"/>
  <c r="N2889" i="2"/>
  <c r="O2889" i="2" s="1"/>
  <c r="N2677" i="2"/>
  <c r="O2677" i="2" s="1"/>
  <c r="N2821" i="2"/>
  <c r="O2821" i="2" s="1"/>
  <c r="N2633" i="2"/>
  <c r="O2633" i="2" s="1"/>
  <c r="N2383" i="2"/>
  <c r="O2383" i="2" s="1"/>
  <c r="N2681" i="2"/>
  <c r="O2681" i="2" s="1"/>
  <c r="N2864" i="2"/>
  <c r="O2864" i="2" s="1"/>
  <c r="N3068" i="2"/>
  <c r="O3068" i="2" s="1"/>
  <c r="N2396" i="2"/>
  <c r="O2396" i="2" s="1"/>
  <c r="N2199" i="2"/>
  <c r="O2199" i="2" s="1"/>
  <c r="N2369" i="2"/>
  <c r="O2369" i="2" s="1"/>
  <c r="N2627" i="2"/>
  <c r="O2627" i="2" s="1"/>
  <c r="N2783" i="2"/>
  <c r="O2783" i="2" s="1"/>
  <c r="N2998" i="2"/>
  <c r="O2998" i="2" s="1"/>
  <c r="N2266" i="2"/>
  <c r="O2266" i="2" s="1"/>
  <c r="N2659" i="2"/>
  <c r="O2659" i="2" s="1"/>
  <c r="N2814" i="2"/>
  <c r="O2814" i="2" s="1"/>
  <c r="N2953" i="2"/>
  <c r="O2953" i="2" s="1"/>
  <c r="N3039" i="2"/>
  <c r="O3039" i="2" s="1"/>
  <c r="N2138" i="2"/>
  <c r="O2138" i="2" s="1"/>
  <c r="N3061" i="2"/>
  <c r="O3061" i="2" s="1"/>
  <c r="N2591" i="2"/>
  <c r="O2591" i="2" s="1"/>
  <c r="N2867" i="2"/>
  <c r="O2867" i="2" s="1"/>
  <c r="N3102" i="2"/>
  <c r="O3102" i="2" s="1"/>
  <c r="N2660" i="2"/>
  <c r="O2660" i="2" s="1"/>
  <c r="N2942" i="2"/>
  <c r="O2942" i="2" s="1"/>
  <c r="N3030" i="2"/>
  <c r="O3030" i="2" s="1"/>
  <c r="N2857" i="2"/>
  <c r="O2857" i="2" s="1"/>
  <c r="N2955" i="2"/>
  <c r="O2955" i="2" s="1"/>
  <c r="N2132" i="2"/>
  <c r="O2132" i="2" s="1"/>
  <c r="N2390" i="2"/>
  <c r="O2390" i="2" s="1"/>
  <c r="N2530" i="2"/>
  <c r="O2530" i="2" s="1"/>
  <c r="N2640" i="2"/>
  <c r="O2640" i="2" s="1"/>
  <c r="N2746" i="2"/>
  <c r="O2746" i="2" s="1"/>
  <c r="N2894" i="2"/>
  <c r="O2894" i="2" s="1"/>
  <c r="N2965" i="2"/>
  <c r="O2965" i="2" s="1"/>
  <c r="N2610" i="2"/>
  <c r="O2610" i="2" s="1"/>
  <c r="N3021" i="2"/>
  <c r="O3021" i="2" s="1"/>
  <c r="N3048" i="2"/>
  <c r="O3048" i="2" s="1"/>
  <c r="N2626" i="2"/>
  <c r="O2626" i="2" s="1"/>
  <c r="N2756" i="2"/>
  <c r="O2756" i="2" s="1"/>
  <c r="N2951" i="2"/>
  <c r="O2951" i="2" s="1"/>
  <c r="N2749" i="2"/>
  <c r="O2749" i="2" s="1"/>
  <c r="N3010" i="2"/>
  <c r="O3010" i="2" s="1"/>
  <c r="N2848" i="2"/>
  <c r="O2848" i="2" s="1"/>
  <c r="N3086" i="2"/>
  <c r="O3086" i="2" s="1"/>
  <c r="N2524" i="2"/>
  <c r="O2524" i="2" s="1"/>
  <c r="N2461" i="2"/>
  <c r="O2461" i="2" s="1"/>
  <c r="N2785" i="2"/>
  <c r="O2785" i="2" s="1"/>
  <c r="N2970" i="2"/>
  <c r="O2970" i="2" s="1"/>
  <c r="N2400" i="2"/>
  <c r="O2400" i="2" s="1"/>
  <c r="N2167" i="2"/>
  <c r="O2167" i="2" s="1"/>
  <c r="N3016" i="2"/>
  <c r="O3016" i="2" s="1"/>
  <c r="N2759" i="2"/>
  <c r="O2759" i="2" s="1"/>
  <c r="N2960" i="2"/>
  <c r="O2960" i="2" s="1"/>
  <c r="N2891" i="2"/>
  <c r="O2891" i="2" s="1"/>
  <c r="N2247" i="2"/>
  <c r="O2247" i="2" s="1"/>
  <c r="N2803" i="2"/>
  <c r="O2803" i="2" s="1"/>
  <c r="N2919" i="2"/>
  <c r="O2919" i="2" s="1"/>
  <c r="N2754" i="2"/>
  <c r="O2754" i="2" s="1"/>
  <c r="N2509" i="2"/>
  <c r="O2509" i="2" s="1"/>
  <c r="N2642" i="2"/>
  <c r="O2642" i="2" s="1"/>
  <c r="N2825" i="2"/>
  <c r="O2825" i="2" s="1"/>
  <c r="N3032" i="2"/>
  <c r="O3032" i="2" s="1"/>
  <c r="N2481" i="2"/>
  <c r="O2481" i="2" s="1"/>
  <c r="N2652" i="2"/>
  <c r="O2652" i="2" s="1"/>
  <c r="N2797" i="2"/>
  <c r="O2797" i="2" s="1"/>
  <c r="N2474" i="2"/>
  <c r="O2474" i="2" s="1"/>
  <c r="N2645" i="2"/>
  <c r="O2645" i="2" s="1"/>
  <c r="N2852" i="2"/>
  <c r="O2852" i="2" s="1"/>
  <c r="N2991" i="2"/>
  <c r="O2991" i="2" s="1"/>
  <c r="N2514" i="2"/>
  <c r="O2514" i="2" s="1"/>
  <c r="N2668" i="2"/>
  <c r="O2668" i="2" s="1"/>
  <c r="N2806" i="2"/>
  <c r="O2806" i="2" s="1"/>
  <c r="N2154" i="2"/>
  <c r="O2154" i="2" s="1"/>
  <c r="N2250" i="2"/>
  <c r="O2250" i="2" s="1"/>
  <c r="N2346" i="2"/>
  <c r="O2346" i="2" s="1"/>
  <c r="N2504" i="2"/>
  <c r="O2504" i="2" s="1"/>
  <c r="N2596" i="2"/>
  <c r="O2596" i="2" s="1"/>
  <c r="N2757" i="2"/>
  <c r="O2757" i="2" s="1"/>
  <c r="N2247" i="1"/>
  <c r="O2247" i="1" s="1"/>
  <c r="N2412" i="1"/>
  <c r="O2412" i="1" s="1"/>
  <c r="N2614" i="1"/>
  <c r="O2614" i="1" s="1"/>
  <c r="N2713" i="1"/>
  <c r="O2713" i="1" s="1"/>
  <c r="N2815" i="1"/>
  <c r="O2815" i="1" s="1"/>
  <c r="N3000" i="1"/>
  <c r="O3000" i="1" s="1"/>
  <c r="N3064" i="1"/>
  <c r="O3064" i="1" s="1"/>
  <c r="N2414" i="1"/>
  <c r="O2414" i="1" s="1"/>
  <c r="N2985" i="1"/>
  <c r="O2985" i="1" s="1"/>
  <c r="N3049" i="1"/>
  <c r="O3049" i="1" s="1"/>
  <c r="N3114" i="1"/>
  <c r="O3114" i="1" s="1"/>
  <c r="N2301" i="1"/>
  <c r="O2301" i="1" s="1"/>
  <c r="N2416" i="1"/>
  <c r="O2416" i="1" s="1"/>
  <c r="N2144" i="1"/>
  <c r="O2144" i="1" s="1"/>
  <c r="N2535" i="1"/>
  <c r="O2535" i="1" s="1"/>
  <c r="N2374" i="1"/>
  <c r="O2374" i="1" s="1"/>
  <c r="N2621" i="1"/>
  <c r="O2621" i="1" s="1"/>
  <c r="N2718" i="1"/>
  <c r="O2718" i="1" s="1"/>
  <c r="N2819" i="1"/>
  <c r="O2819" i="1" s="1"/>
  <c r="N2987" i="1"/>
  <c r="O2987" i="1" s="1"/>
  <c r="N3051" i="1"/>
  <c r="O3051" i="1" s="1"/>
  <c r="N3116" i="1"/>
  <c r="O3116" i="1" s="1"/>
  <c r="N2203" i="1"/>
  <c r="O2203" i="1" s="1"/>
  <c r="N2123" i="1"/>
  <c r="O2123" i="1" s="1"/>
  <c r="N3096" i="2"/>
  <c r="O3096" i="2" s="1"/>
  <c r="N2886" i="2"/>
  <c r="O2886" i="2" s="1"/>
  <c r="N2434" i="2"/>
  <c r="O2434" i="2" s="1"/>
  <c r="N3078" i="2"/>
  <c r="O3078" i="2" s="1"/>
  <c r="N2905" i="2"/>
  <c r="O2905" i="2" s="1"/>
  <c r="N2311" i="2"/>
  <c r="O2311" i="2" s="1"/>
  <c r="N2820" i="2"/>
  <c r="O2820" i="2" s="1"/>
  <c r="N2974" i="2"/>
  <c r="O2974" i="2" s="1"/>
  <c r="N2962" i="2"/>
  <c r="O2962" i="2" s="1"/>
  <c r="N2356" i="2"/>
  <c r="O2356" i="2" s="1"/>
  <c r="N2862" i="2"/>
  <c r="O2862" i="2" s="1"/>
  <c r="N2762" i="2"/>
  <c r="O2762" i="2" s="1"/>
  <c r="N2617" i="2"/>
  <c r="O2617" i="2" s="1"/>
  <c r="N2772" i="2"/>
  <c r="O2772" i="2" s="1"/>
  <c r="N2879" i="2"/>
  <c r="O2879" i="2" s="1"/>
  <c r="N3104" i="2"/>
  <c r="O3104" i="2" s="1"/>
  <c r="N2512" i="2"/>
  <c r="O2512" i="2" s="1"/>
  <c r="N2674" i="2"/>
  <c r="O2674" i="2" s="1"/>
  <c r="N2804" i="2"/>
  <c r="O2804" i="2" s="1"/>
  <c r="N2498" i="2"/>
  <c r="O2498" i="2" s="1"/>
  <c r="N2682" i="2"/>
  <c r="O2682" i="2" s="1"/>
  <c r="N2860" i="2"/>
  <c r="O2860" i="2" s="1"/>
  <c r="N2999" i="2"/>
  <c r="O2999" i="2" s="1"/>
  <c r="N2529" i="2"/>
  <c r="O2529" i="2" s="1"/>
  <c r="N2676" i="2"/>
  <c r="O2676" i="2" s="1"/>
  <c r="N2853" i="2"/>
  <c r="O2853" i="2" s="1"/>
  <c r="N2178" i="2"/>
  <c r="O2178" i="2" s="1"/>
  <c r="N2258" i="2"/>
  <c r="O2258" i="2" s="1"/>
  <c r="N2354" i="2"/>
  <c r="O2354" i="2" s="1"/>
  <c r="N2526" i="2"/>
  <c r="O2526" i="2" s="1"/>
  <c r="N2604" i="2"/>
  <c r="O2604" i="2" s="1"/>
  <c r="N2765" i="2"/>
  <c r="O2765" i="2" s="1"/>
  <c r="N2407" i="1"/>
  <c r="O2407" i="1" s="1"/>
  <c r="N2277" i="1"/>
  <c r="O2277" i="1" s="1"/>
  <c r="N2424" i="1"/>
  <c r="O2424" i="1" s="1"/>
  <c r="N2629" i="1"/>
  <c r="O2629" i="1" s="1"/>
  <c r="N2725" i="1"/>
  <c r="O2725" i="1" s="1"/>
  <c r="N2846" i="1"/>
  <c r="O2846" i="1" s="1"/>
  <c r="N3008" i="1"/>
  <c r="O3008" i="1" s="1"/>
  <c r="N3072" i="1"/>
  <c r="O3072" i="1" s="1"/>
  <c r="N2520" i="1"/>
  <c r="O2520" i="1" s="1"/>
  <c r="N2993" i="1"/>
  <c r="O2993" i="1" s="1"/>
  <c r="N3057" i="1"/>
  <c r="O3057" i="1" s="1"/>
  <c r="N2120" i="1"/>
  <c r="O2120" i="1" s="1"/>
  <c r="N2173" i="1"/>
  <c r="O2173" i="1" s="1"/>
  <c r="N2338" i="1"/>
  <c r="O2338" i="1" s="1"/>
  <c r="N2428" i="1"/>
  <c r="O2428" i="1" s="1"/>
  <c r="N2228" i="1"/>
  <c r="O2228" i="1" s="1"/>
  <c r="N2145" i="1"/>
  <c r="O2145" i="1" s="1"/>
  <c r="N2395" i="1"/>
  <c r="O2395" i="1" s="1"/>
  <c r="N2634" i="1"/>
  <c r="O2634" i="1" s="1"/>
  <c r="N2733" i="1"/>
  <c r="O2733" i="1" s="1"/>
  <c r="N2833" i="1"/>
  <c r="O2833" i="1" s="1"/>
  <c r="N2995" i="1"/>
  <c r="O2995" i="1" s="1"/>
  <c r="N3059" i="1"/>
  <c r="O3059" i="1" s="1"/>
  <c r="N2122" i="1"/>
  <c r="O2122" i="1" s="1"/>
  <c r="N2266" i="1"/>
  <c r="O2266" i="1" s="1"/>
  <c r="N2150" i="1"/>
  <c r="O2150" i="1" s="1"/>
  <c r="N2328" i="1"/>
  <c r="O2328" i="1" s="1"/>
  <c r="N2509" i="1"/>
  <c r="O2509" i="1" s="1"/>
  <c r="N2622" i="1"/>
  <c r="O2622" i="1" s="1"/>
  <c r="N2719" i="1"/>
  <c r="O2719" i="1" s="1"/>
  <c r="N2268" i="1"/>
  <c r="O2268" i="1" s="1"/>
  <c r="N2545" i="1"/>
  <c r="O2545" i="1" s="1"/>
  <c r="N2685" i="1"/>
  <c r="O2685" i="1" s="1"/>
  <c r="N2973" i="1"/>
  <c r="O2973" i="1" s="1"/>
  <c r="N2139" i="1"/>
  <c r="O2139" i="1" s="1"/>
  <c r="N2289" i="1"/>
  <c r="O2289" i="1" s="1"/>
  <c r="N2355" i="1"/>
  <c r="O2355" i="1" s="1"/>
  <c r="N2584" i="1"/>
  <c r="O2584" i="1" s="1"/>
  <c r="N2368" i="1"/>
  <c r="O2368" i="1" s="1"/>
  <c r="N2531" i="1"/>
  <c r="O2531" i="1" s="1"/>
  <c r="N2638" i="1"/>
  <c r="O2638" i="1" s="1"/>
  <c r="N2736" i="1"/>
  <c r="O2736" i="1" s="1"/>
  <c r="N2839" i="1"/>
  <c r="O2839" i="1" s="1"/>
  <c r="N2224" i="1"/>
  <c r="O2224" i="1" s="1"/>
  <c r="N2246" i="1"/>
  <c r="O2246" i="1" s="1"/>
  <c r="N2344" i="1"/>
  <c r="O2344" i="1" s="1"/>
  <c r="N2734" i="2"/>
  <c r="O2734" i="2" s="1"/>
  <c r="N2903" i="2"/>
  <c r="O2903" i="2" s="1"/>
  <c r="N2539" i="2"/>
  <c r="O2539" i="2" s="1"/>
  <c r="N2977" i="2"/>
  <c r="O2977" i="2" s="1"/>
  <c r="N2550" i="2"/>
  <c r="O2550" i="2" s="1"/>
  <c r="N3045" i="2"/>
  <c r="O3045" i="2" s="1"/>
  <c r="N3040" i="2"/>
  <c r="O3040" i="2" s="1"/>
  <c r="N3054" i="2"/>
  <c r="O3054" i="2" s="1"/>
  <c r="N2884" i="2"/>
  <c r="O2884" i="2" s="1"/>
  <c r="N2406" i="2"/>
  <c r="O2406" i="2" s="1"/>
  <c r="N2902" i="2"/>
  <c r="O2902" i="2" s="1"/>
  <c r="N2649" i="2"/>
  <c r="O2649" i="2" s="1"/>
  <c r="N2780" i="2"/>
  <c r="O2780" i="2" s="1"/>
  <c r="N2372" i="2"/>
  <c r="O2372" i="2" s="1"/>
  <c r="N2982" i="2"/>
  <c r="O2982" i="2" s="1"/>
  <c r="N2123" i="2"/>
  <c r="O2123" i="2" s="1"/>
  <c r="N2558" i="2"/>
  <c r="O2558" i="2" s="1"/>
  <c r="N2689" i="2"/>
  <c r="O2689" i="2" s="1"/>
  <c r="N2812" i="2"/>
  <c r="O2812" i="2" s="1"/>
  <c r="N2513" i="2"/>
  <c r="O2513" i="2" s="1"/>
  <c r="N2690" i="2"/>
  <c r="O2690" i="2" s="1"/>
  <c r="N2890" i="2"/>
  <c r="O2890" i="2" s="1"/>
  <c r="N3008" i="2"/>
  <c r="O3008" i="2" s="1"/>
  <c r="N2552" i="2"/>
  <c r="O2552" i="2" s="1"/>
  <c r="N2722" i="2"/>
  <c r="O2722" i="2" s="1"/>
  <c r="N2861" i="2"/>
  <c r="O2861" i="2" s="1"/>
  <c r="N2186" i="2"/>
  <c r="O2186" i="2" s="1"/>
  <c r="N2274" i="2"/>
  <c r="O2274" i="2" s="1"/>
  <c r="N2370" i="2"/>
  <c r="O2370" i="2" s="1"/>
  <c r="N2534" i="2"/>
  <c r="O2534" i="2" s="1"/>
  <c r="N2612" i="2"/>
  <c r="O2612" i="2" s="1"/>
  <c r="N2789" i="2"/>
  <c r="O2789" i="2" s="1"/>
  <c r="N2828" i="1"/>
  <c r="O2828" i="1" s="1"/>
  <c r="N2288" i="1"/>
  <c r="O2288" i="1" s="1"/>
  <c r="N2437" i="1"/>
  <c r="O2437" i="1" s="1"/>
  <c r="N2642" i="1"/>
  <c r="O2642" i="1" s="1"/>
  <c r="N2740" i="1"/>
  <c r="O2740" i="1" s="1"/>
  <c r="N2937" i="1"/>
  <c r="O2937" i="1" s="1"/>
  <c r="N3016" i="1"/>
  <c r="O3016" i="1" s="1"/>
  <c r="N3080" i="1"/>
  <c r="O3080" i="1" s="1"/>
  <c r="N2552" i="1"/>
  <c r="O2552" i="1" s="1"/>
  <c r="N3001" i="1"/>
  <c r="O3001" i="1" s="1"/>
  <c r="N3065" i="1"/>
  <c r="O3065" i="1" s="1"/>
  <c r="N2128" i="1"/>
  <c r="O2128" i="1" s="1"/>
  <c r="N2195" i="1"/>
  <c r="O2195" i="1" s="1"/>
  <c r="N2352" i="1"/>
  <c r="O2352" i="1" s="1"/>
  <c r="N2440" i="1"/>
  <c r="O2440" i="1" s="1"/>
  <c r="N2236" i="1"/>
  <c r="O2236" i="1" s="1"/>
  <c r="N2177" i="1"/>
  <c r="O2177" i="1" s="1"/>
  <c r="N2406" i="1"/>
  <c r="O2406" i="1" s="1"/>
  <c r="N2646" i="1"/>
  <c r="O2646" i="1" s="1"/>
  <c r="N2744" i="1"/>
  <c r="O2744" i="1" s="1"/>
  <c r="N2851" i="1"/>
  <c r="O2851" i="1" s="1"/>
  <c r="N3003" i="1"/>
  <c r="O3003" i="1" s="1"/>
  <c r="N3067" i="1"/>
  <c r="O3067" i="1" s="1"/>
  <c r="N2130" i="1"/>
  <c r="O2130" i="1" s="1"/>
  <c r="N2862" i="1"/>
  <c r="O2862" i="1" s="1"/>
  <c r="N2291" i="1"/>
  <c r="O2291" i="1" s="1"/>
  <c r="N2181" i="1"/>
  <c r="O2181" i="1" s="1"/>
  <c r="N2341" i="1"/>
  <c r="O2341" i="1" s="1"/>
  <c r="N2524" i="1"/>
  <c r="O2524" i="1" s="1"/>
  <c r="N2636" i="1"/>
  <c r="O2636" i="1" s="1"/>
  <c r="N2734" i="1"/>
  <c r="O2734" i="1" s="1"/>
  <c r="N2835" i="1"/>
  <c r="O2835" i="1" s="1"/>
  <c r="N2250" i="1"/>
  <c r="O2250" i="1" s="1"/>
  <c r="N2317" i="1"/>
  <c r="O2317" i="1" s="1"/>
  <c r="N2571" i="1"/>
  <c r="O2571" i="1" s="1"/>
  <c r="N2710" i="1"/>
  <c r="O2710" i="1" s="1"/>
  <c r="N2981" i="1"/>
  <c r="O2981" i="1" s="1"/>
  <c r="N2170" i="1"/>
  <c r="O2170" i="1" s="1"/>
  <c r="N2382" i="1"/>
  <c r="O2382" i="1" s="1"/>
  <c r="N2366" i="1"/>
  <c r="O2366" i="1" s="1"/>
  <c r="N2610" i="1"/>
  <c r="O2610" i="1" s="1"/>
  <c r="N2477" i="2"/>
  <c r="O2477" i="2" s="1"/>
  <c r="N2730" i="2"/>
  <c r="O2730" i="2" s="1"/>
  <c r="N2748" i="2"/>
  <c r="O2748" i="2" s="1"/>
  <c r="N2684" i="2"/>
  <c r="O2684" i="2" s="1"/>
  <c r="N2208" i="2"/>
  <c r="O2208" i="2" s="1"/>
  <c r="N2644" i="2"/>
  <c r="O2644" i="2" s="1"/>
  <c r="N3059" i="2"/>
  <c r="O3059" i="2" s="1"/>
  <c r="N2120" i="2"/>
  <c r="O2120" i="2" s="1"/>
  <c r="N2541" i="2"/>
  <c r="O2541" i="2" s="1"/>
  <c r="N3065" i="2"/>
  <c r="O3065" i="2" s="1"/>
  <c r="N2422" i="2"/>
  <c r="O2422" i="2" s="1"/>
  <c r="N2910" i="2"/>
  <c r="O2910" i="2" s="1"/>
  <c r="N3028" i="2"/>
  <c r="O3028" i="2" s="1"/>
  <c r="N2868" i="2"/>
  <c r="O2868" i="2" s="1"/>
  <c r="N2147" i="2"/>
  <c r="O2147" i="2" s="1"/>
  <c r="N2581" i="2"/>
  <c r="O2581" i="2" s="1"/>
  <c r="N2697" i="2"/>
  <c r="O2697" i="2" s="1"/>
  <c r="N2835" i="2"/>
  <c r="O2835" i="2" s="1"/>
  <c r="N2536" i="2"/>
  <c r="O2536" i="2" s="1"/>
  <c r="N2698" i="2"/>
  <c r="O2698" i="2" s="1"/>
  <c r="N2906" i="2"/>
  <c r="O2906" i="2" s="1"/>
  <c r="N3017" i="2"/>
  <c r="O3017" i="2" s="1"/>
  <c r="N2560" i="2"/>
  <c r="O2560" i="2" s="1"/>
  <c r="N2729" i="2"/>
  <c r="O2729" i="2" s="1"/>
  <c r="N3009" i="2"/>
  <c r="O3009" i="2" s="1"/>
  <c r="N2194" i="2"/>
  <c r="O2194" i="2" s="1"/>
  <c r="N2290" i="2"/>
  <c r="O2290" i="2" s="1"/>
  <c r="N2378" i="2"/>
  <c r="O2378" i="2" s="1"/>
  <c r="N2542" i="2"/>
  <c r="O2542" i="2" s="1"/>
  <c r="N2658" i="2"/>
  <c r="O2658" i="2" s="1"/>
  <c r="N2796" i="2"/>
  <c r="O2796" i="2" s="1"/>
  <c r="N2163" i="1"/>
  <c r="O2163" i="1" s="1"/>
  <c r="N2298" i="1"/>
  <c r="O2298" i="1" s="1"/>
  <c r="N2454" i="1"/>
  <c r="O2454" i="1" s="1"/>
  <c r="N2656" i="1"/>
  <c r="O2656" i="1" s="1"/>
  <c r="N2752" i="1"/>
  <c r="O2752" i="1" s="1"/>
  <c r="N2959" i="1"/>
  <c r="O2959" i="1" s="1"/>
  <c r="N3024" i="1"/>
  <c r="O3024" i="1" s="1"/>
  <c r="N3088" i="1"/>
  <c r="O3088" i="1" s="1"/>
  <c r="N2563" i="1"/>
  <c r="O2563" i="1" s="1"/>
  <c r="N3009" i="1"/>
  <c r="O3009" i="1" s="1"/>
  <c r="N3073" i="1"/>
  <c r="O3073" i="1" s="1"/>
  <c r="N2135" i="1"/>
  <c r="O2135" i="1" s="1"/>
  <c r="N2230" i="1"/>
  <c r="O2230" i="1" s="1"/>
  <c r="N2362" i="1"/>
  <c r="O2362" i="1" s="1"/>
  <c r="N2486" i="1"/>
  <c r="O2486" i="1" s="1"/>
  <c r="N2244" i="1"/>
  <c r="O2244" i="1" s="1"/>
  <c r="N2254" i="1"/>
  <c r="O2254" i="1" s="1"/>
  <c r="N2418" i="1"/>
  <c r="O2418" i="1" s="1"/>
  <c r="N2660" i="1"/>
  <c r="O2660" i="1" s="1"/>
  <c r="N2756" i="1"/>
  <c r="O2756" i="1" s="1"/>
  <c r="N2873" i="1"/>
  <c r="O2873" i="1" s="1"/>
  <c r="N3011" i="1"/>
  <c r="O3011" i="1" s="1"/>
  <c r="N3075" i="1"/>
  <c r="O3075" i="1" s="1"/>
  <c r="N2205" i="1"/>
  <c r="O2205" i="1" s="1"/>
  <c r="N2229" i="1"/>
  <c r="O2229" i="1" s="1"/>
  <c r="N2314" i="1"/>
  <c r="O2314" i="1" s="1"/>
  <c r="N2237" i="1"/>
  <c r="O2237" i="1" s="1"/>
  <c r="N2354" i="1"/>
  <c r="O2354" i="1" s="1"/>
  <c r="N2544" i="1"/>
  <c r="O2544" i="1" s="1"/>
  <c r="N2745" i="1"/>
  <c r="O2745" i="1" s="1"/>
  <c r="N2853" i="1"/>
  <c r="O2853" i="1" s="1"/>
  <c r="N2311" i="1"/>
  <c r="O2311" i="1" s="1"/>
  <c r="N2342" i="1"/>
  <c r="O2342" i="1" s="1"/>
  <c r="N2594" i="1"/>
  <c r="O2594" i="1" s="1"/>
  <c r="N2720" i="1"/>
  <c r="O2720" i="1" s="1"/>
  <c r="N2989" i="1"/>
  <c r="O2989" i="1" s="1"/>
  <c r="N2184" i="1"/>
  <c r="O2184" i="1" s="1"/>
  <c r="N2438" i="1"/>
  <c r="O2438" i="1" s="1"/>
  <c r="N2389" i="1"/>
  <c r="O2389" i="1" s="1"/>
  <c r="N2697" i="1"/>
  <c r="O2697" i="1" s="1"/>
  <c r="N2296" i="1"/>
  <c r="O2296" i="1" s="1"/>
  <c r="N2390" i="1"/>
  <c r="O2390" i="1" s="1"/>
  <c r="N2560" i="1"/>
  <c r="O2560" i="1" s="1"/>
  <c r="N2663" i="1"/>
  <c r="O2663" i="1" s="1"/>
  <c r="N2761" i="1"/>
  <c r="O2761" i="1" s="1"/>
  <c r="N2905" i="1"/>
  <c r="O2905" i="1" s="1"/>
  <c r="N2351" i="1"/>
  <c r="O2351" i="1" s="1"/>
  <c r="N2276" i="1"/>
  <c r="O2276" i="1" s="1"/>
  <c r="N2453" i="1"/>
  <c r="O2453" i="1" s="1"/>
  <c r="N2793" i="2"/>
  <c r="O2793" i="2" s="1"/>
  <c r="N2738" i="2"/>
  <c r="O2738" i="2" s="1"/>
  <c r="N2317" i="2"/>
  <c r="O2317" i="2" s="1"/>
  <c r="N2914" i="2"/>
  <c r="O2914" i="2" s="1"/>
  <c r="N2692" i="2"/>
  <c r="O2692" i="2" s="1"/>
  <c r="N2470" i="2"/>
  <c r="O2470" i="2" s="1"/>
  <c r="N2144" i="2"/>
  <c r="O2144" i="2" s="1"/>
  <c r="N2572" i="2"/>
  <c r="O2572" i="2" s="1"/>
  <c r="N2871" i="2"/>
  <c r="O2871" i="2" s="1"/>
  <c r="N2538" i="2"/>
  <c r="O2538" i="2" s="1"/>
  <c r="N3037" i="2"/>
  <c r="O3037" i="2" s="1"/>
  <c r="N3101" i="2"/>
  <c r="O3101" i="2" s="1"/>
  <c r="N2980" i="2"/>
  <c r="O2980" i="2" s="1"/>
  <c r="N2621" i="2"/>
  <c r="O2621" i="2" s="1"/>
  <c r="N3049" i="2"/>
  <c r="O3049" i="2" s="1"/>
  <c r="N2880" i="2"/>
  <c r="O2880" i="2" s="1"/>
  <c r="N2163" i="2"/>
  <c r="O2163" i="2" s="1"/>
  <c r="N2597" i="2"/>
  <c r="O2597" i="2" s="1"/>
  <c r="N2712" i="2"/>
  <c r="O2712" i="2" s="1"/>
  <c r="N2881" i="2"/>
  <c r="O2881" i="2" s="1"/>
  <c r="N2544" i="2"/>
  <c r="O2544" i="2" s="1"/>
  <c r="N2721" i="2"/>
  <c r="O2721" i="2" s="1"/>
  <c r="N2928" i="2"/>
  <c r="O2928" i="2" s="1"/>
  <c r="N3071" i="2"/>
  <c r="O3071" i="2" s="1"/>
  <c r="N2576" i="2"/>
  <c r="O2576" i="2" s="1"/>
  <c r="N2744" i="2"/>
  <c r="O2744" i="2" s="1"/>
  <c r="N3041" i="2"/>
  <c r="O3041" i="2" s="1"/>
  <c r="N2210" i="2"/>
  <c r="O2210" i="2" s="1"/>
  <c r="N2306" i="2"/>
  <c r="O2306" i="2" s="1"/>
  <c r="N2386" i="2"/>
  <c r="O2386" i="2" s="1"/>
  <c r="N2557" i="2"/>
  <c r="O2557" i="2" s="1"/>
  <c r="N2696" i="2"/>
  <c r="O2696" i="2" s="1"/>
  <c r="N2819" i="2"/>
  <c r="O2819" i="2" s="1"/>
  <c r="N2131" i="1"/>
  <c r="O2131" i="1" s="1"/>
  <c r="N2309" i="1"/>
  <c r="O2309" i="1" s="1"/>
  <c r="N2477" i="1"/>
  <c r="O2477" i="1" s="1"/>
  <c r="N2665" i="1"/>
  <c r="O2665" i="1" s="1"/>
  <c r="N2765" i="1"/>
  <c r="O2765" i="1" s="1"/>
  <c r="N2968" i="1"/>
  <c r="O2968" i="1" s="1"/>
  <c r="N3032" i="1"/>
  <c r="O3032" i="1" s="1"/>
  <c r="N3096" i="1"/>
  <c r="O3096" i="1" s="1"/>
  <c r="N2319" i="1"/>
  <c r="O2319" i="1" s="1"/>
  <c r="N2576" i="1"/>
  <c r="O2576" i="1" s="1"/>
  <c r="N3017" i="1"/>
  <c r="O3017" i="1" s="1"/>
  <c r="N3081" i="1"/>
  <c r="O3081" i="1" s="1"/>
  <c r="N2151" i="1"/>
  <c r="O2151" i="1" s="1"/>
  <c r="N2253" i="1"/>
  <c r="O2253" i="1" s="1"/>
  <c r="N2373" i="1"/>
  <c r="O2373" i="1" s="1"/>
  <c r="N2504" i="1"/>
  <c r="O2504" i="1" s="1"/>
  <c r="N2280" i="1"/>
  <c r="O2280" i="1" s="1"/>
  <c r="N2429" i="1"/>
  <c r="O2429" i="1" s="1"/>
  <c r="N2669" i="1"/>
  <c r="O2669" i="1" s="1"/>
  <c r="N2771" i="1"/>
  <c r="O2771" i="1" s="1"/>
  <c r="N2945" i="1"/>
  <c r="O2945" i="1" s="1"/>
  <c r="N3019" i="1"/>
  <c r="O3019" i="1" s="1"/>
  <c r="N2213" i="1"/>
  <c r="O2213" i="1" s="1"/>
  <c r="N2361" i="1"/>
  <c r="O2361" i="1" s="1"/>
  <c r="N2340" i="1"/>
  <c r="O2340" i="1" s="1"/>
  <c r="N2365" i="1"/>
  <c r="O2365" i="1" s="1"/>
  <c r="N2555" i="1"/>
  <c r="O2555" i="1" s="1"/>
  <c r="N2661" i="1"/>
  <c r="O2661" i="1" s="1"/>
  <c r="N2759" i="1"/>
  <c r="O2759" i="1" s="1"/>
  <c r="N2899" i="1"/>
  <c r="O2899" i="1" s="1"/>
  <c r="N2404" i="1"/>
  <c r="O2404" i="1" s="1"/>
  <c r="N2377" i="1"/>
  <c r="O2377" i="1" s="1"/>
  <c r="N2624" i="1"/>
  <c r="O2624" i="1" s="1"/>
  <c r="N2997" i="1"/>
  <c r="O2997" i="1" s="1"/>
  <c r="N2192" i="1"/>
  <c r="O2192" i="1" s="1"/>
  <c r="N2961" i="1"/>
  <c r="O2961" i="1" s="1"/>
  <c r="N2408" i="1"/>
  <c r="O2408" i="1" s="1"/>
  <c r="N2127" i="1"/>
  <c r="O2127" i="1" s="1"/>
  <c r="N2307" i="1"/>
  <c r="O2307" i="1" s="1"/>
  <c r="N2935" i="2"/>
  <c r="O2935" i="2" s="1"/>
  <c r="N2957" i="2"/>
  <c r="O2957" i="2" s="1"/>
  <c r="N2362" i="2"/>
  <c r="O2362" i="2" s="1"/>
  <c r="N2279" i="2"/>
  <c r="O2279" i="2" s="1"/>
  <c r="N2913" i="2"/>
  <c r="O2913" i="2" s="1"/>
  <c r="N2703" i="2"/>
  <c r="O2703" i="2" s="1"/>
  <c r="N2647" i="2"/>
  <c r="O2647" i="2" s="1"/>
  <c r="N2410" i="2"/>
  <c r="O2410" i="2" s="1"/>
  <c r="N2675" i="2"/>
  <c r="O2675" i="2" s="1"/>
  <c r="N2829" i="2"/>
  <c r="O2829" i="2" s="1"/>
  <c r="N2883" i="2"/>
  <c r="O2883" i="2" s="1"/>
  <c r="N2140" i="2"/>
  <c r="O2140" i="2" s="1"/>
  <c r="N2546" i="2"/>
  <c r="O2546" i="2" s="1"/>
  <c r="N2849" i="2"/>
  <c r="O2849" i="2" s="1"/>
  <c r="N3089" i="2"/>
  <c r="O3089" i="2" s="1"/>
  <c r="N3036" i="2"/>
  <c r="O3036" i="2" s="1"/>
  <c r="N2706" i="2"/>
  <c r="O2706" i="2" s="1"/>
  <c r="N3090" i="2"/>
  <c r="O3090" i="2" s="1"/>
  <c r="N2936" i="2"/>
  <c r="O2936" i="2" s="1"/>
  <c r="N2450" i="2"/>
  <c r="O2450" i="2" s="1"/>
  <c r="N2605" i="2"/>
  <c r="O2605" i="2" s="1"/>
  <c r="N2750" i="2"/>
  <c r="O2750" i="2" s="1"/>
  <c r="N2897" i="2"/>
  <c r="O2897" i="2" s="1"/>
  <c r="N2582" i="2"/>
  <c r="O2582" i="2" s="1"/>
  <c r="N2736" i="2"/>
  <c r="O2736" i="2" s="1"/>
  <c r="N2967" i="2"/>
  <c r="O2967" i="2" s="1"/>
  <c r="N3079" i="2"/>
  <c r="O3079" i="2" s="1"/>
  <c r="N2630" i="2"/>
  <c r="O2630" i="2" s="1"/>
  <c r="N2752" i="2"/>
  <c r="O2752" i="2" s="1"/>
  <c r="N3057" i="2"/>
  <c r="O3057" i="2" s="1"/>
  <c r="N2218" i="2"/>
  <c r="O2218" i="2" s="1"/>
  <c r="N2314" i="2"/>
  <c r="O2314" i="2" s="1"/>
  <c r="N2394" i="2"/>
  <c r="O2394" i="2" s="1"/>
  <c r="N2565" i="2"/>
  <c r="O2565" i="2" s="1"/>
  <c r="N2704" i="2"/>
  <c r="O2704" i="2" s="1"/>
  <c r="N2858" i="2"/>
  <c r="O2858" i="2" s="1"/>
  <c r="N2167" i="1"/>
  <c r="O2167" i="1" s="1"/>
  <c r="N2322" i="1"/>
  <c r="O2322" i="1" s="1"/>
  <c r="N2499" i="1"/>
  <c r="O2499" i="1" s="1"/>
  <c r="N2676" i="1"/>
  <c r="O2676" i="1" s="1"/>
  <c r="N2777" i="1"/>
  <c r="O2777" i="1" s="1"/>
  <c r="N2976" i="1"/>
  <c r="O2976" i="1" s="1"/>
  <c r="N3040" i="1"/>
  <c r="O3040" i="1" s="1"/>
  <c r="N3105" i="1"/>
  <c r="O3105" i="1" s="1"/>
  <c r="N2142" i="1"/>
  <c r="O2142" i="1" s="1"/>
  <c r="N2887" i="1"/>
  <c r="O2887" i="1" s="1"/>
  <c r="N3025" i="1"/>
  <c r="O3025" i="1" s="1"/>
  <c r="N3089" i="1"/>
  <c r="O3089" i="1" s="1"/>
  <c r="N2227" i="1"/>
  <c r="O2227" i="1" s="1"/>
  <c r="N2264" i="1"/>
  <c r="O2264" i="1" s="1"/>
  <c r="N2384" i="1"/>
  <c r="O2384" i="1" s="1"/>
  <c r="N2869" i="1"/>
  <c r="O2869" i="1" s="1"/>
  <c r="N2193" i="1"/>
  <c r="O2193" i="1" s="1"/>
  <c r="N2302" i="1"/>
  <c r="O2302" i="1" s="1"/>
  <c r="N2460" i="1"/>
  <c r="O2460" i="1" s="1"/>
  <c r="N2680" i="1"/>
  <c r="O2680" i="1" s="1"/>
  <c r="N2781" i="1"/>
  <c r="O2781" i="1" s="1"/>
  <c r="N2963" i="1"/>
  <c r="O2963" i="1" s="1"/>
  <c r="N3091" i="1"/>
  <c r="O3091" i="1" s="1"/>
  <c r="N2221" i="1"/>
  <c r="O2221" i="1" s="1"/>
  <c r="N2455" i="1"/>
  <c r="O2455" i="1" s="1"/>
  <c r="N2364" i="1"/>
  <c r="O2364" i="1" s="1"/>
  <c r="N2282" i="1"/>
  <c r="O2282" i="1" s="1"/>
  <c r="N2376" i="1"/>
  <c r="O2376" i="1" s="1"/>
  <c r="N2570" i="1"/>
  <c r="O2570" i="1" s="1"/>
  <c r="N2670" i="1"/>
  <c r="O2670" i="1" s="1"/>
  <c r="N2772" i="1"/>
  <c r="O2772" i="1" s="1"/>
  <c r="N2921" i="1"/>
  <c r="O2921" i="1" s="1"/>
  <c r="N2939" i="1"/>
  <c r="O2939" i="1" s="1"/>
  <c r="N2398" i="1"/>
  <c r="O2398" i="1" s="1"/>
  <c r="N2637" i="1"/>
  <c r="O2637" i="1" s="1"/>
  <c r="N2746" i="1"/>
  <c r="O2746" i="1" s="1"/>
  <c r="N3005" i="1"/>
  <c r="O3005" i="1" s="1"/>
  <c r="N2199" i="1"/>
  <c r="O2199" i="1" s="1"/>
  <c r="N2214" i="1"/>
  <c r="O2214" i="1" s="1"/>
  <c r="N2431" i="1"/>
  <c r="O2431" i="1" s="1"/>
  <c r="N2155" i="1"/>
  <c r="O2155" i="1" s="1"/>
  <c r="N2360" i="2"/>
  <c r="O2360" i="2" s="1"/>
  <c r="N2571" i="2"/>
  <c r="O2571" i="2" s="1"/>
  <c r="N2714" i="2"/>
  <c r="O2714" i="2" s="1"/>
  <c r="N2375" i="2"/>
  <c r="O2375" i="2" s="1"/>
  <c r="N3046" i="2"/>
  <c r="O3046" i="2" s="1"/>
  <c r="N2719" i="2"/>
  <c r="O2719" i="2" s="1"/>
  <c r="N2732" i="2"/>
  <c r="O2732" i="2" s="1"/>
  <c r="N2666" i="2"/>
  <c r="O2666" i="2" s="1"/>
  <c r="N2827" i="2"/>
  <c r="O2827" i="2" s="1"/>
  <c r="N3063" i="2"/>
  <c r="O3063" i="2" s="1"/>
  <c r="N2635" i="2"/>
  <c r="O2635" i="2" s="1"/>
  <c r="N2688" i="2"/>
  <c r="O2688" i="2" s="1"/>
  <c r="N2976" i="2"/>
  <c r="O2976" i="2" s="1"/>
  <c r="N2148" i="2"/>
  <c r="O2148" i="2" s="1"/>
  <c r="N2648" i="2"/>
  <c r="O2648" i="2" s="1"/>
  <c r="N2128" i="2"/>
  <c r="O2128" i="2" s="1"/>
  <c r="N2152" i="2"/>
  <c r="O2152" i="2" s="1"/>
  <c r="N2784" i="2"/>
  <c r="O2784" i="2" s="1"/>
  <c r="N2580" i="2"/>
  <c r="O2580" i="2" s="1"/>
  <c r="N3015" i="2"/>
  <c r="O3015" i="2" s="1"/>
  <c r="N2458" i="2"/>
  <c r="O2458" i="2" s="1"/>
  <c r="N2613" i="2"/>
  <c r="O2613" i="2" s="1"/>
  <c r="N2774" i="2"/>
  <c r="O2774" i="2" s="1"/>
  <c r="N2929" i="2"/>
  <c r="O2929" i="2" s="1"/>
  <c r="N2590" i="2"/>
  <c r="O2590" i="2" s="1"/>
  <c r="N2805" i="2"/>
  <c r="O2805" i="2" s="1"/>
  <c r="N2975" i="2"/>
  <c r="O2975" i="2" s="1"/>
  <c r="N3087" i="2"/>
  <c r="O3087" i="2" s="1"/>
  <c r="N2638" i="2"/>
  <c r="O2638" i="2" s="1"/>
  <c r="N2760" i="2"/>
  <c r="O2760" i="2" s="1"/>
  <c r="N2226" i="2"/>
  <c r="O2226" i="2" s="1"/>
  <c r="N2322" i="2"/>
  <c r="O2322" i="2" s="1"/>
  <c r="N2480" i="2"/>
  <c r="O2480" i="2" s="1"/>
  <c r="N2573" i="2"/>
  <c r="O2573" i="2" s="1"/>
  <c r="N2726" i="2"/>
  <c r="O2726" i="2" s="1"/>
  <c r="N2888" i="2"/>
  <c r="O2888" i="2" s="1"/>
  <c r="N2191" i="1"/>
  <c r="O2191" i="1" s="1"/>
  <c r="N2334" i="1"/>
  <c r="O2334" i="1" s="1"/>
  <c r="N2588" i="1"/>
  <c r="O2588" i="1" s="1"/>
  <c r="N2688" i="1"/>
  <c r="O2688" i="1" s="1"/>
  <c r="N2792" i="1"/>
  <c r="O2792" i="1" s="1"/>
  <c r="N2984" i="1"/>
  <c r="O2984" i="1" s="1"/>
  <c r="N3048" i="1"/>
  <c r="O3048" i="1" s="1"/>
  <c r="N3113" i="1"/>
  <c r="O3113" i="1" s="1"/>
  <c r="N2278" i="1"/>
  <c r="O2278" i="1" s="1"/>
  <c r="N2969" i="1"/>
  <c r="O2969" i="1" s="1"/>
  <c r="N3033" i="1"/>
  <c r="O3033" i="1" s="1"/>
  <c r="N3097" i="1"/>
  <c r="O3097" i="1" s="1"/>
  <c r="N2279" i="1"/>
  <c r="O2279" i="1" s="1"/>
  <c r="N2394" i="1"/>
  <c r="O2394" i="1" s="1"/>
  <c r="N2889" i="1"/>
  <c r="O2889" i="1" s="1"/>
  <c r="N2300" i="1"/>
  <c r="O2300" i="1" s="1"/>
  <c r="N2327" i="1"/>
  <c r="O2327" i="1" s="1"/>
  <c r="N2592" i="1"/>
  <c r="O2592" i="1" s="1"/>
  <c r="N2694" i="1"/>
  <c r="O2694" i="1" s="1"/>
  <c r="N2798" i="1"/>
  <c r="O2798" i="1" s="1"/>
  <c r="N2971" i="1"/>
  <c r="O2971" i="1" s="1"/>
  <c r="N3035" i="1"/>
  <c r="O3035" i="1" s="1"/>
  <c r="N3099" i="1"/>
  <c r="O3099" i="1" s="1"/>
  <c r="N2283" i="1"/>
  <c r="O2283" i="1" s="1"/>
  <c r="N2193" i="2"/>
  <c r="O2193" i="2" s="1"/>
  <c r="N2844" i="2"/>
  <c r="O2844" i="2" s="1"/>
  <c r="N2338" i="2"/>
  <c r="O2338" i="2" s="1"/>
  <c r="N2602" i="1"/>
  <c r="O2602" i="1" s="1"/>
  <c r="N2290" i="1"/>
  <c r="O2290" i="1" s="1"/>
  <c r="N2808" i="1"/>
  <c r="O2808" i="1" s="1"/>
  <c r="N2385" i="1"/>
  <c r="O2385" i="1" s="1"/>
  <c r="N2583" i="1"/>
  <c r="O2583" i="1" s="1"/>
  <c r="N2809" i="1"/>
  <c r="O2809" i="1" s="1"/>
  <c r="N2420" i="1"/>
  <c r="O2420" i="1" s="1"/>
  <c r="N2965" i="1"/>
  <c r="O2965" i="1" s="1"/>
  <c r="N2306" i="1"/>
  <c r="O2306" i="1" s="1"/>
  <c r="N2452" i="1"/>
  <c r="O2452" i="1" s="1"/>
  <c r="N2612" i="1"/>
  <c r="O2612" i="1" s="1"/>
  <c r="N2747" i="1"/>
  <c r="O2747" i="1" s="1"/>
  <c r="N2148" i="1"/>
  <c r="O2148" i="1" s="1"/>
  <c r="N2190" i="1"/>
  <c r="O2190" i="1" s="1"/>
  <c r="N2436" i="1"/>
  <c r="O2436" i="1" s="1"/>
  <c r="N2863" i="1"/>
  <c r="O2863" i="1" s="1"/>
  <c r="N2186" i="1"/>
  <c r="O2186" i="1" s="1"/>
  <c r="N2207" i="1"/>
  <c r="O2207" i="1" s="1"/>
  <c r="N2360" i="1"/>
  <c r="O2360" i="1" s="1"/>
  <c r="N2450" i="1"/>
  <c r="O2450" i="1" s="1"/>
  <c r="N2679" i="1"/>
  <c r="O2679" i="1" s="1"/>
  <c r="N2779" i="1"/>
  <c r="O2779" i="1" s="1"/>
  <c r="N2936" i="1"/>
  <c r="O2936" i="1" s="1"/>
  <c r="N3015" i="1"/>
  <c r="O3015" i="1" s="1"/>
  <c r="N3079" i="1"/>
  <c r="O3079" i="1" s="1"/>
  <c r="N2197" i="1"/>
  <c r="O2197" i="1" s="1"/>
  <c r="N2349" i="1"/>
  <c r="O2349" i="1" s="1"/>
  <c r="N2797" i="1"/>
  <c r="O2797" i="1" s="1"/>
  <c r="N2923" i="1"/>
  <c r="O2923" i="1" s="1"/>
  <c r="N2635" i="1"/>
  <c r="O2635" i="1" s="1"/>
  <c r="N2751" i="1"/>
  <c r="O2751" i="1" s="1"/>
  <c r="N2924" i="1"/>
  <c r="O2924" i="1" s="1"/>
  <c r="N2383" i="1"/>
  <c r="O2383" i="1" s="1"/>
  <c r="N2706" i="1"/>
  <c r="O2706" i="1" s="1"/>
  <c r="N2868" i="1"/>
  <c r="O2868" i="1" s="1"/>
  <c r="N2947" i="1"/>
  <c r="O2947" i="1" s="1"/>
  <c r="N2837" i="1"/>
  <c r="O2837" i="1" s="1"/>
  <c r="N2978" i="1"/>
  <c r="O2978" i="1" s="1"/>
  <c r="N3042" i="1"/>
  <c r="O3042" i="1" s="1"/>
  <c r="N3107" i="1"/>
  <c r="O3107" i="1" s="1"/>
  <c r="N2200" i="1"/>
  <c r="O2200" i="1" s="1"/>
  <c r="N2597" i="1"/>
  <c r="O2597" i="1" s="1"/>
  <c r="N2883" i="1"/>
  <c r="O2883" i="1" s="1"/>
  <c r="N2527" i="1"/>
  <c r="O2527" i="1" s="1"/>
  <c r="N2700" i="1"/>
  <c r="O2700" i="1" s="1"/>
  <c r="N2848" i="1"/>
  <c r="O2848" i="1" s="1"/>
  <c r="N2942" i="1"/>
  <c r="O2942" i="1" s="1"/>
  <c r="N2519" i="1"/>
  <c r="O2519" i="1" s="1"/>
  <c r="N2628" i="1"/>
  <c r="O2628" i="1" s="1"/>
  <c r="N2724" i="1"/>
  <c r="O2724" i="1" s="1"/>
  <c r="N2827" i="1"/>
  <c r="O2827" i="1" s="1"/>
  <c r="N2980" i="1"/>
  <c r="O2980" i="1" s="1"/>
  <c r="N3044" i="1"/>
  <c r="O3044" i="1" s="1"/>
  <c r="N3109" i="1"/>
  <c r="O3109" i="1" s="1"/>
  <c r="N2225" i="1"/>
  <c r="O2225" i="1" s="1"/>
  <c r="N2465" i="1"/>
  <c r="O2465" i="1" s="1"/>
  <c r="N2754" i="1"/>
  <c r="O2754" i="1" s="1"/>
  <c r="N2871" i="1"/>
  <c r="O2871" i="1" s="1"/>
  <c r="N3102" i="1"/>
  <c r="O3102" i="1" s="1"/>
  <c r="N2347" i="1"/>
  <c r="O2347" i="1" s="1"/>
  <c r="N2748" i="1"/>
  <c r="O2748" i="1" s="1"/>
  <c r="N2878" i="1"/>
  <c r="O2878" i="1" s="1"/>
  <c r="N3077" i="1"/>
  <c r="O3077" i="1" s="1"/>
  <c r="N2294" i="1"/>
  <c r="O2294" i="1" s="1"/>
  <c r="N2521" i="1"/>
  <c r="O2521" i="1" s="1"/>
  <c r="N2630" i="1"/>
  <c r="O2630" i="1" s="1"/>
  <c r="N2729" i="1"/>
  <c r="O2729" i="1" s="1"/>
  <c r="N2829" i="1"/>
  <c r="O2829" i="1" s="1"/>
  <c r="N2982" i="1"/>
  <c r="O2982" i="1" s="1"/>
  <c r="N3046" i="1"/>
  <c r="O3046" i="1" s="1"/>
  <c r="N3111" i="1"/>
  <c r="O3111" i="1" s="1"/>
  <c r="N2234" i="1"/>
  <c r="O2234" i="1" s="1"/>
  <c r="N2459" i="1"/>
  <c r="O2459" i="1" s="1"/>
  <c r="N2537" i="1"/>
  <c r="O2537" i="1" s="1"/>
  <c r="N2726" i="1"/>
  <c r="O2726" i="1" s="1"/>
  <c r="N2859" i="1"/>
  <c r="O2859" i="1" s="1"/>
  <c r="N2952" i="1"/>
  <c r="O2952" i="1" s="1"/>
  <c r="N3097" i="2"/>
  <c r="O3097" i="2" s="1"/>
  <c r="N2877" i="2"/>
  <c r="O2877" i="2" s="1"/>
  <c r="N2985" i="2"/>
  <c r="O2985" i="2" s="1"/>
  <c r="N2209" i="2"/>
  <c r="O2209" i="2" s="1"/>
  <c r="N2983" i="2"/>
  <c r="O2983" i="2" s="1"/>
  <c r="N2488" i="2"/>
  <c r="O2488" i="2" s="1"/>
  <c r="N2701" i="1"/>
  <c r="O2701" i="1" s="1"/>
  <c r="N2405" i="1"/>
  <c r="O2405" i="1" s="1"/>
  <c r="N2979" i="1"/>
  <c r="O2979" i="1" s="1"/>
  <c r="N2581" i="1"/>
  <c r="O2581" i="1" s="1"/>
  <c r="N2593" i="1"/>
  <c r="O2593" i="1" s="1"/>
  <c r="N2176" i="1"/>
  <c r="O2176" i="1" s="1"/>
  <c r="N3013" i="1"/>
  <c r="O3013" i="1" s="1"/>
  <c r="N2330" i="1"/>
  <c r="O2330" i="1" s="1"/>
  <c r="N2270" i="1"/>
  <c r="O2270" i="1" s="1"/>
  <c r="N2474" i="1"/>
  <c r="O2474" i="1" s="1"/>
  <c r="N2626" i="1"/>
  <c r="O2626" i="1" s="1"/>
  <c r="N2775" i="1"/>
  <c r="O2775" i="1" s="1"/>
  <c r="N2156" i="1"/>
  <c r="O2156" i="1" s="1"/>
  <c r="N2219" i="1"/>
  <c r="O2219" i="1" s="1"/>
  <c r="N2476" i="1"/>
  <c r="O2476" i="1" s="1"/>
  <c r="N2881" i="1"/>
  <c r="O2881" i="1" s="1"/>
  <c r="N2194" i="1"/>
  <c r="O2194" i="1" s="1"/>
  <c r="N2233" i="1"/>
  <c r="O2233" i="1" s="1"/>
  <c r="N2371" i="1"/>
  <c r="O2371" i="1" s="1"/>
  <c r="N2470" i="1"/>
  <c r="O2470" i="1" s="1"/>
  <c r="N2591" i="1"/>
  <c r="O2591" i="1" s="1"/>
  <c r="N2692" i="1"/>
  <c r="O2692" i="1" s="1"/>
  <c r="N2796" i="1"/>
  <c r="O2796" i="1" s="1"/>
  <c r="N2958" i="1"/>
  <c r="O2958" i="1" s="1"/>
  <c r="N3023" i="1"/>
  <c r="O3023" i="1" s="1"/>
  <c r="N3087" i="1"/>
  <c r="O3087" i="1" s="1"/>
  <c r="N2204" i="1"/>
  <c r="O2204" i="1" s="1"/>
  <c r="N2483" i="1"/>
  <c r="O2483" i="1" s="1"/>
  <c r="N2836" i="1"/>
  <c r="O2836" i="1" s="1"/>
  <c r="N2931" i="1"/>
  <c r="O2931" i="1" s="1"/>
  <c r="N2643" i="1"/>
  <c r="O2643" i="1" s="1"/>
  <c r="N2758" i="1"/>
  <c r="O2758" i="1" s="1"/>
  <c r="N2932" i="1"/>
  <c r="O2932" i="1" s="1"/>
  <c r="N2399" i="1"/>
  <c r="O2399" i="1" s="1"/>
  <c r="N2722" i="1"/>
  <c r="O2722" i="1" s="1"/>
  <c r="N2875" i="1"/>
  <c r="O2875" i="1" s="1"/>
  <c r="N2955" i="1"/>
  <c r="O2955" i="1" s="1"/>
  <c r="N2857" i="1"/>
  <c r="O2857" i="1" s="1"/>
  <c r="N2986" i="1"/>
  <c r="O2986" i="1" s="1"/>
  <c r="N3050" i="1"/>
  <c r="O3050" i="1" s="1"/>
  <c r="N3115" i="1"/>
  <c r="O3115" i="1" s="1"/>
  <c r="N2223" i="1"/>
  <c r="O2223" i="1" s="1"/>
  <c r="N2605" i="1"/>
  <c r="O2605" i="1" s="1"/>
  <c r="N2897" i="1"/>
  <c r="O2897" i="1" s="1"/>
  <c r="N2542" i="1"/>
  <c r="O2542" i="1" s="1"/>
  <c r="N2716" i="1"/>
  <c r="O2716" i="1" s="1"/>
  <c r="N2856" i="1"/>
  <c r="O2856" i="1" s="1"/>
  <c r="N2949" i="1"/>
  <c r="O2949" i="1" s="1"/>
  <c r="N2533" i="1"/>
  <c r="O2533" i="1" s="1"/>
  <c r="N2639" i="1"/>
  <c r="O2639" i="1" s="1"/>
  <c r="N2739" i="1"/>
  <c r="O2739" i="1" s="1"/>
  <c r="N2841" i="1"/>
  <c r="O2841" i="1" s="1"/>
  <c r="N2988" i="1"/>
  <c r="O2988" i="1" s="1"/>
  <c r="N3052" i="1"/>
  <c r="O3052" i="1" s="1"/>
  <c r="N2116" i="1"/>
  <c r="O2116" i="1" s="1"/>
  <c r="N2232" i="1"/>
  <c r="O2232" i="1" s="1"/>
  <c r="N2473" i="1"/>
  <c r="O2473" i="1" s="1"/>
  <c r="N2770" i="1"/>
  <c r="O2770" i="1" s="1"/>
  <c r="N2877" i="1"/>
  <c r="O2877" i="1" s="1"/>
  <c r="N2146" i="1"/>
  <c r="O2146" i="1" s="1"/>
  <c r="N2363" i="1"/>
  <c r="O2363" i="1" s="1"/>
  <c r="N2763" i="1"/>
  <c r="O2763" i="1" s="1"/>
  <c r="N2892" i="1"/>
  <c r="O2892" i="1" s="1"/>
  <c r="N3085" i="1"/>
  <c r="O3085" i="1" s="1"/>
  <c r="N2409" i="1"/>
  <c r="O2409" i="1" s="1"/>
  <c r="N2540" i="1"/>
  <c r="O2540" i="1" s="1"/>
  <c r="N2644" i="1"/>
  <c r="O2644" i="1" s="1"/>
  <c r="N2742" i="1"/>
  <c r="O2742" i="1" s="1"/>
  <c r="N2847" i="1"/>
  <c r="O2847" i="1" s="1"/>
  <c r="N2990" i="1"/>
  <c r="O2990" i="1" s="1"/>
  <c r="N3054" i="1"/>
  <c r="O3054" i="1" s="1"/>
  <c r="N2125" i="1"/>
  <c r="O2125" i="1" s="1"/>
  <c r="N2242" i="1"/>
  <c r="O2242" i="1" s="1"/>
  <c r="N2467" i="1"/>
  <c r="O2467" i="1" s="1"/>
  <c r="N2601" i="1"/>
  <c r="O2601" i="1" s="1"/>
  <c r="N2764" i="1"/>
  <c r="O2764" i="1" s="1"/>
  <c r="N2866" i="1"/>
  <c r="O2866" i="1" s="1"/>
  <c r="N2960" i="1"/>
  <c r="O2960" i="1" s="1"/>
  <c r="N3024" i="2"/>
  <c r="O3024" i="2" s="1"/>
  <c r="N3095" i="2"/>
  <c r="O3095" i="2" s="1"/>
  <c r="N2588" i="2"/>
  <c r="O2588" i="2" s="1"/>
  <c r="N2805" i="1"/>
  <c r="O2805" i="1" s="1"/>
  <c r="N2372" i="1"/>
  <c r="O2372" i="1" s="1"/>
  <c r="N2917" i="1"/>
  <c r="O2917" i="1" s="1"/>
  <c r="N3043" i="1"/>
  <c r="O3043" i="1" s="1"/>
  <c r="N2292" i="1"/>
  <c r="O2292" i="1" s="1"/>
  <c r="N2608" i="1"/>
  <c r="O2608" i="1" s="1"/>
  <c r="N2183" i="1"/>
  <c r="O2183" i="1" s="1"/>
  <c r="N2512" i="1"/>
  <c r="O2512" i="1" s="1"/>
  <c r="N3021" i="1"/>
  <c r="O3021" i="1" s="1"/>
  <c r="N2494" i="1"/>
  <c r="O2494" i="1" s="1"/>
  <c r="N2318" i="1"/>
  <c r="O2318" i="1" s="1"/>
  <c r="N2495" i="1"/>
  <c r="O2495" i="1" s="1"/>
  <c r="N2650" i="1"/>
  <c r="O2650" i="1" s="1"/>
  <c r="N2789" i="1"/>
  <c r="O2789" i="1" s="1"/>
  <c r="N2208" i="1"/>
  <c r="O2208" i="1" s="1"/>
  <c r="N2259" i="1"/>
  <c r="O2259" i="1" s="1"/>
  <c r="N2496" i="1"/>
  <c r="O2496" i="1" s="1"/>
  <c r="N2141" i="1"/>
  <c r="O2141" i="1" s="1"/>
  <c r="N2693" i="1"/>
  <c r="O2693" i="1" s="1"/>
  <c r="N2381" i="1"/>
  <c r="O2381" i="1" s="1"/>
  <c r="N2490" i="1"/>
  <c r="O2490" i="1" s="1"/>
  <c r="N2606" i="1"/>
  <c r="O2606" i="1" s="1"/>
  <c r="N2703" i="1"/>
  <c r="O2703" i="1" s="1"/>
  <c r="N2807" i="1"/>
  <c r="O2807" i="1" s="1"/>
  <c r="N2967" i="1"/>
  <c r="O2967" i="1" s="1"/>
  <c r="N3031" i="1"/>
  <c r="O3031" i="1" s="1"/>
  <c r="N3095" i="1"/>
  <c r="O3095" i="1" s="1"/>
  <c r="N2212" i="1"/>
  <c r="O2212" i="1" s="1"/>
  <c r="N2491" i="1"/>
  <c r="O2491" i="1" s="1"/>
  <c r="N2844" i="1"/>
  <c r="O2844" i="1" s="1"/>
  <c r="N2938" i="1"/>
  <c r="O2938" i="1" s="1"/>
  <c r="N2651" i="1"/>
  <c r="O2651" i="1" s="1"/>
  <c r="N2790" i="1"/>
  <c r="O2790" i="1" s="1"/>
  <c r="N2946" i="1"/>
  <c r="O2946" i="1" s="1"/>
  <c r="N2485" i="1"/>
  <c r="O2485" i="1" s="1"/>
  <c r="N2737" i="1"/>
  <c r="O2737" i="1" s="1"/>
  <c r="N2882" i="1"/>
  <c r="O2882" i="1" s="1"/>
  <c r="N2760" i="1"/>
  <c r="O2760" i="1" s="1"/>
  <c r="N2874" i="1"/>
  <c r="O2874" i="1" s="1"/>
  <c r="N2994" i="1"/>
  <c r="O2994" i="1" s="1"/>
  <c r="N3058" i="1"/>
  <c r="O3058" i="1" s="1"/>
  <c r="N2121" i="1"/>
  <c r="O2121" i="1" s="1"/>
  <c r="N2463" i="1"/>
  <c r="O2463" i="1" s="1"/>
  <c r="N2677" i="1"/>
  <c r="O2677" i="1" s="1"/>
  <c r="N2904" i="1"/>
  <c r="O2904" i="1" s="1"/>
  <c r="N2550" i="1"/>
  <c r="O2550" i="1" s="1"/>
  <c r="N2731" i="1"/>
  <c r="O2731" i="1" s="1"/>
  <c r="N2870" i="1"/>
  <c r="O2870" i="1" s="1"/>
  <c r="N2419" i="1"/>
  <c r="O2419" i="1" s="1"/>
  <c r="N2551" i="1"/>
  <c r="O2551" i="1" s="1"/>
  <c r="N2654" i="1"/>
  <c r="O2654" i="1" s="1"/>
  <c r="N2749" i="1"/>
  <c r="O2749" i="1" s="1"/>
  <c r="N2879" i="1"/>
  <c r="O2879" i="1" s="1"/>
  <c r="N2996" i="1"/>
  <c r="O2996" i="1" s="1"/>
  <c r="N3060" i="1"/>
  <c r="O3060" i="1" s="1"/>
  <c r="N2138" i="1"/>
  <c r="O2138" i="1" s="1"/>
  <c r="N2240" i="1"/>
  <c r="O2240" i="1" s="1"/>
  <c r="N2543" i="1"/>
  <c r="O2543" i="1" s="1"/>
  <c r="N2786" i="1"/>
  <c r="O2786" i="1" s="1"/>
  <c r="N2891" i="1"/>
  <c r="O2891" i="1" s="1"/>
  <c r="N2160" i="1"/>
  <c r="O2160" i="1" s="1"/>
  <c r="N2481" i="1"/>
  <c r="O2481" i="1" s="1"/>
  <c r="N2787" i="1"/>
  <c r="O2787" i="1" s="1"/>
  <c r="N2907" i="1"/>
  <c r="O2907" i="1" s="1"/>
  <c r="N3101" i="1"/>
  <c r="O3101" i="1" s="1"/>
  <c r="N2323" i="1"/>
  <c r="O2323" i="1" s="1"/>
  <c r="N2422" i="1"/>
  <c r="O2422" i="1" s="1"/>
  <c r="N2553" i="1"/>
  <c r="O2553" i="1" s="1"/>
  <c r="N2657" i="1"/>
  <c r="O2657" i="1" s="1"/>
  <c r="N2753" i="1"/>
  <c r="O2753" i="1" s="1"/>
  <c r="N2865" i="1"/>
  <c r="O2865" i="1" s="1"/>
  <c r="N2998" i="1"/>
  <c r="O2998" i="1" s="1"/>
  <c r="N3062" i="1"/>
  <c r="O3062" i="1" s="1"/>
  <c r="N2132" i="1"/>
  <c r="O2132" i="1" s="1"/>
  <c r="N2263" i="1"/>
  <c r="O2263" i="1" s="1"/>
  <c r="N2475" i="1"/>
  <c r="O2475" i="1" s="1"/>
  <c r="N2609" i="1"/>
  <c r="O2609" i="1" s="1"/>
  <c r="N2780" i="1"/>
  <c r="O2780" i="1" s="1"/>
  <c r="N2893" i="1"/>
  <c r="O2893" i="1" s="1"/>
  <c r="N2758" i="2"/>
  <c r="O2758" i="2" s="1"/>
  <c r="N2465" i="2"/>
  <c r="O2465" i="2" s="1"/>
  <c r="N2646" i="2"/>
  <c r="O2646" i="2" s="1"/>
  <c r="N2741" i="2"/>
  <c r="O2741" i="2" s="1"/>
  <c r="N2992" i="1"/>
  <c r="O2992" i="1" s="1"/>
  <c r="N2977" i="1"/>
  <c r="O2977" i="1" s="1"/>
  <c r="N3108" i="1"/>
  <c r="O3108" i="1" s="1"/>
  <c r="N2681" i="1"/>
  <c r="O2681" i="1" s="1"/>
  <c r="N2648" i="1"/>
  <c r="O2648" i="1" s="1"/>
  <c r="N2124" i="1"/>
  <c r="O2124" i="1" s="1"/>
  <c r="N2528" i="1"/>
  <c r="O2528" i="1" s="1"/>
  <c r="N2331" i="1"/>
  <c r="O2331" i="1" s="1"/>
  <c r="N2516" i="1"/>
  <c r="O2516" i="1" s="1"/>
  <c r="N2674" i="1"/>
  <c r="O2674" i="1" s="1"/>
  <c r="N2801" i="1"/>
  <c r="O2801" i="1" s="1"/>
  <c r="N2216" i="1"/>
  <c r="O2216" i="1" s="1"/>
  <c r="N2287" i="1"/>
  <c r="O2287" i="1" s="1"/>
  <c r="N2517" i="1"/>
  <c r="O2517" i="1" s="1"/>
  <c r="N2149" i="1"/>
  <c r="O2149" i="1" s="1"/>
  <c r="N3037" i="1"/>
  <c r="O3037" i="1" s="1"/>
  <c r="N2286" i="1"/>
  <c r="O2286" i="1" s="1"/>
  <c r="N2392" i="1"/>
  <c r="O2392" i="1" s="1"/>
  <c r="N2616" i="1"/>
  <c r="O2616" i="1" s="1"/>
  <c r="N2717" i="1"/>
  <c r="O2717" i="1" s="1"/>
  <c r="N2817" i="1"/>
  <c r="O2817" i="1" s="1"/>
  <c r="N2975" i="1"/>
  <c r="O2975" i="1" s="1"/>
  <c r="N3039" i="1"/>
  <c r="O3039" i="1" s="1"/>
  <c r="N3104" i="1"/>
  <c r="O3104" i="1" s="1"/>
  <c r="N2220" i="1"/>
  <c r="O2220" i="1" s="1"/>
  <c r="N2538" i="1"/>
  <c r="O2538" i="1" s="1"/>
  <c r="N2852" i="1"/>
  <c r="O2852" i="1" s="1"/>
  <c r="N2953" i="1"/>
  <c r="O2953" i="1" s="1"/>
  <c r="N2659" i="1"/>
  <c r="O2659" i="1" s="1"/>
  <c r="N2822" i="1"/>
  <c r="O2822" i="1" s="1"/>
  <c r="N2954" i="1"/>
  <c r="O2954" i="1" s="1"/>
  <c r="N2564" i="1"/>
  <c r="O2564" i="1" s="1"/>
  <c r="N2767" i="1"/>
  <c r="O2767" i="1" s="1"/>
  <c r="N2888" i="1"/>
  <c r="O2888" i="1" s="1"/>
  <c r="N2774" i="1"/>
  <c r="O2774" i="1" s="1"/>
  <c r="N2895" i="1"/>
  <c r="O2895" i="1" s="1"/>
  <c r="N3002" i="1"/>
  <c r="O3002" i="1" s="1"/>
  <c r="N3066" i="1"/>
  <c r="O3066" i="1" s="1"/>
  <c r="N2136" i="1"/>
  <c r="O2136" i="1" s="1"/>
  <c r="N2471" i="1"/>
  <c r="O2471" i="1" s="1"/>
  <c r="N2684" i="1"/>
  <c r="O2684" i="1" s="1"/>
  <c r="N2912" i="1"/>
  <c r="O2912" i="1" s="1"/>
  <c r="N2558" i="1"/>
  <c r="O2558" i="1" s="1"/>
  <c r="N2769" i="1"/>
  <c r="O2769" i="1" s="1"/>
  <c r="N2884" i="1"/>
  <c r="O2884" i="1" s="1"/>
  <c r="N2430" i="1"/>
  <c r="O2430" i="1" s="1"/>
  <c r="N2562" i="1"/>
  <c r="O2562" i="1" s="1"/>
  <c r="N2664" i="1"/>
  <c r="O2664" i="1" s="1"/>
  <c r="N2762" i="1"/>
  <c r="O2762" i="1" s="1"/>
  <c r="N2901" i="1"/>
  <c r="O2901" i="1" s="1"/>
  <c r="N3004" i="1"/>
  <c r="O3004" i="1" s="1"/>
  <c r="N3068" i="1"/>
  <c r="O3068" i="1" s="1"/>
  <c r="N2152" i="1"/>
  <c r="O2152" i="1" s="1"/>
  <c r="N2299" i="1"/>
  <c r="O2299" i="1" s="1"/>
  <c r="N2623" i="1"/>
  <c r="O2623" i="1" s="1"/>
  <c r="N2802" i="1"/>
  <c r="O2802" i="1" s="1"/>
  <c r="N2906" i="1"/>
  <c r="O2906" i="1" s="1"/>
  <c r="N2188" i="1"/>
  <c r="O2188" i="1" s="1"/>
  <c r="N2489" i="1"/>
  <c r="O2489" i="1" s="1"/>
  <c r="N2795" i="1"/>
  <c r="O2795" i="1" s="1"/>
  <c r="N2929" i="1"/>
  <c r="O2929" i="1" s="1"/>
  <c r="N3110" i="1"/>
  <c r="O3110" i="1" s="1"/>
  <c r="N2336" i="1"/>
  <c r="O2336" i="1" s="1"/>
  <c r="N2565" i="1"/>
  <c r="O2565" i="1" s="1"/>
  <c r="N2666" i="1"/>
  <c r="O2666" i="1" s="1"/>
  <c r="N2766" i="1"/>
  <c r="O2766" i="1" s="1"/>
  <c r="N2885" i="1"/>
  <c r="O2885" i="1" s="1"/>
  <c r="N3006" i="1"/>
  <c r="O3006" i="1" s="1"/>
  <c r="N3070" i="1"/>
  <c r="O3070" i="1" s="1"/>
  <c r="N2154" i="1"/>
  <c r="O2154" i="1" s="1"/>
  <c r="N2325" i="1"/>
  <c r="O2325" i="1" s="1"/>
  <c r="N2498" i="1"/>
  <c r="O2498" i="1" s="1"/>
  <c r="N2617" i="1"/>
  <c r="O2617" i="1" s="1"/>
  <c r="N2788" i="1"/>
  <c r="O2788" i="1" s="1"/>
  <c r="N2900" i="1"/>
  <c r="O2900" i="1" s="1"/>
  <c r="N2628" i="2"/>
  <c r="O2628" i="2" s="1"/>
  <c r="N2768" i="2"/>
  <c r="O2768" i="2" s="1"/>
  <c r="N3056" i="1"/>
  <c r="O3056" i="1" s="1"/>
  <c r="N3041" i="1"/>
  <c r="O3041" i="1" s="1"/>
  <c r="N2393" i="1"/>
  <c r="O2393" i="1" s="1"/>
  <c r="N2315" i="1"/>
  <c r="O2315" i="1" s="1"/>
  <c r="N2695" i="1"/>
  <c r="O2695" i="1" s="1"/>
  <c r="N2662" i="1"/>
  <c r="O2662" i="1" s="1"/>
  <c r="N2559" i="1"/>
  <c r="O2559" i="1" s="1"/>
  <c r="N2343" i="1"/>
  <c r="O2343" i="1" s="1"/>
  <c r="N2546" i="1"/>
  <c r="O2546" i="1" s="1"/>
  <c r="N2686" i="1"/>
  <c r="O2686" i="1" s="1"/>
  <c r="N2813" i="1"/>
  <c r="O2813" i="1" s="1"/>
  <c r="N2262" i="1"/>
  <c r="O2262" i="1" s="1"/>
  <c r="N2297" i="1"/>
  <c r="O2297" i="1" s="1"/>
  <c r="N2532" i="1"/>
  <c r="O2532" i="1" s="1"/>
  <c r="N3053" i="1"/>
  <c r="O3053" i="1" s="1"/>
  <c r="N2402" i="1"/>
  <c r="O2402" i="1" s="1"/>
  <c r="N2523" i="1"/>
  <c r="O2523" i="1" s="1"/>
  <c r="N2632" i="1"/>
  <c r="O2632" i="1" s="1"/>
  <c r="N2730" i="1"/>
  <c r="O2730" i="1" s="1"/>
  <c r="N2831" i="1"/>
  <c r="O2831" i="1" s="1"/>
  <c r="N2983" i="1"/>
  <c r="O2983" i="1" s="1"/>
  <c r="N3047" i="1"/>
  <c r="O3047" i="1" s="1"/>
  <c r="N3112" i="1"/>
  <c r="O3112" i="1" s="1"/>
  <c r="N2235" i="1"/>
  <c r="O2235" i="1" s="1"/>
  <c r="N2689" i="1"/>
  <c r="O2689" i="1" s="1"/>
  <c r="N2860" i="1"/>
  <c r="O2860" i="1" s="1"/>
  <c r="N2421" i="1"/>
  <c r="O2421" i="1" s="1"/>
  <c r="N2667" i="1"/>
  <c r="O2667" i="1" s="1"/>
  <c r="N2845" i="1"/>
  <c r="O2845" i="1" s="1"/>
  <c r="N2335" i="1"/>
  <c r="O2335" i="1" s="1"/>
  <c r="N2580" i="1"/>
  <c r="O2580" i="1" s="1"/>
  <c r="N2783" i="1"/>
  <c r="O2783" i="1" s="1"/>
  <c r="N2896" i="1"/>
  <c r="O2896" i="1" s="1"/>
  <c r="N2784" i="1"/>
  <c r="O2784" i="1" s="1"/>
  <c r="N2918" i="1"/>
  <c r="O2918" i="1" s="1"/>
  <c r="N3010" i="1"/>
  <c r="O3010" i="1" s="1"/>
  <c r="N3074" i="1"/>
  <c r="O3074" i="1" s="1"/>
  <c r="N2164" i="1"/>
  <c r="O2164" i="1" s="1"/>
  <c r="N2510" i="1"/>
  <c r="O2510" i="1" s="1"/>
  <c r="N2715" i="1"/>
  <c r="O2715" i="1" s="1"/>
  <c r="N2926" i="1"/>
  <c r="O2926" i="1" s="1"/>
  <c r="N2566" i="1"/>
  <c r="O2566" i="1" s="1"/>
  <c r="N2785" i="1"/>
  <c r="O2785" i="1" s="1"/>
  <c r="N2890" i="1"/>
  <c r="O2890" i="1" s="1"/>
  <c r="N2442" i="1"/>
  <c r="O2442" i="1" s="1"/>
  <c r="N2575" i="1"/>
  <c r="O2575" i="1" s="1"/>
  <c r="N2675" i="1"/>
  <c r="O2675" i="1" s="1"/>
  <c r="N2776" i="1"/>
  <c r="O2776" i="1" s="1"/>
  <c r="N2927" i="1"/>
  <c r="O2927" i="1" s="1"/>
  <c r="N3012" i="1"/>
  <c r="O3012" i="1" s="1"/>
  <c r="N3076" i="1"/>
  <c r="O3076" i="1" s="1"/>
  <c r="N2159" i="1"/>
  <c r="O2159" i="1" s="1"/>
  <c r="N2417" i="1"/>
  <c r="O2417" i="1" s="1"/>
  <c r="N2655" i="1"/>
  <c r="O2655" i="1" s="1"/>
  <c r="N2810" i="1"/>
  <c r="O2810" i="1" s="1"/>
  <c r="N2920" i="1"/>
  <c r="O2920" i="1" s="1"/>
  <c r="N2210" i="1"/>
  <c r="O2210" i="1" s="1"/>
  <c r="N2497" i="1"/>
  <c r="O2497" i="1" s="1"/>
  <c r="N2834" i="1"/>
  <c r="O2834" i="1" s="1"/>
  <c r="N2944" i="1"/>
  <c r="O2944" i="1" s="1"/>
  <c r="N2357" i="1"/>
  <c r="O2357" i="1" s="1"/>
  <c r="N2578" i="1"/>
  <c r="O2578" i="1" s="1"/>
  <c r="N2678" i="1"/>
  <c r="O2678" i="1" s="1"/>
  <c r="N2778" i="1"/>
  <c r="O2778" i="1" s="1"/>
  <c r="N2911" i="1"/>
  <c r="O2911" i="1" s="1"/>
  <c r="N3014" i="1"/>
  <c r="O3014" i="1" s="1"/>
  <c r="N3078" i="1"/>
  <c r="O3078" i="1" s="1"/>
  <c r="N2161" i="1"/>
  <c r="O2161" i="1" s="1"/>
  <c r="N2411" i="1"/>
  <c r="O2411" i="1" s="1"/>
  <c r="N2506" i="1"/>
  <c r="O2506" i="1" s="1"/>
  <c r="N2625" i="1"/>
  <c r="O2625" i="1" s="1"/>
  <c r="N2804" i="1"/>
  <c r="O2804" i="1" s="1"/>
  <c r="N2908" i="1"/>
  <c r="O2908" i="1" s="1"/>
  <c r="N2742" i="2"/>
  <c r="O2742" i="2" s="1"/>
  <c r="N2954" i="2"/>
  <c r="O2954" i="2" s="1"/>
  <c r="N2656" i="2"/>
  <c r="O2656" i="2" s="1"/>
  <c r="N2799" i="2"/>
  <c r="O2799" i="2" s="1"/>
  <c r="N2782" i="2"/>
  <c r="O2782" i="2" s="1"/>
  <c r="N3106" i="1"/>
  <c r="O3106" i="1" s="1"/>
  <c r="N2353" i="1"/>
  <c r="O2353" i="1" s="1"/>
  <c r="N2387" i="1"/>
  <c r="O2387" i="1" s="1"/>
  <c r="N2708" i="1"/>
  <c r="O2708" i="1" s="1"/>
  <c r="N2126" i="1"/>
  <c r="O2126" i="1" s="1"/>
  <c r="N2673" i="1"/>
  <c r="O2673" i="1" s="1"/>
  <c r="N2886" i="1"/>
  <c r="O2886" i="1" s="1"/>
  <c r="N2187" i="1"/>
  <c r="O2187" i="1" s="1"/>
  <c r="N2356" i="1"/>
  <c r="O2356" i="1" s="1"/>
  <c r="N2572" i="1"/>
  <c r="O2572" i="1" s="1"/>
  <c r="N2698" i="1"/>
  <c r="O2698" i="1" s="1"/>
  <c r="N2825" i="1"/>
  <c r="O2825" i="1" s="1"/>
  <c r="N2426" i="1"/>
  <c r="O2426" i="1" s="1"/>
  <c r="N2308" i="1"/>
  <c r="O2308" i="1" s="1"/>
  <c r="N2549" i="1"/>
  <c r="O2549" i="1" s="1"/>
  <c r="N3069" i="1"/>
  <c r="O3069" i="1" s="1"/>
  <c r="N2313" i="1"/>
  <c r="O2313" i="1" s="1"/>
  <c r="N2410" i="1"/>
  <c r="O2410" i="1" s="1"/>
  <c r="N2541" i="1"/>
  <c r="O2541" i="1" s="1"/>
  <c r="N2645" i="1"/>
  <c r="O2645" i="1" s="1"/>
  <c r="N2743" i="1"/>
  <c r="O2743" i="1" s="1"/>
  <c r="N2849" i="1"/>
  <c r="O2849" i="1" s="1"/>
  <c r="N2991" i="1"/>
  <c r="O2991" i="1" s="1"/>
  <c r="N3055" i="1"/>
  <c r="O3055" i="1" s="1"/>
  <c r="N2140" i="1"/>
  <c r="O2140" i="1" s="1"/>
  <c r="N2243" i="1"/>
  <c r="O2243" i="1" s="1"/>
  <c r="N2696" i="1"/>
  <c r="O2696" i="1" s="1"/>
  <c r="N2880" i="1"/>
  <c r="O2880" i="1" s="1"/>
  <c r="N2611" i="1"/>
  <c r="O2611" i="1" s="1"/>
  <c r="N2690" i="1"/>
  <c r="O2690" i="1" s="1"/>
  <c r="N2861" i="1"/>
  <c r="O2861" i="1" s="1"/>
  <c r="N2359" i="1"/>
  <c r="O2359" i="1" s="1"/>
  <c r="N2596" i="1"/>
  <c r="O2596" i="1" s="1"/>
  <c r="N2830" i="1"/>
  <c r="O2830" i="1" s="1"/>
  <c r="N2903" i="1"/>
  <c r="O2903" i="1" s="1"/>
  <c r="N2800" i="1"/>
  <c r="O2800" i="1" s="1"/>
  <c r="N2943" i="1"/>
  <c r="O2943" i="1" s="1"/>
  <c r="N3018" i="1"/>
  <c r="O3018" i="1" s="1"/>
  <c r="N3082" i="1"/>
  <c r="O3082" i="1" s="1"/>
  <c r="N2171" i="1"/>
  <c r="O2171" i="1" s="1"/>
  <c r="N2518" i="1"/>
  <c r="O2518" i="1" s="1"/>
  <c r="N2738" i="1"/>
  <c r="O2738" i="1" s="1"/>
  <c r="N2941" i="1"/>
  <c r="O2941" i="1" s="1"/>
  <c r="N2574" i="1"/>
  <c r="O2574" i="1" s="1"/>
  <c r="N2793" i="1"/>
  <c r="O2793" i="1" s="1"/>
  <c r="N2898" i="1"/>
  <c r="O2898" i="1" s="1"/>
  <c r="N2456" i="1"/>
  <c r="O2456" i="1" s="1"/>
  <c r="N2586" i="1"/>
  <c r="O2586" i="1" s="1"/>
  <c r="N2687" i="1"/>
  <c r="O2687" i="1" s="1"/>
  <c r="N2791" i="1"/>
  <c r="O2791" i="1" s="1"/>
  <c r="N2948" i="1"/>
  <c r="O2948" i="1" s="1"/>
  <c r="N3020" i="1"/>
  <c r="O3020" i="1" s="1"/>
  <c r="N3084" i="1"/>
  <c r="O3084" i="1" s="1"/>
  <c r="N2180" i="1"/>
  <c r="O2180" i="1" s="1"/>
  <c r="N2441" i="1"/>
  <c r="O2441" i="1" s="1"/>
  <c r="N2671" i="1"/>
  <c r="O2671" i="1" s="1"/>
  <c r="N2818" i="1"/>
  <c r="O2818" i="1" s="1"/>
  <c r="N2928" i="1"/>
  <c r="O2928" i="1" s="1"/>
  <c r="N2218" i="1"/>
  <c r="O2218" i="1" s="1"/>
  <c r="N2505" i="1"/>
  <c r="O2505" i="1" s="1"/>
  <c r="N2842" i="1"/>
  <c r="O2842" i="1" s="1"/>
  <c r="N3029" i="1"/>
  <c r="O3029" i="1" s="1"/>
  <c r="N2182" i="1"/>
  <c r="O2182" i="1" s="1"/>
  <c r="N2370" i="1"/>
  <c r="O2370" i="1" s="1"/>
  <c r="N2589" i="1"/>
  <c r="O2589" i="1" s="1"/>
  <c r="N2691" i="1"/>
  <c r="O2691" i="1" s="1"/>
  <c r="N2794" i="1"/>
  <c r="O2794" i="1" s="1"/>
  <c r="N2957" i="1"/>
  <c r="O2957" i="1" s="1"/>
  <c r="N3022" i="1"/>
  <c r="O3022" i="1" s="1"/>
  <c r="N3086" i="1"/>
  <c r="O3086" i="1" s="1"/>
  <c r="N2189" i="1"/>
  <c r="O2189" i="1" s="1"/>
  <c r="N2427" i="1"/>
  <c r="O2427" i="1" s="1"/>
  <c r="N2514" i="1"/>
  <c r="O2514" i="1" s="1"/>
  <c r="N2633" i="1"/>
  <c r="O2633" i="1" s="1"/>
  <c r="N2812" i="1"/>
  <c r="O2812" i="1" s="1"/>
  <c r="N2915" i="1"/>
  <c r="O2915" i="1" s="1"/>
  <c r="N2836" i="2"/>
  <c r="O2836" i="2" s="1"/>
  <c r="N2945" i="2"/>
  <c r="O2945" i="2" s="1"/>
  <c r="N2146" i="2"/>
  <c r="O2146" i="2" s="1"/>
  <c r="N2222" i="1"/>
  <c r="O2222" i="1" s="1"/>
  <c r="N2607" i="1"/>
  <c r="O2607" i="1" s="1"/>
  <c r="N2916" i="1"/>
  <c r="O2916" i="1" s="1"/>
  <c r="N2397" i="1"/>
  <c r="O2397" i="1" s="1"/>
  <c r="N2782" i="1"/>
  <c r="O2782" i="1" s="1"/>
  <c r="N2153" i="1"/>
  <c r="O2153" i="1" s="1"/>
  <c r="N2876" i="1"/>
  <c r="O2876" i="1" s="1"/>
  <c r="N2169" i="1"/>
  <c r="O2169" i="1" s="1"/>
  <c r="N2217" i="1"/>
  <c r="O2217" i="1" s="1"/>
  <c r="N2379" i="1"/>
  <c r="O2379" i="1" s="1"/>
  <c r="N2585" i="1"/>
  <c r="O2585" i="1" s="1"/>
  <c r="N2711" i="1"/>
  <c r="O2711" i="1" s="1"/>
  <c r="N2858" i="1"/>
  <c r="O2858" i="1" s="1"/>
  <c r="N2129" i="1"/>
  <c r="O2129" i="1" s="1"/>
  <c r="N2321" i="1"/>
  <c r="O2321" i="1" s="1"/>
  <c r="N2561" i="1"/>
  <c r="O2561" i="1" s="1"/>
  <c r="N2172" i="1"/>
  <c r="O2172" i="1" s="1"/>
  <c r="N3093" i="1"/>
  <c r="O3093" i="1" s="1"/>
  <c r="N2326" i="1"/>
  <c r="O2326" i="1" s="1"/>
  <c r="N2423" i="1"/>
  <c r="O2423" i="1" s="1"/>
  <c r="N2554" i="1"/>
  <c r="O2554" i="1" s="1"/>
  <c r="N2658" i="1"/>
  <c r="O2658" i="1" s="1"/>
  <c r="N2755" i="1"/>
  <c r="O2755" i="1" s="1"/>
  <c r="N2867" i="1"/>
  <c r="O2867" i="1" s="1"/>
  <c r="N2999" i="1"/>
  <c r="O2999" i="1" s="1"/>
  <c r="N3063" i="1"/>
  <c r="O3063" i="1" s="1"/>
  <c r="N2162" i="1"/>
  <c r="O2162" i="1" s="1"/>
  <c r="N2271" i="1"/>
  <c r="O2271" i="1" s="1"/>
  <c r="N2757" i="1"/>
  <c r="O2757" i="1" s="1"/>
  <c r="N2894" i="1"/>
  <c r="O2894" i="1" s="1"/>
  <c r="N2619" i="1"/>
  <c r="O2619" i="1" s="1"/>
  <c r="N2705" i="1"/>
  <c r="O2705" i="1" s="1"/>
  <c r="N2902" i="1"/>
  <c r="O2902" i="1" s="1"/>
  <c r="N2367" i="1"/>
  <c r="O2367" i="1" s="1"/>
  <c r="N2604" i="1"/>
  <c r="O2604" i="1" s="1"/>
  <c r="N2838" i="1"/>
  <c r="O2838" i="1" s="1"/>
  <c r="N2925" i="1"/>
  <c r="O2925" i="1" s="1"/>
  <c r="N2811" i="1"/>
  <c r="O2811" i="1" s="1"/>
  <c r="N2962" i="1"/>
  <c r="O2962" i="1" s="1"/>
  <c r="N3026" i="1"/>
  <c r="O3026" i="1" s="1"/>
  <c r="N3090" i="1"/>
  <c r="O3090" i="1" s="1"/>
  <c r="N2178" i="1"/>
  <c r="O2178" i="1" s="1"/>
  <c r="N2526" i="1"/>
  <c r="O2526" i="1" s="1"/>
  <c r="N2824" i="1"/>
  <c r="O2824" i="1" s="1"/>
  <c r="N2119" i="1"/>
  <c r="O2119" i="1" s="1"/>
  <c r="N2256" i="1"/>
  <c r="O2256" i="1" s="1"/>
  <c r="N2332" i="1"/>
  <c r="O2332" i="1" s="1"/>
  <c r="N2346" i="1"/>
  <c r="O2346" i="1" s="1"/>
  <c r="N3007" i="1"/>
  <c r="O3007" i="1" s="1"/>
  <c r="N2910" i="1"/>
  <c r="O2910" i="1" s="1"/>
  <c r="N3098" i="1"/>
  <c r="O3098" i="1" s="1"/>
  <c r="N2832" i="1"/>
  <c r="O2832" i="1" s="1"/>
  <c r="N2699" i="1"/>
  <c r="O2699" i="1" s="1"/>
  <c r="N3092" i="1"/>
  <c r="O3092" i="1" s="1"/>
  <c r="N2826" i="1"/>
  <c r="O2826" i="1" s="1"/>
  <c r="N2850" i="1"/>
  <c r="O2850" i="1" s="1"/>
  <c r="N2380" i="1"/>
  <c r="O2380" i="1" s="1"/>
  <c r="N2603" i="1"/>
  <c r="O2603" i="1" s="1"/>
  <c r="N3030" i="1"/>
  <c r="O3030" i="1" s="1"/>
  <c r="N2522" i="1"/>
  <c r="O2522" i="1" s="1"/>
  <c r="N2834" i="2"/>
  <c r="O2834" i="2" s="1"/>
  <c r="N2242" i="2"/>
  <c r="O2242" i="2" s="1"/>
  <c r="N2447" i="1"/>
  <c r="O2447" i="1" s="1"/>
  <c r="N2245" i="1"/>
  <c r="O2245" i="1" s="1"/>
  <c r="N2573" i="1"/>
  <c r="O2573" i="1" s="1"/>
  <c r="N2433" i="1"/>
  <c r="O2433" i="1" s="1"/>
  <c r="N3071" i="1"/>
  <c r="O3071" i="1" s="1"/>
  <c r="N2375" i="1"/>
  <c r="O2375" i="1" s="1"/>
  <c r="N2185" i="1"/>
  <c r="O2185" i="1" s="1"/>
  <c r="N2840" i="1"/>
  <c r="O2840" i="1" s="1"/>
  <c r="N2712" i="1"/>
  <c r="O2712" i="1" s="1"/>
  <c r="N3100" i="1"/>
  <c r="O3100" i="1" s="1"/>
  <c r="N2864" i="1"/>
  <c r="O2864" i="1" s="1"/>
  <c r="N2872" i="1"/>
  <c r="O2872" i="1" s="1"/>
  <c r="N2391" i="1"/>
  <c r="O2391" i="1" s="1"/>
  <c r="N2615" i="1"/>
  <c r="O2615" i="1" s="1"/>
  <c r="N3038" i="1"/>
  <c r="O3038" i="1" s="1"/>
  <c r="N2530" i="1"/>
  <c r="O2530" i="1" s="1"/>
  <c r="N2799" i="1"/>
  <c r="O2799" i="1" s="1"/>
  <c r="N2168" i="1"/>
  <c r="O2168" i="1" s="1"/>
  <c r="N2683" i="1"/>
  <c r="O2683" i="1" s="1"/>
  <c r="N2534" i="1"/>
  <c r="O2534" i="1" s="1"/>
  <c r="N2913" i="1"/>
  <c r="O2913" i="1" s="1"/>
  <c r="N2803" i="1"/>
  <c r="O2803" i="1" s="1"/>
  <c r="N2202" i="1"/>
  <c r="O2202" i="1" s="1"/>
  <c r="N2935" i="1"/>
  <c r="O2935" i="1" s="1"/>
  <c r="N3045" i="1"/>
  <c r="O3045" i="1" s="1"/>
  <c r="N2702" i="1"/>
  <c r="O2702" i="1" s="1"/>
  <c r="N3094" i="1"/>
  <c r="O3094" i="1" s="1"/>
  <c r="N2641" i="1"/>
  <c r="O2641" i="1" s="1"/>
  <c r="N2934" i="1"/>
  <c r="O2934" i="1" s="1"/>
  <c r="N2400" i="1"/>
  <c r="O2400" i="1" s="1"/>
  <c r="N2569" i="1"/>
  <c r="O2569" i="1" s="1"/>
  <c r="N2333" i="1"/>
  <c r="O2333" i="1" s="1"/>
  <c r="N2854" i="1"/>
  <c r="O2854" i="1" s="1"/>
  <c r="N2855" i="1"/>
  <c r="O2855" i="1" s="1"/>
  <c r="N2919" i="1"/>
  <c r="O2919" i="1" s="1"/>
  <c r="N2814" i="1"/>
  <c r="O2814" i="1" s="1"/>
  <c r="N2209" i="1"/>
  <c r="O2209" i="1" s="1"/>
  <c r="N2950" i="1"/>
  <c r="O2950" i="1" s="1"/>
  <c r="N3061" i="1"/>
  <c r="O3061" i="1" s="1"/>
  <c r="N2714" i="1"/>
  <c r="O2714" i="1" s="1"/>
  <c r="N3103" i="1"/>
  <c r="O3103" i="1" s="1"/>
  <c r="N2649" i="1"/>
  <c r="O2649" i="1" s="1"/>
  <c r="N2403" i="1"/>
  <c r="O2403" i="1" s="1"/>
  <c r="N2599" i="1"/>
  <c r="O2599" i="1" s="1"/>
  <c r="N2179" i="1"/>
  <c r="O2179" i="1" s="1"/>
  <c r="N2773" i="1"/>
  <c r="O2773" i="1" s="1"/>
  <c r="N2940" i="1"/>
  <c r="O2940" i="1" s="1"/>
  <c r="N2956" i="1"/>
  <c r="O2956" i="1" s="1"/>
  <c r="N2484" i="1"/>
  <c r="O2484" i="1" s="1"/>
  <c r="N2964" i="1"/>
  <c r="O2964" i="1" s="1"/>
  <c r="N2449" i="1"/>
  <c r="O2449" i="1" s="1"/>
  <c r="N2226" i="1"/>
  <c r="O2226" i="1" s="1"/>
  <c r="N2806" i="1"/>
  <c r="O2806" i="1" s="1"/>
  <c r="N2196" i="1"/>
  <c r="O2196" i="1" s="1"/>
  <c r="N2820" i="1"/>
  <c r="O2820" i="1" s="1"/>
  <c r="N2707" i="1"/>
  <c r="O2707" i="1" s="1"/>
  <c r="N2241" i="1"/>
  <c r="O2241" i="1" s="1"/>
  <c r="N2723" i="1"/>
  <c r="O2723" i="1" s="1"/>
  <c r="N2118" i="1"/>
  <c r="O2118" i="1" s="1"/>
  <c r="N2668" i="1"/>
  <c r="O2668" i="1" s="1"/>
  <c r="N2909" i="1"/>
  <c r="O2909" i="1" s="1"/>
  <c r="N2823" i="1"/>
  <c r="O2823" i="1" s="1"/>
  <c r="N2487" i="1"/>
  <c r="O2487" i="1" s="1"/>
  <c r="N2500" i="1"/>
  <c r="O2500" i="1" s="1"/>
  <c r="N2972" i="1"/>
  <c r="O2972" i="1" s="1"/>
  <c r="N2457" i="1"/>
  <c r="O2457" i="1" s="1"/>
  <c r="N2269" i="1"/>
  <c r="O2269" i="1" s="1"/>
  <c r="N2260" i="1"/>
  <c r="O2260" i="1" s="1"/>
  <c r="N2816" i="1"/>
  <c r="O2816" i="1" s="1"/>
  <c r="N2211" i="1"/>
  <c r="O2211" i="1" s="1"/>
  <c r="N2843" i="1"/>
  <c r="O2843" i="1" s="1"/>
  <c r="N2634" i="2"/>
  <c r="O2634" i="2" s="1"/>
  <c r="N2951" i="1"/>
  <c r="O2951" i="1" s="1"/>
  <c r="N2933" i="1"/>
  <c r="O2933" i="1" s="1"/>
  <c r="N2768" i="1"/>
  <c r="O2768" i="1" s="1"/>
  <c r="N2627" i="1"/>
  <c r="O2627" i="1" s="1"/>
  <c r="N2970" i="1"/>
  <c r="O2970" i="1" s="1"/>
  <c r="N2582" i="1"/>
  <c r="O2582" i="1" s="1"/>
  <c r="N2600" i="1"/>
  <c r="O2600" i="1" s="1"/>
  <c r="N3028" i="1"/>
  <c r="O3028" i="1" s="1"/>
  <c r="N2709" i="1"/>
  <c r="O2709" i="1" s="1"/>
  <c r="N2529" i="1"/>
  <c r="O2529" i="1" s="1"/>
  <c r="N2284" i="1"/>
  <c r="O2284" i="1" s="1"/>
  <c r="N2488" i="1"/>
  <c r="O2488" i="1" s="1"/>
  <c r="N2966" i="1"/>
  <c r="O2966" i="1" s="1"/>
  <c r="N2435" i="1"/>
  <c r="O2435" i="1" s="1"/>
  <c r="N2922" i="1"/>
  <c r="O2922" i="1" s="1"/>
  <c r="N2606" i="2"/>
  <c r="O2606" i="2" s="1"/>
  <c r="N2165" i="1"/>
  <c r="O2165" i="1" s="1"/>
  <c r="N2914" i="1"/>
  <c r="O2914" i="1" s="1"/>
  <c r="N2721" i="1"/>
  <c r="O2721" i="1" s="1"/>
  <c r="N3034" i="1"/>
  <c r="O3034" i="1" s="1"/>
  <c r="N2590" i="1"/>
  <c r="O2590" i="1" s="1"/>
  <c r="N2613" i="1"/>
  <c r="O2613" i="1" s="1"/>
  <c r="N3036" i="1"/>
  <c r="O3036" i="1" s="1"/>
  <c r="N2732" i="1"/>
  <c r="O2732" i="1" s="1"/>
  <c r="N2741" i="1"/>
  <c r="O2741" i="1" s="1"/>
  <c r="N2507" i="1"/>
  <c r="O2507" i="1" s="1"/>
  <c r="N2974" i="1"/>
  <c r="O2974" i="1" s="1"/>
  <c r="N2443" i="1"/>
  <c r="O2443" i="1" s="1"/>
  <c r="N2930" i="1"/>
  <c r="O2930" i="1" s="1"/>
  <c r="N2575" i="2"/>
  <c r="O2575" i="2" s="1"/>
  <c r="N2182" i="2"/>
  <c r="O2182" i="2" s="1"/>
  <c r="N2248" i="2"/>
  <c r="O2248" i="2" s="1"/>
  <c r="N2169" i="2"/>
  <c r="O2169" i="2" s="1"/>
  <c r="N2309" i="2"/>
  <c r="O2309" i="2" s="1"/>
  <c r="N2717" i="2"/>
  <c r="O2717" i="2" s="1"/>
  <c r="N2933" i="2"/>
  <c r="O2933" i="2" s="1"/>
  <c r="N2340" i="2"/>
  <c r="O2340" i="2" s="1"/>
  <c r="N2661" i="2"/>
  <c r="O2661" i="2" s="1"/>
  <c r="N2211" i="2"/>
  <c r="O2211" i="2" s="1"/>
  <c r="N3058" i="2"/>
  <c r="O3058" i="2" s="1"/>
  <c r="N2287" i="2"/>
  <c r="O2287" i="2" s="1"/>
  <c r="N2197" i="2"/>
  <c r="O2197" i="2" s="1"/>
  <c r="N2195" i="2"/>
  <c r="O2195" i="2" s="1"/>
  <c r="N2484" i="2"/>
  <c r="O2484" i="2" s="1"/>
  <c r="N2472" i="2"/>
  <c r="O2472" i="2" s="1"/>
  <c r="N2444" i="2"/>
  <c r="O2444" i="2" s="1"/>
  <c r="N2161" i="2"/>
  <c r="O2161" i="2" s="1"/>
  <c r="N2198" i="2"/>
  <c r="O2198" i="2" s="1"/>
  <c r="N2562" i="2"/>
  <c r="O2562" i="2" s="1"/>
  <c r="N2239" i="2"/>
  <c r="O2239" i="2" s="1"/>
  <c r="N2118" i="2"/>
  <c r="O2118" i="2" s="1"/>
  <c r="N2358" i="2"/>
  <c r="O2358" i="2" s="1"/>
  <c r="N2245" i="2"/>
  <c r="O2245" i="2" s="1"/>
  <c r="N2527" i="2"/>
  <c r="O2527" i="2" s="1"/>
  <c r="N2212" i="2"/>
  <c r="O2212" i="2" s="1"/>
  <c r="N2403" i="2"/>
  <c r="O2403" i="2" s="1"/>
  <c r="N2553" i="2"/>
  <c r="O2553" i="2" s="1"/>
  <c r="N2404" i="2"/>
  <c r="O2404" i="2" s="1"/>
  <c r="N2599" i="2"/>
  <c r="O2599" i="2" s="1"/>
  <c r="N2946" i="2"/>
  <c r="O2946" i="2" s="1"/>
  <c r="N2134" i="2"/>
  <c r="O2134" i="2" s="1"/>
  <c r="N2449" i="2"/>
  <c r="O2449" i="2" s="1"/>
  <c r="N2281" i="2"/>
  <c r="O2281" i="2" s="1"/>
  <c r="N2496" i="2"/>
  <c r="O2496" i="2" s="1"/>
  <c r="N3027" i="1"/>
  <c r="O3027" i="1" s="1"/>
  <c r="N3026" i="2"/>
  <c r="O3026" i="2" s="1"/>
  <c r="N2956" i="2"/>
  <c r="O2956" i="2" s="1"/>
  <c r="N2608" i="2"/>
  <c r="O2608" i="2" s="1"/>
  <c r="N2981" i="2"/>
  <c r="O2981" i="2" s="1"/>
  <c r="N2963" i="2"/>
  <c r="O2963" i="2" s="1"/>
  <c r="N3060" i="2"/>
  <c r="O3060" i="2" s="1"/>
  <c r="N2755" i="2"/>
  <c r="O2755" i="2" s="1"/>
  <c r="N2964" i="2"/>
  <c r="O2964" i="2" s="1"/>
  <c r="N2739" i="2"/>
  <c r="O2739" i="2" s="1"/>
  <c r="N3082" i="2"/>
  <c r="O3082" i="2" s="1"/>
  <c r="N2972" i="2"/>
  <c r="O2972" i="2" s="1"/>
  <c r="N2682" i="1"/>
  <c r="O2682" i="1" s="1"/>
  <c r="N2303" i="1"/>
  <c r="O2303" i="1" s="1"/>
  <c r="N2396" i="1"/>
  <c r="O2396" i="1" s="1"/>
  <c r="N2166" i="1"/>
  <c r="O2166" i="1" s="1"/>
  <c r="N2310" i="1"/>
  <c r="O2310" i="1" s="1"/>
  <c r="N2548" i="1"/>
  <c r="O2548" i="1" s="1"/>
  <c r="N2446" i="1"/>
  <c r="O2446" i="1" s="1"/>
  <c r="N2464" i="1"/>
  <c r="O2464" i="1" s="1"/>
  <c r="N2640" i="1"/>
  <c r="O2640" i="1" s="1"/>
  <c r="N2175" i="1"/>
  <c r="O2175" i="1" s="1"/>
  <c r="N2556" i="1"/>
  <c r="O2556" i="1" s="1"/>
  <c r="N2275" i="1"/>
  <c r="O2275" i="1" s="1"/>
  <c r="N2293" i="1"/>
  <c r="O2293" i="1" s="1"/>
  <c r="N2258" i="1"/>
  <c r="O2258" i="1" s="1"/>
  <c r="N2222" i="2"/>
  <c r="O2222" i="2" s="1"/>
  <c r="N2130" i="2"/>
  <c r="O2130" i="2" s="1"/>
  <c r="N2381" i="2"/>
  <c r="O2381" i="2" s="1"/>
  <c r="N2220" i="2"/>
  <c r="O2220" i="2" s="1"/>
  <c r="N2428" i="2"/>
  <c r="O2428" i="2" s="1"/>
  <c r="N2355" i="2"/>
  <c r="O2355" i="2" s="1"/>
  <c r="N2505" i="2"/>
  <c r="O2505" i="2" s="1"/>
  <c r="N2268" i="2"/>
  <c r="O2268" i="2" s="1"/>
  <c r="N2225" i="2"/>
  <c r="O2225" i="2" s="1"/>
  <c r="N2347" i="2"/>
  <c r="O2347" i="2" s="1"/>
  <c r="N2532" i="2"/>
  <c r="O2532" i="2" s="1"/>
  <c r="N2305" i="2"/>
  <c r="O2305" i="2" s="1"/>
  <c r="N2464" i="2"/>
  <c r="O2464" i="2" s="1"/>
  <c r="N2342" i="2"/>
  <c r="O2342" i="2" s="1"/>
  <c r="N2478" i="2"/>
  <c r="O2478" i="2" s="1"/>
  <c r="N2584" i="2"/>
  <c r="O2584" i="2" s="1"/>
  <c r="N2172" i="2"/>
  <c r="O2172" i="2" s="1"/>
  <c r="N2435" i="2"/>
  <c r="O2435" i="2" s="1"/>
  <c r="N2625" i="2"/>
  <c r="O2625" i="2" s="1"/>
  <c r="N2175" i="2"/>
  <c r="O2175" i="2" s="1"/>
  <c r="N2416" i="2"/>
  <c r="O2416" i="2" s="1"/>
  <c r="N2158" i="2"/>
  <c r="O2158" i="2" s="1"/>
  <c r="N2171" i="2"/>
  <c r="O2171" i="2" s="1"/>
  <c r="N2545" i="2"/>
  <c r="O2545" i="2" s="1"/>
  <c r="N2442" i="2"/>
  <c r="O2442" i="2" s="1"/>
  <c r="N2472" i="1"/>
  <c r="O2472" i="1" s="1"/>
  <c r="N2275" i="2"/>
  <c r="O2275" i="2" s="1"/>
  <c r="N2143" i="2"/>
  <c r="O2143" i="2" s="1"/>
  <c r="N2426" i="2"/>
  <c r="O2426" i="2" s="1"/>
  <c r="N2420" i="2"/>
  <c r="O2420" i="2" s="1"/>
  <c r="N2387" i="2"/>
  <c r="O2387" i="2" s="1"/>
  <c r="N2537" i="2"/>
  <c r="O2537" i="2" s="1"/>
  <c r="N2284" i="2"/>
  <c r="O2284" i="2" s="1"/>
  <c r="N2476" i="2"/>
  <c r="O2476" i="2" s="1"/>
  <c r="N2181" i="2"/>
  <c r="O2181" i="2" s="1"/>
  <c r="N2821" i="1"/>
  <c r="O2821" i="1" s="1"/>
  <c r="N2255" i="1"/>
  <c r="O2255" i="1" s="1"/>
  <c r="N2802" i="2"/>
  <c r="O2802" i="2" s="1"/>
  <c r="N2989" i="2"/>
  <c r="O2989" i="2" s="1"/>
  <c r="N3044" i="2"/>
  <c r="O3044" i="2" s="1"/>
  <c r="N2855" i="2"/>
  <c r="O2855" i="2" s="1"/>
  <c r="N2950" i="2"/>
  <c r="O2950" i="2" s="1"/>
  <c r="N3019" i="2"/>
  <c r="O3019" i="2" s="1"/>
  <c r="N3083" i="2"/>
  <c r="O3083" i="2" s="1"/>
  <c r="N2564" i="2"/>
  <c r="O2564" i="2" s="1"/>
  <c r="N2724" i="2"/>
  <c r="O2724" i="2" s="1"/>
  <c r="N2448" i="2"/>
  <c r="O2448" i="2" s="1"/>
  <c r="N2134" i="1"/>
  <c r="O2134" i="1" s="1"/>
  <c r="N2206" i="1"/>
  <c r="O2206" i="1" s="1"/>
  <c r="N2320" i="1"/>
  <c r="O2320" i="1" s="1"/>
  <c r="N2434" i="1"/>
  <c r="O2434" i="1" s="1"/>
  <c r="N2462" i="1"/>
  <c r="O2462" i="1" s="1"/>
  <c r="N2117" i="1"/>
  <c r="O2117" i="1" s="1"/>
  <c r="N2672" i="1"/>
  <c r="O2672" i="1" s="1"/>
  <c r="N2479" i="1"/>
  <c r="O2479" i="1" s="1"/>
  <c r="N2557" i="1"/>
  <c r="O2557" i="1" s="1"/>
  <c r="N2568" i="1"/>
  <c r="O2568" i="1" s="1"/>
  <c r="N2281" i="1"/>
  <c r="O2281" i="1" s="1"/>
  <c r="N2238" i="1"/>
  <c r="O2238" i="1" s="1"/>
  <c r="N2466" i="1"/>
  <c r="O2466" i="1" s="1"/>
  <c r="N2607" i="2"/>
  <c r="O2607" i="2" s="1"/>
  <c r="N2246" i="2"/>
  <c r="O2246" i="2" s="1"/>
  <c r="N2176" i="2"/>
  <c r="O2176" i="2" s="1"/>
  <c r="N2320" i="2"/>
  <c r="O2320" i="2" s="1"/>
  <c r="N2180" i="2"/>
  <c r="O2180" i="2" s="1"/>
  <c r="N2227" i="2"/>
  <c r="O2227" i="2" s="1"/>
  <c r="N3066" i="2"/>
  <c r="O3066" i="2" s="1"/>
  <c r="N2548" i="2"/>
  <c r="O2548" i="2" s="1"/>
  <c r="N2519" i="2"/>
  <c r="O2519" i="2" s="1"/>
  <c r="N2278" i="2"/>
  <c r="O2278" i="2" s="1"/>
  <c r="N2344" i="2"/>
  <c r="O2344" i="2" s="1"/>
  <c r="N2348" i="2"/>
  <c r="O2348" i="2" s="1"/>
  <c r="N2125" i="2"/>
  <c r="O2125" i="2" s="1"/>
  <c r="N2267" i="2"/>
  <c r="O2267" i="2" s="1"/>
  <c r="N2330" i="2"/>
  <c r="O2330" i="2" s="1"/>
  <c r="N2325" i="2"/>
  <c r="O2325" i="2" s="1"/>
  <c r="N2574" i="2"/>
  <c r="O2574" i="2" s="1"/>
  <c r="N2307" i="2"/>
  <c r="O2307" i="2" s="1"/>
  <c r="N2457" i="2"/>
  <c r="O2457" i="2" s="1"/>
  <c r="N2184" i="2"/>
  <c r="O2184" i="2" s="1"/>
  <c r="N2503" i="2"/>
  <c r="O2503" i="2" s="1"/>
  <c r="N2419" i="2"/>
  <c r="O2419" i="2" s="1"/>
  <c r="N2593" i="2"/>
  <c r="O2593" i="2" s="1"/>
  <c r="N2119" i="2"/>
  <c r="O2119" i="2" s="1"/>
  <c r="N2202" i="2"/>
  <c r="O2202" i="2" s="1"/>
  <c r="N2305" i="1"/>
  <c r="O2305" i="1" s="1"/>
  <c r="N2443" i="2"/>
  <c r="O2443" i="2" s="1"/>
  <c r="N2269" i="2"/>
  <c r="O2269" i="2" s="1"/>
  <c r="N2229" i="2"/>
  <c r="O2229" i="2" s="1"/>
  <c r="N2349" i="2"/>
  <c r="O2349" i="2" s="1"/>
  <c r="N2259" i="2"/>
  <c r="O2259" i="2" s="1"/>
  <c r="N2127" i="2"/>
  <c r="O2127" i="2" s="1"/>
  <c r="N2412" i="2"/>
  <c r="O2412" i="2" s="1"/>
  <c r="N2324" i="2"/>
  <c r="O2324" i="2" s="1"/>
  <c r="N2958" i="2"/>
  <c r="O2958" i="2" s="1"/>
  <c r="N2838" i="2"/>
  <c r="O2838" i="2" s="1"/>
  <c r="N2895" i="2"/>
  <c r="O2895" i="2" s="1"/>
  <c r="N2353" i="2"/>
  <c r="O2353" i="2" s="1"/>
  <c r="N3050" i="2"/>
  <c r="O3050" i="2" s="1"/>
  <c r="N3042" i="2"/>
  <c r="O3042" i="2" s="1"/>
  <c r="N2909" i="2"/>
  <c r="O2909" i="2" s="1"/>
  <c r="N2216" i="2"/>
  <c r="O2216" i="2" s="1"/>
  <c r="N2745" i="2"/>
  <c r="O2745" i="2" s="1"/>
  <c r="N3002" i="2"/>
  <c r="O3002" i="2" s="1"/>
  <c r="N3034" i="2"/>
  <c r="O3034" i="2" s="1"/>
  <c r="N2516" i="2"/>
  <c r="O2516" i="2" s="1"/>
  <c r="N2267" i="1"/>
  <c r="O2267" i="1" s="1"/>
  <c r="N2704" i="1"/>
  <c r="O2704" i="1" s="1"/>
  <c r="N2386" i="1"/>
  <c r="O2386" i="1" s="1"/>
  <c r="N2451" i="1"/>
  <c r="O2451" i="1" s="1"/>
  <c r="N2257" i="1"/>
  <c r="O2257" i="1" s="1"/>
  <c r="N2579" i="1"/>
  <c r="O2579" i="1" s="1"/>
  <c r="N2508" i="1"/>
  <c r="O2508" i="1" s="1"/>
  <c r="N2620" i="1"/>
  <c r="O2620" i="1" s="1"/>
  <c r="N2503" i="1"/>
  <c r="O2503" i="1" s="1"/>
  <c r="N2401" i="1"/>
  <c r="O2401" i="1" s="1"/>
  <c r="N2369" i="1"/>
  <c r="O2369" i="1" s="1"/>
  <c r="N2493" i="1"/>
  <c r="O2493" i="1" s="1"/>
  <c r="N2329" i="1"/>
  <c r="O2329" i="1" s="1"/>
  <c r="N2536" i="1"/>
  <c r="O2536" i="1" s="1"/>
  <c r="N2781" i="2"/>
  <c r="O2781" i="2" s="1"/>
  <c r="N2459" i="2"/>
  <c r="O2459" i="2" s="1"/>
  <c r="N2405" i="2"/>
  <c r="O2405" i="2" s="1"/>
  <c r="N2265" i="2"/>
  <c r="O2265" i="2" s="1"/>
  <c r="N2350" i="2"/>
  <c r="O2350" i="2" s="1"/>
  <c r="N2374" i="2"/>
  <c r="O2374" i="2" s="1"/>
  <c r="N2446" i="2"/>
  <c r="O2446" i="2" s="1"/>
  <c r="N2321" i="2"/>
  <c r="O2321" i="2" s="1"/>
  <c r="N2318" i="2"/>
  <c r="O2318" i="2" s="1"/>
  <c r="N2555" i="2"/>
  <c r="O2555" i="2" s="1"/>
  <c r="N2133" i="2"/>
  <c r="O2133" i="2" s="1"/>
  <c r="N2528" i="2"/>
  <c r="O2528" i="2" s="1"/>
  <c r="N2302" i="2"/>
  <c r="O2302" i="2" s="1"/>
  <c r="N2129" i="2"/>
  <c r="O2129" i="2" s="1"/>
  <c r="N2531" i="2"/>
  <c r="O2531" i="2" s="1"/>
  <c r="N2508" i="2"/>
  <c r="O2508" i="2" s="1"/>
  <c r="N2341" i="2"/>
  <c r="O2341" i="2" s="1"/>
  <c r="N2179" i="2"/>
  <c r="O2179" i="2" s="1"/>
  <c r="N2471" i="2"/>
  <c r="O2471" i="2" s="1"/>
  <c r="N2351" i="2"/>
  <c r="O2351" i="2" s="1"/>
  <c r="N2543" i="2"/>
  <c r="O2543" i="2" s="1"/>
  <c r="N2291" i="2"/>
  <c r="O2291" i="2" s="1"/>
  <c r="N2159" i="2"/>
  <c r="O2159" i="2" s="1"/>
  <c r="N2490" i="2"/>
  <c r="O2490" i="2" s="1"/>
  <c r="N2168" i="2"/>
  <c r="O2168" i="2" s="1"/>
  <c r="N2568" i="2"/>
  <c r="O2568" i="2" s="1"/>
  <c r="N2315" i="2"/>
  <c r="O2315" i="2" s="1"/>
  <c r="N2418" i="2"/>
  <c r="O2418" i="2" s="1"/>
  <c r="N2579" i="2"/>
  <c r="O2579" i="2" s="1"/>
  <c r="N2196" i="2"/>
  <c r="O2196" i="2" s="1"/>
  <c r="N2411" i="2"/>
  <c r="O2411" i="2" s="1"/>
  <c r="N2483" i="2"/>
  <c r="O2483" i="2" s="1"/>
  <c r="N2389" i="2"/>
  <c r="O2389" i="2" s="1"/>
  <c r="N2312" i="2"/>
  <c r="O2312" i="2" s="1"/>
  <c r="N2657" i="2"/>
  <c r="O2657" i="2" s="1"/>
  <c r="N2165" i="2"/>
  <c r="O2165" i="2" s="1"/>
  <c r="N2839" i="2"/>
  <c r="O2839" i="2" s="1"/>
  <c r="N2917" i="2"/>
  <c r="O2917" i="2" s="1"/>
  <c r="N2377" i="2"/>
  <c r="O2377" i="2" s="1"/>
  <c r="N2671" i="2"/>
  <c r="O2671" i="2" s="1"/>
  <c r="N2256" i="2"/>
  <c r="O2256" i="2" s="1"/>
  <c r="N2515" i="2"/>
  <c r="O2515" i="2" s="1"/>
  <c r="N2271" i="2"/>
  <c r="O2271" i="2" s="1"/>
  <c r="N2911" i="2"/>
  <c r="O2911" i="2" s="1"/>
  <c r="N3003" i="2"/>
  <c r="O3003" i="2" s="1"/>
  <c r="N2335" i="2"/>
  <c r="O2335" i="2" s="1"/>
  <c r="N2513" i="1"/>
  <c r="O2513" i="1" s="1"/>
  <c r="N2252" i="1"/>
  <c r="O2252" i="1" s="1"/>
  <c r="N2133" i="1"/>
  <c r="O2133" i="1" s="1"/>
  <c r="N2482" i="1"/>
  <c r="O2482" i="1" s="1"/>
  <c r="N2750" i="1"/>
  <c r="O2750" i="1" s="1"/>
  <c r="N2350" i="1"/>
  <c r="O2350" i="1" s="1"/>
  <c r="N2273" i="1"/>
  <c r="O2273" i="1" s="1"/>
  <c r="N2445" i="1"/>
  <c r="O2445" i="1" s="1"/>
  <c r="N2265" i="1"/>
  <c r="O2265" i="1" s="1"/>
  <c r="N2239" i="1"/>
  <c r="O2239" i="1" s="1"/>
  <c r="N2595" i="1"/>
  <c r="O2595" i="1" s="1"/>
  <c r="N2157" i="1"/>
  <c r="O2157" i="1" s="1"/>
  <c r="N2478" i="1"/>
  <c r="O2478" i="1" s="1"/>
  <c r="N2378" i="1"/>
  <c r="O2378" i="1" s="1"/>
  <c r="N2371" i="2"/>
  <c r="O2371" i="2" s="1"/>
  <c r="N2521" i="2"/>
  <c r="O2521" i="2" s="1"/>
  <c r="N2413" i="2"/>
  <c r="O2413" i="2" s="1"/>
  <c r="N2303" i="2"/>
  <c r="O2303" i="2" s="1"/>
  <c r="N2551" i="2"/>
  <c r="O2551" i="2" s="1"/>
  <c r="N2294" i="2"/>
  <c r="O2294" i="2" s="1"/>
  <c r="N2368" i="2"/>
  <c r="O2368" i="2" s="1"/>
  <c r="N2385" i="2"/>
  <c r="O2385" i="2" s="1"/>
  <c r="N2190" i="2"/>
  <c r="O2190" i="2" s="1"/>
  <c r="N2427" i="2"/>
  <c r="O2427" i="2" s="1"/>
  <c r="N2329" i="2"/>
  <c r="O2329" i="2" s="1"/>
  <c r="N2185" i="2"/>
  <c r="O2185" i="2" s="1"/>
  <c r="N2174" i="2"/>
  <c r="O2174" i="2" s="1"/>
  <c r="N2395" i="2"/>
  <c r="O2395" i="2" s="1"/>
  <c r="N2313" i="2"/>
  <c r="O2313" i="2" s="1"/>
  <c r="N2117" i="2"/>
  <c r="O2117" i="2" s="1"/>
  <c r="N2300" i="2"/>
  <c r="O2300" i="2" s="1"/>
  <c r="N2331" i="2"/>
  <c r="O2331" i="2" s="1"/>
  <c r="N2466" i="2"/>
  <c r="O2466" i="2" s="1"/>
  <c r="N2432" i="2"/>
  <c r="O2432" i="2" s="1"/>
  <c r="N2308" i="2"/>
  <c r="O2308" i="2" s="1"/>
  <c r="N3100" i="2"/>
  <c r="O3100" i="2" s="1"/>
  <c r="N2336" i="2"/>
  <c r="O2336" i="2" s="1"/>
  <c r="N2337" i="2"/>
  <c r="O2337" i="2" s="1"/>
  <c r="N2364" i="2"/>
  <c r="O2364" i="2" s="1"/>
  <c r="N2382" i="2"/>
  <c r="O2382" i="2" s="1"/>
  <c r="N2214" i="2"/>
  <c r="O2214" i="2" s="1"/>
  <c r="N2276" i="2"/>
  <c r="O2276" i="2" s="1"/>
  <c r="N2205" i="2"/>
  <c r="O2205" i="2" s="1"/>
  <c r="N2436" i="2"/>
  <c r="O2436" i="2" s="1"/>
  <c r="N2310" i="2"/>
  <c r="O2310" i="2" s="1"/>
  <c r="N2398" i="2"/>
  <c r="O2398" i="2" s="1"/>
  <c r="N2535" i="2"/>
  <c r="O2535" i="2" s="1"/>
  <c r="N2388" i="2"/>
  <c r="O2388" i="2" s="1"/>
  <c r="N2735" i="1"/>
  <c r="O2735" i="1" s="1"/>
  <c r="N2288" i="2"/>
  <c r="O2288" i="2" s="1"/>
  <c r="N3069" i="2"/>
  <c r="O3069" i="2" s="1"/>
  <c r="N3093" i="2"/>
  <c r="O3093" i="2" s="1"/>
  <c r="N2687" i="2"/>
  <c r="O2687" i="2" s="1"/>
  <c r="N2893" i="2"/>
  <c r="O2893" i="2" s="1"/>
  <c r="N3043" i="2"/>
  <c r="O3043" i="2" s="1"/>
  <c r="N3029" i="2"/>
  <c r="O3029" i="2" s="1"/>
  <c r="N2142" i="2"/>
  <c r="O2142" i="2" s="1"/>
  <c r="N2740" i="2"/>
  <c r="O2740" i="2" s="1"/>
  <c r="N3074" i="2"/>
  <c r="O3074" i="2" s="1"/>
  <c r="N2445" i="2"/>
  <c r="O2445" i="2" s="1"/>
  <c r="N2587" i="1"/>
  <c r="O2587" i="1" s="1"/>
  <c r="N2388" i="1"/>
  <c r="O2388" i="1" s="1"/>
  <c r="N2215" i="1"/>
  <c r="O2215" i="1" s="1"/>
  <c r="N2137" i="1"/>
  <c r="O2137" i="1" s="1"/>
  <c r="N2444" i="1"/>
  <c r="O2444" i="1" s="1"/>
  <c r="N2425" i="1"/>
  <c r="O2425" i="1" s="1"/>
  <c r="N2337" i="1"/>
  <c r="O2337" i="1" s="1"/>
  <c r="N2461" i="1"/>
  <c r="O2461" i="1" s="1"/>
  <c r="N2339" i="1"/>
  <c r="O2339" i="1" s="1"/>
  <c r="N2577" i="1"/>
  <c r="O2577" i="1" s="1"/>
  <c r="N2147" i="1"/>
  <c r="O2147" i="1" s="1"/>
  <c r="N2249" i="1"/>
  <c r="O2249" i="1" s="1"/>
  <c r="N2511" i="1"/>
  <c r="O2511" i="1" s="1"/>
  <c r="N2248" i="1"/>
  <c r="O2248" i="1" s="1"/>
  <c r="N2243" i="2"/>
  <c r="O2243" i="2" s="1"/>
  <c r="N2491" i="2"/>
  <c r="O2491" i="2" s="1"/>
  <c r="N2237" i="2"/>
  <c r="O2237" i="2" s="1"/>
  <c r="N2285" i="2"/>
  <c r="O2285" i="2" s="1"/>
  <c r="N2334" i="2"/>
  <c r="O2334" i="2" s="1"/>
  <c r="N2595" i="2"/>
  <c r="O2595" i="2" s="1"/>
  <c r="N2207" i="2"/>
  <c r="O2207" i="2" s="1"/>
  <c r="N2137" i="2"/>
  <c r="O2137" i="2" s="1"/>
  <c r="N2157" i="2"/>
  <c r="O2157" i="2" s="1"/>
  <c r="N2230" i="2"/>
  <c r="O2230" i="2" s="1"/>
  <c r="N2121" i="2"/>
  <c r="O2121" i="2" s="1"/>
  <c r="N2463" i="2"/>
  <c r="O2463" i="2" s="1"/>
  <c r="N2940" i="2"/>
  <c r="O2940" i="2" s="1"/>
  <c r="N2203" i="2"/>
  <c r="O2203" i="2" s="1"/>
  <c r="N2577" i="2"/>
  <c r="O2577" i="2" s="1"/>
  <c r="N2456" i="2"/>
  <c r="O2456" i="2" s="1"/>
  <c r="N3099" i="2"/>
  <c r="O3099" i="2" s="1"/>
  <c r="N2262" i="2"/>
  <c r="O2262" i="2" s="1"/>
  <c r="N2316" i="2"/>
  <c r="O2316" i="2" s="1"/>
  <c r="N2240" i="2"/>
  <c r="O2240" i="2" s="1"/>
  <c r="N2236" i="2"/>
  <c r="O2236" i="2" s="1"/>
  <c r="N2326" i="2"/>
  <c r="O2326" i="2" s="1"/>
  <c r="N2452" i="2"/>
  <c r="O2452" i="2" s="1"/>
  <c r="N2603" i="2"/>
  <c r="O2603" i="2" s="1"/>
  <c r="N2224" i="2"/>
  <c r="O2224" i="2" s="1"/>
  <c r="N2254" i="2"/>
  <c r="O2254" i="2" s="1"/>
  <c r="N2469" i="2"/>
  <c r="O2469" i="2" s="1"/>
  <c r="N2408" i="2"/>
  <c r="O2408" i="2" s="1"/>
  <c r="N2380" i="2"/>
  <c r="O2380" i="2" s="1"/>
  <c r="N2366" i="2"/>
  <c r="O2366" i="2" s="1"/>
  <c r="N2187" i="2"/>
  <c r="O2187" i="2" s="1"/>
  <c r="N2264" i="2"/>
  <c r="O2264" i="2" s="1"/>
  <c r="N2188" i="2"/>
  <c r="O2188" i="2" s="1"/>
  <c r="N2392" i="2"/>
  <c r="O2392" i="2" s="1"/>
  <c r="N2647" i="1"/>
  <c r="O2647" i="1" s="1"/>
  <c r="N2357" i="2"/>
  <c r="O2357" i="2" s="1"/>
  <c r="N3051" i="2"/>
  <c r="O3051" i="2" s="1"/>
  <c r="N2997" i="2"/>
  <c r="O2997" i="2" s="1"/>
  <c r="N2592" i="2"/>
  <c r="O2592" i="2" s="1"/>
  <c r="N2973" i="2"/>
  <c r="O2973" i="2" s="1"/>
  <c r="N2787" i="2"/>
  <c r="O2787" i="2" s="1"/>
  <c r="N2771" i="2"/>
  <c r="O2771" i="2" s="1"/>
  <c r="N3077" i="2"/>
  <c r="O3077" i="2" s="1"/>
  <c r="N2376" i="2"/>
  <c r="O2376" i="2" s="1"/>
  <c r="N2725" i="2"/>
  <c r="O2725" i="2" s="1"/>
  <c r="N3075" i="2"/>
  <c r="O3075" i="2" s="1"/>
  <c r="N2198" i="1"/>
  <c r="O2198" i="1" s="1"/>
  <c r="N2415" i="1"/>
  <c r="O2415" i="1" s="1"/>
  <c r="N2547" i="1"/>
  <c r="O2547" i="1" s="1"/>
  <c r="N2502" i="1"/>
  <c r="O2502" i="1" s="1"/>
  <c r="N2439" i="1"/>
  <c r="O2439" i="1" s="1"/>
  <c r="N2515" i="1"/>
  <c r="O2515" i="1" s="1"/>
  <c r="N2316" i="1"/>
  <c r="O2316" i="1" s="1"/>
  <c r="N2231" i="1"/>
  <c r="O2231" i="1" s="1"/>
  <c r="N2727" i="1"/>
  <c r="O2727" i="1" s="1"/>
  <c r="N2501" i="1"/>
  <c r="O2501" i="1" s="1"/>
  <c r="N2448" i="1"/>
  <c r="O2448" i="1" s="1"/>
  <c r="N2358" i="1"/>
  <c r="O2358" i="1" s="1"/>
  <c r="N2201" i="1"/>
  <c r="O2201" i="1" s="1"/>
  <c r="N2458" i="1"/>
  <c r="O2458" i="1" s="1"/>
  <c r="N2384" i="2"/>
  <c r="O2384" i="2" s="1"/>
  <c r="N2244" i="2"/>
  <c r="O2244" i="2" s="1"/>
  <c r="N2235" i="2"/>
  <c r="O2235" i="2" s="1"/>
  <c r="N2297" i="2"/>
  <c r="O2297" i="2" s="1"/>
  <c r="N2489" i="2"/>
  <c r="O2489" i="2" s="1"/>
  <c r="N2511" i="2"/>
  <c r="O2511" i="2" s="1"/>
  <c r="N2473" i="2"/>
  <c r="O2473" i="2" s="1"/>
  <c r="N2559" i="2"/>
  <c r="O2559" i="2" s="1"/>
  <c r="N2363" i="2"/>
  <c r="O2363" i="2" s="1"/>
  <c r="N2282" i="2"/>
  <c r="O2282" i="2" s="1"/>
  <c r="N2501" i="2"/>
  <c r="O2501" i="2" s="1"/>
  <c r="N2566" i="2"/>
  <c r="O2566" i="2" s="1"/>
  <c r="N2166" i="2"/>
  <c r="O2166" i="2" s="1"/>
  <c r="N2402" i="2"/>
  <c r="O2402" i="2" s="1"/>
  <c r="N2251" i="2"/>
  <c r="O2251" i="2" s="1"/>
  <c r="N2437" i="2"/>
  <c r="O2437" i="2" s="1"/>
  <c r="N3083" i="1"/>
  <c r="O3083" i="1" s="1"/>
  <c r="N2841" i="2"/>
  <c r="O2841" i="2" s="1"/>
  <c r="N2352" i="2"/>
  <c r="O2352" i="2" s="1"/>
  <c r="N3085" i="2"/>
  <c r="O3085" i="2" s="1"/>
  <c r="N2926" i="2"/>
  <c r="O2926" i="2" s="1"/>
  <c r="N2296" i="2"/>
  <c r="O2296" i="2" s="1"/>
  <c r="N2158" i="1"/>
  <c r="O2158" i="1" s="1"/>
  <c r="N2631" i="1"/>
  <c r="O2631" i="1" s="1"/>
  <c r="N2468" i="1"/>
  <c r="O2468" i="1" s="1"/>
  <c r="N2653" i="1"/>
  <c r="O2653" i="1" s="1"/>
  <c r="N2312" i="1"/>
  <c r="O2312" i="1" s="1"/>
  <c r="N2348" i="1"/>
  <c r="O2348" i="1" s="1"/>
  <c r="N2539" i="1"/>
  <c r="O2539" i="1" s="1"/>
  <c r="N2379" i="2"/>
  <c r="O2379" i="2" s="1"/>
  <c r="N2433" i="2"/>
  <c r="O2433" i="2" s="1"/>
  <c r="N2373" i="2"/>
  <c r="O2373" i="2" s="1"/>
  <c r="N2252" i="2"/>
  <c r="O2252" i="2" s="1"/>
  <c r="N2206" i="2"/>
  <c r="O2206" i="2" s="1"/>
  <c r="N2162" i="2"/>
  <c r="O2162" i="2" s="1"/>
  <c r="N2367" i="2"/>
  <c r="O2367" i="2" s="1"/>
  <c r="N2204" i="2"/>
  <c r="O2204" i="2" s="1"/>
  <c r="N2653" i="2"/>
  <c r="O2653" i="2" s="1"/>
  <c r="N2673" i="2"/>
  <c r="O2673" i="2" s="1"/>
  <c r="N2298" i="2"/>
  <c r="O2298" i="2" s="1"/>
  <c r="N2257" i="2"/>
  <c r="O2257" i="2" s="1"/>
  <c r="N2451" i="2"/>
  <c r="O2451" i="2" s="1"/>
  <c r="N2641" i="2"/>
  <c r="O2641" i="2" s="1"/>
  <c r="N2272" i="2"/>
  <c r="O2272" i="2" s="1"/>
  <c r="N2217" i="2"/>
  <c r="O2217" i="2" s="1"/>
  <c r="N2286" i="2"/>
  <c r="O2286" i="2" s="1"/>
  <c r="N2533" i="2"/>
  <c r="O2533" i="2" s="1"/>
  <c r="N2440" i="2"/>
  <c r="O2440" i="2" s="1"/>
  <c r="N2441" i="2"/>
  <c r="O2441" i="2" s="1"/>
  <c r="N2523" i="2"/>
  <c r="O2523" i="2" s="1"/>
  <c r="N2219" i="2"/>
  <c r="O2219" i="2" s="1"/>
  <c r="N2301" i="2"/>
  <c r="O2301" i="2" s="1"/>
  <c r="N2221" i="2"/>
  <c r="O2221" i="2" s="1"/>
  <c r="N2468" i="2"/>
  <c r="O2468" i="2" s="1"/>
  <c r="N2843" i="2"/>
  <c r="O2843" i="2" s="1"/>
  <c r="N2283" i="2"/>
  <c r="O2283" i="2" s="1"/>
  <c r="N2233" i="2"/>
  <c r="O2233" i="2" s="1"/>
  <c r="N2507" i="2"/>
  <c r="O2507" i="2" s="1"/>
  <c r="N2238" i="2"/>
  <c r="O2238" i="2" s="1"/>
  <c r="N2139" i="2"/>
  <c r="O2139" i="2" s="1"/>
  <c r="N2397" i="2"/>
  <c r="O2397" i="2" s="1"/>
  <c r="N2260" i="2"/>
  <c r="O2260" i="2" s="1"/>
  <c r="N2454" i="2"/>
  <c r="O2454" i="2" s="1"/>
  <c r="N2143" i="1"/>
  <c r="O2143" i="1" s="1"/>
  <c r="N2499" i="2"/>
  <c r="O2499" i="2" s="1"/>
  <c r="N2816" i="2"/>
  <c r="O2816" i="2" s="1"/>
  <c r="N2948" i="2"/>
  <c r="O2948" i="2" s="1"/>
  <c r="N2723" i="2"/>
  <c r="O2723" i="2" s="1"/>
  <c r="N2854" i="2"/>
  <c r="O2854" i="2" s="1"/>
  <c r="N2304" i="2"/>
  <c r="O2304" i="2" s="1"/>
  <c r="N2623" i="2"/>
  <c r="O2623" i="2" s="1"/>
  <c r="N3052" i="2"/>
  <c r="O3052" i="2" s="1"/>
  <c r="N3091" i="2"/>
  <c r="O3091" i="2" s="1"/>
  <c r="N2453" i="2"/>
  <c r="O2453" i="2" s="1"/>
  <c r="N2710" i="2"/>
  <c r="O2710" i="2" s="1"/>
  <c r="N2272" i="1"/>
  <c r="O2272" i="1" s="1"/>
  <c r="N2261" i="1"/>
  <c r="O2261" i="1" s="1"/>
  <c r="N2274" i="1"/>
  <c r="O2274" i="1" s="1"/>
  <c r="N2525" i="1"/>
  <c r="O2525" i="1" s="1"/>
  <c r="N2728" i="1"/>
  <c r="O2728" i="1" s="1"/>
  <c r="N2598" i="1"/>
  <c r="O2598" i="1" s="1"/>
  <c r="N2324" i="1"/>
  <c r="O2324" i="1" s="1"/>
  <c r="N2251" i="1"/>
  <c r="O2251" i="1" s="1"/>
  <c r="N2469" i="1"/>
  <c r="O2469" i="1" s="1"/>
  <c r="N2492" i="1"/>
  <c r="O2492" i="1" s="1"/>
  <c r="N2413" i="1"/>
  <c r="O2413" i="1" s="1"/>
  <c r="N2480" i="1"/>
  <c r="O2480" i="1" s="1"/>
  <c r="N2174" i="1"/>
  <c r="O2174" i="1" s="1"/>
  <c r="N2432" i="1"/>
  <c r="O2432" i="1" s="1"/>
  <c r="N2299" i="2"/>
  <c r="O2299" i="2" s="1"/>
  <c r="N2486" i="2"/>
  <c r="O2486" i="2" s="1"/>
  <c r="N2487" i="2"/>
  <c r="O2487" i="2" s="1"/>
  <c r="N2160" i="2"/>
  <c r="O2160" i="2" s="1"/>
  <c r="N2339" i="2"/>
  <c r="O2339" i="2" s="1"/>
  <c r="N2253" i="2"/>
  <c r="O2253" i="2" s="1"/>
  <c r="N2323" i="2"/>
  <c r="O2323" i="2" s="1"/>
  <c r="N2200" i="2"/>
  <c r="O2200" i="2" s="1"/>
  <c r="N2150" i="2"/>
  <c r="O2150" i="2" s="1"/>
  <c r="N2261" i="2"/>
  <c r="O2261" i="2" s="1"/>
  <c r="N2270" i="2"/>
  <c r="O2270" i="2" s="1"/>
  <c r="N2429" i="2"/>
  <c r="O2429" i="2" s="1"/>
  <c r="N2421" i="2"/>
  <c r="O2421" i="2" s="1"/>
  <c r="N2126" i="2"/>
  <c r="O2126" i="2" s="1"/>
  <c r="N2502" i="2"/>
  <c r="O2502" i="2" s="1"/>
  <c r="N2639" i="2"/>
  <c r="O2639" i="2" s="1"/>
  <c r="N2192" i="2"/>
  <c r="O2192" i="2" s="1"/>
  <c r="N2149" i="2"/>
  <c r="O2149" i="2" s="1"/>
  <c r="N2333" i="2"/>
  <c r="O2333" i="2" s="1"/>
  <c r="N3053" i="2"/>
  <c r="O3053" i="2" s="1"/>
  <c r="N2966" i="2"/>
  <c r="O2966" i="2" s="1"/>
  <c r="N2831" i="2"/>
  <c r="O2831" i="2" s="1"/>
  <c r="N3011" i="2"/>
  <c r="O3011" i="2" s="1"/>
  <c r="N2414" i="2"/>
  <c r="O2414" i="2" s="1"/>
  <c r="N2345" i="1"/>
  <c r="O2345" i="1" s="1"/>
  <c r="N2285" i="1"/>
  <c r="O2285" i="1" s="1"/>
  <c r="N2652" i="1"/>
  <c r="O2652" i="1" s="1"/>
  <c r="N2295" i="1"/>
  <c r="O2295" i="1" s="1"/>
  <c r="N2618" i="1"/>
  <c r="O2618" i="1" s="1"/>
  <c r="N2567" i="1"/>
  <c r="O2567" i="1" s="1"/>
  <c r="N2304" i="1"/>
  <c r="O2304" i="1" s="1"/>
  <c r="N1173" i="1"/>
  <c r="O1173" i="1" s="1"/>
  <c r="N387" i="1"/>
  <c r="O387" i="1" s="1"/>
  <c r="N1942" i="1"/>
  <c r="O1942" i="1" s="1"/>
  <c r="N1828" i="1"/>
  <c r="O1828" i="1" s="1"/>
  <c r="N1733" i="1"/>
  <c r="O1733" i="1" s="1"/>
  <c r="N1555" i="1"/>
  <c r="O1555" i="1" s="1"/>
  <c r="N1739" i="1"/>
  <c r="O1739" i="1" s="1"/>
  <c r="N1866" i="1"/>
  <c r="O1866" i="1" s="1"/>
  <c r="N1827" i="1"/>
  <c r="O1827" i="1" s="1"/>
  <c r="N1552" i="1"/>
  <c r="O1552" i="1" s="1"/>
  <c r="N1436" i="1"/>
  <c r="O1436" i="1" s="1"/>
  <c r="N1531" i="1"/>
  <c r="O1531" i="1" s="1"/>
  <c r="N1437" i="1"/>
  <c r="O1437" i="1" s="1"/>
  <c r="N1255" i="1"/>
  <c r="O1255" i="1" s="1"/>
  <c r="N927" i="1"/>
  <c r="O927" i="1" s="1"/>
  <c r="N1662" i="1"/>
  <c r="O1662" i="1" s="1"/>
  <c r="N1150" i="1"/>
  <c r="O1150" i="1" s="1"/>
  <c r="N1251" i="1"/>
  <c r="O1251" i="1" s="1"/>
  <c r="N195" i="1"/>
  <c r="O195" i="1" s="1"/>
  <c r="N1021" i="1"/>
  <c r="O1021" i="1" s="1"/>
  <c r="N285" i="1"/>
  <c r="O285" i="1" s="1"/>
  <c r="N737" i="1"/>
  <c r="O737" i="1" s="1"/>
  <c r="N860" i="1"/>
  <c r="O860" i="1" s="1"/>
  <c r="N645" i="1"/>
  <c r="O645" i="1" s="1"/>
  <c r="N909" i="1"/>
  <c r="O909" i="1" s="1"/>
  <c r="N1000" i="1"/>
  <c r="O1000" i="1" s="1"/>
  <c r="N1985" i="1"/>
  <c r="O1985" i="1" s="1"/>
  <c r="N1881" i="1"/>
  <c r="O1881" i="1" s="1"/>
  <c r="N1698" i="1"/>
  <c r="O1698" i="1" s="1"/>
  <c r="N1475" i="1"/>
  <c r="O1475" i="1" s="1"/>
  <c r="N1429" i="1"/>
  <c r="O1429" i="1" s="1"/>
  <c r="N1500" i="1"/>
  <c r="O1500" i="1" s="1"/>
  <c r="N1405" i="1"/>
  <c r="O1405" i="1" s="1"/>
  <c r="N1921" i="1"/>
  <c r="O1921" i="1" s="1"/>
  <c r="N1853" i="1"/>
  <c r="O1853" i="1" s="1"/>
  <c r="N1659" i="1"/>
  <c r="O1659" i="1" s="1"/>
  <c r="N1701" i="1"/>
  <c r="O1701" i="1" s="1"/>
  <c r="N1645" i="1"/>
  <c r="O1645" i="1" s="1"/>
  <c r="N1464" i="1"/>
  <c r="O1464" i="1" s="1"/>
  <c r="N1421" i="1"/>
  <c r="O1421" i="1" s="1"/>
  <c r="N1466" i="1"/>
  <c r="O1466" i="1" s="1"/>
  <c r="N1143" i="1"/>
  <c r="O1143" i="1" s="1"/>
  <c r="N1290" i="1"/>
  <c r="O1290" i="1" s="1"/>
  <c r="N1206" i="1"/>
  <c r="O1206" i="1" s="1"/>
  <c r="N1951" i="1"/>
  <c r="O1951" i="1" s="1"/>
  <c r="N1950" i="1"/>
  <c r="O1950" i="1" s="1"/>
  <c r="N1953" i="1"/>
  <c r="O1953" i="1" s="1"/>
  <c r="N1903" i="1"/>
  <c r="O1903" i="1" s="1"/>
  <c r="N1927" i="1"/>
  <c r="O1927" i="1" s="1"/>
  <c r="N1886" i="1"/>
  <c r="O1886" i="1" s="1"/>
  <c r="N1882" i="1"/>
  <c r="O1882" i="1" s="1"/>
  <c r="N1835" i="1"/>
  <c r="O1835" i="1" s="1"/>
  <c r="N1894" i="1"/>
  <c r="O1894" i="1" s="1"/>
  <c r="N1741" i="1"/>
  <c r="O1741" i="1" s="1"/>
  <c r="N1696" i="1"/>
  <c r="O1696" i="1" s="1"/>
  <c r="N1872" i="1"/>
  <c r="O1872" i="1" s="1"/>
  <c r="N1871" i="1"/>
  <c r="O1871" i="1" s="1"/>
  <c r="N1762" i="1"/>
  <c r="O1762" i="1" s="1"/>
  <c r="N1664" i="1"/>
  <c r="O1664" i="1" s="1"/>
  <c r="N1692" i="1"/>
  <c r="O1692" i="1" s="1"/>
  <c r="N1568" i="1"/>
  <c r="O1568" i="1" s="1"/>
  <c r="N1504" i="1"/>
  <c r="O1504" i="1" s="1"/>
  <c r="N1768" i="1"/>
  <c r="O1768" i="1" s="1"/>
  <c r="N1611" i="1"/>
  <c r="O1611" i="1" s="1"/>
  <c r="N1587" i="1"/>
  <c r="O1587" i="1" s="1"/>
  <c r="N1570" i="1"/>
  <c r="O1570" i="1" s="1"/>
  <c r="N1772" i="1"/>
  <c r="O1772" i="1" s="1"/>
  <c r="N1544" i="1"/>
  <c r="O1544" i="1" s="1"/>
  <c r="N1484" i="1"/>
  <c r="O1484" i="1" s="1"/>
  <c r="N1372" i="1"/>
  <c r="O1372" i="1" s="1"/>
  <c r="N1515" i="1"/>
  <c r="O1515" i="1" s="1"/>
  <c r="N1482" i="1"/>
  <c r="O1482" i="1" s="1"/>
  <c r="N1389" i="1"/>
  <c r="O1389" i="1" s="1"/>
  <c r="N1293" i="1"/>
  <c r="O1293" i="1" s="1"/>
  <c r="N1658" i="1"/>
  <c r="O1658" i="1" s="1"/>
  <c r="N1450" i="1"/>
  <c r="O1450" i="1" s="1"/>
  <c r="N1301" i="1"/>
  <c r="O1301" i="1" s="1"/>
  <c r="N1620" i="1"/>
  <c r="O1620" i="1" s="1"/>
  <c r="N1430" i="1"/>
  <c r="O1430" i="1" s="1"/>
  <c r="N1300" i="1"/>
  <c r="O1300" i="1" s="1"/>
  <c r="N1264" i="1"/>
  <c r="O1264" i="1" s="1"/>
  <c r="N1232" i="1"/>
  <c r="O1232" i="1" s="1"/>
  <c r="N1529" i="1"/>
  <c r="O1529" i="1" s="1"/>
  <c r="N1295" i="1"/>
  <c r="O1295" i="1" s="1"/>
  <c r="N1317" i="1"/>
  <c r="O1317" i="1" s="1"/>
  <c r="N1278" i="1"/>
  <c r="O1278" i="1" s="1"/>
  <c r="N1246" i="1"/>
  <c r="O1246" i="1" s="1"/>
  <c r="N1561" i="1"/>
  <c r="O1561" i="1" s="1"/>
  <c r="N1380" i="1"/>
  <c r="O1380" i="1" s="1"/>
  <c r="N1174" i="1"/>
  <c r="O1174" i="1" s="1"/>
  <c r="N1035" i="1"/>
  <c r="O1035" i="1" s="1"/>
  <c r="N1168" i="1"/>
  <c r="O1168" i="1" s="1"/>
  <c r="N1124" i="1"/>
  <c r="O1124" i="1" s="1"/>
  <c r="N1047" i="1"/>
  <c r="O1047" i="1" s="1"/>
  <c r="N946" i="1"/>
  <c r="O946" i="1" s="1"/>
  <c r="N882" i="1"/>
  <c r="O882" i="1" s="1"/>
  <c r="N818" i="1"/>
  <c r="O818" i="1" s="1"/>
  <c r="N754" i="1"/>
  <c r="O754" i="1" s="1"/>
  <c r="N1172" i="1"/>
  <c r="O1172" i="1" s="1"/>
  <c r="N767" i="1"/>
  <c r="O767" i="1" s="1"/>
  <c r="N1132" i="1"/>
  <c r="O1132" i="1" s="1"/>
  <c r="N1043" i="1"/>
  <c r="O1043" i="1" s="1"/>
  <c r="N1192" i="1"/>
  <c r="O1192" i="1" s="1"/>
  <c r="N1170" i="1"/>
  <c r="O1170" i="1" s="1"/>
  <c r="N1055" i="1"/>
  <c r="O1055" i="1" s="1"/>
  <c r="N774" i="1"/>
  <c r="O774" i="1" s="1"/>
  <c r="N566" i="1"/>
  <c r="O566" i="1" s="1"/>
  <c r="N488" i="1"/>
  <c r="O488" i="1" s="1"/>
  <c r="N397" i="1"/>
  <c r="O397" i="1" s="1"/>
  <c r="N640" i="1"/>
  <c r="O640" i="1" s="1"/>
  <c r="N462" i="1"/>
  <c r="O462" i="1" s="1"/>
  <c r="N396" i="1"/>
  <c r="O396" i="1" s="1"/>
  <c r="N256" i="1"/>
  <c r="O256" i="1" s="1"/>
  <c r="N192" i="1"/>
  <c r="O192" i="1" s="1"/>
  <c r="N128" i="1"/>
  <c r="O128" i="1" s="1"/>
  <c r="N759" i="1"/>
  <c r="O759" i="1" s="1"/>
  <c r="N719" i="1"/>
  <c r="O719" i="1" s="1"/>
  <c r="N655" i="1"/>
  <c r="O655" i="1" s="1"/>
  <c r="N575" i="1"/>
  <c r="O575" i="1" s="1"/>
  <c r="N486" i="1"/>
  <c r="O486" i="1" s="1"/>
  <c r="N408" i="1"/>
  <c r="O408" i="1" s="1"/>
  <c r="N918" i="1"/>
  <c r="O918" i="1" s="1"/>
  <c r="N870" i="1"/>
  <c r="O870" i="1" s="1"/>
  <c r="N822" i="1"/>
  <c r="O822" i="1" s="1"/>
  <c r="N722" i="1"/>
  <c r="O722" i="1" s="1"/>
  <c r="N666" i="1"/>
  <c r="O666" i="1" s="1"/>
  <c r="N766" i="1"/>
  <c r="O766" i="1" s="1"/>
  <c r="N638" i="1"/>
  <c r="O638" i="1" s="1"/>
  <c r="N446" i="1"/>
  <c r="O446" i="1" s="1"/>
  <c r="N45" i="1"/>
  <c r="O45" i="1" s="1"/>
  <c r="N324" i="1"/>
  <c r="O324" i="1" s="1"/>
  <c r="N44" i="1"/>
  <c r="O44" i="1" s="1"/>
  <c r="N268" i="1"/>
  <c r="O268" i="1" s="1"/>
  <c r="N16" i="1"/>
  <c r="O16" i="1" s="1"/>
  <c r="N52" i="1"/>
  <c r="O52" i="1" s="1"/>
  <c r="N252" i="1"/>
  <c r="O252" i="1" s="1"/>
  <c r="N24" i="1"/>
  <c r="O24" i="1" s="1"/>
  <c r="N599" i="1"/>
  <c r="O599" i="1" s="1"/>
  <c r="N340" i="1"/>
  <c r="O340" i="1" s="1"/>
  <c r="N28" i="1"/>
  <c r="O28" i="1" s="1"/>
  <c r="N364" i="1"/>
  <c r="O364" i="1" s="1"/>
  <c r="N1452" i="1"/>
  <c r="O1452" i="1" s="1"/>
  <c r="N1189" i="1"/>
  <c r="O1189" i="1" s="1"/>
  <c r="N1460" i="1"/>
  <c r="O1460" i="1" s="1"/>
  <c r="N1752" i="1"/>
  <c r="O1752" i="1" s="1"/>
  <c r="N1446" i="1"/>
  <c r="O1446" i="1" s="1"/>
  <c r="N1563" i="1"/>
  <c r="O1563" i="1" s="1"/>
  <c r="N1535" i="1"/>
  <c r="O1535" i="1" s="1"/>
  <c r="N1398" i="1"/>
  <c r="O1398" i="1" s="1"/>
  <c r="N1292" i="1"/>
  <c r="O1292" i="1" s="1"/>
  <c r="N1260" i="1"/>
  <c r="O1260" i="1" s="1"/>
  <c r="N1228" i="1"/>
  <c r="O1228" i="1" s="1"/>
  <c r="N1465" i="1"/>
  <c r="O1465" i="1" s="1"/>
  <c r="N1135" i="1"/>
  <c r="O1135" i="1" s="1"/>
  <c r="N1326" i="1"/>
  <c r="O1326" i="1" s="1"/>
  <c r="N1274" i="1"/>
  <c r="O1274" i="1" s="1"/>
  <c r="N1242" i="1"/>
  <c r="O1242" i="1" s="1"/>
  <c r="N1497" i="1"/>
  <c r="O1497" i="1" s="1"/>
  <c r="N1154" i="1"/>
  <c r="O1154" i="1" s="1"/>
  <c r="N1019" i="1"/>
  <c r="O1019" i="1" s="1"/>
  <c r="N1120" i="1"/>
  <c r="O1120" i="1" s="1"/>
  <c r="N1031" i="1"/>
  <c r="O1031" i="1" s="1"/>
  <c r="N938" i="1"/>
  <c r="O938" i="1" s="1"/>
  <c r="N874" i="1"/>
  <c r="O874" i="1" s="1"/>
  <c r="N810" i="1"/>
  <c r="O810" i="1" s="1"/>
  <c r="N746" i="1"/>
  <c r="O746" i="1" s="1"/>
  <c r="N1116" i="1"/>
  <c r="O1116" i="1" s="1"/>
  <c r="N1214" i="1"/>
  <c r="O1214" i="1" s="1"/>
  <c r="N1123" i="1"/>
  <c r="O1123" i="1" s="1"/>
  <c r="N1027" i="1"/>
  <c r="O1027" i="1" s="1"/>
  <c r="N1176" i="1"/>
  <c r="O1176" i="1" s="1"/>
  <c r="N1160" i="1"/>
  <c r="O1160" i="1" s="1"/>
  <c r="N1039" i="1"/>
  <c r="O1039" i="1" s="1"/>
  <c r="N742" i="1"/>
  <c r="O742" i="1" s="1"/>
  <c r="N559" i="1"/>
  <c r="O559" i="1" s="1"/>
  <c r="N470" i="1"/>
  <c r="O470" i="1" s="1"/>
  <c r="N751" i="1"/>
  <c r="O751" i="1" s="1"/>
  <c r="N622" i="1"/>
  <c r="O622" i="1" s="1"/>
  <c r="N544" i="1"/>
  <c r="O544" i="1" s="1"/>
  <c r="N376" i="1"/>
  <c r="O376" i="1" s="1"/>
  <c r="N312" i="1"/>
  <c r="O312" i="1" s="1"/>
  <c r="N248" i="1"/>
  <c r="O248" i="1" s="1"/>
  <c r="N184" i="1"/>
  <c r="O184" i="1" s="1"/>
  <c r="N120" i="1"/>
  <c r="O120" i="1" s="1"/>
  <c r="N551" i="1"/>
  <c r="O551" i="1" s="1"/>
  <c r="N711" i="1"/>
  <c r="O711" i="1" s="1"/>
  <c r="N647" i="1"/>
  <c r="O647" i="1" s="1"/>
  <c r="N568" i="1"/>
  <c r="O568" i="1" s="1"/>
  <c r="N479" i="1"/>
  <c r="O479" i="1" s="1"/>
  <c r="N381" i="1"/>
  <c r="O381" i="1" s="1"/>
  <c r="N910" i="1"/>
  <c r="O910" i="1" s="1"/>
  <c r="N862" i="1"/>
  <c r="O862" i="1" s="1"/>
  <c r="N814" i="1"/>
  <c r="O814" i="1" s="1"/>
  <c r="N718" i="1"/>
  <c r="O718" i="1" s="1"/>
  <c r="N694" i="1"/>
  <c r="O694" i="1" s="1"/>
  <c r="N662" i="1"/>
  <c r="O662" i="1" s="1"/>
  <c r="N734" i="1"/>
  <c r="O734" i="1" s="1"/>
  <c r="N606" i="1"/>
  <c r="O606" i="1" s="1"/>
  <c r="N414" i="1"/>
  <c r="O414" i="1" s="1"/>
  <c r="N40" i="1"/>
  <c r="O40" i="1" s="1"/>
  <c r="N372" i="1"/>
  <c r="O372" i="1" s="1"/>
  <c r="N496" i="1"/>
  <c r="O496" i="1" s="1"/>
  <c r="N204" i="1"/>
  <c r="O204" i="1" s="1"/>
  <c r="N20" i="1"/>
  <c r="O20" i="1" s="1"/>
  <c r="N188" i="1"/>
  <c r="O188" i="1" s="1"/>
  <c r="N64" i="1"/>
  <c r="O64" i="1" s="1"/>
  <c r="N567" i="1"/>
  <c r="O567" i="1" s="1"/>
  <c r="N320" i="1"/>
  <c r="O320" i="1" s="1"/>
  <c r="N108" i="1"/>
  <c r="O108" i="1" s="1"/>
  <c r="N300" i="1"/>
  <c r="O300" i="1" s="1"/>
  <c r="N1289" i="1"/>
  <c r="O1289" i="1" s="1"/>
  <c r="N1867" i="1"/>
  <c r="O1867" i="1" s="1"/>
  <c r="N707" i="1"/>
  <c r="O707" i="1" s="1"/>
  <c r="N1655" i="1"/>
  <c r="O1655" i="1" s="1"/>
  <c r="N843" i="1"/>
  <c r="O843" i="1" s="1"/>
  <c r="N1834" i="1"/>
  <c r="O1834" i="1" s="1"/>
  <c r="N1595" i="1"/>
  <c r="O1595" i="1" s="1"/>
  <c r="N1463" i="1"/>
  <c r="O1463" i="1" s="1"/>
  <c r="N1926" i="1"/>
  <c r="O1926" i="1" s="1"/>
  <c r="N1821" i="1"/>
  <c r="O1821" i="1" s="1"/>
  <c r="N1546" i="1"/>
  <c r="O1546" i="1" s="1"/>
  <c r="N1538" i="1"/>
  <c r="O1538" i="1" s="1"/>
  <c r="N1451" i="1"/>
  <c r="O1451" i="1" s="1"/>
  <c r="N1503" i="1"/>
  <c r="O1503" i="1" s="1"/>
  <c r="N1288" i="1"/>
  <c r="O1288" i="1" s="1"/>
  <c r="N992" i="1"/>
  <c r="O992" i="1" s="1"/>
  <c r="N725" i="1"/>
  <c r="O725" i="1" s="1"/>
  <c r="N1669" i="1"/>
  <c r="O1669" i="1" s="1"/>
  <c r="N949" i="1"/>
  <c r="O949" i="1" s="1"/>
  <c r="N1022" i="1"/>
  <c r="O1022" i="1" s="1"/>
  <c r="N1410" i="1"/>
  <c r="O1410" i="1" s="1"/>
  <c r="N861" i="1"/>
  <c r="O861" i="1" s="1"/>
  <c r="N134" i="1"/>
  <c r="O134" i="1" s="1"/>
  <c r="N412" i="1"/>
  <c r="O412" i="1" s="1"/>
  <c r="N1009" i="1"/>
  <c r="O1009" i="1" s="1"/>
  <c r="N62" i="1"/>
  <c r="O62" i="1" s="1"/>
  <c r="N1854" i="1"/>
  <c r="O1854" i="1" s="1"/>
  <c r="N1779" i="1"/>
  <c r="O1779" i="1" s="1"/>
  <c r="N1765" i="1"/>
  <c r="O1765" i="1" s="1"/>
  <c r="N1682" i="1"/>
  <c r="O1682" i="1" s="1"/>
  <c r="N1443" i="1"/>
  <c r="O1443" i="1" s="1"/>
  <c r="N1471" i="1"/>
  <c r="O1471" i="1" s="1"/>
  <c r="N1284" i="1"/>
  <c r="O1284" i="1" s="1"/>
  <c r="N1266" i="1"/>
  <c r="O1266" i="1" s="1"/>
  <c r="N1556" i="1"/>
  <c r="O1556" i="1" s="1"/>
  <c r="N206" i="1"/>
  <c r="O206" i="1" s="1"/>
  <c r="N1943" i="1"/>
  <c r="O1943" i="1" s="1"/>
  <c r="N1909" i="1"/>
  <c r="O1909" i="1" s="1"/>
  <c r="N1776" i="1"/>
  <c r="O1776" i="1" s="1"/>
  <c r="N1562" i="1"/>
  <c r="O1562" i="1" s="1"/>
  <c r="N1491" i="1"/>
  <c r="O1491" i="1" s="1"/>
  <c r="N1730" i="1"/>
  <c r="O1730" i="1" s="1"/>
  <c r="N1889" i="1"/>
  <c r="O1889" i="1" s="1"/>
  <c r="N1773" i="1"/>
  <c r="O1773" i="1" s="1"/>
  <c r="N1723" i="1"/>
  <c r="O1723" i="1" s="1"/>
  <c r="N1488" i="1"/>
  <c r="O1488" i="1" s="1"/>
  <c r="N1358" i="1"/>
  <c r="O1358" i="1" s="1"/>
  <c r="N1613" i="1"/>
  <c r="O1613" i="1" s="1"/>
  <c r="N1256" i="1"/>
  <c r="O1256" i="1" s="1"/>
  <c r="N1883" i="1"/>
  <c r="O1883" i="1" s="1"/>
  <c r="N243" i="1"/>
  <c r="O243" i="1" s="1"/>
  <c r="N1493" i="1"/>
  <c r="O1493" i="1" s="1"/>
  <c r="N1344" i="1"/>
  <c r="O1344" i="1" s="1"/>
  <c r="N604" i="1"/>
  <c r="O604" i="1" s="1"/>
  <c r="N1386" i="1"/>
  <c r="O1386" i="1" s="1"/>
  <c r="N1112" i="1"/>
  <c r="O1112" i="1" s="1"/>
  <c r="N928" i="1"/>
  <c r="O928" i="1" s="1"/>
  <c r="N30" i="1"/>
  <c r="O30" i="1" s="1"/>
  <c r="N19" i="1"/>
  <c r="O19" i="1" s="1"/>
  <c r="N141" i="1"/>
  <c r="O141" i="1" s="1"/>
  <c r="N1769" i="1"/>
  <c r="O1769" i="1" s="1"/>
  <c r="N1919" i="1"/>
  <c r="O1919" i="1" s="1"/>
  <c r="N1861" i="1"/>
  <c r="O1861" i="1" s="1"/>
  <c r="N1794" i="1"/>
  <c r="O1794" i="1" s="1"/>
  <c r="N1618" i="1"/>
  <c r="O1618" i="1" s="1"/>
  <c r="N1522" i="1"/>
  <c r="O1522" i="1" s="1"/>
  <c r="N1545" i="1"/>
  <c r="O1545" i="1" s="1"/>
  <c r="N1366" i="1"/>
  <c r="O1366" i="1" s="1"/>
  <c r="N1252" i="1"/>
  <c r="O1252" i="1" s="1"/>
  <c r="N1234" i="1"/>
  <c r="O1234" i="1" s="1"/>
  <c r="N1928" i="1"/>
  <c r="O1928" i="1" s="1"/>
  <c r="N1878" i="1"/>
  <c r="O1878" i="1" s="1"/>
  <c r="N1818" i="1"/>
  <c r="O1818" i="1" s="1"/>
  <c r="N1849" i="1"/>
  <c r="O1849" i="1" s="1"/>
  <c r="N1760" i="1"/>
  <c r="O1760" i="1" s="1"/>
  <c r="N1715" i="1"/>
  <c r="O1715" i="1" s="1"/>
  <c r="N1699" i="1"/>
  <c r="O1699" i="1" s="1"/>
  <c r="N1795" i="1"/>
  <c r="O1795" i="1" s="1"/>
  <c r="N1667" i="1"/>
  <c r="O1667" i="1" s="1"/>
  <c r="N1688" i="1"/>
  <c r="O1688" i="1" s="1"/>
  <c r="N1635" i="1"/>
  <c r="O1635" i="1" s="1"/>
  <c r="N1514" i="1"/>
  <c r="O1514" i="1" s="1"/>
  <c r="N1755" i="1"/>
  <c r="O1755" i="1" s="1"/>
  <c r="N1608" i="1"/>
  <c r="O1608" i="1" s="1"/>
  <c r="N1536" i="1"/>
  <c r="O1536" i="1" s="1"/>
  <c r="N1472" i="1"/>
  <c r="O1472" i="1" s="1"/>
  <c r="N1656" i="1"/>
  <c r="O1656" i="1" s="1"/>
  <c r="N1787" i="1"/>
  <c r="O1787" i="1" s="1"/>
  <c r="N1677" i="1"/>
  <c r="O1677" i="1" s="1"/>
  <c r="N1506" i="1"/>
  <c r="O1506" i="1" s="1"/>
  <c r="N1603" i="1"/>
  <c r="O1603" i="1" s="1"/>
  <c r="N1480" i="1"/>
  <c r="O1480" i="1" s="1"/>
  <c r="N1422" i="1"/>
  <c r="O1422" i="1" s="1"/>
  <c r="N1318" i="1"/>
  <c r="O1318" i="1" s="1"/>
  <c r="N1428" i="1"/>
  <c r="O1428" i="1" s="1"/>
  <c r="N1350" i="1"/>
  <c r="O1350" i="1" s="1"/>
  <c r="N1513" i="1"/>
  <c r="O1513" i="1" s="1"/>
  <c r="N1476" i="1"/>
  <c r="O1476" i="1" s="1"/>
  <c r="N1420" i="1"/>
  <c r="O1420" i="1" s="1"/>
  <c r="N1356" i="1"/>
  <c r="O1356" i="1" s="1"/>
  <c r="N1280" i="1"/>
  <c r="O1280" i="1" s="1"/>
  <c r="N1248" i="1"/>
  <c r="O1248" i="1" s="1"/>
  <c r="N1216" i="1"/>
  <c r="O1216" i="1" s="1"/>
  <c r="N1298" i="1"/>
  <c r="O1298" i="1" s="1"/>
  <c r="N1262" i="1"/>
  <c r="O1262" i="1" s="1"/>
  <c r="N1230" i="1"/>
  <c r="O1230" i="1" s="1"/>
  <c r="N1222" i="1"/>
  <c r="O1222" i="1" s="1"/>
  <c r="N1086" i="1"/>
  <c r="O1086" i="1" s="1"/>
  <c r="N971" i="1"/>
  <c r="O971" i="1" s="1"/>
  <c r="N1194" i="1"/>
  <c r="O1194" i="1" s="1"/>
  <c r="N1092" i="1"/>
  <c r="O1092" i="1" s="1"/>
  <c r="N983" i="1"/>
  <c r="O983" i="1" s="1"/>
  <c r="N914" i="1"/>
  <c r="O914" i="1" s="1"/>
  <c r="N850" i="1"/>
  <c r="O850" i="1" s="1"/>
  <c r="N786" i="1"/>
  <c r="O786" i="1" s="1"/>
  <c r="N1309" i="1"/>
  <c r="O1309" i="1" s="1"/>
  <c r="N1099" i="1"/>
  <c r="O1099" i="1" s="1"/>
  <c r="N1182" i="1"/>
  <c r="O1182" i="1" s="1"/>
  <c r="N1098" i="1"/>
  <c r="O1098" i="1" s="1"/>
  <c r="N979" i="1"/>
  <c r="O979" i="1" s="1"/>
  <c r="N1218" i="1"/>
  <c r="O1218" i="1" s="1"/>
  <c r="N1139" i="1"/>
  <c r="O1139" i="1" s="1"/>
  <c r="N991" i="1"/>
  <c r="O991" i="1" s="1"/>
  <c r="N616" i="1"/>
  <c r="O616" i="1" s="1"/>
  <c r="N438" i="1"/>
  <c r="O438" i="1" s="1"/>
  <c r="N1130" i="1"/>
  <c r="O1130" i="1" s="1"/>
  <c r="N590" i="1"/>
  <c r="O590" i="1" s="1"/>
  <c r="N512" i="1"/>
  <c r="O512" i="1" s="1"/>
  <c r="N423" i="1"/>
  <c r="O423" i="1" s="1"/>
  <c r="N352" i="1"/>
  <c r="O352" i="1" s="1"/>
  <c r="N288" i="1"/>
  <c r="O288" i="1" s="1"/>
  <c r="N224" i="1"/>
  <c r="O224" i="1" s="1"/>
  <c r="N160" i="1"/>
  <c r="O160" i="1" s="1"/>
  <c r="N687" i="1"/>
  <c r="O687" i="1" s="1"/>
  <c r="N614" i="1"/>
  <c r="O614" i="1" s="1"/>
  <c r="N536" i="1"/>
  <c r="O536" i="1" s="1"/>
  <c r="N447" i="1"/>
  <c r="O447" i="1" s="1"/>
  <c r="N942" i="1"/>
  <c r="O942" i="1" s="1"/>
  <c r="N890" i="1"/>
  <c r="O890" i="1" s="1"/>
  <c r="N846" i="1"/>
  <c r="O846" i="1" s="1"/>
  <c r="N798" i="1"/>
  <c r="O798" i="1" s="1"/>
  <c r="N710" i="1"/>
  <c r="O710" i="1" s="1"/>
  <c r="N682" i="1"/>
  <c r="O682" i="1" s="1"/>
  <c r="N650" i="1"/>
  <c r="O650" i="1" s="1"/>
  <c r="N542" i="1"/>
  <c r="O542" i="1" s="1"/>
  <c r="N220" i="1"/>
  <c r="O220" i="1" s="1"/>
  <c r="N244" i="1"/>
  <c r="O244" i="1" s="1"/>
  <c r="N432" i="1"/>
  <c r="O432" i="1" s="1"/>
  <c r="N53" i="1"/>
  <c r="O53" i="1" s="1"/>
  <c r="N61" i="1"/>
  <c r="O61" i="1" s="1"/>
  <c r="N503" i="1"/>
  <c r="O503" i="1" s="1"/>
  <c r="N172" i="1"/>
  <c r="O172" i="1" s="1"/>
  <c r="N1665" i="1"/>
  <c r="O1665" i="1" s="1"/>
  <c r="N665" i="1"/>
  <c r="O665" i="1" s="1"/>
  <c r="N1946" i="1"/>
  <c r="O1946" i="1" s="1"/>
  <c r="N1877" i="1"/>
  <c r="O1877" i="1" s="1"/>
  <c r="N1693" i="1"/>
  <c r="O1693" i="1" s="1"/>
  <c r="N1898" i="1"/>
  <c r="O1898" i="1" s="1"/>
  <c r="N1483" i="1"/>
  <c r="O1483" i="1" s="1"/>
  <c r="N1865" i="1"/>
  <c r="O1865" i="1" s="1"/>
  <c r="N1819" i="1"/>
  <c r="O1819" i="1" s="1"/>
  <c r="N1578" i="1"/>
  <c r="O1578" i="1" s="1"/>
  <c r="N1648" i="1"/>
  <c r="O1648" i="1" s="1"/>
  <c r="N1364" i="1"/>
  <c r="O1364" i="1" s="1"/>
  <c r="N1370" i="1"/>
  <c r="O1370" i="1" s="1"/>
  <c r="N1275" i="1"/>
  <c r="O1275" i="1" s="1"/>
  <c r="N1403" i="1"/>
  <c r="O1403" i="1" s="1"/>
  <c r="N1732" i="1"/>
  <c r="O1732" i="1" s="1"/>
  <c r="N400" i="1"/>
  <c r="O400" i="1" s="1"/>
  <c r="N895" i="1"/>
  <c r="O895" i="1" s="1"/>
  <c r="N1461" i="1"/>
  <c r="O1461" i="1" s="1"/>
  <c r="N672" i="1"/>
  <c r="O672" i="1" s="1"/>
  <c r="N1041" i="1"/>
  <c r="O1041" i="1" s="1"/>
  <c r="N529" i="1"/>
  <c r="O529" i="1" s="1"/>
  <c r="N477" i="1"/>
  <c r="O477" i="1" s="1"/>
  <c r="N847" i="1"/>
  <c r="O847" i="1" s="1"/>
  <c r="N505" i="1"/>
  <c r="O505" i="1" s="1"/>
  <c r="N779" i="1"/>
  <c r="O779" i="1" s="1"/>
  <c r="N1935" i="1"/>
  <c r="O1935" i="1" s="1"/>
  <c r="N1763" i="1"/>
  <c r="O1763" i="1" s="1"/>
  <c r="N1638" i="1"/>
  <c r="O1638" i="1" s="1"/>
  <c r="N1683" i="1"/>
  <c r="O1683" i="1" s="1"/>
  <c r="N1724" i="1"/>
  <c r="O1724" i="1" s="1"/>
  <c r="N1499" i="1"/>
  <c r="O1499" i="1" s="1"/>
  <c r="N1306" i="1"/>
  <c r="O1306" i="1" s="1"/>
  <c r="N1977" i="1"/>
  <c r="O1977" i="1" s="1"/>
  <c r="N1862" i="1"/>
  <c r="O1862" i="1" s="1"/>
  <c r="N1757" i="1"/>
  <c r="O1757" i="1" s="1"/>
  <c r="N1863" i="1"/>
  <c r="O1863" i="1" s="1"/>
  <c r="N1523" i="1"/>
  <c r="O1523" i="1" s="1"/>
  <c r="N1740" i="1"/>
  <c r="O1740" i="1" s="1"/>
  <c r="N1586" i="1"/>
  <c r="O1586" i="1" s="1"/>
  <c r="N1720" i="1"/>
  <c r="O1720" i="1" s="1"/>
  <c r="N1413" i="1"/>
  <c r="O1413" i="1" s="1"/>
  <c r="N1276" i="1"/>
  <c r="O1276" i="1" s="1"/>
  <c r="N1258" i="1"/>
  <c r="O1258" i="1" s="1"/>
  <c r="N2099" i="2"/>
  <c r="O2099" i="2" s="1"/>
  <c r="N547" i="1"/>
  <c r="O547" i="1" s="1"/>
  <c r="N1933" i="1"/>
  <c r="O1933" i="1" s="1"/>
  <c r="N1896" i="1"/>
  <c r="O1896" i="1" s="1"/>
  <c r="N1890" i="1"/>
  <c r="O1890" i="1" s="1"/>
  <c r="N1826" i="1"/>
  <c r="O1826" i="1" s="1"/>
  <c r="N1674" i="1"/>
  <c r="O1674" i="1" s="1"/>
  <c r="N1554" i="1"/>
  <c r="O1554" i="1" s="1"/>
  <c r="N1382" i="1"/>
  <c r="O1382" i="1" s="1"/>
  <c r="N1902" i="1"/>
  <c r="O1902" i="1" s="1"/>
  <c r="N1651" i="1"/>
  <c r="O1651" i="1" s="1"/>
  <c r="N1653" i="1"/>
  <c r="O1653" i="1" s="1"/>
  <c r="N1512" i="1"/>
  <c r="O1512" i="1" s="1"/>
  <c r="N1442" i="1"/>
  <c r="O1442" i="1" s="1"/>
  <c r="N1479" i="1"/>
  <c r="O1479" i="1" s="1"/>
  <c r="N1893" i="1"/>
  <c r="O1893" i="1" s="1"/>
  <c r="N501" i="1"/>
  <c r="O501" i="1" s="1"/>
  <c r="N1804" i="1"/>
  <c r="O1804" i="1" s="1"/>
  <c r="N661" i="1"/>
  <c r="O661" i="1" s="1"/>
  <c r="N785" i="1"/>
  <c r="O785" i="1" s="1"/>
  <c r="N1093" i="1"/>
  <c r="O1093" i="1" s="1"/>
  <c r="N988" i="1"/>
  <c r="O988" i="1" s="1"/>
  <c r="N485" i="1"/>
  <c r="O485" i="1" s="1"/>
  <c r="N350" i="1"/>
  <c r="O350" i="1" s="1"/>
  <c r="N993" i="1"/>
  <c r="O993" i="1" s="1"/>
  <c r="N77" i="1"/>
  <c r="O77" i="1" s="1"/>
  <c r="N1895" i="1"/>
  <c r="O1895" i="1" s="1"/>
  <c r="N1725" i="1"/>
  <c r="O1725" i="1" s="1"/>
  <c r="N1530" i="1"/>
  <c r="O1530" i="1" s="1"/>
  <c r="N1887" i="1"/>
  <c r="O1887" i="1" s="1"/>
  <c r="N1334" i="1"/>
  <c r="O1334" i="1" s="1"/>
  <c r="N1438" i="1"/>
  <c r="O1438" i="1" s="1"/>
  <c r="N1374" i="1"/>
  <c r="O1374" i="1" s="1"/>
  <c r="N1981" i="1"/>
  <c r="O1981" i="1" s="1"/>
  <c r="N1976" i="1"/>
  <c r="O1976" i="1" s="1"/>
  <c r="N1803" i="1"/>
  <c r="O1803" i="1" s="1"/>
  <c r="N1929" i="1"/>
  <c r="O1929" i="1" s="1"/>
  <c r="N1498" i="1"/>
  <c r="O1498" i="1" s="1"/>
  <c r="N1459" i="1"/>
  <c r="O1459" i="1" s="1"/>
  <c r="N1490" i="1"/>
  <c r="O1490" i="1" s="1"/>
  <c r="N1551" i="1"/>
  <c r="O1551" i="1" s="1"/>
  <c r="N1467" i="1"/>
  <c r="O1467" i="1" s="1"/>
  <c r="N1244" i="1"/>
  <c r="O1244" i="1" s="1"/>
  <c r="N1373" i="1"/>
  <c r="O1373" i="1" s="1"/>
  <c r="N1325" i="1"/>
  <c r="O1325" i="1" s="1"/>
  <c r="N1941" i="1"/>
  <c r="O1941" i="1" s="1"/>
  <c r="N1675" i="1"/>
  <c r="O1675" i="1" s="1"/>
  <c r="N1796" i="1"/>
  <c r="O1796" i="1" s="1"/>
  <c r="N1747" i="1"/>
  <c r="O1747" i="1" s="1"/>
  <c r="N1918" i="1"/>
  <c r="O1918" i="1" s="1"/>
  <c r="N1602" i="1"/>
  <c r="O1602" i="1" s="1"/>
  <c r="N1691" i="1"/>
  <c r="O1691" i="1" s="1"/>
  <c r="N1520" i="1"/>
  <c r="O1520" i="1" s="1"/>
  <c r="N1621" i="1"/>
  <c r="O1621" i="1" s="1"/>
  <c r="N1610" i="1"/>
  <c r="O1610" i="1" s="1"/>
  <c r="N1576" i="1"/>
  <c r="O1576" i="1" s="1"/>
  <c r="N1397" i="1"/>
  <c r="O1397" i="1" s="1"/>
  <c r="N1414" i="1"/>
  <c r="O1414" i="1" s="1"/>
  <c r="N1481" i="1"/>
  <c r="O1481" i="1" s="1"/>
  <c r="N1406" i="1"/>
  <c r="O1406" i="1" s="1"/>
  <c r="N1453" i="1"/>
  <c r="O1453" i="1" s="1"/>
  <c r="N1240" i="1"/>
  <c r="O1240" i="1" s="1"/>
  <c r="N1322" i="1"/>
  <c r="O1322" i="1" s="1"/>
  <c r="N1286" i="1"/>
  <c r="O1286" i="1" s="1"/>
  <c r="N1159" i="1"/>
  <c r="O1159" i="1" s="1"/>
  <c r="N1067" i="1"/>
  <c r="O1067" i="1" s="1"/>
  <c r="N1162" i="1"/>
  <c r="O1162" i="1" s="1"/>
  <c r="N957" i="1"/>
  <c r="O957" i="1" s="1"/>
  <c r="N834" i="1"/>
  <c r="O834" i="1" s="1"/>
  <c r="N783" i="1"/>
  <c r="O783" i="1" s="1"/>
  <c r="N1075" i="1"/>
  <c r="O1075" i="1" s="1"/>
  <c r="N1114" i="1"/>
  <c r="O1114" i="1" s="1"/>
  <c r="N591" i="1"/>
  <c r="O591" i="1" s="1"/>
  <c r="N424" i="1"/>
  <c r="O424" i="1" s="1"/>
  <c r="N487" i="1"/>
  <c r="O487" i="1" s="1"/>
  <c r="N336" i="1"/>
  <c r="O336" i="1" s="1"/>
  <c r="N208" i="1"/>
  <c r="O208" i="1" s="1"/>
  <c r="N144" i="1"/>
  <c r="O144" i="1" s="1"/>
  <c r="N758" i="1"/>
  <c r="O758" i="1" s="1"/>
  <c r="N671" i="1"/>
  <c r="O671" i="1" s="1"/>
  <c r="N600" i="1"/>
  <c r="O600" i="1" s="1"/>
  <c r="N422" i="1"/>
  <c r="O422" i="1" s="1"/>
  <c r="N878" i="1"/>
  <c r="O878" i="1" s="1"/>
  <c r="N830" i="1"/>
  <c r="O830" i="1" s="1"/>
  <c r="N735" i="1"/>
  <c r="O735" i="1" s="1"/>
  <c r="N702" i="1"/>
  <c r="O702" i="1" s="1"/>
  <c r="N674" i="1"/>
  <c r="O674" i="1" s="1"/>
  <c r="N646" i="1"/>
  <c r="O646" i="1" s="1"/>
  <c r="N156" i="1"/>
  <c r="O156" i="1" s="1"/>
  <c r="N1180" i="1"/>
  <c r="O1180" i="1" s="1"/>
  <c r="N116" i="1"/>
  <c r="O116" i="1" s="1"/>
  <c r="N560" i="1"/>
  <c r="O560" i="1" s="1"/>
  <c r="N332" i="1"/>
  <c r="O332" i="1" s="1"/>
  <c r="N164" i="1"/>
  <c r="O164" i="1" s="1"/>
  <c r="N380" i="1"/>
  <c r="O380" i="1" s="1"/>
  <c r="N56" i="1"/>
  <c r="O56" i="1" s="1"/>
  <c r="N631" i="1"/>
  <c r="O631" i="1" s="1"/>
  <c r="N439" i="1"/>
  <c r="O439" i="1" s="1"/>
  <c r="N84" i="1"/>
  <c r="O84" i="1" s="1"/>
  <c r="N36" i="1"/>
  <c r="O36" i="1" s="1"/>
  <c r="N1940" i="2"/>
  <c r="O1940" i="2" s="1"/>
  <c r="N1932" i="2"/>
  <c r="O1932" i="2" s="1"/>
  <c r="N1924" i="2"/>
  <c r="O1924" i="2" s="1"/>
  <c r="N1916" i="2"/>
  <c r="O1916" i="2" s="1"/>
  <c r="N1908" i="2"/>
  <c r="O1908" i="2" s="1"/>
  <c r="N1900" i="2"/>
  <c r="O1900" i="2" s="1"/>
  <c r="N1892" i="2"/>
  <c r="O1892" i="2" s="1"/>
  <c r="N1884" i="2"/>
  <c r="O1884" i="2" s="1"/>
  <c r="N1876" i="2"/>
  <c r="O1876" i="2" s="1"/>
  <c r="N1868" i="2"/>
  <c r="O1868" i="2" s="1"/>
  <c r="N1860" i="2"/>
  <c r="O1860" i="2" s="1"/>
  <c r="N1852" i="2"/>
  <c r="O1852" i="2" s="1"/>
  <c r="N1844" i="2"/>
  <c r="O1844" i="2" s="1"/>
  <c r="N1836" i="2"/>
  <c r="O1836" i="2" s="1"/>
  <c r="N1828" i="2"/>
  <c r="O1828" i="2" s="1"/>
  <c r="N1820" i="2"/>
  <c r="O1820" i="2" s="1"/>
  <c r="N1812" i="2"/>
  <c r="O1812" i="2" s="1"/>
  <c r="N1804" i="2"/>
  <c r="O1804" i="2" s="1"/>
  <c r="N1796" i="2"/>
  <c r="O1796" i="2" s="1"/>
  <c r="N1788" i="2"/>
  <c r="O1788" i="2" s="1"/>
  <c r="N1780" i="2"/>
  <c r="O1780" i="2" s="1"/>
  <c r="N1772" i="2"/>
  <c r="O1772" i="2" s="1"/>
  <c r="N1764" i="2"/>
  <c r="O1764" i="2" s="1"/>
  <c r="N1756" i="2"/>
  <c r="O1756" i="2" s="1"/>
  <c r="N1748" i="2"/>
  <c r="O1748" i="2" s="1"/>
  <c r="N1740" i="2"/>
  <c r="O1740" i="2" s="1"/>
  <c r="N1732" i="2"/>
  <c r="O1732" i="2" s="1"/>
  <c r="N1724" i="2"/>
  <c r="O1724" i="2" s="1"/>
  <c r="N1716" i="2"/>
  <c r="O1716" i="2" s="1"/>
  <c r="N1708" i="2"/>
  <c r="O1708" i="2" s="1"/>
  <c r="N1700" i="2"/>
  <c r="O1700" i="2" s="1"/>
  <c r="N1692" i="2"/>
  <c r="O1692" i="2" s="1"/>
  <c r="N1684" i="2"/>
  <c r="O1684" i="2" s="1"/>
  <c r="N1676" i="2"/>
  <c r="O1676" i="2" s="1"/>
  <c r="N1668" i="2"/>
  <c r="O1668" i="2" s="1"/>
  <c r="N1660" i="2"/>
  <c r="O1660" i="2" s="1"/>
  <c r="N1652" i="2"/>
  <c r="O1652" i="2" s="1"/>
  <c r="N1644" i="2"/>
  <c r="O1644" i="2" s="1"/>
  <c r="N1636" i="2"/>
  <c r="O1636" i="2" s="1"/>
  <c r="N1628" i="2"/>
  <c r="O1628" i="2" s="1"/>
  <c r="N1620" i="2"/>
  <c r="O1620" i="2" s="1"/>
  <c r="N1612" i="2"/>
  <c r="O1612" i="2" s="1"/>
  <c r="N1604" i="2"/>
  <c r="O1604" i="2" s="1"/>
  <c r="N1596" i="2"/>
  <c r="O1596" i="2" s="1"/>
  <c r="N1588" i="2"/>
  <c r="O1588" i="2" s="1"/>
  <c r="N1580" i="2"/>
  <c r="O1580" i="2" s="1"/>
  <c r="N1572" i="2"/>
  <c r="O1572" i="2" s="1"/>
  <c r="N1564" i="2"/>
  <c r="O1564" i="2" s="1"/>
  <c r="N1556" i="2"/>
  <c r="O1556" i="2" s="1"/>
  <c r="N1548" i="2"/>
  <c r="O1548" i="2" s="1"/>
  <c r="N1540" i="2"/>
  <c r="O1540" i="2" s="1"/>
  <c r="N1532" i="2"/>
  <c r="O1532" i="2" s="1"/>
  <c r="N1524" i="2"/>
  <c r="O1524" i="2" s="1"/>
  <c r="N1516" i="2"/>
  <c r="O1516" i="2" s="1"/>
  <c r="N1508" i="2"/>
  <c r="O1508" i="2" s="1"/>
  <c r="N1500" i="2"/>
  <c r="O1500" i="2" s="1"/>
  <c r="N1492" i="2"/>
  <c r="O1492" i="2" s="1"/>
  <c r="N1484" i="2"/>
  <c r="O1484" i="2" s="1"/>
  <c r="N1476" i="2"/>
  <c r="O1476" i="2" s="1"/>
  <c r="N1468" i="2"/>
  <c r="O1468" i="2" s="1"/>
  <c r="N1460" i="2"/>
  <c r="O1460" i="2" s="1"/>
  <c r="N1452" i="2"/>
  <c r="O1452" i="2" s="1"/>
  <c r="N1444" i="2"/>
  <c r="O1444" i="2" s="1"/>
  <c r="N1436" i="2"/>
  <c r="O1436" i="2" s="1"/>
  <c r="N1428" i="2"/>
  <c r="O1428" i="2" s="1"/>
  <c r="N1420" i="2"/>
  <c r="O1420" i="2" s="1"/>
  <c r="N1412" i="2"/>
  <c r="O1412" i="2" s="1"/>
  <c r="N1404" i="2"/>
  <c r="O1404" i="2" s="1"/>
  <c r="N1396" i="2"/>
  <c r="O1396" i="2" s="1"/>
  <c r="N1388" i="2"/>
  <c r="O1388" i="2" s="1"/>
  <c r="N1380" i="2"/>
  <c r="O1380" i="2" s="1"/>
  <c r="N1372" i="2"/>
  <c r="O1372" i="2" s="1"/>
  <c r="N1364" i="2"/>
  <c r="O1364" i="2" s="1"/>
  <c r="N1356" i="2"/>
  <c r="O1356" i="2" s="1"/>
  <c r="N1348" i="2"/>
  <c r="O1348" i="2" s="1"/>
  <c r="N1340" i="2"/>
  <c r="O1340" i="2" s="1"/>
  <c r="N1332" i="2"/>
  <c r="O1332" i="2" s="1"/>
  <c r="N1324" i="2"/>
  <c r="O1324" i="2" s="1"/>
  <c r="N1316" i="2"/>
  <c r="O1316" i="2" s="1"/>
  <c r="N1947" i="2"/>
  <c r="O1947" i="2" s="1"/>
  <c r="N1939" i="2"/>
  <c r="O1939" i="2" s="1"/>
  <c r="N1931" i="2"/>
  <c r="O1931" i="2" s="1"/>
  <c r="N1923" i="2"/>
  <c r="O1923" i="2" s="1"/>
  <c r="N1915" i="2"/>
  <c r="O1915" i="2" s="1"/>
  <c r="N1907" i="2"/>
  <c r="O1907" i="2" s="1"/>
  <c r="N1899" i="2"/>
  <c r="O1899" i="2" s="1"/>
  <c r="N1891" i="2"/>
  <c r="O1891" i="2" s="1"/>
  <c r="N1883" i="2"/>
  <c r="O1883" i="2" s="1"/>
  <c r="N1875" i="2"/>
  <c r="O1875" i="2" s="1"/>
  <c r="N1867" i="2"/>
  <c r="O1867" i="2" s="1"/>
  <c r="N1859" i="2"/>
  <c r="O1859" i="2" s="1"/>
  <c r="N1851" i="2"/>
  <c r="O1851" i="2" s="1"/>
  <c r="N1843" i="2"/>
  <c r="O1843" i="2" s="1"/>
  <c r="N1835" i="2"/>
  <c r="O1835" i="2" s="1"/>
  <c r="N1827" i="2"/>
  <c r="O1827" i="2" s="1"/>
  <c r="N1819" i="2"/>
  <c r="O1819" i="2" s="1"/>
  <c r="N1811" i="2"/>
  <c r="O1811" i="2" s="1"/>
  <c r="N1803" i="2"/>
  <c r="O1803" i="2" s="1"/>
  <c r="N1795" i="2"/>
  <c r="O1795" i="2" s="1"/>
  <c r="N1787" i="2"/>
  <c r="O1787" i="2" s="1"/>
  <c r="N1779" i="2"/>
  <c r="O1779" i="2" s="1"/>
  <c r="N1771" i="2"/>
  <c r="O1771" i="2" s="1"/>
  <c r="N1763" i="2"/>
  <c r="O1763" i="2" s="1"/>
  <c r="N1755" i="2"/>
  <c r="O1755" i="2" s="1"/>
  <c r="N1747" i="2"/>
  <c r="O1747" i="2" s="1"/>
  <c r="N1739" i="2"/>
  <c r="O1739" i="2" s="1"/>
  <c r="N1731" i="2"/>
  <c r="O1731" i="2" s="1"/>
  <c r="N1723" i="2"/>
  <c r="O1723" i="2" s="1"/>
  <c r="N1715" i="2"/>
  <c r="O1715" i="2" s="1"/>
  <c r="N1707" i="2"/>
  <c r="O1707" i="2" s="1"/>
  <c r="N1699" i="2"/>
  <c r="O1699" i="2" s="1"/>
  <c r="N1691" i="2"/>
  <c r="O1691" i="2" s="1"/>
  <c r="N1683" i="2"/>
  <c r="O1683" i="2" s="1"/>
  <c r="N1675" i="2"/>
  <c r="O1675" i="2" s="1"/>
  <c r="N1667" i="2"/>
  <c r="O1667" i="2" s="1"/>
  <c r="N1659" i="2"/>
  <c r="O1659" i="2" s="1"/>
  <c r="N1651" i="2"/>
  <c r="O1651" i="2" s="1"/>
  <c r="N1643" i="2"/>
  <c r="O1643" i="2" s="1"/>
  <c r="N1635" i="2"/>
  <c r="O1635" i="2" s="1"/>
  <c r="N1627" i="2"/>
  <c r="O1627" i="2" s="1"/>
  <c r="N1619" i="2"/>
  <c r="O1619" i="2" s="1"/>
  <c r="N1611" i="2"/>
  <c r="O1611" i="2" s="1"/>
  <c r="N1603" i="2"/>
  <c r="O1603" i="2" s="1"/>
  <c r="N1595" i="2"/>
  <c r="O1595" i="2" s="1"/>
  <c r="N1587" i="2"/>
  <c r="O1587" i="2" s="1"/>
  <c r="N1579" i="2"/>
  <c r="O1579" i="2" s="1"/>
  <c r="N1571" i="2"/>
  <c r="O1571" i="2" s="1"/>
  <c r="N1563" i="2"/>
  <c r="O1563" i="2" s="1"/>
  <c r="N1555" i="2"/>
  <c r="O1555" i="2" s="1"/>
  <c r="N1547" i="2"/>
  <c r="O1547" i="2" s="1"/>
  <c r="N1539" i="2"/>
  <c r="O1539" i="2" s="1"/>
  <c r="N1531" i="2"/>
  <c r="O1531" i="2" s="1"/>
  <c r="N1523" i="2"/>
  <c r="O1523" i="2" s="1"/>
  <c r="N1515" i="2"/>
  <c r="O1515" i="2" s="1"/>
  <c r="N1507" i="2"/>
  <c r="O1507" i="2" s="1"/>
  <c r="N1499" i="2"/>
  <c r="O1499" i="2" s="1"/>
  <c r="N1491" i="2"/>
  <c r="O1491" i="2" s="1"/>
  <c r="N1483" i="2"/>
  <c r="O1483" i="2" s="1"/>
  <c r="N1475" i="2"/>
  <c r="O1475" i="2" s="1"/>
  <c r="N1467" i="2"/>
  <c r="O1467" i="2" s="1"/>
  <c r="N1459" i="2"/>
  <c r="O1459" i="2" s="1"/>
  <c r="N1451" i="2"/>
  <c r="O1451" i="2" s="1"/>
  <c r="N1443" i="2"/>
  <c r="O1443" i="2" s="1"/>
  <c r="N1435" i="2"/>
  <c r="O1435" i="2" s="1"/>
  <c r="N1427" i="2"/>
  <c r="O1427" i="2" s="1"/>
  <c r="N1419" i="2"/>
  <c r="O1419" i="2" s="1"/>
  <c r="N1411" i="2"/>
  <c r="O1411" i="2" s="1"/>
  <c r="N1403" i="2"/>
  <c r="O1403" i="2" s="1"/>
  <c r="N1395" i="2"/>
  <c r="O1395" i="2" s="1"/>
  <c r="N1387" i="2"/>
  <c r="O1387" i="2" s="1"/>
  <c r="N1379" i="2"/>
  <c r="O1379" i="2" s="1"/>
  <c r="N1371" i="2"/>
  <c r="O1371" i="2" s="1"/>
  <c r="N1363" i="2"/>
  <c r="O1363" i="2" s="1"/>
  <c r="N1355" i="2"/>
  <c r="O1355" i="2" s="1"/>
  <c r="N1347" i="2"/>
  <c r="O1347" i="2" s="1"/>
  <c r="N1339" i="2"/>
  <c r="O1339" i="2" s="1"/>
  <c r="N1331" i="2"/>
  <c r="O1331" i="2" s="1"/>
  <c r="N1323" i="2"/>
  <c r="O1323" i="2" s="1"/>
  <c r="N1315" i="2"/>
  <c r="O1315" i="2" s="1"/>
  <c r="N1307" i="2"/>
  <c r="O1307" i="2" s="1"/>
  <c r="N1299" i="2"/>
  <c r="O1299" i="2" s="1"/>
  <c r="N1291" i="2"/>
  <c r="O1291" i="2" s="1"/>
  <c r="N1946" i="2"/>
  <c r="O1946" i="2" s="1"/>
  <c r="N1938" i="2"/>
  <c r="O1938" i="2" s="1"/>
  <c r="N1930" i="2"/>
  <c r="O1930" i="2" s="1"/>
  <c r="N1922" i="2"/>
  <c r="O1922" i="2" s="1"/>
  <c r="N1914" i="2"/>
  <c r="O1914" i="2" s="1"/>
  <c r="N1906" i="2"/>
  <c r="O1906" i="2" s="1"/>
  <c r="N1898" i="2"/>
  <c r="O1898" i="2" s="1"/>
  <c r="N1890" i="2"/>
  <c r="O1890" i="2" s="1"/>
  <c r="N1882" i="2"/>
  <c r="O1882" i="2" s="1"/>
  <c r="N1874" i="2"/>
  <c r="O1874" i="2" s="1"/>
  <c r="N1866" i="2"/>
  <c r="O1866" i="2" s="1"/>
  <c r="N1858" i="2"/>
  <c r="O1858" i="2" s="1"/>
  <c r="N1850" i="2"/>
  <c r="O1850" i="2" s="1"/>
  <c r="N1842" i="2"/>
  <c r="O1842" i="2" s="1"/>
  <c r="N1834" i="2"/>
  <c r="O1834" i="2" s="1"/>
  <c r="N1826" i="2"/>
  <c r="O1826" i="2" s="1"/>
  <c r="N1818" i="2"/>
  <c r="O1818" i="2" s="1"/>
  <c r="N1810" i="2"/>
  <c r="O1810" i="2" s="1"/>
  <c r="N1802" i="2"/>
  <c r="O1802" i="2" s="1"/>
  <c r="N1794" i="2"/>
  <c r="O1794" i="2" s="1"/>
  <c r="N1786" i="2"/>
  <c r="O1786" i="2" s="1"/>
  <c r="N1778" i="2"/>
  <c r="O1778" i="2" s="1"/>
  <c r="N1770" i="2"/>
  <c r="O1770" i="2" s="1"/>
  <c r="N1762" i="2"/>
  <c r="O1762" i="2" s="1"/>
  <c r="N1754" i="2"/>
  <c r="O1754" i="2" s="1"/>
  <c r="N1746" i="2"/>
  <c r="O1746" i="2" s="1"/>
  <c r="N1738" i="2"/>
  <c r="O1738" i="2" s="1"/>
  <c r="N1730" i="2"/>
  <c r="O1730" i="2" s="1"/>
  <c r="N1722" i="2"/>
  <c r="O1722" i="2" s="1"/>
  <c r="N1714" i="2"/>
  <c r="O1714" i="2" s="1"/>
  <c r="N1706" i="2"/>
  <c r="O1706" i="2" s="1"/>
  <c r="N1698" i="2"/>
  <c r="O1698" i="2" s="1"/>
  <c r="N1690" i="2"/>
  <c r="O1690" i="2" s="1"/>
  <c r="N1682" i="2"/>
  <c r="O1682" i="2" s="1"/>
  <c r="N1674" i="2"/>
  <c r="O1674" i="2" s="1"/>
  <c r="N1666" i="2"/>
  <c r="O1666" i="2" s="1"/>
  <c r="N1658" i="2"/>
  <c r="O1658" i="2" s="1"/>
  <c r="N1650" i="2"/>
  <c r="O1650" i="2" s="1"/>
  <c r="N1642" i="2"/>
  <c r="O1642" i="2" s="1"/>
  <c r="N1634" i="2"/>
  <c r="O1634" i="2" s="1"/>
  <c r="N1626" i="2"/>
  <c r="O1626" i="2" s="1"/>
  <c r="N1618" i="2"/>
  <c r="O1618" i="2" s="1"/>
  <c r="N1610" i="2"/>
  <c r="O1610" i="2" s="1"/>
  <c r="N1602" i="2"/>
  <c r="O1602" i="2" s="1"/>
  <c r="N1594" i="2"/>
  <c r="O1594" i="2" s="1"/>
  <c r="N1586" i="2"/>
  <c r="O1586" i="2" s="1"/>
  <c r="N1578" i="2"/>
  <c r="O1578" i="2" s="1"/>
  <c r="N1570" i="2"/>
  <c r="O1570" i="2" s="1"/>
  <c r="N1562" i="2"/>
  <c r="O1562" i="2" s="1"/>
  <c r="N1554" i="2"/>
  <c r="O1554" i="2" s="1"/>
  <c r="N1546" i="2"/>
  <c r="O1546" i="2" s="1"/>
  <c r="N1538" i="2"/>
  <c r="O1538" i="2" s="1"/>
  <c r="N1530" i="2"/>
  <c r="O1530" i="2" s="1"/>
  <c r="N1522" i="2"/>
  <c r="O1522" i="2" s="1"/>
  <c r="N1514" i="2"/>
  <c r="O1514" i="2" s="1"/>
  <c r="N1506" i="2"/>
  <c r="O1506" i="2" s="1"/>
  <c r="N1498" i="2"/>
  <c r="O1498" i="2" s="1"/>
  <c r="N1490" i="2"/>
  <c r="O1490" i="2" s="1"/>
  <c r="N1482" i="2"/>
  <c r="O1482" i="2" s="1"/>
  <c r="N1474" i="2"/>
  <c r="O1474" i="2" s="1"/>
  <c r="N1466" i="2"/>
  <c r="O1466" i="2" s="1"/>
  <c r="N1458" i="2"/>
  <c r="O1458" i="2" s="1"/>
  <c r="N1450" i="2"/>
  <c r="O1450" i="2" s="1"/>
  <c r="N1442" i="2"/>
  <c r="O1442" i="2" s="1"/>
  <c r="N1434" i="2"/>
  <c r="O1434" i="2" s="1"/>
  <c r="N1426" i="2"/>
  <c r="O1426" i="2" s="1"/>
  <c r="N1418" i="2"/>
  <c r="O1418" i="2" s="1"/>
  <c r="N1410" i="2"/>
  <c r="O1410" i="2" s="1"/>
  <c r="N1402" i="2"/>
  <c r="O1402" i="2" s="1"/>
  <c r="N1394" i="2"/>
  <c r="O1394" i="2" s="1"/>
  <c r="N1386" i="2"/>
  <c r="O1386" i="2" s="1"/>
  <c r="N1378" i="2"/>
  <c r="O1378" i="2" s="1"/>
  <c r="N1370" i="2"/>
  <c r="O1370" i="2" s="1"/>
  <c r="N1362" i="2"/>
  <c r="O1362" i="2" s="1"/>
  <c r="N1354" i="2"/>
  <c r="O1354" i="2" s="1"/>
  <c r="N1346" i="2"/>
  <c r="O1346" i="2" s="1"/>
  <c r="N1338" i="2"/>
  <c r="O1338" i="2" s="1"/>
  <c r="N1330" i="2"/>
  <c r="O1330" i="2" s="1"/>
  <c r="N1322" i="2"/>
  <c r="O1322" i="2" s="1"/>
  <c r="N1314" i="2"/>
  <c r="O1314" i="2" s="1"/>
  <c r="N1306" i="2"/>
  <c r="O1306" i="2" s="1"/>
  <c r="N1298" i="2"/>
  <c r="O1298" i="2" s="1"/>
  <c r="N1290" i="2"/>
  <c r="O1290" i="2" s="1"/>
  <c r="N1282" i="2"/>
  <c r="O1282" i="2" s="1"/>
  <c r="N1274" i="2"/>
  <c r="O1274" i="2" s="1"/>
  <c r="N1945" i="2"/>
  <c r="O1945" i="2" s="1"/>
  <c r="N1937" i="2"/>
  <c r="O1937" i="2" s="1"/>
  <c r="N1929" i="2"/>
  <c r="O1929" i="2" s="1"/>
  <c r="N1921" i="2"/>
  <c r="O1921" i="2" s="1"/>
  <c r="N1913" i="2"/>
  <c r="O1913" i="2" s="1"/>
  <c r="N1905" i="2"/>
  <c r="O1905" i="2" s="1"/>
  <c r="N1897" i="2"/>
  <c r="O1897" i="2" s="1"/>
  <c r="N1889" i="2"/>
  <c r="O1889" i="2" s="1"/>
  <c r="N1881" i="2"/>
  <c r="O1881" i="2" s="1"/>
  <c r="N1873" i="2"/>
  <c r="O1873" i="2" s="1"/>
  <c r="N1865" i="2"/>
  <c r="O1865" i="2" s="1"/>
  <c r="N1857" i="2"/>
  <c r="O1857" i="2" s="1"/>
  <c r="N1849" i="2"/>
  <c r="O1849" i="2" s="1"/>
  <c r="N1841" i="2"/>
  <c r="O1841" i="2" s="1"/>
  <c r="N1833" i="2"/>
  <c r="O1833" i="2" s="1"/>
  <c r="N1825" i="2"/>
  <c r="O1825" i="2" s="1"/>
  <c r="N1817" i="2"/>
  <c r="O1817" i="2" s="1"/>
  <c r="N1809" i="2"/>
  <c r="O1809" i="2" s="1"/>
  <c r="N1801" i="2"/>
  <c r="O1801" i="2" s="1"/>
  <c r="N1793" i="2"/>
  <c r="O1793" i="2" s="1"/>
  <c r="N1785" i="2"/>
  <c r="O1785" i="2" s="1"/>
  <c r="N1777" i="2"/>
  <c r="O1777" i="2" s="1"/>
  <c r="N1769" i="2"/>
  <c r="O1769" i="2" s="1"/>
  <c r="N1761" i="2"/>
  <c r="O1761" i="2" s="1"/>
  <c r="N1753" i="2"/>
  <c r="O1753" i="2" s="1"/>
  <c r="N1745" i="2"/>
  <c r="O1745" i="2" s="1"/>
  <c r="N1737" i="2"/>
  <c r="O1737" i="2" s="1"/>
  <c r="N1729" i="2"/>
  <c r="O1729" i="2" s="1"/>
  <c r="N1721" i="2"/>
  <c r="O1721" i="2" s="1"/>
  <c r="N1713" i="2"/>
  <c r="O1713" i="2" s="1"/>
  <c r="N1705" i="2"/>
  <c r="O1705" i="2" s="1"/>
  <c r="N1697" i="2"/>
  <c r="O1697" i="2" s="1"/>
  <c r="N1689" i="2"/>
  <c r="O1689" i="2" s="1"/>
  <c r="N1681" i="2"/>
  <c r="O1681" i="2" s="1"/>
  <c r="N1673" i="2"/>
  <c r="O1673" i="2" s="1"/>
  <c r="N1665" i="2"/>
  <c r="O1665" i="2" s="1"/>
  <c r="N1657" i="2"/>
  <c r="O1657" i="2" s="1"/>
  <c r="N1649" i="2"/>
  <c r="O1649" i="2" s="1"/>
  <c r="N1641" i="2"/>
  <c r="O1641" i="2" s="1"/>
  <c r="N1633" i="2"/>
  <c r="O1633" i="2" s="1"/>
  <c r="N1625" i="2"/>
  <c r="O1625" i="2" s="1"/>
  <c r="N1617" i="2"/>
  <c r="O1617" i="2" s="1"/>
  <c r="N1609" i="2"/>
  <c r="O1609" i="2" s="1"/>
  <c r="N1601" i="2"/>
  <c r="O1601" i="2" s="1"/>
  <c r="N1593" i="2"/>
  <c r="O1593" i="2" s="1"/>
  <c r="N1585" i="2"/>
  <c r="O1585" i="2" s="1"/>
  <c r="N1577" i="2"/>
  <c r="O1577" i="2" s="1"/>
  <c r="N1569" i="2"/>
  <c r="O1569" i="2" s="1"/>
  <c r="N1561" i="2"/>
  <c r="O1561" i="2" s="1"/>
  <c r="N1553" i="2"/>
  <c r="O1553" i="2" s="1"/>
  <c r="N1545" i="2"/>
  <c r="O1545" i="2" s="1"/>
  <c r="N1537" i="2"/>
  <c r="O1537" i="2" s="1"/>
  <c r="N1529" i="2"/>
  <c r="O1529" i="2" s="1"/>
  <c r="N1521" i="2"/>
  <c r="O1521" i="2" s="1"/>
  <c r="N1513" i="2"/>
  <c r="O1513" i="2" s="1"/>
  <c r="N1505" i="2"/>
  <c r="O1505" i="2" s="1"/>
  <c r="N1497" i="2"/>
  <c r="O1497" i="2" s="1"/>
  <c r="N1489" i="2"/>
  <c r="O1489" i="2" s="1"/>
  <c r="N1481" i="2"/>
  <c r="O1481" i="2" s="1"/>
  <c r="N1473" i="2"/>
  <c r="O1473" i="2" s="1"/>
  <c r="N1465" i="2"/>
  <c r="O1465" i="2" s="1"/>
  <c r="N1457" i="2"/>
  <c r="O1457" i="2" s="1"/>
  <c r="N1449" i="2"/>
  <c r="O1449" i="2" s="1"/>
  <c r="N1441" i="2"/>
  <c r="O1441" i="2" s="1"/>
  <c r="N1433" i="2"/>
  <c r="O1433" i="2" s="1"/>
  <c r="N1425" i="2"/>
  <c r="O1425" i="2" s="1"/>
  <c r="N1417" i="2"/>
  <c r="O1417" i="2" s="1"/>
  <c r="N1409" i="2"/>
  <c r="O1409" i="2" s="1"/>
  <c r="N1401" i="2"/>
  <c r="O1401" i="2" s="1"/>
  <c r="N1393" i="2"/>
  <c r="O1393" i="2" s="1"/>
  <c r="N1385" i="2"/>
  <c r="O1385" i="2" s="1"/>
  <c r="N1377" i="2"/>
  <c r="O1377" i="2" s="1"/>
  <c r="N1944" i="2"/>
  <c r="O1944" i="2" s="1"/>
  <c r="N1936" i="2"/>
  <c r="O1936" i="2" s="1"/>
  <c r="N1928" i="2"/>
  <c r="O1928" i="2" s="1"/>
  <c r="N1920" i="2"/>
  <c r="O1920" i="2" s="1"/>
  <c r="N1912" i="2"/>
  <c r="O1912" i="2" s="1"/>
  <c r="N1904" i="2"/>
  <c r="O1904" i="2" s="1"/>
  <c r="N1896" i="2"/>
  <c r="O1896" i="2" s="1"/>
  <c r="N1888" i="2"/>
  <c r="O1888" i="2" s="1"/>
  <c r="N1880" i="2"/>
  <c r="O1880" i="2" s="1"/>
  <c r="N1872" i="2"/>
  <c r="O1872" i="2" s="1"/>
  <c r="N1864" i="2"/>
  <c r="O1864" i="2" s="1"/>
  <c r="N1856" i="2"/>
  <c r="O1856" i="2" s="1"/>
  <c r="N1848" i="2"/>
  <c r="O1848" i="2" s="1"/>
  <c r="N1840" i="2"/>
  <c r="O1840" i="2" s="1"/>
  <c r="N1832" i="2"/>
  <c r="O1832" i="2" s="1"/>
  <c r="N1824" i="2"/>
  <c r="O1824" i="2" s="1"/>
  <c r="N1816" i="2"/>
  <c r="O1816" i="2" s="1"/>
  <c r="N1808" i="2"/>
  <c r="O1808" i="2" s="1"/>
  <c r="N1800" i="2"/>
  <c r="O1800" i="2" s="1"/>
  <c r="N1792" i="2"/>
  <c r="O1792" i="2" s="1"/>
  <c r="N1784" i="2"/>
  <c r="O1784" i="2" s="1"/>
  <c r="N1776" i="2"/>
  <c r="O1776" i="2" s="1"/>
  <c r="N1768" i="2"/>
  <c r="O1768" i="2" s="1"/>
  <c r="N1760" i="2"/>
  <c r="O1760" i="2" s="1"/>
  <c r="N1752" i="2"/>
  <c r="O1752" i="2" s="1"/>
  <c r="N1744" i="2"/>
  <c r="O1744" i="2" s="1"/>
  <c r="N1736" i="2"/>
  <c r="O1736" i="2" s="1"/>
  <c r="N1728" i="2"/>
  <c r="O1728" i="2" s="1"/>
  <c r="N1720" i="2"/>
  <c r="O1720" i="2" s="1"/>
  <c r="N1712" i="2"/>
  <c r="O1712" i="2" s="1"/>
  <c r="N1704" i="2"/>
  <c r="O1704" i="2" s="1"/>
  <c r="N1696" i="2"/>
  <c r="O1696" i="2" s="1"/>
  <c r="N1688" i="2"/>
  <c r="O1688" i="2" s="1"/>
  <c r="N1680" i="2"/>
  <c r="O1680" i="2" s="1"/>
  <c r="N1672" i="2"/>
  <c r="O1672" i="2" s="1"/>
  <c r="N1664" i="2"/>
  <c r="O1664" i="2" s="1"/>
  <c r="N1656" i="2"/>
  <c r="O1656" i="2" s="1"/>
  <c r="N1648" i="2"/>
  <c r="O1648" i="2" s="1"/>
  <c r="N1640" i="2"/>
  <c r="O1640" i="2" s="1"/>
  <c r="N1632" i="2"/>
  <c r="O1632" i="2" s="1"/>
  <c r="N1624" i="2"/>
  <c r="O1624" i="2" s="1"/>
  <c r="N1616" i="2"/>
  <c r="O1616" i="2" s="1"/>
  <c r="N1608" i="2"/>
  <c r="O1608" i="2" s="1"/>
  <c r="N1600" i="2"/>
  <c r="O1600" i="2" s="1"/>
  <c r="N1592" i="2"/>
  <c r="O1592" i="2" s="1"/>
  <c r="N1584" i="2"/>
  <c r="O1584" i="2" s="1"/>
  <c r="N1576" i="2"/>
  <c r="O1576" i="2" s="1"/>
  <c r="N1568" i="2"/>
  <c r="O1568" i="2" s="1"/>
  <c r="N1560" i="2"/>
  <c r="O1560" i="2" s="1"/>
  <c r="N1552" i="2"/>
  <c r="O1552" i="2" s="1"/>
  <c r="N1544" i="2"/>
  <c r="O1544" i="2" s="1"/>
  <c r="N1536" i="2"/>
  <c r="O1536" i="2" s="1"/>
  <c r="N1528" i="2"/>
  <c r="O1528" i="2" s="1"/>
  <c r="N1520" i="2"/>
  <c r="O1520" i="2" s="1"/>
  <c r="N1512" i="2"/>
  <c r="O1512" i="2" s="1"/>
  <c r="N1504" i="2"/>
  <c r="O1504" i="2" s="1"/>
  <c r="N1496" i="2"/>
  <c r="O1496" i="2" s="1"/>
  <c r="N1488" i="2"/>
  <c r="O1488" i="2" s="1"/>
  <c r="N1480" i="2"/>
  <c r="O1480" i="2" s="1"/>
  <c r="N1472" i="2"/>
  <c r="O1472" i="2" s="1"/>
  <c r="N1464" i="2"/>
  <c r="O1464" i="2" s="1"/>
  <c r="N1456" i="2"/>
  <c r="O1456" i="2" s="1"/>
  <c r="N1448" i="2"/>
  <c r="O1448" i="2" s="1"/>
  <c r="N1440" i="2"/>
  <c r="O1440" i="2" s="1"/>
  <c r="N1432" i="2"/>
  <c r="O1432" i="2" s="1"/>
  <c r="N1424" i="2"/>
  <c r="O1424" i="2" s="1"/>
  <c r="N1416" i="2"/>
  <c r="O1416" i="2" s="1"/>
  <c r="N1408" i="2"/>
  <c r="O1408" i="2" s="1"/>
  <c r="N1400" i="2"/>
  <c r="O1400" i="2" s="1"/>
  <c r="N1392" i="2"/>
  <c r="O1392" i="2" s="1"/>
  <c r="N1384" i="2"/>
  <c r="O1384" i="2" s="1"/>
  <c r="N1376" i="2"/>
  <c r="O1376" i="2" s="1"/>
  <c r="N1368" i="2"/>
  <c r="O1368" i="2" s="1"/>
  <c r="N1360" i="2"/>
  <c r="O1360" i="2" s="1"/>
  <c r="N1352" i="2"/>
  <c r="O1352" i="2" s="1"/>
  <c r="N1344" i="2"/>
  <c r="O1344" i="2" s="1"/>
  <c r="N1336" i="2"/>
  <c r="O1336" i="2" s="1"/>
  <c r="N1328" i="2"/>
  <c r="O1328" i="2" s="1"/>
  <c r="N1320" i="2"/>
  <c r="O1320" i="2" s="1"/>
  <c r="N1312" i="2"/>
  <c r="O1312" i="2" s="1"/>
  <c r="N1942" i="2"/>
  <c r="O1942" i="2" s="1"/>
  <c r="N1934" i="2"/>
  <c r="O1934" i="2" s="1"/>
  <c r="N1926" i="2"/>
  <c r="O1926" i="2" s="1"/>
  <c r="N1918" i="2"/>
  <c r="O1918" i="2" s="1"/>
  <c r="N1910" i="2"/>
  <c r="O1910" i="2" s="1"/>
  <c r="N1902" i="2"/>
  <c r="O1902" i="2" s="1"/>
  <c r="N1894" i="2"/>
  <c r="O1894" i="2" s="1"/>
  <c r="N1886" i="2"/>
  <c r="O1886" i="2" s="1"/>
  <c r="N1878" i="2"/>
  <c r="O1878" i="2" s="1"/>
  <c r="N1870" i="2"/>
  <c r="O1870" i="2" s="1"/>
  <c r="N1862" i="2"/>
  <c r="O1862" i="2" s="1"/>
  <c r="N1854" i="2"/>
  <c r="O1854" i="2" s="1"/>
  <c r="N1846" i="2"/>
  <c r="O1846" i="2" s="1"/>
  <c r="N1838" i="2"/>
  <c r="O1838" i="2" s="1"/>
  <c r="N1830" i="2"/>
  <c r="O1830" i="2" s="1"/>
  <c r="N1822" i="2"/>
  <c r="O1822" i="2" s="1"/>
  <c r="N1814" i="2"/>
  <c r="O1814" i="2" s="1"/>
  <c r="N1806" i="2"/>
  <c r="O1806" i="2" s="1"/>
  <c r="N1798" i="2"/>
  <c r="O1798" i="2" s="1"/>
  <c r="N1790" i="2"/>
  <c r="O1790" i="2" s="1"/>
  <c r="N1782" i="2"/>
  <c r="O1782" i="2" s="1"/>
  <c r="N1774" i="2"/>
  <c r="O1774" i="2" s="1"/>
  <c r="N1766" i="2"/>
  <c r="O1766" i="2" s="1"/>
  <c r="N1758" i="2"/>
  <c r="O1758" i="2" s="1"/>
  <c r="N1750" i="2"/>
  <c r="O1750" i="2" s="1"/>
  <c r="N1742" i="2"/>
  <c r="O1742" i="2" s="1"/>
  <c r="N1734" i="2"/>
  <c r="O1734" i="2" s="1"/>
  <c r="N1726" i="2"/>
  <c r="O1726" i="2" s="1"/>
  <c r="N1718" i="2"/>
  <c r="O1718" i="2" s="1"/>
  <c r="N1710" i="2"/>
  <c r="O1710" i="2" s="1"/>
  <c r="N1702" i="2"/>
  <c r="O1702" i="2" s="1"/>
  <c r="N1694" i="2"/>
  <c r="O1694" i="2" s="1"/>
  <c r="N1686" i="2"/>
  <c r="O1686" i="2" s="1"/>
  <c r="N1678" i="2"/>
  <c r="O1678" i="2" s="1"/>
  <c r="N1670" i="2"/>
  <c r="O1670" i="2" s="1"/>
  <c r="N1662" i="2"/>
  <c r="O1662" i="2" s="1"/>
  <c r="N1654" i="2"/>
  <c r="O1654" i="2" s="1"/>
  <c r="N1646" i="2"/>
  <c r="O1646" i="2" s="1"/>
  <c r="N1638" i="2"/>
  <c r="O1638" i="2" s="1"/>
  <c r="N1630" i="2"/>
  <c r="O1630" i="2" s="1"/>
  <c r="N1622" i="2"/>
  <c r="O1622" i="2" s="1"/>
  <c r="N1614" i="2"/>
  <c r="O1614" i="2" s="1"/>
  <c r="N1606" i="2"/>
  <c r="O1606" i="2" s="1"/>
  <c r="N1598" i="2"/>
  <c r="O1598" i="2" s="1"/>
  <c r="N1590" i="2"/>
  <c r="O1590" i="2" s="1"/>
  <c r="N1582" i="2"/>
  <c r="O1582" i="2" s="1"/>
  <c r="N1574" i="2"/>
  <c r="O1574" i="2" s="1"/>
  <c r="N1566" i="2"/>
  <c r="O1566" i="2" s="1"/>
  <c r="N1558" i="2"/>
  <c r="O1558" i="2" s="1"/>
  <c r="N1550" i="2"/>
  <c r="O1550" i="2" s="1"/>
  <c r="N1542" i="2"/>
  <c r="O1542" i="2" s="1"/>
  <c r="N1534" i="2"/>
  <c r="O1534" i="2" s="1"/>
  <c r="N1917" i="2"/>
  <c r="O1917" i="2" s="1"/>
  <c r="N1885" i="2"/>
  <c r="O1885" i="2" s="1"/>
  <c r="N1853" i="2"/>
  <c r="O1853" i="2" s="1"/>
  <c r="N1821" i="2"/>
  <c r="O1821" i="2" s="1"/>
  <c r="N1789" i="2"/>
  <c r="O1789" i="2" s="1"/>
  <c r="N1757" i="2"/>
  <c r="O1757" i="2" s="1"/>
  <c r="N1725" i="2"/>
  <c r="O1725" i="2" s="1"/>
  <c r="N1693" i="2"/>
  <c r="O1693" i="2" s="1"/>
  <c r="N1661" i="2"/>
  <c r="O1661" i="2" s="1"/>
  <c r="N1629" i="2"/>
  <c r="O1629" i="2" s="1"/>
  <c r="N1597" i="2"/>
  <c r="O1597" i="2" s="1"/>
  <c r="N1565" i="2"/>
  <c r="O1565" i="2" s="1"/>
  <c r="N1533" i="2"/>
  <c r="O1533" i="2" s="1"/>
  <c r="N1510" i="2"/>
  <c r="O1510" i="2" s="1"/>
  <c r="N1487" i="2"/>
  <c r="O1487" i="2" s="1"/>
  <c r="N1469" i="2"/>
  <c r="O1469" i="2" s="1"/>
  <c r="N1446" i="2"/>
  <c r="O1446" i="2" s="1"/>
  <c r="N1423" i="2"/>
  <c r="O1423" i="2" s="1"/>
  <c r="N1405" i="2"/>
  <c r="O1405" i="2" s="1"/>
  <c r="N1382" i="2"/>
  <c r="O1382" i="2" s="1"/>
  <c r="N1365" i="2"/>
  <c r="O1365" i="2" s="1"/>
  <c r="N1349" i="2"/>
  <c r="O1349" i="2" s="1"/>
  <c r="N1333" i="2"/>
  <c r="O1333" i="2" s="1"/>
  <c r="N1317" i="2"/>
  <c r="O1317" i="2" s="1"/>
  <c r="N1303" i="2"/>
  <c r="O1303" i="2" s="1"/>
  <c r="N1293" i="2"/>
  <c r="O1293" i="2" s="1"/>
  <c r="N1283" i="2"/>
  <c r="O1283" i="2" s="1"/>
  <c r="N1273" i="2"/>
  <c r="O1273" i="2" s="1"/>
  <c r="N1265" i="2"/>
  <c r="O1265" i="2" s="1"/>
  <c r="N1257" i="2"/>
  <c r="O1257" i="2" s="1"/>
  <c r="N1249" i="2"/>
  <c r="O1249" i="2" s="1"/>
  <c r="N1241" i="2"/>
  <c r="O1241" i="2" s="1"/>
  <c r="N1233" i="2"/>
  <c r="O1233" i="2" s="1"/>
  <c r="N1225" i="2"/>
  <c r="O1225" i="2" s="1"/>
  <c r="N1217" i="2"/>
  <c r="O1217" i="2" s="1"/>
  <c r="N1209" i="2"/>
  <c r="O1209" i="2" s="1"/>
  <c r="N1201" i="2"/>
  <c r="O1201" i="2" s="1"/>
  <c r="N1193" i="2"/>
  <c r="O1193" i="2" s="1"/>
  <c r="N1185" i="2"/>
  <c r="O1185" i="2" s="1"/>
  <c r="N1177" i="2"/>
  <c r="O1177" i="2" s="1"/>
  <c r="N1169" i="2"/>
  <c r="O1169" i="2" s="1"/>
  <c r="N1161" i="2"/>
  <c r="O1161" i="2" s="1"/>
  <c r="N1153" i="2"/>
  <c r="O1153" i="2" s="1"/>
  <c r="N1145" i="2"/>
  <c r="O1145" i="2" s="1"/>
  <c r="N1137" i="2"/>
  <c r="O1137" i="2" s="1"/>
  <c r="N1129" i="2"/>
  <c r="O1129" i="2" s="1"/>
  <c r="N1121" i="2"/>
  <c r="O1121" i="2" s="1"/>
  <c r="N1113" i="2"/>
  <c r="O1113" i="2" s="1"/>
  <c r="N1105" i="2"/>
  <c r="O1105" i="2" s="1"/>
  <c r="N1097" i="2"/>
  <c r="O1097" i="2" s="1"/>
  <c r="N1089" i="2"/>
  <c r="O1089" i="2" s="1"/>
  <c r="N1081" i="2"/>
  <c r="O1081" i="2" s="1"/>
  <c r="N1073" i="2"/>
  <c r="O1073" i="2" s="1"/>
  <c r="N1065" i="2"/>
  <c r="O1065" i="2" s="1"/>
  <c r="N1057" i="2"/>
  <c r="O1057" i="2" s="1"/>
  <c r="N1049" i="2"/>
  <c r="O1049" i="2" s="1"/>
  <c r="N1041" i="2"/>
  <c r="O1041" i="2" s="1"/>
  <c r="N1033" i="2"/>
  <c r="O1033" i="2" s="1"/>
  <c r="N1025" i="2"/>
  <c r="O1025" i="2" s="1"/>
  <c r="N1017" i="2"/>
  <c r="O1017" i="2" s="1"/>
  <c r="N1009" i="2"/>
  <c r="O1009" i="2" s="1"/>
  <c r="N1001" i="2"/>
  <c r="O1001" i="2" s="1"/>
  <c r="N993" i="2"/>
  <c r="O993" i="2" s="1"/>
  <c r="N985" i="2"/>
  <c r="O985" i="2" s="1"/>
  <c r="N977" i="2"/>
  <c r="O977" i="2" s="1"/>
  <c r="N969" i="2"/>
  <c r="O969" i="2" s="1"/>
  <c r="N961" i="2"/>
  <c r="O961" i="2" s="1"/>
  <c r="N1943" i="2"/>
  <c r="O1943" i="2" s="1"/>
  <c r="N1911" i="2"/>
  <c r="O1911" i="2" s="1"/>
  <c r="N1879" i="2"/>
  <c r="O1879" i="2" s="1"/>
  <c r="N1847" i="2"/>
  <c r="O1847" i="2" s="1"/>
  <c r="N1815" i="2"/>
  <c r="O1815" i="2" s="1"/>
  <c r="N1783" i="2"/>
  <c r="O1783" i="2" s="1"/>
  <c r="N1751" i="2"/>
  <c r="O1751" i="2" s="1"/>
  <c r="N1719" i="2"/>
  <c r="O1719" i="2" s="1"/>
  <c r="N1687" i="2"/>
  <c r="O1687" i="2" s="1"/>
  <c r="N1655" i="2"/>
  <c r="O1655" i="2" s="1"/>
  <c r="N1623" i="2"/>
  <c r="O1623" i="2" s="1"/>
  <c r="N1591" i="2"/>
  <c r="O1591" i="2" s="1"/>
  <c r="N1559" i="2"/>
  <c r="O1559" i="2" s="1"/>
  <c r="N1527" i="2"/>
  <c r="O1527" i="2" s="1"/>
  <c r="N1509" i="2"/>
  <c r="O1509" i="2" s="1"/>
  <c r="N1486" i="2"/>
  <c r="O1486" i="2" s="1"/>
  <c r="N1463" i="2"/>
  <c r="O1463" i="2" s="1"/>
  <c r="N1445" i="2"/>
  <c r="O1445" i="2" s="1"/>
  <c r="N1422" i="2"/>
  <c r="O1422" i="2" s="1"/>
  <c r="N1399" i="2"/>
  <c r="O1399" i="2" s="1"/>
  <c r="N1381" i="2"/>
  <c r="O1381" i="2" s="1"/>
  <c r="N1361" i="2"/>
  <c r="O1361" i="2" s="1"/>
  <c r="N1345" i="2"/>
  <c r="O1345" i="2" s="1"/>
  <c r="N1329" i="2"/>
  <c r="O1329" i="2" s="1"/>
  <c r="N1313" i="2"/>
  <c r="O1313" i="2" s="1"/>
  <c r="N1302" i="2"/>
  <c r="O1302" i="2" s="1"/>
  <c r="N1292" i="2"/>
  <c r="O1292" i="2" s="1"/>
  <c r="N1281" i="2"/>
  <c r="O1281" i="2" s="1"/>
  <c r="N1272" i="2"/>
  <c r="O1272" i="2" s="1"/>
  <c r="N1264" i="2"/>
  <c r="O1264" i="2" s="1"/>
  <c r="N1256" i="2"/>
  <c r="O1256" i="2" s="1"/>
  <c r="N1248" i="2"/>
  <c r="O1248" i="2" s="1"/>
  <c r="N1240" i="2"/>
  <c r="O1240" i="2" s="1"/>
  <c r="N1232" i="2"/>
  <c r="O1232" i="2" s="1"/>
  <c r="N1224" i="2"/>
  <c r="O1224" i="2" s="1"/>
  <c r="N1216" i="2"/>
  <c r="O1216" i="2" s="1"/>
  <c r="N1208" i="2"/>
  <c r="O1208" i="2" s="1"/>
  <c r="N1200" i="2"/>
  <c r="O1200" i="2" s="1"/>
  <c r="N1192" i="2"/>
  <c r="O1192" i="2" s="1"/>
  <c r="N1184" i="2"/>
  <c r="O1184" i="2" s="1"/>
  <c r="N1176" i="2"/>
  <c r="O1176" i="2" s="1"/>
  <c r="N1168" i="2"/>
  <c r="O1168" i="2" s="1"/>
  <c r="N1160" i="2"/>
  <c r="O1160" i="2" s="1"/>
  <c r="N1152" i="2"/>
  <c r="O1152" i="2" s="1"/>
  <c r="N1144" i="2"/>
  <c r="O1144" i="2" s="1"/>
  <c r="N1136" i="2"/>
  <c r="O1136" i="2" s="1"/>
  <c r="N1128" i="2"/>
  <c r="O1128" i="2" s="1"/>
  <c r="N1120" i="2"/>
  <c r="O1120" i="2" s="1"/>
  <c r="N1112" i="2"/>
  <c r="O1112" i="2" s="1"/>
  <c r="N1104" i="2"/>
  <c r="O1104" i="2" s="1"/>
  <c r="N1096" i="2"/>
  <c r="O1096" i="2" s="1"/>
  <c r="N1088" i="2"/>
  <c r="O1088" i="2" s="1"/>
  <c r="N1080" i="2"/>
  <c r="O1080" i="2" s="1"/>
  <c r="N1072" i="2"/>
  <c r="O1072" i="2" s="1"/>
  <c r="N1064" i="2"/>
  <c r="O1064" i="2" s="1"/>
  <c r="N1056" i="2"/>
  <c r="O1056" i="2" s="1"/>
  <c r="N1048" i="2"/>
  <c r="O1048" i="2" s="1"/>
  <c r="N1040" i="2"/>
  <c r="O1040" i="2" s="1"/>
  <c r="N1032" i="2"/>
  <c r="O1032" i="2" s="1"/>
  <c r="N1024" i="2"/>
  <c r="O1024" i="2" s="1"/>
  <c r="N1016" i="2"/>
  <c r="O1016" i="2" s="1"/>
  <c r="N1008" i="2"/>
  <c r="O1008" i="2" s="1"/>
  <c r="N1000" i="2"/>
  <c r="O1000" i="2" s="1"/>
  <c r="N992" i="2"/>
  <c r="O992" i="2" s="1"/>
  <c r="N984" i="2"/>
  <c r="O984" i="2" s="1"/>
  <c r="N976" i="2"/>
  <c r="O976" i="2" s="1"/>
  <c r="N968" i="2"/>
  <c r="O968" i="2" s="1"/>
  <c r="N960" i="2"/>
  <c r="O960" i="2" s="1"/>
  <c r="N952" i="2"/>
  <c r="O952" i="2" s="1"/>
  <c r="N944" i="2"/>
  <c r="O944" i="2" s="1"/>
  <c r="N936" i="2"/>
  <c r="O936" i="2" s="1"/>
  <c r="N928" i="2"/>
  <c r="O928" i="2" s="1"/>
  <c r="N920" i="2"/>
  <c r="O920" i="2" s="1"/>
  <c r="N912" i="2"/>
  <c r="O912" i="2" s="1"/>
  <c r="N904" i="2"/>
  <c r="O904" i="2" s="1"/>
  <c r="N896" i="2"/>
  <c r="O896" i="2" s="1"/>
  <c r="N888" i="2"/>
  <c r="O888" i="2" s="1"/>
  <c r="N880" i="2"/>
  <c r="O880" i="2" s="1"/>
  <c r="N872" i="2"/>
  <c r="O872" i="2" s="1"/>
  <c r="N864" i="2"/>
  <c r="O864" i="2" s="1"/>
  <c r="N856" i="2"/>
  <c r="O856" i="2" s="1"/>
  <c r="N848" i="2"/>
  <c r="O848" i="2" s="1"/>
  <c r="N840" i="2"/>
  <c r="O840" i="2" s="1"/>
  <c r="N832" i="2"/>
  <c r="O832" i="2" s="1"/>
  <c r="N824" i="2"/>
  <c r="O824" i="2" s="1"/>
  <c r="N1941" i="2"/>
  <c r="O1941" i="2" s="1"/>
  <c r="N1909" i="2"/>
  <c r="O1909" i="2" s="1"/>
  <c r="N1877" i="2"/>
  <c r="O1877" i="2" s="1"/>
  <c r="N1845" i="2"/>
  <c r="O1845" i="2" s="1"/>
  <c r="N1813" i="2"/>
  <c r="O1813" i="2" s="1"/>
  <c r="N1781" i="2"/>
  <c r="O1781" i="2" s="1"/>
  <c r="N1749" i="2"/>
  <c r="O1749" i="2" s="1"/>
  <c r="N1717" i="2"/>
  <c r="O1717" i="2" s="1"/>
  <c r="N1685" i="2"/>
  <c r="O1685" i="2" s="1"/>
  <c r="N1653" i="2"/>
  <c r="O1653" i="2" s="1"/>
  <c r="N1621" i="2"/>
  <c r="O1621" i="2" s="1"/>
  <c r="N1589" i="2"/>
  <c r="O1589" i="2" s="1"/>
  <c r="N1557" i="2"/>
  <c r="O1557" i="2" s="1"/>
  <c r="N1526" i="2"/>
  <c r="O1526" i="2" s="1"/>
  <c r="N1503" i="2"/>
  <c r="O1503" i="2" s="1"/>
  <c r="N1485" i="2"/>
  <c r="O1485" i="2" s="1"/>
  <c r="N1462" i="2"/>
  <c r="O1462" i="2" s="1"/>
  <c r="N1439" i="2"/>
  <c r="O1439" i="2" s="1"/>
  <c r="N1421" i="2"/>
  <c r="O1421" i="2" s="1"/>
  <c r="N1398" i="2"/>
  <c r="O1398" i="2" s="1"/>
  <c r="N1375" i="2"/>
  <c r="O1375" i="2" s="1"/>
  <c r="N1359" i="2"/>
  <c r="O1359" i="2" s="1"/>
  <c r="N1343" i="2"/>
  <c r="O1343" i="2" s="1"/>
  <c r="N1327" i="2"/>
  <c r="O1327" i="2" s="1"/>
  <c r="N1311" i="2"/>
  <c r="O1311" i="2" s="1"/>
  <c r="N1301" i="2"/>
  <c r="O1301" i="2" s="1"/>
  <c r="N1289" i="2"/>
  <c r="O1289" i="2" s="1"/>
  <c r="N1280" i="2"/>
  <c r="O1280" i="2" s="1"/>
  <c r="N1271" i="2"/>
  <c r="O1271" i="2" s="1"/>
  <c r="N1263" i="2"/>
  <c r="O1263" i="2" s="1"/>
  <c r="N1255" i="2"/>
  <c r="O1255" i="2" s="1"/>
  <c r="N1247" i="2"/>
  <c r="O1247" i="2" s="1"/>
  <c r="N1239" i="2"/>
  <c r="O1239" i="2" s="1"/>
  <c r="N1231" i="2"/>
  <c r="O1231" i="2" s="1"/>
  <c r="N1223" i="2"/>
  <c r="O1223" i="2" s="1"/>
  <c r="N1215" i="2"/>
  <c r="O1215" i="2" s="1"/>
  <c r="N1207" i="2"/>
  <c r="O1207" i="2" s="1"/>
  <c r="N1199" i="2"/>
  <c r="O1199" i="2" s="1"/>
  <c r="N1191" i="2"/>
  <c r="O1191" i="2" s="1"/>
  <c r="N1183" i="2"/>
  <c r="O1183" i="2" s="1"/>
  <c r="N1175" i="2"/>
  <c r="O1175" i="2" s="1"/>
  <c r="N1167" i="2"/>
  <c r="O1167" i="2" s="1"/>
  <c r="N1159" i="2"/>
  <c r="O1159" i="2" s="1"/>
  <c r="N1151" i="2"/>
  <c r="O1151" i="2" s="1"/>
  <c r="N1143" i="2"/>
  <c r="O1143" i="2" s="1"/>
  <c r="N1135" i="2"/>
  <c r="O1135" i="2" s="1"/>
  <c r="N1127" i="2"/>
  <c r="O1127" i="2" s="1"/>
  <c r="N1119" i="2"/>
  <c r="O1119" i="2" s="1"/>
  <c r="N1111" i="2"/>
  <c r="O1111" i="2" s="1"/>
  <c r="N1103" i="2"/>
  <c r="O1103" i="2" s="1"/>
  <c r="N1095" i="2"/>
  <c r="O1095" i="2" s="1"/>
  <c r="N1087" i="2"/>
  <c r="O1087" i="2" s="1"/>
  <c r="N1079" i="2"/>
  <c r="O1079" i="2" s="1"/>
  <c r="N1071" i="2"/>
  <c r="O1071" i="2" s="1"/>
  <c r="N1063" i="2"/>
  <c r="O1063" i="2" s="1"/>
  <c r="N1055" i="2"/>
  <c r="O1055" i="2" s="1"/>
  <c r="N1047" i="2"/>
  <c r="O1047" i="2" s="1"/>
  <c r="N1039" i="2"/>
  <c r="O1039" i="2" s="1"/>
  <c r="N1031" i="2"/>
  <c r="O1031" i="2" s="1"/>
  <c r="N1023" i="2"/>
  <c r="O1023" i="2" s="1"/>
  <c r="N1015" i="2"/>
  <c r="O1015" i="2" s="1"/>
  <c r="N1007" i="2"/>
  <c r="O1007" i="2" s="1"/>
  <c r="N999" i="2"/>
  <c r="O999" i="2" s="1"/>
  <c r="N991" i="2"/>
  <c r="O991" i="2" s="1"/>
  <c r="N983" i="2"/>
  <c r="O983" i="2" s="1"/>
  <c r="N975" i="2"/>
  <c r="O975" i="2" s="1"/>
  <c r="N1935" i="2"/>
  <c r="O1935" i="2" s="1"/>
  <c r="N1903" i="2"/>
  <c r="O1903" i="2" s="1"/>
  <c r="N1871" i="2"/>
  <c r="O1871" i="2" s="1"/>
  <c r="N1839" i="2"/>
  <c r="O1839" i="2" s="1"/>
  <c r="N1807" i="2"/>
  <c r="O1807" i="2" s="1"/>
  <c r="N1775" i="2"/>
  <c r="O1775" i="2" s="1"/>
  <c r="N1743" i="2"/>
  <c r="O1743" i="2" s="1"/>
  <c r="N1711" i="2"/>
  <c r="O1711" i="2" s="1"/>
  <c r="N1679" i="2"/>
  <c r="O1679" i="2" s="1"/>
  <c r="N1647" i="2"/>
  <c r="O1647" i="2" s="1"/>
  <c r="N1615" i="2"/>
  <c r="O1615" i="2" s="1"/>
  <c r="N1583" i="2"/>
  <c r="O1583" i="2" s="1"/>
  <c r="N1551" i="2"/>
  <c r="O1551" i="2" s="1"/>
  <c r="N1525" i="2"/>
  <c r="O1525" i="2" s="1"/>
  <c r="N1502" i="2"/>
  <c r="O1502" i="2" s="1"/>
  <c r="N1479" i="2"/>
  <c r="O1479" i="2" s="1"/>
  <c r="N1461" i="2"/>
  <c r="O1461" i="2" s="1"/>
  <c r="N1438" i="2"/>
  <c r="O1438" i="2" s="1"/>
  <c r="N1415" i="2"/>
  <c r="O1415" i="2" s="1"/>
  <c r="N1397" i="2"/>
  <c r="O1397" i="2" s="1"/>
  <c r="N1374" i="2"/>
  <c r="O1374" i="2" s="1"/>
  <c r="N1358" i="2"/>
  <c r="O1358" i="2" s="1"/>
  <c r="N1342" i="2"/>
  <c r="O1342" i="2" s="1"/>
  <c r="N1326" i="2"/>
  <c r="O1326" i="2" s="1"/>
  <c r="N1310" i="2"/>
  <c r="O1310" i="2" s="1"/>
  <c r="N1300" i="2"/>
  <c r="O1300" i="2" s="1"/>
  <c r="N1288" i="2"/>
  <c r="O1288" i="2" s="1"/>
  <c r="N1279" i="2"/>
  <c r="O1279" i="2" s="1"/>
  <c r="N1270" i="2"/>
  <c r="O1270" i="2" s="1"/>
  <c r="N1262" i="2"/>
  <c r="O1262" i="2" s="1"/>
  <c r="N1254" i="2"/>
  <c r="O1254" i="2" s="1"/>
  <c r="N1246" i="2"/>
  <c r="O1246" i="2" s="1"/>
  <c r="N1238" i="2"/>
  <c r="O1238" i="2" s="1"/>
  <c r="N1230" i="2"/>
  <c r="O1230" i="2" s="1"/>
  <c r="N1222" i="2"/>
  <c r="O1222" i="2" s="1"/>
  <c r="N1214" i="2"/>
  <c r="O1214" i="2" s="1"/>
  <c r="N1933" i="2"/>
  <c r="O1933" i="2" s="1"/>
  <c r="N1901" i="2"/>
  <c r="O1901" i="2" s="1"/>
  <c r="N1869" i="2"/>
  <c r="O1869" i="2" s="1"/>
  <c r="N1837" i="2"/>
  <c r="O1837" i="2" s="1"/>
  <c r="N1805" i="2"/>
  <c r="O1805" i="2" s="1"/>
  <c r="N1773" i="2"/>
  <c r="O1773" i="2" s="1"/>
  <c r="N1741" i="2"/>
  <c r="O1741" i="2" s="1"/>
  <c r="N1709" i="2"/>
  <c r="O1709" i="2" s="1"/>
  <c r="N1677" i="2"/>
  <c r="O1677" i="2" s="1"/>
  <c r="N1645" i="2"/>
  <c r="O1645" i="2" s="1"/>
  <c r="N1613" i="2"/>
  <c r="O1613" i="2" s="1"/>
  <c r="N1581" i="2"/>
  <c r="O1581" i="2" s="1"/>
  <c r="N1549" i="2"/>
  <c r="O1549" i="2" s="1"/>
  <c r="N1519" i="2"/>
  <c r="O1519" i="2" s="1"/>
  <c r="N1501" i="2"/>
  <c r="O1501" i="2" s="1"/>
  <c r="N1478" i="2"/>
  <c r="O1478" i="2" s="1"/>
  <c r="N1455" i="2"/>
  <c r="O1455" i="2" s="1"/>
  <c r="N1437" i="2"/>
  <c r="O1437" i="2" s="1"/>
  <c r="N1414" i="2"/>
  <c r="O1414" i="2" s="1"/>
  <c r="N1391" i="2"/>
  <c r="O1391" i="2" s="1"/>
  <c r="N1373" i="2"/>
  <c r="O1373" i="2" s="1"/>
  <c r="N1357" i="2"/>
  <c r="O1357" i="2" s="1"/>
  <c r="N1341" i="2"/>
  <c r="O1341" i="2" s="1"/>
  <c r="N1325" i="2"/>
  <c r="O1325" i="2" s="1"/>
  <c r="N1309" i="2"/>
  <c r="O1309" i="2" s="1"/>
  <c r="N1297" i="2"/>
  <c r="O1297" i="2" s="1"/>
  <c r="N1287" i="2"/>
  <c r="O1287" i="2" s="1"/>
  <c r="N1278" i="2"/>
  <c r="O1278" i="2" s="1"/>
  <c r="N1269" i="2"/>
  <c r="O1269" i="2" s="1"/>
  <c r="N1261" i="2"/>
  <c r="O1261" i="2" s="1"/>
  <c r="N1253" i="2"/>
  <c r="O1253" i="2" s="1"/>
  <c r="N1245" i="2"/>
  <c r="O1245" i="2" s="1"/>
  <c r="N1237" i="2"/>
  <c r="O1237" i="2" s="1"/>
  <c r="N1229" i="2"/>
  <c r="O1229" i="2" s="1"/>
  <c r="N1221" i="2"/>
  <c r="O1221" i="2" s="1"/>
  <c r="N1213" i="2"/>
  <c r="O1213" i="2" s="1"/>
  <c r="N1205" i="2"/>
  <c r="O1205" i="2" s="1"/>
  <c r="N1197" i="2"/>
  <c r="O1197" i="2" s="1"/>
  <c r="N1189" i="2"/>
  <c r="O1189" i="2" s="1"/>
  <c r="N1181" i="2"/>
  <c r="O1181" i="2" s="1"/>
  <c r="N1173" i="2"/>
  <c r="O1173" i="2" s="1"/>
  <c r="N1165" i="2"/>
  <c r="O1165" i="2" s="1"/>
  <c r="N1157" i="2"/>
  <c r="O1157" i="2" s="1"/>
  <c r="N1149" i="2"/>
  <c r="O1149" i="2" s="1"/>
  <c r="N1141" i="2"/>
  <c r="O1141" i="2" s="1"/>
  <c r="N1133" i="2"/>
  <c r="O1133" i="2" s="1"/>
  <c r="N1125" i="2"/>
  <c r="O1125" i="2" s="1"/>
  <c r="N1117" i="2"/>
  <c r="O1117" i="2" s="1"/>
  <c r="N1109" i="2"/>
  <c r="O1109" i="2" s="1"/>
  <c r="N1101" i="2"/>
  <c r="O1101" i="2" s="1"/>
  <c r="N1093" i="2"/>
  <c r="O1093" i="2" s="1"/>
  <c r="N1085" i="2"/>
  <c r="O1085" i="2" s="1"/>
  <c r="N1077" i="2"/>
  <c r="O1077" i="2" s="1"/>
  <c r="N1069" i="2"/>
  <c r="O1069" i="2" s="1"/>
  <c r="N1061" i="2"/>
  <c r="O1061" i="2" s="1"/>
  <c r="N1053" i="2"/>
  <c r="O1053" i="2" s="1"/>
  <c r="N1045" i="2"/>
  <c r="O1045" i="2" s="1"/>
  <c r="N1037" i="2"/>
  <c r="O1037" i="2" s="1"/>
  <c r="N1029" i="2"/>
  <c r="O1029" i="2" s="1"/>
  <c r="N1021" i="2"/>
  <c r="O1021" i="2" s="1"/>
  <c r="N1013" i="2"/>
  <c r="O1013" i="2" s="1"/>
  <c r="N1005" i="2"/>
  <c r="O1005" i="2" s="1"/>
  <c r="N997" i="2"/>
  <c r="O997" i="2" s="1"/>
  <c r="N989" i="2"/>
  <c r="O989" i="2" s="1"/>
  <c r="N981" i="2"/>
  <c r="O981" i="2" s="1"/>
  <c r="N973" i="2"/>
  <c r="O973" i="2" s="1"/>
  <c r="N965" i="2"/>
  <c r="O965" i="2" s="1"/>
  <c r="N957" i="2"/>
  <c r="O957" i="2" s="1"/>
  <c r="N949" i="2"/>
  <c r="O949" i="2" s="1"/>
  <c r="N941" i="2"/>
  <c r="O941" i="2" s="1"/>
  <c r="N933" i="2"/>
  <c r="O933" i="2" s="1"/>
  <c r="N925" i="2"/>
  <c r="O925" i="2" s="1"/>
  <c r="N917" i="2"/>
  <c r="O917" i="2" s="1"/>
  <c r="N909" i="2"/>
  <c r="O909" i="2" s="1"/>
  <c r="N901" i="2"/>
  <c r="O901" i="2" s="1"/>
  <c r="N893" i="2"/>
  <c r="O893" i="2" s="1"/>
  <c r="N885" i="2"/>
  <c r="O885" i="2" s="1"/>
  <c r="N877" i="2"/>
  <c r="O877" i="2" s="1"/>
  <c r="N869" i="2"/>
  <c r="O869" i="2" s="1"/>
  <c r="N861" i="2"/>
  <c r="O861" i="2" s="1"/>
  <c r="N853" i="2"/>
  <c r="O853" i="2" s="1"/>
  <c r="N845" i="2"/>
  <c r="O845" i="2" s="1"/>
  <c r="N837" i="2"/>
  <c r="O837" i="2" s="1"/>
  <c r="N829" i="2"/>
  <c r="O829" i="2" s="1"/>
  <c r="N821" i="2"/>
  <c r="O821" i="2" s="1"/>
  <c r="N1927" i="2"/>
  <c r="O1927" i="2" s="1"/>
  <c r="N1895" i="2"/>
  <c r="O1895" i="2" s="1"/>
  <c r="N1863" i="2"/>
  <c r="O1863" i="2" s="1"/>
  <c r="N1831" i="2"/>
  <c r="O1831" i="2" s="1"/>
  <c r="N1799" i="2"/>
  <c r="O1799" i="2" s="1"/>
  <c r="N1767" i="2"/>
  <c r="O1767" i="2" s="1"/>
  <c r="N1735" i="2"/>
  <c r="O1735" i="2" s="1"/>
  <c r="N1703" i="2"/>
  <c r="O1703" i="2" s="1"/>
  <c r="N1671" i="2"/>
  <c r="O1671" i="2" s="1"/>
  <c r="N1639" i="2"/>
  <c r="O1639" i="2" s="1"/>
  <c r="N1607" i="2"/>
  <c r="O1607" i="2" s="1"/>
  <c r="N1575" i="2"/>
  <c r="O1575" i="2" s="1"/>
  <c r="N1543" i="2"/>
  <c r="O1543" i="2" s="1"/>
  <c r="N1518" i="2"/>
  <c r="O1518" i="2" s="1"/>
  <c r="N1495" i="2"/>
  <c r="O1495" i="2" s="1"/>
  <c r="N1477" i="2"/>
  <c r="O1477" i="2" s="1"/>
  <c r="N1454" i="2"/>
  <c r="O1454" i="2" s="1"/>
  <c r="N1431" i="2"/>
  <c r="O1431" i="2" s="1"/>
  <c r="N1413" i="2"/>
  <c r="O1413" i="2" s="1"/>
  <c r="N1390" i="2"/>
  <c r="O1390" i="2" s="1"/>
  <c r="N1369" i="2"/>
  <c r="O1369" i="2" s="1"/>
  <c r="N1353" i="2"/>
  <c r="O1353" i="2" s="1"/>
  <c r="N1337" i="2"/>
  <c r="O1337" i="2" s="1"/>
  <c r="N1321" i="2"/>
  <c r="O1321" i="2" s="1"/>
  <c r="N1308" i="2"/>
  <c r="O1308" i="2" s="1"/>
  <c r="N1296" i="2"/>
  <c r="O1296" i="2" s="1"/>
  <c r="N1286" i="2"/>
  <c r="O1286" i="2" s="1"/>
  <c r="N1277" i="2"/>
  <c r="O1277" i="2" s="1"/>
  <c r="N1268" i="2"/>
  <c r="O1268" i="2" s="1"/>
  <c r="N1260" i="2"/>
  <c r="O1260" i="2" s="1"/>
  <c r="N1252" i="2"/>
  <c r="O1252" i="2" s="1"/>
  <c r="N1244" i="2"/>
  <c r="O1244" i="2" s="1"/>
  <c r="N1236" i="2"/>
  <c r="O1236" i="2" s="1"/>
  <c r="N1228" i="2"/>
  <c r="O1228" i="2" s="1"/>
  <c r="N1220" i="2"/>
  <c r="O1220" i="2" s="1"/>
  <c r="N1212" i="2"/>
  <c r="O1212" i="2" s="1"/>
  <c r="N1204" i="2"/>
  <c r="O1204" i="2" s="1"/>
  <c r="N1196" i="2"/>
  <c r="O1196" i="2" s="1"/>
  <c r="N1823" i="2"/>
  <c r="O1823" i="2" s="1"/>
  <c r="N1695" i="2"/>
  <c r="O1695" i="2" s="1"/>
  <c r="N1567" i="2"/>
  <c r="O1567" i="2" s="1"/>
  <c r="N1470" i="2"/>
  <c r="O1470" i="2" s="1"/>
  <c r="N1383" i="2"/>
  <c r="O1383" i="2" s="1"/>
  <c r="N1318" i="2"/>
  <c r="O1318" i="2" s="1"/>
  <c r="N1275" i="2"/>
  <c r="O1275" i="2" s="1"/>
  <c r="N1242" i="2"/>
  <c r="O1242" i="2" s="1"/>
  <c r="N1210" i="2"/>
  <c r="O1210" i="2" s="1"/>
  <c r="N1188" i="2"/>
  <c r="O1188" i="2" s="1"/>
  <c r="N1172" i="2"/>
  <c r="O1172" i="2" s="1"/>
  <c r="N1156" i="2"/>
  <c r="O1156" i="2" s="1"/>
  <c r="N1140" i="2"/>
  <c r="O1140" i="2" s="1"/>
  <c r="N1124" i="2"/>
  <c r="O1124" i="2" s="1"/>
  <c r="N1108" i="2"/>
  <c r="O1108" i="2" s="1"/>
  <c r="N1092" i="2"/>
  <c r="O1092" i="2" s="1"/>
  <c r="N1076" i="2"/>
  <c r="O1076" i="2" s="1"/>
  <c r="N1060" i="2"/>
  <c r="O1060" i="2" s="1"/>
  <c r="N1044" i="2"/>
  <c r="O1044" i="2" s="1"/>
  <c r="N1028" i="2"/>
  <c r="O1028" i="2" s="1"/>
  <c r="N1012" i="2"/>
  <c r="O1012" i="2" s="1"/>
  <c r="N996" i="2"/>
  <c r="O996" i="2" s="1"/>
  <c r="N980" i="2"/>
  <c r="O980" i="2" s="1"/>
  <c r="N966" i="2"/>
  <c r="O966" i="2" s="1"/>
  <c r="N954" i="2"/>
  <c r="O954" i="2" s="1"/>
  <c r="N943" i="2"/>
  <c r="O943" i="2" s="1"/>
  <c r="N932" i="2"/>
  <c r="O932" i="2" s="1"/>
  <c r="N922" i="2"/>
  <c r="O922" i="2" s="1"/>
  <c r="N911" i="2"/>
  <c r="O911" i="2" s="1"/>
  <c r="N900" i="2"/>
  <c r="O900" i="2" s="1"/>
  <c r="N890" i="2"/>
  <c r="O890" i="2" s="1"/>
  <c r="N879" i="2"/>
  <c r="O879" i="2" s="1"/>
  <c r="N868" i="2"/>
  <c r="O868" i="2" s="1"/>
  <c r="N858" i="2"/>
  <c r="O858" i="2" s="1"/>
  <c r="N847" i="2"/>
  <c r="O847" i="2" s="1"/>
  <c r="N836" i="2"/>
  <c r="O836" i="2" s="1"/>
  <c r="N826" i="2"/>
  <c r="O826" i="2" s="1"/>
  <c r="N816" i="2"/>
  <c r="O816" i="2" s="1"/>
  <c r="N808" i="2"/>
  <c r="O808" i="2" s="1"/>
  <c r="N800" i="2"/>
  <c r="O800" i="2" s="1"/>
  <c r="N792" i="2"/>
  <c r="O792" i="2" s="1"/>
  <c r="N784" i="2"/>
  <c r="O784" i="2" s="1"/>
  <c r="N776" i="2"/>
  <c r="O776" i="2" s="1"/>
  <c r="N768" i="2"/>
  <c r="O768" i="2" s="1"/>
  <c r="N760" i="2"/>
  <c r="O760" i="2" s="1"/>
  <c r="N752" i="2"/>
  <c r="O752" i="2" s="1"/>
  <c r="N744" i="2"/>
  <c r="O744" i="2" s="1"/>
  <c r="N736" i="2"/>
  <c r="O736" i="2" s="1"/>
  <c r="N729" i="2"/>
  <c r="O729" i="2" s="1"/>
  <c r="N721" i="2"/>
  <c r="O721" i="2" s="1"/>
  <c r="N713" i="2"/>
  <c r="O713" i="2" s="1"/>
  <c r="N705" i="2"/>
  <c r="O705" i="2" s="1"/>
  <c r="N697" i="2"/>
  <c r="O697" i="2" s="1"/>
  <c r="N689" i="2"/>
  <c r="O689" i="2" s="1"/>
  <c r="N681" i="2"/>
  <c r="O681" i="2" s="1"/>
  <c r="N673" i="2"/>
  <c r="O673" i="2" s="1"/>
  <c r="N665" i="2"/>
  <c r="O665" i="2" s="1"/>
  <c r="N657" i="2"/>
  <c r="O657" i="2" s="1"/>
  <c r="N649" i="2"/>
  <c r="O649" i="2" s="1"/>
  <c r="N641" i="2"/>
  <c r="O641" i="2" s="1"/>
  <c r="N633" i="2"/>
  <c r="O633" i="2" s="1"/>
  <c r="N625" i="2"/>
  <c r="O625" i="2" s="1"/>
  <c r="N617" i="2"/>
  <c r="O617" i="2" s="1"/>
  <c r="N609" i="2"/>
  <c r="O609" i="2" s="1"/>
  <c r="N601" i="2"/>
  <c r="O601" i="2" s="1"/>
  <c r="N593" i="2"/>
  <c r="O593" i="2" s="1"/>
  <c r="N585" i="2"/>
  <c r="O585" i="2" s="1"/>
  <c r="N577" i="2"/>
  <c r="O577" i="2" s="1"/>
  <c r="N569" i="2"/>
  <c r="O569" i="2" s="1"/>
  <c r="N561" i="2"/>
  <c r="O561" i="2" s="1"/>
  <c r="N553" i="2"/>
  <c r="O553" i="2" s="1"/>
  <c r="N1925" i="2"/>
  <c r="O1925" i="2" s="1"/>
  <c r="N1797" i="2"/>
  <c r="O1797" i="2" s="1"/>
  <c r="N1669" i="2"/>
  <c r="O1669" i="2" s="1"/>
  <c r="N1541" i="2"/>
  <c r="O1541" i="2" s="1"/>
  <c r="N1453" i="2"/>
  <c r="O1453" i="2" s="1"/>
  <c r="N1367" i="2"/>
  <c r="O1367" i="2" s="1"/>
  <c r="N1305" i="2"/>
  <c r="O1305" i="2" s="1"/>
  <c r="N1267" i="2"/>
  <c r="O1267" i="2" s="1"/>
  <c r="N1235" i="2"/>
  <c r="O1235" i="2" s="1"/>
  <c r="N1206" i="2"/>
  <c r="O1206" i="2" s="1"/>
  <c r="N1187" i="2"/>
  <c r="O1187" i="2" s="1"/>
  <c r="N1171" i="2"/>
  <c r="O1171" i="2" s="1"/>
  <c r="N1155" i="2"/>
  <c r="O1155" i="2" s="1"/>
  <c r="N1139" i="2"/>
  <c r="O1139" i="2" s="1"/>
  <c r="N1123" i="2"/>
  <c r="O1123" i="2" s="1"/>
  <c r="N1107" i="2"/>
  <c r="O1107" i="2" s="1"/>
  <c r="N1091" i="2"/>
  <c r="O1091" i="2" s="1"/>
  <c r="N1075" i="2"/>
  <c r="O1075" i="2" s="1"/>
  <c r="N1059" i="2"/>
  <c r="O1059" i="2" s="1"/>
  <c r="N1043" i="2"/>
  <c r="O1043" i="2" s="1"/>
  <c r="N1027" i="2"/>
  <c r="O1027" i="2" s="1"/>
  <c r="N1011" i="2"/>
  <c r="O1011" i="2" s="1"/>
  <c r="N995" i="2"/>
  <c r="O995" i="2" s="1"/>
  <c r="N979" i="2"/>
  <c r="O979" i="2" s="1"/>
  <c r="N964" i="2"/>
  <c r="O964" i="2" s="1"/>
  <c r="N953" i="2"/>
  <c r="O953" i="2" s="1"/>
  <c r="N942" i="2"/>
  <c r="O942" i="2" s="1"/>
  <c r="N931" i="2"/>
  <c r="O931" i="2" s="1"/>
  <c r="N921" i="2"/>
  <c r="O921" i="2" s="1"/>
  <c r="N910" i="2"/>
  <c r="O910" i="2" s="1"/>
  <c r="N899" i="2"/>
  <c r="O899" i="2" s="1"/>
  <c r="N889" i="2"/>
  <c r="O889" i="2" s="1"/>
  <c r="N878" i="2"/>
  <c r="O878" i="2" s="1"/>
  <c r="N867" i="2"/>
  <c r="O867" i="2" s="1"/>
  <c r="N857" i="2"/>
  <c r="O857" i="2" s="1"/>
  <c r="N846" i="2"/>
  <c r="O846" i="2" s="1"/>
  <c r="N835" i="2"/>
  <c r="O835" i="2" s="1"/>
  <c r="N825" i="2"/>
  <c r="O825" i="2" s="1"/>
  <c r="N815" i="2"/>
  <c r="O815" i="2" s="1"/>
  <c r="N807" i="2"/>
  <c r="O807" i="2" s="1"/>
  <c r="N799" i="2"/>
  <c r="O799" i="2" s="1"/>
  <c r="N791" i="2"/>
  <c r="O791" i="2" s="1"/>
  <c r="N783" i="2"/>
  <c r="O783" i="2" s="1"/>
  <c r="N775" i="2"/>
  <c r="O775" i="2" s="1"/>
  <c r="N767" i="2"/>
  <c r="O767" i="2" s="1"/>
  <c r="N759" i="2"/>
  <c r="O759" i="2" s="1"/>
  <c r="N751" i="2"/>
  <c r="O751" i="2" s="1"/>
  <c r="N743" i="2"/>
  <c r="O743" i="2" s="1"/>
  <c r="N735" i="2"/>
  <c r="O735" i="2" s="1"/>
  <c r="N728" i="2"/>
  <c r="O728" i="2" s="1"/>
  <c r="N720" i="2"/>
  <c r="O720" i="2" s="1"/>
  <c r="N712" i="2"/>
  <c r="O712" i="2" s="1"/>
  <c r="N704" i="2"/>
  <c r="O704" i="2" s="1"/>
  <c r="N696" i="2"/>
  <c r="O696" i="2" s="1"/>
  <c r="N688" i="2"/>
  <c r="O688" i="2" s="1"/>
  <c r="N680" i="2"/>
  <c r="O680" i="2" s="1"/>
  <c r="N672" i="2"/>
  <c r="O672" i="2" s="1"/>
  <c r="N664" i="2"/>
  <c r="O664" i="2" s="1"/>
  <c r="N656" i="2"/>
  <c r="O656" i="2" s="1"/>
  <c r="N648" i="2"/>
  <c r="O648" i="2" s="1"/>
  <c r="N640" i="2"/>
  <c r="O640" i="2" s="1"/>
  <c r="N632" i="2"/>
  <c r="O632" i="2" s="1"/>
  <c r="N624" i="2"/>
  <c r="O624" i="2" s="1"/>
  <c r="N616" i="2"/>
  <c r="O616" i="2" s="1"/>
  <c r="N608" i="2"/>
  <c r="O608" i="2" s="1"/>
  <c r="N600" i="2"/>
  <c r="O600" i="2" s="1"/>
  <c r="N592" i="2"/>
  <c r="O592" i="2" s="1"/>
  <c r="N584" i="2"/>
  <c r="O584" i="2" s="1"/>
  <c r="N576" i="2"/>
  <c r="O576" i="2" s="1"/>
  <c r="N568" i="2"/>
  <c r="O568" i="2" s="1"/>
  <c r="N560" i="2"/>
  <c r="O560" i="2" s="1"/>
  <c r="N552" i="2"/>
  <c r="O552" i="2" s="1"/>
  <c r="N544" i="2"/>
  <c r="O544" i="2" s="1"/>
  <c r="N536" i="2"/>
  <c r="O536" i="2" s="1"/>
  <c r="N528" i="2"/>
  <c r="O528" i="2" s="1"/>
  <c r="N520" i="2"/>
  <c r="O520" i="2" s="1"/>
  <c r="N512" i="2"/>
  <c r="O512" i="2" s="1"/>
  <c r="N504" i="2"/>
  <c r="O504" i="2" s="1"/>
  <c r="N496" i="2"/>
  <c r="O496" i="2" s="1"/>
  <c r="N488" i="2"/>
  <c r="O488" i="2" s="1"/>
  <c r="N480" i="2"/>
  <c r="O480" i="2" s="1"/>
  <c r="N472" i="2"/>
  <c r="O472" i="2" s="1"/>
  <c r="N464" i="2"/>
  <c r="O464" i="2" s="1"/>
  <c r="N456" i="2"/>
  <c r="O456" i="2" s="1"/>
  <c r="N448" i="2"/>
  <c r="O448" i="2" s="1"/>
  <c r="N440" i="2"/>
  <c r="O440" i="2" s="1"/>
  <c r="N1919" i="2"/>
  <c r="O1919" i="2" s="1"/>
  <c r="N1791" i="2"/>
  <c r="O1791" i="2" s="1"/>
  <c r="N1663" i="2"/>
  <c r="O1663" i="2" s="1"/>
  <c r="N1535" i="2"/>
  <c r="O1535" i="2" s="1"/>
  <c r="N1447" i="2"/>
  <c r="O1447" i="2" s="1"/>
  <c r="N1366" i="2"/>
  <c r="O1366" i="2" s="1"/>
  <c r="N1304" i="2"/>
  <c r="O1304" i="2" s="1"/>
  <c r="N1266" i="2"/>
  <c r="O1266" i="2" s="1"/>
  <c r="N1234" i="2"/>
  <c r="O1234" i="2" s="1"/>
  <c r="N1203" i="2"/>
  <c r="O1203" i="2" s="1"/>
  <c r="N1186" i="2"/>
  <c r="O1186" i="2" s="1"/>
  <c r="N1170" i="2"/>
  <c r="O1170" i="2" s="1"/>
  <c r="N1154" i="2"/>
  <c r="O1154" i="2" s="1"/>
  <c r="N1138" i="2"/>
  <c r="O1138" i="2" s="1"/>
  <c r="N1122" i="2"/>
  <c r="O1122" i="2" s="1"/>
  <c r="N1106" i="2"/>
  <c r="O1106" i="2" s="1"/>
  <c r="N1090" i="2"/>
  <c r="O1090" i="2" s="1"/>
  <c r="N1074" i="2"/>
  <c r="O1074" i="2" s="1"/>
  <c r="N1058" i="2"/>
  <c r="O1058" i="2" s="1"/>
  <c r="N1042" i="2"/>
  <c r="O1042" i="2" s="1"/>
  <c r="N1026" i="2"/>
  <c r="O1026" i="2" s="1"/>
  <c r="N1010" i="2"/>
  <c r="O1010" i="2" s="1"/>
  <c r="N994" i="2"/>
  <c r="O994" i="2" s="1"/>
  <c r="N978" i="2"/>
  <c r="O978" i="2" s="1"/>
  <c r="N963" i="2"/>
  <c r="O963" i="2" s="1"/>
  <c r="N951" i="2"/>
  <c r="O951" i="2" s="1"/>
  <c r="N940" i="2"/>
  <c r="O940" i="2" s="1"/>
  <c r="N930" i="2"/>
  <c r="O930" i="2" s="1"/>
  <c r="N919" i="2"/>
  <c r="O919" i="2" s="1"/>
  <c r="N908" i="2"/>
  <c r="O908" i="2" s="1"/>
  <c r="N898" i="2"/>
  <c r="O898" i="2" s="1"/>
  <c r="N887" i="2"/>
  <c r="O887" i="2" s="1"/>
  <c r="N876" i="2"/>
  <c r="O876" i="2" s="1"/>
  <c r="N866" i="2"/>
  <c r="O866" i="2" s="1"/>
  <c r="N855" i="2"/>
  <c r="O855" i="2" s="1"/>
  <c r="N844" i="2"/>
  <c r="O844" i="2" s="1"/>
  <c r="N834" i="2"/>
  <c r="O834" i="2" s="1"/>
  <c r="N823" i="2"/>
  <c r="O823" i="2" s="1"/>
  <c r="N814" i="2"/>
  <c r="O814" i="2" s="1"/>
  <c r="N806" i="2"/>
  <c r="O806" i="2" s="1"/>
  <c r="N798" i="2"/>
  <c r="O798" i="2" s="1"/>
  <c r="N790" i="2"/>
  <c r="O790" i="2" s="1"/>
  <c r="N782" i="2"/>
  <c r="O782" i="2" s="1"/>
  <c r="N774" i="2"/>
  <c r="O774" i="2" s="1"/>
  <c r="N766" i="2"/>
  <c r="O766" i="2" s="1"/>
  <c r="N758" i="2"/>
  <c r="O758" i="2" s="1"/>
  <c r="N750" i="2"/>
  <c r="O750" i="2" s="1"/>
  <c r="N742" i="2"/>
  <c r="O742" i="2" s="1"/>
  <c r="N727" i="2"/>
  <c r="O727" i="2" s="1"/>
  <c r="N719" i="2"/>
  <c r="O719" i="2" s="1"/>
  <c r="N711" i="2"/>
  <c r="O711" i="2" s="1"/>
  <c r="N703" i="2"/>
  <c r="O703" i="2" s="1"/>
  <c r="N695" i="2"/>
  <c r="O695" i="2" s="1"/>
  <c r="N687" i="2"/>
  <c r="O687" i="2" s="1"/>
  <c r="N679" i="2"/>
  <c r="O679" i="2" s="1"/>
  <c r="N671" i="2"/>
  <c r="O671" i="2" s="1"/>
  <c r="N663" i="2"/>
  <c r="O663" i="2" s="1"/>
  <c r="N655" i="2"/>
  <c r="O655" i="2" s="1"/>
  <c r="N647" i="2"/>
  <c r="O647" i="2" s="1"/>
  <c r="N639" i="2"/>
  <c r="O639" i="2" s="1"/>
  <c r="N631" i="2"/>
  <c r="O631" i="2" s="1"/>
  <c r="N623" i="2"/>
  <c r="O623" i="2" s="1"/>
  <c r="N615" i="2"/>
  <c r="O615" i="2" s="1"/>
  <c r="N607" i="2"/>
  <c r="O607" i="2" s="1"/>
  <c r="N599" i="2"/>
  <c r="O599" i="2" s="1"/>
  <c r="N591" i="2"/>
  <c r="O591" i="2" s="1"/>
  <c r="N583" i="2"/>
  <c r="O583" i="2" s="1"/>
  <c r="N575" i="2"/>
  <c r="O575" i="2" s="1"/>
  <c r="N567" i="2"/>
  <c r="O567" i="2" s="1"/>
  <c r="N559" i="2"/>
  <c r="O559" i="2" s="1"/>
  <c r="N551" i="2"/>
  <c r="O551" i="2" s="1"/>
  <c r="N543" i="2"/>
  <c r="O543" i="2" s="1"/>
  <c r="N535" i="2"/>
  <c r="O535" i="2" s="1"/>
  <c r="N527" i="2"/>
  <c r="O527" i="2" s="1"/>
  <c r="N1893" i="2"/>
  <c r="O1893" i="2" s="1"/>
  <c r="N1765" i="2"/>
  <c r="O1765" i="2" s="1"/>
  <c r="N1637" i="2"/>
  <c r="O1637" i="2" s="1"/>
  <c r="N1517" i="2"/>
  <c r="O1517" i="2" s="1"/>
  <c r="N1430" i="2"/>
  <c r="O1430" i="2" s="1"/>
  <c r="N1351" i="2"/>
  <c r="O1351" i="2" s="1"/>
  <c r="N1295" i="2"/>
  <c r="O1295" i="2" s="1"/>
  <c r="N1259" i="2"/>
  <c r="O1259" i="2" s="1"/>
  <c r="N1227" i="2"/>
  <c r="O1227" i="2" s="1"/>
  <c r="N1202" i="2"/>
  <c r="O1202" i="2" s="1"/>
  <c r="N1182" i="2"/>
  <c r="O1182" i="2" s="1"/>
  <c r="N1166" i="2"/>
  <c r="O1166" i="2" s="1"/>
  <c r="N1150" i="2"/>
  <c r="O1150" i="2" s="1"/>
  <c r="N1134" i="2"/>
  <c r="O1134" i="2" s="1"/>
  <c r="N1118" i="2"/>
  <c r="O1118" i="2" s="1"/>
  <c r="N1102" i="2"/>
  <c r="O1102" i="2" s="1"/>
  <c r="N1086" i="2"/>
  <c r="O1086" i="2" s="1"/>
  <c r="N1070" i="2"/>
  <c r="O1070" i="2" s="1"/>
  <c r="N1054" i="2"/>
  <c r="O1054" i="2" s="1"/>
  <c r="N1038" i="2"/>
  <c r="O1038" i="2" s="1"/>
  <c r="N1022" i="2"/>
  <c r="O1022" i="2" s="1"/>
  <c r="N1006" i="2"/>
  <c r="O1006" i="2" s="1"/>
  <c r="N990" i="2"/>
  <c r="O990" i="2" s="1"/>
  <c r="N974" i="2"/>
  <c r="O974" i="2" s="1"/>
  <c r="N962" i="2"/>
  <c r="O962" i="2" s="1"/>
  <c r="N950" i="2"/>
  <c r="O950" i="2" s="1"/>
  <c r="N939" i="2"/>
  <c r="O939" i="2" s="1"/>
  <c r="N929" i="2"/>
  <c r="O929" i="2" s="1"/>
  <c r="N918" i="2"/>
  <c r="O918" i="2" s="1"/>
  <c r="N907" i="2"/>
  <c r="O907" i="2" s="1"/>
  <c r="N897" i="2"/>
  <c r="O897" i="2" s="1"/>
  <c r="N886" i="2"/>
  <c r="O886" i="2" s="1"/>
  <c r="N875" i="2"/>
  <c r="O875" i="2" s="1"/>
  <c r="N865" i="2"/>
  <c r="O865" i="2" s="1"/>
  <c r="N854" i="2"/>
  <c r="O854" i="2" s="1"/>
  <c r="N843" i="2"/>
  <c r="O843" i="2" s="1"/>
  <c r="N833" i="2"/>
  <c r="O833" i="2" s="1"/>
  <c r="N822" i="2"/>
  <c r="O822" i="2" s="1"/>
  <c r="N1887" i="2"/>
  <c r="O1887" i="2" s="1"/>
  <c r="N1759" i="2"/>
  <c r="O1759" i="2" s="1"/>
  <c r="N1631" i="2"/>
  <c r="O1631" i="2" s="1"/>
  <c r="N1511" i="2"/>
  <c r="O1511" i="2" s="1"/>
  <c r="N1429" i="2"/>
  <c r="O1429" i="2" s="1"/>
  <c r="N1350" i="2"/>
  <c r="O1350" i="2" s="1"/>
  <c r="N1294" i="2"/>
  <c r="O1294" i="2" s="1"/>
  <c r="N1258" i="2"/>
  <c r="O1258" i="2" s="1"/>
  <c r="N1226" i="2"/>
  <c r="O1226" i="2" s="1"/>
  <c r="N1198" i="2"/>
  <c r="O1198" i="2" s="1"/>
  <c r="N1180" i="2"/>
  <c r="O1180" i="2" s="1"/>
  <c r="N1164" i="2"/>
  <c r="O1164" i="2" s="1"/>
  <c r="N1148" i="2"/>
  <c r="O1148" i="2" s="1"/>
  <c r="N1132" i="2"/>
  <c r="O1132" i="2" s="1"/>
  <c r="N1116" i="2"/>
  <c r="O1116" i="2" s="1"/>
  <c r="N1100" i="2"/>
  <c r="O1100" i="2" s="1"/>
  <c r="N1084" i="2"/>
  <c r="O1084" i="2" s="1"/>
  <c r="N1068" i="2"/>
  <c r="O1068" i="2" s="1"/>
  <c r="N1052" i="2"/>
  <c r="O1052" i="2" s="1"/>
  <c r="N1036" i="2"/>
  <c r="O1036" i="2" s="1"/>
  <c r="N1020" i="2"/>
  <c r="O1020" i="2" s="1"/>
  <c r="N1004" i="2"/>
  <c r="O1004" i="2" s="1"/>
  <c r="N988" i="2"/>
  <c r="O988" i="2" s="1"/>
  <c r="N972" i="2"/>
  <c r="O972" i="2" s="1"/>
  <c r="N959" i="2"/>
  <c r="O959" i="2" s="1"/>
  <c r="N948" i="2"/>
  <c r="O948" i="2" s="1"/>
  <c r="N938" i="2"/>
  <c r="O938" i="2" s="1"/>
  <c r="N927" i="2"/>
  <c r="O927" i="2" s="1"/>
  <c r="N916" i="2"/>
  <c r="O916" i="2" s="1"/>
  <c r="N906" i="2"/>
  <c r="O906" i="2" s="1"/>
  <c r="N895" i="2"/>
  <c r="O895" i="2" s="1"/>
  <c r="N884" i="2"/>
  <c r="O884" i="2" s="1"/>
  <c r="N874" i="2"/>
  <c r="O874" i="2" s="1"/>
  <c r="N863" i="2"/>
  <c r="O863" i="2" s="1"/>
  <c r="N852" i="2"/>
  <c r="O852" i="2" s="1"/>
  <c r="N842" i="2"/>
  <c r="O842" i="2" s="1"/>
  <c r="N831" i="2"/>
  <c r="O831" i="2" s="1"/>
  <c r="N820" i="2"/>
  <c r="O820" i="2" s="1"/>
  <c r="N812" i="2"/>
  <c r="O812" i="2" s="1"/>
  <c r="N804" i="2"/>
  <c r="O804" i="2" s="1"/>
  <c r="N796" i="2"/>
  <c r="O796" i="2" s="1"/>
  <c r="N788" i="2"/>
  <c r="O788" i="2" s="1"/>
  <c r="N780" i="2"/>
  <c r="O780" i="2" s="1"/>
  <c r="N772" i="2"/>
  <c r="O772" i="2" s="1"/>
  <c r="N764" i="2"/>
  <c r="O764" i="2" s="1"/>
  <c r="N756" i="2"/>
  <c r="O756" i="2" s="1"/>
  <c r="N748" i="2"/>
  <c r="O748" i="2" s="1"/>
  <c r="N740" i="2"/>
  <c r="O740" i="2" s="1"/>
  <c r="N733" i="2"/>
  <c r="O733" i="2" s="1"/>
  <c r="N725" i="2"/>
  <c r="O725" i="2" s="1"/>
  <c r="N717" i="2"/>
  <c r="O717" i="2" s="1"/>
  <c r="N709" i="2"/>
  <c r="O709" i="2" s="1"/>
  <c r="N701" i="2"/>
  <c r="O701" i="2" s="1"/>
  <c r="N693" i="2"/>
  <c r="O693" i="2" s="1"/>
  <c r="N685" i="2"/>
  <c r="O685" i="2" s="1"/>
  <c r="N677" i="2"/>
  <c r="O677" i="2" s="1"/>
  <c r="N669" i="2"/>
  <c r="O669" i="2" s="1"/>
  <c r="N661" i="2"/>
  <c r="O661" i="2" s="1"/>
  <c r="N653" i="2"/>
  <c r="O653" i="2" s="1"/>
  <c r="N645" i="2"/>
  <c r="O645" i="2" s="1"/>
  <c r="N637" i="2"/>
  <c r="O637" i="2" s="1"/>
  <c r="N629" i="2"/>
  <c r="O629" i="2" s="1"/>
  <c r="N621" i="2"/>
  <c r="O621" i="2" s="1"/>
  <c r="N613" i="2"/>
  <c r="O613" i="2" s="1"/>
  <c r="N605" i="2"/>
  <c r="O605" i="2" s="1"/>
  <c r="N597" i="2"/>
  <c r="O597" i="2" s="1"/>
  <c r="N589" i="2"/>
  <c r="O589" i="2" s="1"/>
  <c r="N581" i="2"/>
  <c r="O581" i="2" s="1"/>
  <c r="N573" i="2"/>
  <c r="O573" i="2" s="1"/>
  <c r="N565" i="2"/>
  <c r="O565" i="2" s="1"/>
  <c r="N557" i="2"/>
  <c r="O557" i="2" s="1"/>
  <c r="N549" i="2"/>
  <c r="O549" i="2" s="1"/>
  <c r="N541" i="2"/>
  <c r="O541" i="2" s="1"/>
  <c r="N533" i="2"/>
  <c r="O533" i="2" s="1"/>
  <c r="N525" i="2"/>
  <c r="O525" i="2" s="1"/>
  <c r="N517" i="2"/>
  <c r="O517" i="2" s="1"/>
  <c r="N509" i="2"/>
  <c r="O509" i="2" s="1"/>
  <c r="N501" i="2"/>
  <c r="O501" i="2" s="1"/>
  <c r="N493" i="2"/>
  <c r="O493" i="2" s="1"/>
  <c r="N485" i="2"/>
  <c r="O485" i="2" s="1"/>
  <c r="N477" i="2"/>
  <c r="O477" i="2" s="1"/>
  <c r="N469" i="2"/>
  <c r="O469" i="2" s="1"/>
  <c r="N461" i="2"/>
  <c r="O461" i="2" s="1"/>
  <c r="N453" i="2"/>
  <c r="O453" i="2" s="1"/>
  <c r="N445" i="2"/>
  <c r="O445" i="2" s="1"/>
  <c r="N1855" i="2"/>
  <c r="O1855" i="2" s="1"/>
  <c r="N1727" i="2"/>
  <c r="O1727" i="2" s="1"/>
  <c r="N1599" i="2"/>
  <c r="O1599" i="2" s="1"/>
  <c r="N1493" i="2"/>
  <c r="O1493" i="2" s="1"/>
  <c r="N1406" i="2"/>
  <c r="O1406" i="2" s="1"/>
  <c r="N1334" i="2"/>
  <c r="O1334" i="2" s="1"/>
  <c r="N1284" i="2"/>
  <c r="O1284" i="2" s="1"/>
  <c r="N1250" i="2"/>
  <c r="O1250" i="2" s="1"/>
  <c r="N1218" i="2"/>
  <c r="O1218" i="2" s="1"/>
  <c r="N1194" i="2"/>
  <c r="O1194" i="2" s="1"/>
  <c r="N1178" i="2"/>
  <c r="O1178" i="2" s="1"/>
  <c r="N1162" i="2"/>
  <c r="O1162" i="2" s="1"/>
  <c r="N1146" i="2"/>
  <c r="O1146" i="2" s="1"/>
  <c r="N1130" i="2"/>
  <c r="O1130" i="2" s="1"/>
  <c r="N1114" i="2"/>
  <c r="O1114" i="2" s="1"/>
  <c r="N1471" i="2"/>
  <c r="O1471" i="2" s="1"/>
  <c r="N1243" i="2"/>
  <c r="O1243" i="2" s="1"/>
  <c r="N1158" i="2"/>
  <c r="O1158" i="2" s="1"/>
  <c r="N1098" i="2"/>
  <c r="O1098" i="2" s="1"/>
  <c r="N1051" i="2"/>
  <c r="O1051" i="2" s="1"/>
  <c r="N1014" i="2"/>
  <c r="O1014" i="2" s="1"/>
  <c r="N970" i="2"/>
  <c r="O970" i="2" s="1"/>
  <c r="N937" i="2"/>
  <c r="O937" i="2" s="1"/>
  <c r="N913" i="2"/>
  <c r="O913" i="2" s="1"/>
  <c r="N882" i="2"/>
  <c r="O882" i="2" s="1"/>
  <c r="N851" i="2"/>
  <c r="O851" i="2" s="1"/>
  <c r="N827" i="2"/>
  <c r="O827" i="2" s="1"/>
  <c r="N805" i="2"/>
  <c r="O805" i="2" s="1"/>
  <c r="N789" i="2"/>
  <c r="O789" i="2" s="1"/>
  <c r="N773" i="2"/>
  <c r="O773" i="2" s="1"/>
  <c r="N757" i="2"/>
  <c r="O757" i="2" s="1"/>
  <c r="N741" i="2"/>
  <c r="O741" i="2" s="1"/>
  <c r="N726" i="2"/>
  <c r="O726" i="2" s="1"/>
  <c r="N710" i="2"/>
  <c r="O710" i="2" s="1"/>
  <c r="N694" i="2"/>
  <c r="O694" i="2" s="1"/>
  <c r="N678" i="2"/>
  <c r="O678" i="2" s="1"/>
  <c r="N662" i="2"/>
  <c r="O662" i="2" s="1"/>
  <c r="N646" i="2"/>
  <c r="O646" i="2" s="1"/>
  <c r="N630" i="2"/>
  <c r="O630" i="2" s="1"/>
  <c r="N614" i="2"/>
  <c r="O614" i="2" s="1"/>
  <c r="N598" i="2"/>
  <c r="O598" i="2" s="1"/>
  <c r="N582" i="2"/>
  <c r="O582" i="2" s="1"/>
  <c r="N566" i="2"/>
  <c r="O566" i="2" s="1"/>
  <c r="N550" i="2"/>
  <c r="O550" i="2" s="1"/>
  <c r="N538" i="2"/>
  <c r="O538" i="2" s="1"/>
  <c r="N524" i="2"/>
  <c r="O524" i="2" s="1"/>
  <c r="N514" i="2"/>
  <c r="O514" i="2" s="1"/>
  <c r="N503" i="2"/>
  <c r="O503" i="2" s="1"/>
  <c r="N492" i="2"/>
  <c r="O492" i="2" s="1"/>
  <c r="N482" i="2"/>
  <c r="O482" i="2" s="1"/>
  <c r="N471" i="2"/>
  <c r="O471" i="2" s="1"/>
  <c r="N460" i="2"/>
  <c r="O460" i="2" s="1"/>
  <c r="N450" i="2"/>
  <c r="O450" i="2" s="1"/>
  <c r="N439" i="2"/>
  <c r="O439" i="2" s="1"/>
  <c r="N431" i="2"/>
  <c r="O431" i="2" s="1"/>
  <c r="N423" i="2"/>
  <c r="O423" i="2" s="1"/>
  <c r="N415" i="2"/>
  <c r="O415" i="2" s="1"/>
  <c r="N407" i="2"/>
  <c r="O407" i="2" s="1"/>
  <c r="N399" i="2"/>
  <c r="O399" i="2" s="1"/>
  <c r="N391" i="2"/>
  <c r="O391" i="2" s="1"/>
  <c r="N383" i="2"/>
  <c r="O383" i="2" s="1"/>
  <c r="N375" i="2"/>
  <c r="O375" i="2" s="1"/>
  <c r="N367" i="2"/>
  <c r="O367" i="2" s="1"/>
  <c r="N359" i="2"/>
  <c r="O359" i="2" s="1"/>
  <c r="N352" i="2"/>
  <c r="O352" i="2" s="1"/>
  <c r="N344" i="2"/>
  <c r="O344" i="2" s="1"/>
  <c r="N336" i="2"/>
  <c r="O336" i="2" s="1"/>
  <c r="N328" i="2"/>
  <c r="O328" i="2" s="1"/>
  <c r="N320" i="2"/>
  <c r="O320" i="2" s="1"/>
  <c r="N312" i="2"/>
  <c r="O312" i="2" s="1"/>
  <c r="N304" i="2"/>
  <c r="O304" i="2" s="1"/>
  <c r="N296" i="2"/>
  <c r="O296" i="2" s="1"/>
  <c r="N288" i="2"/>
  <c r="O288" i="2" s="1"/>
  <c r="N280" i="2"/>
  <c r="O280" i="2" s="1"/>
  <c r="N272" i="2"/>
  <c r="O272" i="2" s="1"/>
  <c r="N264" i="2"/>
  <c r="O264" i="2" s="1"/>
  <c r="N256" i="2"/>
  <c r="O256" i="2" s="1"/>
  <c r="N248" i="2"/>
  <c r="O248" i="2" s="1"/>
  <c r="N240" i="2"/>
  <c r="O240" i="2" s="1"/>
  <c r="N232" i="2"/>
  <c r="O232" i="2" s="1"/>
  <c r="N224" i="2"/>
  <c r="O224" i="2" s="1"/>
  <c r="N216" i="2"/>
  <c r="O216" i="2" s="1"/>
  <c r="N208" i="2"/>
  <c r="O208" i="2" s="1"/>
  <c r="N200" i="2"/>
  <c r="O200" i="2" s="1"/>
  <c r="N192" i="2"/>
  <c r="O192" i="2" s="1"/>
  <c r="N184" i="2"/>
  <c r="O184" i="2" s="1"/>
  <c r="N176" i="2"/>
  <c r="O176" i="2" s="1"/>
  <c r="N168" i="2"/>
  <c r="O168" i="2" s="1"/>
  <c r="N160" i="2"/>
  <c r="O160" i="2" s="1"/>
  <c r="N152" i="2"/>
  <c r="O152" i="2" s="1"/>
  <c r="N144" i="2"/>
  <c r="O144" i="2" s="1"/>
  <c r="N136" i="2"/>
  <c r="O136" i="2" s="1"/>
  <c r="N128" i="2"/>
  <c r="O128" i="2" s="1"/>
  <c r="N120" i="2"/>
  <c r="O120" i="2" s="1"/>
  <c r="N112" i="2"/>
  <c r="O112" i="2" s="1"/>
  <c r="N104" i="2"/>
  <c r="O104" i="2" s="1"/>
  <c r="N96" i="2"/>
  <c r="O96" i="2" s="1"/>
  <c r="N88" i="2"/>
  <c r="O88" i="2" s="1"/>
  <c r="N1861" i="2"/>
  <c r="O1861" i="2" s="1"/>
  <c r="N1407" i="2"/>
  <c r="O1407" i="2" s="1"/>
  <c r="N1219" i="2"/>
  <c r="O1219" i="2" s="1"/>
  <c r="N1147" i="2"/>
  <c r="O1147" i="2" s="1"/>
  <c r="N1094" i="2"/>
  <c r="O1094" i="2" s="1"/>
  <c r="N1050" i="2"/>
  <c r="O1050" i="2" s="1"/>
  <c r="N1003" i="2"/>
  <c r="O1003" i="2" s="1"/>
  <c r="N967" i="2"/>
  <c r="O967" i="2" s="1"/>
  <c r="N935" i="2"/>
  <c r="O935" i="2" s="1"/>
  <c r="N905" i="2"/>
  <c r="O905" i="2" s="1"/>
  <c r="N881" i="2"/>
  <c r="O881" i="2" s="1"/>
  <c r="N850" i="2"/>
  <c r="O850" i="2" s="1"/>
  <c r="N819" i="2"/>
  <c r="O819" i="2" s="1"/>
  <c r="N803" i="2"/>
  <c r="O803" i="2" s="1"/>
  <c r="N787" i="2"/>
  <c r="O787" i="2" s="1"/>
  <c r="N771" i="2"/>
  <c r="O771" i="2" s="1"/>
  <c r="N755" i="2"/>
  <c r="O755" i="2" s="1"/>
  <c r="N739" i="2"/>
  <c r="O739" i="2" s="1"/>
  <c r="N724" i="2"/>
  <c r="O724" i="2" s="1"/>
  <c r="N708" i="2"/>
  <c r="O708" i="2" s="1"/>
  <c r="N692" i="2"/>
  <c r="O692" i="2" s="1"/>
  <c r="N676" i="2"/>
  <c r="O676" i="2" s="1"/>
  <c r="N660" i="2"/>
  <c r="O660" i="2" s="1"/>
  <c r="N644" i="2"/>
  <c r="O644" i="2" s="1"/>
  <c r="N628" i="2"/>
  <c r="O628" i="2" s="1"/>
  <c r="N612" i="2"/>
  <c r="O612" i="2" s="1"/>
  <c r="N596" i="2"/>
  <c r="O596" i="2" s="1"/>
  <c r="N580" i="2"/>
  <c r="O580" i="2" s="1"/>
  <c r="N564" i="2"/>
  <c r="O564" i="2" s="1"/>
  <c r="N548" i="2"/>
  <c r="O548" i="2" s="1"/>
  <c r="N537" i="2"/>
  <c r="O537" i="2" s="1"/>
  <c r="N523" i="2"/>
  <c r="O523" i="2" s="1"/>
  <c r="N513" i="2"/>
  <c r="O513" i="2" s="1"/>
  <c r="N502" i="2"/>
  <c r="O502" i="2" s="1"/>
  <c r="N491" i="2"/>
  <c r="O491" i="2" s="1"/>
  <c r="N481" i="2"/>
  <c r="O481" i="2" s="1"/>
  <c r="N470" i="2"/>
  <c r="O470" i="2" s="1"/>
  <c r="N459" i="2"/>
  <c r="O459" i="2" s="1"/>
  <c r="N449" i="2"/>
  <c r="O449" i="2" s="1"/>
  <c r="N438" i="2"/>
  <c r="O438" i="2" s="1"/>
  <c r="N430" i="2"/>
  <c r="O430" i="2" s="1"/>
  <c r="N422" i="2"/>
  <c r="O422" i="2" s="1"/>
  <c r="N414" i="2"/>
  <c r="O414" i="2" s="1"/>
  <c r="N406" i="2"/>
  <c r="O406" i="2" s="1"/>
  <c r="N398" i="2"/>
  <c r="O398" i="2" s="1"/>
  <c r="N390" i="2"/>
  <c r="O390" i="2" s="1"/>
  <c r="N382" i="2"/>
  <c r="O382" i="2" s="1"/>
  <c r="N374" i="2"/>
  <c r="O374" i="2" s="1"/>
  <c r="N366" i="2"/>
  <c r="O366" i="2" s="1"/>
  <c r="N358" i="2"/>
  <c r="O358" i="2" s="1"/>
  <c r="N351" i="2"/>
  <c r="O351" i="2" s="1"/>
  <c r="N343" i="2"/>
  <c r="O343" i="2" s="1"/>
  <c r="N335" i="2"/>
  <c r="O335" i="2" s="1"/>
  <c r="N327" i="2"/>
  <c r="O327" i="2" s="1"/>
  <c r="N319" i="2"/>
  <c r="O319" i="2" s="1"/>
  <c r="N1829" i="2"/>
  <c r="O1829" i="2" s="1"/>
  <c r="N1389" i="2"/>
  <c r="O1389" i="2" s="1"/>
  <c r="N1211" i="2"/>
  <c r="O1211" i="2" s="1"/>
  <c r="N1142" i="2"/>
  <c r="O1142" i="2" s="1"/>
  <c r="N1083" i="2"/>
  <c r="O1083" i="2" s="1"/>
  <c r="N1046" i="2"/>
  <c r="O1046" i="2" s="1"/>
  <c r="N1002" i="2"/>
  <c r="O1002" i="2" s="1"/>
  <c r="N958" i="2"/>
  <c r="O958" i="2" s="1"/>
  <c r="N934" i="2"/>
  <c r="O934" i="2" s="1"/>
  <c r="N903" i="2"/>
  <c r="O903" i="2" s="1"/>
  <c r="N873" i="2"/>
  <c r="O873" i="2" s="1"/>
  <c r="N849" i="2"/>
  <c r="O849" i="2" s="1"/>
  <c r="N818" i="2"/>
  <c r="O818" i="2" s="1"/>
  <c r="N802" i="2"/>
  <c r="O802" i="2" s="1"/>
  <c r="N786" i="2"/>
  <c r="O786" i="2" s="1"/>
  <c r="N770" i="2"/>
  <c r="O770" i="2" s="1"/>
  <c r="N754" i="2"/>
  <c r="O754" i="2" s="1"/>
  <c r="N738" i="2"/>
  <c r="O738" i="2" s="1"/>
  <c r="N723" i="2"/>
  <c r="O723" i="2" s="1"/>
  <c r="N707" i="2"/>
  <c r="O707" i="2" s="1"/>
  <c r="N691" i="2"/>
  <c r="O691" i="2" s="1"/>
  <c r="N675" i="2"/>
  <c r="O675" i="2" s="1"/>
  <c r="N659" i="2"/>
  <c r="O659" i="2" s="1"/>
  <c r="N643" i="2"/>
  <c r="O643" i="2" s="1"/>
  <c r="N627" i="2"/>
  <c r="O627" i="2" s="1"/>
  <c r="N611" i="2"/>
  <c r="O611" i="2" s="1"/>
  <c r="N595" i="2"/>
  <c r="O595" i="2" s="1"/>
  <c r="N579" i="2"/>
  <c r="O579" i="2" s="1"/>
  <c r="N563" i="2"/>
  <c r="O563" i="2" s="1"/>
  <c r="N547" i="2"/>
  <c r="O547" i="2" s="1"/>
  <c r="N534" i="2"/>
  <c r="O534" i="2" s="1"/>
  <c r="N522" i="2"/>
  <c r="O522" i="2" s="1"/>
  <c r="N511" i="2"/>
  <c r="O511" i="2" s="1"/>
  <c r="N500" i="2"/>
  <c r="O500" i="2" s="1"/>
  <c r="N490" i="2"/>
  <c r="O490" i="2" s="1"/>
  <c r="N479" i="2"/>
  <c r="O479" i="2" s="1"/>
  <c r="N468" i="2"/>
  <c r="O468" i="2" s="1"/>
  <c r="N458" i="2"/>
  <c r="O458" i="2" s="1"/>
  <c r="N447" i="2"/>
  <c r="O447" i="2" s="1"/>
  <c r="N437" i="2"/>
  <c r="O437" i="2" s="1"/>
  <c r="N429" i="2"/>
  <c r="O429" i="2" s="1"/>
  <c r="N421" i="2"/>
  <c r="O421" i="2" s="1"/>
  <c r="N413" i="2"/>
  <c r="O413" i="2" s="1"/>
  <c r="N405" i="2"/>
  <c r="O405" i="2" s="1"/>
  <c r="N397" i="2"/>
  <c r="O397" i="2" s="1"/>
  <c r="N389" i="2"/>
  <c r="O389" i="2" s="1"/>
  <c r="N381" i="2"/>
  <c r="O381" i="2" s="1"/>
  <c r="N373" i="2"/>
  <c r="O373" i="2" s="1"/>
  <c r="N365" i="2"/>
  <c r="O365" i="2" s="1"/>
  <c r="N357" i="2"/>
  <c r="O357" i="2" s="1"/>
  <c r="N350" i="2"/>
  <c r="O350" i="2" s="1"/>
  <c r="N342" i="2"/>
  <c r="O342" i="2" s="1"/>
  <c r="N334" i="2"/>
  <c r="O334" i="2" s="1"/>
  <c r="N326" i="2"/>
  <c r="O326" i="2" s="1"/>
  <c r="N318" i="2"/>
  <c r="O318" i="2" s="1"/>
  <c r="N310" i="2"/>
  <c r="O310" i="2" s="1"/>
  <c r="N302" i="2"/>
  <c r="O302" i="2" s="1"/>
  <c r="N294" i="2"/>
  <c r="O294" i="2" s="1"/>
  <c r="N286" i="2"/>
  <c r="O286" i="2" s="1"/>
  <c r="N278" i="2"/>
  <c r="O278" i="2" s="1"/>
  <c r="N270" i="2"/>
  <c r="O270" i="2" s="1"/>
  <c r="N262" i="2"/>
  <c r="O262" i="2" s="1"/>
  <c r="N254" i="2"/>
  <c r="O254" i="2" s="1"/>
  <c r="N246" i="2"/>
  <c r="O246" i="2" s="1"/>
  <c r="N238" i="2"/>
  <c r="O238" i="2" s="1"/>
  <c r="N230" i="2"/>
  <c r="O230" i="2" s="1"/>
  <c r="N222" i="2"/>
  <c r="O222" i="2" s="1"/>
  <c r="N214" i="2"/>
  <c r="O214" i="2" s="1"/>
  <c r="N206" i="2"/>
  <c r="O206" i="2" s="1"/>
  <c r="N198" i="2"/>
  <c r="O198" i="2" s="1"/>
  <c r="N190" i="2"/>
  <c r="O190" i="2" s="1"/>
  <c r="N182" i="2"/>
  <c r="O182" i="2" s="1"/>
  <c r="N174" i="2"/>
  <c r="O174" i="2" s="1"/>
  <c r="N166" i="2"/>
  <c r="O166" i="2" s="1"/>
  <c r="N158" i="2"/>
  <c r="O158" i="2" s="1"/>
  <c r="N150" i="2"/>
  <c r="O150" i="2" s="1"/>
  <c r="N142" i="2"/>
  <c r="O142" i="2" s="1"/>
  <c r="N134" i="2"/>
  <c r="O134" i="2" s="1"/>
  <c r="N126" i="2"/>
  <c r="O126" i="2" s="1"/>
  <c r="N118" i="2"/>
  <c r="O118" i="2" s="1"/>
  <c r="N110" i="2"/>
  <c r="O110" i="2" s="1"/>
  <c r="N102" i="2"/>
  <c r="O102" i="2" s="1"/>
  <c r="N94" i="2"/>
  <c r="O94" i="2" s="1"/>
  <c r="N86" i="2"/>
  <c r="O86" i="2" s="1"/>
  <c r="N78" i="2"/>
  <c r="O78" i="2" s="1"/>
  <c r="N70" i="2"/>
  <c r="O70" i="2" s="1"/>
  <c r="N1733" i="2"/>
  <c r="O1733" i="2" s="1"/>
  <c r="N1335" i="2"/>
  <c r="O1335" i="2" s="1"/>
  <c r="N1195" i="2"/>
  <c r="O1195" i="2" s="1"/>
  <c r="N1131" i="2"/>
  <c r="O1131" i="2" s="1"/>
  <c r="N1082" i="2"/>
  <c r="O1082" i="2" s="1"/>
  <c r="N1035" i="2"/>
  <c r="O1035" i="2" s="1"/>
  <c r="N998" i="2"/>
  <c r="O998" i="2" s="1"/>
  <c r="N956" i="2"/>
  <c r="O956" i="2" s="1"/>
  <c r="N926" i="2"/>
  <c r="O926" i="2" s="1"/>
  <c r="N902" i="2"/>
  <c r="O902" i="2" s="1"/>
  <c r="N871" i="2"/>
  <c r="O871" i="2" s="1"/>
  <c r="N841" i="2"/>
  <c r="O841" i="2" s="1"/>
  <c r="N817" i="2"/>
  <c r="O817" i="2" s="1"/>
  <c r="N801" i="2"/>
  <c r="O801" i="2" s="1"/>
  <c r="N785" i="2"/>
  <c r="O785" i="2" s="1"/>
  <c r="N769" i="2"/>
  <c r="O769" i="2" s="1"/>
  <c r="N753" i="2"/>
  <c r="O753" i="2" s="1"/>
  <c r="N737" i="2"/>
  <c r="O737" i="2" s="1"/>
  <c r="N722" i="2"/>
  <c r="O722" i="2" s="1"/>
  <c r="N706" i="2"/>
  <c r="O706" i="2" s="1"/>
  <c r="N690" i="2"/>
  <c r="O690" i="2" s="1"/>
  <c r="N674" i="2"/>
  <c r="O674" i="2" s="1"/>
  <c r="N658" i="2"/>
  <c r="O658" i="2" s="1"/>
  <c r="N642" i="2"/>
  <c r="O642" i="2" s="1"/>
  <c r="N626" i="2"/>
  <c r="O626" i="2" s="1"/>
  <c r="N610" i="2"/>
  <c r="O610" i="2" s="1"/>
  <c r="N594" i="2"/>
  <c r="O594" i="2" s="1"/>
  <c r="N578" i="2"/>
  <c r="O578" i="2" s="1"/>
  <c r="N562" i="2"/>
  <c r="O562" i="2" s="1"/>
  <c r="N546" i="2"/>
  <c r="O546" i="2" s="1"/>
  <c r="N532" i="2"/>
  <c r="O532" i="2" s="1"/>
  <c r="N521" i="2"/>
  <c r="O521" i="2" s="1"/>
  <c r="N510" i="2"/>
  <c r="O510" i="2" s="1"/>
  <c r="N499" i="2"/>
  <c r="O499" i="2" s="1"/>
  <c r="N489" i="2"/>
  <c r="O489" i="2" s="1"/>
  <c r="N478" i="2"/>
  <c r="O478" i="2" s="1"/>
  <c r="N467" i="2"/>
  <c r="O467" i="2" s="1"/>
  <c r="N457" i="2"/>
  <c r="O457" i="2" s="1"/>
  <c r="N446" i="2"/>
  <c r="O446" i="2" s="1"/>
  <c r="N436" i="2"/>
  <c r="O436" i="2" s="1"/>
  <c r="N428" i="2"/>
  <c r="O428" i="2" s="1"/>
  <c r="N420" i="2"/>
  <c r="O420" i="2" s="1"/>
  <c r="N412" i="2"/>
  <c r="O412" i="2" s="1"/>
  <c r="N404" i="2"/>
  <c r="O404" i="2" s="1"/>
  <c r="N396" i="2"/>
  <c r="O396" i="2" s="1"/>
  <c r="N388" i="2"/>
  <c r="O388" i="2" s="1"/>
  <c r="N380" i="2"/>
  <c r="O380" i="2" s="1"/>
  <c r="N372" i="2"/>
  <c r="O372" i="2" s="1"/>
  <c r="N364" i="2"/>
  <c r="O364" i="2" s="1"/>
  <c r="N356" i="2"/>
  <c r="O356" i="2" s="1"/>
  <c r="N349" i="2"/>
  <c r="O349" i="2" s="1"/>
  <c r="N341" i="2"/>
  <c r="O341" i="2" s="1"/>
  <c r="N333" i="2"/>
  <c r="O333" i="2" s="1"/>
  <c r="N325" i="2"/>
  <c r="O325" i="2" s="1"/>
  <c r="N317" i="2"/>
  <c r="O317" i="2" s="1"/>
  <c r="N309" i="2"/>
  <c r="O309" i="2" s="1"/>
  <c r="N301" i="2"/>
  <c r="O301" i="2" s="1"/>
  <c r="N293" i="2"/>
  <c r="O293" i="2" s="1"/>
  <c r="N285" i="2"/>
  <c r="O285" i="2" s="1"/>
  <c r="N277" i="2"/>
  <c r="O277" i="2" s="1"/>
  <c r="N269" i="2"/>
  <c r="O269" i="2" s="1"/>
  <c r="N261" i="2"/>
  <c r="O261" i="2" s="1"/>
  <c r="N253" i="2"/>
  <c r="O253" i="2" s="1"/>
  <c r="N245" i="2"/>
  <c r="O245" i="2" s="1"/>
  <c r="N237" i="2"/>
  <c r="O237" i="2" s="1"/>
  <c r="N229" i="2"/>
  <c r="O229" i="2" s="1"/>
  <c r="N221" i="2"/>
  <c r="O221" i="2" s="1"/>
  <c r="N213" i="2"/>
  <c r="O213" i="2" s="1"/>
  <c r="N205" i="2"/>
  <c r="O205" i="2" s="1"/>
  <c r="N197" i="2"/>
  <c r="O197" i="2" s="1"/>
  <c r="N189" i="2"/>
  <c r="O189" i="2" s="1"/>
  <c r="N181" i="2"/>
  <c r="O181" i="2" s="1"/>
  <c r="N173" i="2"/>
  <c r="O173" i="2" s="1"/>
  <c r="N165" i="2"/>
  <c r="O165" i="2" s="1"/>
  <c r="N157" i="2"/>
  <c r="O157" i="2" s="1"/>
  <c r="N149" i="2"/>
  <c r="O149" i="2" s="1"/>
  <c r="N141" i="2"/>
  <c r="O141" i="2" s="1"/>
  <c r="N133" i="2"/>
  <c r="O133" i="2" s="1"/>
  <c r="N125" i="2"/>
  <c r="O125" i="2" s="1"/>
  <c r="N117" i="2"/>
  <c r="O117" i="2" s="1"/>
  <c r="N1701" i="2"/>
  <c r="O1701" i="2" s="1"/>
  <c r="N1319" i="2"/>
  <c r="O1319" i="2" s="1"/>
  <c r="N1190" i="2"/>
  <c r="O1190" i="2" s="1"/>
  <c r="N1126" i="2"/>
  <c r="O1126" i="2" s="1"/>
  <c r="N1078" i="2"/>
  <c r="O1078" i="2" s="1"/>
  <c r="N1034" i="2"/>
  <c r="O1034" i="2" s="1"/>
  <c r="N987" i="2"/>
  <c r="O987" i="2" s="1"/>
  <c r="N955" i="2"/>
  <c r="O955" i="2" s="1"/>
  <c r="N924" i="2"/>
  <c r="O924" i="2" s="1"/>
  <c r="N894" i="2"/>
  <c r="O894" i="2" s="1"/>
  <c r="N870" i="2"/>
  <c r="O870" i="2" s="1"/>
  <c r="N839" i="2"/>
  <c r="O839" i="2" s="1"/>
  <c r="N813" i="2"/>
  <c r="O813" i="2" s="1"/>
  <c r="N797" i="2"/>
  <c r="O797" i="2" s="1"/>
  <c r="N781" i="2"/>
  <c r="O781" i="2" s="1"/>
  <c r="N765" i="2"/>
  <c r="O765" i="2" s="1"/>
  <c r="N749" i="2"/>
  <c r="O749" i="2" s="1"/>
  <c r="N734" i="2"/>
  <c r="O734" i="2" s="1"/>
  <c r="N718" i="2"/>
  <c r="O718" i="2" s="1"/>
  <c r="N702" i="2"/>
  <c r="O702" i="2" s="1"/>
  <c r="N686" i="2"/>
  <c r="O686" i="2" s="1"/>
  <c r="N670" i="2"/>
  <c r="O670" i="2" s="1"/>
  <c r="N654" i="2"/>
  <c r="O654" i="2" s="1"/>
  <c r="N638" i="2"/>
  <c r="O638" i="2" s="1"/>
  <c r="N622" i="2"/>
  <c r="O622" i="2" s="1"/>
  <c r="N606" i="2"/>
  <c r="O606" i="2" s="1"/>
  <c r="N590" i="2"/>
  <c r="O590" i="2" s="1"/>
  <c r="N574" i="2"/>
  <c r="O574" i="2" s="1"/>
  <c r="N558" i="2"/>
  <c r="O558" i="2" s="1"/>
  <c r="N545" i="2"/>
  <c r="O545" i="2" s="1"/>
  <c r="N531" i="2"/>
  <c r="O531" i="2" s="1"/>
  <c r="N519" i="2"/>
  <c r="O519" i="2" s="1"/>
  <c r="N508" i="2"/>
  <c r="O508" i="2" s="1"/>
  <c r="N498" i="2"/>
  <c r="O498" i="2" s="1"/>
  <c r="N487" i="2"/>
  <c r="O487" i="2" s="1"/>
  <c r="N476" i="2"/>
  <c r="O476" i="2" s="1"/>
  <c r="N466" i="2"/>
  <c r="O466" i="2" s="1"/>
  <c r="N1605" i="2"/>
  <c r="O1605" i="2" s="1"/>
  <c r="N1285" i="2"/>
  <c r="O1285" i="2" s="1"/>
  <c r="N1179" i="2"/>
  <c r="O1179" i="2" s="1"/>
  <c r="N1115" i="2"/>
  <c r="O1115" i="2" s="1"/>
  <c r="N1067" i="2"/>
  <c r="O1067" i="2" s="1"/>
  <c r="N1030" i="2"/>
  <c r="O1030" i="2" s="1"/>
  <c r="N986" i="2"/>
  <c r="O986" i="2" s="1"/>
  <c r="N947" i="2"/>
  <c r="O947" i="2" s="1"/>
  <c r="N923" i="2"/>
  <c r="O923" i="2" s="1"/>
  <c r="N892" i="2"/>
  <c r="O892" i="2" s="1"/>
  <c r="N862" i="2"/>
  <c r="O862" i="2" s="1"/>
  <c r="N838" i="2"/>
  <c r="O838" i="2" s="1"/>
  <c r="N811" i="2"/>
  <c r="O811" i="2" s="1"/>
  <c r="N795" i="2"/>
  <c r="O795" i="2" s="1"/>
  <c r="N779" i="2"/>
  <c r="O779" i="2" s="1"/>
  <c r="N763" i="2"/>
  <c r="O763" i="2" s="1"/>
  <c r="N747" i="2"/>
  <c r="O747" i="2" s="1"/>
  <c r="N732" i="2"/>
  <c r="O732" i="2" s="1"/>
  <c r="N716" i="2"/>
  <c r="O716" i="2" s="1"/>
  <c r="N700" i="2"/>
  <c r="O700" i="2" s="1"/>
  <c r="N684" i="2"/>
  <c r="O684" i="2" s="1"/>
  <c r="N668" i="2"/>
  <c r="O668" i="2" s="1"/>
  <c r="N652" i="2"/>
  <c r="O652" i="2" s="1"/>
  <c r="N636" i="2"/>
  <c r="O636" i="2" s="1"/>
  <c r="N620" i="2"/>
  <c r="O620" i="2" s="1"/>
  <c r="N604" i="2"/>
  <c r="O604" i="2" s="1"/>
  <c r="N588" i="2"/>
  <c r="O588" i="2" s="1"/>
  <c r="N572" i="2"/>
  <c r="O572" i="2" s="1"/>
  <c r="N556" i="2"/>
  <c r="O556" i="2" s="1"/>
  <c r="N542" i="2"/>
  <c r="O542" i="2" s="1"/>
  <c r="N530" i="2"/>
  <c r="O530" i="2" s="1"/>
  <c r="N518" i="2"/>
  <c r="O518" i="2" s="1"/>
  <c r="N507" i="2"/>
  <c r="O507" i="2" s="1"/>
  <c r="N497" i="2"/>
  <c r="O497" i="2" s="1"/>
  <c r="N486" i="2"/>
  <c r="O486" i="2" s="1"/>
  <c r="N475" i="2"/>
  <c r="O475" i="2" s="1"/>
  <c r="N465" i="2"/>
  <c r="O465" i="2" s="1"/>
  <c r="N454" i="2"/>
  <c r="O454" i="2" s="1"/>
  <c r="N443" i="2"/>
  <c r="O443" i="2" s="1"/>
  <c r="N434" i="2"/>
  <c r="O434" i="2" s="1"/>
  <c r="N426" i="2"/>
  <c r="O426" i="2" s="1"/>
  <c r="N418" i="2"/>
  <c r="O418" i="2" s="1"/>
  <c r="N410" i="2"/>
  <c r="O410" i="2" s="1"/>
  <c r="N402" i="2"/>
  <c r="O402" i="2" s="1"/>
  <c r="N394" i="2"/>
  <c r="O394" i="2" s="1"/>
  <c r="N386" i="2"/>
  <c r="O386" i="2" s="1"/>
  <c r="N378" i="2"/>
  <c r="O378" i="2" s="1"/>
  <c r="N370" i="2"/>
  <c r="O370" i="2" s="1"/>
  <c r="N362" i="2"/>
  <c r="O362" i="2" s="1"/>
  <c r="N347" i="2"/>
  <c r="O347" i="2" s="1"/>
  <c r="N339" i="2"/>
  <c r="O339" i="2" s="1"/>
  <c r="N331" i="2"/>
  <c r="O331" i="2" s="1"/>
  <c r="N323" i="2"/>
  <c r="O323" i="2" s="1"/>
  <c r="N315" i="2"/>
  <c r="O315" i="2" s="1"/>
  <c r="N307" i="2"/>
  <c r="O307" i="2" s="1"/>
  <c r="N299" i="2"/>
  <c r="O299" i="2" s="1"/>
  <c r="N291" i="2"/>
  <c r="O291" i="2" s="1"/>
  <c r="N283" i="2"/>
  <c r="O283" i="2" s="1"/>
  <c r="N275" i="2"/>
  <c r="O275" i="2" s="1"/>
  <c r="N267" i="2"/>
  <c r="O267" i="2" s="1"/>
  <c r="N259" i="2"/>
  <c r="O259" i="2" s="1"/>
  <c r="N251" i="2"/>
  <c r="O251" i="2" s="1"/>
  <c r="N243" i="2"/>
  <c r="O243" i="2" s="1"/>
  <c r="N235" i="2"/>
  <c r="O235" i="2" s="1"/>
  <c r="N227" i="2"/>
  <c r="O227" i="2" s="1"/>
  <c r="N219" i="2"/>
  <c r="O219" i="2" s="1"/>
  <c r="N211" i="2"/>
  <c r="O211" i="2" s="1"/>
  <c r="N203" i="2"/>
  <c r="O203" i="2" s="1"/>
  <c r="N195" i="2"/>
  <c r="O195" i="2" s="1"/>
  <c r="N187" i="2"/>
  <c r="O187" i="2" s="1"/>
  <c r="N179" i="2"/>
  <c r="O179" i="2" s="1"/>
  <c r="N171" i="2"/>
  <c r="O171" i="2" s="1"/>
  <c r="N163" i="2"/>
  <c r="O163" i="2" s="1"/>
  <c r="N155" i="2"/>
  <c r="O155" i="2" s="1"/>
  <c r="N147" i="2"/>
  <c r="O147" i="2" s="1"/>
  <c r="N139" i="2"/>
  <c r="O139" i="2" s="1"/>
  <c r="N131" i="2"/>
  <c r="O131" i="2" s="1"/>
  <c r="N123" i="2"/>
  <c r="O123" i="2" s="1"/>
  <c r="N115" i="2"/>
  <c r="O115" i="2" s="1"/>
  <c r="N107" i="2"/>
  <c r="O107" i="2" s="1"/>
  <c r="N99" i="2"/>
  <c r="O99" i="2" s="1"/>
  <c r="N91" i="2"/>
  <c r="O91" i="2" s="1"/>
  <c r="N83" i="2"/>
  <c r="O83" i="2" s="1"/>
  <c r="N75" i="2"/>
  <c r="O75" i="2" s="1"/>
  <c r="N1573" i="2"/>
  <c r="O1573" i="2" s="1"/>
  <c r="N1276" i="2"/>
  <c r="O1276" i="2" s="1"/>
  <c r="N1174" i="2"/>
  <c r="O1174" i="2" s="1"/>
  <c r="N1110" i="2"/>
  <c r="O1110" i="2" s="1"/>
  <c r="N1066" i="2"/>
  <c r="O1066" i="2" s="1"/>
  <c r="N1019" i="2"/>
  <c r="O1019" i="2" s="1"/>
  <c r="N982" i="2"/>
  <c r="O982" i="2" s="1"/>
  <c r="N946" i="2"/>
  <c r="O946" i="2" s="1"/>
  <c r="N915" i="2"/>
  <c r="O915" i="2" s="1"/>
  <c r="N891" i="2"/>
  <c r="O891" i="2" s="1"/>
  <c r="N860" i="2"/>
  <c r="O860" i="2" s="1"/>
  <c r="N830" i="2"/>
  <c r="O830" i="2" s="1"/>
  <c r="N810" i="2"/>
  <c r="O810" i="2" s="1"/>
  <c r="N794" i="2"/>
  <c r="O794" i="2" s="1"/>
  <c r="N778" i="2"/>
  <c r="O778" i="2" s="1"/>
  <c r="N762" i="2"/>
  <c r="O762" i="2" s="1"/>
  <c r="N746" i="2"/>
  <c r="O746" i="2" s="1"/>
  <c r="N731" i="2"/>
  <c r="O731" i="2" s="1"/>
  <c r="N715" i="2"/>
  <c r="O715" i="2" s="1"/>
  <c r="N699" i="2"/>
  <c r="O699" i="2" s="1"/>
  <c r="N683" i="2"/>
  <c r="O683" i="2" s="1"/>
  <c r="N667" i="2"/>
  <c r="O667" i="2" s="1"/>
  <c r="N651" i="2"/>
  <c r="O651" i="2" s="1"/>
  <c r="N635" i="2"/>
  <c r="O635" i="2" s="1"/>
  <c r="N619" i="2"/>
  <c r="O619" i="2" s="1"/>
  <c r="N603" i="2"/>
  <c r="O603" i="2" s="1"/>
  <c r="N587" i="2"/>
  <c r="O587" i="2" s="1"/>
  <c r="N571" i="2"/>
  <c r="O571" i="2" s="1"/>
  <c r="N555" i="2"/>
  <c r="O555" i="2" s="1"/>
  <c r="N540" i="2"/>
  <c r="O540" i="2" s="1"/>
  <c r="N529" i="2"/>
  <c r="O529" i="2" s="1"/>
  <c r="N516" i="2"/>
  <c r="O516" i="2" s="1"/>
  <c r="N506" i="2"/>
  <c r="O506" i="2" s="1"/>
  <c r="N495" i="2"/>
  <c r="O495" i="2" s="1"/>
  <c r="N484" i="2"/>
  <c r="O484" i="2" s="1"/>
  <c r="N474" i="2"/>
  <c r="O474" i="2" s="1"/>
  <c r="N463" i="2"/>
  <c r="O463" i="2" s="1"/>
  <c r="N452" i="2"/>
  <c r="O452" i="2" s="1"/>
  <c r="N442" i="2"/>
  <c r="O442" i="2" s="1"/>
  <c r="N433" i="2"/>
  <c r="O433" i="2" s="1"/>
  <c r="N425" i="2"/>
  <c r="O425" i="2" s="1"/>
  <c r="N417" i="2"/>
  <c r="O417" i="2" s="1"/>
  <c r="N409" i="2"/>
  <c r="O409" i="2" s="1"/>
  <c r="N401" i="2"/>
  <c r="O401" i="2" s="1"/>
  <c r="N393" i="2"/>
  <c r="O393" i="2" s="1"/>
  <c r="N385" i="2"/>
  <c r="O385" i="2" s="1"/>
  <c r="N377" i="2"/>
  <c r="O377" i="2" s="1"/>
  <c r="N369" i="2"/>
  <c r="O369" i="2" s="1"/>
  <c r="N361" i="2"/>
  <c r="O361" i="2" s="1"/>
  <c r="N354" i="2"/>
  <c r="O354" i="2" s="1"/>
  <c r="N346" i="2"/>
  <c r="O346" i="2" s="1"/>
  <c r="N338" i="2"/>
  <c r="O338" i="2" s="1"/>
  <c r="N330" i="2"/>
  <c r="O330" i="2" s="1"/>
  <c r="N322" i="2"/>
  <c r="O322" i="2" s="1"/>
  <c r="N314" i="2"/>
  <c r="O314" i="2" s="1"/>
  <c r="N306" i="2"/>
  <c r="O306" i="2" s="1"/>
  <c r="N298" i="2"/>
  <c r="O298" i="2" s="1"/>
  <c r="N290" i="2"/>
  <c r="O290" i="2" s="1"/>
  <c r="N282" i="2"/>
  <c r="O282" i="2" s="1"/>
  <c r="N274" i="2"/>
  <c r="O274" i="2" s="1"/>
  <c r="N266" i="2"/>
  <c r="O266" i="2" s="1"/>
  <c r="N258" i="2"/>
  <c r="O258" i="2" s="1"/>
  <c r="N945" i="2"/>
  <c r="O945" i="2" s="1"/>
  <c r="N761" i="2"/>
  <c r="O761" i="2" s="1"/>
  <c r="N634" i="2"/>
  <c r="O634" i="2" s="1"/>
  <c r="N515" i="2"/>
  <c r="O515" i="2" s="1"/>
  <c r="N444" i="2"/>
  <c r="O444" i="2" s="1"/>
  <c r="N411" i="2"/>
  <c r="O411" i="2" s="1"/>
  <c r="N379" i="2"/>
  <c r="O379" i="2" s="1"/>
  <c r="N348" i="2"/>
  <c r="O348" i="2" s="1"/>
  <c r="N316" i="2"/>
  <c r="O316" i="2" s="1"/>
  <c r="N295" i="2"/>
  <c r="O295" i="2" s="1"/>
  <c r="N273" i="2"/>
  <c r="O273" i="2" s="1"/>
  <c r="N252" i="2"/>
  <c r="O252" i="2" s="1"/>
  <c r="N236" i="2"/>
  <c r="O236" i="2" s="1"/>
  <c r="N220" i="2"/>
  <c r="O220" i="2" s="1"/>
  <c r="N204" i="2"/>
  <c r="O204" i="2" s="1"/>
  <c r="N188" i="2"/>
  <c r="O188" i="2" s="1"/>
  <c r="N172" i="2"/>
  <c r="O172" i="2" s="1"/>
  <c r="N156" i="2"/>
  <c r="O156" i="2" s="1"/>
  <c r="N140" i="2"/>
  <c r="O140" i="2" s="1"/>
  <c r="N124" i="2"/>
  <c r="O124" i="2" s="1"/>
  <c r="N109" i="2"/>
  <c r="O109" i="2" s="1"/>
  <c r="N97" i="2"/>
  <c r="O97" i="2" s="1"/>
  <c r="N84" i="2"/>
  <c r="O84" i="2" s="1"/>
  <c r="N73" i="2"/>
  <c r="O73" i="2" s="1"/>
  <c r="N64" i="2"/>
  <c r="O64" i="2" s="1"/>
  <c r="N56" i="2"/>
  <c r="O56" i="2" s="1"/>
  <c r="N48" i="2"/>
  <c r="O48" i="2" s="1"/>
  <c r="N40" i="2"/>
  <c r="O40" i="2" s="1"/>
  <c r="N32" i="2"/>
  <c r="O32" i="2" s="1"/>
  <c r="N24" i="2"/>
  <c r="O24" i="2" s="1"/>
  <c r="N16" i="2"/>
  <c r="O16" i="2" s="1"/>
  <c r="N8" i="2"/>
  <c r="O8" i="2" s="1"/>
  <c r="N12" i="2"/>
  <c r="O12" i="2" s="1"/>
  <c r="N260" i="2"/>
  <c r="O260" i="2" s="1"/>
  <c r="N178" i="2"/>
  <c r="O178" i="2" s="1"/>
  <c r="N101" i="2"/>
  <c r="O101" i="2" s="1"/>
  <c r="N51" i="2"/>
  <c r="O51" i="2" s="1"/>
  <c r="N11" i="2"/>
  <c r="O11" i="2" s="1"/>
  <c r="N1494" i="2"/>
  <c r="O1494" i="2" s="1"/>
  <c r="N914" i="2"/>
  <c r="O914" i="2" s="1"/>
  <c r="N745" i="2"/>
  <c r="O745" i="2" s="1"/>
  <c r="N618" i="2"/>
  <c r="O618" i="2" s="1"/>
  <c r="N505" i="2"/>
  <c r="O505" i="2" s="1"/>
  <c r="N441" i="2"/>
  <c r="O441" i="2" s="1"/>
  <c r="N408" i="2"/>
  <c r="O408" i="2" s="1"/>
  <c r="N376" i="2"/>
  <c r="O376" i="2" s="1"/>
  <c r="N345" i="2"/>
  <c r="O345" i="2" s="1"/>
  <c r="N313" i="2"/>
  <c r="O313" i="2" s="1"/>
  <c r="N292" i="2"/>
  <c r="O292" i="2" s="1"/>
  <c r="N271" i="2"/>
  <c r="O271" i="2" s="1"/>
  <c r="N250" i="2"/>
  <c r="O250" i="2" s="1"/>
  <c r="N234" i="2"/>
  <c r="O234" i="2" s="1"/>
  <c r="N218" i="2"/>
  <c r="O218" i="2" s="1"/>
  <c r="N202" i="2"/>
  <c r="O202" i="2" s="1"/>
  <c r="N186" i="2"/>
  <c r="O186" i="2" s="1"/>
  <c r="N170" i="2"/>
  <c r="O170" i="2" s="1"/>
  <c r="N154" i="2"/>
  <c r="O154" i="2" s="1"/>
  <c r="N138" i="2"/>
  <c r="O138" i="2" s="1"/>
  <c r="N122" i="2"/>
  <c r="O122" i="2" s="1"/>
  <c r="N108" i="2"/>
  <c r="O108" i="2" s="1"/>
  <c r="N95" i="2"/>
  <c r="O95" i="2" s="1"/>
  <c r="N82" i="2"/>
  <c r="O82" i="2" s="1"/>
  <c r="N72" i="2"/>
  <c r="O72" i="2" s="1"/>
  <c r="N63" i="2"/>
  <c r="O63" i="2" s="1"/>
  <c r="N55" i="2"/>
  <c r="O55" i="2" s="1"/>
  <c r="N47" i="2"/>
  <c r="O47" i="2" s="1"/>
  <c r="N39" i="2"/>
  <c r="O39" i="2" s="1"/>
  <c r="N31" i="2"/>
  <c r="O31" i="2" s="1"/>
  <c r="N23" i="2"/>
  <c r="O23" i="2" s="1"/>
  <c r="N15" i="2"/>
  <c r="O15" i="2" s="1"/>
  <c r="N7" i="2"/>
  <c r="O7" i="2" s="1"/>
  <c r="N20" i="2"/>
  <c r="O20" i="2" s="1"/>
  <c r="N4" i="2"/>
  <c r="O4" i="2" s="1"/>
  <c r="N1062" i="2"/>
  <c r="O1062" i="2" s="1"/>
  <c r="N462" i="2"/>
  <c r="O462" i="2" s="1"/>
  <c r="N360" i="2"/>
  <c r="O360" i="2" s="1"/>
  <c r="N281" i="2"/>
  <c r="O281" i="2" s="1"/>
  <c r="N210" i="2"/>
  <c r="O210" i="2" s="1"/>
  <c r="N146" i="2"/>
  <c r="O146" i="2" s="1"/>
  <c r="N89" i="2"/>
  <c r="O89" i="2" s="1"/>
  <c r="N43" i="2"/>
  <c r="O43" i="2" s="1"/>
  <c r="N19" i="2"/>
  <c r="O19" i="2" s="1"/>
  <c r="N1251" i="2"/>
  <c r="O1251" i="2" s="1"/>
  <c r="N883" i="2"/>
  <c r="O883" i="2" s="1"/>
  <c r="N730" i="2"/>
  <c r="O730" i="2" s="1"/>
  <c r="N602" i="2"/>
  <c r="O602" i="2" s="1"/>
  <c r="N494" i="2"/>
  <c r="O494" i="2" s="1"/>
  <c r="N435" i="2"/>
  <c r="O435" i="2" s="1"/>
  <c r="N403" i="2"/>
  <c r="O403" i="2" s="1"/>
  <c r="N371" i="2"/>
  <c r="O371" i="2" s="1"/>
  <c r="N340" i="2"/>
  <c r="O340" i="2" s="1"/>
  <c r="N311" i="2"/>
  <c r="O311" i="2" s="1"/>
  <c r="N289" i="2"/>
  <c r="O289" i="2" s="1"/>
  <c r="N268" i="2"/>
  <c r="O268" i="2" s="1"/>
  <c r="N249" i="2"/>
  <c r="O249" i="2" s="1"/>
  <c r="N233" i="2"/>
  <c r="O233" i="2" s="1"/>
  <c r="N217" i="2"/>
  <c r="O217" i="2" s="1"/>
  <c r="N201" i="2"/>
  <c r="O201" i="2" s="1"/>
  <c r="N185" i="2"/>
  <c r="O185" i="2" s="1"/>
  <c r="N169" i="2"/>
  <c r="O169" i="2" s="1"/>
  <c r="N153" i="2"/>
  <c r="O153" i="2" s="1"/>
  <c r="N137" i="2"/>
  <c r="O137" i="2" s="1"/>
  <c r="N121" i="2"/>
  <c r="O121" i="2" s="1"/>
  <c r="N106" i="2"/>
  <c r="O106" i="2" s="1"/>
  <c r="N93" i="2"/>
  <c r="O93" i="2" s="1"/>
  <c r="N81" i="2"/>
  <c r="O81" i="2" s="1"/>
  <c r="N71" i="2"/>
  <c r="O71" i="2" s="1"/>
  <c r="N62" i="2"/>
  <c r="O62" i="2" s="1"/>
  <c r="N54" i="2"/>
  <c r="O54" i="2" s="1"/>
  <c r="N46" i="2"/>
  <c r="O46" i="2" s="1"/>
  <c r="N38" i="2"/>
  <c r="O38" i="2" s="1"/>
  <c r="N30" i="2"/>
  <c r="O30" i="2" s="1"/>
  <c r="N22" i="2"/>
  <c r="O22" i="2" s="1"/>
  <c r="N14" i="2"/>
  <c r="O14" i="2" s="1"/>
  <c r="N6" i="2"/>
  <c r="O6" i="2" s="1"/>
  <c r="N28" i="2"/>
  <c r="O28" i="2" s="1"/>
  <c r="N682" i="2"/>
  <c r="O682" i="2" s="1"/>
  <c r="N554" i="2"/>
  <c r="O554" i="2" s="1"/>
  <c r="N392" i="2"/>
  <c r="O392" i="2" s="1"/>
  <c r="N303" i="2"/>
  <c r="O303" i="2" s="1"/>
  <c r="N226" i="2"/>
  <c r="O226" i="2" s="1"/>
  <c r="N162" i="2"/>
  <c r="O162" i="2" s="1"/>
  <c r="N114" i="2"/>
  <c r="O114" i="2" s="1"/>
  <c r="N59" i="2"/>
  <c r="O59" i="2" s="1"/>
  <c r="N27" i="2"/>
  <c r="O27" i="2" s="1"/>
  <c r="N1163" i="2"/>
  <c r="O1163" i="2" s="1"/>
  <c r="N859" i="2"/>
  <c r="O859" i="2" s="1"/>
  <c r="N714" i="2"/>
  <c r="O714" i="2" s="1"/>
  <c r="N586" i="2"/>
  <c r="O586" i="2" s="1"/>
  <c r="N483" i="2"/>
  <c r="O483" i="2" s="1"/>
  <c r="N432" i="2"/>
  <c r="O432" i="2" s="1"/>
  <c r="N400" i="2"/>
  <c r="O400" i="2" s="1"/>
  <c r="N368" i="2"/>
  <c r="O368" i="2" s="1"/>
  <c r="N337" i="2"/>
  <c r="O337" i="2" s="1"/>
  <c r="N308" i="2"/>
  <c r="O308" i="2" s="1"/>
  <c r="N287" i="2"/>
  <c r="O287" i="2" s="1"/>
  <c r="N265" i="2"/>
  <c r="O265" i="2" s="1"/>
  <c r="N247" i="2"/>
  <c r="O247" i="2" s="1"/>
  <c r="N231" i="2"/>
  <c r="O231" i="2" s="1"/>
  <c r="N215" i="2"/>
  <c r="O215" i="2" s="1"/>
  <c r="N199" i="2"/>
  <c r="O199" i="2" s="1"/>
  <c r="N183" i="2"/>
  <c r="O183" i="2" s="1"/>
  <c r="N167" i="2"/>
  <c r="O167" i="2" s="1"/>
  <c r="N151" i="2"/>
  <c r="O151" i="2" s="1"/>
  <c r="N135" i="2"/>
  <c r="O135" i="2" s="1"/>
  <c r="N119" i="2"/>
  <c r="O119" i="2" s="1"/>
  <c r="N105" i="2"/>
  <c r="O105" i="2" s="1"/>
  <c r="N92" i="2"/>
  <c r="O92" i="2" s="1"/>
  <c r="N80" i="2"/>
  <c r="O80" i="2" s="1"/>
  <c r="N69" i="2"/>
  <c r="O69" i="2" s="1"/>
  <c r="N61" i="2"/>
  <c r="O61" i="2" s="1"/>
  <c r="N53" i="2"/>
  <c r="O53" i="2" s="1"/>
  <c r="N45" i="2"/>
  <c r="O45" i="2" s="1"/>
  <c r="N37" i="2"/>
  <c r="O37" i="2" s="1"/>
  <c r="N29" i="2"/>
  <c r="O29" i="2" s="1"/>
  <c r="N21" i="2"/>
  <c r="O21" i="2" s="1"/>
  <c r="N13" i="2"/>
  <c r="O13" i="2" s="1"/>
  <c r="N5" i="2"/>
  <c r="O5" i="2" s="1"/>
  <c r="N36" i="2"/>
  <c r="O36" i="2" s="1"/>
  <c r="N809" i="2"/>
  <c r="O809" i="2" s="1"/>
  <c r="N424" i="2"/>
  <c r="O424" i="2" s="1"/>
  <c r="N329" i="2"/>
  <c r="O329" i="2" s="1"/>
  <c r="N242" i="2"/>
  <c r="O242" i="2" s="1"/>
  <c r="N194" i="2"/>
  <c r="O194" i="2" s="1"/>
  <c r="N130" i="2"/>
  <c r="O130" i="2" s="1"/>
  <c r="N77" i="2"/>
  <c r="O77" i="2" s="1"/>
  <c r="N35" i="2"/>
  <c r="O35" i="2" s="1"/>
  <c r="N3" i="2"/>
  <c r="O3" i="2" s="1"/>
  <c r="N1099" i="2"/>
  <c r="O1099" i="2" s="1"/>
  <c r="N828" i="2"/>
  <c r="O828" i="2" s="1"/>
  <c r="N698" i="2"/>
  <c r="O698" i="2" s="1"/>
  <c r="N570" i="2"/>
  <c r="O570" i="2" s="1"/>
  <c r="N473" i="2"/>
  <c r="O473" i="2" s="1"/>
  <c r="N427" i="2"/>
  <c r="O427" i="2" s="1"/>
  <c r="N395" i="2"/>
  <c r="O395" i="2" s="1"/>
  <c r="N363" i="2"/>
  <c r="O363" i="2" s="1"/>
  <c r="N332" i="2"/>
  <c r="O332" i="2" s="1"/>
  <c r="N305" i="2"/>
  <c r="O305" i="2" s="1"/>
  <c r="N284" i="2"/>
  <c r="O284" i="2" s="1"/>
  <c r="N263" i="2"/>
  <c r="O263" i="2" s="1"/>
  <c r="N244" i="2"/>
  <c r="O244" i="2" s="1"/>
  <c r="N228" i="2"/>
  <c r="O228" i="2" s="1"/>
  <c r="N212" i="2"/>
  <c r="O212" i="2" s="1"/>
  <c r="N196" i="2"/>
  <c r="O196" i="2" s="1"/>
  <c r="N180" i="2"/>
  <c r="O180" i="2" s="1"/>
  <c r="N164" i="2"/>
  <c r="O164" i="2" s="1"/>
  <c r="N148" i="2"/>
  <c r="O148" i="2" s="1"/>
  <c r="N132" i="2"/>
  <c r="O132" i="2" s="1"/>
  <c r="N116" i="2"/>
  <c r="O116" i="2" s="1"/>
  <c r="N103" i="2"/>
  <c r="O103" i="2" s="1"/>
  <c r="N90" i="2"/>
  <c r="O90" i="2" s="1"/>
  <c r="N79" i="2"/>
  <c r="O79" i="2" s="1"/>
  <c r="N68" i="2"/>
  <c r="O68" i="2" s="1"/>
  <c r="N60" i="2"/>
  <c r="O60" i="2" s="1"/>
  <c r="N52" i="2"/>
  <c r="O52" i="2" s="1"/>
  <c r="N44" i="2"/>
  <c r="O44" i="2" s="1"/>
  <c r="N1018" i="2"/>
  <c r="O1018" i="2" s="1"/>
  <c r="N793" i="2"/>
  <c r="O793" i="2" s="1"/>
  <c r="N666" i="2"/>
  <c r="O666" i="2" s="1"/>
  <c r="N539" i="2"/>
  <c r="O539" i="2" s="1"/>
  <c r="N455" i="2"/>
  <c r="O455" i="2" s="1"/>
  <c r="N419" i="2"/>
  <c r="O419" i="2" s="1"/>
  <c r="N387" i="2"/>
  <c r="O387" i="2" s="1"/>
  <c r="N355" i="2"/>
  <c r="O355" i="2" s="1"/>
  <c r="N324" i="2"/>
  <c r="O324" i="2" s="1"/>
  <c r="N300" i="2"/>
  <c r="O300" i="2" s="1"/>
  <c r="N279" i="2"/>
  <c r="O279" i="2" s="1"/>
  <c r="N257" i="2"/>
  <c r="O257" i="2" s="1"/>
  <c r="N241" i="2"/>
  <c r="O241" i="2" s="1"/>
  <c r="N225" i="2"/>
  <c r="O225" i="2" s="1"/>
  <c r="N209" i="2"/>
  <c r="O209" i="2" s="1"/>
  <c r="N193" i="2"/>
  <c r="O193" i="2" s="1"/>
  <c r="N177" i="2"/>
  <c r="O177" i="2" s="1"/>
  <c r="N161" i="2"/>
  <c r="O161" i="2" s="1"/>
  <c r="N145" i="2"/>
  <c r="O145" i="2" s="1"/>
  <c r="N129" i="2"/>
  <c r="O129" i="2" s="1"/>
  <c r="N113" i="2"/>
  <c r="O113" i="2" s="1"/>
  <c r="N100" i="2"/>
  <c r="O100" i="2" s="1"/>
  <c r="N87" i="2"/>
  <c r="O87" i="2" s="1"/>
  <c r="N76" i="2"/>
  <c r="O76" i="2" s="1"/>
  <c r="N66" i="2"/>
  <c r="O66" i="2" s="1"/>
  <c r="N58" i="2"/>
  <c r="O58" i="2" s="1"/>
  <c r="N50" i="2"/>
  <c r="O50" i="2" s="1"/>
  <c r="N42" i="2"/>
  <c r="O42" i="2" s="1"/>
  <c r="N34" i="2"/>
  <c r="O34" i="2" s="1"/>
  <c r="N26" i="2"/>
  <c r="O26" i="2" s="1"/>
  <c r="N18" i="2"/>
  <c r="O18" i="2" s="1"/>
  <c r="N10" i="2"/>
  <c r="O10" i="2" s="1"/>
  <c r="N2" i="2"/>
  <c r="O2" i="2" s="1"/>
  <c r="N971" i="2"/>
  <c r="O971" i="2" s="1"/>
  <c r="N777" i="2"/>
  <c r="O777" i="2" s="1"/>
  <c r="N650" i="2"/>
  <c r="O650" i="2" s="1"/>
  <c r="N526" i="2"/>
  <c r="O526" i="2" s="1"/>
  <c r="N451" i="2"/>
  <c r="O451" i="2" s="1"/>
  <c r="N416" i="2"/>
  <c r="O416" i="2" s="1"/>
  <c r="N384" i="2"/>
  <c r="O384" i="2" s="1"/>
  <c r="N353" i="2"/>
  <c r="O353" i="2" s="1"/>
  <c r="N321" i="2"/>
  <c r="O321" i="2" s="1"/>
  <c r="N297" i="2"/>
  <c r="O297" i="2" s="1"/>
  <c r="N276" i="2"/>
  <c r="O276" i="2" s="1"/>
  <c r="N255" i="2"/>
  <c r="O255" i="2" s="1"/>
  <c r="N239" i="2"/>
  <c r="O239" i="2" s="1"/>
  <c r="N223" i="2"/>
  <c r="O223" i="2" s="1"/>
  <c r="N207" i="2"/>
  <c r="O207" i="2" s="1"/>
  <c r="N191" i="2"/>
  <c r="O191" i="2" s="1"/>
  <c r="N175" i="2"/>
  <c r="O175" i="2" s="1"/>
  <c r="N159" i="2"/>
  <c r="O159" i="2" s="1"/>
  <c r="N143" i="2"/>
  <c r="O143" i="2" s="1"/>
  <c r="N127" i="2"/>
  <c r="O127" i="2" s="1"/>
  <c r="N111" i="2"/>
  <c r="O111" i="2" s="1"/>
  <c r="N98" i="2"/>
  <c r="O98" i="2" s="1"/>
  <c r="N85" i="2"/>
  <c r="O85" i="2" s="1"/>
  <c r="N74" i="2"/>
  <c r="O74" i="2" s="1"/>
  <c r="N65" i="2"/>
  <c r="O65" i="2" s="1"/>
  <c r="N57" i="2"/>
  <c r="O57" i="2" s="1"/>
  <c r="N49" i="2"/>
  <c r="O49" i="2" s="1"/>
  <c r="N41" i="2"/>
  <c r="O41" i="2" s="1"/>
  <c r="N33" i="2"/>
  <c r="O33" i="2" s="1"/>
  <c r="N25" i="2"/>
  <c r="O25" i="2" s="1"/>
  <c r="N17" i="2"/>
  <c r="O17" i="2" s="1"/>
  <c r="N9" i="2"/>
  <c r="O9" i="2" s="1"/>
  <c r="N67" i="2"/>
  <c r="O67" i="2" s="1"/>
  <c r="N22" i="1"/>
  <c r="O22" i="1" s="1"/>
  <c r="N531" i="1"/>
  <c r="O531" i="1" s="1"/>
  <c r="N1105" i="1"/>
  <c r="O1105" i="1" s="1"/>
  <c r="N1448" i="1"/>
  <c r="O1448" i="1" s="1"/>
  <c r="N223" i="1"/>
  <c r="O223" i="1" s="1"/>
  <c r="N555" i="1"/>
  <c r="O555" i="1" s="1"/>
  <c r="N1119" i="1"/>
  <c r="O1119" i="1" s="1"/>
  <c r="N1431" i="1"/>
  <c r="O1431" i="1" s="1"/>
  <c r="N1738" i="1"/>
  <c r="O1738" i="1" s="1"/>
  <c r="N1944" i="1"/>
  <c r="O1944" i="1" s="1"/>
  <c r="N151" i="1"/>
  <c r="O151" i="1" s="1"/>
  <c r="N273" i="1"/>
  <c r="O273" i="1" s="1"/>
  <c r="N411" i="1"/>
  <c r="O411" i="1" s="1"/>
  <c r="N657" i="1"/>
  <c r="O657" i="1" s="1"/>
  <c r="N867" i="1"/>
  <c r="O867" i="1" s="1"/>
  <c r="N1113" i="1"/>
  <c r="O1113" i="1" s="1"/>
  <c r="N1392" i="1"/>
  <c r="O1392" i="1" s="1"/>
  <c r="N54" i="1"/>
  <c r="O54" i="1" s="1"/>
  <c r="N250" i="1"/>
  <c r="O250" i="1" s="1"/>
  <c r="N359" i="1"/>
  <c r="O359" i="1" s="1"/>
  <c r="N459" i="1"/>
  <c r="O459" i="1" s="1"/>
  <c r="N691" i="1"/>
  <c r="O691" i="1" s="1"/>
  <c r="N848" i="1"/>
  <c r="O848" i="1" s="1"/>
  <c r="N1084" i="1"/>
  <c r="O1084" i="1" s="1"/>
  <c r="N1324" i="1"/>
  <c r="O1324" i="1" s="1"/>
  <c r="N97" i="1"/>
  <c r="O97" i="1" s="1"/>
  <c r="N1585" i="1"/>
  <c r="O1585" i="1" s="1"/>
  <c r="N4" i="1"/>
  <c r="O4" i="1" s="1"/>
  <c r="N146" i="1"/>
  <c r="O146" i="1" s="1"/>
  <c r="N298" i="1"/>
  <c r="O298" i="1" s="1"/>
  <c r="N435" i="1"/>
  <c r="O435" i="1" s="1"/>
  <c r="N595" i="1"/>
  <c r="O595" i="1" s="1"/>
  <c r="N764" i="1"/>
  <c r="O764" i="1" s="1"/>
  <c r="N931" i="1"/>
  <c r="O931" i="1" s="1"/>
  <c r="N1127" i="1"/>
  <c r="O1127" i="1" s="1"/>
  <c r="N1305" i="1"/>
  <c r="O1305" i="1" s="1"/>
  <c r="N1607" i="1"/>
  <c r="O1607" i="1" s="1"/>
  <c r="N1754" i="1"/>
  <c r="O1754" i="1" s="1"/>
  <c r="N1924" i="1"/>
  <c r="O1924" i="1" s="1"/>
  <c r="N79" i="1"/>
  <c r="O79" i="1" s="1"/>
  <c r="N215" i="1"/>
  <c r="O215" i="1" s="1"/>
  <c r="N489" i="1"/>
  <c r="O489" i="1" s="1"/>
  <c r="N602" i="1"/>
  <c r="O602" i="1" s="1"/>
  <c r="N755" i="1"/>
  <c r="O755" i="1" s="1"/>
  <c r="N944" i="1"/>
  <c r="O944" i="1" s="1"/>
  <c r="N1054" i="1"/>
  <c r="O1054" i="1" s="1"/>
  <c r="N1152" i="1"/>
  <c r="O1152" i="1" s="1"/>
  <c r="N1395" i="1"/>
  <c r="O1395" i="1" s="1"/>
  <c r="N1524" i="1"/>
  <c r="O1524" i="1" s="1"/>
  <c r="N1633" i="1"/>
  <c r="O1633" i="1" s="1"/>
  <c r="N1770" i="1"/>
  <c r="O1770" i="1" s="1"/>
  <c r="N9" i="1"/>
  <c r="O9" i="1" s="1"/>
  <c r="N135" i="1"/>
  <c r="O135" i="1" s="1"/>
  <c r="N263" i="1"/>
  <c r="O263" i="1" s="1"/>
  <c r="N466" i="1"/>
  <c r="O466" i="1" s="1"/>
  <c r="N801" i="1"/>
  <c r="O801" i="1" s="1"/>
  <c r="N961" i="1"/>
  <c r="O961" i="1" s="1"/>
  <c r="N118" i="1"/>
  <c r="O118" i="1" s="1"/>
  <c r="N258" i="1"/>
  <c r="O258" i="1" s="1"/>
  <c r="N374" i="1"/>
  <c r="O374" i="1" s="1"/>
  <c r="N524" i="1"/>
  <c r="O524" i="1" s="1"/>
  <c r="N680" i="1"/>
  <c r="O680" i="1" s="1"/>
  <c r="N907" i="1"/>
  <c r="O907" i="1" s="1"/>
  <c r="N1032" i="1"/>
  <c r="O1032" i="1" s="1"/>
  <c r="N1302" i="1"/>
  <c r="O1302" i="1" s="1"/>
  <c r="N1558" i="1"/>
  <c r="O1558" i="1" s="1"/>
  <c r="N1737" i="1"/>
  <c r="O1737" i="1" s="1"/>
  <c r="N89" i="1"/>
  <c r="O89" i="1" s="1"/>
  <c r="N207" i="1"/>
  <c r="O207" i="1" s="1"/>
  <c r="N346" i="1"/>
  <c r="O346" i="1" s="1"/>
  <c r="N457" i="1"/>
  <c r="O457" i="1" s="1"/>
  <c r="N587" i="1"/>
  <c r="O587" i="1" s="1"/>
  <c r="N724" i="1"/>
  <c r="O724" i="1" s="1"/>
  <c r="N857" i="1"/>
  <c r="O857" i="1" s="1"/>
  <c r="N997" i="1"/>
  <c r="O997" i="1" s="1"/>
  <c r="N1233" i="1"/>
  <c r="O1233" i="1" s="1"/>
  <c r="N1502" i="1"/>
  <c r="O1502" i="1" s="1"/>
  <c r="N1711" i="1"/>
  <c r="O1711" i="1" s="1"/>
  <c r="N1916" i="1"/>
  <c r="O1916" i="1" s="1"/>
  <c r="N1455" i="1"/>
  <c r="O1455" i="1" s="1"/>
  <c r="N1657" i="1"/>
  <c r="O1657" i="1" s="1"/>
  <c r="N1832" i="1"/>
  <c r="O1832" i="1" s="1"/>
  <c r="N1939" i="1"/>
  <c r="O1939" i="1" s="1"/>
  <c r="N57" i="1"/>
  <c r="O57" i="1" s="1"/>
  <c r="N651" i="1"/>
  <c r="O651" i="1" s="1"/>
  <c r="N1149" i="1"/>
  <c r="O1149" i="1" s="1"/>
  <c r="N1495" i="1"/>
  <c r="O1495" i="1" s="1"/>
  <c r="N246" i="1"/>
  <c r="O246" i="1" s="1"/>
  <c r="N699" i="1"/>
  <c r="O699" i="1" s="1"/>
  <c r="N1169" i="1"/>
  <c r="O1169" i="1" s="1"/>
  <c r="N1477" i="1"/>
  <c r="O1477" i="1" s="1"/>
  <c r="N1759" i="1"/>
  <c r="O1759" i="1" s="1"/>
  <c r="N17" i="1"/>
  <c r="O17" i="1" s="1"/>
  <c r="N170" i="1"/>
  <c r="O170" i="1" s="1"/>
  <c r="N279" i="1"/>
  <c r="O279" i="1" s="1"/>
  <c r="N499" i="1"/>
  <c r="O499" i="1" s="1"/>
  <c r="N676" i="1"/>
  <c r="O676" i="1" s="1"/>
  <c r="N889" i="1"/>
  <c r="O889" i="1" s="1"/>
  <c r="N1121" i="1"/>
  <c r="O1121" i="1" s="1"/>
  <c r="N1399" i="1"/>
  <c r="O1399" i="1" s="1"/>
  <c r="N78" i="1"/>
  <c r="O78" i="1" s="1"/>
  <c r="N255" i="1"/>
  <c r="O255" i="1" s="1"/>
  <c r="N366" i="1"/>
  <c r="O366" i="1" s="1"/>
  <c r="N465" i="1"/>
  <c r="O465" i="1" s="1"/>
  <c r="N696" i="1"/>
  <c r="O696" i="1" s="1"/>
  <c r="N864" i="1"/>
  <c r="O864" i="1" s="1"/>
  <c r="N1102" i="1"/>
  <c r="O1102" i="1" s="1"/>
  <c r="N1338" i="1"/>
  <c r="O1338" i="1" s="1"/>
  <c r="N873" i="1"/>
  <c r="O873" i="1" s="1"/>
  <c r="N42" i="1"/>
  <c r="O42" i="1" s="1"/>
  <c r="N15" i="1"/>
  <c r="O15" i="1" s="1"/>
  <c r="N178" i="1"/>
  <c r="O178" i="1" s="1"/>
  <c r="N311" i="1"/>
  <c r="O311" i="1" s="1"/>
  <c r="N458" i="1"/>
  <c r="O458" i="1" s="1"/>
  <c r="N611" i="1"/>
  <c r="O611" i="1" s="1"/>
  <c r="N788" i="1"/>
  <c r="O788" i="1" s="1"/>
  <c r="N953" i="1"/>
  <c r="O953" i="1" s="1"/>
  <c r="N1145" i="1"/>
  <c r="O1145" i="1" s="1"/>
  <c r="N1323" i="1"/>
  <c r="O1323" i="1" s="1"/>
  <c r="N1614" i="1"/>
  <c r="O1614" i="1" s="1"/>
  <c r="N1761" i="1"/>
  <c r="O1761" i="1" s="1"/>
  <c r="N98" i="1"/>
  <c r="O98" i="1" s="1"/>
  <c r="N282" i="1"/>
  <c r="O282" i="1" s="1"/>
  <c r="N507" i="1"/>
  <c r="O507" i="1" s="1"/>
  <c r="N618" i="1"/>
  <c r="O618" i="1" s="1"/>
  <c r="N760" i="1"/>
  <c r="O760" i="1" s="1"/>
  <c r="N984" i="1"/>
  <c r="O984" i="1" s="1"/>
  <c r="N1064" i="1"/>
  <c r="O1064" i="1" s="1"/>
  <c r="N1217" i="1"/>
  <c r="O1217" i="1" s="1"/>
  <c r="N1440" i="1"/>
  <c r="O1440" i="1" s="1"/>
  <c r="N1543" i="1"/>
  <c r="O1543" i="1" s="1"/>
  <c r="N1640" i="1"/>
  <c r="O1640" i="1" s="1"/>
  <c r="N1777" i="1"/>
  <c r="O1777" i="1" s="1"/>
  <c r="N39" i="1"/>
  <c r="O39" i="1" s="1"/>
  <c r="N142" i="1"/>
  <c r="O142" i="1" s="1"/>
  <c r="N294" i="1"/>
  <c r="O294" i="1" s="1"/>
  <c r="N530" i="1"/>
  <c r="O530" i="1" s="1"/>
  <c r="N817" i="1"/>
  <c r="O817" i="1" s="1"/>
  <c r="N130" i="1"/>
  <c r="O130" i="1" s="1"/>
  <c r="N270" i="1"/>
  <c r="O270" i="1" s="1"/>
  <c r="N403" i="1"/>
  <c r="O403" i="1" s="1"/>
  <c r="N554" i="1"/>
  <c r="O554" i="1" s="1"/>
  <c r="N716" i="1"/>
  <c r="O716" i="1" s="1"/>
  <c r="N913" i="1"/>
  <c r="O913" i="1" s="1"/>
  <c r="N1036" i="1"/>
  <c r="O1036" i="1" s="1"/>
  <c r="N1315" i="1"/>
  <c r="O1315" i="1" s="1"/>
  <c r="N1605" i="1"/>
  <c r="O1605" i="1" s="1"/>
  <c r="N1751" i="1"/>
  <c r="O1751" i="1" s="1"/>
  <c r="N95" i="1"/>
  <c r="O95" i="1" s="1"/>
  <c r="N230" i="1"/>
  <c r="O230" i="1" s="1"/>
  <c r="N351" i="1"/>
  <c r="O351" i="1" s="1"/>
  <c r="N474" i="1"/>
  <c r="O474" i="1" s="1"/>
  <c r="N610" i="1"/>
  <c r="O610" i="1" s="1"/>
  <c r="N729" i="1"/>
  <c r="O729" i="1" s="1"/>
  <c r="N872" i="1"/>
  <c r="O872" i="1" s="1"/>
  <c r="N1048" i="1"/>
  <c r="O1048" i="1" s="1"/>
  <c r="N1273" i="1"/>
  <c r="O1273" i="1" s="1"/>
  <c r="N1508" i="1"/>
  <c r="O1508" i="1" s="1"/>
  <c r="N1766" i="1"/>
  <c r="O1766" i="1" s="1"/>
  <c r="N1473" i="1"/>
  <c r="O1473" i="1" s="1"/>
  <c r="N1663" i="1"/>
  <c r="O1663" i="1" s="1"/>
  <c r="N1837" i="1"/>
  <c r="O1837" i="1" s="1"/>
  <c r="N1945" i="1"/>
  <c r="O1945" i="1" s="1"/>
  <c r="N150" i="1"/>
  <c r="O150" i="1" s="1"/>
  <c r="N723" i="1"/>
  <c r="O723" i="1" s="1"/>
  <c r="N1201" i="1"/>
  <c r="O1201" i="1" s="1"/>
  <c r="N1533" i="1"/>
  <c r="O1533" i="1" s="1"/>
  <c r="N278" i="1"/>
  <c r="O278" i="1" s="1"/>
  <c r="N747" i="1"/>
  <c r="O747" i="1" s="1"/>
  <c r="N1181" i="1"/>
  <c r="O1181" i="1" s="1"/>
  <c r="N1559" i="1"/>
  <c r="O1559" i="1" s="1"/>
  <c r="N1791" i="1"/>
  <c r="O1791" i="1" s="1"/>
  <c r="N23" i="1"/>
  <c r="O23" i="1" s="1"/>
  <c r="N177" i="1"/>
  <c r="O177" i="1" s="1"/>
  <c r="N297" i="1"/>
  <c r="O297" i="1" s="1"/>
  <c r="N521" i="1"/>
  <c r="O521" i="1" s="1"/>
  <c r="N689" i="1"/>
  <c r="O689" i="1" s="1"/>
  <c r="N1018" i="1"/>
  <c r="O1018" i="1" s="1"/>
  <c r="N1133" i="1"/>
  <c r="O1133" i="1" s="1"/>
  <c r="N34" i="1"/>
  <c r="O34" i="1" s="1"/>
  <c r="N103" i="1"/>
  <c r="O103" i="1" s="1"/>
  <c r="N281" i="1"/>
  <c r="O281" i="1" s="1"/>
  <c r="N378" i="1"/>
  <c r="O378" i="1" s="1"/>
  <c r="N506" i="1"/>
  <c r="O506" i="1" s="1"/>
  <c r="N732" i="1"/>
  <c r="O732" i="1" s="1"/>
  <c r="N880" i="1"/>
  <c r="O880" i="1" s="1"/>
  <c r="N1134" i="1"/>
  <c r="O1134" i="1" s="1"/>
  <c r="N1369" i="1"/>
  <c r="O1369" i="1" s="1"/>
  <c r="N1526" i="1"/>
  <c r="O1526" i="1" s="1"/>
  <c r="N71" i="1"/>
  <c r="O71" i="1" s="1"/>
  <c r="N33" i="1"/>
  <c r="O33" i="1" s="1"/>
  <c r="N183" i="1"/>
  <c r="O183" i="1" s="1"/>
  <c r="N329" i="1"/>
  <c r="O329" i="1" s="1"/>
  <c r="N475" i="1"/>
  <c r="O475" i="1" s="1"/>
  <c r="N628" i="1"/>
  <c r="O628" i="1" s="1"/>
  <c r="N795" i="1"/>
  <c r="O795" i="1" s="1"/>
  <c r="N965" i="1"/>
  <c r="O965" i="1" s="1"/>
  <c r="N1165" i="1"/>
  <c r="O1165" i="1" s="1"/>
  <c r="N1337" i="1"/>
  <c r="O1337" i="1" s="1"/>
  <c r="N1626" i="1"/>
  <c r="O1626" i="1" s="1"/>
  <c r="N1775" i="1"/>
  <c r="O1775" i="1" s="1"/>
  <c r="N110" i="1"/>
  <c r="O110" i="1" s="1"/>
  <c r="N306" i="1"/>
  <c r="O306" i="1" s="1"/>
  <c r="N523" i="1"/>
  <c r="O523" i="1" s="1"/>
  <c r="N660" i="1"/>
  <c r="O660" i="1" s="1"/>
  <c r="N772" i="1"/>
  <c r="O772" i="1" s="1"/>
  <c r="N989" i="1"/>
  <c r="O989" i="1" s="1"/>
  <c r="N1070" i="1"/>
  <c r="O1070" i="1" s="1"/>
  <c r="N1229" i="1"/>
  <c r="O1229" i="1" s="1"/>
  <c r="N1457" i="1"/>
  <c r="O1457" i="1" s="1"/>
  <c r="N1550" i="1"/>
  <c r="O1550" i="1" s="1"/>
  <c r="N1646" i="1"/>
  <c r="O1646" i="1" s="1"/>
  <c r="N1824" i="1"/>
  <c r="O1824" i="1" s="1"/>
  <c r="N50" i="1"/>
  <c r="O50" i="1" s="1"/>
  <c r="N167" i="1"/>
  <c r="O167" i="1" s="1"/>
  <c r="N313" i="1"/>
  <c r="O313" i="1" s="1"/>
  <c r="N571" i="1"/>
  <c r="O571" i="1" s="1"/>
  <c r="N833" i="1"/>
  <c r="O833" i="1" s="1"/>
  <c r="N161" i="1"/>
  <c r="O161" i="1" s="1"/>
  <c r="N289" i="1"/>
  <c r="O289" i="1" s="1"/>
  <c r="N419" i="1"/>
  <c r="O419" i="1" s="1"/>
  <c r="N578" i="1"/>
  <c r="O578" i="1" s="1"/>
  <c r="N752" i="1"/>
  <c r="O752" i="1" s="1"/>
  <c r="N923" i="1"/>
  <c r="O923" i="1" s="1"/>
  <c r="N1046" i="1"/>
  <c r="O1046" i="1" s="1"/>
  <c r="N1340" i="1"/>
  <c r="O1340" i="1" s="1"/>
  <c r="N1623" i="1"/>
  <c r="O1623" i="1" s="1"/>
  <c r="N1809" i="1"/>
  <c r="O1809" i="1" s="1"/>
  <c r="N113" i="1"/>
  <c r="O113" i="1" s="1"/>
  <c r="N241" i="1"/>
  <c r="O241" i="1" s="1"/>
  <c r="N370" i="1"/>
  <c r="O370" i="1" s="1"/>
  <c r="N492" i="1"/>
  <c r="O492" i="1" s="1"/>
  <c r="N620" i="1"/>
  <c r="O620" i="1" s="1"/>
  <c r="N768" i="1"/>
  <c r="O768" i="1" s="1"/>
  <c r="N915" i="1"/>
  <c r="O915" i="1" s="1"/>
  <c r="N1057" i="1"/>
  <c r="O1057" i="1" s="1"/>
  <c r="N1316" i="1"/>
  <c r="O1316" i="1" s="1"/>
  <c r="N1527" i="1"/>
  <c r="O1527" i="1" s="1"/>
  <c r="N1785" i="1"/>
  <c r="O1785" i="1" s="1"/>
  <c r="N1478" i="1"/>
  <c r="O1478" i="1" s="1"/>
  <c r="N218" i="1"/>
  <c r="O218" i="1" s="1"/>
  <c r="N780" i="1"/>
  <c r="O780" i="1" s="1"/>
  <c r="N1245" i="1"/>
  <c r="O1245" i="1" s="1"/>
  <c r="N1617" i="1"/>
  <c r="O1617" i="1" s="1"/>
  <c r="N290" i="1"/>
  <c r="O290" i="1" s="1"/>
  <c r="N835" i="1"/>
  <c r="O835" i="1" s="1"/>
  <c r="N1257" i="1"/>
  <c r="O1257" i="1" s="1"/>
  <c r="N1572" i="1"/>
  <c r="O1572" i="1" s="1"/>
  <c r="N1815" i="1"/>
  <c r="O1815" i="1" s="1"/>
  <c r="N47" i="1"/>
  <c r="O47" i="1" s="1"/>
  <c r="N202" i="1"/>
  <c r="O202" i="1" s="1"/>
  <c r="N303" i="1"/>
  <c r="O303" i="1" s="1"/>
  <c r="N556" i="1"/>
  <c r="O556" i="1" s="1"/>
  <c r="N748" i="1"/>
  <c r="O748" i="1" s="1"/>
  <c r="N1033" i="1"/>
  <c r="O1033" i="1" s="1"/>
  <c r="N1177" i="1"/>
  <c r="O1177" i="1" s="1"/>
  <c r="N94" i="1"/>
  <c r="O94" i="1" s="1"/>
  <c r="N127" i="1"/>
  <c r="O127" i="1" s="1"/>
  <c r="N287" i="1"/>
  <c r="O287" i="1" s="1"/>
  <c r="N384" i="1"/>
  <c r="O384" i="1" s="1"/>
  <c r="N271" i="1"/>
  <c r="O271" i="1" s="1"/>
  <c r="N883" i="1"/>
  <c r="O883" i="1" s="1"/>
  <c r="N1265" i="1"/>
  <c r="O1265" i="1" s="1"/>
  <c r="N1661" i="1"/>
  <c r="O1661" i="1" s="1"/>
  <c r="N63" i="1"/>
  <c r="O63" i="1" s="1"/>
  <c r="N326" i="1"/>
  <c r="O326" i="1" s="1"/>
  <c r="N897" i="1"/>
  <c r="O897" i="1" s="1"/>
  <c r="N1285" i="1"/>
  <c r="O1285" i="1" s="1"/>
  <c r="N1596" i="1"/>
  <c r="O1596" i="1" s="1"/>
  <c r="N1836" i="1"/>
  <c r="O1836" i="1" s="1"/>
  <c r="N58" i="1"/>
  <c r="O58" i="1" s="1"/>
  <c r="N225" i="1"/>
  <c r="O225" i="1" s="1"/>
  <c r="N310" i="1"/>
  <c r="O310" i="1" s="1"/>
  <c r="N617" i="1"/>
  <c r="O617" i="1" s="1"/>
  <c r="N753" i="1"/>
  <c r="O753" i="1" s="1"/>
  <c r="N1037" i="1"/>
  <c r="O1037" i="1" s="1"/>
  <c r="N1329" i="1"/>
  <c r="O1329" i="1" s="1"/>
  <c r="N162" i="1"/>
  <c r="O162" i="1" s="1"/>
  <c r="N153" i="1"/>
  <c r="O153" i="1" s="1"/>
  <c r="N305" i="1"/>
  <c r="O305" i="1" s="1"/>
  <c r="N394" i="1"/>
  <c r="O394" i="1" s="1"/>
  <c r="N634" i="1"/>
  <c r="O634" i="1" s="1"/>
  <c r="N771" i="1"/>
  <c r="O771" i="1" s="1"/>
  <c r="N937" i="1"/>
  <c r="O937" i="1" s="1"/>
  <c r="N1185" i="1"/>
  <c r="O1185" i="1" s="1"/>
  <c r="N1394" i="1"/>
  <c r="O1394" i="1" s="1"/>
  <c r="N10" i="1"/>
  <c r="O10" i="1" s="1"/>
  <c r="N66" i="1"/>
  <c r="O66" i="1" s="1"/>
  <c r="N81" i="1"/>
  <c r="O81" i="1" s="1"/>
  <c r="N226" i="1"/>
  <c r="O226" i="1" s="1"/>
  <c r="N353" i="1"/>
  <c r="O353" i="1" s="1"/>
  <c r="N539" i="1"/>
  <c r="O539" i="1" s="1"/>
  <c r="N683" i="1"/>
  <c r="O683" i="1" s="1"/>
  <c r="N832" i="1"/>
  <c r="O832" i="1" s="1"/>
  <c r="N1004" i="1"/>
  <c r="O1004" i="1" s="1"/>
  <c r="N1241" i="1"/>
  <c r="O1241" i="1" s="1"/>
  <c r="N1393" i="1"/>
  <c r="O1393" i="1" s="1"/>
  <c r="N1686" i="1"/>
  <c r="O1686" i="1" s="1"/>
  <c r="N1833" i="1"/>
  <c r="O1833" i="1" s="1"/>
  <c r="N25" i="1"/>
  <c r="O25" i="1" s="1"/>
  <c r="N154" i="1"/>
  <c r="O154" i="1" s="1"/>
  <c r="N395" i="1"/>
  <c r="O395" i="1" s="1"/>
  <c r="N553" i="1"/>
  <c r="O553" i="1" s="1"/>
  <c r="N692" i="1"/>
  <c r="O692" i="1" s="1"/>
  <c r="N827" i="1"/>
  <c r="O827" i="1" s="1"/>
  <c r="N1010" i="1"/>
  <c r="O1010" i="1" s="1"/>
  <c r="N1090" i="1"/>
  <c r="O1090" i="1" s="1"/>
  <c r="N1313" i="1"/>
  <c r="O1313" i="1" s="1"/>
  <c r="N1486" i="1"/>
  <c r="O1486" i="1" s="1"/>
  <c r="N1583" i="1"/>
  <c r="O1583" i="1" s="1"/>
  <c r="N1687" i="1"/>
  <c r="O1687" i="1" s="1"/>
  <c r="N1931" i="1"/>
  <c r="O1931" i="1" s="1"/>
  <c r="N87" i="1"/>
  <c r="O87" i="1" s="1"/>
  <c r="N186" i="1"/>
  <c r="O186" i="1" s="1"/>
  <c r="N337" i="1"/>
  <c r="O337" i="1" s="1"/>
  <c r="N635" i="1"/>
  <c r="O635" i="1" s="1"/>
  <c r="N849" i="1"/>
  <c r="O849" i="1" s="1"/>
  <c r="N199" i="1"/>
  <c r="O199" i="1" s="1"/>
  <c r="N314" i="1"/>
  <c r="O314" i="1" s="1"/>
  <c r="N467" i="1"/>
  <c r="O467" i="1" s="1"/>
  <c r="N619" i="1"/>
  <c r="O619" i="1" s="1"/>
  <c r="N761" i="1"/>
  <c r="O761" i="1" s="1"/>
  <c r="N968" i="1"/>
  <c r="O968" i="1" s="1"/>
  <c r="N1136" i="1"/>
  <c r="O1136" i="1" s="1"/>
  <c r="N1371" i="1"/>
  <c r="O1371" i="1" s="1"/>
  <c r="N1641" i="1"/>
  <c r="O1641" i="1" s="1"/>
  <c r="N1868" i="1"/>
  <c r="O1868" i="1" s="1"/>
  <c r="N138" i="1"/>
  <c r="O138" i="1" s="1"/>
  <c r="N265" i="1"/>
  <c r="O265" i="1" s="1"/>
  <c r="N398" i="1"/>
  <c r="O398" i="1" s="1"/>
  <c r="N532" i="1"/>
  <c r="O532" i="1" s="1"/>
  <c r="N675" i="1"/>
  <c r="O675" i="1" s="1"/>
  <c r="N793" i="1"/>
  <c r="O793" i="1" s="1"/>
  <c r="N936" i="1"/>
  <c r="O936" i="1" s="1"/>
  <c r="N1137" i="1"/>
  <c r="O1137" i="1" s="1"/>
  <c r="N1362" i="1"/>
  <c r="O1362" i="1" s="1"/>
  <c r="N1553" i="1"/>
  <c r="O1553" i="1" s="1"/>
  <c r="N1816" i="1"/>
  <c r="O1816" i="1" s="1"/>
  <c r="N1534" i="1"/>
  <c r="O1534" i="1" s="1"/>
  <c r="N1774" i="1"/>
  <c r="O1774" i="1" s="1"/>
  <c r="N1876" i="1"/>
  <c r="O1876" i="1" s="1"/>
  <c r="N302" i="1"/>
  <c r="O302" i="1" s="1"/>
  <c r="N929" i="1"/>
  <c r="O929" i="1" s="1"/>
  <c r="N1308" i="1"/>
  <c r="O1308" i="1" s="1"/>
  <c r="N1695" i="1"/>
  <c r="O1695" i="1" s="1"/>
  <c r="N143" i="1"/>
  <c r="O143" i="1" s="1"/>
  <c r="N345" i="1"/>
  <c r="O345" i="1" s="1"/>
  <c r="N986" i="1"/>
  <c r="O986" i="1" s="1"/>
  <c r="N1321" i="1"/>
  <c r="O1321" i="1" s="1"/>
  <c r="N1649" i="1"/>
  <c r="O1649" i="1" s="1"/>
  <c r="N1841" i="1"/>
  <c r="O1841" i="1" s="1"/>
  <c r="N90" i="1"/>
  <c r="O90" i="1" s="1"/>
  <c r="N242" i="1"/>
  <c r="O242" i="1" s="1"/>
  <c r="N322" i="1"/>
  <c r="O322" i="1" s="1"/>
  <c r="N627" i="1"/>
  <c r="O627" i="1" s="1"/>
  <c r="N763" i="1"/>
  <c r="O763" i="1" s="1"/>
  <c r="N1069" i="1"/>
  <c r="O1069" i="1" s="1"/>
  <c r="N1368" i="1"/>
  <c r="O1368" i="1" s="1"/>
  <c r="N1591" i="1"/>
  <c r="O1591" i="1" s="1"/>
  <c r="N190" i="1"/>
  <c r="O190" i="1" s="1"/>
  <c r="N330" i="1"/>
  <c r="O330" i="1" s="1"/>
  <c r="N401" i="1"/>
  <c r="O401" i="1" s="1"/>
  <c r="N648" i="1"/>
  <c r="O648" i="1" s="1"/>
  <c r="N777" i="1"/>
  <c r="O777" i="1" s="1"/>
  <c r="N977" i="1"/>
  <c r="O977" i="1" s="1"/>
  <c r="N1209" i="1"/>
  <c r="O1209" i="1" s="1"/>
  <c r="N1400" i="1"/>
  <c r="O1400" i="1" s="1"/>
  <c r="N46" i="1"/>
  <c r="O46" i="1" s="1"/>
  <c r="N86" i="1"/>
  <c r="O86" i="1" s="1"/>
  <c r="N106" i="1"/>
  <c r="O106" i="1" s="1"/>
  <c r="N231" i="1"/>
  <c r="O231" i="1" s="1"/>
  <c r="N377" i="1"/>
  <c r="O377" i="1" s="1"/>
  <c r="N563" i="1"/>
  <c r="O563" i="1" s="1"/>
  <c r="N708" i="1"/>
  <c r="O708" i="1" s="1"/>
  <c r="N841" i="1"/>
  <c r="O841" i="1" s="1"/>
  <c r="N1014" i="1"/>
  <c r="O1014" i="1" s="1"/>
  <c r="N1253" i="1"/>
  <c r="O1253" i="1" s="1"/>
  <c r="N1462" i="1"/>
  <c r="O1462" i="1" s="1"/>
  <c r="N1697" i="1"/>
  <c r="O1697" i="1" s="1"/>
  <c r="N1859" i="1"/>
  <c r="O1859" i="1" s="1"/>
  <c r="N31" i="1"/>
  <c r="O31" i="1" s="1"/>
  <c r="N185" i="1"/>
  <c r="O185" i="1" s="1"/>
  <c r="N418" i="1"/>
  <c r="O418" i="1" s="1"/>
  <c r="N570" i="1"/>
  <c r="O570" i="1" s="1"/>
  <c r="N715" i="1"/>
  <c r="O715" i="1" s="1"/>
  <c r="N891" i="1"/>
  <c r="O891" i="1" s="1"/>
  <c r="N1020" i="1"/>
  <c r="O1020" i="1" s="1"/>
  <c r="N1103" i="1"/>
  <c r="O1103" i="1" s="1"/>
  <c r="N1331" i="1"/>
  <c r="O1331" i="1" s="1"/>
  <c r="N1505" i="1"/>
  <c r="O1505" i="1" s="1"/>
  <c r="N1599" i="1"/>
  <c r="O1599" i="1" s="1"/>
  <c r="N1722" i="1"/>
  <c r="O1722" i="1" s="1"/>
  <c r="N105" i="1"/>
  <c r="O105" i="1" s="1"/>
  <c r="N233" i="1"/>
  <c r="O233" i="1" s="1"/>
  <c r="N343" i="1"/>
  <c r="O343" i="1" s="1"/>
  <c r="N643" i="1"/>
  <c r="O643" i="1" s="1"/>
  <c r="N369" i="1"/>
  <c r="O369" i="1" s="1"/>
  <c r="N1017" i="1"/>
  <c r="O1017" i="1" s="1"/>
  <c r="N1361" i="1"/>
  <c r="O1361" i="1" s="1"/>
  <c r="N1745" i="1"/>
  <c r="O1745" i="1" s="1"/>
  <c r="N175" i="1"/>
  <c r="O175" i="1" s="1"/>
  <c r="N375" i="1"/>
  <c r="O375" i="1" s="1"/>
  <c r="N1001" i="1"/>
  <c r="O1001" i="1" s="1"/>
  <c r="N1347" i="1"/>
  <c r="O1347" i="1" s="1"/>
  <c r="N1673" i="1"/>
  <c r="O1673" i="1" s="1"/>
  <c r="N1857" i="1"/>
  <c r="O1857" i="1" s="1"/>
  <c r="N114" i="1"/>
  <c r="O114" i="1" s="1"/>
  <c r="N254" i="1"/>
  <c r="O254" i="1" s="1"/>
  <c r="N358" i="1"/>
  <c r="O358" i="1" s="1"/>
  <c r="N633" i="1"/>
  <c r="O633" i="1" s="1"/>
  <c r="N809" i="1"/>
  <c r="O809" i="1" s="1"/>
  <c r="N1094" i="1"/>
  <c r="O1094" i="1" s="1"/>
  <c r="N1379" i="1"/>
  <c r="O1379" i="1" s="1"/>
  <c r="N18" i="1"/>
  <c r="O18" i="1" s="1"/>
  <c r="N209" i="1"/>
  <c r="O209" i="1" s="1"/>
  <c r="N342" i="1"/>
  <c r="O342" i="1" s="1"/>
  <c r="N436" i="1"/>
  <c r="O436" i="1" s="1"/>
  <c r="N659" i="1"/>
  <c r="O659" i="1" s="1"/>
  <c r="N811" i="1"/>
  <c r="O811" i="1" s="1"/>
  <c r="N1038" i="1"/>
  <c r="O1038" i="1" s="1"/>
  <c r="N1261" i="1"/>
  <c r="O1261" i="1" s="1"/>
  <c r="N1433" i="1"/>
  <c r="O1433" i="1" s="1"/>
  <c r="N82" i="1"/>
  <c r="O82" i="1" s="1"/>
  <c r="N121" i="1"/>
  <c r="O121" i="1" s="1"/>
  <c r="N102" i="1"/>
  <c r="O102" i="1" s="1"/>
  <c r="N249" i="1"/>
  <c r="O249" i="1" s="1"/>
  <c r="N417" i="1"/>
  <c r="O417" i="1" s="1"/>
  <c r="N569" i="1"/>
  <c r="O569" i="1" s="1"/>
  <c r="N713" i="1"/>
  <c r="O713" i="1" s="1"/>
  <c r="N859" i="1"/>
  <c r="O859" i="1" s="1"/>
  <c r="N1053" i="1"/>
  <c r="O1053" i="1" s="1"/>
  <c r="N1281" i="1"/>
  <c r="O1281" i="1" s="1"/>
  <c r="N1509" i="1"/>
  <c r="O1509" i="1" s="1"/>
  <c r="N1705" i="1"/>
  <c r="O1705" i="1" s="1"/>
  <c r="N1884" i="1"/>
  <c r="O1884" i="1" s="1"/>
  <c r="N49" i="1"/>
  <c r="O49" i="1" s="1"/>
  <c r="N191" i="1"/>
  <c r="O191" i="1" s="1"/>
  <c r="N443" i="1"/>
  <c r="O443" i="1" s="1"/>
  <c r="N577" i="1"/>
  <c r="O577" i="1" s="1"/>
  <c r="N721" i="1"/>
  <c r="O721" i="1" s="1"/>
  <c r="N896" i="1"/>
  <c r="O896" i="1" s="1"/>
  <c r="N1025" i="1"/>
  <c r="O1025" i="1" s="1"/>
  <c r="N1109" i="1"/>
  <c r="O1109" i="1" s="1"/>
  <c r="N1345" i="1"/>
  <c r="O1345" i="1" s="1"/>
  <c r="N1511" i="1"/>
  <c r="O1511" i="1" s="1"/>
  <c r="N1604" i="1"/>
  <c r="O1604" i="1" s="1"/>
  <c r="N1729" i="1"/>
  <c r="O1729" i="1" s="1"/>
  <c r="N111" i="1"/>
  <c r="O111" i="1" s="1"/>
  <c r="N239" i="1"/>
  <c r="O239" i="1" s="1"/>
  <c r="N361" i="1"/>
  <c r="O361" i="1" s="1"/>
  <c r="N649" i="1"/>
  <c r="O649" i="1" s="1"/>
  <c r="N881" i="1"/>
  <c r="O881" i="1" s="1"/>
  <c r="N217" i="1"/>
  <c r="O217" i="1" s="1"/>
  <c r="N338" i="1"/>
  <c r="O338" i="1" s="1"/>
  <c r="N491" i="1"/>
  <c r="O491" i="1" s="1"/>
  <c r="N644" i="1"/>
  <c r="O644" i="1" s="1"/>
  <c r="N856" i="1"/>
  <c r="O856" i="1" s="1"/>
  <c r="N990" i="1"/>
  <c r="O990" i="1" s="1"/>
  <c r="N1225" i="1"/>
  <c r="O1225" i="1" s="1"/>
  <c r="N1494" i="1"/>
  <c r="O1494" i="1" s="1"/>
  <c r="N1678" i="1"/>
  <c r="O1678" i="1" s="1"/>
  <c r="N391" i="1"/>
  <c r="O391" i="1" s="1"/>
  <c r="N1052" i="1"/>
  <c r="O1052" i="1" s="1"/>
  <c r="N1409" i="1"/>
  <c r="O1409" i="1" s="1"/>
  <c r="N1851" i="1"/>
  <c r="O1851" i="1" s="1"/>
  <c r="N194" i="1"/>
  <c r="O194" i="1" s="1"/>
  <c r="N468" i="1"/>
  <c r="O468" i="1" s="1"/>
  <c r="N1081" i="1"/>
  <c r="O1081" i="1" s="1"/>
  <c r="N1367" i="1"/>
  <c r="O1367" i="1" s="1"/>
  <c r="N1689" i="1"/>
  <c r="O1689" i="1" s="1"/>
  <c r="N1892" i="1"/>
  <c r="O1892" i="1" s="1"/>
  <c r="N145" i="1"/>
  <c r="O145" i="1" s="1"/>
  <c r="N266" i="1"/>
  <c r="O266" i="1" s="1"/>
  <c r="N388" i="1"/>
  <c r="O388" i="1" s="1"/>
  <c r="N652" i="1"/>
  <c r="O652" i="1" s="1"/>
  <c r="N825" i="1"/>
  <c r="O825" i="1" s="1"/>
  <c r="N1101" i="1"/>
  <c r="O1101" i="1" s="1"/>
  <c r="N1385" i="1"/>
  <c r="O1385" i="1" s="1"/>
  <c r="N65" i="1"/>
  <c r="O65" i="1" s="1"/>
  <c r="N238" i="1"/>
  <c r="O238" i="1" s="1"/>
  <c r="N354" i="1"/>
  <c r="O354" i="1" s="1"/>
  <c r="N442" i="1"/>
  <c r="O442" i="1" s="1"/>
  <c r="N684" i="1"/>
  <c r="O684" i="1" s="1"/>
  <c r="N816" i="1"/>
  <c r="O816" i="1" s="1"/>
  <c r="N1049" i="1"/>
  <c r="O1049" i="1" s="1"/>
  <c r="N1269" i="1"/>
  <c r="O1269" i="1" s="1"/>
  <c r="N1485" i="1"/>
  <c r="O1485" i="1" s="1"/>
  <c r="N137" i="1"/>
  <c r="O137" i="1" s="1"/>
  <c r="N159" i="1"/>
  <c r="O159" i="1" s="1"/>
  <c r="N126" i="1"/>
  <c r="O126" i="1" s="1"/>
  <c r="N274" i="1"/>
  <c r="O274" i="1" s="1"/>
  <c r="N428" i="1"/>
  <c r="O428" i="1" s="1"/>
  <c r="N588" i="1"/>
  <c r="O588" i="1" s="1"/>
  <c r="N731" i="1"/>
  <c r="O731" i="1" s="1"/>
  <c r="N899" i="1"/>
  <c r="O899" i="1" s="1"/>
  <c r="N1089" i="1"/>
  <c r="O1089" i="1" s="1"/>
  <c r="N1299" i="1"/>
  <c r="O1299" i="1" s="1"/>
  <c r="N1541" i="1"/>
  <c r="O1541" i="1" s="1"/>
  <c r="N1734" i="1"/>
  <c r="O1734" i="1" s="1"/>
  <c r="N1900" i="1"/>
  <c r="O1900" i="1" s="1"/>
  <c r="N55" i="1"/>
  <c r="O55" i="1" s="1"/>
  <c r="N210" i="1"/>
  <c r="O210" i="1" s="1"/>
  <c r="N483" i="1"/>
  <c r="O483" i="1" s="1"/>
  <c r="N596" i="1"/>
  <c r="O596" i="1" s="1"/>
  <c r="N739" i="1"/>
  <c r="O739" i="1" s="1"/>
  <c r="N905" i="1"/>
  <c r="O905" i="1" s="1"/>
  <c r="N1045" i="1"/>
  <c r="O1045" i="1" s="1"/>
  <c r="N1129" i="1"/>
  <c r="O1129" i="1" s="1"/>
  <c r="N1359" i="1"/>
  <c r="O1359" i="1" s="1"/>
  <c r="N1517" i="1"/>
  <c r="O1517" i="1" s="1"/>
  <c r="N1615" i="1"/>
  <c r="O1615" i="1" s="1"/>
  <c r="N1743" i="1"/>
  <c r="O1743" i="1" s="1"/>
  <c r="N129" i="1"/>
  <c r="O129" i="1" s="1"/>
  <c r="N257" i="1"/>
  <c r="O257" i="1" s="1"/>
  <c r="N460" i="1"/>
  <c r="O460" i="1" s="1"/>
  <c r="N740" i="1"/>
  <c r="O740" i="1" s="1"/>
  <c r="N939" i="1"/>
  <c r="O939" i="1" s="1"/>
  <c r="N234" i="1"/>
  <c r="O234" i="1" s="1"/>
  <c r="N362" i="1"/>
  <c r="O362" i="1" s="1"/>
  <c r="N513" i="1"/>
  <c r="O513" i="1" s="1"/>
  <c r="N668" i="1"/>
  <c r="O668" i="1" s="1"/>
  <c r="N865" i="1"/>
  <c r="O865" i="1" s="1"/>
  <c r="N1006" i="1"/>
  <c r="O1006" i="1" s="1"/>
  <c r="N1277" i="1"/>
  <c r="O1277" i="1" s="1"/>
  <c r="N1518" i="1"/>
  <c r="O1518" i="1" s="1"/>
  <c r="N1694" i="1"/>
  <c r="O1694" i="1" s="1"/>
  <c r="N70" i="1"/>
  <c r="O70" i="1" s="1"/>
  <c r="N201" i="1"/>
  <c r="O201" i="1" s="1"/>
  <c r="N334" i="1"/>
  <c r="O334" i="1" s="1"/>
  <c r="N427" i="1"/>
  <c r="O427" i="1" s="1"/>
  <c r="N579" i="1"/>
  <c r="O579" i="1" s="1"/>
  <c r="N712" i="1"/>
  <c r="O712" i="1" s="1"/>
  <c r="N851" i="1"/>
  <c r="O851" i="1" s="1"/>
  <c r="N969" i="1"/>
  <c r="O969" i="1" s="1"/>
  <c r="N1221" i="1"/>
  <c r="O1221" i="1" s="1"/>
  <c r="N1489" i="1"/>
  <c r="O1489" i="1" s="1"/>
  <c r="N1685" i="1"/>
  <c r="O1685" i="1" s="1"/>
  <c r="N1899" i="1"/>
  <c r="O1899" i="1" s="1"/>
  <c r="N1449" i="1"/>
  <c r="O1449" i="1" s="1"/>
  <c r="N1601" i="1"/>
  <c r="O1601" i="1" s="1"/>
  <c r="N1799" i="1"/>
  <c r="O1799" i="1" s="1"/>
  <c r="N1923" i="1"/>
  <c r="O1923" i="1" s="1"/>
  <c r="N7" i="1"/>
  <c r="O7" i="1" s="1"/>
  <c r="N1197" i="1"/>
  <c r="O1197" i="1" s="1"/>
  <c r="N1005" i="1"/>
  <c r="O1005" i="1" s="1"/>
  <c r="N451" i="1"/>
  <c r="O451" i="1" s="1"/>
  <c r="N1111" i="1"/>
  <c r="O1111" i="1" s="1"/>
  <c r="N169" i="1"/>
  <c r="O169" i="1" s="1"/>
  <c r="N514" i="1"/>
  <c r="O514" i="1" s="1"/>
  <c r="N819" i="1"/>
  <c r="O819" i="1" s="1"/>
  <c r="N1417" i="1"/>
  <c r="O1417" i="1" s="1"/>
  <c r="N1426" i="1"/>
  <c r="O1426" i="1" s="1"/>
  <c r="N1786" i="1"/>
  <c r="O1786" i="1" s="1"/>
  <c r="N1593" i="1"/>
  <c r="O1593" i="1" s="1"/>
  <c r="N1817" i="1"/>
  <c r="O1817" i="1" s="1"/>
  <c r="N1930" i="1"/>
  <c r="O1930" i="1" s="1"/>
  <c r="N1097" i="1"/>
  <c r="O1097" i="1" s="1"/>
  <c r="N1332" i="1"/>
  <c r="O1332" i="1" s="1"/>
  <c r="N1564" i="1"/>
  <c r="O1564" i="1" s="1"/>
  <c r="N1813" i="1"/>
  <c r="O1813" i="1" s="1"/>
  <c r="N74" i="1"/>
  <c r="O74" i="1" s="1"/>
  <c r="N1363" i="1"/>
  <c r="O1363" i="1" s="1"/>
  <c r="N1080" i="1"/>
  <c r="O1080" i="1" s="1"/>
  <c r="N73" i="1"/>
  <c r="O73" i="1" s="1"/>
  <c r="N473" i="1"/>
  <c r="O473" i="1" s="1"/>
  <c r="N1161" i="1"/>
  <c r="O1161" i="1" s="1"/>
  <c r="N182" i="1"/>
  <c r="O182" i="1" s="1"/>
  <c r="N538" i="1"/>
  <c r="O538" i="1" s="1"/>
  <c r="N920" i="1"/>
  <c r="O920" i="1" s="1"/>
  <c r="N1425" i="1"/>
  <c r="O1425" i="1" s="1"/>
  <c r="N1432" i="1"/>
  <c r="O1432" i="1" s="1"/>
  <c r="N1852" i="1"/>
  <c r="O1852" i="1" s="1"/>
  <c r="N1681" i="1"/>
  <c r="O1681" i="1" s="1"/>
  <c r="N1823" i="1"/>
  <c r="O1823" i="1" s="1"/>
  <c r="N1153" i="1"/>
  <c r="O1153" i="1" s="1"/>
  <c r="N1339" i="1"/>
  <c r="O1339" i="1" s="1"/>
  <c r="N1577" i="1"/>
  <c r="O1577" i="1" s="1"/>
  <c r="N1825" i="1"/>
  <c r="O1825" i="1" s="1"/>
  <c r="N564" i="1"/>
  <c r="O564" i="1" s="1"/>
  <c r="N214" i="1"/>
  <c r="O214" i="1" s="1"/>
  <c r="N1632" i="1"/>
  <c r="O1632" i="1" s="1"/>
  <c r="N14" i="1"/>
  <c r="O14" i="1" s="1"/>
  <c r="N1249" i="1"/>
  <c r="O1249" i="1" s="1"/>
  <c r="N174" i="1"/>
  <c r="O174" i="1" s="1"/>
  <c r="N609" i="1"/>
  <c r="O609" i="1" s="1"/>
  <c r="N1353" i="1"/>
  <c r="O1353" i="1" s="1"/>
  <c r="N247" i="1"/>
  <c r="O247" i="1" s="1"/>
  <c r="N561" i="1"/>
  <c r="O561" i="1" s="1"/>
  <c r="N947" i="1"/>
  <c r="O947" i="1" s="1"/>
  <c r="N1540" i="1"/>
  <c r="O1540" i="1" s="1"/>
  <c r="N1521" i="1"/>
  <c r="O1521" i="1" s="1"/>
  <c r="N1858" i="1"/>
  <c r="O1858" i="1" s="1"/>
  <c r="N1492" i="1"/>
  <c r="O1492" i="1" s="1"/>
  <c r="N1706" i="1"/>
  <c r="O1706" i="1" s="1"/>
  <c r="N1838" i="1"/>
  <c r="O1838" i="1" s="1"/>
  <c r="N1193" i="1"/>
  <c r="O1193" i="1" s="1"/>
  <c r="N1401" i="1"/>
  <c r="O1401" i="1" s="1"/>
  <c r="N1589" i="1"/>
  <c r="O1589" i="1" s="1"/>
  <c r="N1844" i="1"/>
  <c r="O1844" i="1" s="1"/>
  <c r="N744" i="1"/>
  <c r="O744" i="1" s="1"/>
  <c r="N335" i="1"/>
  <c r="O335" i="1" s="1"/>
  <c r="N1793" i="1"/>
  <c r="O1793" i="1" s="1"/>
  <c r="N122" i="1"/>
  <c r="O122" i="1" s="1"/>
  <c r="N1470" i="1"/>
  <c r="O1470" i="1" s="1"/>
  <c r="N318" i="1"/>
  <c r="O318" i="1" s="1"/>
  <c r="N625" i="1"/>
  <c r="O625" i="1" s="1"/>
  <c r="N1377" i="1"/>
  <c r="O1377" i="1" s="1"/>
  <c r="N321" i="1"/>
  <c r="O321" i="1" s="1"/>
  <c r="N626" i="1"/>
  <c r="O626" i="1" s="1"/>
  <c r="N958" i="1"/>
  <c r="O958" i="1" s="1"/>
  <c r="N1566" i="1"/>
  <c r="O1566" i="1" s="1"/>
  <c r="N1567" i="1"/>
  <c r="O1567" i="1" s="1"/>
  <c r="N1888" i="1"/>
  <c r="O1888" i="1" s="1"/>
  <c r="N1510" i="1"/>
  <c r="O1510" i="1" s="1"/>
  <c r="N1713" i="1"/>
  <c r="O1713" i="1" s="1"/>
  <c r="N1843" i="1"/>
  <c r="O1843" i="1" s="1"/>
  <c r="N972" i="1"/>
  <c r="O972" i="1" s="1"/>
  <c r="N1205" i="1"/>
  <c r="O1205" i="1" s="1"/>
  <c r="N1441" i="1"/>
  <c r="O1441" i="1" s="1"/>
  <c r="N1609" i="1"/>
  <c r="O1609" i="1" s="1"/>
  <c r="N1873" i="1"/>
  <c r="O1873" i="1" s="1"/>
  <c r="N921" i="1"/>
  <c r="O921" i="1" s="1"/>
  <c r="N515" i="1"/>
  <c r="O515" i="1" s="1"/>
  <c r="N367" i="1"/>
  <c r="O367" i="1" s="1"/>
  <c r="N1569" i="1"/>
  <c r="O1569" i="1" s="1"/>
  <c r="N603" i="1"/>
  <c r="O603" i="1" s="1"/>
  <c r="N193" i="1"/>
  <c r="O193" i="1" s="1"/>
  <c r="N756" i="1"/>
  <c r="O756" i="1" s="1"/>
  <c r="N1629" i="1"/>
  <c r="O1629" i="1" s="1"/>
  <c r="N327" i="1"/>
  <c r="O327" i="1" s="1"/>
  <c r="N700" i="1"/>
  <c r="O700" i="1" s="1"/>
  <c r="N1068" i="1"/>
  <c r="O1068" i="1" s="1"/>
  <c r="N1637" i="1"/>
  <c r="O1637" i="1" s="1"/>
  <c r="N1573" i="1"/>
  <c r="O1573" i="1" s="1"/>
  <c r="N1905" i="1"/>
  <c r="O1905" i="1" s="1"/>
  <c r="N1542" i="1"/>
  <c r="O1542" i="1" s="1"/>
  <c r="N1721" i="1"/>
  <c r="O1721" i="1" s="1"/>
  <c r="N1860" i="1"/>
  <c r="O1860" i="1" s="1"/>
  <c r="N978" i="1"/>
  <c r="O978" i="1" s="1"/>
  <c r="N1237" i="1"/>
  <c r="O1237" i="1" s="1"/>
  <c r="N1447" i="1"/>
  <c r="O1447" i="1" s="1"/>
  <c r="N1628" i="1"/>
  <c r="O1628" i="1" s="1"/>
  <c r="N1879" i="1"/>
  <c r="O1879" i="1" s="1"/>
  <c r="N1387" i="1"/>
  <c r="O1387" i="1" s="1"/>
  <c r="N800" i="1"/>
  <c r="O800" i="1" s="1"/>
  <c r="N667" i="1"/>
  <c r="O667" i="1" s="1"/>
  <c r="N1830" i="1"/>
  <c r="O1830" i="1" s="1"/>
  <c r="N875" i="1"/>
  <c r="O875" i="1" s="1"/>
  <c r="N295" i="1"/>
  <c r="O295" i="1" s="1"/>
  <c r="N945" i="1"/>
  <c r="O945" i="1" s="1"/>
  <c r="N1831" i="1"/>
  <c r="O1831" i="1" s="1"/>
  <c r="N41" i="1"/>
  <c r="O41" i="1" s="1"/>
  <c r="N404" i="1"/>
  <c r="O404" i="1" s="1"/>
  <c r="N787" i="1"/>
  <c r="O787" i="1" s="1"/>
  <c r="N1213" i="1"/>
  <c r="O1213" i="1" s="1"/>
  <c r="N1864" i="1"/>
  <c r="O1864" i="1" s="1"/>
  <c r="N1753" i="1"/>
  <c r="O1753" i="1" s="1"/>
  <c r="N1575" i="1"/>
  <c r="O1575" i="1" s="1"/>
  <c r="N1800" i="1"/>
  <c r="O1800" i="1" s="1"/>
  <c r="N1906" i="1"/>
  <c r="O1906" i="1" s="1"/>
  <c r="N1016" i="1"/>
  <c r="O1016" i="1" s="1"/>
  <c r="N1307" i="1"/>
  <c r="O1307" i="1" s="1"/>
  <c r="N1537" i="1"/>
  <c r="O1537" i="1" s="1"/>
  <c r="N1783" i="1"/>
  <c r="O1783" i="1" s="1"/>
  <c r="N1920" i="1"/>
  <c r="O1920" i="1" s="1"/>
  <c r="N500" i="1"/>
  <c r="O500" i="1" s="1"/>
  <c r="N970" i="1"/>
  <c r="O970" i="1" s="1"/>
  <c r="N784" i="1"/>
  <c r="O784" i="1" s="1"/>
  <c r="N319" i="1"/>
  <c r="O319" i="1" s="1"/>
  <c r="N973" i="1"/>
  <c r="O973" i="1" s="1"/>
  <c r="N1932" i="1"/>
  <c r="O1932" i="1" s="1"/>
  <c r="N119" i="1"/>
  <c r="O119" i="1" s="1"/>
  <c r="N410" i="1"/>
  <c r="O410" i="1" s="1"/>
  <c r="N803" i="1"/>
  <c r="O803" i="1" s="1"/>
  <c r="N1355" i="1"/>
  <c r="O1355" i="1" s="1"/>
  <c r="N1875" i="1"/>
  <c r="O1875" i="1" s="1"/>
  <c r="N1781" i="1"/>
  <c r="O1781" i="1" s="1"/>
  <c r="N1588" i="1"/>
  <c r="O1588" i="1" s="1"/>
  <c r="N1812" i="1"/>
  <c r="O1812" i="1" s="1"/>
  <c r="N1912" i="1"/>
  <c r="O1912" i="1" s="1"/>
  <c r="N1050" i="1"/>
  <c r="O1050" i="1" s="1"/>
  <c r="N1320" i="1"/>
  <c r="O1320" i="1" s="1"/>
  <c r="N1557" i="1"/>
  <c r="O1557" i="1" s="1"/>
  <c r="N1801" i="1"/>
  <c r="O1801" i="1" s="1"/>
  <c r="N1937" i="1"/>
  <c r="O1937" i="1" s="1"/>
  <c r="N1891" i="1"/>
  <c r="O1891" i="1" s="1"/>
  <c r="N1727" i="1"/>
  <c r="O1727" i="1" s="1"/>
  <c r="N1869" i="1"/>
  <c r="O1869" i="1" s="1"/>
  <c r="N1731" i="1"/>
  <c r="O1731" i="1" s="1"/>
  <c r="N1647" i="1"/>
  <c r="O1647" i="1" s="1"/>
  <c r="N1704" i="1"/>
  <c r="O1704" i="1" s="1"/>
  <c r="N1528" i="1"/>
  <c r="O1528" i="1" s="1"/>
  <c r="N1936" i="1"/>
  <c r="O1936" i="1" s="1"/>
  <c r="N1728" i="1"/>
  <c r="O1728" i="1" s="1"/>
  <c r="N1642" i="1"/>
  <c r="O1642" i="1" s="1"/>
  <c r="N1707" i="1"/>
  <c r="O1707" i="1" s="1"/>
  <c r="N1365" i="1"/>
  <c r="O1365" i="1" s="1"/>
  <c r="N1532" i="1"/>
  <c r="O1532" i="1" s="1"/>
  <c r="N1224" i="1"/>
  <c r="O1224" i="1" s="1"/>
  <c r="N1702" i="1"/>
  <c r="O1702" i="1" s="1"/>
  <c r="N1880" i="1"/>
  <c r="O1880" i="1" s="1"/>
  <c r="N1346" i="1"/>
  <c r="O1346" i="1" s="1"/>
  <c r="N1435" i="1"/>
  <c r="O1435" i="1" s="1"/>
  <c r="N445" i="1"/>
  <c r="O445" i="1" s="1"/>
  <c r="N1034" i="1"/>
  <c r="O1034" i="1" s="1"/>
  <c r="N509" i="1"/>
  <c r="O509" i="1" s="1"/>
  <c r="N776" i="1"/>
  <c r="O776" i="1" s="1"/>
  <c r="N245" i="1"/>
  <c r="O245" i="1" s="1"/>
  <c r="N309" i="1"/>
  <c r="O309" i="1" s="1"/>
  <c r="N286" i="1"/>
  <c r="O286" i="1" s="1"/>
  <c r="N1994" i="1"/>
  <c r="O1994" i="1" s="1"/>
  <c r="N1814" i="1"/>
  <c r="O1814" i="1" s="1"/>
  <c r="N1802" i="1"/>
  <c r="O1802" i="1" s="1"/>
  <c r="N1539" i="1"/>
  <c r="O1539" i="1" s="1"/>
  <c r="N1496" i="1"/>
  <c r="O1496" i="1" s="1"/>
  <c r="N1357" i="1"/>
  <c r="O1357" i="1" s="1"/>
  <c r="N1220" i="1"/>
  <c r="O1220" i="1" s="1"/>
  <c r="N1811" i="1"/>
  <c r="O1811" i="1" s="1"/>
  <c r="N1712" i="1"/>
  <c r="O1712" i="1" s="1"/>
  <c r="N1619" i="1"/>
  <c r="O1619" i="1" s="1"/>
  <c r="N1594" i="1"/>
  <c r="O1594" i="1" s="1"/>
  <c r="N1644" i="1"/>
  <c r="O1644" i="1" s="1"/>
  <c r="N1404" i="1"/>
  <c r="O1404" i="1" s="1"/>
  <c r="N1468" i="1"/>
  <c r="O1468" i="1" s="1"/>
  <c r="N1319" i="1"/>
  <c r="O1319" i="1" s="1"/>
  <c r="N1342" i="1"/>
  <c r="O1342" i="1" s="1"/>
  <c r="N1226" i="1"/>
  <c r="O1226" i="1" s="1"/>
  <c r="N1973" i="1"/>
  <c r="O1973" i="1" s="1"/>
  <c r="N1914" i="1"/>
  <c r="O1914" i="1" s="1"/>
  <c r="N1846" i="1"/>
  <c r="O1846" i="1" s="1"/>
  <c r="N1850" i="1"/>
  <c r="O1850" i="1" s="1"/>
  <c r="N1810" i="1"/>
  <c r="O1810" i="1" s="1"/>
  <c r="N1709" i="1"/>
  <c r="O1709" i="1" s="1"/>
  <c r="N1627" i="1"/>
  <c r="O1627" i="1" s="1"/>
  <c r="N1680" i="1"/>
  <c r="O1680" i="1" s="1"/>
  <c r="N1756" i="1"/>
  <c r="O1756" i="1" s="1"/>
  <c r="N1581" i="1"/>
  <c r="O1581" i="1" s="1"/>
  <c r="N1870" i="1"/>
  <c r="O1870" i="1" s="1"/>
  <c r="N1708" i="1"/>
  <c r="O1708" i="1" s="1"/>
  <c r="N1474" i="1"/>
  <c r="O1474" i="1" s="1"/>
  <c r="N1548" i="1"/>
  <c r="O1548" i="1" s="1"/>
  <c r="N1519" i="1"/>
  <c r="O1519" i="1" s="1"/>
  <c r="N1330" i="1"/>
  <c r="O1330" i="1" s="1"/>
  <c r="N1458" i="1"/>
  <c r="O1458" i="1" s="1"/>
  <c r="N1771" i="1"/>
  <c r="O1771" i="1" s="1"/>
  <c r="N1272" i="1"/>
  <c r="O1272" i="1" s="1"/>
  <c r="N1091" i="1"/>
  <c r="O1091" i="1" s="1"/>
  <c r="N1341" i="1"/>
  <c r="O1341" i="1" s="1"/>
  <c r="N1254" i="1"/>
  <c r="O1254" i="1" s="1"/>
  <c r="N1311" i="1"/>
  <c r="O1311" i="1" s="1"/>
  <c r="N1200" i="1"/>
  <c r="O1200" i="1" s="1"/>
  <c r="N1079" i="1"/>
  <c r="O1079" i="1" s="1"/>
  <c r="N898" i="1"/>
  <c r="O898" i="1" s="1"/>
  <c r="N770" i="1"/>
  <c r="O770" i="1" s="1"/>
  <c r="N1144" i="1"/>
  <c r="O1144" i="1" s="1"/>
  <c r="N1335" i="1"/>
  <c r="O1335" i="1" s="1"/>
  <c r="N959" i="1"/>
  <c r="O959" i="1" s="1"/>
  <c r="N502" i="1"/>
  <c r="O502" i="1" s="1"/>
  <c r="N576" i="1"/>
  <c r="O576" i="1" s="1"/>
  <c r="N402" i="1"/>
  <c r="O402" i="1" s="1"/>
  <c r="N272" i="1"/>
  <c r="O272" i="1" s="1"/>
  <c r="N80" i="1"/>
  <c r="O80" i="1" s="1"/>
  <c r="N48" i="1"/>
  <c r="O48" i="1" s="1"/>
  <c r="N1958" i="1"/>
  <c r="O1958" i="1" s="1"/>
  <c r="N1957" i="1"/>
  <c r="O1957" i="1" s="1"/>
  <c r="N1910" i="1"/>
  <c r="O1910" i="1" s="1"/>
  <c r="N1934" i="1"/>
  <c r="O1934" i="1" s="1"/>
  <c r="N1922" i="1"/>
  <c r="O1922" i="1" s="1"/>
  <c r="N1845" i="1"/>
  <c r="O1845" i="1" s="1"/>
  <c r="N1904" i="1"/>
  <c r="O1904" i="1" s="1"/>
  <c r="N1789" i="1"/>
  <c r="O1789" i="1" s="1"/>
  <c r="N1744" i="1"/>
  <c r="O1744" i="1" s="1"/>
  <c r="N1911" i="1"/>
  <c r="O1911" i="1" s="1"/>
  <c r="N1897" i="1"/>
  <c r="O1897" i="1" s="1"/>
  <c r="N1784" i="1"/>
  <c r="O1784" i="1" s="1"/>
  <c r="N1668" i="1"/>
  <c r="O1668" i="1" s="1"/>
  <c r="N1592" i="1"/>
  <c r="O1592" i="1" s="1"/>
  <c r="N1679" i="1"/>
  <c r="O1679" i="1" s="1"/>
  <c r="N1571" i="1"/>
  <c r="O1571" i="1" s="1"/>
  <c r="N1507" i="1"/>
  <c r="O1507" i="1" s="1"/>
  <c r="N1788" i="1"/>
  <c r="O1788" i="1" s="1"/>
  <c r="N1600" i="1"/>
  <c r="O1600" i="1" s="1"/>
  <c r="N1856" i="1"/>
  <c r="O1856" i="1" s="1"/>
  <c r="N1560" i="1"/>
  <c r="O1560" i="1" s="1"/>
  <c r="N1516" i="1"/>
  <c r="O1516" i="1" s="1"/>
  <c r="N1390" i="1"/>
  <c r="O1390" i="1" s="1"/>
  <c r="N1547" i="1"/>
  <c r="O1547" i="1" s="1"/>
  <c r="N1487" i="1"/>
  <c r="O1487" i="1" s="1"/>
  <c r="N1396" i="1"/>
  <c r="O1396" i="1" s="1"/>
  <c r="N1327" i="1"/>
  <c r="O1327" i="1" s="1"/>
  <c r="N1333" i="1"/>
  <c r="O1333" i="1" s="1"/>
  <c r="N1454" i="1"/>
  <c r="O1454" i="1" s="1"/>
  <c r="N1388" i="1"/>
  <c r="O1388" i="1" s="1"/>
  <c r="N1445" i="1"/>
  <c r="O1445" i="1" s="1"/>
  <c r="N1314" i="1"/>
  <c r="O1314" i="1" s="1"/>
  <c r="N1268" i="1"/>
  <c r="O1268" i="1" s="1"/>
  <c r="N1236" i="1"/>
  <c r="O1236" i="1" s="1"/>
  <c r="N1303" i="1"/>
  <c r="O1303" i="1" s="1"/>
  <c r="N1282" i="1"/>
  <c r="O1282" i="1" s="1"/>
  <c r="N1250" i="1"/>
  <c r="O1250" i="1" s="1"/>
  <c r="N1412" i="1"/>
  <c r="O1412" i="1" s="1"/>
  <c r="N1190" i="1"/>
  <c r="O1190" i="1" s="1"/>
  <c r="N1051" i="1"/>
  <c r="O1051" i="1" s="1"/>
  <c r="N1184" i="1"/>
  <c r="O1184" i="1" s="1"/>
  <c r="N1128" i="1"/>
  <c r="O1128" i="1" s="1"/>
  <c r="N1063" i="1"/>
  <c r="O1063" i="1" s="1"/>
  <c r="N954" i="1"/>
  <c r="O954" i="1" s="1"/>
  <c r="N762" i="1"/>
  <c r="O762" i="1" s="1"/>
  <c r="N1188" i="1"/>
  <c r="O1188" i="1" s="1"/>
  <c r="N775" i="1"/>
  <c r="O775" i="1" s="1"/>
  <c r="N1140" i="1"/>
  <c r="O1140" i="1" s="1"/>
  <c r="N1059" i="1"/>
  <c r="O1059" i="1" s="1"/>
  <c r="N1208" i="1"/>
  <c r="O1208" i="1" s="1"/>
  <c r="N1186" i="1"/>
  <c r="O1186" i="1" s="1"/>
  <c r="N1071" i="1"/>
  <c r="O1071" i="1" s="1"/>
  <c r="N584" i="1"/>
  <c r="O584" i="1" s="1"/>
  <c r="N495" i="1"/>
  <c r="O495" i="1" s="1"/>
  <c r="N406" i="1"/>
  <c r="O406" i="1" s="1"/>
  <c r="N750" i="1"/>
  <c r="O750" i="1" s="1"/>
  <c r="N558" i="1"/>
  <c r="O558" i="1" s="1"/>
  <c r="N480" i="1"/>
  <c r="O480" i="1" s="1"/>
  <c r="N399" i="1"/>
  <c r="O399" i="1" s="1"/>
  <c r="N328" i="1"/>
  <c r="O328" i="1" s="1"/>
  <c r="N264" i="1"/>
  <c r="O264" i="1" s="1"/>
  <c r="N200" i="1"/>
  <c r="O200" i="1" s="1"/>
  <c r="N136" i="1"/>
  <c r="O136" i="1" s="1"/>
  <c r="N72" i="1"/>
  <c r="O72" i="1" s="1"/>
  <c r="N727" i="1"/>
  <c r="O727" i="1" s="1"/>
  <c r="N663" i="1"/>
  <c r="O663" i="1" s="1"/>
  <c r="N582" i="1"/>
  <c r="O582" i="1" s="1"/>
  <c r="N504" i="1"/>
  <c r="O504" i="1" s="1"/>
  <c r="N415" i="1"/>
  <c r="O415" i="1" s="1"/>
  <c r="N926" i="1"/>
  <c r="O926" i="1" s="1"/>
  <c r="N826" i="1"/>
  <c r="O826" i="1" s="1"/>
  <c r="N726" i="1"/>
  <c r="O726" i="1" s="1"/>
  <c r="N698" i="1"/>
  <c r="O698" i="1" s="1"/>
  <c r="N670" i="1"/>
  <c r="O670" i="1" s="1"/>
  <c r="N511" i="1"/>
  <c r="O511" i="1" s="1"/>
  <c r="N1736" i="1"/>
  <c r="O1736" i="1" s="1"/>
  <c r="N1792" i="1"/>
  <c r="O1792" i="1" s="1"/>
  <c r="N1287" i="1"/>
  <c r="O1287" i="1" s="1"/>
  <c r="N1056" i="1"/>
  <c r="O1056" i="1" s="1"/>
  <c r="N1714" i="1"/>
  <c r="O1714" i="1" s="1"/>
  <c r="N1767" i="1"/>
  <c r="O1767" i="1" s="1"/>
  <c r="N1375" i="1"/>
  <c r="O1375" i="1" s="1"/>
  <c r="N976" i="1"/>
  <c r="O976" i="1" s="1"/>
  <c r="N799" i="1"/>
  <c r="O799" i="1" s="1"/>
  <c r="N565" i="1"/>
  <c r="O565" i="1" s="1"/>
  <c r="N315" i="1"/>
  <c r="O315" i="1" s="1"/>
  <c r="N1938" i="1"/>
  <c r="O1938" i="1" s="1"/>
  <c r="N1750" i="1"/>
  <c r="O1750" i="1" s="1"/>
  <c r="N1606" i="1"/>
  <c r="O1606" i="1" s="1"/>
  <c r="N1874" i="1"/>
  <c r="O1874" i="1" s="1"/>
  <c r="N1710" i="1"/>
  <c r="O1710" i="1" s="1"/>
  <c r="N1411" i="1"/>
  <c r="O1411" i="1" s="1"/>
  <c r="N1719" i="1"/>
  <c r="O1719" i="1" s="1"/>
  <c r="N1263" i="1"/>
  <c r="O1263" i="1" s="1"/>
  <c r="N974" i="1"/>
  <c r="O974" i="1" s="1"/>
  <c r="N709" i="1"/>
  <c r="O709" i="1" s="1"/>
  <c r="N493" i="1"/>
  <c r="O493" i="1" s="1"/>
  <c r="N1716" i="1"/>
  <c r="O1716" i="1" s="1"/>
  <c r="N1616" i="1"/>
  <c r="O1616" i="1" s="1"/>
  <c r="N1291" i="1"/>
  <c r="O1291" i="1" s="1"/>
  <c r="N1088" i="1"/>
  <c r="O1088" i="1" s="1"/>
  <c r="N912" i="1"/>
  <c r="O912" i="1" s="1"/>
  <c r="N813" i="1"/>
  <c r="O813" i="1" s="1"/>
  <c r="N497" i="1"/>
  <c r="O497" i="1" s="1"/>
  <c r="N222" i="1"/>
  <c r="O222" i="1" s="1"/>
  <c r="N1654" i="1"/>
  <c r="O1654" i="1" s="1"/>
  <c r="N1195" i="1"/>
  <c r="O1195" i="1" s="1"/>
  <c r="N1062" i="1"/>
  <c r="O1062" i="1" s="1"/>
  <c r="N1670" i="1"/>
  <c r="O1670" i="1" s="1"/>
  <c r="N1267" i="1"/>
  <c r="O1267" i="1" s="1"/>
  <c r="N1415" i="1"/>
  <c r="O1415" i="1" s="1"/>
  <c r="N1104" i="1"/>
  <c r="O1104" i="1" s="1"/>
  <c r="N893" i="1"/>
  <c r="O893" i="1" s="1"/>
  <c r="N677" i="1"/>
  <c r="O677" i="1" s="1"/>
  <c r="N1582" i="1"/>
  <c r="O1582" i="1" s="1"/>
  <c r="N1391" i="1"/>
  <c r="O1391" i="1" s="1"/>
  <c r="N1574" i="1"/>
  <c r="O1574" i="1" s="1"/>
  <c r="N1187" i="1"/>
  <c r="O1187" i="1" s="1"/>
  <c r="N1042" i="1"/>
  <c r="O1042" i="1" s="1"/>
  <c r="N382" i="1"/>
  <c r="O382" i="1" s="1"/>
  <c r="N173" i="1"/>
  <c r="O173" i="1" s="1"/>
  <c r="N1061" i="1"/>
  <c r="O1061" i="1" s="1"/>
  <c r="N845" i="1"/>
  <c r="O845" i="1" s="1"/>
  <c r="N572" i="1"/>
  <c r="O572" i="1" s="1"/>
  <c r="N139" i="1"/>
  <c r="O139" i="1" s="1"/>
  <c r="N3" i="1"/>
  <c r="O3" i="1" s="1"/>
  <c r="N996" i="1"/>
  <c r="O996" i="1" s="1"/>
  <c r="N824" i="1"/>
  <c r="O824" i="1" s="1"/>
  <c r="N434" i="1"/>
  <c r="O434" i="1" s="1"/>
  <c r="N91" i="1"/>
  <c r="O91" i="1" s="1"/>
  <c r="N516" i="1"/>
  <c r="O516" i="1" s="1"/>
  <c r="N797" i="1"/>
  <c r="O797" i="1" s="1"/>
  <c r="N349" i="1"/>
  <c r="O349" i="1" s="1"/>
  <c r="N165" i="1"/>
  <c r="O165" i="1" s="1"/>
  <c r="N879" i="1"/>
  <c r="O879" i="1" s="1"/>
  <c r="N728" i="1"/>
  <c r="O728" i="1" s="1"/>
  <c r="N365" i="1"/>
  <c r="O365" i="1" s="1"/>
  <c r="N253" i="1"/>
  <c r="O253" i="1" s="1"/>
  <c r="N982" i="1"/>
  <c r="O982" i="1" s="1"/>
  <c r="N291" i="1"/>
  <c r="O291" i="1" s="1"/>
  <c r="N1855" i="1"/>
  <c r="O1855" i="1" s="1"/>
  <c r="N478" i="1"/>
  <c r="O478" i="1" s="1"/>
  <c r="N92" i="1"/>
  <c r="O92" i="1" s="1"/>
  <c r="N96" i="1"/>
  <c r="O96" i="1" s="1"/>
  <c r="N528" i="1"/>
  <c r="O528" i="1" s="1"/>
  <c r="N21" i="1"/>
  <c r="O21" i="1" s="1"/>
  <c r="N100" i="1"/>
  <c r="O100" i="1" s="1"/>
  <c r="N316" i="1"/>
  <c r="O316" i="1" s="1"/>
  <c r="N29" i="1"/>
  <c r="O29" i="1" s="1"/>
  <c r="N407" i="1"/>
  <c r="O407" i="1" s="1"/>
  <c r="N60" i="1"/>
  <c r="O60" i="1" s="1"/>
  <c r="N743" i="1"/>
  <c r="O743" i="1" s="1"/>
  <c r="N1271" i="1"/>
  <c r="O1271" i="1" s="1"/>
  <c r="N1024" i="1"/>
  <c r="O1024" i="1" s="1"/>
  <c r="N1925" i="1"/>
  <c r="O1925" i="1" s="1"/>
  <c r="N1660" i="1"/>
  <c r="O1660" i="1" s="1"/>
  <c r="N1718" i="1"/>
  <c r="O1718" i="1" s="1"/>
  <c r="N1312" i="1"/>
  <c r="O1312" i="1" s="1"/>
  <c r="N948" i="1"/>
  <c r="O948" i="1" s="1"/>
  <c r="N757" i="1"/>
  <c r="O757" i="1" s="1"/>
  <c r="N533" i="1"/>
  <c r="O533" i="1" s="1"/>
  <c r="N299" i="1"/>
  <c r="O299" i="1" s="1"/>
  <c r="N1915" i="1"/>
  <c r="O1915" i="1" s="1"/>
  <c r="N1717" i="1"/>
  <c r="O1717" i="1" s="1"/>
  <c r="N1439" i="1"/>
  <c r="O1439" i="1" s="1"/>
  <c r="N1822" i="1"/>
  <c r="O1822" i="1" s="1"/>
  <c r="N1684" i="1"/>
  <c r="O1684" i="1" s="1"/>
  <c r="N1407" i="1"/>
  <c r="O1407" i="1" s="1"/>
  <c r="N1703" i="1"/>
  <c r="O1703" i="1" s="1"/>
  <c r="N1580" i="1"/>
  <c r="O1580" i="1" s="1"/>
  <c r="N1215" i="1"/>
  <c r="O1215" i="1" s="1"/>
  <c r="N484" i="1"/>
  <c r="O484" i="1" s="1"/>
  <c r="N1418" i="1"/>
  <c r="O1418" i="1" s="1"/>
  <c r="N1590" i="1"/>
  <c r="O1590" i="1" s="1"/>
  <c r="N1279" i="1"/>
  <c r="O1279" i="1" s="1"/>
  <c r="N1026" i="1"/>
  <c r="O1026" i="1" s="1"/>
  <c r="N903" i="1"/>
  <c r="O903" i="1" s="1"/>
  <c r="N804" i="1"/>
  <c r="O804" i="1" s="1"/>
  <c r="N613" i="1"/>
  <c r="O613" i="1" s="1"/>
  <c r="N450" i="1"/>
  <c r="O450" i="1" s="1"/>
  <c r="N211" i="1"/>
  <c r="O211" i="1" s="1"/>
  <c r="N1423" i="1"/>
  <c r="O1423" i="1" s="1"/>
  <c r="N1183" i="1"/>
  <c r="O1183" i="1" s="1"/>
  <c r="N1058" i="1"/>
  <c r="O1058" i="1" s="1"/>
  <c r="N1243" i="1"/>
  <c r="O1243" i="1" s="1"/>
  <c r="N1087" i="1"/>
  <c r="O1087" i="1" s="1"/>
  <c r="N888" i="1"/>
  <c r="O888" i="1" s="1"/>
  <c r="N653" i="1"/>
  <c r="O653" i="1" s="1"/>
  <c r="N1444" i="1"/>
  <c r="O1444" i="1" s="1"/>
  <c r="N1352" i="1"/>
  <c r="O1352" i="1" s="1"/>
  <c r="N1549" i="1"/>
  <c r="O1549" i="1" s="1"/>
  <c r="N1118" i="1"/>
  <c r="O1118" i="1" s="1"/>
  <c r="N1012" i="1"/>
  <c r="O1012" i="1" s="1"/>
  <c r="N831" i="1"/>
  <c r="O831" i="1" s="1"/>
  <c r="N301" i="1"/>
  <c r="O301" i="1" s="1"/>
  <c r="N157" i="1"/>
  <c r="O157" i="1" s="1"/>
  <c r="N781" i="1"/>
  <c r="O781" i="1" s="1"/>
  <c r="N966" i="1"/>
  <c r="O966" i="1" s="1"/>
  <c r="N808" i="1"/>
  <c r="O808" i="1" s="1"/>
  <c r="N545" i="1"/>
  <c r="O545" i="1" s="1"/>
  <c r="N441" i="1"/>
  <c r="O441" i="1" s="1"/>
  <c r="N251" i="1"/>
  <c r="O251" i="1" s="1"/>
  <c r="N117" i="1"/>
  <c r="O117" i="1" s="1"/>
  <c r="N69" i="1"/>
  <c r="O69" i="1" s="1"/>
  <c r="N960" i="1"/>
  <c r="O960" i="1" s="1"/>
  <c r="N792" i="1"/>
  <c r="O792" i="1" s="1"/>
  <c r="N379" i="1"/>
  <c r="O379" i="1" s="1"/>
  <c r="N932" i="1"/>
  <c r="O932" i="1" s="1"/>
  <c r="N664" i="1"/>
  <c r="O664" i="1" s="1"/>
  <c r="N115" i="1"/>
  <c r="O115" i="1" s="1"/>
  <c r="N1008" i="1"/>
  <c r="O1008" i="1" s="1"/>
  <c r="N852" i="1"/>
  <c r="O852" i="1" s="1"/>
  <c r="N705" i="1"/>
  <c r="O705" i="1" s="1"/>
  <c r="N525" i="1"/>
  <c r="O525" i="1" s="1"/>
  <c r="N331" i="1"/>
  <c r="O331" i="1" s="1"/>
  <c r="N147" i="1"/>
  <c r="O147" i="1" s="1"/>
  <c r="N163" i="1"/>
  <c r="O163" i="1" s="1"/>
  <c r="N1901" i="1"/>
  <c r="O1901" i="1" s="1"/>
  <c r="N1239" i="1"/>
  <c r="O1239" i="1" s="1"/>
  <c r="N765" i="1"/>
  <c r="O765" i="1" s="1"/>
  <c r="N1848" i="1"/>
  <c r="O1848" i="1" s="1"/>
  <c r="N1847" i="1"/>
  <c r="O1847" i="1" s="1"/>
  <c r="N1622" i="1"/>
  <c r="O1622" i="1" s="1"/>
  <c r="N1247" i="1"/>
  <c r="O1247" i="1" s="1"/>
  <c r="N901" i="1"/>
  <c r="O901" i="1" s="1"/>
  <c r="N720" i="1"/>
  <c r="O720" i="1" s="1"/>
  <c r="N469" i="1"/>
  <c r="O469" i="1" s="1"/>
  <c r="N197" i="1"/>
  <c r="O197" i="1" s="1"/>
  <c r="N1842" i="1"/>
  <c r="O1842" i="1" s="1"/>
  <c r="N1690" i="1"/>
  <c r="O1690" i="1" s="1"/>
  <c r="N1378" i="1"/>
  <c r="O1378" i="1" s="1"/>
  <c r="N1764" i="1"/>
  <c r="O1764" i="1" s="1"/>
  <c r="N1283" i="1"/>
  <c r="O1283" i="1" s="1"/>
  <c r="N1630" i="1"/>
  <c r="O1630" i="1" s="1"/>
  <c r="N1419" i="1"/>
  <c r="O1419" i="1" s="1"/>
  <c r="N1117" i="1"/>
  <c r="O1117" i="1" s="1"/>
  <c r="N900" i="1"/>
  <c r="O900" i="1" s="1"/>
  <c r="N656" i="1"/>
  <c r="O656" i="1" s="1"/>
  <c r="N390" i="1"/>
  <c r="O390" i="1" s="1"/>
  <c r="N1700" i="1"/>
  <c r="O1700" i="1" s="1"/>
  <c r="N1424" i="1"/>
  <c r="O1424" i="1" s="1"/>
  <c r="N1179" i="1"/>
  <c r="O1179" i="1" s="1"/>
  <c r="N998" i="1"/>
  <c r="O998" i="1" s="1"/>
  <c r="N885" i="1"/>
  <c r="O885" i="1" s="1"/>
  <c r="N769" i="1"/>
  <c r="O769" i="1" s="1"/>
  <c r="N589" i="1"/>
  <c r="O589" i="1" s="1"/>
  <c r="N413" i="1"/>
  <c r="O413" i="1" s="1"/>
  <c r="N179" i="1"/>
  <c r="O179" i="1" s="1"/>
  <c r="N1584" i="1"/>
  <c r="O1584" i="1" s="1"/>
  <c r="N1376" i="1"/>
  <c r="O1376" i="1" s="1"/>
  <c r="N952" i="1"/>
  <c r="O952" i="1" s="1"/>
  <c r="N1416" i="1"/>
  <c r="O1416" i="1" s="1"/>
  <c r="N1219" i="1"/>
  <c r="O1219" i="1" s="1"/>
  <c r="N1259" i="1"/>
  <c r="O1259" i="1" s="1"/>
  <c r="N980" i="1"/>
  <c r="O980" i="1" s="1"/>
  <c r="N839" i="1"/>
  <c r="O839" i="1" s="1"/>
  <c r="N453" i="1"/>
  <c r="O453" i="1" s="1"/>
  <c r="N1650" i="1"/>
  <c r="O1650" i="1" s="1"/>
  <c r="N1427" i="1"/>
  <c r="O1427" i="1" s="1"/>
  <c r="N962" i="1"/>
  <c r="O962" i="1" s="1"/>
  <c r="N267" i="1"/>
  <c r="O267" i="1" s="1"/>
  <c r="N93" i="1"/>
  <c r="O93" i="1" s="1"/>
  <c r="N956" i="1"/>
  <c r="O956" i="1" s="1"/>
  <c r="N749" i="1"/>
  <c r="O749" i="1" s="1"/>
  <c r="N429" i="1"/>
  <c r="O429" i="1" s="1"/>
  <c r="N339" i="1"/>
  <c r="O339" i="1" s="1"/>
  <c r="N229" i="1"/>
  <c r="O229" i="1" s="1"/>
  <c r="N933" i="1"/>
  <c r="O933" i="1" s="1"/>
  <c r="N601" i="1"/>
  <c r="O601" i="1" s="1"/>
  <c r="N277" i="1"/>
  <c r="O277" i="1" s="1"/>
  <c r="N6" i="1"/>
  <c r="O6" i="1" s="1"/>
  <c r="N823" i="1"/>
  <c r="O823" i="1" s="1"/>
  <c r="N421" i="1"/>
  <c r="O421" i="1" s="1"/>
  <c r="N994" i="1"/>
  <c r="O994" i="1" s="1"/>
  <c r="N293" i="1"/>
  <c r="O293" i="1" s="1"/>
  <c r="N1157" i="1"/>
  <c r="O1157" i="1" s="1"/>
  <c r="N482" i="1"/>
  <c r="O482" i="1" s="1"/>
  <c r="N275" i="1"/>
  <c r="O275" i="1" s="1"/>
  <c r="N131" i="1"/>
  <c r="O131" i="1" s="1"/>
  <c r="N43" i="1"/>
  <c r="O43" i="1" s="1"/>
  <c r="N67" i="1"/>
  <c r="O67" i="1" s="1"/>
  <c r="N745" i="1"/>
  <c r="O745" i="1" s="1"/>
  <c r="N1270" i="1"/>
  <c r="O1270" i="1" s="1"/>
  <c r="N1238" i="1"/>
  <c r="O1238" i="1" s="1"/>
  <c r="N1381" i="1"/>
  <c r="O1381" i="1" s="1"/>
  <c r="N1348" i="1"/>
  <c r="O1348" i="1" s="1"/>
  <c r="N1146" i="1"/>
  <c r="O1146" i="1" s="1"/>
  <c r="N1003" i="1"/>
  <c r="O1003" i="1" s="1"/>
  <c r="N1108" i="1"/>
  <c r="O1108" i="1" s="1"/>
  <c r="N1015" i="1"/>
  <c r="O1015" i="1" s="1"/>
  <c r="N930" i="1"/>
  <c r="O930" i="1" s="1"/>
  <c r="N866" i="1"/>
  <c r="O866" i="1" s="1"/>
  <c r="N802" i="1"/>
  <c r="O802" i="1" s="1"/>
  <c r="N738" i="1"/>
  <c r="O738" i="1" s="1"/>
  <c r="N1198" i="1"/>
  <c r="O1198" i="1" s="1"/>
  <c r="N1011" i="1"/>
  <c r="O1011" i="1" s="1"/>
  <c r="N1148" i="1"/>
  <c r="O1148" i="1" s="1"/>
  <c r="N1156" i="1"/>
  <c r="O1156" i="1" s="1"/>
  <c r="N1023" i="1"/>
  <c r="O1023" i="1" s="1"/>
  <c r="N630" i="1"/>
  <c r="O630" i="1" s="1"/>
  <c r="N552" i="1"/>
  <c r="O552" i="1" s="1"/>
  <c r="N463" i="1"/>
  <c r="O463" i="1" s="1"/>
  <c r="N527" i="1"/>
  <c r="O527" i="1" s="1"/>
  <c r="N615" i="1"/>
  <c r="O615" i="1" s="1"/>
  <c r="N526" i="1"/>
  <c r="O526" i="1" s="1"/>
  <c r="N448" i="1"/>
  <c r="O448" i="1" s="1"/>
  <c r="N368" i="1"/>
  <c r="O368" i="1" s="1"/>
  <c r="N304" i="1"/>
  <c r="O304" i="1" s="1"/>
  <c r="N240" i="1"/>
  <c r="O240" i="1" s="1"/>
  <c r="N176" i="1"/>
  <c r="O176" i="1" s="1"/>
  <c r="N112" i="1"/>
  <c r="O112" i="1" s="1"/>
  <c r="N455" i="1"/>
  <c r="O455" i="1" s="1"/>
  <c r="N703" i="1"/>
  <c r="O703" i="1" s="1"/>
  <c r="N639" i="1"/>
  <c r="O639" i="1" s="1"/>
  <c r="N550" i="1"/>
  <c r="O550" i="1" s="1"/>
  <c r="N472" i="1"/>
  <c r="O472" i="1" s="1"/>
  <c r="N1147" i="1"/>
  <c r="O1147" i="1" s="1"/>
  <c r="N902" i="1"/>
  <c r="O902" i="1" s="1"/>
  <c r="N714" i="1"/>
  <c r="O714" i="1" s="1"/>
  <c r="N690" i="1"/>
  <c r="O690" i="1" s="1"/>
  <c r="N658" i="1"/>
  <c r="O658" i="1" s="1"/>
  <c r="N389" i="1"/>
  <c r="O389" i="1" s="1"/>
  <c r="N348" i="1"/>
  <c r="O348" i="1" s="1"/>
  <c r="N13" i="1"/>
  <c r="O13" i="1" s="1"/>
  <c r="N12" i="1"/>
  <c r="O12" i="1" s="1"/>
  <c r="N464" i="1"/>
  <c r="O464" i="1" s="1"/>
  <c r="N140" i="1"/>
  <c r="O140" i="1" s="1"/>
  <c r="N356" i="1"/>
  <c r="O356" i="1" s="1"/>
  <c r="N32" i="1"/>
  <c r="O32" i="1" s="1"/>
  <c r="N1196" i="1"/>
  <c r="O1196" i="1" s="1"/>
  <c r="N535" i="1"/>
  <c r="O535" i="1" s="1"/>
  <c r="N276" i="1"/>
  <c r="O276" i="1" s="1"/>
  <c r="N1212" i="1"/>
  <c r="O1212" i="1" s="1"/>
  <c r="N1885" i="1"/>
  <c r="O1885" i="1" s="1"/>
  <c r="N1223" i="1"/>
  <c r="O1223" i="1" s="1"/>
  <c r="N733" i="1"/>
  <c r="O733" i="1" s="1"/>
  <c r="N1839" i="1"/>
  <c r="O1839" i="1" s="1"/>
  <c r="N1501" i="1"/>
  <c r="O1501" i="1" s="1"/>
  <c r="N1203" i="1"/>
  <c r="O1203" i="1" s="1"/>
  <c r="N884" i="1"/>
  <c r="O884" i="1" s="1"/>
  <c r="N437" i="1"/>
  <c r="O437" i="1" s="1"/>
  <c r="N187" i="1"/>
  <c r="O187" i="1" s="1"/>
  <c r="N1907" i="1"/>
  <c r="O1907" i="1" s="1"/>
  <c r="N1806" i="1"/>
  <c r="O1806" i="1" s="1"/>
  <c r="N1676" i="1"/>
  <c r="O1676" i="1" s="1"/>
  <c r="N1940" i="1"/>
  <c r="O1940" i="1" s="1"/>
  <c r="N1748" i="1"/>
  <c r="O1748" i="1" s="1"/>
  <c r="N1636" i="1"/>
  <c r="O1636" i="1" s="1"/>
  <c r="N1227" i="1"/>
  <c r="O1227" i="1" s="1"/>
  <c r="N1908" i="1"/>
  <c r="O1908" i="1" s="1"/>
  <c r="N1384" i="1"/>
  <c r="O1384" i="1" s="1"/>
  <c r="N1076" i="1"/>
  <c r="O1076" i="1" s="1"/>
  <c r="N868" i="1"/>
  <c r="O868" i="1" s="1"/>
  <c r="N385" i="1"/>
  <c r="O385" i="1" s="1"/>
  <c r="N1672" i="1"/>
  <c r="O1672" i="1" s="1"/>
  <c r="N1167" i="1"/>
  <c r="O1167" i="1" s="1"/>
  <c r="N876" i="1"/>
  <c r="O876" i="1" s="1"/>
  <c r="N741" i="1"/>
  <c r="O741" i="1" s="1"/>
  <c r="N393" i="1"/>
  <c r="O393" i="1" s="1"/>
  <c r="N133" i="1"/>
  <c r="O133" i="1" s="1"/>
  <c r="N1565" i="1"/>
  <c r="O1565" i="1" s="1"/>
  <c r="N1082" i="1"/>
  <c r="O1082" i="1" s="1"/>
  <c r="N1354" i="1"/>
  <c r="O1354" i="1" s="1"/>
  <c r="N1158" i="1"/>
  <c r="O1158" i="1" s="1"/>
  <c r="N1211" i="1"/>
  <c r="O1211" i="1" s="1"/>
  <c r="N964" i="1"/>
  <c r="O964" i="1" s="1"/>
  <c r="N812" i="1"/>
  <c r="O812" i="1" s="1"/>
  <c r="N444" i="1"/>
  <c r="O444" i="1" s="1"/>
  <c r="N1408" i="1"/>
  <c r="O1408" i="1" s="1"/>
  <c r="N1328" i="1"/>
  <c r="O1328" i="1" s="1"/>
  <c r="N941" i="1"/>
  <c r="O941" i="1" s="1"/>
  <c r="N586" i="1"/>
  <c r="O586" i="1" s="1"/>
  <c r="N262" i="1"/>
  <c r="O262" i="1" s="1"/>
  <c r="N37" i="1"/>
  <c r="O37" i="1" s="1"/>
  <c r="N642" i="1"/>
  <c r="O642" i="1" s="1"/>
  <c r="N919" i="1"/>
  <c r="O919" i="1" s="1"/>
  <c r="N701" i="1"/>
  <c r="O701" i="1" s="1"/>
  <c r="N333" i="1"/>
  <c r="O333" i="1" s="1"/>
  <c r="N171" i="1"/>
  <c r="O171" i="1" s="1"/>
  <c r="N75" i="1"/>
  <c r="O75" i="1" s="1"/>
  <c r="N227" i="1"/>
  <c r="O227" i="1" s="1"/>
  <c r="N869" i="1"/>
  <c r="O869" i="1" s="1"/>
  <c r="N522" i="1"/>
  <c r="O522" i="1" s="1"/>
  <c r="N261" i="1"/>
  <c r="O261" i="1" s="1"/>
  <c r="N2" i="1"/>
  <c r="O2" i="1" s="1"/>
  <c r="N688" i="1"/>
  <c r="O688" i="1" s="1"/>
  <c r="N581" i="1"/>
  <c r="O581" i="1" s="1"/>
  <c r="N916" i="1"/>
  <c r="O916" i="1" s="1"/>
  <c r="N821" i="1"/>
  <c r="O821" i="1" s="1"/>
  <c r="N637" i="1"/>
  <c r="O637" i="1" s="1"/>
  <c r="N449" i="1"/>
  <c r="O449" i="1" s="1"/>
  <c r="N269" i="1"/>
  <c r="O269" i="1" s="1"/>
  <c r="N125" i="1"/>
  <c r="O125" i="1" s="1"/>
  <c r="N38" i="1"/>
  <c r="O38" i="1" s="1"/>
  <c r="N1163" i="1"/>
  <c r="O1163" i="1" s="1"/>
  <c r="N704" i="1"/>
  <c r="O704" i="1" s="1"/>
  <c r="N1349" i="1"/>
  <c r="O1349" i="1" s="1"/>
  <c r="N1310" i="1"/>
  <c r="O1310" i="1" s="1"/>
  <c r="N1125" i="1"/>
  <c r="O1125" i="1" s="1"/>
  <c r="N987" i="1"/>
  <c r="O987" i="1" s="1"/>
  <c r="N1210" i="1"/>
  <c r="O1210" i="1" s="1"/>
  <c r="N1100" i="1"/>
  <c r="O1100" i="1" s="1"/>
  <c r="N999" i="1"/>
  <c r="O999" i="1" s="1"/>
  <c r="N922" i="1"/>
  <c r="O922" i="1" s="1"/>
  <c r="N858" i="1"/>
  <c r="O858" i="1" s="1"/>
  <c r="N794" i="1"/>
  <c r="O794" i="1" s="1"/>
  <c r="N730" i="1"/>
  <c r="O730" i="1" s="1"/>
  <c r="N1107" i="1"/>
  <c r="O1107" i="1" s="1"/>
  <c r="N1115" i="1"/>
  <c r="O1115" i="1" s="1"/>
  <c r="N995" i="1"/>
  <c r="O995" i="1" s="1"/>
  <c r="N1131" i="1"/>
  <c r="O1131" i="1" s="1"/>
  <c r="N1007" i="1"/>
  <c r="O1007" i="1" s="1"/>
  <c r="N623" i="1"/>
  <c r="O623" i="1" s="1"/>
  <c r="N534" i="1"/>
  <c r="O534" i="1" s="1"/>
  <c r="N456" i="1"/>
  <c r="O456" i="1" s="1"/>
  <c r="N608" i="1"/>
  <c r="O608" i="1" s="1"/>
  <c r="N519" i="1"/>
  <c r="O519" i="1" s="1"/>
  <c r="N430" i="1"/>
  <c r="O430" i="1" s="1"/>
  <c r="N360" i="1"/>
  <c r="O360" i="1" s="1"/>
  <c r="N296" i="1"/>
  <c r="O296" i="1" s="1"/>
  <c r="N232" i="1"/>
  <c r="O232" i="1" s="1"/>
  <c r="N168" i="1"/>
  <c r="O168" i="1" s="1"/>
  <c r="N104" i="1"/>
  <c r="O104" i="1" s="1"/>
  <c r="N1138" i="1"/>
  <c r="O1138" i="1" s="1"/>
  <c r="N695" i="1"/>
  <c r="O695" i="1" s="1"/>
  <c r="N632" i="1"/>
  <c r="O632" i="1" s="1"/>
  <c r="N543" i="1"/>
  <c r="O543" i="1" s="1"/>
  <c r="N454" i="1"/>
  <c r="O454" i="1" s="1"/>
  <c r="N950" i="1"/>
  <c r="O950" i="1" s="1"/>
  <c r="N894" i="1"/>
  <c r="O894" i="1" s="1"/>
  <c r="N854" i="1"/>
  <c r="O854" i="1" s="1"/>
  <c r="N806" i="1"/>
  <c r="O806" i="1" s="1"/>
  <c r="N686" i="1"/>
  <c r="O686" i="1" s="1"/>
  <c r="N654" i="1"/>
  <c r="O654" i="1" s="1"/>
  <c r="N574" i="1"/>
  <c r="O574" i="1" s="1"/>
  <c r="N284" i="1"/>
  <c r="O284" i="1" s="1"/>
  <c r="N8" i="1"/>
  <c r="O8" i="1" s="1"/>
  <c r="N308" i="1"/>
  <c r="O308" i="1" s="1"/>
  <c r="N624" i="1"/>
  <c r="O624" i="1" s="1"/>
  <c r="N76" i="1"/>
  <c r="O76" i="1" s="1"/>
  <c r="N292" i="1"/>
  <c r="O292" i="1" s="1"/>
  <c r="N1164" i="1"/>
  <c r="O1164" i="1" s="1"/>
  <c r="N124" i="1"/>
  <c r="O124" i="1" s="1"/>
  <c r="N1155" i="1"/>
  <c r="O1155" i="1" s="1"/>
  <c r="N212" i="1"/>
  <c r="O212" i="1" s="1"/>
  <c r="N383" i="1"/>
  <c r="O383" i="1" s="1"/>
  <c r="N236" i="1"/>
  <c r="O236" i="1" s="1"/>
  <c r="N1746" i="1"/>
  <c r="O1746" i="1" s="1"/>
  <c r="N1207" i="1"/>
  <c r="O1207" i="1" s="1"/>
  <c r="N669" i="1"/>
  <c r="O669" i="1" s="1"/>
  <c r="N1808" i="1"/>
  <c r="O1808" i="1" s="1"/>
  <c r="N1820" i="1"/>
  <c r="O1820" i="1" s="1"/>
  <c r="N1060" i="1"/>
  <c r="O1060" i="1" s="1"/>
  <c r="N863" i="1"/>
  <c r="O863" i="1" s="1"/>
  <c r="N693" i="1"/>
  <c r="O693" i="1" s="1"/>
  <c r="N405" i="1"/>
  <c r="O405" i="1" s="1"/>
  <c r="N1797" i="1"/>
  <c r="O1797" i="1" s="1"/>
  <c r="N1671" i="1"/>
  <c r="O1671" i="1" s="1"/>
  <c r="N1742" i="1"/>
  <c r="O1742" i="1" s="1"/>
  <c r="N1624" i="1"/>
  <c r="O1624" i="1" s="1"/>
  <c r="N1199" i="1"/>
  <c r="O1199" i="1" s="1"/>
  <c r="N1840" i="1"/>
  <c r="O1840" i="1" s="1"/>
  <c r="N1351" i="1"/>
  <c r="O1351" i="1" s="1"/>
  <c r="N1072" i="1"/>
  <c r="O1072" i="1" s="1"/>
  <c r="N828" i="1"/>
  <c r="O828" i="1" s="1"/>
  <c r="N605" i="1"/>
  <c r="O605" i="1" s="1"/>
  <c r="N363" i="1"/>
  <c r="O363" i="1" s="1"/>
  <c r="N1666" i="1"/>
  <c r="O1666" i="1" s="1"/>
  <c r="N1383" i="1"/>
  <c r="O1383" i="1" s="1"/>
  <c r="N1142" i="1"/>
  <c r="O1142" i="1" s="1"/>
  <c r="N981" i="1"/>
  <c r="O981" i="1" s="1"/>
  <c r="N844" i="1"/>
  <c r="O844" i="1" s="1"/>
  <c r="N736" i="1"/>
  <c r="O736" i="1" s="1"/>
  <c r="N562" i="1"/>
  <c r="O562" i="1" s="1"/>
  <c r="N373" i="1"/>
  <c r="O373" i="1" s="1"/>
  <c r="N123" i="1"/>
  <c r="O123" i="1" s="1"/>
  <c r="N1360" i="1"/>
  <c r="O1360" i="1" s="1"/>
  <c r="N1078" i="1"/>
  <c r="O1078" i="1" s="1"/>
  <c r="N871" i="1"/>
  <c r="O871" i="1" s="1"/>
  <c r="N1336" i="1"/>
  <c r="O1336" i="1" s="1"/>
  <c r="N1829" i="1"/>
  <c r="O1829" i="1" s="1"/>
  <c r="N951" i="1"/>
  <c r="O951" i="1" s="1"/>
  <c r="N807" i="1"/>
  <c r="O807" i="1" s="1"/>
  <c r="N1805" i="1"/>
  <c r="O1805" i="1" s="1"/>
  <c r="N1631" i="1"/>
  <c r="O1631" i="1" s="1"/>
  <c r="N1040" i="1"/>
  <c r="O1040" i="1" s="1"/>
  <c r="N573" i="1"/>
  <c r="O573" i="1" s="1"/>
  <c r="N235" i="1"/>
  <c r="O235" i="1" s="1"/>
  <c r="N27" i="1"/>
  <c r="O27" i="1" s="1"/>
  <c r="N940" i="1"/>
  <c r="O940" i="1" s="1"/>
  <c r="N585" i="1"/>
  <c r="O585" i="1" s="1"/>
  <c r="N323" i="1"/>
  <c r="O323" i="1" s="1"/>
  <c r="N641" i="1"/>
  <c r="O641" i="1" s="1"/>
  <c r="N508" i="1"/>
  <c r="O508" i="1" s="1"/>
  <c r="N317" i="1"/>
  <c r="O317" i="1" s="1"/>
  <c r="N166" i="1"/>
  <c r="O166" i="1" s="1"/>
  <c r="N51" i="1"/>
  <c r="O51" i="1" s="1"/>
  <c r="N85" i="1"/>
  <c r="O85" i="1" s="1"/>
  <c r="N517" i="1"/>
  <c r="O517" i="1" s="1"/>
  <c r="N205" i="1"/>
  <c r="O205" i="1" s="1"/>
  <c r="N35" i="1"/>
  <c r="O35" i="1" s="1"/>
  <c r="N681" i="1"/>
  <c r="O681" i="1" s="1"/>
  <c r="N355" i="1"/>
  <c r="O355" i="1" s="1"/>
  <c r="N476" i="1"/>
  <c r="O476" i="1" s="1"/>
  <c r="N237" i="1"/>
  <c r="O237" i="1" s="1"/>
  <c r="N1073" i="1"/>
  <c r="O1073" i="1" s="1"/>
  <c r="N904" i="1"/>
  <c r="O904" i="1" s="1"/>
  <c r="N796" i="1"/>
  <c r="O796" i="1" s="1"/>
  <c r="N594" i="1"/>
  <c r="O594" i="1" s="1"/>
  <c r="N426" i="1"/>
  <c r="O426" i="1" s="1"/>
  <c r="N259" i="1"/>
  <c r="O259" i="1" s="1"/>
  <c r="N109" i="1"/>
  <c r="O109" i="1" s="1"/>
  <c r="N5" i="1"/>
  <c r="O5" i="1" s="1"/>
  <c r="N685" i="1"/>
  <c r="O685" i="1" s="1"/>
  <c r="N1639" i="1"/>
  <c r="O1639" i="1" s="1"/>
  <c r="N1191" i="1"/>
  <c r="O1191" i="1" s="1"/>
  <c r="N1758" i="1"/>
  <c r="O1758" i="1" s="1"/>
  <c r="N1807" i="1"/>
  <c r="O1807" i="1" s="1"/>
  <c r="N1002" i="1"/>
  <c r="O1002" i="1" s="1"/>
  <c r="N837" i="1"/>
  <c r="O837" i="1" s="1"/>
  <c r="N629" i="1"/>
  <c r="O629" i="1" s="1"/>
  <c r="N371" i="1"/>
  <c r="O371" i="1" s="1"/>
  <c r="N1778" i="1"/>
  <c r="O1778" i="1" s="1"/>
  <c r="N1917" i="1"/>
  <c r="O1917" i="1" s="1"/>
  <c r="N1726" i="1"/>
  <c r="O1726" i="1" s="1"/>
  <c r="N1151" i="1"/>
  <c r="O1151" i="1" s="1"/>
  <c r="N1790" i="1"/>
  <c r="O1790" i="1" s="1"/>
  <c r="N1612" i="1"/>
  <c r="O1612" i="1" s="1"/>
  <c r="N1304" i="1"/>
  <c r="O1304" i="1" s="1"/>
  <c r="N1044" i="1"/>
  <c r="O1044" i="1" s="1"/>
  <c r="N815" i="1"/>
  <c r="O815" i="1" s="1"/>
  <c r="N549" i="1"/>
  <c r="O549" i="1" s="1"/>
  <c r="N347" i="1"/>
  <c r="O347" i="1" s="1"/>
  <c r="N1634" i="1"/>
  <c r="O1634" i="1" s="1"/>
  <c r="N1126" i="1"/>
  <c r="O1126" i="1" s="1"/>
  <c r="N925" i="1"/>
  <c r="O925" i="1" s="1"/>
  <c r="N840" i="1"/>
  <c r="O840" i="1" s="1"/>
  <c r="N717" i="1"/>
  <c r="O717" i="1" s="1"/>
  <c r="N557" i="1"/>
  <c r="O557" i="1" s="1"/>
  <c r="N357" i="1"/>
  <c r="O357" i="1" s="1"/>
  <c r="N107" i="1"/>
  <c r="O107" i="1" s="1"/>
  <c r="N1469" i="1"/>
  <c r="O1469" i="1" s="1"/>
  <c r="N1074" i="1"/>
  <c r="O1074" i="1" s="1"/>
  <c r="N636" i="1"/>
  <c r="O636" i="1" s="1"/>
  <c r="N1296" i="1"/>
  <c r="O1296" i="1" s="1"/>
  <c r="N1171" i="1"/>
  <c r="O1171" i="1" s="1"/>
  <c r="N924" i="1"/>
  <c r="O924" i="1" s="1"/>
  <c r="N773" i="1"/>
  <c r="O773" i="1" s="1"/>
  <c r="N1625" i="1"/>
  <c r="O1625" i="1" s="1"/>
  <c r="N1294" i="1"/>
  <c r="O1294" i="1" s="1"/>
  <c r="N1077" i="1"/>
  <c r="O1077" i="1" s="1"/>
  <c r="N908" i="1"/>
  <c r="O908" i="1" s="1"/>
  <c r="N481" i="1"/>
  <c r="O481" i="1" s="1"/>
  <c r="N219" i="1"/>
  <c r="O219" i="1" s="1"/>
  <c r="N935" i="1"/>
  <c r="O935" i="1" s="1"/>
  <c r="N546" i="1"/>
  <c r="O546" i="1" s="1"/>
  <c r="N892" i="1"/>
  <c r="O892" i="1" s="1"/>
  <c r="N461" i="1"/>
  <c r="O461" i="1" s="1"/>
  <c r="N283" i="1"/>
  <c r="O283" i="1" s="1"/>
  <c r="N155" i="1"/>
  <c r="O155" i="1" s="1"/>
  <c r="N26" i="1"/>
  <c r="O26" i="1" s="1"/>
  <c r="N855" i="1"/>
  <c r="O855" i="1" s="1"/>
  <c r="N490" i="1"/>
  <c r="O490" i="1" s="1"/>
  <c r="N198" i="1"/>
  <c r="O198" i="1" s="1"/>
  <c r="N985" i="1"/>
  <c r="O985" i="1" s="1"/>
  <c r="N59" i="1"/>
  <c r="O59" i="1" s="1"/>
  <c r="N943" i="1"/>
  <c r="O943" i="1" s="1"/>
  <c r="N433" i="1"/>
  <c r="O433" i="1" s="1"/>
  <c r="N221" i="1"/>
  <c r="O221" i="1" s="1"/>
  <c r="N1029" i="1"/>
  <c r="O1029" i="1" s="1"/>
  <c r="N409" i="1"/>
  <c r="O409" i="1" s="1"/>
  <c r="N203" i="1"/>
  <c r="O203" i="1" s="1"/>
  <c r="N99" i="1"/>
  <c r="O99" i="1" s="1"/>
  <c r="N593" i="1"/>
  <c r="O593" i="1" s="1"/>
  <c r="N1106" i="1"/>
  <c r="O1106" i="1" s="1"/>
  <c r="N673" i="1"/>
  <c r="O673" i="1" s="1"/>
  <c r="N1083" i="1"/>
  <c r="O1083" i="1" s="1"/>
  <c r="N955" i="1"/>
  <c r="O955" i="1" s="1"/>
  <c r="N1178" i="1"/>
  <c r="O1178" i="1" s="1"/>
  <c r="N1085" i="1"/>
  <c r="O1085" i="1" s="1"/>
  <c r="N967" i="1"/>
  <c r="O967" i="1" s="1"/>
  <c r="N906" i="1"/>
  <c r="O906" i="1" s="1"/>
  <c r="N842" i="1"/>
  <c r="O842" i="1" s="1"/>
  <c r="N778" i="1"/>
  <c r="O778" i="1" s="1"/>
  <c r="N1204" i="1"/>
  <c r="O1204" i="1" s="1"/>
  <c r="N791" i="1"/>
  <c r="O791" i="1" s="1"/>
  <c r="N1166" i="1"/>
  <c r="O1166" i="1" s="1"/>
  <c r="N1095" i="1"/>
  <c r="O1095" i="1" s="1"/>
  <c r="N963" i="1"/>
  <c r="O963" i="1" s="1"/>
  <c r="N1202" i="1"/>
  <c r="O1202" i="1" s="1"/>
  <c r="N1122" i="1"/>
  <c r="O1122" i="1" s="1"/>
  <c r="N975" i="1"/>
  <c r="O975" i="1" s="1"/>
  <c r="N598" i="1"/>
  <c r="O598" i="1" s="1"/>
  <c r="N520" i="1"/>
  <c r="O520" i="1" s="1"/>
  <c r="N431" i="1"/>
  <c r="O431" i="1" s="1"/>
  <c r="N782" i="1"/>
  <c r="O782" i="1" s="1"/>
  <c r="N583" i="1"/>
  <c r="O583" i="1" s="1"/>
  <c r="N494" i="1"/>
  <c r="O494" i="1" s="1"/>
  <c r="N416" i="1"/>
  <c r="O416" i="1" s="1"/>
  <c r="N344" i="1"/>
  <c r="O344" i="1" s="1"/>
  <c r="N280" i="1"/>
  <c r="O280" i="1" s="1"/>
  <c r="N216" i="1"/>
  <c r="O216" i="1" s="1"/>
  <c r="N152" i="1"/>
  <c r="O152" i="1" s="1"/>
  <c r="N88" i="1"/>
  <c r="O88" i="1" s="1"/>
  <c r="N790" i="1"/>
  <c r="O790" i="1" s="1"/>
  <c r="N679" i="1"/>
  <c r="O679" i="1" s="1"/>
  <c r="N607" i="1"/>
  <c r="O607" i="1" s="1"/>
  <c r="N518" i="1"/>
  <c r="O518" i="1" s="1"/>
  <c r="N440" i="1"/>
  <c r="O440" i="1" s="1"/>
  <c r="N934" i="1"/>
  <c r="O934" i="1" s="1"/>
  <c r="N886" i="1"/>
  <c r="O886" i="1" s="1"/>
  <c r="N838" i="1"/>
  <c r="O838" i="1" s="1"/>
  <c r="N706" i="1"/>
  <c r="O706" i="1" s="1"/>
  <c r="N678" i="1"/>
  <c r="O678" i="1" s="1"/>
  <c r="N510" i="1"/>
  <c r="O510" i="1" s="1"/>
  <c r="N1579" i="1"/>
  <c r="O1579" i="1" s="1"/>
  <c r="N180" i="1"/>
  <c r="O180" i="1" s="1"/>
  <c r="N592" i="1"/>
  <c r="O592" i="1" s="1"/>
  <c r="N386" i="1"/>
  <c r="O386" i="1" s="1"/>
  <c r="N228" i="1"/>
  <c r="O228" i="1" s="1"/>
  <c r="N260" i="1"/>
  <c r="O260" i="1" s="1"/>
  <c r="N132" i="1"/>
  <c r="O132" i="1" s="1"/>
  <c r="N471" i="1"/>
  <c r="O471" i="1" s="1"/>
  <c r="N148" i="1"/>
  <c r="O148" i="1" s="1"/>
  <c r="N68" i="1"/>
  <c r="O68" i="1" s="1"/>
  <c r="N196" i="1"/>
  <c r="O196" i="1" s="1"/>
  <c r="N1297" i="1"/>
  <c r="O1297" i="1" s="1"/>
  <c r="N1175" i="1"/>
  <c r="O1175" i="1" s="1"/>
  <c r="N1735" i="1"/>
  <c r="O1735" i="1" s="1"/>
  <c r="N1798" i="1"/>
  <c r="O1798" i="1" s="1"/>
  <c r="N1434" i="1"/>
  <c r="O1434" i="1" s="1"/>
  <c r="N820" i="1"/>
  <c r="O820" i="1" s="1"/>
  <c r="N597" i="1"/>
  <c r="O597" i="1" s="1"/>
  <c r="N325" i="1"/>
  <c r="O325" i="1" s="1"/>
  <c r="N1947" i="1"/>
  <c r="O1947" i="1" s="1"/>
  <c r="N1782" i="1"/>
  <c r="O1782" i="1" s="1"/>
  <c r="N1643" i="1"/>
  <c r="O1643" i="1" s="1"/>
  <c r="N1913" i="1"/>
  <c r="O1913" i="1" s="1"/>
  <c r="N1525" i="1"/>
  <c r="O1525" i="1" s="1"/>
  <c r="N1780" i="1"/>
  <c r="O1780" i="1" s="1"/>
  <c r="N1597" i="1"/>
  <c r="O1597" i="1" s="1"/>
  <c r="N1028" i="1"/>
  <c r="O1028" i="1" s="1"/>
  <c r="N805" i="1"/>
  <c r="O805" i="1" s="1"/>
  <c r="N540" i="1"/>
  <c r="O540" i="1" s="1"/>
  <c r="N341" i="1"/>
  <c r="O341" i="1" s="1"/>
  <c r="N1343" i="1"/>
  <c r="O1343" i="1" s="1"/>
  <c r="N1110" i="1"/>
  <c r="O1110" i="1" s="1"/>
  <c r="N917" i="1"/>
  <c r="O917" i="1" s="1"/>
  <c r="N836" i="1"/>
  <c r="O836" i="1" s="1"/>
  <c r="N697" i="1"/>
  <c r="O697" i="1" s="1"/>
  <c r="N548" i="1"/>
  <c r="O548" i="1" s="1"/>
  <c r="N307" i="1"/>
  <c r="O307" i="1" s="1"/>
  <c r="N1749" i="1"/>
  <c r="O1749" i="1" s="1"/>
  <c r="N1456" i="1"/>
  <c r="O1456" i="1" s="1"/>
  <c r="N1231" i="1"/>
  <c r="O1231" i="1" s="1"/>
  <c r="N1066" i="1"/>
  <c r="O1066" i="1" s="1"/>
  <c r="N580" i="1"/>
  <c r="O580" i="1" s="1"/>
  <c r="N1652" i="1"/>
  <c r="O1652" i="1" s="1"/>
  <c r="N1141" i="1"/>
  <c r="O1141" i="1" s="1"/>
  <c r="N911" i="1"/>
  <c r="O911" i="1" s="1"/>
  <c r="N1402" i="1"/>
  <c r="O1402" i="1" s="1"/>
  <c r="N1598" i="1"/>
  <c r="O1598" i="1" s="1"/>
  <c r="N1235" i="1"/>
  <c r="O1235" i="1" s="1"/>
  <c r="N877" i="1"/>
  <c r="O877" i="1" s="1"/>
  <c r="N425" i="1"/>
  <c r="O425" i="1" s="1"/>
  <c r="N213" i="1"/>
  <c r="O213" i="1" s="1"/>
  <c r="N189" i="1"/>
  <c r="O189" i="1" s="1"/>
  <c r="N498" i="1"/>
  <c r="O498" i="1" s="1"/>
  <c r="N1065" i="1"/>
  <c r="O1065" i="1" s="1"/>
  <c r="N887" i="1"/>
  <c r="O887" i="1" s="1"/>
  <c r="N612" i="1"/>
  <c r="O612" i="1" s="1"/>
  <c r="N452" i="1"/>
  <c r="O452" i="1" s="1"/>
  <c r="N149" i="1"/>
  <c r="O149" i="1" s="1"/>
  <c r="N11" i="1"/>
  <c r="O11" i="1" s="1"/>
  <c r="N1096" i="1"/>
  <c r="O1096" i="1" s="1"/>
  <c r="N829" i="1"/>
  <c r="O829" i="1" s="1"/>
  <c r="N101" i="1"/>
  <c r="O101" i="1" s="1"/>
  <c r="N621" i="1"/>
  <c r="O621" i="1" s="1"/>
  <c r="N1030" i="1"/>
  <c r="O1030" i="1" s="1"/>
  <c r="N853" i="1"/>
  <c r="O853" i="1" s="1"/>
  <c r="N420" i="1"/>
  <c r="O420" i="1" s="1"/>
  <c r="N181" i="1"/>
  <c r="O181" i="1" s="1"/>
  <c r="N789" i="1"/>
  <c r="O789" i="1" s="1"/>
  <c r="N537" i="1"/>
  <c r="O537" i="1" s="1"/>
  <c r="N392" i="1"/>
  <c r="O392" i="1" s="1"/>
  <c r="N158" i="1"/>
  <c r="O158" i="1" s="1"/>
  <c r="N83" i="1"/>
  <c r="O83" i="1" s="1"/>
  <c r="N1013" i="1"/>
  <c r="O1013" i="1" s="1"/>
  <c r="N541" i="1"/>
  <c r="O541" i="1" s="1"/>
  <c r="N1963" i="1"/>
  <c r="O1963" i="1" s="1"/>
  <c r="N1988" i="1"/>
  <c r="O1988" i="1" s="1"/>
  <c r="N1975" i="1"/>
  <c r="O1975" i="1" s="1"/>
  <c r="N1978" i="1"/>
  <c r="O1978" i="1" s="1"/>
  <c r="N1967" i="2"/>
  <c r="O1967" i="2" s="1"/>
  <c r="N2094" i="1"/>
  <c r="O2094" i="1" s="1"/>
  <c r="N2095" i="1"/>
  <c r="O2095" i="1" s="1"/>
  <c r="N2014" i="1"/>
  <c r="O2014" i="1" s="1"/>
  <c r="N2031" i="1"/>
  <c r="O2031" i="1" s="1"/>
  <c r="N2048" i="1"/>
  <c r="O2048" i="1" s="1"/>
  <c r="N2112" i="1"/>
  <c r="O2112" i="1" s="1"/>
  <c r="N2081" i="1"/>
  <c r="O2081" i="1" s="1"/>
  <c r="N2041" i="1"/>
  <c r="O2041" i="1" s="1"/>
  <c r="N2042" i="1"/>
  <c r="O2042" i="1" s="1"/>
  <c r="N2106" i="1"/>
  <c r="O2106" i="1" s="1"/>
  <c r="N2025" i="1"/>
  <c r="O2025" i="1" s="1"/>
  <c r="N2027" i="1"/>
  <c r="O2027" i="1" s="1"/>
  <c r="N2091" i="1"/>
  <c r="O2091" i="1" s="1"/>
  <c r="N2100" i="1"/>
  <c r="O2100" i="1" s="1"/>
  <c r="N2012" i="1"/>
  <c r="O2012" i="1" s="1"/>
  <c r="N2005" i="1"/>
  <c r="O2005" i="1" s="1"/>
  <c r="N2069" i="1"/>
  <c r="O2069" i="1" s="1"/>
  <c r="N1988" i="2"/>
  <c r="O1988" i="2" s="1"/>
  <c r="N2031" i="2"/>
  <c r="O2031" i="2" s="1"/>
  <c r="N1966" i="2"/>
  <c r="O1966" i="2" s="1"/>
  <c r="N2048" i="2"/>
  <c r="O2048" i="2" s="1"/>
  <c r="N2033" i="2"/>
  <c r="O2033" i="2" s="1"/>
  <c r="N1960" i="2"/>
  <c r="O1960" i="2" s="1"/>
  <c r="N2042" i="2"/>
  <c r="O2042" i="2" s="1"/>
  <c r="N2011" i="2"/>
  <c r="O2011" i="2" s="1"/>
  <c r="N2083" i="2"/>
  <c r="O2083" i="2" s="1"/>
  <c r="N2044" i="2"/>
  <c r="O2044" i="2" s="1"/>
  <c r="N1994" i="2"/>
  <c r="O1994" i="2" s="1"/>
  <c r="N2005" i="2"/>
  <c r="O2005" i="2" s="1"/>
  <c r="N2073" i="2"/>
  <c r="O2073" i="2" s="1"/>
  <c r="N1995" i="2"/>
  <c r="O1995" i="2" s="1"/>
  <c r="N2006" i="2"/>
  <c r="O2006" i="2" s="1"/>
  <c r="N2074" i="2"/>
  <c r="O2074" i="2" s="1"/>
  <c r="N1955" i="1"/>
  <c r="O1955" i="1" s="1"/>
  <c r="N1970" i="1"/>
  <c r="O1970" i="1" s="1"/>
  <c r="N2072" i="2"/>
  <c r="O2072" i="2" s="1"/>
  <c r="N2089" i="2"/>
  <c r="O2089" i="2" s="1"/>
  <c r="N2104" i="2"/>
  <c r="O2104" i="2" s="1"/>
  <c r="N2088" i="2"/>
  <c r="O2088" i="2" s="1"/>
  <c r="N1993" i="1"/>
  <c r="O1993" i="1" s="1"/>
  <c r="N1990" i="1"/>
  <c r="O1990" i="1" s="1"/>
  <c r="N1997" i="1"/>
  <c r="O1997" i="1" s="1"/>
  <c r="N1980" i="1"/>
  <c r="O1980" i="1" s="1"/>
  <c r="N1962" i="1"/>
  <c r="O1962" i="1" s="1"/>
  <c r="N1990" i="2"/>
  <c r="O1990" i="2" s="1"/>
  <c r="N2007" i="1"/>
  <c r="O2007" i="1" s="1"/>
  <c r="N2103" i="1"/>
  <c r="O2103" i="1" s="1"/>
  <c r="N2038" i="1"/>
  <c r="O2038" i="1" s="1"/>
  <c r="N2039" i="1"/>
  <c r="O2039" i="1" s="1"/>
  <c r="N2056" i="1"/>
  <c r="O2056" i="1" s="1"/>
  <c r="N1958" i="2"/>
  <c r="O1958" i="2" s="1"/>
  <c r="N2105" i="1"/>
  <c r="O2105" i="1" s="1"/>
  <c r="N2065" i="1"/>
  <c r="O2065" i="1" s="1"/>
  <c r="N2050" i="1"/>
  <c r="O2050" i="1" s="1"/>
  <c r="N2114" i="1"/>
  <c r="O2114" i="1" s="1"/>
  <c r="N2049" i="1"/>
  <c r="O2049" i="1" s="1"/>
  <c r="N2035" i="1"/>
  <c r="O2035" i="1" s="1"/>
  <c r="N2099" i="1"/>
  <c r="O2099" i="1" s="1"/>
  <c r="N1952" i="2"/>
  <c r="O1952" i="2" s="1"/>
  <c r="N2028" i="1"/>
  <c r="O2028" i="1" s="1"/>
  <c r="N2013" i="1"/>
  <c r="O2013" i="1" s="1"/>
  <c r="N2077" i="1"/>
  <c r="O2077" i="1" s="1"/>
  <c r="N2039" i="2"/>
  <c r="O2039" i="2" s="1"/>
  <c r="N1974" i="2"/>
  <c r="O1974" i="2" s="1"/>
  <c r="N2056" i="2"/>
  <c r="O2056" i="2" s="1"/>
  <c r="N2041" i="2"/>
  <c r="O2041" i="2" s="1"/>
  <c r="N1968" i="2"/>
  <c r="O1968" i="2" s="1"/>
  <c r="N2050" i="2"/>
  <c r="O2050" i="2" s="1"/>
  <c r="N2019" i="2"/>
  <c r="O2019" i="2" s="1"/>
  <c r="N1978" i="2"/>
  <c r="O1978" i="2" s="1"/>
  <c r="N2052" i="2"/>
  <c r="O2052" i="2" s="1"/>
  <c r="N2013" i="2"/>
  <c r="O2013" i="2" s="1"/>
  <c r="N2090" i="2"/>
  <c r="O2090" i="2" s="1"/>
  <c r="N2014" i="2"/>
  <c r="O2014" i="2" s="1"/>
  <c r="N2092" i="2"/>
  <c r="O2092" i="2" s="1"/>
  <c r="N2102" i="2"/>
  <c r="O2102" i="2" s="1"/>
  <c r="N2103" i="2"/>
  <c r="O2103" i="2" s="1"/>
  <c r="N2087" i="2"/>
  <c r="O2087" i="2" s="1"/>
  <c r="N2071" i="2"/>
  <c r="O2071" i="2" s="1"/>
  <c r="N1992" i="1"/>
  <c r="O1992" i="1" s="1"/>
  <c r="N1982" i="1"/>
  <c r="O1982" i="1" s="1"/>
  <c r="N1964" i="1"/>
  <c r="O1964" i="1" s="1"/>
  <c r="N1996" i="1"/>
  <c r="O1996" i="1" s="1"/>
  <c r="N2006" i="1"/>
  <c r="O2006" i="1" s="1"/>
  <c r="N2047" i="1"/>
  <c r="O2047" i="1" s="1"/>
  <c r="N2111" i="1"/>
  <c r="O2111" i="1" s="1"/>
  <c r="N2054" i="1"/>
  <c r="O2054" i="1" s="1"/>
  <c r="N2000" i="1"/>
  <c r="O2000" i="1" s="1"/>
  <c r="N2064" i="1"/>
  <c r="O2064" i="1" s="1"/>
  <c r="N1970" i="2"/>
  <c r="O1970" i="2" s="1"/>
  <c r="N1959" i="2"/>
  <c r="O1959" i="2" s="1"/>
  <c r="N2089" i="1"/>
  <c r="O2089" i="1" s="1"/>
  <c r="N2058" i="1"/>
  <c r="O2058" i="1" s="1"/>
  <c r="N1948" i="2"/>
  <c r="O1948" i="2" s="1"/>
  <c r="N2073" i="1"/>
  <c r="O2073" i="1" s="1"/>
  <c r="N2043" i="1"/>
  <c r="O2043" i="1" s="1"/>
  <c r="N2107" i="1"/>
  <c r="O2107" i="1" s="1"/>
  <c r="N2009" i="1"/>
  <c r="O2009" i="1" s="1"/>
  <c r="N1963" i="2"/>
  <c r="O1963" i="2" s="1"/>
  <c r="N2036" i="1"/>
  <c r="O2036" i="1" s="1"/>
  <c r="N2021" i="1"/>
  <c r="O2021" i="1" s="1"/>
  <c r="N2085" i="1"/>
  <c r="O2085" i="1" s="1"/>
  <c r="N2047" i="2"/>
  <c r="O2047" i="2" s="1"/>
  <c r="N1989" i="2"/>
  <c r="O1989" i="2" s="1"/>
  <c r="N2000" i="2"/>
  <c r="O2000" i="2" s="1"/>
  <c r="N2064" i="2"/>
  <c r="O2064" i="2" s="1"/>
  <c r="N2049" i="2"/>
  <c r="O2049" i="2" s="1"/>
  <c r="N1976" i="2"/>
  <c r="O1976" i="2" s="1"/>
  <c r="N2058" i="2"/>
  <c r="O2058" i="2" s="1"/>
  <c r="N2027" i="2"/>
  <c r="O2027" i="2" s="1"/>
  <c r="N1985" i="2"/>
  <c r="O1985" i="2" s="1"/>
  <c r="N2060" i="2"/>
  <c r="O2060" i="2" s="1"/>
  <c r="N2021" i="2"/>
  <c r="O2021" i="2" s="1"/>
  <c r="N1949" i="2"/>
  <c r="O1949" i="2" s="1"/>
  <c r="N2022" i="2"/>
  <c r="O2022" i="2" s="1"/>
  <c r="N1954" i="1"/>
  <c r="O1954" i="1" s="1"/>
  <c r="N2085" i="2"/>
  <c r="O2085" i="2" s="1"/>
  <c r="N2086" i="2"/>
  <c r="O2086" i="2" s="1"/>
  <c r="N2070" i="2"/>
  <c r="O2070" i="2" s="1"/>
  <c r="N2101" i="2"/>
  <c r="O2101" i="2" s="1"/>
  <c r="N1989" i="1"/>
  <c r="O1989" i="1" s="1"/>
  <c r="N1984" i="1"/>
  <c r="O1984" i="1" s="1"/>
  <c r="N1974" i="1"/>
  <c r="O1974" i="1" s="1"/>
  <c r="N1967" i="1"/>
  <c r="O1967" i="1" s="1"/>
  <c r="N1948" i="1"/>
  <c r="O1948" i="1" s="1"/>
  <c r="N1952" i="1"/>
  <c r="O1952" i="1" s="1"/>
  <c r="N2030" i="1"/>
  <c r="O2030" i="1" s="1"/>
  <c r="N2055" i="1"/>
  <c r="O2055" i="1" s="1"/>
  <c r="N1956" i="2"/>
  <c r="O1956" i="2" s="1"/>
  <c r="N2078" i="1"/>
  <c r="O2078" i="1" s="1"/>
  <c r="N2008" i="1"/>
  <c r="O2008" i="1" s="1"/>
  <c r="N2072" i="1"/>
  <c r="O2072" i="1" s="1"/>
  <c r="N1973" i="2"/>
  <c r="O1973" i="2" s="1"/>
  <c r="N2113" i="1"/>
  <c r="O2113" i="1" s="1"/>
  <c r="N2066" i="1"/>
  <c r="O2066" i="1" s="1"/>
  <c r="N1961" i="2"/>
  <c r="O1961" i="2" s="1"/>
  <c r="N2097" i="1"/>
  <c r="O2097" i="1" s="1"/>
  <c r="N2051" i="1"/>
  <c r="O2051" i="1" s="1"/>
  <c r="N2115" i="1"/>
  <c r="O2115" i="1" s="1"/>
  <c r="N2004" i="1"/>
  <c r="O2004" i="1" s="1"/>
  <c r="N1982" i="2"/>
  <c r="O1982" i="2" s="1"/>
  <c r="N2060" i="1"/>
  <c r="O2060" i="1" s="1"/>
  <c r="N2029" i="1"/>
  <c r="O2029" i="1" s="1"/>
  <c r="N2093" i="1"/>
  <c r="O2093" i="1" s="1"/>
  <c r="N2055" i="2"/>
  <c r="O2055" i="2" s="1"/>
  <c r="N1997" i="2"/>
  <c r="O1997" i="2" s="1"/>
  <c r="N2008" i="2"/>
  <c r="O2008" i="2" s="1"/>
  <c r="N2076" i="2"/>
  <c r="O2076" i="2" s="1"/>
  <c r="N2057" i="2"/>
  <c r="O2057" i="2" s="1"/>
  <c r="N1983" i="2"/>
  <c r="O1983" i="2" s="1"/>
  <c r="N2002" i="2"/>
  <c r="O2002" i="2" s="1"/>
  <c r="N2066" i="2"/>
  <c r="O2066" i="2" s="1"/>
  <c r="N2035" i="2"/>
  <c r="O2035" i="2" s="1"/>
  <c r="N1993" i="2"/>
  <c r="O1993" i="2" s="1"/>
  <c r="N2004" i="2"/>
  <c r="O2004" i="2" s="1"/>
  <c r="N2068" i="2"/>
  <c r="O2068" i="2" s="1"/>
  <c r="N2029" i="2"/>
  <c r="O2029" i="2" s="1"/>
  <c r="N1957" i="2"/>
  <c r="O1957" i="2" s="1"/>
  <c r="N2030" i="2"/>
  <c r="O2030" i="2" s="1"/>
  <c r="N2113" i="2"/>
  <c r="O2113" i="2" s="1"/>
  <c r="N2091" i="2"/>
  <c r="O2091" i="2" s="1"/>
  <c r="N2069" i="2"/>
  <c r="O2069" i="2" s="1"/>
  <c r="N2100" i="2"/>
  <c r="O2100" i="2" s="1"/>
  <c r="N2107" i="2"/>
  <c r="O2107" i="2" s="1"/>
  <c r="N1959" i="1"/>
  <c r="O1959" i="1" s="1"/>
  <c r="N1966" i="1"/>
  <c r="O1966" i="1" s="1"/>
  <c r="N1949" i="1"/>
  <c r="O1949" i="1" s="1"/>
  <c r="N1983" i="1"/>
  <c r="O1983" i="1" s="1"/>
  <c r="N1991" i="1"/>
  <c r="O1991" i="1" s="1"/>
  <c r="N2046" i="1"/>
  <c r="O2046" i="1" s="1"/>
  <c r="N1998" i="1"/>
  <c r="O1998" i="1" s="1"/>
  <c r="N2063" i="1"/>
  <c r="O2063" i="1" s="1"/>
  <c r="N1969" i="2"/>
  <c r="O1969" i="2" s="1"/>
  <c r="N2110" i="1"/>
  <c r="O2110" i="1" s="1"/>
  <c r="N2016" i="1"/>
  <c r="O2016" i="1" s="1"/>
  <c r="N2080" i="1"/>
  <c r="O2080" i="1" s="1"/>
  <c r="N2002" i="1"/>
  <c r="O2002" i="1" s="1"/>
  <c r="N2074" i="1"/>
  <c r="O2074" i="1" s="1"/>
  <c r="N1975" i="2"/>
  <c r="O1975" i="2" s="1"/>
  <c r="N2010" i="1"/>
  <c r="O2010" i="1" s="1"/>
  <c r="N2059" i="1"/>
  <c r="O2059" i="1" s="1"/>
  <c r="N1950" i="2"/>
  <c r="O1950" i="2" s="1"/>
  <c r="N2020" i="1"/>
  <c r="O2020" i="1" s="1"/>
  <c r="N2068" i="1"/>
  <c r="O2068" i="1" s="1"/>
  <c r="N2037" i="1"/>
  <c r="O2037" i="1" s="1"/>
  <c r="N2101" i="1"/>
  <c r="O2101" i="1" s="1"/>
  <c r="N1999" i="2"/>
  <c r="O1999" i="2" s="1"/>
  <c r="N2063" i="2"/>
  <c r="O2063" i="2" s="1"/>
  <c r="N2016" i="2"/>
  <c r="O2016" i="2" s="1"/>
  <c r="N2106" i="2"/>
  <c r="O2106" i="2" s="1"/>
  <c r="N2001" i="2"/>
  <c r="O2001" i="2" s="1"/>
  <c r="N2065" i="2"/>
  <c r="O2065" i="2" s="1"/>
  <c r="N1991" i="2"/>
  <c r="O1991" i="2" s="1"/>
  <c r="N2010" i="2"/>
  <c r="O2010" i="2" s="1"/>
  <c r="N2082" i="2"/>
  <c r="O2082" i="2" s="1"/>
  <c r="N2043" i="2"/>
  <c r="O2043" i="2" s="1"/>
  <c r="N2012" i="2"/>
  <c r="O2012" i="2" s="1"/>
  <c r="N2084" i="2"/>
  <c r="O2084" i="2" s="1"/>
  <c r="N2037" i="2"/>
  <c r="O2037" i="2" s="1"/>
  <c r="N1964" i="2"/>
  <c r="O1964" i="2" s="1"/>
  <c r="N2038" i="2"/>
  <c r="O2038" i="2" s="1"/>
  <c r="N1971" i="1"/>
  <c r="O1971" i="1" s="1"/>
  <c r="N2097" i="2"/>
  <c r="O2097" i="2" s="1"/>
  <c r="N2112" i="2"/>
  <c r="O2112" i="2" s="1"/>
  <c r="N2096" i="2"/>
  <c r="O2096" i="2" s="1"/>
  <c r="N2080" i="2"/>
  <c r="O2080" i="2" s="1"/>
  <c r="N1969" i="1"/>
  <c r="O1969" i="1" s="1"/>
  <c r="N1961" i="1"/>
  <c r="O1961" i="1" s="1"/>
  <c r="N1968" i="1"/>
  <c r="O1968" i="1" s="1"/>
  <c r="N1956" i="1"/>
  <c r="O1956" i="1" s="1"/>
  <c r="N2086" i="1"/>
  <c r="O2086" i="1" s="1"/>
  <c r="N2022" i="1"/>
  <c r="O2022" i="1" s="1"/>
  <c r="N2071" i="1"/>
  <c r="O2071" i="1" s="1"/>
  <c r="N1996" i="2"/>
  <c r="O1996" i="2" s="1"/>
  <c r="N1999" i="1"/>
  <c r="O1999" i="1" s="1"/>
  <c r="N2024" i="1"/>
  <c r="O2024" i="1" s="1"/>
  <c r="N2088" i="1"/>
  <c r="O2088" i="1" s="1"/>
  <c r="N2018" i="1"/>
  <c r="O2018" i="1" s="1"/>
  <c r="N2082" i="1"/>
  <c r="O2082" i="1" s="1"/>
  <c r="N2003" i="1"/>
  <c r="O2003" i="1" s="1"/>
  <c r="N2067" i="1"/>
  <c r="O2067" i="1" s="1"/>
  <c r="N1962" i="2"/>
  <c r="O1962" i="2" s="1"/>
  <c r="N2044" i="1"/>
  <c r="O2044" i="1" s="1"/>
  <c r="N2076" i="1"/>
  <c r="O2076" i="1" s="1"/>
  <c r="N2045" i="1"/>
  <c r="O2045" i="1" s="1"/>
  <c r="N2109" i="1"/>
  <c r="O2109" i="1" s="1"/>
  <c r="N2007" i="2"/>
  <c r="O2007" i="2" s="1"/>
  <c r="N2075" i="2"/>
  <c r="O2075" i="2" s="1"/>
  <c r="N2024" i="2"/>
  <c r="O2024" i="2" s="1"/>
  <c r="N2009" i="2"/>
  <c r="O2009" i="2" s="1"/>
  <c r="N2081" i="2"/>
  <c r="O2081" i="2" s="1"/>
  <c r="N2018" i="2"/>
  <c r="O2018" i="2" s="1"/>
  <c r="N1977" i="2"/>
  <c r="O1977" i="2" s="1"/>
  <c r="N2051" i="2"/>
  <c r="O2051" i="2" s="1"/>
  <c r="N2020" i="2"/>
  <c r="O2020" i="2" s="1"/>
  <c r="N1971" i="2"/>
  <c r="O1971" i="2" s="1"/>
  <c r="N2045" i="2"/>
  <c r="O2045" i="2" s="1"/>
  <c r="N1972" i="2"/>
  <c r="O1972" i="2" s="1"/>
  <c r="N2046" i="2"/>
  <c r="O2046" i="2" s="1"/>
  <c r="N2111" i="2"/>
  <c r="O2111" i="2" s="1"/>
  <c r="N2095" i="2"/>
  <c r="O2095" i="2" s="1"/>
  <c r="N2079" i="2"/>
  <c r="O2079" i="2" s="1"/>
  <c r="N2110" i="2"/>
  <c r="O2110" i="2" s="1"/>
  <c r="N1965" i="1"/>
  <c r="O1965" i="1" s="1"/>
  <c r="N1960" i="1"/>
  <c r="O1960" i="1" s="1"/>
  <c r="N1995" i="1"/>
  <c r="O1995" i="1" s="1"/>
  <c r="N2102" i="1"/>
  <c r="O2102" i="1" s="1"/>
  <c r="N2062" i="1"/>
  <c r="O2062" i="1" s="1"/>
  <c r="N2079" i="1"/>
  <c r="O2079" i="1" s="1"/>
  <c r="N2015" i="1"/>
  <c r="O2015" i="1" s="1"/>
  <c r="N2032" i="1"/>
  <c r="O2032" i="1" s="1"/>
  <c r="N2096" i="1"/>
  <c r="O2096" i="1" s="1"/>
  <c r="N2033" i="1"/>
  <c r="O2033" i="1" s="1"/>
  <c r="N2026" i="1"/>
  <c r="O2026" i="1" s="1"/>
  <c r="N2090" i="1"/>
  <c r="O2090" i="1" s="1"/>
  <c r="N2011" i="1"/>
  <c r="O2011" i="1" s="1"/>
  <c r="N2075" i="1"/>
  <c r="O2075" i="1" s="1"/>
  <c r="N1981" i="2"/>
  <c r="O1981" i="2" s="1"/>
  <c r="N2052" i="1"/>
  <c r="O2052" i="1" s="1"/>
  <c r="N2092" i="1"/>
  <c r="O2092" i="1" s="1"/>
  <c r="N2053" i="1"/>
  <c r="O2053" i="1" s="1"/>
  <c r="N1954" i="2"/>
  <c r="O1954" i="2" s="1"/>
  <c r="N2015" i="2"/>
  <c r="O2015" i="2" s="1"/>
  <c r="N2098" i="2"/>
  <c r="O2098" i="2" s="1"/>
  <c r="N2032" i="2"/>
  <c r="O2032" i="2" s="1"/>
  <c r="N2017" i="2"/>
  <c r="O2017" i="2" s="1"/>
  <c r="N2114" i="2"/>
  <c r="O2114" i="2" s="1"/>
  <c r="N2026" i="2"/>
  <c r="O2026" i="2" s="1"/>
  <c r="N1984" i="2"/>
  <c r="O1984" i="2" s="1"/>
  <c r="N2059" i="2"/>
  <c r="O2059" i="2" s="1"/>
  <c r="N2028" i="2"/>
  <c r="O2028" i="2" s="1"/>
  <c r="N1979" i="2"/>
  <c r="O1979" i="2" s="1"/>
  <c r="N2053" i="2"/>
  <c r="O2053" i="2" s="1"/>
  <c r="N1980" i="2"/>
  <c r="O1980" i="2" s="1"/>
  <c r="N2054" i="2"/>
  <c r="O2054" i="2" s="1"/>
  <c r="N1987" i="1"/>
  <c r="O1987" i="1" s="1"/>
  <c r="N2094" i="2"/>
  <c r="O2094" i="2" s="1"/>
  <c r="N2078" i="2"/>
  <c r="O2078" i="2" s="1"/>
  <c r="N2109" i="2"/>
  <c r="O2109" i="2" s="1"/>
  <c r="N2093" i="2"/>
  <c r="O2093" i="2" s="1"/>
  <c r="N1972" i="1"/>
  <c r="O1972" i="1" s="1"/>
  <c r="N1955" i="2"/>
  <c r="O1955" i="2" s="1"/>
  <c r="N2070" i="1"/>
  <c r="O2070" i="1" s="1"/>
  <c r="N2087" i="1"/>
  <c r="O2087" i="1" s="1"/>
  <c r="N2023" i="1"/>
  <c r="O2023" i="1" s="1"/>
  <c r="N2040" i="1"/>
  <c r="O2040" i="1" s="1"/>
  <c r="N2104" i="1"/>
  <c r="O2104" i="1" s="1"/>
  <c r="N2057" i="1"/>
  <c r="O2057" i="1" s="1"/>
  <c r="N2001" i="1"/>
  <c r="O2001" i="1" s="1"/>
  <c r="N2034" i="1"/>
  <c r="O2034" i="1" s="1"/>
  <c r="N2098" i="1"/>
  <c r="O2098" i="1" s="1"/>
  <c r="N2019" i="1"/>
  <c r="O2019" i="1" s="1"/>
  <c r="N2083" i="1"/>
  <c r="O2083" i="1" s="1"/>
  <c r="N2084" i="1"/>
  <c r="O2084" i="1" s="1"/>
  <c r="N2017" i="1"/>
  <c r="O2017" i="1" s="1"/>
  <c r="N2108" i="1"/>
  <c r="O2108" i="1" s="1"/>
  <c r="N2061" i="1"/>
  <c r="O2061" i="1" s="1"/>
  <c r="N1965" i="2"/>
  <c r="O1965" i="2" s="1"/>
  <c r="N2023" i="2"/>
  <c r="O2023" i="2" s="1"/>
  <c r="N1951" i="2"/>
  <c r="O1951" i="2" s="1"/>
  <c r="N2040" i="2"/>
  <c r="O2040" i="2" s="1"/>
  <c r="N2025" i="2"/>
  <c r="O2025" i="2" s="1"/>
  <c r="N1953" i="2"/>
  <c r="O1953" i="2" s="1"/>
  <c r="N2034" i="2"/>
  <c r="O2034" i="2" s="1"/>
  <c r="N1992" i="2"/>
  <c r="O1992" i="2" s="1"/>
  <c r="N2003" i="2"/>
  <c r="O2003" i="2" s="1"/>
  <c r="N2067" i="2"/>
  <c r="O2067" i="2" s="1"/>
  <c r="N2036" i="2"/>
  <c r="O2036" i="2" s="1"/>
  <c r="N1986" i="2"/>
  <c r="O1986" i="2" s="1"/>
  <c r="N2061" i="2"/>
  <c r="O2061" i="2" s="1"/>
  <c r="N1987" i="2"/>
  <c r="O1987" i="2" s="1"/>
  <c r="N1998" i="2"/>
  <c r="O1998" i="2" s="1"/>
  <c r="N2062" i="2"/>
  <c r="O2062" i="2" s="1"/>
  <c r="N1986" i="1"/>
  <c r="O1986" i="1" s="1"/>
  <c r="N1979" i="1"/>
  <c r="O1979" i="1" s="1"/>
  <c r="N2105" i="2"/>
  <c r="O2105" i="2" s="1"/>
  <c r="N2077" i="2"/>
  <c r="O2077" i="2" s="1"/>
  <c r="N2108" i="2"/>
  <c r="O2108" i="2" s="1"/>
  <c r="N2115" i="2"/>
  <c r="O2115" i="2" s="1"/>
</calcChain>
</file>

<file path=xl/sharedStrings.xml><?xml version="1.0" encoding="utf-8"?>
<sst xmlns="http://schemas.openxmlformats.org/spreadsheetml/2006/main" count="23133" uniqueCount="7028">
  <si>
    <t>Peak</t>
  </si>
  <si>
    <t>1-day</t>
  </si>
  <si>
    <t>Yr</t>
  </si>
  <si>
    <t>overall</t>
  </si>
  <si>
    <t>4-day</t>
  </si>
  <si>
    <t>21-day</t>
  </si>
  <si>
    <t>60-day</t>
  </si>
  <si>
    <t>90-day</t>
  </si>
  <si>
    <t>PW_pk</t>
  </si>
  <si>
    <t>PW_21</t>
  </si>
  <si>
    <t>Line</t>
  </si>
  <si>
    <t>Batch Run ID</t>
  </si>
  <si>
    <t>asparagus_a_run_1_4_VegetableESA1</t>
  </si>
  <si>
    <t>asparagus_a_run_10_4_VegetableESA10a</t>
  </si>
  <si>
    <t>asparagus_a_run_11_4_VegetableESA10b</t>
  </si>
  <si>
    <t>asparagus_a_run_12_4_VegetableESA11a</t>
  </si>
  <si>
    <t>asparagus_a_run_13_4_VegetableESA11b</t>
  </si>
  <si>
    <t>asparagus_a_run_14_4_VegetableESA12a</t>
  </si>
  <si>
    <t>asparagus_a_run_15_4_VegetableESA12b</t>
  </si>
  <si>
    <t>asparagus_a_run_16_4_VegetableESA13</t>
  </si>
  <si>
    <t>asparagus_a_run_17_4_VegetableESA14</t>
  </si>
  <si>
    <t>asparagus_a_run_18_4_VegetableESA15a</t>
  </si>
  <si>
    <t>asparagus_a_run_19_4_VegetableESA15b</t>
  </si>
  <si>
    <t>asparagus_a_run_2_4_VegetableESA2</t>
  </si>
  <si>
    <t>asparagus_a_run_20_4_VegetableESA16a</t>
  </si>
  <si>
    <t>asparagus_a_run_21_4_VegetableESA16b</t>
  </si>
  <si>
    <t>asparagus_a_run_22_4_VegetableESA17a</t>
  </si>
  <si>
    <t>asparagus_a_run_23_4_VegetableESA17b</t>
  </si>
  <si>
    <t>asparagus_a_run_24_4_VegetableESA18a</t>
  </si>
  <si>
    <t>asparagus_a_run_25_4_VegetableESA18b</t>
  </si>
  <si>
    <t>asparagus_a_run_26_4_VegetableESA19a</t>
  </si>
  <si>
    <t>asparagus_a_run_27_4_VegetableESA19b</t>
  </si>
  <si>
    <t>asparagus_a_run_28_4_VegetableESA20a</t>
  </si>
  <si>
    <t>asparagus_a_run_29_4_VegetableESA20b</t>
  </si>
  <si>
    <t>asparagus_a_run_3_4_VegetableESA3</t>
  </si>
  <si>
    <t>asparagus_a_run_30_4_VegetableESA21</t>
  </si>
  <si>
    <t>asparagus_a_run_4_4_VegetableESA4</t>
  </si>
  <si>
    <t>asparagus_a_run_5_4_VegetableESA5</t>
  </si>
  <si>
    <t>asparagus_a_run_6_4_VegetableESA6</t>
  </si>
  <si>
    <t>asparagus_a_run_7_4_VegetableESA7</t>
  </si>
  <si>
    <t>asparagus_a_run_8_4_VegetableESA8</t>
  </si>
  <si>
    <t>asparagus_a_run_9_4_VegetableESA9</t>
  </si>
  <si>
    <t>asparagus_a_run_907_7_VegetableESA1</t>
  </si>
  <si>
    <t>asparagus_a_run_908_7_VegetableESA2</t>
  </si>
  <si>
    <t>asparagus_a_run_909_7_VegetableESA3</t>
  </si>
  <si>
    <t>asparagus_a_run_910_7_VegetableESA4</t>
  </si>
  <si>
    <t>asparagus_a_run_911_7_VegetableESA5</t>
  </si>
  <si>
    <t>asparagus_a_run_912_7_VegetableESA6</t>
  </si>
  <si>
    <t>asparagus_a_run_913_7_VegetableESA7</t>
  </si>
  <si>
    <t>asparagus_a_run_914_7_VegetableESA8</t>
  </si>
  <si>
    <t>asparagus_a_run_915_7_VegetableESA9</t>
  </si>
  <si>
    <t>asparagus_a_run_916_7_VegetableESA10a</t>
  </si>
  <si>
    <t>asparagus_a_run_917_7_VegetableESA10b</t>
  </si>
  <si>
    <t>asparagus_a_run_918_7_VegetableESA11a</t>
  </si>
  <si>
    <t>asparagus_a_run_919_7_VegetableESA11b</t>
  </si>
  <si>
    <t>asparagus_a_run_920_7_VegetableESA12a</t>
  </si>
  <si>
    <t>asparagus_a_run_921_7_VegetableESA12b</t>
  </si>
  <si>
    <t>asparagus_a_run_922_7_VegetableESA13</t>
  </si>
  <si>
    <t>asparagus_a_run_923_7_VegetableESA14</t>
  </si>
  <si>
    <t>asparagus_a_run_924_7_VegetableESA15a</t>
  </si>
  <si>
    <t>asparagus_a_run_925_7_VegetableESA15b</t>
  </si>
  <si>
    <t>asparagus_a_run_926_7_VegetableESA16a</t>
  </si>
  <si>
    <t>asparagus_a_run_927_7_VegetableESA16b</t>
  </si>
  <si>
    <t>asparagus_a_run_928_7_VegetableESA17a</t>
  </si>
  <si>
    <t>asparagus_a_run_929_7_VegetableESA17b</t>
  </si>
  <si>
    <t>asparagus_a_run_930_7_VegetableESA18a</t>
  </si>
  <si>
    <t>asparagus_a_run_931_7_VegetableESA18b</t>
  </si>
  <si>
    <t>asparagus_a_run_932_7_VegetableESA19a</t>
  </si>
  <si>
    <t>asparagus_a_run_933_7_VegetableESA19b</t>
  </si>
  <si>
    <t>asparagus_a_run_934_7_VegetableESA20a</t>
  </si>
  <si>
    <t>asparagus_a_run_935_7_VegetableESA20b</t>
  </si>
  <si>
    <t>asparagus_a_run_936_7_VegetableESA21</t>
  </si>
  <si>
    <t>beans_a_run_31_4_VegetableESA1</t>
  </si>
  <si>
    <t>beans_a_run_32_4_VegetableESA2</t>
  </si>
  <si>
    <t>beans_a_run_33_4_VegetableESA3</t>
  </si>
  <si>
    <t>beans_a_run_34_4_VegetableESA4</t>
  </si>
  <si>
    <t>beans_a_run_35_4_VegetableESA5</t>
  </si>
  <si>
    <t>beans_a_run_36_4_VegetableESA6</t>
  </si>
  <si>
    <t>beans_a_run_37_4_VegetableESA7</t>
  </si>
  <si>
    <t>beans_a_run_38_4_VegetableESA8</t>
  </si>
  <si>
    <t>beans_a_run_39_4_VegetableESA9</t>
  </si>
  <si>
    <t>beans_a_run_40_4_VegetableESA10a</t>
  </si>
  <si>
    <t>beans_a_run_41_4_VegetableESA10b</t>
  </si>
  <si>
    <t>beans_a_run_42_4_VegetableESA11a</t>
  </si>
  <si>
    <t>beans_a_run_43_4_VegetableESA11b</t>
  </si>
  <si>
    <t>beans_a_run_44_4_VegetableESA12a</t>
  </si>
  <si>
    <t>beans_a_run_45_4_VegetableESA12b</t>
  </si>
  <si>
    <t>beans_a_run_46_4_VegetableESA13</t>
  </si>
  <si>
    <t>beans_a_run_47_4_VegetableESA14</t>
  </si>
  <si>
    <t>beans_a_run_48_4_VegetableESA15a</t>
  </si>
  <si>
    <t>beans_a_run_49_4_VegetableESA15b</t>
  </si>
  <si>
    <t>beans_a_run_50_4_VegetableESA16a</t>
  </si>
  <si>
    <t>beans_a_run_51_4_VegetableESA16b</t>
  </si>
  <si>
    <t>beans_a_run_52_4_VegetableESA17a</t>
  </si>
  <si>
    <t>beans_a_run_53_4_VegetableESA17b</t>
  </si>
  <si>
    <t>beans_a_run_54_4_VegetableESA18a</t>
  </si>
  <si>
    <t>beans_a_run_55_4_VegetableESA18b</t>
  </si>
  <si>
    <t>beans_a_run_56_4_VegetableESA19a</t>
  </si>
  <si>
    <t>beans_a_run_57_4_VegetableESA19b</t>
  </si>
  <si>
    <t>beans_a_run_58_4_VegetableESA20a</t>
  </si>
  <si>
    <t>beans_a_run_59_4_VegetableESA20b</t>
  </si>
  <si>
    <t>beans_a_run_60_4_VegetableESA21</t>
  </si>
  <si>
    <t>beans_a_run_937_7_VegetableESA1</t>
  </si>
  <si>
    <t>beans_a_run_938_7_VegetableESA2</t>
  </si>
  <si>
    <t>beans_a_run_939_7_VegetableESA3</t>
  </si>
  <si>
    <t>beans_a_run_940_7_VegetableESA4</t>
  </si>
  <si>
    <t>beans_a_run_941_7_VegetableESA5</t>
  </si>
  <si>
    <t>beans_a_run_942_7_VegetableESA6</t>
  </si>
  <si>
    <t>beans_a_run_943_7_VegetableESA7</t>
  </si>
  <si>
    <t>beans_a_run_944_7_VegetableESA8</t>
  </si>
  <si>
    <t>beans_a_run_945_7_VegetableESA9</t>
  </si>
  <si>
    <t>beans_a_run_946_7_VegetableESA10a</t>
  </si>
  <si>
    <t>beans_a_run_947_7_VegetableESA10b</t>
  </si>
  <si>
    <t>beans_a_run_948_7_VegetableESA11a</t>
  </si>
  <si>
    <t>beans_a_run_949_7_VegetableESA11b</t>
  </si>
  <si>
    <t>beans_a_run_950_7_VegetableESA12a</t>
  </si>
  <si>
    <t>beans_a_run_951_7_VegetableESA12b</t>
  </si>
  <si>
    <t>beans_a_run_952_7_VegetableESA13</t>
  </si>
  <si>
    <t>beans_a_run_953_7_VegetableESA14</t>
  </si>
  <si>
    <t>beans_a_run_954_7_VegetableESA15a</t>
  </si>
  <si>
    <t>beans_a_run_955_7_VegetableESA15b</t>
  </si>
  <si>
    <t>beans_a_run_956_7_VegetableESA16a</t>
  </si>
  <si>
    <t>beans_a_run_957_7_VegetableESA16b</t>
  </si>
  <si>
    <t>beans_a_run_958_7_VegetableESA17a</t>
  </si>
  <si>
    <t>beans_a_run_959_7_VegetableESA17b</t>
  </si>
  <si>
    <t>beans_a_run_960_7_VegetableESA18a</t>
  </si>
  <si>
    <t>beans_a_run_961_7_VegetableESA18b</t>
  </si>
  <si>
    <t>beans_a_run_962_7_VegetableESA19a</t>
  </si>
  <si>
    <t>beans_a_run_963_7_VegetableESA19b</t>
  </si>
  <si>
    <t>beans_a_run_964_7_VegetableESA20a</t>
  </si>
  <si>
    <t>beans_a_run_965_7_VegetableESA20b</t>
  </si>
  <si>
    <t>beans_a_run_966_7_VegetableESA21</t>
  </si>
  <si>
    <t>berries_a_run_100_4_VegetableESA12b</t>
  </si>
  <si>
    <t>berries_a_run_1000_7_VegetableESA9</t>
  </si>
  <si>
    <t>berries_a_run_1001_7_VegetableESA10a</t>
  </si>
  <si>
    <t>berries_a_run_1002_7_VegetableESA10b</t>
  </si>
  <si>
    <t>berries_a_run_1003_7_VegetableESA11a</t>
  </si>
  <si>
    <t>berries_a_run_1004_7_VegetableESA11b</t>
  </si>
  <si>
    <t>berries_a_run_1005_7_VegetableESA12a</t>
  </si>
  <si>
    <t>berries_a_run_1006_7_VegetableESA12b</t>
  </si>
  <si>
    <t>berries_a_run_1007_7_VegetableESA13</t>
  </si>
  <si>
    <t>berries_a_run_1008_7_VegetableESA14</t>
  </si>
  <si>
    <t>berries_a_run_1009_7_VegetableESA15a</t>
  </si>
  <si>
    <t>berries_a_run_101_4_VegetableESA13</t>
  </si>
  <si>
    <t>berries_a_run_1010_7_VegetableESA15b</t>
  </si>
  <si>
    <t>berries_a_run_1011_7_VegetableESA16a</t>
  </si>
  <si>
    <t>berries_a_run_1012_7_VegetableESA16b</t>
  </si>
  <si>
    <t>berries_a_run_1013_7_VegetableESA17a</t>
  </si>
  <si>
    <t>berries_a_run_1014_7_VegetableESA17b</t>
  </si>
  <si>
    <t>berries_a_run_1015_7_VegetableESA18a</t>
  </si>
  <si>
    <t>berries_a_run_1016_7_VegetableESA18b</t>
  </si>
  <si>
    <t>berries_a_run_1017_7_VegetableESA19a</t>
  </si>
  <si>
    <t>berries_a_run_1018_7_VegetableESA19b</t>
  </si>
  <si>
    <t>berries_a_run_1019_7_VegetableESA20a</t>
  </si>
  <si>
    <t>berries_a_run_102_4_VegetableESA14</t>
  </si>
  <si>
    <t>berries_a_run_1020_7_VegetableESA20b</t>
  </si>
  <si>
    <t>berries_a_run_1021_7_VegetableESA21</t>
  </si>
  <si>
    <t>berries_a_run_103_4_VegetableESA15a</t>
  </si>
  <si>
    <t>berries_a_run_104_4_VegetableESA15b</t>
  </si>
  <si>
    <t>berries_a_run_105_4_VegetableESA16a</t>
  </si>
  <si>
    <t>berries_a_run_106_4_VegetableESA16b</t>
  </si>
  <si>
    <t>berries_a_run_107_4_VegetableESA17a</t>
  </si>
  <si>
    <t>berries_a_run_108_4_VegetableESA17b</t>
  </si>
  <si>
    <t>berries_a_run_109_4_VegetableESA18a</t>
  </si>
  <si>
    <t>berries_a_run_110_4_VegetableESA18b</t>
  </si>
  <si>
    <t>berries_a_run_111_4_VegetableESA19a</t>
  </si>
  <si>
    <t>berries_a_run_112_4_VegetableESA19b</t>
  </si>
  <si>
    <t>berries_a_run_113_4_VegetableESA20a</t>
  </si>
  <si>
    <t>berries_a_run_114_4_VegetableESA20b</t>
  </si>
  <si>
    <t>berries_a_run_115_4_VegetableESA21</t>
  </si>
  <si>
    <t>berries_a_run_86_4_VegetableESA1</t>
  </si>
  <si>
    <t>berries_a_run_87_4_VegetableESA2</t>
  </si>
  <si>
    <t>berries_a_run_88_4_VegetableESA3</t>
  </si>
  <si>
    <t>berries_a_run_89_4_VegetableESA4</t>
  </si>
  <si>
    <t>berries_a_run_90_4_VegetableESA5</t>
  </si>
  <si>
    <t>berries_a_run_91_4_VegetableESA6</t>
  </si>
  <si>
    <t>berries_a_run_92_4_VegetableESA7</t>
  </si>
  <si>
    <t>berries_a_run_93_4_VegetableESA8</t>
  </si>
  <si>
    <t>berries_a_run_94_4_VegetableESA9</t>
  </si>
  <si>
    <t>berries_a_run_95_4_VegetableESA10a</t>
  </si>
  <si>
    <t>berries_a_run_96_4_VegetableESA10b</t>
  </si>
  <si>
    <t>berries_a_run_97_4_VegetableESA11a</t>
  </si>
  <si>
    <t>berries_a_run_98_4_VegetableESA11b</t>
  </si>
  <si>
    <t>berries_a_run_99_4_VegetableESA12a</t>
  </si>
  <si>
    <t>berries_a_run_992_7_VegetableESA1</t>
  </si>
  <si>
    <t>berries_a_run_993_7_VegetableESA2</t>
  </si>
  <si>
    <t>berries_a_run_994_7_VegetableESA3</t>
  </si>
  <si>
    <t>berries_a_run_995_7_VegetableESA4</t>
  </si>
  <si>
    <t>berries_a_run_996_7_VegetableESA5</t>
  </si>
  <si>
    <t>berries_a_run_997_7_VegetableESA6</t>
  </si>
  <si>
    <t>berries_a_run_998_7_VegetableESA7</t>
  </si>
  <si>
    <t>berries_a_run_999_7_VegetableESA8</t>
  </si>
  <si>
    <t>brassica_a_run_1076_7_VegetableESA1</t>
  </si>
  <si>
    <t>brassica_a_run_1077_7_VegetableESA2</t>
  </si>
  <si>
    <t>brassica_a_run_1078_7_VegetableESA3</t>
  </si>
  <si>
    <t>brassica_a_run_1079_7_VegetableESA4</t>
  </si>
  <si>
    <t>brassica_a_run_1080_7_VegetableESA5</t>
  </si>
  <si>
    <t>brassica_a_run_1081_7_VegetableESA6</t>
  </si>
  <si>
    <t>brassica_a_run_1082_7_VegetableESA7</t>
  </si>
  <si>
    <t>brassica_a_run_1083_7_VegetableESA8</t>
  </si>
  <si>
    <t>brassica_a_run_1084_7_VegetableESA9</t>
  </si>
  <si>
    <t>brassica_a_run_1085_7_VegetableESA10a</t>
  </si>
  <si>
    <t>brassica_a_run_1086_7_VegetableESA10b</t>
  </si>
  <si>
    <t>brassica_a_run_1087_7_VegetableESA11a</t>
  </si>
  <si>
    <t>brassica_a_run_1088_7_VegetableESA11b</t>
  </si>
  <si>
    <t>brassica_a_run_1089_7_VegetableESA12a</t>
  </si>
  <si>
    <t>brassica_a_run_1090_7_VegetableESA12b</t>
  </si>
  <si>
    <t>brassica_a_run_1091_7_VegetableESA13</t>
  </si>
  <si>
    <t>brassica_a_run_1092_7_VegetableESA14</t>
  </si>
  <si>
    <t>brassica_a_run_1093_7_VegetableESA15a</t>
  </si>
  <si>
    <t>brassica_a_run_1094_7_VegetableESA15b</t>
  </si>
  <si>
    <t>brassica_a_run_1095_7_VegetableESA16a</t>
  </si>
  <si>
    <t>brassica_a_run_1096_7_VegetableESA16b</t>
  </si>
  <si>
    <t>brassica_a_run_1097_7_VegetableESA17a</t>
  </si>
  <si>
    <t>brassica_a_run_1098_7_VegetableESA17b</t>
  </si>
  <si>
    <t>brassica_a_run_1099_7_VegetableESA18a</t>
  </si>
  <si>
    <t>brassica_a_run_1100_7_VegetableESA18b</t>
  </si>
  <si>
    <t>brassica_a_run_1101_7_VegetableESA19a</t>
  </si>
  <si>
    <t>brassica_a_run_1102_7_VegetableESA19b</t>
  </si>
  <si>
    <t>brassica_a_run_1103_7_VegetableESA20a</t>
  </si>
  <si>
    <t>brassica_a_run_1104_7_VegetableESA20b</t>
  </si>
  <si>
    <t>brassica_a_run_1105_7_VegetableESA21</t>
  </si>
  <si>
    <t>brassica_a_run_170_4_VegetableESA1</t>
  </si>
  <si>
    <t>brassica_a_run_171_4_VegetableESA2</t>
  </si>
  <si>
    <t>brassica_a_run_172_4_VegetableESA3</t>
  </si>
  <si>
    <t>brassica_a_run_173_4_VegetableESA4</t>
  </si>
  <si>
    <t>brassica_a_run_174_4_VegetableESA5</t>
  </si>
  <si>
    <t>brassica_a_run_175_4_VegetableESA6</t>
  </si>
  <si>
    <t>brassica_a_run_176_4_VegetableESA7</t>
  </si>
  <si>
    <t>brassica_a_run_177_4_VegetableESA8</t>
  </si>
  <si>
    <t>brassica_a_run_178_4_VegetableESA9</t>
  </si>
  <si>
    <t>brassica_a_run_179_4_VegetableESA10a</t>
  </si>
  <si>
    <t>brassica_a_run_180_4_VegetableESA10b</t>
  </si>
  <si>
    <t>brassica_a_run_181_4_VegetableESA11a</t>
  </si>
  <si>
    <t>brassica_a_run_182_4_VegetableESA11b</t>
  </si>
  <si>
    <t>brassica_a_run_183_4_VegetableESA12a</t>
  </si>
  <si>
    <t>brassica_a_run_184_4_VegetableESA12b</t>
  </si>
  <si>
    <t>brassica_a_run_185_4_VegetableESA13</t>
  </si>
  <si>
    <t>brassica_a_run_186_4_VegetableESA14</t>
  </si>
  <si>
    <t>brassica_a_run_187_4_VegetableESA15a</t>
  </si>
  <si>
    <t>brassica_a_run_188_4_VegetableESA15b</t>
  </si>
  <si>
    <t>brassica_a_run_189_4_VegetableESA16a</t>
  </si>
  <si>
    <t>brassica_a_run_190_4_VegetableESA16b</t>
  </si>
  <si>
    <t>brassica_a_run_191_4_VegetableESA17a</t>
  </si>
  <si>
    <t>brassica_a_run_192_4_VegetableESA17b</t>
  </si>
  <si>
    <t>brassica_a_run_193_4_VegetableESA18a</t>
  </si>
  <si>
    <t>brassica_a_run_194_4_VegetableESA18b</t>
  </si>
  <si>
    <t>brassica_a_run_195_4_VegetableESA19a</t>
  </si>
  <si>
    <t>brassica_a_run_196_4_VegetableESA19b</t>
  </si>
  <si>
    <t>brassica_a_run_197_4_VegetableESA20a</t>
  </si>
  <si>
    <t>brassica_a_run_198_4_VegetableESA20b</t>
  </si>
  <si>
    <t>brassica_a_run_199_4_VegetableESA21</t>
  </si>
  <si>
    <t>citrus_a_run_1022_7_CitrusESA2</t>
  </si>
  <si>
    <t>citrus_a_run_1023_7_CitrusESA3</t>
  </si>
  <si>
    <t>citrus_a_run_1024_7_CitrusESA4</t>
  </si>
  <si>
    <t>citrus_a_run_1025_7_CitrusESA5</t>
  </si>
  <si>
    <t>citrus_a_run_1026_7_CitrusESA6</t>
  </si>
  <si>
    <t>citrus_a_run_1027_7_CitrusESA7</t>
  </si>
  <si>
    <t>citrus_a_run_1028_7_CitrusESA8</t>
  </si>
  <si>
    <t>citrus_a_run_1029_7_CitrusESA9</t>
  </si>
  <si>
    <t>citrus_a_run_1030_7_CitrusESA10a</t>
  </si>
  <si>
    <t>citrus_a_run_1031_7_CitrusESA10b</t>
  </si>
  <si>
    <t>citrus_a_run_1032_7_CitrusESA11a</t>
  </si>
  <si>
    <t>citrus_a_run_1033_7_CitrusESA11b</t>
  </si>
  <si>
    <t>citrus_a_run_1034_7_CitrusESA12a</t>
  </si>
  <si>
    <t>citrus_a_run_1035_7_CitrusESA12b</t>
  </si>
  <si>
    <t>citrus_a_run_1036_7_CitrusESA13</t>
  </si>
  <si>
    <t>citrus_a_run_1037_7_CitrusESA15a</t>
  </si>
  <si>
    <t>citrus_a_run_1038_7_CitrusESA15b</t>
  </si>
  <si>
    <t>citrus_a_run_1039_7_CitrusESA16a</t>
  </si>
  <si>
    <t>citrus_a_run_1040_7_CitrusESA16b</t>
  </si>
  <si>
    <t>citrus_a_run_1041_7_CitrusESA17a</t>
  </si>
  <si>
    <t>citrus_a_run_1042_7_CitrusESA17b</t>
  </si>
  <si>
    <t>citrus_a_run_1045_7_CitrusESA20a</t>
  </si>
  <si>
    <t>citrus_a_run_1046_7_CitrusESA20b</t>
  </si>
  <si>
    <t>citrus_a_run_1047_7_CitrusESA21</t>
  </si>
  <si>
    <t>citrus_a_run_116_4_CitrusESA2</t>
  </si>
  <si>
    <t>citrus_a_run_117_4_CitrusESA3</t>
  </si>
  <si>
    <t>citrus_a_run_118_4_CitrusESA4</t>
  </si>
  <si>
    <t>citrus_a_run_119_4_CitrusESA5</t>
  </si>
  <si>
    <t>citrus_a_run_120_4_CitrusESA6</t>
  </si>
  <si>
    <t>citrus_a_run_121_4_CitrusESA7</t>
  </si>
  <si>
    <t>citrus_a_run_122_4_CitrusESA8</t>
  </si>
  <si>
    <t>citrus_a_run_123_4_CitrusESA9</t>
  </si>
  <si>
    <t>citrus_a_run_124_4_CitrusESA10a</t>
  </si>
  <si>
    <t>citrus_a_run_125_4_CitrusESA10b</t>
  </si>
  <si>
    <t>citrus_a_run_126_4_CitrusESA11a</t>
  </si>
  <si>
    <t>citrus_a_run_127_4_CitrusESA11b</t>
  </si>
  <si>
    <t>citrus_a_run_128_4_CitrusESA12a</t>
  </si>
  <si>
    <t>citrus_a_run_129_4_CitrusESA12b</t>
  </si>
  <si>
    <t>citrus_a_run_130_4_CitrusESA13</t>
  </si>
  <si>
    <t>citrus_a_run_131_4_CitrusESA15a</t>
  </si>
  <si>
    <t>citrus_a_run_132_4_CitrusESA15b</t>
  </si>
  <si>
    <t>citrus_a_run_133_4_CitrusESA16a</t>
  </si>
  <si>
    <t>citrus_a_run_134_4_CitrusESA16b</t>
  </si>
  <si>
    <t>citrus_a_run_135_4_CitrusESA17a</t>
  </si>
  <si>
    <t>citrus_a_run_136_4_CitrusESA17b</t>
  </si>
  <si>
    <t>citrus_a_run_139_4_CitrusESA20a</t>
  </si>
  <si>
    <t>citrus_a_run_140_4_CitrusESA20b</t>
  </si>
  <si>
    <t>citrus_a_run_141_4_CitrusESA21</t>
  </si>
  <si>
    <t>citrusCA_a_run_1043_7_CitrusESA18a</t>
  </si>
  <si>
    <t>citrusCA_a_run_1044_7_CitrusESA18b</t>
  </si>
  <si>
    <t>citrusCA_a_run_137_4_CitrusESA18a</t>
  </si>
  <si>
    <t>citrusCA_a_run_138_4_CitrusESA18b</t>
  </si>
  <si>
    <t>citrusFL_a_run_1023a_7_CitrusESA3</t>
  </si>
  <si>
    <t>citrusFL_a_run_117a_4_CitrusESA3</t>
  </si>
  <si>
    <t>corn_a_run_1048_7_CornESA1</t>
  </si>
  <si>
    <t>corn_a_run_1049_7_CornESA2</t>
  </si>
  <si>
    <t>corn_a_run_1050_7_CornESA3</t>
  </si>
  <si>
    <t>corn_a_run_1051_7_CornESA4</t>
  </si>
  <si>
    <t>corn_a_run_1052_7_CornESA5</t>
  </si>
  <si>
    <t>corn_a_run_1053_7_CornESA6</t>
  </si>
  <si>
    <t>corn_a_run_1054_7_CornESA7</t>
  </si>
  <si>
    <t>corn_a_run_1055_7_CornESA8</t>
  </si>
  <si>
    <t>corn_a_run_1056_7_CornESA9</t>
  </si>
  <si>
    <t>corn_a_run_1057_7_CornESA10a</t>
  </si>
  <si>
    <t>corn_a_run_1058_7_CornESA10b</t>
  </si>
  <si>
    <t>corn_a_run_1059_7_CornESA11a</t>
  </si>
  <si>
    <t>corn_a_run_1060_7_CornESA11b</t>
  </si>
  <si>
    <t>corn_a_run_1061_7_CornESA12a</t>
  </si>
  <si>
    <t>corn_a_run_1062_7_CornESA12b</t>
  </si>
  <si>
    <t>corn_a_run_1063_7_CornESA13</t>
  </si>
  <si>
    <t>corn_a_run_1064_7_CornESA14</t>
  </si>
  <si>
    <t>corn_a_run_1065_7_CornESA15a</t>
  </si>
  <si>
    <t>corn_a_run_1066_7_CornESA15b</t>
  </si>
  <si>
    <t>corn_a_run_1067_7_CornESA16a</t>
  </si>
  <si>
    <t>corn_a_run_1068_7_CornESA16b</t>
  </si>
  <si>
    <t>corn_a_run_1069_7_CornESA17a</t>
  </si>
  <si>
    <t>corn_a_run_1070_7_CornESA17b</t>
  </si>
  <si>
    <t>corn_a_run_1071_7_CornESA18a</t>
  </si>
  <si>
    <t>corn_a_run_1072_7_CornESA18b</t>
  </si>
  <si>
    <t>corn_a_run_1073_7_CornESA20a</t>
  </si>
  <si>
    <t>corn_a_run_1074_7_CornESA20b</t>
  </si>
  <si>
    <t>corn_a_run_1075_7_CornESA21</t>
  </si>
  <si>
    <t>corn_a_run_142_4_CornESA1</t>
  </si>
  <si>
    <t>corn_a_run_143_4_CornESA2</t>
  </si>
  <si>
    <t>corn_a_run_144_4_CornESA3</t>
  </si>
  <si>
    <t>corn_a_run_145_4_CornESA4</t>
  </si>
  <si>
    <t>corn_a_run_146_4_CornESA5</t>
  </si>
  <si>
    <t>corn_a_run_147_4_CornESA6</t>
  </si>
  <si>
    <t>corn_a_run_148_4_CornESA7</t>
  </si>
  <si>
    <t>corn_a_run_149_4_CornESA8</t>
  </si>
  <si>
    <t>corn_a_run_150_4_CornESA9</t>
  </si>
  <si>
    <t>corn_a_run_151_4_CornESA10a</t>
  </si>
  <si>
    <t>corn_a_run_152_4_CornESA10b</t>
  </si>
  <si>
    <t>corn_a_run_153_4_CornESA11a</t>
  </si>
  <si>
    <t>corn_a_run_154_4_CornESA11b</t>
  </si>
  <si>
    <t>corn_a_run_155_4_CornESA12a</t>
  </si>
  <si>
    <t>corn_a_run_156_4_CornESA12b</t>
  </si>
  <si>
    <t>corn_a_run_157_4_CornESA13</t>
  </si>
  <si>
    <t>corn_a_run_158_4_CornESA14</t>
  </si>
  <si>
    <t>corn_a_run_159_4_CornESA15a</t>
  </si>
  <si>
    <t>corn_a_run_160_4_CornESA15b</t>
  </si>
  <si>
    <t>corn_a_run_161_4_CornESA16a</t>
  </si>
  <si>
    <t>corn_a_run_162_4_CornESA16b</t>
  </si>
  <si>
    <t>corn_a_run_163_4_CornESA17a</t>
  </si>
  <si>
    <t>corn_a_run_164_4_CornESA17b</t>
  </si>
  <si>
    <t>corn_a_run_165_4_CornESA18a</t>
  </si>
  <si>
    <t>corn_a_run_166_4_CornESA18b</t>
  </si>
  <si>
    <t>corn_a_run_167_4_CornESA20a</t>
  </si>
  <si>
    <t>corn_a_run_168_4_CornESA20b</t>
  </si>
  <si>
    <t>corn_a_run_169_4_CornESA21</t>
  </si>
  <si>
    <t>cucurbits_a_run_1106_7_VegetableESA1</t>
  </si>
  <si>
    <t>cucurbits_a_run_1107_7_VegetableESA2</t>
  </si>
  <si>
    <t>cucurbits_a_run_1108_7_VegetableESA3</t>
  </si>
  <si>
    <t>cucurbits_a_run_1109_7_VegetableESA4</t>
  </si>
  <si>
    <t>cucurbits_a_run_1110_7_VegetableESA5</t>
  </si>
  <si>
    <t>cucurbits_a_run_1111_7_VegetableESA6</t>
  </si>
  <si>
    <t>cucurbits_a_run_1112_7_VegetableESA7</t>
  </si>
  <si>
    <t>cucurbits_a_run_1113_7_VegetableESA8</t>
  </si>
  <si>
    <t>cucurbits_a_run_1114_7_VegetableESA9</t>
  </si>
  <si>
    <t>cucurbits_a_run_1115_7_VegetableESA10a</t>
  </si>
  <si>
    <t>cucurbits_a_run_1116_7_VegetableESA10b</t>
  </si>
  <si>
    <t>cucurbits_a_run_1117_7_VegetableESA11a</t>
  </si>
  <si>
    <t>cucurbits_a_run_1118_7_VegetableESA11b</t>
  </si>
  <si>
    <t>cucurbits_a_run_1119_7_VegetableESA12a</t>
  </si>
  <si>
    <t>cucurbits_a_run_1120_7_VegetableESA12b</t>
  </si>
  <si>
    <t>cucurbits_a_run_1121_7_VegetableESA13</t>
  </si>
  <si>
    <t>cucurbits_a_run_1122_7_VegetableESA14</t>
  </si>
  <si>
    <t>cucurbits_a_run_1123_7_VegetableESA15a</t>
  </si>
  <si>
    <t>cucurbits_a_run_1124_7_VegetableESA15b</t>
  </si>
  <si>
    <t>cucurbits_a_run_1125_7_VegetableESA16a</t>
  </si>
  <si>
    <t>cucurbits_a_run_1126_7_VegetableESA16b</t>
  </si>
  <si>
    <t>cucurbits_a_run_1127_7_VegetableESA17a</t>
  </si>
  <si>
    <t>cucurbits_a_run_1128_7_VegetableESA17b</t>
  </si>
  <si>
    <t>cucurbits_a_run_1129_7_VegetableESA18a</t>
  </si>
  <si>
    <t>cucurbits_a_run_1130_7_VegetableESA18b</t>
  </si>
  <si>
    <t>cucurbits_a_run_1131_7_VegetableESA19a</t>
  </si>
  <si>
    <t>cucurbits_a_run_1132_7_VegetableESA19b</t>
  </si>
  <si>
    <t>cucurbits_a_run_1133_7_VegetableESA20a</t>
  </si>
  <si>
    <t>cucurbits_a_run_1134_7_VegetableESA20b</t>
  </si>
  <si>
    <t>cucurbits_a_run_1135_7_VegetableESA21</t>
  </si>
  <si>
    <t>cucurbits_a_run_200_4_VegetableESA1</t>
  </si>
  <si>
    <t>cucurbits_a_run_201_4_VegetableESA2</t>
  </si>
  <si>
    <t>cucurbits_a_run_202_4_VegetableESA3</t>
  </si>
  <si>
    <t>cucurbits_a_run_203_4_VegetableESA4</t>
  </si>
  <si>
    <t>cucurbits_a_run_204_4_VegetableESA5</t>
  </si>
  <si>
    <t>cucurbits_a_run_205_4_VegetableESA6</t>
  </si>
  <si>
    <t>cucurbits_a_run_206_4_VegetableESA7</t>
  </si>
  <si>
    <t>cucurbits_a_run_207_4_VegetableESA8</t>
  </si>
  <si>
    <t>cucurbits_a_run_208_4_VegetableESA9</t>
  </si>
  <si>
    <t>cucurbits_a_run_209_4_VegetableESA10a</t>
  </si>
  <si>
    <t>cucurbits_a_run_210_4_VegetableESA10b</t>
  </si>
  <si>
    <t>cucurbits_a_run_211_4_VegetableESA11a</t>
  </si>
  <si>
    <t>cucurbits_a_run_212_4_VegetableESA11b</t>
  </si>
  <si>
    <t>cucurbits_a_run_213_4_VegetableESA12a</t>
  </si>
  <si>
    <t>cucurbits_a_run_214_4_VegetableESA12b</t>
  </si>
  <si>
    <t>cucurbits_a_run_215_4_VegetableESA13</t>
  </si>
  <si>
    <t>cucurbits_a_run_216_4_VegetableESA14</t>
  </si>
  <si>
    <t>cucurbits_a_run_217_4_VegetableESA15a</t>
  </si>
  <si>
    <t>cucurbits_a_run_218_4_VegetableESA15b</t>
  </si>
  <si>
    <t>cucurbits_a_run_219_4_VegetableESA16a</t>
  </si>
  <si>
    <t>cucurbits_a_run_220_4_VegetableESA16b</t>
  </si>
  <si>
    <t>cucurbits_a_run_221_4_VegetableESA17a</t>
  </si>
  <si>
    <t>cucurbits_a_run_222_4_VegetableESA17b</t>
  </si>
  <si>
    <t>cucurbits_a_run_223_4_VegetableESA18a</t>
  </si>
  <si>
    <t>cucurbits_a_run_224_4_VegetableESA18b</t>
  </si>
  <si>
    <t>cucurbits_a_run_225_4_VegetableESA19a</t>
  </si>
  <si>
    <t>cucurbits_a_run_226_4_VegetableESA19b</t>
  </si>
  <si>
    <t>cucurbits_a_run_227_4_VegetableESA20a</t>
  </si>
  <si>
    <t>cucurbits_a_run_228_4_VegetableESA20b</t>
  </si>
  <si>
    <t>cucurbits_a_run_229_4_VegetableESA21</t>
  </si>
  <si>
    <t>flax_a_run_729a_4_OtherGrainESA1</t>
  </si>
  <si>
    <t>flax_a_run_729aa_4_OtherGrainESA19b</t>
  </si>
  <si>
    <t>flax_a_run_729b_4_OtherGrainESA2</t>
  </si>
  <si>
    <t>flax_a_run_729bbb_7_OtherGrainESA16a</t>
  </si>
  <si>
    <t>flax_a_run_729c_4_OtherGrainESA3</t>
  </si>
  <si>
    <t>flax_a_run_729ccc_7_OtherGrainESA16b</t>
  </si>
  <si>
    <t>flax_a_run_729d_4_OtherGrainESA4</t>
  </si>
  <si>
    <t>flax_a_run_729ddd_7_OtherGrainESA17a</t>
  </si>
  <si>
    <t>flax_a_run_729e_4_OtherGrainESA5</t>
  </si>
  <si>
    <t>flax_a_run_729eee_7_OtherGrainESA17b</t>
  </si>
  <si>
    <t>flax_a_run_729fff_7_OtherGrainESA18a</t>
  </si>
  <si>
    <t>flax_a_run_729g_4_OtherGrainESA7</t>
  </si>
  <si>
    <t>flax_a_run_729ggg_7_OtherGrainESA18b</t>
  </si>
  <si>
    <t>flax_a_run_729hhh_7_OtherGrainESA19a</t>
  </si>
  <si>
    <t>flax_a_run_729i_4_OtherGrainESA9</t>
  </si>
  <si>
    <t>flax_a_run_729ii_7_OtherGrainESA1</t>
  </si>
  <si>
    <t>flax_a_run_729iii_7_OtherGrainESA19b</t>
  </si>
  <si>
    <t>flax_a_run_729j_4_OtherGrainESA10a</t>
  </si>
  <si>
    <t>flax_a_run_729jj_7_OtherGrainESA2</t>
  </si>
  <si>
    <t>flax_a_run_729k_4_OtherGrainESA10b</t>
  </si>
  <si>
    <t>flax_a_run_729kk_7_OtherGrainESA3</t>
  </si>
  <si>
    <t>flax_a_run_729l_4_OtherGrainESA11a</t>
  </si>
  <si>
    <t>flax_a_run_729ll_7_OtherGrainESA4</t>
  </si>
  <si>
    <t>flax_a_run_729m_4_OtherGrainESA11b</t>
  </si>
  <si>
    <t>flax_a_run_729mm_7_OtherGrainESA5</t>
  </si>
  <si>
    <t>flax_a_run_729oo_7_OtherGrainESA7</t>
  </si>
  <si>
    <t>flax_a_run_729qq_7_OtherGrainESA9</t>
  </si>
  <si>
    <t>flax_a_run_729rr_7_OtherGrainESA10a</t>
  </si>
  <si>
    <t>flax_a_run_729ss_7_OtherGrainESA10b</t>
  </si>
  <si>
    <t>flax_a_run_729t_4_OtherGrainESA16a</t>
  </si>
  <si>
    <t>flax_a_run_729tt_7_OtherGrainESA11a</t>
  </si>
  <si>
    <t>flax_a_run_729u_4_OtherGrainESA16b</t>
  </si>
  <si>
    <t>flax_a_run_729uu_7_OtherGrainESA11b</t>
  </si>
  <si>
    <t>flax_a_run_729v_4_OtherGrainESA17a</t>
  </si>
  <si>
    <t>flax_a_run_729w_4_OtherGrainESA17b</t>
  </si>
  <si>
    <t>flax_a_run_729x_4_OtherGrainESA18a</t>
  </si>
  <si>
    <t>flax_a_run_729y_4_OtherGrainESA18b</t>
  </si>
  <si>
    <t>flax_a_run_729z_4_OtherGrainESA19a</t>
  </si>
  <si>
    <t>forest_trees_a_run_1166_7_OtherTreeESA1</t>
  </si>
  <si>
    <t>forest_trees_a_run_1167_7_OtherTreeESA2</t>
  </si>
  <si>
    <t>forest_trees_a_run_1168_7_OtherTreeESA3</t>
  </si>
  <si>
    <t>forest_trees_a_run_1169_7_OtherTreeESA4</t>
  </si>
  <si>
    <t>forest_trees_a_run_1170_7_OtherTreeESA5</t>
  </si>
  <si>
    <t>forest_trees_a_run_1171_7_OtherTreeESA6</t>
  </si>
  <si>
    <t>forest_trees_a_run_1172_7_OtherTreeESA7</t>
  </si>
  <si>
    <t>forest_trees_a_run_1173_7_OtherTreeESA8</t>
  </si>
  <si>
    <t>forest_trees_a_run_1174_7_OtherTreeESA9</t>
  </si>
  <si>
    <t>forest_trees_a_run_1175_7_OtherTreeESA10a</t>
  </si>
  <si>
    <t>forest_trees_a_run_1176_7_OtherTreeESA10b</t>
  </si>
  <si>
    <t>forest_trees_a_run_1177_7_OtherTreeESA11a</t>
  </si>
  <si>
    <t>forest_trees_a_run_1178_7_OtherTreeESA11b</t>
  </si>
  <si>
    <t>forest_trees_a_run_1179_7_OtherTreeESA12a</t>
  </si>
  <si>
    <t>forest_trees_a_run_1180_7_OtherTreeESA12b</t>
  </si>
  <si>
    <t>forest_trees_a_run_1181_7_OtherTreeESA13</t>
  </si>
  <si>
    <t>forest_trees_a_run_1182_7_OtherTreeESA14</t>
  </si>
  <si>
    <t>forest_trees_a_run_1183_7_OtherTreeESA15a</t>
  </si>
  <si>
    <t>forest_trees_a_run_1184_7_OtherTreeESA15b</t>
  </si>
  <si>
    <t>forest_trees_a_run_1185_7_OtherTreeESA16a</t>
  </si>
  <si>
    <t>forest_trees_a_run_1186_7_OtherTreeESA16b</t>
  </si>
  <si>
    <t>forest_trees_a_run_1187_7_OtherTreeESA17a</t>
  </si>
  <si>
    <t>forest_trees_a_run_1188_7_OtherTreeESA17b</t>
  </si>
  <si>
    <t>forest_trees_a_run_1189_7_OtherTreeESA18a</t>
  </si>
  <si>
    <t>forest_trees_a_run_1190_7_OtherTreeESA18b</t>
  </si>
  <si>
    <t>forest_trees_a_run_1191_7_OtherTreeESA19a</t>
  </si>
  <si>
    <t>forest_trees_a_run_1192_7_OtherTreeESA19b</t>
  </si>
  <si>
    <t>forest_trees_a_run_1193_7_OtherTreeESA20a</t>
  </si>
  <si>
    <t>forest_trees_a_run_1194_7_OtherTreeESA20b</t>
  </si>
  <si>
    <t>forest_trees_a_run_1195_7_OtherTreeESA21</t>
  </si>
  <si>
    <t>forest_trees_a_run_260_4_OtherTreeESA1</t>
  </si>
  <si>
    <t>forest_trees_a_run_261_4_OtherTreeESA2</t>
  </si>
  <si>
    <t>forest_trees_a_run_262_4_OtherTreeESA3</t>
  </si>
  <si>
    <t>forest_trees_a_run_263_4_OtherTreeESA4</t>
  </si>
  <si>
    <t>forest_trees_a_run_264_4_OtherTreeESA5</t>
  </si>
  <si>
    <t>forest_trees_a_run_265_4_OtherTreeESA6</t>
  </si>
  <si>
    <t>forest_trees_a_run_266_4_OtherTreeESA7</t>
  </si>
  <si>
    <t>forest_trees_a_run_267_4_OtherTreeESA8</t>
  </si>
  <si>
    <t>forest_trees_a_run_268_4_OtherTreeESA9</t>
  </si>
  <si>
    <t>forest_trees_a_run_269_4_OtherTreeESA10a</t>
  </si>
  <si>
    <t>forest_trees_a_run_270_4_OtherTreeESA10b</t>
  </si>
  <si>
    <t>forest_trees_a_run_271_4_OtherTreeESA11a</t>
  </si>
  <si>
    <t>forest_trees_a_run_272_4_OtherTreeESA11b</t>
  </si>
  <si>
    <t>forest_trees_a_run_273_4_OtherTreeESA12a</t>
  </si>
  <si>
    <t>forest_trees_a_run_274_4_OtherTreeESA12b</t>
  </si>
  <si>
    <t>forest_trees_a_run_275_4_OtherTreeESA13</t>
  </si>
  <si>
    <t>forest_trees_a_run_276_4_OtherTreeESA14</t>
  </si>
  <si>
    <t>forest_trees_a_run_277_4_OtherTreeESA15a</t>
  </si>
  <si>
    <t>forest_trees_a_run_278_4_OtherTreeESA15b</t>
  </si>
  <si>
    <t>forest_trees_a_run_279_4_OtherTreeESA16a</t>
  </si>
  <si>
    <t>forest_trees_a_run_280_4_OtherTreeESA16b</t>
  </si>
  <si>
    <t>forest_trees_a_run_281_4_OtherTreeESA17a</t>
  </si>
  <si>
    <t>forest_trees_a_run_282_4_OtherTreeESA17b</t>
  </si>
  <si>
    <t>forest_trees_a_run_283_4_OtherTreeESA18a</t>
  </si>
  <si>
    <t>forest_trees_a_run_284_4_OtherTreeESA18b</t>
  </si>
  <si>
    <t>forest_trees_a_run_285_4_OtherTreeESA19a</t>
  </si>
  <si>
    <t>forest_trees_a_run_286_4_OtherTreeESA19b</t>
  </si>
  <si>
    <t>forest_trees_a_run_287_4_OtherTreeESA20a</t>
  </si>
  <si>
    <t>forest_trees_a_run_288_4_OtherTreeESA20b</t>
  </si>
  <si>
    <t>forest_trees_a_run_289_4_OtherTreeESA21</t>
  </si>
  <si>
    <t>fruit_veg_a_run_1253_7_VegetableESA1</t>
  </si>
  <si>
    <t>fruit_veg_a_run_1254_7_VegetableESA2</t>
  </si>
  <si>
    <t>fruit_veg_a_run_1255_7_VegetableESA3</t>
  </si>
  <si>
    <t>fruit_veg_a_run_1256_7_VegetableESA4</t>
  </si>
  <si>
    <t>fruit_veg_a_run_1257_7_VegetableESA5</t>
  </si>
  <si>
    <t>fruit_veg_a_run_1258_7_VegetableESA6</t>
  </si>
  <si>
    <t>fruit_veg_a_run_1259_7_VegetableESA7</t>
  </si>
  <si>
    <t>fruit_veg_a_run_1260_7_VegetableESA8</t>
  </si>
  <si>
    <t>fruit_veg_a_run_1261_7_VegetableESA9</t>
  </si>
  <si>
    <t>fruit_veg_a_run_1262_7_VegetableESA10a</t>
  </si>
  <si>
    <t>fruit_veg_a_run_1263_7_VegetableESA10b</t>
  </si>
  <si>
    <t>fruit_veg_a_run_1264_7_VegetableESA11a</t>
  </si>
  <si>
    <t>fruit_veg_a_run_1265_7_VegetableESA11b</t>
  </si>
  <si>
    <t>fruit_veg_a_run_1266_7_VegetableESA12a</t>
  </si>
  <si>
    <t>fruit_veg_a_run_1267_7_VegetableESA12b</t>
  </si>
  <si>
    <t>fruit_veg_a_run_1268_7_VegetableESA13</t>
  </si>
  <si>
    <t>fruit_veg_a_run_1269_7_VegetableESA14</t>
  </si>
  <si>
    <t>fruit_veg_a_run_1270_7_VegetableESA15a</t>
  </si>
  <si>
    <t>fruit_veg_a_run_1271_7_VegetableESA15b</t>
  </si>
  <si>
    <t>fruit_veg_a_run_1272_7_VegetableESA16a</t>
  </si>
  <si>
    <t>fruit_veg_a_run_1273_7_VegetableESA16b</t>
  </si>
  <si>
    <t>fruit_veg_a_run_1274_7_VegetableESA17a</t>
  </si>
  <si>
    <t>fruit_veg_a_run_1275_7_VegetableESA17b</t>
  </si>
  <si>
    <t>fruit_veg_a_run_1276_7_VegetableESA18a</t>
  </si>
  <si>
    <t>fruit_veg_a_run_1277_7_VegetableESA18b</t>
  </si>
  <si>
    <t>fruit_veg_a_run_1278_7_VegetableESA19a</t>
  </si>
  <si>
    <t>fruit_veg_a_run_1279_7_VegetableESA19b</t>
  </si>
  <si>
    <t>fruit_veg_a_run_1280_7_VegetableESA20a</t>
  </si>
  <si>
    <t>fruit_veg_a_run_1281_7_VegetableESA20b</t>
  </si>
  <si>
    <t>fruit_veg_a_run_1282_7_VegetableESA21</t>
  </si>
  <si>
    <t>fruit_veg_a_run_347_4_VegetableESA1</t>
  </si>
  <si>
    <t>fruit_veg_a_run_348_4_VegetableESA2</t>
  </si>
  <si>
    <t>fruit_veg_a_run_349_4_VegetableESA3</t>
  </si>
  <si>
    <t>fruit_veg_a_run_350_4_VegetableESA4</t>
  </si>
  <si>
    <t>fruit_veg_a_run_351_4_VegetableESA5</t>
  </si>
  <si>
    <t>fruit_veg_a_run_352_4_VegetableESA6</t>
  </si>
  <si>
    <t>fruit_veg_a_run_353_4_VegetableESA7</t>
  </si>
  <si>
    <t>fruit_veg_a_run_354_4_VegetableESA8</t>
  </si>
  <si>
    <t>fruit_veg_a_run_355_4_VegetableESA9</t>
  </si>
  <si>
    <t>fruit_veg_a_run_356_4_VegetableESA10a</t>
  </si>
  <si>
    <t>fruit_veg_a_run_357_4_VegetableESA10b</t>
  </si>
  <si>
    <t>fruit_veg_a_run_358_4_VegetableESA11a</t>
  </si>
  <si>
    <t>fruit_veg_a_run_359_4_VegetableESA11b</t>
  </si>
  <si>
    <t>fruit_veg_a_run_360_4_VegetableESA12a</t>
  </si>
  <si>
    <t>fruit_veg_a_run_361_4_VegetableESA12b</t>
  </si>
  <si>
    <t>fruit_veg_a_run_362_4_VegetableESA13</t>
  </si>
  <si>
    <t>fruit_veg_a_run_363_4_VegetableESA14</t>
  </si>
  <si>
    <t>fruit_veg_a_run_364_4_VegetableESA15a</t>
  </si>
  <si>
    <t>fruit_veg_a_run_365_4_VegetableESA15b</t>
  </si>
  <si>
    <t>fruit_veg_a_run_366_4_VegetableESA16a</t>
  </si>
  <si>
    <t>fruit_veg_a_run_367_4_VegetableESA16b</t>
  </si>
  <si>
    <t>fruit_veg_a_run_368_4_VegetableESA17a</t>
  </si>
  <si>
    <t>fruit_veg_a_run_369_4_VegetableESA17b</t>
  </si>
  <si>
    <t>fruit_veg_a_run_370_4_VegetableESA18a</t>
  </si>
  <si>
    <t>fruit_veg_a_run_371_4_VegetableESA18b</t>
  </si>
  <si>
    <t>fruit_veg_a_run_372_4_VegetableESA19a</t>
  </si>
  <si>
    <t>fruit_veg_a_run_373_4_VegetableESA19b</t>
  </si>
  <si>
    <t>fruit_veg_a_run_374_4_VegetableESA20a</t>
  </si>
  <si>
    <t>fruit_veg_a_run_375_4_VegetableESA20b</t>
  </si>
  <si>
    <t>fruit_veg_a_run_376_4_VegetableESA21</t>
  </si>
  <si>
    <t>golf_ground_run_1196_7_GolfESA1</t>
  </si>
  <si>
    <t>golf_ground_run_1197_7_GolfESA2</t>
  </si>
  <si>
    <t>golf_ground_run_1198_7_GolfESA3</t>
  </si>
  <si>
    <t>golf_ground_run_1199_7_GolfESA4</t>
  </si>
  <si>
    <t>golf_ground_run_1200_7_GolfESA5</t>
  </si>
  <si>
    <t>golf_ground_run_1201_7_GolfESA6</t>
  </si>
  <si>
    <t>golf_ground_run_1202_7_GolfESA7</t>
  </si>
  <si>
    <t>golf_ground_run_1203_7_GolfESA8</t>
  </si>
  <si>
    <t>golf_ground_run_1204_7_GolfESA9</t>
  </si>
  <si>
    <t>golf_ground_run_1205_7_GolfESA10a</t>
  </si>
  <si>
    <t>golf_ground_run_1206_7_GolfESA10b</t>
  </si>
  <si>
    <t>golf_ground_run_1207_7_GolfESA11a</t>
  </si>
  <si>
    <t>golf_ground_run_1208_7_GolfESA11b</t>
  </si>
  <si>
    <t>golf_ground_run_1209_7_GolfESA12a</t>
  </si>
  <si>
    <t>golf_ground_run_1210_7_GolfESA12b</t>
  </si>
  <si>
    <t>golf_ground_run_1211_7_GolfESA13</t>
  </si>
  <si>
    <t>golf_ground_run_1212_7_GolfESA14</t>
  </si>
  <si>
    <t>golf_ground_run_1213_7_GolfESA15a</t>
  </si>
  <si>
    <t>golf_ground_run_1214_7_GolfESA15b</t>
  </si>
  <si>
    <t>golf_ground_run_1215_7_GolfESA16a</t>
  </si>
  <si>
    <t>golf_ground_run_1216_7_GolfESA16b</t>
  </si>
  <si>
    <t>golf_ground_run_1217_7_GolfESA17a</t>
  </si>
  <si>
    <t>golf_ground_run_1218_7_GolfESA17b</t>
  </si>
  <si>
    <t>golf_ground_run_1219_7_GolfESA18a</t>
  </si>
  <si>
    <t>golf_ground_run_1220_7_GolfESA18b</t>
  </si>
  <si>
    <t>golf_ground_run_1221_7_GolfESA19a</t>
  </si>
  <si>
    <t>golf_ground_run_1222_7_GolfESA19b</t>
  </si>
  <si>
    <t>golf_ground_run_1223_7_GolfESA20a</t>
  </si>
  <si>
    <t>golf_ground_run_1224_7_GolfESA20b</t>
  </si>
  <si>
    <t>golf_ground_run_1225_7_GolfESA21</t>
  </si>
  <si>
    <t>golf_ground_run_290_4_GolfESA1</t>
  </si>
  <si>
    <t>golf_ground_run_291_4_GolfESA2</t>
  </si>
  <si>
    <t>golf_ground_run_292_4_GolfESA3</t>
  </si>
  <si>
    <t>golf_ground_run_293_4_GolfESA4</t>
  </si>
  <si>
    <t>golf_ground_run_294_4_GolfESA5</t>
  </si>
  <si>
    <t>golf_ground_run_295_4_GolfESA6</t>
  </si>
  <si>
    <t>golf_ground_run_296_4_GolfESA7</t>
  </si>
  <si>
    <t>golf_ground_run_297_4_GolfESA8</t>
  </si>
  <si>
    <t>golf_ground_run_298_4_GolfESA9</t>
  </si>
  <si>
    <t>golf_ground_run_299_4_GolfESA10a</t>
  </si>
  <si>
    <t>golf_ground_run_300_4_GolfESA10b</t>
  </si>
  <si>
    <t>golf_ground_run_301_4_GolfESA11a</t>
  </si>
  <si>
    <t>golf_ground_run_302_4_GolfESA11b</t>
  </si>
  <si>
    <t>golf_ground_run_303_4_GolfESA12a</t>
  </si>
  <si>
    <t>golf_ground_run_304_4_GolfESA12b</t>
  </si>
  <si>
    <t>golf_ground_run_305_4_GolfESA13</t>
  </si>
  <si>
    <t>golf_ground_run_306_4_GolfESA14</t>
  </si>
  <si>
    <t>golf_ground_run_307_4_GolfESA15a</t>
  </si>
  <si>
    <t>golf_ground_run_308_4_GolfESA15b</t>
  </si>
  <si>
    <t>golf_ground_run_309_4_GolfESA16a</t>
  </si>
  <si>
    <t>golf_ground_run_310_4_GolfESA16b</t>
  </si>
  <si>
    <t>golf_ground_run_311_4_GolfESA17a</t>
  </si>
  <si>
    <t>golf_ground_run_312_4_GolfESA17b</t>
  </si>
  <si>
    <t>golf_ground_run_313_4_GolfESA18a</t>
  </si>
  <si>
    <t>golf_ground_run_314_4_GolfESA18b</t>
  </si>
  <si>
    <t>golf_ground_run_315_4_GolfESA19a</t>
  </si>
  <si>
    <t>golf_ground_run_316_4_GolfESA19b</t>
  </si>
  <si>
    <t>golf_ground_run_317_4_GolfESA20a</t>
  </si>
  <si>
    <t>golf_ground_run_318_4_GolfESA20b</t>
  </si>
  <si>
    <t>golf_ground_run_319_4_GolfESA21</t>
  </si>
  <si>
    <t>grapes_a_run_1226_7_GrapesESA20a</t>
  </si>
  <si>
    <t>grapes_a_run_1227_7_GrapesESA20b</t>
  </si>
  <si>
    <t>grapes_a_run_1228_7_GrapesESA1</t>
  </si>
  <si>
    <t>grapes_a_run_1229_7_GrapesESA2</t>
  </si>
  <si>
    <t>grapes_a_run_1230_7_GrapesESA3</t>
  </si>
  <si>
    <t>grapes_a_run_1231_7_GrapesESA4</t>
  </si>
  <si>
    <t>grapes_a_run_1232_7_GrapesESA5</t>
  </si>
  <si>
    <t>grapes_a_run_1233_7_GrapesESA6</t>
  </si>
  <si>
    <t>grapes_a_run_1234_7_GrapesESA7</t>
  </si>
  <si>
    <t>grapes_a_run_1235_7_GrapesESA8</t>
  </si>
  <si>
    <t>grapes_a_run_1236_7_GrapesESA9</t>
  </si>
  <si>
    <t>grapes_a_run_1237_7_GrapesESA10a</t>
  </si>
  <si>
    <t>grapes_a_run_1238_7_GrapesESA10b</t>
  </si>
  <si>
    <t>grapes_a_run_1239_7_GrapesESA11a</t>
  </si>
  <si>
    <t>grapes_a_run_1240_7_GrapesESA11b</t>
  </si>
  <si>
    <t>grapes_a_run_1241_7_GrapesESA12a</t>
  </si>
  <si>
    <t>grapes_a_run_1242_7_GrapesESA12b</t>
  </si>
  <si>
    <t>grapes_a_run_1243_7_GrapesESA13</t>
  </si>
  <si>
    <t>grapes_a_run_1244_7_GrapesESA14</t>
  </si>
  <si>
    <t>grapes_a_run_1245_7_GrapesESA15a</t>
  </si>
  <si>
    <t>grapes_a_run_1246_7_GrapesESA15b</t>
  </si>
  <si>
    <t>grapes_a_run_1247_7_GrapesESA16a</t>
  </si>
  <si>
    <t>grapes_a_run_1248_7_GrapesESA16b</t>
  </si>
  <si>
    <t>grapes_a_run_1249_7_GrapesESA17a</t>
  </si>
  <si>
    <t>grapes_a_run_1250_7_GrapesESA17b</t>
  </si>
  <si>
    <t>grapes_a_run_1251_7_GrapesESA18a</t>
  </si>
  <si>
    <t>grapes_a_run_1252_7_GrapesESA18b</t>
  </si>
  <si>
    <t>grapes_a_run_320_4_GrapesESA20a</t>
  </si>
  <si>
    <t>grapes_a_run_321_4_GrapesESA20b</t>
  </si>
  <si>
    <t>grapes_a_run_322_4_GrapesESA1</t>
  </si>
  <si>
    <t>grapes_a_run_323_4_GrapesESA2</t>
  </si>
  <si>
    <t>grapes_a_run_324_4_GrapesESA3</t>
  </si>
  <si>
    <t>grapes_a_run_325_4_GrapesESA4</t>
  </si>
  <si>
    <t>grapes_a_run_326_4_GrapesESA5</t>
  </si>
  <si>
    <t>grapes_a_run_327_4_GrapesESA6</t>
  </si>
  <si>
    <t>grapes_a_run_328_4_GrapesESA7</t>
  </si>
  <si>
    <t>grapes_a_run_329_4_GrapesESA8</t>
  </si>
  <si>
    <t>grapes_a_run_330_4_GrapesESA9</t>
  </si>
  <si>
    <t>grapes_a_run_331_4_GrapesESA10a</t>
  </si>
  <si>
    <t>grapes_a_run_332_4_GrapesESA10b</t>
  </si>
  <si>
    <t>grapes_a_run_333_4_GrapesESA11a</t>
  </si>
  <si>
    <t>grapes_a_run_334_4_GrapesESA11b</t>
  </si>
  <si>
    <t>grapes_a_run_335_4_GrapesESA12a</t>
  </si>
  <si>
    <t>grapes_a_run_336_4_GrapesESA12b</t>
  </si>
  <si>
    <t>grapes_a_run_337_4_GrapesESA13</t>
  </si>
  <si>
    <t>grapes_a_run_338_4_GrapesESA14</t>
  </si>
  <si>
    <t>grapes_a_run_339_4_GrapesESA15a</t>
  </si>
  <si>
    <t>grapes_a_run_340_4_GrapesESA15b</t>
  </si>
  <si>
    <t>grapes_a_run_341_4_GrapesESA16a</t>
  </si>
  <si>
    <t>grapes_a_run_342_4_GrapesESA16b</t>
  </si>
  <si>
    <t>grapes_a_run_343_4_GrapesESA17a</t>
  </si>
  <si>
    <t>grapes_a_run_344_4_GrapesESA17b</t>
  </si>
  <si>
    <t>grapes_a_run_345_4_GrapesESA18a</t>
  </si>
  <si>
    <t>grapes_a_run_346_4_GrapesESA18b</t>
  </si>
  <si>
    <t>legumes_a_run_1136_7_VegetableESA1</t>
  </si>
  <si>
    <t>legumes_a_run_1137_7_VegetableESA2</t>
  </si>
  <si>
    <t>legumes_a_run_1138_7_VegetableESA3</t>
  </si>
  <si>
    <t>legumes_a_run_1139_7_VegetableESA4</t>
  </si>
  <si>
    <t>legumes_a_run_1140_7_VegetableESA5</t>
  </si>
  <si>
    <t>legumes_a_run_1141_7_VegetableESA6</t>
  </si>
  <si>
    <t>legumes_a_run_1142_7_VegetableESA7</t>
  </si>
  <si>
    <t>legumes_a_run_1143_7_VegetableESA8</t>
  </si>
  <si>
    <t>legumes_a_run_1144_7_VegetableESA9</t>
  </si>
  <si>
    <t>legumes_a_run_1145_7_VegetableESA10a</t>
  </si>
  <si>
    <t>legumes_a_run_1146_7_VegetableESA10b</t>
  </si>
  <si>
    <t>legumes_a_run_1147_7_VegetableESA11a</t>
  </si>
  <si>
    <t>legumes_a_run_1148_7_VegetableESA11b</t>
  </si>
  <si>
    <t>legumes_a_run_1149_7_VegetableESA12a</t>
  </si>
  <si>
    <t>legumes_a_run_1150_7_VegetableESA12b</t>
  </si>
  <si>
    <t>legumes_a_run_1151_7_VegetableESA13</t>
  </si>
  <si>
    <t>legumes_a_run_1152_7_VegetableESA14</t>
  </si>
  <si>
    <t>legumes_a_run_1153_7_VegetableESA15a</t>
  </si>
  <si>
    <t>legumes_a_run_1154_7_VegetableESA15b</t>
  </si>
  <si>
    <t>legumes_a_run_1155_7_VegetableESA16a</t>
  </si>
  <si>
    <t>legumes_a_run_1156_7_VegetableESA16b</t>
  </si>
  <si>
    <t>legumes_a_run_1157_7_VegetableESA17a</t>
  </si>
  <si>
    <t>legumes_a_run_1158_7_VegetableESA17b</t>
  </si>
  <si>
    <t>legumes_a_run_1159_7_VegetableESA18a</t>
  </si>
  <si>
    <t>legumes_a_run_1160_7_VegetableESA18b</t>
  </si>
  <si>
    <t>legumes_a_run_1161_7_VegetableESA19a</t>
  </si>
  <si>
    <t>legumes_a_run_1162_7_VegetableESA19b</t>
  </si>
  <si>
    <t>legumes_a_run_1163_7_VegetableESA20a</t>
  </si>
  <si>
    <t>legumes_a_run_1164_7_VegetableESA20b</t>
  </si>
  <si>
    <t>legumes_a_run_1165_7_VegetableESA21</t>
  </si>
  <si>
    <t>legumes_a_run_230_4_VegetableESA1</t>
  </si>
  <si>
    <t>legumes_a_run_231_4_VegetableESA2</t>
  </si>
  <si>
    <t>legumes_a_run_232_4_VegetableESA3</t>
  </si>
  <si>
    <t>legumes_a_run_233_4_VegetableESA4</t>
  </si>
  <si>
    <t>legumes_a_run_234_4_VegetableESA5</t>
  </si>
  <si>
    <t>legumes_a_run_235_4_VegetableESA6</t>
  </si>
  <si>
    <t>legumes_a_run_236_4_VegetableESA7</t>
  </si>
  <si>
    <t>legumes_a_run_237_4_VegetableESA8</t>
  </si>
  <si>
    <t>legumes_a_run_238_4_VegetableESA9</t>
  </si>
  <si>
    <t>legumes_a_run_239_4_VegetableESA10a</t>
  </si>
  <si>
    <t>legumes_a_run_240_4_VegetableESA10b</t>
  </si>
  <si>
    <t>legumes_a_run_241_4_VegetableESA11a</t>
  </si>
  <si>
    <t>legumes_a_run_242_4_VegetableESA11b</t>
  </si>
  <si>
    <t>legumes_a_run_243_4_VegetableESA12a</t>
  </si>
  <si>
    <t>legumes_a_run_244_4_VegetableESA12b</t>
  </si>
  <si>
    <t>legumes_a_run_245_4_VegetableESA13</t>
  </si>
  <si>
    <t>legumes_a_run_246_4_VegetableESA14</t>
  </si>
  <si>
    <t>legumes_a_run_247_4_VegetableESA15a</t>
  </si>
  <si>
    <t>legumes_a_run_248_4_VegetableESA15b</t>
  </si>
  <si>
    <t>legumes_a_run_249_4_VegetableESA16a</t>
  </si>
  <si>
    <t>legumes_a_run_250_4_VegetableESA16b</t>
  </si>
  <si>
    <t>legumes_a_run_251_4_VegetableESA17a</t>
  </si>
  <si>
    <t>legumes_a_run_252_4_VegetableESA17b</t>
  </si>
  <si>
    <t>legumes_a_run_253_4_VegetableESA18a</t>
  </si>
  <si>
    <t>legumes_a_run_254_4_VegetableESA18b</t>
  </si>
  <si>
    <t>legumes_a_run_255_4_VegetableESA19a</t>
  </si>
  <si>
    <t>legumes_a_run_256_4_VegetableESA19b</t>
  </si>
  <si>
    <t>legumes_a_run_257_4_VegetableESA20a</t>
  </si>
  <si>
    <t>legumes_a_run_258_4_VegetableESA20b</t>
  </si>
  <si>
    <t>legumes_a_run_259_4_VegetableESA21</t>
  </si>
  <si>
    <t>noncropland_a1_7_ROWESA1</t>
  </si>
  <si>
    <t>noncropland_a2_7_ROWESA2</t>
  </si>
  <si>
    <t>noncropland_a3_7_ROWESA3</t>
  </si>
  <si>
    <t>noncropland_a4_7_ROWESA4</t>
  </si>
  <si>
    <t>noncropland_a5_7_ROWESA5</t>
  </si>
  <si>
    <t>noncropland_a6_7_ROWESA6</t>
  </si>
  <si>
    <t>noncropland_a7_7_ROWESA7</t>
  </si>
  <si>
    <t>noncropland_a8_7_ROWESA8</t>
  </si>
  <si>
    <t>noncropland_a9_7_ROWESA8</t>
  </si>
  <si>
    <t>noncropland_a10_7_ROWESA10a</t>
  </si>
  <si>
    <t>noncropland_a11_7_ROWESA10b</t>
  </si>
  <si>
    <t>noncropland_a12_7_ROWESA11a</t>
  </si>
  <si>
    <t>noncropland_a13_7_ROWESA11b</t>
  </si>
  <si>
    <t>noncropland_a14_7_ROWESA12a</t>
  </si>
  <si>
    <t>noncropland_a15_7_ROWESA12b</t>
  </si>
  <si>
    <t>noncropland_a16_7_ROWESA13</t>
  </si>
  <si>
    <t>noncropland_a17_7_ROWESA14</t>
  </si>
  <si>
    <t>noncropland_a18_7_ROWESA15a</t>
  </si>
  <si>
    <t>19noncropland_a_7_ROWESA15b</t>
  </si>
  <si>
    <t>20noncropland_a_7_ROWESA16a</t>
  </si>
  <si>
    <t>21noncropland_a_7_ROWESA16b</t>
  </si>
  <si>
    <t>22noncropland_a_7_ROWESA17a</t>
  </si>
  <si>
    <t>23noncropland_a_7_ROWESA17b</t>
  </si>
  <si>
    <t>24noncropland_a_7_ROWESA18a</t>
  </si>
  <si>
    <t>25noncropland_a_7_ROWESA18b</t>
  </si>
  <si>
    <t>26noncropland_a_7_ROWESA19a</t>
  </si>
  <si>
    <t>27noncropland_a_7_ROWESA19b</t>
  </si>
  <si>
    <t>28noncropland_a_7_ROWESA20a</t>
  </si>
  <si>
    <t>29noncropland_a_7_ROWESA20b</t>
  </si>
  <si>
    <t>30noncropland_a_7_ROWESA21</t>
  </si>
  <si>
    <t>31noncropland_a_4_ROWESA1</t>
  </si>
  <si>
    <t>32noncropland_a_4_ROWESA2</t>
  </si>
  <si>
    <t>33noncropland_a_4_ROWESA3</t>
  </si>
  <si>
    <t>34noncropland_a_4_ROWESA4</t>
  </si>
  <si>
    <t>35noncropland_a_4_ROWESA5</t>
  </si>
  <si>
    <t>36noncropland_a_4_ROWESA6</t>
  </si>
  <si>
    <t>37noncropland_a_4_ROWESA7</t>
  </si>
  <si>
    <t>38noncropland_a_4_ROWESA8</t>
  </si>
  <si>
    <t>39noncropland_a_4_ROWESA8</t>
  </si>
  <si>
    <t>40noncropland_a_4_ROWESA10a</t>
  </si>
  <si>
    <t>41noncropland_a_4_ROWESA10b</t>
  </si>
  <si>
    <t>42noncropland_a_4_ROWESA11a</t>
  </si>
  <si>
    <t>43noncropland_a_4_ROWESA11b</t>
  </si>
  <si>
    <t>44noncropland_a_4_ROWESA12a</t>
  </si>
  <si>
    <t>45noncropland_a_4_ROWESA12b</t>
  </si>
  <si>
    <t>46noncropland_a_4_ROWESA13</t>
  </si>
  <si>
    <t>47noncropland_a_4_ROWESA14</t>
  </si>
  <si>
    <t>48noncropland_a_4_ROWESA15a</t>
  </si>
  <si>
    <t>49noncropland_a_4_ROWESA15b</t>
  </si>
  <si>
    <t>50noncropland_a_4_ROWESA16a</t>
  </si>
  <si>
    <t>51noncropland_a_4_ROWESA16b</t>
  </si>
  <si>
    <t>52noncropland_a_4_ROWESA17a</t>
  </si>
  <si>
    <t>53noncropland_a_4_ROWESA17b</t>
  </si>
  <si>
    <t>54noncropland_a_4_ROWESA18a</t>
  </si>
  <si>
    <t>55noncropland_a_4_ROWESA18b</t>
  </si>
  <si>
    <t>56noncropland_a_4_ROWESA19a</t>
  </si>
  <si>
    <t>57noncropland_a_4_ROWESA19b</t>
  </si>
  <si>
    <t>58noncropland_a_4_ROWESA20a</t>
  </si>
  <si>
    <t>59noncropland_a_4_ROWESA20b</t>
  </si>
  <si>
    <t>60noncropland_a_4_ROWESA21</t>
  </si>
  <si>
    <t>noncroplandD_a100_7_DevelopedESA1</t>
  </si>
  <si>
    <t>101noncroplandD_a_7_DevelopedESA2</t>
  </si>
  <si>
    <t>102noncroplandD_a_7_DevelopedESA3</t>
  </si>
  <si>
    <t>103noncroplandD_a_7_DevelopedESA4</t>
  </si>
  <si>
    <t>104noncroplandD_a_7_DevelopedESA5</t>
  </si>
  <si>
    <t>105noncroplandD_a_7_DevelopedESA6</t>
  </si>
  <si>
    <t>106noncroplandD_a_7_DevelopedESA7</t>
  </si>
  <si>
    <t>107noncroplandD_a_7_DevelopedESA8</t>
  </si>
  <si>
    <t>108noncroplandD_a_7_DevelopedESA8</t>
  </si>
  <si>
    <t>109noncroplandD_a_7_DevelopedESA10a</t>
  </si>
  <si>
    <t>110noncroplandD_a_7_DevelopedESA10b</t>
  </si>
  <si>
    <t>111noncroplandD_a_7_DevelopedESA11a</t>
  </si>
  <si>
    <t>112noncroplandD_a_7_DevelopedESA11b</t>
  </si>
  <si>
    <t>113noncroplandD_a_7_DevelopedESA12a</t>
  </si>
  <si>
    <t>114noncroplandD_a_7_DevelopedESA12b</t>
  </si>
  <si>
    <t>115noncroplandD_a_7_DevelopedESA13</t>
  </si>
  <si>
    <t>116noncroplandD_a_7_DevelopedESA14</t>
  </si>
  <si>
    <t>117noncroplandD_a_7_DevelopedESA15a</t>
  </si>
  <si>
    <t>118noncroplandD_a_7_DevelopedESA15b</t>
  </si>
  <si>
    <t>119noncroplandD_a_7_DevelopedESA16a</t>
  </si>
  <si>
    <t>120noncroplandD_a_7_DevelopedESA16b</t>
  </si>
  <si>
    <t>121noncroplandD_a_7_DevelopedESA17a</t>
  </si>
  <si>
    <t>122noncroplandD_a_7_DevelopedESA17b</t>
  </si>
  <si>
    <t>123noncroplandD_a_7_DevelopedESA18a</t>
  </si>
  <si>
    <t>124noncroplandD_a_7_DevelopedESA18b</t>
  </si>
  <si>
    <t>125noncroplandD_a_7_DevelopedESA19a</t>
  </si>
  <si>
    <t>126noncroplandD_a_7_DevelopedESA19b</t>
  </si>
  <si>
    <t>127noncroplandD_a_7_DevelopedESA20a</t>
  </si>
  <si>
    <t>128noncroplandD_a_7_DevelopedESA20b</t>
  </si>
  <si>
    <t>129noncroplandD_a_7_DevelopedESA21</t>
  </si>
  <si>
    <t>130noncroplandD_a_4_DevelopedESA2</t>
  </si>
  <si>
    <t>131noncroplandD_a_4_DevelopedESA3</t>
  </si>
  <si>
    <t>132noncroplandD_a_4_DevelopedESA4</t>
  </si>
  <si>
    <t>133noncroplandD_a_4_DevelopedESA5</t>
  </si>
  <si>
    <t>134noncroplandD_a_4_DevelopedESA6</t>
  </si>
  <si>
    <t>135noncroplandD_a_4_DevelopedESA7</t>
  </si>
  <si>
    <t>136noncroplandD_a_4_DevelopedESA8</t>
  </si>
  <si>
    <t>137noncroplandD_a_4_DevelopedESA8</t>
  </si>
  <si>
    <t>138noncroplandD_a_4_DevelopedESA10a</t>
  </si>
  <si>
    <t>139noncroplandD_a_4_DevelopedESA10b</t>
  </si>
  <si>
    <t>140noncroplandD_a_4_DevelopedESA11a</t>
  </si>
  <si>
    <t>141noncroplandD_a_4_DevelopedESA11b</t>
  </si>
  <si>
    <t>142noncroplandD_a_4_DevelopedESA12a</t>
  </si>
  <si>
    <t>143noncroplandD_a_4_DevelopedESA12b</t>
  </si>
  <si>
    <t>144noncroplandD_a_4_DevelopedESA13</t>
  </si>
  <si>
    <t>145noncroplandD_a_4_DevelopedESA14</t>
  </si>
  <si>
    <t>146noncroplandD_a_4_DevelopedESA15a</t>
  </si>
  <si>
    <t>147noncroplandD_a_4_DevelopedESA15b</t>
  </si>
  <si>
    <t>148noncroplandD_a_4_DevelopedESA16a</t>
  </si>
  <si>
    <t>149noncroplandD_a_4_DevelopedESA16b</t>
  </si>
  <si>
    <t>150noncroplandD_a_4_DevelopedESA17a</t>
  </si>
  <si>
    <t>151noncroplandD_a_4_DevelopedESA17b</t>
  </si>
  <si>
    <t>152noncroplandD_a_4_DevelopedESA18a</t>
  </si>
  <si>
    <t>153noncroplandD_a_4_DevelopedESA18b</t>
  </si>
  <si>
    <t>154noncroplandD_a_4_DevelopedESA19a</t>
  </si>
  <si>
    <t>155noncroplandD_a_4_DevelopedESA19b</t>
  </si>
  <si>
    <t>156noncroplandD_a_4_DevelopedESA20a</t>
  </si>
  <si>
    <t>157noncroplandD_a_4_DevelopedESA20b</t>
  </si>
  <si>
    <t>158noncroplandD_a_4_DevelopedESA21</t>
  </si>
  <si>
    <t>159noncroplandD_a_4_DevelopedESA1</t>
  </si>
  <si>
    <t>noncroplandD_a160_7_GrasslandESA1</t>
  </si>
  <si>
    <t>161noncroplandD_a_7_GrasslandESA2</t>
  </si>
  <si>
    <t>162noncroplandD_a_7_GrasslandESA3</t>
  </si>
  <si>
    <t>163noncroplandD_a_7_GrasslandESA4</t>
  </si>
  <si>
    <t>164noncroplandD_a_7_GrasslandESA5</t>
  </si>
  <si>
    <t>noncroplandD_a165_7_GrasslandESA6</t>
  </si>
  <si>
    <t>166noncroplandD_a_7_GrasslandESA7</t>
  </si>
  <si>
    <t>167noncroplandD_a_7_GrasslandESA8</t>
  </si>
  <si>
    <t>168noncroplandD_a_7_GrasslandESA8</t>
  </si>
  <si>
    <t>169noncroplandD_a_7_GrasslandESA10a</t>
  </si>
  <si>
    <t>170noncroplandD_a_7_GrasslandESA10b</t>
  </si>
  <si>
    <t>171noncroplandD_a_7_GrasslandESA11a</t>
  </si>
  <si>
    <t>172noncroplandD_a_7_GrasslandESA11b</t>
  </si>
  <si>
    <t>173noncroplandD_a_7_GrasslandESA12a</t>
  </si>
  <si>
    <t>174noncroplandD_a_7_GrasslandESA13</t>
  </si>
  <si>
    <t>175noncroplandD_a_7_GrasslandESA14</t>
  </si>
  <si>
    <t>176noncroplandD_a_7_GrasslandESA15a</t>
  </si>
  <si>
    <t>177noncroplandD_a_7_GrasslandESA15b</t>
  </si>
  <si>
    <t>178noncroplandD_a_7_GrasslandESA16a</t>
  </si>
  <si>
    <t>179noncroplandD_a_7_GrasslandESA16b</t>
  </si>
  <si>
    <t>180noncroplandD_a_7_GrasslandESA17a</t>
  </si>
  <si>
    <t>181noncroplandD_a_7_GrasslandESA17b</t>
  </si>
  <si>
    <t>182noncroplandD_a_7_GrasslandESA18a</t>
  </si>
  <si>
    <t>183noncroplandD_a_7_GrasslandESA18b</t>
  </si>
  <si>
    <t>184noncroplandD_a_7_GrasslandESA19a</t>
  </si>
  <si>
    <t>185noncroplandD_a_7_GrasslandESA19b</t>
  </si>
  <si>
    <t>186noncroplandD_a_7_GrasslandESA20a</t>
  </si>
  <si>
    <t>187noncroplandD_a_7_GrasslandESA20b</t>
  </si>
  <si>
    <t>188noncroplandD_a_7_GrasslandESA21</t>
  </si>
  <si>
    <t>189noncroplandD_a_4_GrasslandESA1</t>
  </si>
  <si>
    <t>noncroplandD_a190_4_GrasslandESA2</t>
  </si>
  <si>
    <t>191noncroplandD_a_4_GrasslandESA3</t>
  </si>
  <si>
    <t>192noncroplandD_a_4_GrasslandESA4</t>
  </si>
  <si>
    <t>noncroplandD_a193_4_GrasslandESA5</t>
  </si>
  <si>
    <t>194noncroplandD_a_4_GrasslandESA6</t>
  </si>
  <si>
    <t>195noncroplandD_a_4_GrasslandESA7</t>
  </si>
  <si>
    <t>196noncroplandD_a_4_GrasslandESA8</t>
  </si>
  <si>
    <t>197noncroplandD_a_4_GrasslandESA8</t>
  </si>
  <si>
    <t>198noncroplandD_a_4_GrasslandESA10a</t>
  </si>
  <si>
    <t>199noncroplandD_a_4_GrasslandESA10b</t>
  </si>
  <si>
    <t>200noncroplandD_a_4_GrasslandESA11a</t>
  </si>
  <si>
    <t>201noncroplandD_a_4_GrasslandESA11b</t>
  </si>
  <si>
    <t>202noncroplandD_a_4_GrasslandESA12a</t>
  </si>
  <si>
    <t>203noncroplandD_a_4_GrasslandESA12b</t>
  </si>
  <si>
    <t>204noncroplandD_a_4_GrasslandESA13</t>
  </si>
  <si>
    <t>205noncroplandD_a_4_GrasslandESA14</t>
  </si>
  <si>
    <t>206noncroplandD_a_4_GrasslandESA15a</t>
  </si>
  <si>
    <t>207noncroplandD_a_4_GrasslandESA15b</t>
  </si>
  <si>
    <t>208noncroplandD_a_4_GrasslandESA16a</t>
  </si>
  <si>
    <t>209noncroplandD_a_4_GrasslandESA16b</t>
  </si>
  <si>
    <t>210noncroplandD_a_4_GrasslandESA17a</t>
  </si>
  <si>
    <t>211noncroplandD_a_4_GrasslandESA17b</t>
  </si>
  <si>
    <t>212noncroplandD_a_4_GrasslandESA18a</t>
  </si>
  <si>
    <t>213noncroplandD_a_4_GrasslandESA18b</t>
  </si>
  <si>
    <t>214noncroplandD_a_4_GrasslandESA19a</t>
  </si>
  <si>
    <t>215noncroplandD_a_4_GrasslandESA19b</t>
  </si>
  <si>
    <t>216noncroplandD_a_4_GrasslandESA20a</t>
  </si>
  <si>
    <t>noncroplandD_a217_4_GrasslandESA20b</t>
  </si>
  <si>
    <t>218noncroplandD_a_4_GrasslandESA21</t>
  </si>
  <si>
    <t>219noncroplandD_a_7_GrasslandESA12b</t>
  </si>
  <si>
    <t>okra_a_run_1343_7_VegetableESA1</t>
  </si>
  <si>
    <t>okra_a_run_1344_7_VegetableESA2</t>
  </si>
  <si>
    <t>okra_a_run_1345_7_VegetableESA3</t>
  </si>
  <si>
    <t>okra_a_run_1346_7_VegetableESA4</t>
  </si>
  <si>
    <t>okra_a_run_1347_7_VegetableESA5</t>
  </si>
  <si>
    <t>okra_a_run_1348_7_VegetableESA6</t>
  </si>
  <si>
    <t>okra_a_run_1349_7_VegetableESA7</t>
  </si>
  <si>
    <t>okra_a_run_1350_7_VegetableESA8</t>
  </si>
  <si>
    <t>okra_a_run_1351_7_VegetableESA9</t>
  </si>
  <si>
    <t>okra_a_run_1352_7_VegetableESA10a</t>
  </si>
  <si>
    <t>okra_a_run_1353_7_VegetableESA10b</t>
  </si>
  <si>
    <t>okra_a_run_1354_7_VegetableESA11a</t>
  </si>
  <si>
    <t>okra_a_run_1355_7_VegetableESA11b</t>
  </si>
  <si>
    <t>okra_a_run_1356_7_VegetableESA12a</t>
  </si>
  <si>
    <t>okra_a_run_1357_7_VegetableESA12b</t>
  </si>
  <si>
    <t>okra_a_run_1358_7_VegetableESA13</t>
  </si>
  <si>
    <t>okra_a_run_1359_7_VegetableESA14</t>
  </si>
  <si>
    <t>okra_a_run_1360_7_VegetableESA15a</t>
  </si>
  <si>
    <t>okra_a_run_1361_7_VegetableESA15b</t>
  </si>
  <si>
    <t>okra_a_run_1362_7_VegetableESA16a</t>
  </si>
  <si>
    <t>okra_a_run_1363_7_VegetableESA16b</t>
  </si>
  <si>
    <t>okra_a_run_1364_7_VegetableESA17a</t>
  </si>
  <si>
    <t>okra_a_run_1365_7_VegetableESA17b</t>
  </si>
  <si>
    <t>okra_a_run_1366_7_VegetableESA18a</t>
  </si>
  <si>
    <t>okra_a_run_1367_7_VegetableESA18b</t>
  </si>
  <si>
    <t>okra_a_run_1368_7_VegetableESA19a</t>
  </si>
  <si>
    <t>okra_a_run_1369_7_VegetableESA19b</t>
  </si>
  <si>
    <t>okra_a_run_1370_7_VegetableESA20a</t>
  </si>
  <si>
    <t>okra_a_run_1371_7_VegetableESA20b</t>
  </si>
  <si>
    <t>okra_a_run_1372_7_VegetableESA21</t>
  </si>
  <si>
    <t>okra_a_run_437_4_VegetableESA1</t>
  </si>
  <si>
    <t>okra_a_run_438_4_VegetableESA2</t>
  </si>
  <si>
    <t>okra_a_run_439_4_VegetableESA3</t>
  </si>
  <si>
    <t>okra_a_run_440_4_VegetableESA4</t>
  </si>
  <si>
    <t>okra_a_run_441_4_VegetableESA5</t>
  </si>
  <si>
    <t>okra_a_run_442_4_VegetableESA6</t>
  </si>
  <si>
    <t>okra_a_run_443_4_VegetableESA7</t>
  </si>
  <si>
    <t>okra_a_run_444_4_VegetableESA8</t>
  </si>
  <si>
    <t>okra_a_run_445_4_VegetableESA9</t>
  </si>
  <si>
    <t>okra_a_run_446_4_VegetableESA10a</t>
  </si>
  <si>
    <t>okra_a_run_447_4_VegetableESA10b</t>
  </si>
  <si>
    <t>okra_a_run_448_4_VegetableESA11a</t>
  </si>
  <si>
    <t>okra_a_run_449_4_VegetableESA11b</t>
  </si>
  <si>
    <t>okra_a_run_450_4_VegetableESA12a</t>
  </si>
  <si>
    <t>okra_a_run_451_4_VegetableESA12b</t>
  </si>
  <si>
    <t>okra_a_run_452_4_VegetableESA13</t>
  </si>
  <si>
    <t>okra_a_run_453_4_VegetableESA14</t>
  </si>
  <si>
    <t>okra_a_run_454_4_VegetableESA15a</t>
  </si>
  <si>
    <t>okra_a_run_455_4_VegetableESA15b</t>
  </si>
  <si>
    <t>okra_a_run_456_4_VegetableESA16a</t>
  </si>
  <si>
    <t>okra_a_run_457_4_VegetableESA16b</t>
  </si>
  <si>
    <t>okra_a_run_458_4_VegetableESA17a</t>
  </si>
  <si>
    <t>okra_a_run_459_4_VegetableESA17b</t>
  </si>
  <si>
    <t>okra_a_run_460_4_VegetableESA18a</t>
  </si>
  <si>
    <t>okra_a_run_461_4_VegetableESA18b</t>
  </si>
  <si>
    <t>okra_a_run_462_4_VegetableESA19a</t>
  </si>
  <si>
    <t>okra_a_run_463_4_VegetableESA19b</t>
  </si>
  <si>
    <t>okra_a_run_464_4_VegetableESA20a</t>
  </si>
  <si>
    <t>okra_a_run_465_4_VegetableESA20b</t>
  </si>
  <si>
    <t>okra_a_run_466_4_VegetableESA21</t>
  </si>
  <si>
    <t>olives_a_run_1375_7_OrchardESA3</t>
  </si>
  <si>
    <t>olives_a_run_1386_7_OrchardESA12a</t>
  </si>
  <si>
    <t>olives_a_run_1387_7_OrchardESA12b</t>
  </si>
  <si>
    <t>olives_a_run_1388_7_OrchardESA13</t>
  </si>
  <si>
    <t>olives_a_run_1390_7_OrchardESA15a</t>
  </si>
  <si>
    <t>olives_a_run_1391_7_OrchardESA15a</t>
  </si>
  <si>
    <t>olives_a_run_1392_7_OrchardESA16a</t>
  </si>
  <si>
    <t>olives_a_run_1393_7_OrchardESA16b</t>
  </si>
  <si>
    <t>olives_a_run_1394_7_OrchardESA17a</t>
  </si>
  <si>
    <t>olives_a_run_1395_7_OrchardESA17b</t>
  </si>
  <si>
    <t>olives_a_run_1396_7_OrchardESA18a</t>
  </si>
  <si>
    <t>olives_a_run_1397_7_OrchardESA18b</t>
  </si>
  <si>
    <t>olives_a_run_1398_7_OrchardESA19a</t>
  </si>
  <si>
    <t>olives_a_run_1399_7_OrchardESA19a</t>
  </si>
  <si>
    <t>olives_a_run_469_4_OrchardESA3</t>
  </si>
  <si>
    <t>olives_a_run_480_4_OrchardESA12a</t>
  </si>
  <si>
    <t>olives_a_run_481_4_OrchardESA12b</t>
  </si>
  <si>
    <t>olives_a_run_482_4_OrchardESA13</t>
  </si>
  <si>
    <t>olives_a_run_484_4_OrchardESA15a</t>
  </si>
  <si>
    <t>olives_a_run_485_4_OrchardESA15a</t>
  </si>
  <si>
    <t>olives_a_run_486_4_OrchardESA16a</t>
  </si>
  <si>
    <t>olives_a_run_487_4_OrchardESA16b</t>
  </si>
  <si>
    <t>olives_a_run_488_4_OrchardESA17a</t>
  </si>
  <si>
    <t>olives_a_run_489_4_OrchardESA17b</t>
  </si>
  <si>
    <t>olives_a_run_490_4_OrchardESA18a</t>
  </si>
  <si>
    <t>olives_a_run_491_4_OrchardESA18b</t>
  </si>
  <si>
    <t>olives_a_run_492_4_OrchardESA19a</t>
  </si>
  <si>
    <t>olives_a_run_493_4_OrchardESA19a</t>
  </si>
  <si>
    <t>ornamentals_ground_run_1403_7_NSLandcoverESA1</t>
  </si>
  <si>
    <t>ornamentals_ground_run_1404_7_NSLandcoverESA2</t>
  </si>
  <si>
    <t>ornamentals_ground_run_1405_7_NSLandcoverESA3</t>
  </si>
  <si>
    <t>ornamentals_ground_run_1406_7_NSLandcoverESA4</t>
  </si>
  <si>
    <t>ornamentals_ground_run_1407_7_NSLandcoverESA5</t>
  </si>
  <si>
    <t>ornamentals_ground_run_1408_7_NSLandcoverESA6</t>
  </si>
  <si>
    <t>ornamentals_ground_run_1409_7_NSLandcoverESA7</t>
  </si>
  <si>
    <t>ornamentals_ground_run_1410_7_NSLandcoverESA8</t>
  </si>
  <si>
    <t>ornamentals_ground_run_1411_7_NSLandcoverESA9</t>
  </si>
  <si>
    <t>ornamentals_ground_run_1412_7_NSLandcoverESA10a</t>
  </si>
  <si>
    <t>ornamentals_ground_run_1413_7_NSLandcoverESA10b</t>
  </si>
  <si>
    <t>ornamentals_ground_run_1414_7_NSLandcoverESA11a</t>
  </si>
  <si>
    <t>ornamentals_ground_run_1415_7_NSLandcoverESA11b</t>
  </si>
  <si>
    <t>ornamentals_ground_run_1416_7_NSLandcoverESA12a</t>
  </si>
  <si>
    <t>ornamentals_ground_run_1417_7_NSLandcoverESA12b</t>
  </si>
  <si>
    <t>ornamentals_ground_run_1418_7_NSLandcoverESA13</t>
  </si>
  <si>
    <t>ornamentals_ground_run_1419_7_NSLandcoverESA14</t>
  </si>
  <si>
    <t>ornamentals_ground_run_1420_7_NSLandcoverESA15a</t>
  </si>
  <si>
    <t>ornamentals_ground_run_1421_7_NSLandcoverESA15b</t>
  </si>
  <si>
    <t>ornamentals_ground_run_1422_7_NSLandcoverESA16a</t>
  </si>
  <si>
    <t>ornamentals_ground_run_1423_7_NSLandcoverESA16b</t>
  </si>
  <si>
    <t>ornamentals_ground_run_1424_7_NSLandcoverESA17a</t>
  </si>
  <si>
    <t>ornamentals_ground_run_1425_7_NSLandcoverESA17b</t>
  </si>
  <si>
    <t>ornamentals_ground_run_1426_7_NSLandcoverESA18a</t>
  </si>
  <si>
    <t>ornamentals_ground_run_1427_7_NSLandcoverESA18b</t>
  </si>
  <si>
    <t>ornamentals_ground_run_1428_7_NSLandcoverESA19a</t>
  </si>
  <si>
    <t>ornamentals_ground_run_1429_7_NSLandcoverESA19b</t>
  </si>
  <si>
    <t>ornamentals_ground_run_1430_7_NSLandcoverESA20a</t>
  </si>
  <si>
    <t>ornamentals_ground_run_1431_7_NSLandcoverESA20b</t>
  </si>
  <si>
    <t>ornamentals_ground_run_1432_7_NSLandcoverESA21</t>
  </si>
  <si>
    <t>ornamentals_ground_run_497_4_NSLandcoverESA1</t>
  </si>
  <si>
    <t>ornamentals_ground_run_498_4_NSLandcoverESA2</t>
  </si>
  <si>
    <t>ornamentals_ground_run_499_4_NSLandcoverESA3</t>
  </si>
  <si>
    <t>ornamentals_ground_run_500_4_NSLandcoverESA4</t>
  </si>
  <si>
    <t>ornamentals_ground_run_501_4_NSLandcoverESA5</t>
  </si>
  <si>
    <t>ornamentals_ground_run_502_4_NSLandcoverESA6</t>
  </si>
  <si>
    <t>ornamentals_ground_run_503_4_NSLandcoverESA7</t>
  </si>
  <si>
    <t>ornamentals_ground_run_504_4_NSLandcoverESA8</t>
  </si>
  <si>
    <t>ornamentals_ground_run_505_4_NSLandcoverESA9</t>
  </si>
  <si>
    <t>ornamentals_ground_run_506_4_NSLandcoverESA10a</t>
  </si>
  <si>
    <t>ornamentals_ground_run_507_4_NSLandcoverESA10b</t>
  </si>
  <si>
    <t>ornamentals_ground_run_508_4_NSLandcoverESA11a</t>
  </si>
  <si>
    <t>ornamentals_ground_run_509_4_NSLandcoverESA11b</t>
  </si>
  <si>
    <t>ornamentals_ground_run_510_4_NSLandcoverESA12a</t>
  </si>
  <si>
    <t>ornamentals_ground_run_511_4_NSLandcoverESA12b</t>
  </si>
  <si>
    <t>ornamentals_ground_run_512_4_NSLandcoverESA13</t>
  </si>
  <si>
    <t>ornamentals_ground_run_513_4_NSLandcoverESA14</t>
  </si>
  <si>
    <t>ornamentals_ground_run_514_4_NSLandcoverESA15a</t>
  </si>
  <si>
    <t>ornamentals_ground_run_515_4_NSLandcoverESA15b</t>
  </si>
  <si>
    <t>ornamentals_ground_run_516_4_NSLandcoverESA16a</t>
  </si>
  <si>
    <t>ornamentals_ground_run_517_4_NSLandcoverESA16b</t>
  </si>
  <si>
    <t>ornamentals_ground_run_518_4_NSLandcoverESA17a</t>
  </si>
  <si>
    <t>ornamentals_ground_run_519_4_NSLandcoverESA17b</t>
  </si>
  <si>
    <t>ornamentals_ground_run_520_4_NSLandcoverESA18a</t>
  </si>
  <si>
    <t>ornamentals_ground_run_521_4_NSLandcoverESA18b</t>
  </si>
  <si>
    <t>ornamentals_ground_run_522_4_NSLandcoverESA19a</t>
  </si>
  <si>
    <t>ornamentals_ground_run_523_4_NSLandcoverESA19b</t>
  </si>
  <si>
    <t>ornamentals_ground_run_524_4_NSLandcoverESA20a</t>
  </si>
  <si>
    <t>ornamentals_ground_run_525_4_NSLandcoverESA20b</t>
  </si>
  <si>
    <t>ornamentals_ground_run_526_4_NSLandcoverESA21</t>
  </si>
  <si>
    <t>pastures_a_run_1433_7_GrasslandESA1</t>
  </si>
  <si>
    <t>pastures_a_run_1434_7_GrasslandESA2</t>
  </si>
  <si>
    <t>pastures_a_run_1435_7_GrasslandESA3</t>
  </si>
  <si>
    <t>pastures_a_run_1436_7_GrasslandESA4</t>
  </si>
  <si>
    <t>pastures_a_run_1437_7_GrasslandESA5</t>
  </si>
  <si>
    <t>pastures_a_run_1438_7_GrasslandESA6</t>
  </si>
  <si>
    <t>pastures_a_run_1439_7_GrasslandESA7</t>
  </si>
  <si>
    <t>pastures_a_run_1440_7_GrasslandESA8</t>
  </si>
  <si>
    <t>pastures_a_run_1441_7_GrasslandESA8</t>
  </si>
  <si>
    <t>pastures_a_run_1442_7_GrasslandESA10a</t>
  </si>
  <si>
    <t>pastures_a_run_1443_7_GrasslandESA10b</t>
  </si>
  <si>
    <t>pastures_a_run_1444_7_GrasslandESA11a</t>
  </si>
  <si>
    <t>pastures_a_run_1445_7_GrasslandESA11b</t>
  </si>
  <si>
    <t>pastures_a_run_1446_7_GrasslandESA12a</t>
  </si>
  <si>
    <t>pastures_a_run_1447_7_GrasslandESA12b</t>
  </si>
  <si>
    <t>pastures_a_run_1448_7_GrasslandESA13</t>
  </si>
  <si>
    <t>pastures_a_run_1449_7_GrasslandESA14</t>
  </si>
  <si>
    <t>pastures_a_run_1450_7_GrasslandESA15a</t>
  </si>
  <si>
    <t>pastures_a_run_1451_7_GrasslandESA15b</t>
  </si>
  <si>
    <t>pastures_a_run_1452_7_GrasslandESA16a</t>
  </si>
  <si>
    <t>pastures_a_run_1453_7_GrasslandESA16b</t>
  </si>
  <si>
    <t>pastures_a_run_1454_7_GrasslandESA17a</t>
  </si>
  <si>
    <t>pastures_a_run_1455_7_GrasslandESA17b</t>
  </si>
  <si>
    <t>pastures_a_run_1456_7_GrasslandESA18a</t>
  </si>
  <si>
    <t>pastures_a_run_1457_7_GrasslandESA18b</t>
  </si>
  <si>
    <t>pastures_a_run_1458_7_GrasslandESA19a</t>
  </si>
  <si>
    <t>pastures_a_run_1459_7_GrasslandESA19b</t>
  </si>
  <si>
    <t>pastures_a_run_1460_7_GrasslandESA20a</t>
  </si>
  <si>
    <t>pastures_a_run_1461_7_GrasslandESA20b</t>
  </si>
  <si>
    <t>pastures_a_run_1462_7_GrasslandESA21</t>
  </si>
  <si>
    <t>pastures_a_run_527_4_GrasslandESA1</t>
  </si>
  <si>
    <t>pastures_a_run_528_4_GrasslandESA2</t>
  </si>
  <si>
    <t>pastures_a_run_529_4_GrasslandESA3</t>
  </si>
  <si>
    <t>pastures_a_run_530_4_GrasslandESA4</t>
  </si>
  <si>
    <t>pastures_a_run_531_4_GrasslandESA5</t>
  </si>
  <si>
    <t>pastures_a_run_532_4_GrasslandESA6</t>
  </si>
  <si>
    <t>pastures_a_run_533_4_GrasslandESA7</t>
  </si>
  <si>
    <t>pastures_a_run_534_4_GrasslandESA8</t>
  </si>
  <si>
    <t>pastures_a_run_535_4_GrasslandESA8</t>
  </si>
  <si>
    <t>pastures_a_run_536_4_GrasslandESA10a</t>
  </si>
  <si>
    <t>pastures_a_run_537_4_GrasslandESA10b</t>
  </si>
  <si>
    <t>pastures_a_run_538_4_GrasslandESA11a</t>
  </si>
  <si>
    <t>pastures_a_run_539_4_GrasslandESA11b</t>
  </si>
  <si>
    <t>pastures_a_run_540_4_GrasslandESA12a</t>
  </si>
  <si>
    <t>pastures_a_run_541_4_GrasslandESA12b</t>
  </si>
  <si>
    <t>pastures_a_run_542_4_GrasslandESA13</t>
  </si>
  <si>
    <t>pastures_a_run_543_4_GrasslandESA14</t>
  </si>
  <si>
    <t>pastures_a_run_544_4_GrasslandESA15a</t>
  </si>
  <si>
    <t>pastures_a_run_545_4_GrasslandESA15b</t>
  </si>
  <si>
    <t>pastures_a_run_546_4_GrasslandESA16a</t>
  </si>
  <si>
    <t>pastures_a_run_547_4_GrasslandESA16b</t>
  </si>
  <si>
    <t>pastures_a_run_548_4_GrasslandESA17a</t>
  </si>
  <si>
    <t>pastures_a_run_549_4_GrasslandESA17b</t>
  </si>
  <si>
    <t>pastures_a_run_550_4_GrasslandESA18a</t>
  </si>
  <si>
    <t>pastures_a_run_551_4_GrasslandESA18b</t>
  </si>
  <si>
    <t>pastures_a_run_552_4_GrasslandESA19a</t>
  </si>
  <si>
    <t>pastures_a_run_553_4_GrasslandESA19b</t>
  </si>
  <si>
    <t>pastures_a_run_554_4_GrasslandESA20a</t>
  </si>
  <si>
    <t>pastures_a_run_555_4_GrasslandESA20b</t>
  </si>
  <si>
    <t>pastures_a_run_556_4_GrasslandESA21</t>
  </si>
  <si>
    <t>peanuts_a_run_1463_7_OtherRowESA1</t>
  </si>
  <si>
    <t>peanuts_a_run_1464_7_OtherRowESA2</t>
  </si>
  <si>
    <t>peanuts_a_run_1465_7_OtherRowESA3</t>
  </si>
  <si>
    <t>peanuts_a_run_1466_7_OtherRowESA4</t>
  </si>
  <si>
    <t>peanuts_a_run_1467_7_OtherRowESA5</t>
  </si>
  <si>
    <t>peanuts_a_run_1468_7_OtherRowESA6</t>
  </si>
  <si>
    <t>peanuts_a_run_1469_7_OtherRowESA7</t>
  </si>
  <si>
    <t>peanuts_a_run_1470_7_OtherRowESA8</t>
  </si>
  <si>
    <t>peanuts_a_run_1471_7_OtherRowESA9</t>
  </si>
  <si>
    <t>peanuts_a_run_1472_7_OtherRowESA10a</t>
  </si>
  <si>
    <t>peanuts_a_run_1473_7_OtherRowESA10b</t>
  </si>
  <si>
    <t>peanuts_a_run_1474_7_OtherRowESA11a</t>
  </si>
  <si>
    <t>peanuts_a_run_1475_7_OtherRowESA11b</t>
  </si>
  <si>
    <t>peanuts_a_run_1476_7_OtherRowESA12a</t>
  </si>
  <si>
    <t>peanuts_a_run_1477_7_OtherRowESA12b</t>
  </si>
  <si>
    <t>peanuts_a_run_1478_7_OtherRowESA13</t>
  </si>
  <si>
    <t>peanuts_a_run_1479_7_OtherRowESA14</t>
  </si>
  <si>
    <t>peanuts_a_run_1480_7_OtherRowESA15a</t>
  </si>
  <si>
    <t>peanuts_a_run_1481_7_OtherRowESA15b</t>
  </si>
  <si>
    <t>peanuts_a_run_1482_7_OtherRowESA16a</t>
  </si>
  <si>
    <t>peanuts_a_run_1483_7_OtherRowESA16b</t>
  </si>
  <si>
    <t>peanuts_a_run_1484_7_OtherRowESA17a</t>
  </si>
  <si>
    <t>peanuts_a_run_1485_7_OtherRowESA17b</t>
  </si>
  <si>
    <t>peanuts_a_run_1486_7_OtherRowESA18a</t>
  </si>
  <si>
    <t>peanuts_a_run_1487_7_OtherRowESA18b</t>
  </si>
  <si>
    <t>peanuts_a_run_1488_7_OtherRowESA20a</t>
  </si>
  <si>
    <t>peanuts_a_run_1489_7_OtherRowESA20b</t>
  </si>
  <si>
    <t>peanuts_a_run_557_4_OtherRowESA1</t>
  </si>
  <si>
    <t>peanuts_a_run_558_4_OtherRowESA2</t>
  </si>
  <si>
    <t>peanuts_a_run_559_4_OtherRowESA3</t>
  </si>
  <si>
    <t>peanuts_a_run_560_4_OtherRowESA4</t>
  </si>
  <si>
    <t>peanuts_a_run_561_4_OtherRowESA5</t>
  </si>
  <si>
    <t>peanuts_a_run_562_4_OtherRowESA6</t>
  </si>
  <si>
    <t>peanuts_a_run_563_4_OtherRowESA7</t>
  </si>
  <si>
    <t>peanuts_a_run_564_4_OtherRowESA8</t>
  </si>
  <si>
    <t>peanuts_a_run_565_4_OtherRowESA9</t>
  </si>
  <si>
    <t>peanuts_a_run_566_4_OtherRowESA10a</t>
  </si>
  <si>
    <t>peanuts_a_run_567_4_OtherRowESA10b</t>
  </si>
  <si>
    <t>peanuts_a_run_568_4_OtherRowESA11a</t>
  </si>
  <si>
    <t>peanuts_a_run_569_4_OtherRowESA11b</t>
  </si>
  <si>
    <t>peanuts_a_run_570_4_OtherRowESA12a</t>
  </si>
  <si>
    <t>peanuts_a_run_571_4_OtherRowESA12b</t>
  </si>
  <si>
    <t>peanuts_a_run_572_4_OtherRowESA13</t>
  </si>
  <si>
    <t>peanuts_a_run_573_4_OtherRowESA14</t>
  </si>
  <si>
    <t>peanuts_a_run_574_4_OtherRowESA15a</t>
  </si>
  <si>
    <t>peanuts_a_run_575_4_OtherRowESA15b</t>
  </si>
  <si>
    <t>peanuts_a_run_576_4_OtherRowESA16a</t>
  </si>
  <si>
    <t>peanuts_a_run_577_4_OtherRowESA16b</t>
  </si>
  <si>
    <t>peanuts_a_run_578_4_OtherRowESA17a</t>
  </si>
  <si>
    <t>peanuts_a_run_579_4_OtherRowESA17b</t>
  </si>
  <si>
    <t>peanuts_a_run_580_4_OtherRowESA18a</t>
  </si>
  <si>
    <t>peanuts_a_run_581_4_OtherRowESA18b</t>
  </si>
  <si>
    <t>peanuts_a_run_582_4_OtherRowESA20a</t>
  </si>
  <si>
    <t>peanuts_a_run_583_4_OtherRowESA20b</t>
  </si>
  <si>
    <t>pistachios_a_run_1503_7_OrchardESA12a</t>
  </si>
  <si>
    <t>pistachios_a_run_1504_7_OrchardESA12b</t>
  </si>
  <si>
    <t>pistachios_a_run_1505_7_OrchardESA13</t>
  </si>
  <si>
    <t>pistachios_a_run_1506_7_OrchardESA14</t>
  </si>
  <si>
    <t>pistachios_a_run_1507_7_OrchardESA15a</t>
  </si>
  <si>
    <t>pistachios_a_run_1508_7_OrchardESA15a</t>
  </si>
  <si>
    <t>pistachios_a_run_1509_7_OrchardESA16a</t>
  </si>
  <si>
    <t>pistachios_a_run_1510_7_OrchardESA16b</t>
  </si>
  <si>
    <t>pistachios_a_run_1511_7_OrchardESA17a</t>
  </si>
  <si>
    <t>pistachios_a_run_1512_7_OrchardESA17b</t>
  </si>
  <si>
    <t>pistachios_a_run_1513_7_OrchardESA18a</t>
  </si>
  <si>
    <t>pistachios_a_run_1514_7_OrchardESA18b</t>
  </si>
  <si>
    <t>pistachios_a_run_1515_7_OrchardESA19a</t>
  </si>
  <si>
    <t>pistachios_a_run_1516_7_OrchardESA19b</t>
  </si>
  <si>
    <t>pistachios_a_run_597_4_OrchardESA12a</t>
  </si>
  <si>
    <t>pistachios_a_run_598_4_OrchardESA12b</t>
  </si>
  <si>
    <t>pistachios_a_run_599_4_OrchardESA13</t>
  </si>
  <si>
    <t>pistachios_a_run_600_4_OrchardESA14</t>
  </si>
  <si>
    <t>pistachios_a_run_601_4_OrchardESA15a</t>
  </si>
  <si>
    <t>pistachios_a_run_602_4_OrchardESA15a</t>
  </si>
  <si>
    <t>pistachios_a_run_603_4_OrchardESA16a</t>
  </si>
  <si>
    <t>pistachios_a_run_604_4_OrchardESA16b</t>
  </si>
  <si>
    <t>pistachios_a_run_605_4_OrchardESA17a</t>
  </si>
  <si>
    <t>pistachios_a_run_606_4_OrchardESA17b</t>
  </si>
  <si>
    <t>pistachios_a_run_607_4_OrchardESA18a</t>
  </si>
  <si>
    <t>pistachios_a_run_608_4_OrchardESA18b</t>
  </si>
  <si>
    <t>pistachios_a_run_609_4_OrchardESA19a</t>
  </si>
  <si>
    <t>pistachios_a_run_610_4_OrchardESA19b</t>
  </si>
  <si>
    <t>pistachioCA_a_run_708_4_OrchardESA18a</t>
  </si>
  <si>
    <t>pistachioCA_a_run_709_4_OrchardESA18b</t>
  </si>
  <si>
    <t>pistachioCA_a_run_710_7_OrchardESA18a</t>
  </si>
  <si>
    <t>pistachioCA_a_run_711_7_OrchardESA18b</t>
  </si>
  <si>
    <t>pomes_a_run_1518_7_OrchardESA1</t>
  </si>
  <si>
    <t>pomes_a_run_1519_7_OrchardESA2</t>
  </si>
  <si>
    <t>pomes_a_run_1520_7_OrchardESA3</t>
  </si>
  <si>
    <t>pomes_a_run_1521_7_OrchardESA4</t>
  </si>
  <si>
    <t>pomes_a_run_1522_7_OrchardESA5</t>
  </si>
  <si>
    <t>pomes_a_run_1523_7_OrchardESA6</t>
  </si>
  <si>
    <t>pomes_a_run_1524_7_OrchardESA7</t>
  </si>
  <si>
    <t>pomes_a_run_1525_7_OrchardESA8</t>
  </si>
  <si>
    <t>pomes_a_run_1526_7_OrchardESA9</t>
  </si>
  <si>
    <t>pomes_a_run_1527_7_OrchardESA10a</t>
  </si>
  <si>
    <t>pomes_a_run_1528_7_OrchardESA10b</t>
  </si>
  <si>
    <t>pomes_a_run_1529_7_OrchardESA11a</t>
  </si>
  <si>
    <t>pomes_a_run_1530_7_OrchardESA11b</t>
  </si>
  <si>
    <t>pomes_a_run_1531_7_OrchardESA12a</t>
  </si>
  <si>
    <t>pomes_a_run_1532_7_OrchardESA12b</t>
  </si>
  <si>
    <t>pomes_a_run_1533_7_OrchardESA13</t>
  </si>
  <si>
    <t>pomes_a_run_1534_7_OrchardESA14</t>
  </si>
  <si>
    <t>pomes_a_run_1535_7_OrchardESA15a</t>
  </si>
  <si>
    <t>pomes_a_run_1536_7_OrchardESA15a</t>
  </si>
  <si>
    <t>pomes_a_run_1537_7_OrchardESA16a</t>
  </si>
  <si>
    <t>pomes_a_run_1538_7_OrchardESA16b</t>
  </si>
  <si>
    <t>pomes_a_run_1539_7_OrchardESA17a</t>
  </si>
  <si>
    <t>pomes_a_run_1540_7_OrchardESA17b</t>
  </si>
  <si>
    <t>pomes_a_run_1541_7_OrchardESA18a</t>
  </si>
  <si>
    <t>pomes_a_run_1542_7_OrchardESA18b</t>
  </si>
  <si>
    <t>pomes_a_run_1543_7_OrchardESA19a</t>
  </si>
  <si>
    <t>pomes_a_run_1544_7_OrchardESA19b</t>
  </si>
  <si>
    <t>pomes_a_run_1545_7_OrchardESA20a</t>
  </si>
  <si>
    <t>pomes_a_run_1546_7_OrchardESA20b</t>
  </si>
  <si>
    <t>pomes_a_run_1547_7_OrchardESA21</t>
  </si>
  <si>
    <t>pomes_a_run_612_4_OrchardESA1</t>
  </si>
  <si>
    <t>pomes_a_run_613_4_OrchardESA2</t>
  </si>
  <si>
    <t>pomes_a_run_614_4_OrchardESA3</t>
  </si>
  <si>
    <t>pomes_a_run_615_4_OrchardESA4</t>
  </si>
  <si>
    <t>pomes_a_run_616_4_OrchardESA5</t>
  </si>
  <si>
    <t>pomes_a_run_617_4_OrchardESA6</t>
  </si>
  <si>
    <t>pomes_a_run_618_4_OrchardESA7</t>
  </si>
  <si>
    <t>pomes_a_run_619_4_OrchardESA8</t>
  </si>
  <si>
    <t>pomes_a_run_620_4_OrchardESA9</t>
  </si>
  <si>
    <t>pomes_a_run_621_4_OrchardESA10a</t>
  </si>
  <si>
    <t>pomes_a_run_622_4_OrchardESA10b</t>
  </si>
  <si>
    <t>pomes_a_run_623_4_OrchardESA11a</t>
  </si>
  <si>
    <t>pomes_a_run_624_4_OrchardESA11b</t>
  </si>
  <si>
    <t>pomes_a_run_625_4_OrchardESA12a</t>
  </si>
  <si>
    <t>pomes_a_run_626_4_OrchardESA12b</t>
  </si>
  <si>
    <t>pomes_a_run_627_4_OrchardESA13</t>
  </si>
  <si>
    <t>pomes_a_run_628_4_OrchardESA14</t>
  </si>
  <si>
    <t>pomes_a_run_629_4_OrchardESA15a</t>
  </si>
  <si>
    <t>pomes_a_run_630_4_OrchardESA15a</t>
  </si>
  <si>
    <t>pomes_a_run_631_4_OrchardESA16a</t>
  </si>
  <si>
    <t>pomes_a_run_632_4_OrchardESA16b</t>
  </si>
  <si>
    <t>pomes_a_run_633_4_OrchardESA17a</t>
  </si>
  <si>
    <t>pomes_a_run_634_4_OrchardESA17b</t>
  </si>
  <si>
    <t>pomes_a_run_635_4_OrchardESA18a</t>
  </si>
  <si>
    <t>pomes_a_run_636_4_OrchardESA18b</t>
  </si>
  <si>
    <t>pomes_a_run_637_4_OrchardESA19a</t>
  </si>
  <si>
    <t>pomes_a_run_638_4_OrchardESA19b</t>
  </si>
  <si>
    <t>pomes_a_run_639_4_OrchardESA20a</t>
  </si>
  <si>
    <t>pomes_a_run_640_4_OrchardESA20b</t>
  </si>
  <si>
    <t>pomes_a_run_641_4_OrchardESA21</t>
  </si>
  <si>
    <t>32potato_7_VegetableESA2</t>
  </si>
  <si>
    <t>33potato_7_VegetableESA3</t>
  </si>
  <si>
    <t>34potato_7_VegetableESA4</t>
  </si>
  <si>
    <t>35potato_7_VegetableESA5</t>
  </si>
  <si>
    <t>36potato_7_VegetableESA6</t>
  </si>
  <si>
    <t>37potato_7_VegetableESA7</t>
  </si>
  <si>
    <t>38potato_7_VegetableESA8</t>
  </si>
  <si>
    <t>39potato_7_VegetableESA9</t>
  </si>
  <si>
    <t>40potato_7_VegetableESA10a</t>
  </si>
  <si>
    <t>41potato_7_VegetableESA10b</t>
  </si>
  <si>
    <t>42potato_7_VegetableESA11a</t>
  </si>
  <si>
    <t>43potato_7_VegetableESA11b</t>
  </si>
  <si>
    <t>44potato_7_VegetableESA12a</t>
  </si>
  <si>
    <t>45potato_7_VegetableESA12b</t>
  </si>
  <si>
    <t>46potato_7_VegetableESA13</t>
  </si>
  <si>
    <t>47potato_7_VegetableESA14</t>
  </si>
  <si>
    <t>48potato_7_VegetableESA15a</t>
  </si>
  <si>
    <t>49potato_7_VegetableESA15b</t>
  </si>
  <si>
    <t>50potato_7_VegetableESA16a</t>
  </si>
  <si>
    <t>51potato_7_VegetableESA16b</t>
  </si>
  <si>
    <t>52potato_7_VegetableESA17a</t>
  </si>
  <si>
    <t>53potato_7_VegetableESA17b</t>
  </si>
  <si>
    <t>54potato_7_VegetableESA18a</t>
  </si>
  <si>
    <t>55potato_7_VegetableESA18b</t>
  </si>
  <si>
    <t>56potato_7_VegetableESA19a</t>
  </si>
  <si>
    <t>57potato_7_VegetableESA19b</t>
  </si>
  <si>
    <t>58potato_7_VegetableESA20a</t>
  </si>
  <si>
    <t>59potato_7_VegetableESA20b</t>
  </si>
  <si>
    <t>potato_1_4_VegetableESA1</t>
  </si>
  <si>
    <t>potato10_4_VegetableESA10a</t>
  </si>
  <si>
    <t>potato11_4_VegetableESA10b</t>
  </si>
  <si>
    <t>potato12_4_VegetableESA11a</t>
  </si>
  <si>
    <t>potato13_4_VegetableESA11b</t>
  </si>
  <si>
    <t>potato14_4_VegetableESA12a</t>
  </si>
  <si>
    <t>potato15_4_VegetableESA12b</t>
  </si>
  <si>
    <t>potato16_4_VegetableESA13</t>
  </si>
  <si>
    <t>potato17_4_VegetableESA14</t>
  </si>
  <si>
    <t>potato18_4_VegetableESA15a</t>
  </si>
  <si>
    <t>potato19_4_VegetableESA15b</t>
  </si>
  <si>
    <t>potato2_4_VegetableESA2</t>
  </si>
  <si>
    <t>potato20_4_VegetableESA16a</t>
  </si>
  <si>
    <t>potato21_4_VegetableESA16b</t>
  </si>
  <si>
    <t>potato22_4_VegetableESA17a</t>
  </si>
  <si>
    <t>potato23_4_VegetableESA17b</t>
  </si>
  <si>
    <t>potato24_4_VegetableESA18a</t>
  </si>
  <si>
    <t>potato25_4_VegetableESA18b</t>
  </si>
  <si>
    <t>potato26_4_VegetableESA19a</t>
  </si>
  <si>
    <t>potato27_4_VegetableESA19b</t>
  </si>
  <si>
    <t>potato28_4_VegetableESA20a</t>
  </si>
  <si>
    <t>potato29_4_VegetableESA20b</t>
  </si>
  <si>
    <t>potato3_4_VegetableESA3</t>
  </si>
  <si>
    <t>potato31_7_VegetableESA1</t>
  </si>
  <si>
    <t>potato4_4_VegetableESA4</t>
  </si>
  <si>
    <t>potato6_4_VegetableESA6</t>
  </si>
  <si>
    <t>potato7_4_VegetableESA7</t>
  </si>
  <si>
    <t>potato8_4_VegetableESA8</t>
  </si>
  <si>
    <t>potato9_4_VegetableESA9</t>
  </si>
  <si>
    <t>potatoe5_4_VegetableESA5</t>
  </si>
  <si>
    <t>rangeland_a_run_1548_7_GrasslandESA1</t>
  </si>
  <si>
    <t>rangeland_a_run_1549_7_GrasslandESA2</t>
  </si>
  <si>
    <t>rangeland_a_run_1550_7_GrasslandESA3</t>
  </si>
  <si>
    <t>rangeland_a_run_1551_7_GrasslandESA4</t>
  </si>
  <si>
    <t>rangeland_a_run_1552_7_GrasslandESA5</t>
  </si>
  <si>
    <t>rangeland_a_run_1553_7_GrasslandESA6</t>
  </si>
  <si>
    <t>rangeland_a_run_1554_7_GrasslandESA7</t>
  </si>
  <si>
    <t>rangeland_a_run_1555_7_GrasslandESA8</t>
  </si>
  <si>
    <t>rangeland_a_run_1556_7_GrasslandESA8</t>
  </si>
  <si>
    <t>rangeland_a_run_1557_7_GrasslandESA10a</t>
  </si>
  <si>
    <t>rangeland_a_run_1558_7_GrasslandESA10b</t>
  </si>
  <si>
    <t>rangeland_a_run_1559_7_GrasslandESA11a</t>
  </si>
  <si>
    <t>rangeland_a_run_1560_7_GrasslandESA11b</t>
  </si>
  <si>
    <t>rangeland_a_run_1561_7_GrasslandESA12a</t>
  </si>
  <si>
    <t>rangeland_a_run_1562_7_GrasslandESA12b</t>
  </si>
  <si>
    <t>rangeland_a_run_1563_7_GrasslandESA13</t>
  </si>
  <si>
    <t>rangeland_a_run_1564_7_GrasslandESA14</t>
  </si>
  <si>
    <t>rangeland_a_run_1565_7_GrasslandESA15a</t>
  </si>
  <si>
    <t>rangeland_a_run_1566_7_GrasslandESA15b</t>
  </si>
  <si>
    <t>rangeland_a_run_1567_7_GrasslandESA16a</t>
  </si>
  <si>
    <t>rangeland_a_run_1568_7_GrasslandESA16b</t>
  </si>
  <si>
    <t>rangeland_a_run_1569_7_GrasslandESA17a</t>
  </si>
  <si>
    <t>rangeland_a_run_1570_7_GrasslandESA17b</t>
  </si>
  <si>
    <t>rangeland_a_run_1571_7_GrasslandESA18a</t>
  </si>
  <si>
    <t>rangeland_a_run_1572_7_GrasslandESA18b</t>
  </si>
  <si>
    <t>rangeland_a_run_1573_7_GrasslandESA19a</t>
  </si>
  <si>
    <t>rangeland_a_run_1574_7_GrasslandESA19b</t>
  </si>
  <si>
    <t>rangeland_a_run_1575_7_GrasslandESA20a</t>
  </si>
  <si>
    <t>rangeland_a_run_1576_7_GrasslandESA20b</t>
  </si>
  <si>
    <t>rangeland_a_run_1577_7_GrasslandESA21</t>
  </si>
  <si>
    <t>rangeland_a_run_642_4_GrasslandESA1</t>
  </si>
  <si>
    <t>rangeland_a_run_643_4_GrasslandESA2</t>
  </si>
  <si>
    <t>rangeland_a_run_644_4_GrasslandESA3</t>
  </si>
  <si>
    <t>rangeland_a_run_645_4_GrasslandESA4</t>
  </si>
  <si>
    <t>rangeland_a_run_646_4_GrasslandESA5</t>
  </si>
  <si>
    <t>rangeland_a_run_647_4_GrasslandESA6</t>
  </si>
  <si>
    <t>rangeland_a_run_648_4_GrasslandESA7</t>
  </si>
  <si>
    <t>rangeland_a_run_649_4_GrasslandESA8</t>
  </si>
  <si>
    <t>rangeland_a_run_650_4_GrasslandESA8</t>
  </si>
  <si>
    <t>rangeland_a_run_651_4_GrasslandESA10a</t>
  </si>
  <si>
    <t>rangeland_a_run_652_4_GrasslandESA10b</t>
  </si>
  <si>
    <t>rangeland_a_run_653_4_GrasslandESA11a</t>
  </si>
  <si>
    <t>rangeland_a_run_654_4_GrasslandESA11b</t>
  </si>
  <si>
    <t>rangeland_a_run_655_4_GrasslandESA12a</t>
  </si>
  <si>
    <t>rangeland_a_run_656_4_GrasslandESA12b</t>
  </si>
  <si>
    <t>rangeland_a_run_657_4_GrasslandESA13</t>
  </si>
  <si>
    <t>rangeland_a_run_658_4_GrasslandESA14</t>
  </si>
  <si>
    <t>rangeland_a_run_659_4_GrasslandESA15a</t>
  </si>
  <si>
    <t>rangeland_a_run_660_4_GrasslandESA15b</t>
  </si>
  <si>
    <t>rangeland_a_run_661_4_GrasslandESA16a</t>
  </si>
  <si>
    <t>rangeland_a_run_662_4_GrasslandESA16b</t>
  </si>
  <si>
    <t>rangeland_a_run_663_4_GrasslandESA17a</t>
  </si>
  <si>
    <t>rangeland_a_run_664_4_GrasslandESA17b</t>
  </si>
  <si>
    <t>rangeland_a_run_665_4_GrasslandESA18a</t>
  </si>
  <si>
    <t>rangeland_a_run_666_4_GrasslandESA18b</t>
  </si>
  <si>
    <t>rangeland_a_run_667_4_GrasslandESA19a</t>
  </si>
  <si>
    <t>rangeland_a_run_668_4_GrasslandESA19b</t>
  </si>
  <si>
    <t>rangeland_a_run_669_4_GrasslandESA20a</t>
  </si>
  <si>
    <t>rangeland_a_run_670_4_GrasslandESA20b</t>
  </si>
  <si>
    <t>rangeland_a_run_671_4_GrasslandESA21</t>
  </si>
  <si>
    <t>root_a_run_1253_7_VegetableESA1</t>
  </si>
  <si>
    <t>root_a_run_1254_7_VegetableESA2</t>
  </si>
  <si>
    <t>root_a_run_1255_7_VegetableESA3</t>
  </si>
  <si>
    <t>root_a_run_1256_7_VegetableESA4</t>
  </si>
  <si>
    <t>root_a_run_1257_7_VegetableESA5</t>
  </si>
  <si>
    <t>root_a_run_1258_7_VegetableESA6</t>
  </si>
  <si>
    <t>root_a_run_1259_7_VegetableESA7</t>
  </si>
  <si>
    <t>root_a_run_1260_7_VegetableESA8</t>
  </si>
  <si>
    <t>root_a_run_1261_7_VegetableESA9</t>
  </si>
  <si>
    <t>root_a_run_1262_7_VegetableESA10a</t>
  </si>
  <si>
    <t>root_a_run_1263_7_VegetableESA10b</t>
  </si>
  <si>
    <t>root_a_run_1264_7_VegetableESA11a</t>
  </si>
  <si>
    <t>root_a_run_1265_7_VegetableESA11b</t>
  </si>
  <si>
    <t>root_a_run_1266_7_VegetableESA12a</t>
  </si>
  <si>
    <t>root_a_run_1267_7_VegetableESA12b</t>
  </si>
  <si>
    <t>root_a_run_1268_7_VegetableESA13</t>
  </si>
  <si>
    <t>root_a_run_1269_7_VegetableESA14</t>
  </si>
  <si>
    <t>root_a_run_1270_7_VegetableESA15a</t>
  </si>
  <si>
    <t>root_a_run_1271_7_VegetableESA15b</t>
  </si>
  <si>
    <t>root_a_run_1272_7_VegetableESA16a</t>
  </si>
  <si>
    <t>root_a_run_1273_7_VegetableESA16b</t>
  </si>
  <si>
    <t>root_a_run_1274_7_VegetableESA17a</t>
  </si>
  <si>
    <t>root_a_run_1275_7_VegetableESA17b</t>
  </si>
  <si>
    <t>root_a_run_1276_7_VegetableESA18a</t>
  </si>
  <si>
    <t>root_a_run_1277_7_VegetableESA18b</t>
  </si>
  <si>
    <t>root_a_run_1278_7_VegetableESA19a</t>
  </si>
  <si>
    <t>root_a_run_1279_7_VegetableESA19b</t>
  </si>
  <si>
    <t>root_a_run_1280_7_VegetableESA20a</t>
  </si>
  <si>
    <t>root_a_run_1281_7_VegetableESA20b</t>
  </si>
  <si>
    <t>root_a_run_1282_7_VegetableESA21</t>
  </si>
  <si>
    <t>root_a_run_347_4_VegetableESA1</t>
  </si>
  <si>
    <t>root_a_run_348_4_VegetableESA2</t>
  </si>
  <si>
    <t>root_a_run_349_4_VegetableESA3</t>
  </si>
  <si>
    <t>root_a_run_350_4_VegetableESA4</t>
  </si>
  <si>
    <t>root_a_run_351_4_VegetableESA5</t>
  </si>
  <si>
    <t>root_a_run_352_4_VegetableESA6</t>
  </si>
  <si>
    <t>root_a_run_353_4_VegetableESA7</t>
  </si>
  <si>
    <t>root_a_run_354_4_VegetableESA8</t>
  </si>
  <si>
    <t>root_a_run_355_4_VegetableESA9</t>
  </si>
  <si>
    <t>root_a_run_356_4_VegetableESA10a</t>
  </si>
  <si>
    <t>root_a_run_357_4_VegetableESA10b</t>
  </si>
  <si>
    <t>root_a_run_358_4_VegetableESA11a</t>
  </si>
  <si>
    <t>root_a_run_359_4_VegetableESA11b</t>
  </si>
  <si>
    <t>root_a_run_360_4_VegetableESA12a</t>
  </si>
  <si>
    <t>root_a_run_361_4_VegetableESA12b</t>
  </si>
  <si>
    <t>root_a_run_362_4_VegetableESA13</t>
  </si>
  <si>
    <t>root_a_run_363_4_VegetableESA14</t>
  </si>
  <si>
    <t>root_a_run_364_4_VegetableESA15a</t>
  </si>
  <si>
    <t>root_a_run_365_4_VegetableESA15b</t>
  </si>
  <si>
    <t>root_a_run_366_4_VegetableESA16a</t>
  </si>
  <si>
    <t>root_a_run_367_4_VegetableESA16b</t>
  </si>
  <si>
    <t>root_a_run_368_4_VegetableESA17a</t>
  </si>
  <si>
    <t>root_a_run_369_4_VegetableESA17b</t>
  </si>
  <si>
    <t>root_a_run_370_4_VegetableESA18a</t>
  </si>
  <si>
    <t>root_a_run_371_4_VegetableESA18b</t>
  </si>
  <si>
    <t>root_a_run_372_4_VegetableESA19a</t>
  </si>
  <si>
    <t>root_a_run_373_4_VegetableESA19b</t>
  </si>
  <si>
    <t>root_a_run_374_4_VegetableESA20a</t>
  </si>
  <si>
    <t>root_a_run_375_4_VegetableESA20b</t>
  </si>
  <si>
    <t>root_a_run_376_4_VegetableESA21</t>
  </si>
  <si>
    <t>beets_a_run_61_4_OtherRowESA1</t>
  </si>
  <si>
    <t>beets_a_run_62_4_OtherRowESA2</t>
  </si>
  <si>
    <t>scorn_a_run_1048_7_VegetableESA1</t>
  </si>
  <si>
    <t>scorn_a_run_1049_7_VegetableESA2</t>
  </si>
  <si>
    <t>scorn_a_run_1050_7_VegetableESA3</t>
  </si>
  <si>
    <t>scorn_a_run_1051_7_VegetableESA4</t>
  </si>
  <si>
    <t>scorn_a_run_1052_7_VegetableESA5</t>
  </si>
  <si>
    <t>scorn_a_run_1053_7_VegetableESA6</t>
  </si>
  <si>
    <t>scorn_a_run_1054_7_VegetableESA7</t>
  </si>
  <si>
    <t>scorn_a_run_1055_7_VegetableESA8</t>
  </si>
  <si>
    <t>scorn_a_run_1056_7_VegetableESA9</t>
  </si>
  <si>
    <t>scorn_a_run_1057_7_VegetableESA10a</t>
  </si>
  <si>
    <t>scorn_a_run_1058_7_VegetableESA10b</t>
  </si>
  <si>
    <t>scorn_a_run_1059_7_VegetableESA11a</t>
  </si>
  <si>
    <t>scorn_a_run_1060_7_VegetableESA11b</t>
  </si>
  <si>
    <t>scorn_a_run_1061_7_VegetableESA12a</t>
  </si>
  <si>
    <t>scorn_a_run_1062_7_VegetableESA12b</t>
  </si>
  <si>
    <t>scorn_a_run_1063_7_VegetableESA13</t>
  </si>
  <si>
    <t>scorn_a_run_1064_7_VegetableESA14</t>
  </si>
  <si>
    <t>scorn_a_run_1065_7_VegetableESA15a</t>
  </si>
  <si>
    <t>scorn_a_run_1066_7_VegetableESA15b</t>
  </si>
  <si>
    <t>scorn_a_run_1067_7_VegetableESA16a</t>
  </si>
  <si>
    <t>scorn_a_run_1068_7_VegetableESA16b</t>
  </si>
  <si>
    <t>scorn_a_run_1069_7_VegetableESA17a</t>
  </si>
  <si>
    <t>scorn_a_run_1070_7_VegetableESA17b</t>
  </si>
  <si>
    <t>scorn_a_run_1071_7_VegetableESA18a</t>
  </si>
  <si>
    <t>scorn_a_run_1072_7_VegetableESA18b</t>
  </si>
  <si>
    <t>scorn_a_run_1073_7_VegetableESA20a</t>
  </si>
  <si>
    <t>scorn_a_run_1074_7_VegetableESA20b</t>
  </si>
  <si>
    <t>scorn_a_run_142_4_VegetableESA1</t>
  </si>
  <si>
    <t>scorn_a_run_143_4_VegetableESA2</t>
  </si>
  <si>
    <t>scorn_a_run_144_4_VegetableESA3</t>
  </si>
  <si>
    <t>scorn_a_run_145_4_VegetableESA4</t>
  </si>
  <si>
    <t>scorn_a_run_146_4_VegetableESA5</t>
  </si>
  <si>
    <t>scorn_a_run_147_4_VegetableESA6</t>
  </si>
  <si>
    <t>scorn_a_run_148_4_VegetableESA7</t>
  </si>
  <si>
    <t>scorn_a_run_149_4_VegetableESA8</t>
  </si>
  <si>
    <t>scorn_a_run_150_4_VegetableESA9</t>
  </si>
  <si>
    <t>scorn_a_run_151_4_VegetableESA10a</t>
  </si>
  <si>
    <t>scorn_a_run_152_4_VegetableESA10b</t>
  </si>
  <si>
    <t>scorn_a_run_153_4_VegetableESA11a</t>
  </si>
  <si>
    <t>scorn_a_run_154_4_VegetableESA11b</t>
  </si>
  <si>
    <t>scorn_a_run_155_4_VegetableESA12a</t>
  </si>
  <si>
    <t>scorn_a_run_156_4_VegetableESA12b</t>
  </si>
  <si>
    <t>scorn_a_run_157_4_VegetableESA13</t>
  </si>
  <si>
    <t>scorn_a_run_158_4_VegetableESA14</t>
  </si>
  <si>
    <t>scorn_a_run_159_4_VegetableESA15a</t>
  </si>
  <si>
    <t>scorn_a_run_160_4_VegetableESA15b</t>
  </si>
  <si>
    <t>scorn_a_run_161_4_VegetableESA16a</t>
  </si>
  <si>
    <t>scorn_a_run_162_4_VegetableESA16b</t>
  </si>
  <si>
    <t>scorn_a_run_163_4_VegetableESA17a</t>
  </si>
  <si>
    <t>scorn_a_run_164_4_VegetableESA17b</t>
  </si>
  <si>
    <t>scorn_a_run_165_4_VegetableESA18a</t>
  </si>
  <si>
    <t>scorn_a_run_166_4_VegetableESA18b</t>
  </si>
  <si>
    <t>scorn_a_run_166_7_VegetableESA19a</t>
  </si>
  <si>
    <t>scorn_a_run_166_7_VegetableESA19b</t>
  </si>
  <si>
    <t>scorn_a_run_167_4_VegetableESA19a</t>
  </si>
  <si>
    <t>scorn_a_run_168_4_VegetableESA19b</t>
  </si>
  <si>
    <t>scorn_a_run_169_4_VegetableESA20a</t>
  </si>
  <si>
    <t>scorn_a_run_170_4_VegetableESA20b</t>
  </si>
  <si>
    <t>sod_a_run_1578_7_DevelopedOSESA1</t>
  </si>
  <si>
    <t>sod_a_run_1579_7_DevelopedOSESA2</t>
  </si>
  <si>
    <t>sod_a_run_1580_7_DevelopedOSESA3</t>
  </si>
  <si>
    <t>sod_a_run_1581_7_DevelopedOSESA4</t>
  </si>
  <si>
    <t>sod_a_run_1582_7_DevelopedOSESA5</t>
  </si>
  <si>
    <t>sod_a_run_1583_7_DevelopedOSESA6</t>
  </si>
  <si>
    <t>sod_a_run_1584_7_DevelopedOSESA7</t>
  </si>
  <si>
    <t>sod_a_run_1585_7_DevelopedOSESA8</t>
  </si>
  <si>
    <t>sod_a_run_1586_7_DevelopedOSESA9</t>
  </si>
  <si>
    <t>sod_a_run_1587_7_DevelopedOSESA10a</t>
  </si>
  <si>
    <t>sod_a_run_1588_7_DevelopedOSESA10b</t>
  </si>
  <si>
    <t>sod_a_run_1589_7_DevelopedOSESA11a</t>
  </si>
  <si>
    <t>sod_a_run_1590_7_DevelopedOSESA11b</t>
  </si>
  <si>
    <t>sod_a_run_1591_7_DevelopedOSESA12a</t>
  </si>
  <si>
    <t>sod_a_run_1592_7_DevelopedOSESA12b</t>
  </si>
  <si>
    <t>sod_a_run_1593_7_DevelopedOSESA13</t>
  </si>
  <si>
    <t>sod_a_run_1594_7_DevelopedOSESA14</t>
  </si>
  <si>
    <t>sod_a_run_1595_7_DevelopedOSESA15a</t>
  </si>
  <si>
    <t>sod_a_run_1596_7_DevelopedOSESA15b</t>
  </si>
  <si>
    <t>sod_a_run_1597_7_DevelopedOSESA16a</t>
  </si>
  <si>
    <t>sod_a_run_1598_7_DevelopedOSESA16b</t>
  </si>
  <si>
    <t>sod_a_run_1599_7_DevelopedOSESA17a</t>
  </si>
  <si>
    <t>sod_a_run_1600_7_DevelopedOSESA17b</t>
  </si>
  <si>
    <t>sod_a_run_1601_7_DevelopedOSESA18a</t>
  </si>
  <si>
    <t>sod_a_run_1602_7_DevelopedOSESA18b</t>
  </si>
  <si>
    <t>sod_a_run_1603_7_DevelopedOSESA19a</t>
  </si>
  <si>
    <t>sod_a_run_1604_7_DevelopedOSESA19b</t>
  </si>
  <si>
    <t>sod_a_run_1605_7_DevelopedOSESA20a</t>
  </si>
  <si>
    <t>sod_a_run_1606_7_DevelopedOSESA20b</t>
  </si>
  <si>
    <t>sod_a_run_1607_7_DevelopedOSESA21</t>
  </si>
  <si>
    <t>sod_a_run_672_4_DevelopedOSESA1</t>
  </si>
  <si>
    <t>sod_a_run_673_4_DevelopedOSESA2</t>
  </si>
  <si>
    <t>sod_a_run_674_4_DevelopedOSESA3</t>
  </si>
  <si>
    <t>sod_a_run_675_4_DevelopedOSESA4</t>
  </si>
  <si>
    <t>sod_a_run_676_4_DevelopedOSESA5</t>
  </si>
  <si>
    <t>sod_a_run_677_4_DevelopedOSESA6</t>
  </si>
  <si>
    <t>sod_a_run_678_4_DevelopedOSESA7</t>
  </si>
  <si>
    <t>sod_a_run_679_4_DevelopedOSESA8</t>
  </si>
  <si>
    <t>sod_a_run_680_4_DevelopedOSESA9</t>
  </si>
  <si>
    <t>sod_a_run_681_4_DevelopedOSESA10a</t>
  </si>
  <si>
    <t>sod_a_run_682_4_DevelopedOSESA10b</t>
  </si>
  <si>
    <t>sod_a_run_683_4_DevelopedOSESA11a</t>
  </si>
  <si>
    <t>sod_a_run_684_4_DevelopedOSESA11b</t>
  </si>
  <si>
    <t>sod_a_run_685_4_DevelopedOSESA12a</t>
  </si>
  <si>
    <t>sod_a_run_686_4_DevelopedOSESA12b</t>
  </si>
  <si>
    <t>sod_a_run_687_4_DevelopedOSESA13</t>
  </si>
  <si>
    <t>sod_a_run_688_4_DevelopedOSESA14</t>
  </si>
  <si>
    <t>sod_a_run_689_4_DevelopedOSESA15a</t>
  </si>
  <si>
    <t>sod_a_run_690_4_DevelopedOSESA15b</t>
  </si>
  <si>
    <t>sod_a_run_691_4_DevelopedOSESA16a</t>
  </si>
  <si>
    <t>sod_a_run_692_4_DevelopedOSESA16b</t>
  </si>
  <si>
    <t>sod_a_run_693_4_DevelopedOSESA17a</t>
  </si>
  <si>
    <t>sod_a_run_694_4_DevelopedOSESA17b</t>
  </si>
  <si>
    <t>sod_a_run_695_4_DevelopedOSESA18a</t>
  </si>
  <si>
    <t>sod_a_run_696_4_DevelopedOSESA18b</t>
  </si>
  <si>
    <t>sod_a_run_697_4_DevelopedOSESA19a</t>
  </si>
  <si>
    <t>sod_a_run_698_4_DevelopedOSESA19b</t>
  </si>
  <si>
    <t>sod_a_run_699_4_DevelopedOSESA20a</t>
  </si>
  <si>
    <t>sod_a_run_700_4_DevelopedOSESA20b</t>
  </si>
  <si>
    <t>sod_a_run_701_4_DevelopedOSESA21</t>
  </si>
  <si>
    <t>sorghum_a_run_1635_7_OtherGrainESA1</t>
  </si>
  <si>
    <t>sorghum_a_run_1636_7_OtherGrainESA2</t>
  </si>
  <si>
    <t>sorghum_a_run_1637_7_OtherGrainESA3</t>
  </si>
  <si>
    <t>sorghum_a_run_1638_7_OtherGrainESA4</t>
  </si>
  <si>
    <t>sorghum_a_run_1639_7_OtherGrainESA5</t>
  </si>
  <si>
    <t>sorghum_a_run_1640_7_OtherGrainESA6</t>
  </si>
  <si>
    <t>sorghum_a_run_1641_7_OtherGrainESA7</t>
  </si>
  <si>
    <t>sorghum_a_run_1642_7_OtherGrainESA8</t>
  </si>
  <si>
    <t>sorghum_a_run_1643_7_OtherGrainESA9</t>
  </si>
  <si>
    <t>sorghum_a_run_1644_7_OtherGrainESA10a</t>
  </si>
  <si>
    <t>sorghum_a_run_1645_7_OtherGrainESA10b</t>
  </si>
  <si>
    <t>sorghum_a_run_1646_7_OtherGrainESA11a</t>
  </si>
  <si>
    <t>sorghum_a_run_1647_7_OtherGrainESA11b</t>
  </si>
  <si>
    <t>sorghum_a_run_1648_7_OtherGrainESA12a</t>
  </si>
  <si>
    <t>sorghum_a_run_1649_7_OtherGrainESA12b</t>
  </si>
  <si>
    <t>sorghum_a_run_1650_7_OtherGrainESA13</t>
  </si>
  <si>
    <t>sorghum_a_run_1651_7_OtherGrainESA14</t>
  </si>
  <si>
    <t>sorghum_a_run_1652_7_OtherGrainESA15a</t>
  </si>
  <si>
    <t>sorghum_a_run_1653_7_OtherGrainESA15b</t>
  </si>
  <si>
    <t>sorghum_a_run_1654_7_OtherGrainESA16a</t>
  </si>
  <si>
    <t>sorghum_a_run_1655_7_OtherGrainESA16b</t>
  </si>
  <si>
    <t>sorghum_a_run_1656_7_OtherGrainESA17a</t>
  </si>
  <si>
    <t>sorghum_a_run_1657_7_OtherGrainESA17b</t>
  </si>
  <si>
    <t>sorghum_a_run_1658_7_OtherGrainESA18a</t>
  </si>
  <si>
    <t>sorghum_a_run_1659_7_OtherGrainESA18b</t>
  </si>
  <si>
    <t>sorghum_a_run_1660_7_OtherGrainESA19a</t>
  </si>
  <si>
    <t>sorghum_a_run_1661_7_OtherGrainESA19b</t>
  </si>
  <si>
    <t>sorghum_a_run_1662_7_OtherGrainESA19b</t>
  </si>
  <si>
    <t>sorghum_a_run_1663_7_OtherGrainESA19b</t>
  </si>
  <si>
    <t>sorghum_a_run_1664_7_OtherGrainESA19b</t>
  </si>
  <si>
    <t>sorghum_a_run_1665_7_OtherGrainESA19b</t>
  </si>
  <si>
    <t>sorghum_a_run_1666_7_OtherGrainESA19b</t>
  </si>
  <si>
    <t>sorghum_a_run_1667_7_OtherGrainESA20a</t>
  </si>
  <si>
    <t>sorghum_a_run_1668_7_OtherGrainESA20b</t>
  </si>
  <si>
    <t>sorghum_a_run_729_4_OtherGrainESA1</t>
  </si>
  <si>
    <t>sorghum_a_run_730_4_OtherGrainESA2</t>
  </si>
  <si>
    <t>sorghum_a_run_731_4_OtherGrainESA3</t>
  </si>
  <si>
    <t>sorghum_a_run_732_4_OtherGrainESA4</t>
  </si>
  <si>
    <t>sorghum_a_run_733_4_OtherGrainESA5</t>
  </si>
  <si>
    <t>sorghum_a_run_734_4_OtherGrainESA6</t>
  </si>
  <si>
    <t>sorghum_a_run_735_4_OtherGrainESA7</t>
  </si>
  <si>
    <t>sorghum_a_run_736_4_OtherGrainESA8</t>
  </si>
  <si>
    <t>sorghum_a_run_737_4_OtherGrainESA9</t>
  </si>
  <si>
    <t>sorghum_a_run_738_4_OtherGrainESA10a</t>
  </si>
  <si>
    <t>sorghum_a_run_739_4_OtherGrainESA10b</t>
  </si>
  <si>
    <t>sorghum_a_run_740_4_OtherGrainESA11a</t>
  </si>
  <si>
    <t>sorghum_a_run_741_4_OtherGrainESA11b</t>
  </si>
  <si>
    <t>sorghum_a_run_742_4_OtherGrainESA12a</t>
  </si>
  <si>
    <t>sorghum_a_run_743_4_OtherGrainESA12b</t>
  </si>
  <si>
    <t>sorghum_a_run_744_4_OtherGrainESA13</t>
  </si>
  <si>
    <t>sorghum_a_run_745_4_OtherGrainESA14</t>
  </si>
  <si>
    <t>sorghum_a_run_746_4_OtherGrainESA15a</t>
  </si>
  <si>
    <t>sorghum_a_run_747_4_OtherGrainESA15b</t>
  </si>
  <si>
    <t>sorghum_a_run_748_4_OtherGrainESA16a</t>
  </si>
  <si>
    <t>sorghum_a_run_749_4_OtherGrainESA16b</t>
  </si>
  <si>
    <t>sorghum_a_run_750_4_OtherGrainESA17a</t>
  </si>
  <si>
    <t>sorghum_a_run_751_4_OtherGrainESA17b</t>
  </si>
  <si>
    <t>sorghum_a_run_752_4_OtherGrainESA18a</t>
  </si>
  <si>
    <t>sorghum_a_run_753_4_OtherGrainESA18b</t>
  </si>
  <si>
    <t>sorghum_a_run_754_4_OtherGrainESA19a</t>
  </si>
  <si>
    <t>sorghum_a_run_755_4_OtherGrainESA19b</t>
  </si>
  <si>
    <t>sorghum_a_run_756_4_OtherGrainESA19b</t>
  </si>
  <si>
    <t>sorghum_a_run_757_4_OtherGrainESA19b</t>
  </si>
  <si>
    <t>sorghum_a_run_758_4_OtherGrainESA19b</t>
  </si>
  <si>
    <t>sorghum_a_run_759_4_OtherGrainESA19b</t>
  </si>
  <si>
    <t>sorghum_a_run_760_4_OtherGrainESA19b</t>
  </si>
  <si>
    <t>sorghum_a_run_761_4_OtherGrainESA20a</t>
  </si>
  <si>
    <t>sorghum_a_run_762_4_OtherGrainESA20b</t>
  </si>
  <si>
    <t>stone_a_run_1783_7_OrchardESA1</t>
  </si>
  <si>
    <t>stone_a_run_1784_7_OrchardESA2</t>
  </si>
  <si>
    <t>stone_a_run_1785_7_OrchardESA3</t>
  </si>
  <si>
    <t>stone_a_run_1786_7_OrchardESA4</t>
  </si>
  <si>
    <t>stone_a_run_1787_7_OrchardESA5</t>
  </si>
  <si>
    <t>stone_a_run_1788_7_OrchardESA6</t>
  </si>
  <si>
    <t>stone_a_run_1789_7_OrchardESA7</t>
  </si>
  <si>
    <t>stone_a_run_1790_7_OrchardESA8</t>
  </si>
  <si>
    <t>stone_a_run_1791_7_OrchardESA9</t>
  </si>
  <si>
    <t>stone_a_run_1792_7_OrchardESA10a</t>
  </si>
  <si>
    <t>stone_a_run_1793_7_OrchardESA10b</t>
  </si>
  <si>
    <t>stone_a_run_1794_7_OrchardESA11a</t>
  </si>
  <si>
    <t>stone_a_run_1795_7_OrchardESA11b</t>
  </si>
  <si>
    <t>stone_a_run_1796_7_OrchardESA12a</t>
  </si>
  <si>
    <t>stone_a_run_1797_7_OrchardESA12b</t>
  </si>
  <si>
    <t>stone_a_run_1798_7_OrchardESA13</t>
  </si>
  <si>
    <t>stone_a_run_1799_7_OrchardESA14</t>
  </si>
  <si>
    <t>stone_a_run_1800_7_OrchardESA15a</t>
  </si>
  <si>
    <t>stone_a_run_1801_7_OrchardESA15a</t>
  </si>
  <si>
    <t>stone_a_run_1802_7_OrchardESA16a</t>
  </si>
  <si>
    <t>stone_a_run_1803_7_OrchardESA16b</t>
  </si>
  <si>
    <t>stone_a_run_1804_7_OrchardESA17a</t>
  </si>
  <si>
    <t>stone_a_run_1805_7_OrchardESA17b</t>
  </si>
  <si>
    <t>stone_a_run_1808_7_OrchardESA19a</t>
  </si>
  <si>
    <t>stone_a_run_1809_7_OrchardESA19b</t>
  </si>
  <si>
    <t>stone_a_run_1810_7_OrchardESA20a</t>
  </si>
  <si>
    <t>stone_a_run_1811_7_OrchardESA20b</t>
  </si>
  <si>
    <t>stone_a_run_877_4_OrchardESA1</t>
  </si>
  <si>
    <t>stone_a_run_878_4_OrchardESA2</t>
  </si>
  <si>
    <t>stone_a_run_879_4_OrchardESA3</t>
  </si>
  <si>
    <t>stone_a_run_880_4_OrchardESA4</t>
  </si>
  <si>
    <t>stone_a_run_881_4_OrchardESA5</t>
  </si>
  <si>
    <t>stone_a_run_882_4_OrchardESA6</t>
  </si>
  <si>
    <t>stone_a_run_883_4_OrchardESA7</t>
  </si>
  <si>
    <t>stone_a_run_884_4_OrchardESA8</t>
  </si>
  <si>
    <t>stone_a_run_885_4_OrchardESA9</t>
  </si>
  <si>
    <t>stone_a_run_886_4_OrchardESA10a</t>
  </si>
  <si>
    <t>stone_a_run_887_4_OrchardESA10b</t>
  </si>
  <si>
    <t>stone_a_run_888_4_OrchardESA11a</t>
  </si>
  <si>
    <t>stone_a_run_889_4_OrchardESA11b</t>
  </si>
  <si>
    <t>stone_a_run_890_4_OrchardESA12a</t>
  </si>
  <si>
    <t>stone_a_run_891_4_OrchardESA12b</t>
  </si>
  <si>
    <t>stone_a_run_892_4_OrchardESA13</t>
  </si>
  <si>
    <t>stone_a_run_893_4_OrchardESA14</t>
  </si>
  <si>
    <t>stone_a_run_894_4_OrchardESA15a</t>
  </si>
  <si>
    <t>stone_a_run_895_4_OrchardESA15a</t>
  </si>
  <si>
    <t>stone_a_run_896_4_OrchardESA16a</t>
  </si>
  <si>
    <t>stone_a_run_897_4_OrchardESA16b</t>
  </si>
  <si>
    <t>stone_a_run_898_4_OrchardESA17a</t>
  </si>
  <si>
    <t>stone_a_run_899_4_OrchardESA17b</t>
  </si>
  <si>
    <t>stone_a_run_902_4_OrchardESA19a</t>
  </si>
  <si>
    <t>stone_a_run_903_4_OrchardESA19b</t>
  </si>
  <si>
    <t>stone_a_run_904_4_OrchardESA20a</t>
  </si>
  <si>
    <t>stone_a_run_905_4_OrchardESA20b</t>
  </si>
  <si>
    <t>stone_a_run_900_4_OrchardESA18a</t>
  </si>
  <si>
    <t>stone_a_run_901_4_OrchardESA18b</t>
  </si>
  <si>
    <t>stone_a_run_906_4_OrchardESA18a</t>
  </si>
  <si>
    <t>stone_a_run_907_4_OrchardESA18b</t>
  </si>
  <si>
    <t>sunflower_a_run_1669_7_OtherRowESA1</t>
  </si>
  <si>
    <t>sunflower_a_run_1670_7_OtherRowESA2</t>
  </si>
  <si>
    <t>sunflower_a_run_1671_7_OtherRowESA3</t>
  </si>
  <si>
    <t>sunflower_a_run_1672_7_OtherRowESA4</t>
  </si>
  <si>
    <t>sunflower_a_run_1673_7_OtherRowESA5</t>
  </si>
  <si>
    <t>sunflower_a_run_1674_7_OtherRowESA6</t>
  </si>
  <si>
    <t>sunflower_a_run_1675_7_OtherRowESA7</t>
  </si>
  <si>
    <t>sunflower_a_run_1676_7_OtherRowESA8</t>
  </si>
  <si>
    <t>sunflower_a_run_1677_7_OtherRowESA9</t>
  </si>
  <si>
    <t>sunflower_a_run_1678_7_OtherRowESA10a</t>
  </si>
  <si>
    <t>sunflower_a_run_1679_7_OtherRowESA10b</t>
  </si>
  <si>
    <t>sunflower_a_run_1680_7_OtherRowESA11a</t>
  </si>
  <si>
    <t>sunflower_a_run_1681_7_OtherRowESA11b</t>
  </si>
  <si>
    <t>sunflower_a_run_1682_7_OtherRowESA12a</t>
  </si>
  <si>
    <t>sunflower_a_run_1683_7_OtherRowESA12b</t>
  </si>
  <si>
    <t>sunflower_a_run_1684_7_OtherRowESA13</t>
  </si>
  <si>
    <t>sunflower_a_run_1685_7_OtherRowESA14</t>
  </si>
  <si>
    <t>sunflower_a_run_1690_7_OtherRowESA17a</t>
  </si>
  <si>
    <t>sunflower_a_run_1691_7_OtherRowESA17b</t>
  </si>
  <si>
    <t>sunflower_a_run_1692_7_OtherRowESA18a</t>
  </si>
  <si>
    <t>sunflower_a_run_1693_7_OtherRowESA18b</t>
  </si>
  <si>
    <t>sunflower_a_run_763_4_OtherRowESA1</t>
  </si>
  <si>
    <t>sunflower_a_run_764_4_OtherRowESA2</t>
  </si>
  <si>
    <t>sunflower_a_run_765_4_OtherRowESA3</t>
  </si>
  <si>
    <t>sunflower_a_run_766_4_OtherRowESA4</t>
  </si>
  <si>
    <t>sunflower_a_run_767_4_OtherRowESA5</t>
  </si>
  <si>
    <t>sunflower_a_run_768_4_OtherRowESA6</t>
  </si>
  <si>
    <t>sunflower_a_run_769_4_OtherRowESA7</t>
  </si>
  <si>
    <t>sunflower_a_run_770_4_OtherRowESA8</t>
  </si>
  <si>
    <t>sunflower_a_run_771_4_OtherRowESA9</t>
  </si>
  <si>
    <t>sunflower_a_run_772_4_OtherRowESA10a</t>
  </si>
  <si>
    <t>sunflower_a_run_773_4_OtherRowESA10b</t>
  </si>
  <si>
    <t>sunflower_a_run_774_4_OtherRowESA11a</t>
  </si>
  <si>
    <t>sunflower_a_run_775_4_OtherRowESA11b</t>
  </si>
  <si>
    <t>sunflower_a_run_776_4_OtherRowESA12a</t>
  </si>
  <si>
    <t>sunflower_a_run_777_4_OtherRowESA12b</t>
  </si>
  <si>
    <t>sunflower_a_run_778_4_OtherRowESA13</t>
  </si>
  <si>
    <t>sunflower_a_run_779_4_OtherRowESA14</t>
  </si>
  <si>
    <t>sunflower_a_run_784_4_OtherRowESA17a</t>
  </si>
  <si>
    <t>sunflower_a_run_785_4_OtherRowESA17b</t>
  </si>
  <si>
    <t>sunflower_a_run_786_4_OtherRowESA18a</t>
  </si>
  <si>
    <t>sunflower_a_run_787_4_OtherRowESA18b</t>
  </si>
  <si>
    <t>sweetpot_a_run_1696_7_VegetableESA1</t>
  </si>
  <si>
    <t>sweetpot_a_run_1697_7_VegetableESA2</t>
  </si>
  <si>
    <t>sweetpot_a_run_1698_7_VegetableESA3</t>
  </si>
  <si>
    <t>sweetpot_a_run_1699_7_VegetableESA4</t>
  </si>
  <si>
    <t>sweetpot_a_run_1700_7_VegetableESA5</t>
  </si>
  <si>
    <t>sweetpot_a_run_1701_7_VegetableESA6</t>
  </si>
  <si>
    <t>sweetpot_a_run_1702_7_VegetableESA7</t>
  </si>
  <si>
    <t>sweetpot_a_run_1703_7_VegetableESA8</t>
  </si>
  <si>
    <t>sweetpot_a_run_1704_7_VegetableESA9</t>
  </si>
  <si>
    <t>sweetpot_a_run_1705_7_VegetableESA10a</t>
  </si>
  <si>
    <t>sweetpot_a_run_1706_7_VegetableESA10b</t>
  </si>
  <si>
    <t>sweetpot_a_run_1707_7_VegetableESA11a</t>
  </si>
  <si>
    <t>sweetpot_a_run_1708_7_VegetableESA11b</t>
  </si>
  <si>
    <t>sweetpot_a_run_1709_7_VegetableESA12a</t>
  </si>
  <si>
    <t>sweetpot_a_run_1710_7_VegetableESA12b</t>
  </si>
  <si>
    <t>sweetpot_a_run_1711_7_VegetableESA13</t>
  </si>
  <si>
    <t>sweetpot_a_run_1712_7_VegetableESA14</t>
  </si>
  <si>
    <t>sweetpot_a_run_1713_7_VegetableESA15a</t>
  </si>
  <si>
    <t>sweetpot_a_run_1714_7_VegetableESA15b</t>
  </si>
  <si>
    <t>sweetpot_a_run_1715_7_VegetableESA16a</t>
  </si>
  <si>
    <t>sweetpot_a_run_1716_7_VegetableESA16b</t>
  </si>
  <si>
    <t>sweetpot_a_run_1717_7_VegetableESA17a</t>
  </si>
  <si>
    <t>sweetpot_a_run_1718_7_VegetableESA17b</t>
  </si>
  <si>
    <t>sweetpot_a_run_1719_7_VegetableESA18a</t>
  </si>
  <si>
    <t>sweetpot_a_run_1720_7_VegetableESA18b</t>
  </si>
  <si>
    <t>sweetpot_a_run_1721_7_VegetableESA19a</t>
  </si>
  <si>
    <t>sweetpot_a_run_1722_7_VegetableESA19a</t>
  </si>
  <si>
    <t>sweetpot_a_run_1723_7_VegetableESA20a</t>
  </si>
  <si>
    <t>sweetpot_a_run_1724_7_VegetableESA20b</t>
  </si>
  <si>
    <t>sweetpot_a_run_1725_7_VegetableESA21</t>
  </si>
  <si>
    <t>sweetpot_a_run_790_4_VegetableESA1</t>
  </si>
  <si>
    <t>sweetpot_a_run_791_4_VegetableESA2</t>
  </si>
  <si>
    <t>sweetpot_a_run_792_4_VegetableESA3</t>
  </si>
  <si>
    <t>sweetpot_a_run_793_4_VegetableESA4</t>
  </si>
  <si>
    <t>sweetpot_a_run_794_4_VegetableESA5</t>
  </si>
  <si>
    <t>sweetpot_a_run_795_4_VegetableESA6</t>
  </si>
  <si>
    <t>sweetpot_a_run_796_4_VegetableESA7</t>
  </si>
  <si>
    <t>sweetpot_a_run_797_4_VegetableESA8</t>
  </si>
  <si>
    <t>sweetpot_a_run_798_4_VegetableESA9</t>
  </si>
  <si>
    <t>sweetpot_a_run_799_4_VegetableESA10a</t>
  </si>
  <si>
    <t>sweetpot_a_run_800_4_VegetableESA10b</t>
  </si>
  <si>
    <t>sweetpot_a_run_801_4_VegetableESA11a</t>
  </si>
  <si>
    <t>sweetpot_a_run_802_4_VegetableESA11b</t>
  </si>
  <si>
    <t>sweetpot_a_run_803_4_VegetableESA12a</t>
  </si>
  <si>
    <t>sweetpot_a_run_804_4_VegetableESA12b</t>
  </si>
  <si>
    <t>sweetpot_a_run_805_4_VegetableESA13</t>
  </si>
  <si>
    <t>sweetpot_a_run_806_4_VegetableESA14</t>
  </si>
  <si>
    <t>sweetpot_a_run_807_4_VegetableESA15a</t>
  </si>
  <si>
    <t>sweetpot_a_run_808_4_VegetableESA15b</t>
  </si>
  <si>
    <t>sweetpot_a_run_809_4_VegetableESA16a</t>
  </si>
  <si>
    <t>sweetpot_a_run_810_4_VegetableESA16b</t>
  </si>
  <si>
    <t>sweetpot_a_run_811_4_VegetableESA17a</t>
  </si>
  <si>
    <t>sweetpot_a_run_812_4_VegetableESA17b</t>
  </si>
  <si>
    <t>sweetpot_a_run_813_4_VegetableESA18a</t>
  </si>
  <si>
    <t>sweetpot_a_run_814_4_VegetableESA18b</t>
  </si>
  <si>
    <t>sweetpot_a_run_815_4_VegetableESA19a</t>
  </si>
  <si>
    <t>sweetpot_a_run_816_4_VegetableESA19a</t>
  </si>
  <si>
    <t>sweetpot_a_run_817_4_VegetableESA20a</t>
  </si>
  <si>
    <t>sweetpot_a_run_818_4_VegetableESA20b</t>
  </si>
  <si>
    <t>sweetpot_a_run_819_4_VegetableESA21</t>
  </si>
  <si>
    <t>ticks_a_run_1726_7_NSLandcoverESA1</t>
  </si>
  <si>
    <t>ticks_a_run_1727_7_NSLandcoverESA2</t>
  </si>
  <si>
    <t>ticks_a_run_1728_7_NSLandcoverESA3</t>
  </si>
  <si>
    <t>ticks_a_run_1729_7_NSLandcoverESA4</t>
  </si>
  <si>
    <t>ticks_a_run_1730_7_NSLandcoverESA5</t>
  </si>
  <si>
    <t>ticks_a_run_1731_7_NSLandcoverESA6</t>
  </si>
  <si>
    <t>ticks_a_run_1732_7_NSLandcoverESA7</t>
  </si>
  <si>
    <t>ticks_a_run_1733_7_NSLandcoverESA8</t>
  </si>
  <si>
    <t>ticks_a_run_1734_7_NSLandcoverESA9</t>
  </si>
  <si>
    <t>ticks_a_run_1735_7_NSLandcoverESA10a</t>
  </si>
  <si>
    <t>ticks_a_run_1736_7_NSLandcoverESA10b</t>
  </si>
  <si>
    <t>ticks_a_run_1737_7_NSLandcoverESA11a</t>
  </si>
  <si>
    <t>ticks_a_run_1738_7_NSLandcoverESA11b</t>
  </si>
  <si>
    <t>ticks_a_run_1739_7_NSLandcoverESA12a</t>
  </si>
  <si>
    <t>ticks_a_run_1740_7_NSLandcoverESA12b</t>
  </si>
  <si>
    <t>ticks_a_run_1741_7_NSLandcoverESA13</t>
  </si>
  <si>
    <t>ticks_a_run_1742_7_NSLandcoverESA14</t>
  </si>
  <si>
    <t>ticks_a_run_1743_7_NSLandcoverESA15a</t>
  </si>
  <si>
    <t>ticks_a_run_1744_7_NSLandcoverESA15b</t>
  </si>
  <si>
    <t>ticks_a_run_1745_7_NSLandcoverESA16a</t>
  </si>
  <si>
    <t>ticks_a_run_1746_7_NSLandcoverESA16b</t>
  </si>
  <si>
    <t>ticks_a_run_1747_7_NSLandcoverESA17a</t>
  </si>
  <si>
    <t>ticks_a_run_1748_7_NSLandcoverESA17b</t>
  </si>
  <si>
    <t>ticks_a_run_1749_7_NSLandcoverESA18a</t>
  </si>
  <si>
    <t>ticks_a_run_1750_7_NSLandcoverESA18b</t>
  </si>
  <si>
    <t>ticks_a_run_1751_7_NSLandcoverESA19a</t>
  </si>
  <si>
    <t>ticks_a_run_1752_7_NSLandcoverESA19b</t>
  </si>
  <si>
    <t>ticks_a_run_1753_7_NSLandcoverESA20a</t>
  </si>
  <si>
    <t>ticks_a_run_1754_7_NSLandcoverESA20b</t>
  </si>
  <si>
    <t>ticks_a_run_1755_7_NSLandcoverESA21</t>
  </si>
  <si>
    <t>ticks_a_run_820_4_NSLandcoverESA1</t>
  </si>
  <si>
    <t>ticks_a_run_821_4_NSLandcoverESA2</t>
  </si>
  <si>
    <t>ticks_a_run_822_4_NSLandcoverESA3</t>
  </si>
  <si>
    <t>ticks_a_run_823_4_NSLandcoverESA4</t>
  </si>
  <si>
    <t>ticks_a_run_824_4_NSLandcoverESA5</t>
  </si>
  <si>
    <t>ticks_a_run_825_4_NSLandcoverESA6</t>
  </si>
  <si>
    <t>ticks_a_run_826_4_NSLandcoverESA7</t>
  </si>
  <si>
    <t>ticks_a_run_827_4_NSLandcoverESA8</t>
  </si>
  <si>
    <t>ticks_a_run_828_4_NSLandcoverESA9</t>
  </si>
  <si>
    <t>ticks_a_run_829_4_NSLandcoverESA10a</t>
  </si>
  <si>
    <t>ticks_a_run_830_4_NSLandcoverESA10b</t>
  </si>
  <si>
    <t>ticks_a_run_831_4_NSLandcoverESA11a</t>
  </si>
  <si>
    <t>ticks_a_run_832_4_NSLandcoverESA11b</t>
  </si>
  <si>
    <t>ticks_a_run_833_4_NSLandcoverESA12a</t>
  </si>
  <si>
    <t>ticks_a_run_834_4_NSLandcoverESA12b</t>
  </si>
  <si>
    <t>ticks_a_run_835_4_NSLandcoverESA13</t>
  </si>
  <si>
    <t>ticks_a_run_836_4_NSLandcoverESA14</t>
  </si>
  <si>
    <t>ticks_a_run_837_4_NSLandcoverESA15a</t>
  </si>
  <si>
    <t>ticks_a_run_838_4_NSLandcoverESA15b</t>
  </si>
  <si>
    <t>ticks_a_run_839_4_NSLandcoverESA16a</t>
  </si>
  <si>
    <t>ticks_a_run_840_4_NSLandcoverESA16b</t>
  </si>
  <si>
    <t>ticks_a_run_841_4_NSLandcoverESA17a</t>
  </si>
  <si>
    <t>ticks_a_run_842_4_NSLandcoverESA17b</t>
  </si>
  <si>
    <t>ticks_a_run_843_4_NSLandcoverESA18a</t>
  </si>
  <si>
    <t>ticks_a_run_844_4_NSLandcoverESA18b</t>
  </si>
  <si>
    <t>ticks_a_run_845_4_NSLandcoverESA19a</t>
  </si>
  <si>
    <t>ticks_a_run_846_4_NSLandcoverESA19b</t>
  </si>
  <si>
    <t>ticks_a_run_847_4_NSLandcoverESA20a</t>
  </si>
  <si>
    <t>ticks_a_run_848_4_NSLandcoverESA20b</t>
  </si>
  <si>
    <t>ticks_a_run_849_4_NSLandcoverESA21</t>
  </si>
  <si>
    <t>tobacco_a_run_1756_7_OtherRowESA1</t>
  </si>
  <si>
    <t>tobacco_a_run_1757_7_OtherRowESA2</t>
  </si>
  <si>
    <t>tobacco_a_run_1758_7_OtherRowESA3</t>
  </si>
  <si>
    <t>tobacco_a_run_1759_7_OtherRowESA4</t>
  </si>
  <si>
    <t>tobacco_a_run_1760_7_OtherRowESA5</t>
  </si>
  <si>
    <t>tobacco_a_run_1761_7_OtherRowESA6</t>
  </si>
  <si>
    <t>tobacco_a_run_1762_7_OtherRowESA7</t>
  </si>
  <si>
    <t>tobacco_a_run_1763_7_OtherRowESA8</t>
  </si>
  <si>
    <t>tobacco_a_run_1765_7_OtherRowESA10a</t>
  </si>
  <si>
    <t>tobacco_a_run_1766_7_OtherRowESA10b</t>
  </si>
  <si>
    <t>tobacco_a_run_1767_7_OtherRowESA11a</t>
  </si>
  <si>
    <t>tobacco_a_run_1768_7_OtherRowESA11b</t>
  </si>
  <si>
    <t>tobacco_a_run_850_4_OtherRowESA1</t>
  </si>
  <si>
    <t>tobacco_a_run_851_4_OtherRowESA2</t>
  </si>
  <si>
    <t>tobacco_a_run_852_4_OtherRowESA3</t>
  </si>
  <si>
    <t>tobacco_a_run_853_4_OtherRowESA4</t>
  </si>
  <si>
    <t>tobacco_a_run_854_4_OtherRowESA5</t>
  </si>
  <si>
    <t>tobacco_a_run_855_4_OtherRowESA6</t>
  </si>
  <si>
    <t>tobacco_a_run_856_4_OtherRowESA7</t>
  </si>
  <si>
    <t>tobacco_a_run_857_4_OtherRowESA8</t>
  </si>
  <si>
    <t>tobacco_a_run_859_4_OtherRowESA10a</t>
  </si>
  <si>
    <t>tobacco_a_run_860_4_OtherRowESA10b</t>
  </si>
  <si>
    <t>tobacco_a_run_861_4_OtherRowESA11a</t>
  </si>
  <si>
    <t>tobacco_a_run_862_4_OtherRowESA11b</t>
  </si>
  <si>
    <t>tree_nuts_a_run_1783_7_OrchardESA1</t>
  </si>
  <si>
    <t>tree_nuts_a_run_1784_7_OrchardESA2</t>
  </si>
  <si>
    <t>tree_nuts_a_run_1785_7_OrchardESA3</t>
  </si>
  <si>
    <t>tree_nuts_a_run_1786_7_OrchardESA4</t>
  </si>
  <si>
    <t>tree_nuts_a_run_1787_7_OrchardESA5</t>
  </si>
  <si>
    <t>tree_nuts_a_run_1788_7_OrchardESA6</t>
  </si>
  <si>
    <t>tree_nuts_a_run_1789_7_OrchardESA7</t>
  </si>
  <si>
    <t>tree_nuts_a_run_1790_7_OrchardESA8</t>
  </si>
  <si>
    <t>tree_nuts_a_run_1791_7_OrchardESA9</t>
  </si>
  <si>
    <t>tree_nuts_a_run_1792_7_OrchardESA10a</t>
  </si>
  <si>
    <t>tree_nuts_a_run_1793_7_OrchardESA10b</t>
  </si>
  <si>
    <t>tree_nuts_a_run_1794_7_OrchardESA11a</t>
  </si>
  <si>
    <t>tree_nuts_a_run_1795_7_OrchardESA11b</t>
  </si>
  <si>
    <t>tree_nuts_a_run_1796_7_OrchardESA12a</t>
  </si>
  <si>
    <t>tree_nuts_a_run_1797_7_OrchardESA12b</t>
  </si>
  <si>
    <t>tree_nuts_a_run_1798_7_OrchardESA13</t>
  </si>
  <si>
    <t>tree_nuts_a_run_1799_7_OrchardESA14</t>
  </si>
  <si>
    <t>tree_nuts_a_run_1800_7_OrchardESA15a</t>
  </si>
  <si>
    <t>tree_nuts_a_run_1801_7_OrchardESA15a</t>
  </si>
  <si>
    <t>tree_nuts_a_run_1802_7_OrchardESA16a</t>
  </si>
  <si>
    <t>tree_nuts_a_run_1803_7_OrchardESA16b</t>
  </si>
  <si>
    <t>tree_nuts_a_run_1804_7_OrchardESA17a</t>
  </si>
  <si>
    <t>tree_nuts_a_run_1805_7_OrchardESA17b</t>
  </si>
  <si>
    <t>tree_nuts_a_run_1806_7_OrchardESA18a</t>
  </si>
  <si>
    <t>tree_nuts_a_run_1807_7_OrchardESA18b</t>
  </si>
  <si>
    <t>tree_nuts_a_run_1808_7_OrchardESA19a</t>
  </si>
  <si>
    <t>tree_nuts_a_run_1809_7_OrchardESA19b</t>
  </si>
  <si>
    <t>tree_nuts_a_run_1810_7_OrchardESA20a</t>
  </si>
  <si>
    <t>tree_nuts_a_run_1811_7_OrchardESA20b</t>
  </si>
  <si>
    <t>tree_nuts_a_run_1812_7_OrchardESA21</t>
  </si>
  <si>
    <t>tree_nuts_a_run_877_4_OrchardESA1</t>
  </si>
  <si>
    <t>tree_nuts_a_run_878_4_OrchardESA2</t>
  </si>
  <si>
    <t>tree_nuts_a_run_879_4_OrchardESA3</t>
  </si>
  <si>
    <t>tree_nuts_a_run_880_4_OrchardESA4</t>
  </si>
  <si>
    <t>tree_nuts_a_run_881_4_OrchardESA5</t>
  </si>
  <si>
    <t>tree_nuts_a_run_882_4_OrchardESA6</t>
  </si>
  <si>
    <t>tree_nuts_a_run_883_4_OrchardESA7</t>
  </si>
  <si>
    <t>tree_nuts_a_run_884_4_OrchardESA8</t>
  </si>
  <si>
    <t>tree_nuts_a_run_885_4_OrchardESA9</t>
  </si>
  <si>
    <t>tree_nuts_a_run_886_4_OrchardESA10a</t>
  </si>
  <si>
    <t>tree_nuts_a_run_887_4_OrchardESA10b</t>
  </si>
  <si>
    <t>tree_nuts_a_run_888_4_OrchardESA11a</t>
  </si>
  <si>
    <t>tree_nuts_a_run_889_4_OrchardESA11b</t>
  </si>
  <si>
    <t>tree_nuts_a_run_890_4_OrchardESA12a</t>
  </si>
  <si>
    <t>tree_nuts_a_run_891_4_OrchardESA12b</t>
  </si>
  <si>
    <t>tree_nuts_a_run_892_4_OrchardESA13</t>
  </si>
  <si>
    <t>tree_nuts_a_run_893_4_OrchardESA14</t>
  </si>
  <si>
    <t>tree_nuts_a_run_894_4_OrchardESA15a</t>
  </si>
  <si>
    <t>tree_nuts_a_run_895_4_OrchardESA15a</t>
  </si>
  <si>
    <t>tree_nuts_a_run_896_4_OrchardESA16a</t>
  </si>
  <si>
    <t>tree_nuts_a_run_897_4_OrchardESA16b</t>
  </si>
  <si>
    <t>tree_nuts_a_run_898_4_OrchardESA17a</t>
  </si>
  <si>
    <t>tree_nuts_a_run_899_4_OrchardESA17b</t>
  </si>
  <si>
    <t>tree_nuts_a_run_900_4_OrchardESA18a</t>
  </si>
  <si>
    <t>tree_nuts_a_run_901_4_OrchardESA18b</t>
  </si>
  <si>
    <t>tree_nuts_a_run_902_4_OrchardESA19a</t>
  </si>
  <si>
    <t>tree_nuts_a_run_903_4_OrchardESA19b</t>
  </si>
  <si>
    <t>tree_nuts_a_run_904_4_OrchardESA20a</t>
  </si>
  <si>
    <t>tree_nuts_a_run_905_4_OrchardESA20b</t>
  </si>
  <si>
    <t>tree_nuts_a_run_906_4_OrchardESA21</t>
  </si>
  <si>
    <t>130noncroplandD_a_2_DevelopedESA2</t>
  </si>
  <si>
    <t>131noncroplandD_a_2_DevelopedESA3</t>
  </si>
  <si>
    <t>132noncroplandD_a_2_DevelopedESA4</t>
  </si>
  <si>
    <t>133noncroplandD_a_2_DevelopedESA5</t>
  </si>
  <si>
    <t>134noncroplandD_a_2_DevelopedESA6</t>
  </si>
  <si>
    <t>135noncroplandD_a_2_DevelopedESA7</t>
  </si>
  <si>
    <t>136noncroplandD_a_2_DevelopedESA8</t>
  </si>
  <si>
    <t>137noncroplandD_a_2_DevelopedESA8</t>
  </si>
  <si>
    <t>138noncroplandD_a_2_DevelopedESA10a</t>
  </si>
  <si>
    <t>139noncroplandD_a_2_DevelopedESA10b</t>
  </si>
  <si>
    <t>140noncroplandD_a_2_DevelopedESA11a</t>
  </si>
  <si>
    <t>141noncroplandD_a_2_DevelopedESA11b</t>
  </si>
  <si>
    <t>142noncroplandD_a_2_DevelopedESA12a</t>
  </si>
  <si>
    <t>143noncroplandD_a_2_DevelopedESA12b</t>
  </si>
  <si>
    <t>144noncroplandD_a_2_DevelopedESA13</t>
  </si>
  <si>
    <t>145noncroplandD_a_2_DevelopedESA14</t>
  </si>
  <si>
    <t>146noncroplandD_a_2_DevelopedESA15a</t>
  </si>
  <si>
    <t>147noncroplandD_a_2_DevelopedESA15b</t>
  </si>
  <si>
    <t>148noncroplandD_a_2_DevelopedESA16a</t>
  </si>
  <si>
    <t>149noncroplandD_a_2_DevelopedESA16b</t>
  </si>
  <si>
    <t>150noncroplandD_a_2_DevelopedESA17a</t>
  </si>
  <si>
    <t>151noncroplandD_a_2_DevelopedESA17b</t>
  </si>
  <si>
    <t>152noncroplandD_a_2_DevelopedESA18a</t>
  </si>
  <si>
    <t>153noncroplandD_a_2_DevelopedESA18b</t>
  </si>
  <si>
    <t>154noncroplandD_a_2_DevelopedESA19a</t>
  </si>
  <si>
    <t>155noncroplandD_a_2_DevelopedESA19b</t>
  </si>
  <si>
    <t>156noncroplandD_a_2_DevelopedESA20a</t>
  </si>
  <si>
    <t>157noncroplandD_a_2_DevelopedESA20b</t>
  </si>
  <si>
    <t>158noncroplandD_a_2_DevelopedESA21</t>
  </si>
  <si>
    <t>159noncroplandD_a_2_DevelopedESA1</t>
  </si>
  <si>
    <t>189noncroplandD_a_2_GrasslandESA1</t>
  </si>
  <si>
    <t>191noncroplandD_a_2_GrasslandESA3</t>
  </si>
  <si>
    <t>192noncroplandD_a_2_GrasslandESA4</t>
  </si>
  <si>
    <t>194noncroplandD_a_2_GrasslandESA6</t>
  </si>
  <si>
    <t>195noncroplandD_a_2_GrasslandESA7</t>
  </si>
  <si>
    <t>196noncroplandD_a_2_GrasslandESA8</t>
  </si>
  <si>
    <t>197noncroplandD_a_2_GrasslandESA8</t>
  </si>
  <si>
    <t>198noncroplandD_a_2_GrasslandESA10a</t>
  </si>
  <si>
    <t>199noncroplandD_a_2_GrasslandESA10b</t>
  </si>
  <si>
    <t>200noncroplandD_a_2_GrasslandESA11a</t>
  </si>
  <si>
    <t>201noncroplandD_a_2_GrasslandESA11b</t>
  </si>
  <si>
    <t>202noncroplandD_a_2_GrasslandESA12a</t>
  </si>
  <si>
    <t>203noncroplandD_a_2_GrasslandESA12b</t>
  </si>
  <si>
    <t>204noncroplandD_a_2_GrasslandESA13</t>
  </si>
  <si>
    <t>205noncroplandD_a_2_GrasslandESA14</t>
  </si>
  <si>
    <t>206noncroplandD_a_2_GrasslandESA15a</t>
  </si>
  <si>
    <t>207noncroplandD_a_2_GrasslandESA15b</t>
  </si>
  <si>
    <t>208noncroplandD_a_2_GrasslandESA16a</t>
  </si>
  <si>
    <t>209noncroplandD_a_2_GrasslandESA16b</t>
  </si>
  <si>
    <t>210noncroplandD_a_2_GrasslandESA17a</t>
  </si>
  <si>
    <t>211noncroplandD_a_2_GrasslandESA17b</t>
  </si>
  <si>
    <t>212noncroplandD_a_2_GrasslandESA18a</t>
  </si>
  <si>
    <t>213noncroplandD_a_2_GrasslandESA18b</t>
  </si>
  <si>
    <t>214noncroplandD_a_2_GrasslandESA19a</t>
  </si>
  <si>
    <t>215noncroplandD_a_2_GrasslandESA19b</t>
  </si>
  <si>
    <t>216noncroplandD_a_2_GrasslandESA20a</t>
  </si>
  <si>
    <t>218noncroplandD_a_2_GrasslandESA21</t>
  </si>
  <si>
    <t>31noncropland_a_2_ROWESA1</t>
  </si>
  <si>
    <t>32noncropland_a_2_ROWESA2</t>
  </si>
  <si>
    <t>33noncropland_a_2_ROWESA3</t>
  </si>
  <si>
    <t>34noncropland_a_2_ROWESA4</t>
  </si>
  <si>
    <t>35noncropland_a_2_ROWESA5</t>
  </si>
  <si>
    <t>36noncropland_a_2_ROWESA6</t>
  </si>
  <si>
    <t>37noncropland_a_2_ROWESA7</t>
  </si>
  <si>
    <t>38noncropland_a_2_ROWESA8</t>
  </si>
  <si>
    <t>39noncropland_a_2_ROWESA8</t>
  </si>
  <si>
    <t>40noncropland_a_2_ROWESA10a</t>
  </si>
  <si>
    <t>41noncropland_a_2_ROWESA10b</t>
  </si>
  <si>
    <t>42noncropland_a_2_ROWESA11a</t>
  </si>
  <si>
    <t>43noncropland_a_2_ROWESA11b</t>
  </si>
  <si>
    <t>44noncropland_a_2_ROWESA12a</t>
  </si>
  <si>
    <t>45noncropland_a_2_ROWESA12b</t>
  </si>
  <si>
    <t>46noncropland_a_2_ROWESA13</t>
  </si>
  <si>
    <t>47noncropland_a_2_ROWESA14</t>
  </si>
  <si>
    <t>48noncropland_a_2_ROWESA15a</t>
  </si>
  <si>
    <t>49noncropland_a_2_ROWESA15b</t>
  </si>
  <si>
    <t>50noncropland_a_2_ROWESA16a</t>
  </si>
  <si>
    <t>51noncropland_a_2_ROWESA16b</t>
  </si>
  <si>
    <t>52noncropland_a_2_ROWESA17a</t>
  </si>
  <si>
    <t>53noncropland_a_2_ROWESA17b</t>
  </si>
  <si>
    <t>54noncropland_a_2_ROWESA18a</t>
  </si>
  <si>
    <t>55noncropland_a_2_ROWESA18b</t>
  </si>
  <si>
    <t>56noncropland_a_2_ROWESA19a</t>
  </si>
  <si>
    <t>57noncropland_a_2_ROWESA19b</t>
  </si>
  <si>
    <t>58noncropland_a_2_ROWESA20a</t>
  </si>
  <si>
    <t>59noncropland_a_2_ROWESA20b</t>
  </si>
  <si>
    <t>60noncropland_a_2_ROWESA21</t>
  </si>
  <si>
    <t>asparagus_a_run_10_2_VegetableESA10a</t>
  </si>
  <si>
    <t>asparagus_a_run_11_2_VegetableESA10b</t>
  </si>
  <si>
    <t>asparagus_a_run_12_2_VegetableESA11a</t>
  </si>
  <si>
    <t>asparagus_a_run_13_2_VegetableESA11b</t>
  </si>
  <si>
    <t>asparagus_a_run_14_2_VegetableESA12a</t>
  </si>
  <si>
    <t>asparagus_a_run_15_2_VegetableESA12b</t>
  </si>
  <si>
    <t>asparagus_a_run_16_2_VegetableESA13</t>
  </si>
  <si>
    <t>asparagus_a_run_17_2_VegetableESA14</t>
  </si>
  <si>
    <t>asparagus_a_run_18_2_VegetableESA15a</t>
  </si>
  <si>
    <t>asparagus_a_run_19_2_VegetableESA15b</t>
  </si>
  <si>
    <t>asparagus_a_run_1_2_VegetableESA1</t>
  </si>
  <si>
    <t>asparagus_a_run_20_2_VegetableESA16a</t>
  </si>
  <si>
    <t>asparagus_a_run_21_2_VegetableESA16b</t>
  </si>
  <si>
    <t>asparagus_a_run_22_2_VegetableESA17a</t>
  </si>
  <si>
    <t>asparagus_a_run_23_2_VegetableESA17b</t>
  </si>
  <si>
    <t>asparagus_a_run_24_2_VegetableESA18a</t>
  </si>
  <si>
    <t>asparagus_a_run_25_2_VegetableESA18b</t>
  </si>
  <si>
    <t>asparagus_a_run_26_2_VegetableESA19a</t>
  </si>
  <si>
    <t>asparagus_a_run_27_2_VegetableESA19b</t>
  </si>
  <si>
    <t>asparagus_a_run_28_2_VegetableESA20a</t>
  </si>
  <si>
    <t>asparagus_a_run_29_2_VegetableESA20b</t>
  </si>
  <si>
    <t>asparagus_a_run_2_2_VegetableESA2</t>
  </si>
  <si>
    <t>asparagus_a_run_30_2_VegetableESA21</t>
  </si>
  <si>
    <t>asparagus_a_run_3_2_VegetableESA3</t>
  </si>
  <si>
    <t>asparagus_a_run_4_2_VegetableESA4</t>
  </si>
  <si>
    <t>asparagus_a_run_5_2_VegetableESA5</t>
  </si>
  <si>
    <t>asparagus_a_run_6_2_VegetableESA6</t>
  </si>
  <si>
    <t>asparagus_a_run_7_2_VegetableESA7</t>
  </si>
  <si>
    <t>asparagus_a_run_8_2_VegetableESA8</t>
  </si>
  <si>
    <t>asparagus_a_run_9_2_VegetableESA9</t>
  </si>
  <si>
    <t>beans_a_run_31_2_VegetableESA1</t>
  </si>
  <si>
    <t>beans_a_run_32_2_VegetableESA2</t>
  </si>
  <si>
    <t>beans_a_run_33_2_VegetableESA3</t>
  </si>
  <si>
    <t>beans_a_run_34_2_VegetableESA4</t>
  </si>
  <si>
    <t>beans_a_run_35_2_VegetableESA5</t>
  </si>
  <si>
    <t>beans_a_run_36_2_VegetableESA6</t>
  </si>
  <si>
    <t>beans_a_run_37_2_VegetableESA7</t>
  </si>
  <si>
    <t>beans_a_run_38_2_VegetableESA8</t>
  </si>
  <si>
    <t>beans_a_run_39_2_VegetableESA9</t>
  </si>
  <si>
    <t>beans_a_run_40_2_VegetableESA10a</t>
  </si>
  <si>
    <t>beans_a_run_41_2_VegetableESA10b</t>
  </si>
  <si>
    <t>beans_a_run_42_2_VegetableESA11a</t>
  </si>
  <si>
    <t>beans_a_run_43_2_VegetableESA11b</t>
  </si>
  <si>
    <t>beans_a_run_44_2_VegetableESA12a</t>
  </si>
  <si>
    <t>beans_a_run_45_2_VegetableESA12b</t>
  </si>
  <si>
    <t>beans_a_run_46_2_VegetableESA13</t>
  </si>
  <si>
    <t>beans_a_run_47_2_VegetableESA14</t>
  </si>
  <si>
    <t>beans_a_run_48_2_VegetableESA15a</t>
  </si>
  <si>
    <t>beans_a_run_49_2_VegetableESA15b</t>
  </si>
  <si>
    <t>beans_a_run_50_2_VegetableESA16a</t>
  </si>
  <si>
    <t>beans_a_run_51_2_VegetableESA16b</t>
  </si>
  <si>
    <t>beans_a_run_52_2_VegetableESA17a</t>
  </si>
  <si>
    <t>beans_a_run_53_2_VegetableESA17b</t>
  </si>
  <si>
    <t>beans_a_run_54_2_VegetableESA18a</t>
  </si>
  <si>
    <t>beans_a_run_55_2_VegetableESA18b</t>
  </si>
  <si>
    <t>beans_a_run_56_2_VegetableESA19a</t>
  </si>
  <si>
    <t>beans_a_run_57_2_VegetableESA19b</t>
  </si>
  <si>
    <t>beans_a_run_58_2_VegetableESA20a</t>
  </si>
  <si>
    <t>beans_a_run_59_2_VegetableESA20b</t>
  </si>
  <si>
    <t>beans_a_run_60_2_VegetableESA21</t>
  </si>
  <si>
    <t>beets_a_run_61_2_OtherRowESA1</t>
  </si>
  <si>
    <t>beets_a_run_62_2_OtherRowESA2</t>
  </si>
  <si>
    <t>berries_a_run_100_2_VegetableESA12b</t>
  </si>
  <si>
    <t>berries_a_run_101_2_VegetableESA13</t>
  </si>
  <si>
    <t>berries_a_run_102_2_VegetableESA14</t>
  </si>
  <si>
    <t>berries_a_run_103_2_VegetableESA15a</t>
  </si>
  <si>
    <t>berries_a_run_104_2_VegetableESA15b</t>
  </si>
  <si>
    <t>berries_a_run_105_2_VegetableESA16a</t>
  </si>
  <si>
    <t>berries_a_run_106_2_VegetableESA16b</t>
  </si>
  <si>
    <t>berries_a_run_107_2_VegetableESA17a</t>
  </si>
  <si>
    <t>berries_a_run_108_2_VegetableESA17b</t>
  </si>
  <si>
    <t>berries_a_run_109_2_VegetableESA18a</t>
  </si>
  <si>
    <t>berries_a_run_110_2_VegetableESA18b</t>
  </si>
  <si>
    <t>berries_a_run_111_2_VegetableESA19a</t>
  </si>
  <si>
    <t>berries_a_run_112_2_VegetableESA19b</t>
  </si>
  <si>
    <t>berries_a_run_113_2_VegetableESA20a</t>
  </si>
  <si>
    <t>berries_a_run_114_2_VegetableESA20b</t>
  </si>
  <si>
    <t>berries_a_run_115_2_VegetableESA21</t>
  </si>
  <si>
    <t>berries_a_run_86_2_VegetableESA1</t>
  </si>
  <si>
    <t>berries_a_run_87_2_VegetableESA2</t>
  </si>
  <si>
    <t>berries_a_run_88_2_VegetableESA3</t>
  </si>
  <si>
    <t>berries_a_run_89_2_VegetableESA4</t>
  </si>
  <si>
    <t>berries_a_run_90_2_VegetableESA5</t>
  </si>
  <si>
    <t>berries_a_run_91_2_VegetableESA6</t>
  </si>
  <si>
    <t>berries_a_run_92_2_VegetableESA7</t>
  </si>
  <si>
    <t>berries_a_run_93_2_VegetableESA8</t>
  </si>
  <si>
    <t>berries_a_run_94_2_VegetableESA9</t>
  </si>
  <si>
    <t>berries_a_run_95_2_VegetableESA10a</t>
  </si>
  <si>
    <t>berries_a_run_96_2_VegetableESA10b</t>
  </si>
  <si>
    <t>berries_a_run_97_2_VegetableESA11a</t>
  </si>
  <si>
    <t>berries_a_run_98_2_VegetableESA11b</t>
  </si>
  <si>
    <t>berries_a_run_99_2_VegetableESA12a</t>
  </si>
  <si>
    <t>brassica_a_run_170_2_VegetableESA1</t>
  </si>
  <si>
    <t>brassica_a_run_171_2_VegetableESA2</t>
  </si>
  <si>
    <t>brassica_a_run_172_2_VegetableESA3</t>
  </si>
  <si>
    <t>brassica_a_run_173_2_VegetableESA4</t>
  </si>
  <si>
    <t>brassica_a_run_174_2_VegetableESA5</t>
  </si>
  <si>
    <t>brassica_a_run_175_2_VegetableESA6</t>
  </si>
  <si>
    <t>brassica_a_run_176_2_VegetableESA7</t>
  </si>
  <si>
    <t>brassica_a_run_177_2_VegetableESA8</t>
  </si>
  <si>
    <t>brassica_a_run_178_2_VegetableESA9</t>
  </si>
  <si>
    <t>brassica_a_run_179_2_VegetableESA10a</t>
  </si>
  <si>
    <t>brassica_a_run_180_2_VegetableESA10b</t>
  </si>
  <si>
    <t>brassica_a_run_181_2_VegetableESA11a</t>
  </si>
  <si>
    <t>brassica_a_run_182_2_VegetableESA11b</t>
  </si>
  <si>
    <t>brassica_a_run_183_2_VegetableESA12a</t>
  </si>
  <si>
    <t>brassica_a_run_184_2_VegetableESA12b</t>
  </si>
  <si>
    <t>brassica_a_run_185_2_VegetableESA13</t>
  </si>
  <si>
    <t>brassica_a_run_186_2_VegetableESA14</t>
  </si>
  <si>
    <t>brassica_a_run_187_2_VegetableESA15a</t>
  </si>
  <si>
    <t>brassica_a_run_188_2_VegetableESA15b</t>
  </si>
  <si>
    <t>brassica_a_run_189_2_VegetableESA16a</t>
  </si>
  <si>
    <t>brassica_a_run_190_2_VegetableESA16b</t>
  </si>
  <si>
    <t>brassica_a_run_191_2_VegetableESA17a</t>
  </si>
  <si>
    <t>brassica_a_run_192_2_VegetableESA17b</t>
  </si>
  <si>
    <t>brassica_a_run_193_2_VegetableESA18a</t>
  </si>
  <si>
    <t>brassica_a_run_194_2_VegetableESA18b</t>
  </si>
  <si>
    <t>brassica_a_run_195_2_VegetableESA19a</t>
  </si>
  <si>
    <t>brassica_a_run_196_2_VegetableESA19b</t>
  </si>
  <si>
    <t>brassica_a_run_197_2_VegetableESA20a</t>
  </si>
  <si>
    <t>brassica_a_run_198_2_VegetableESA20b</t>
  </si>
  <si>
    <t>brassica_a_run_199_2_VegetableESA21</t>
  </si>
  <si>
    <t>citrusCA_a_run_137_2_CitrusESA18a</t>
  </si>
  <si>
    <t>citrusCA_a_run_138_2_CitrusESA18b</t>
  </si>
  <si>
    <t>citrusFL_a_run_117a_2_CitrusESA3</t>
  </si>
  <si>
    <t>citrus_a_run_116_2_CitrusESA2</t>
  </si>
  <si>
    <t>citrus_a_run_117_2_CitrusESA3</t>
  </si>
  <si>
    <t>citrus_a_run_118_2_CitrusESA4</t>
  </si>
  <si>
    <t>citrus_a_run_119_2_CitrusESA5</t>
  </si>
  <si>
    <t>citrus_a_run_120_2_CitrusESA6</t>
  </si>
  <si>
    <t>citrus_a_run_121_2_CitrusESA7</t>
  </si>
  <si>
    <t>citrus_a_run_122_2_CitrusESA8</t>
  </si>
  <si>
    <t>citrus_a_run_123_2_CitrusESA9</t>
  </si>
  <si>
    <t>citrus_a_run_124_2_CitrusESA10a</t>
  </si>
  <si>
    <t>citrus_a_run_125_2_CitrusESA10b</t>
  </si>
  <si>
    <t>citrus_a_run_126_2_CitrusESA11a</t>
  </si>
  <si>
    <t>citrus_a_run_127_2_CitrusESA11b</t>
  </si>
  <si>
    <t>citrus_a_run_128_2_CitrusESA12a</t>
  </si>
  <si>
    <t>citrus_a_run_129_2_CitrusESA12b</t>
  </si>
  <si>
    <t>citrus_a_run_130_2_CitrusESA13</t>
  </si>
  <si>
    <t>citrus_a_run_131_2_CitrusESA15a</t>
  </si>
  <si>
    <t>citrus_a_run_132_2_CitrusESA15b</t>
  </si>
  <si>
    <t>citrus_a_run_133_2_CitrusESA16a</t>
  </si>
  <si>
    <t>citrus_a_run_134_2_CitrusESA16b</t>
  </si>
  <si>
    <t>citrus_a_run_135_2_CitrusESA17a</t>
  </si>
  <si>
    <t>citrus_a_run_136_2_CitrusESA17b</t>
  </si>
  <si>
    <t>citrus_a_run_139_2_CitrusESA20a</t>
  </si>
  <si>
    <t>citrus_a_run_140_2_CitrusESA20b</t>
  </si>
  <si>
    <t>citrus_a_run_141_2_CitrusESA21</t>
  </si>
  <si>
    <t>corn_a_run_142_2_CornESA1</t>
  </si>
  <si>
    <t>corn_a_run_143_2_CornESA2</t>
  </si>
  <si>
    <t>corn_a_run_144_2_CornESA3</t>
  </si>
  <si>
    <t>corn_a_run_145_2_CornESA4</t>
  </si>
  <si>
    <t>corn_a_run_146_2_CornESA5</t>
  </si>
  <si>
    <t>corn_a_run_147_2_CornESA6</t>
  </si>
  <si>
    <t>corn_a_run_148_2_CornESA7</t>
  </si>
  <si>
    <t>corn_a_run_149_2_CornESA8</t>
  </si>
  <si>
    <t>corn_a_run_150_2_CornESA9</t>
  </si>
  <si>
    <t>corn_a_run_151_2_CornESA10a</t>
  </si>
  <si>
    <t>corn_a_run_152_2_CornESA10b</t>
  </si>
  <si>
    <t>corn_a_run_153_2_CornESA11a</t>
  </si>
  <si>
    <t>corn_a_run_154_2_CornESA11b</t>
  </si>
  <si>
    <t>corn_a_run_155_2_CornESA12a</t>
  </si>
  <si>
    <t>corn_a_run_156_2_CornESA12b</t>
  </si>
  <si>
    <t>corn_a_run_157_2_CornESA13</t>
  </si>
  <si>
    <t>corn_a_run_158_2_CornESA14</t>
  </si>
  <si>
    <t>corn_a_run_159_2_CornESA15a</t>
  </si>
  <si>
    <t>corn_a_run_160_2_CornESA15b</t>
  </si>
  <si>
    <t>corn_a_run_161_2_CornESA16a</t>
  </si>
  <si>
    <t>corn_a_run_162_2_CornESA16b</t>
  </si>
  <si>
    <t>corn_a_run_163_2_CornESA17a</t>
  </si>
  <si>
    <t>corn_a_run_164_2_CornESA17b</t>
  </si>
  <si>
    <t>corn_a_run_165_2_CornESA18a</t>
  </si>
  <si>
    <t>corn_a_run_166_2_CornESA18b</t>
  </si>
  <si>
    <t>corn_a_run_167_2_CornESA20a</t>
  </si>
  <si>
    <t>corn_a_run_168_2_CornESA20b</t>
  </si>
  <si>
    <t>corn_a_run_169_2_CornESA21</t>
  </si>
  <si>
    <t>cucurbits_a_run_200_2_VegetableESA1</t>
  </si>
  <si>
    <t>cucurbits_a_run_201_2_VegetableESA2</t>
  </si>
  <si>
    <t>cucurbits_a_run_202_2_VegetableESA3</t>
  </si>
  <si>
    <t>cucurbits_a_run_203_2_VegetableESA4</t>
  </si>
  <si>
    <t>cucurbits_a_run_204_2_VegetableESA5</t>
  </si>
  <si>
    <t>cucurbits_a_run_205_2_VegetableESA6</t>
  </si>
  <si>
    <t>cucurbits_a_run_206_2_VegetableESA7</t>
  </si>
  <si>
    <t>cucurbits_a_run_207_2_VegetableESA8</t>
  </si>
  <si>
    <t>cucurbits_a_run_208_2_VegetableESA9</t>
  </si>
  <si>
    <t>cucurbits_a_run_209_2_VegetableESA10a</t>
  </si>
  <si>
    <t>cucurbits_a_run_210_2_VegetableESA10b</t>
  </si>
  <si>
    <t>cucurbits_a_run_211_2_VegetableESA11a</t>
  </si>
  <si>
    <t>cucurbits_a_run_212_2_VegetableESA11b</t>
  </si>
  <si>
    <t>cucurbits_a_run_213_2_VegetableESA12a</t>
  </si>
  <si>
    <t>cucurbits_a_run_214_2_VegetableESA12b</t>
  </si>
  <si>
    <t>cucurbits_a_run_215_2_VegetableESA13</t>
  </si>
  <si>
    <t>cucurbits_a_run_216_2_VegetableESA14</t>
  </si>
  <si>
    <t>cucurbits_a_run_217_2_VegetableESA15a</t>
  </si>
  <si>
    <t>cucurbits_a_run_218_2_VegetableESA15b</t>
  </si>
  <si>
    <t>cucurbits_a_run_219_2_VegetableESA16a</t>
  </si>
  <si>
    <t>cucurbits_a_run_220_2_VegetableESA16b</t>
  </si>
  <si>
    <t>cucurbits_a_run_221_2_VegetableESA17a</t>
  </si>
  <si>
    <t>cucurbits_a_run_222_2_VegetableESA17b</t>
  </si>
  <si>
    <t>cucurbits_a_run_223_2_VegetableESA18a</t>
  </si>
  <si>
    <t>cucurbits_a_run_224_2_VegetableESA18b</t>
  </si>
  <si>
    <t>cucurbits_a_run_225_2_VegetableESA19a</t>
  </si>
  <si>
    <t>cucurbits_a_run_226_2_VegetableESA19b</t>
  </si>
  <si>
    <t>cucurbits_a_run_227_2_VegetableESA20a</t>
  </si>
  <si>
    <t>cucurbits_a_run_228_2_VegetableESA20b</t>
  </si>
  <si>
    <t>cucurbits_a_run_229_2_VegetableESA21</t>
  </si>
  <si>
    <t>flax_a_run_729aa_2_OtherGrainESA19b</t>
  </si>
  <si>
    <t>flax_a_run_729a_2_OtherGrainESA1</t>
  </si>
  <si>
    <t>flax_a_run_729b_2_OtherGrainESA2</t>
  </si>
  <si>
    <t>flax_a_run_729c_2_OtherGrainESA3</t>
  </si>
  <si>
    <t>flax_a_run_729d_2_OtherGrainESA4</t>
  </si>
  <si>
    <t>flax_a_run_729e_2_OtherGrainESA5</t>
  </si>
  <si>
    <t>flax_a_run_729g_2_OtherGrainESA7</t>
  </si>
  <si>
    <t>flax_a_run_729i_2_OtherGrainESA9</t>
  </si>
  <si>
    <t>flax_a_run_729j_2_OtherGrainESA10a</t>
  </si>
  <si>
    <t>flax_a_run_729k_2_OtherGrainESA10b</t>
  </si>
  <si>
    <t>flax_a_run_729l_2_OtherGrainESA11a</t>
  </si>
  <si>
    <t>flax_a_run_729m_2_OtherGrainESA11b</t>
  </si>
  <si>
    <t>flax_a_run_729t_2_OtherGrainESA16a</t>
  </si>
  <si>
    <t>flax_a_run_729u_2_OtherGrainESA16b</t>
  </si>
  <si>
    <t>flax_a_run_729v_2_OtherGrainESA17a</t>
  </si>
  <si>
    <t>flax_a_run_729w_2_OtherGrainESA17b</t>
  </si>
  <si>
    <t>flax_a_run_729x_2_OtherGrainESA18a</t>
  </si>
  <si>
    <t>flax_a_run_729y_2_OtherGrainESA18b</t>
  </si>
  <si>
    <t>flax_a_run_729z_2_OtherGrainESA19a</t>
  </si>
  <si>
    <t>forest_trees_a_run_260_2_OtherTreeESA1</t>
  </si>
  <si>
    <t>forest_trees_a_run_261_2_OtherTreeESA2</t>
  </si>
  <si>
    <t>forest_trees_a_run_262_2_OtherTreeESA3</t>
  </si>
  <si>
    <t>forest_trees_a_run_263_2_OtherTreeESA4</t>
  </si>
  <si>
    <t>forest_trees_a_run_264_2_OtherTreeESA5</t>
  </si>
  <si>
    <t>forest_trees_a_run_265_2_OtherTreeESA6</t>
  </si>
  <si>
    <t>forest_trees_a_run_266_2_OtherTreeESA7</t>
  </si>
  <si>
    <t>forest_trees_a_run_267_2_OtherTreeESA8</t>
  </si>
  <si>
    <t>forest_trees_a_run_268_2_OtherTreeESA9</t>
  </si>
  <si>
    <t>forest_trees_a_run_269_2_OtherTreeESA10a</t>
  </si>
  <si>
    <t>forest_trees_a_run_270_2_OtherTreeESA10b</t>
  </si>
  <si>
    <t>forest_trees_a_run_271_2_OtherTreeESA11a</t>
  </si>
  <si>
    <t>forest_trees_a_run_272_2_OtherTreeESA11b</t>
  </si>
  <si>
    <t>forest_trees_a_run_273_2_OtherTreeESA12a</t>
  </si>
  <si>
    <t>forest_trees_a_run_274_2_OtherTreeESA12b</t>
  </si>
  <si>
    <t>forest_trees_a_run_275_2_OtherTreeESA13</t>
  </si>
  <si>
    <t>forest_trees_a_run_276_2_OtherTreeESA14</t>
  </si>
  <si>
    <t>forest_trees_a_run_277_2_OtherTreeESA15a</t>
  </si>
  <si>
    <t>forest_trees_a_run_278_2_OtherTreeESA15b</t>
  </si>
  <si>
    <t>forest_trees_a_run_279_2_OtherTreeESA16a</t>
  </si>
  <si>
    <t>forest_trees_a_run_280_2_OtherTreeESA16b</t>
  </si>
  <si>
    <t>forest_trees_a_run_281_2_OtherTreeESA17a</t>
  </si>
  <si>
    <t>forest_trees_a_run_282_2_OtherTreeESA17b</t>
  </si>
  <si>
    <t>forest_trees_a_run_283_2_OtherTreeESA18a</t>
  </si>
  <si>
    <t>forest_trees_a_run_284_2_OtherTreeESA18b</t>
  </si>
  <si>
    <t>forest_trees_a_run_285_2_OtherTreeESA19a</t>
  </si>
  <si>
    <t>forest_trees_a_run_286_2_OtherTreeESA19b</t>
  </si>
  <si>
    <t>forest_trees_a_run_287_2_OtherTreeESA20a</t>
  </si>
  <si>
    <t>forest_trees_a_run_288_2_OtherTreeESA20b</t>
  </si>
  <si>
    <t>forest_trees_a_run_289_2_OtherTreeESA21</t>
  </si>
  <si>
    <t>fruit_veg_a_run_347_2_VegetableESA1</t>
  </si>
  <si>
    <t>fruit_veg_a_run_348_2_VegetableESA2</t>
  </si>
  <si>
    <t>fruit_veg_a_run_349_2_VegetableESA3</t>
  </si>
  <si>
    <t>fruit_veg_a_run_350_2_VegetableESA4</t>
  </si>
  <si>
    <t>fruit_veg_a_run_351_2_VegetableESA5</t>
  </si>
  <si>
    <t>fruit_veg_a_run_352_2_VegetableESA6</t>
  </si>
  <si>
    <t>fruit_veg_a_run_353_2_VegetableESA7</t>
  </si>
  <si>
    <t>fruit_veg_a_run_354_2_VegetableESA8</t>
  </si>
  <si>
    <t>fruit_veg_a_run_355_2_VegetableESA9</t>
  </si>
  <si>
    <t>fruit_veg_a_run_356_2_VegetableESA10a</t>
  </si>
  <si>
    <t>fruit_veg_a_run_357_2_VegetableESA10b</t>
  </si>
  <si>
    <t>fruit_veg_a_run_358_2_VegetableESA11a</t>
  </si>
  <si>
    <t>fruit_veg_a_run_359_2_VegetableESA11b</t>
  </si>
  <si>
    <t>fruit_veg_a_run_360_2_VegetableESA12a</t>
  </si>
  <si>
    <t>fruit_veg_a_run_361_2_VegetableESA12b</t>
  </si>
  <si>
    <t>fruit_veg_a_run_362_2_VegetableESA13</t>
  </si>
  <si>
    <t>fruit_veg_a_run_363_2_VegetableESA14</t>
  </si>
  <si>
    <t>fruit_veg_a_run_364_2_VegetableESA15a</t>
  </si>
  <si>
    <t>fruit_veg_a_run_365_2_VegetableESA15b</t>
  </si>
  <si>
    <t>fruit_veg_a_run_366_2_VegetableESA16a</t>
  </si>
  <si>
    <t>fruit_veg_a_run_367_2_VegetableESA16b</t>
  </si>
  <si>
    <t>fruit_veg_a_run_368_2_VegetableESA17a</t>
  </si>
  <si>
    <t>fruit_veg_a_run_369_2_VegetableESA17b</t>
  </si>
  <si>
    <t>fruit_veg_a_run_370_2_VegetableESA18a</t>
  </si>
  <si>
    <t>fruit_veg_a_run_371_2_VegetableESA18b</t>
  </si>
  <si>
    <t>fruit_veg_a_run_372_2_VegetableESA19a</t>
  </si>
  <si>
    <t>fruit_veg_a_run_373_2_VegetableESA19b</t>
  </si>
  <si>
    <t>fruit_veg_a_run_374_2_VegetableESA20a</t>
  </si>
  <si>
    <t>fruit_veg_a_run_375_2_VegetableESA20b</t>
  </si>
  <si>
    <t>fruit_veg_a_run_376_2_VegetableESA21</t>
  </si>
  <si>
    <t>golf_ground_run_290_2_GolfESA1</t>
  </si>
  <si>
    <t>golf_ground_run_291_2_GolfESA2</t>
  </si>
  <si>
    <t>golf_ground_run_292_2_GolfESA3</t>
  </si>
  <si>
    <t>golf_ground_run_293_2_GolfESA4</t>
  </si>
  <si>
    <t>golf_ground_run_294_2_GolfESA5</t>
  </si>
  <si>
    <t>golf_ground_run_295_2_GolfESA6</t>
  </si>
  <si>
    <t>golf_ground_run_296_2_GolfESA7</t>
  </si>
  <si>
    <t>golf_ground_run_297_2_GolfESA8</t>
  </si>
  <si>
    <t>golf_ground_run_298_2_GolfESA9</t>
  </si>
  <si>
    <t>golf_ground_run_299_2_GolfESA10a</t>
  </si>
  <si>
    <t>golf_ground_run_300_2_GolfESA10b</t>
  </si>
  <si>
    <t>golf_ground_run_301_2_GolfESA11a</t>
  </si>
  <si>
    <t>golf_ground_run_302_2_GolfESA11b</t>
  </si>
  <si>
    <t>golf_ground_run_303_2_GolfESA12a</t>
  </si>
  <si>
    <t>golf_ground_run_304_2_GolfESA12b</t>
  </si>
  <si>
    <t>golf_ground_run_305_2_GolfESA13</t>
  </si>
  <si>
    <t>golf_ground_run_306_2_GolfESA14</t>
  </si>
  <si>
    <t>golf_ground_run_307_2_GolfESA15a</t>
  </si>
  <si>
    <t>golf_ground_run_308_2_GolfESA15b</t>
  </si>
  <si>
    <t>golf_ground_run_309_2_GolfESA16a</t>
  </si>
  <si>
    <t>golf_ground_run_310_2_GolfESA16b</t>
  </si>
  <si>
    <t>golf_ground_run_311_2_GolfESA17a</t>
  </si>
  <si>
    <t>golf_ground_run_312_2_GolfESA17b</t>
  </si>
  <si>
    <t>golf_ground_run_313_2_GolfESA18a</t>
  </si>
  <si>
    <t>golf_ground_run_314_2_GolfESA18b</t>
  </si>
  <si>
    <t>golf_ground_run_315_2_GolfESA19a</t>
  </si>
  <si>
    <t>golf_ground_run_316_2_GolfESA19b</t>
  </si>
  <si>
    <t>golf_ground_run_317_2_GolfESA20a</t>
  </si>
  <si>
    <t>golf_ground_run_318_2_GolfESA20b</t>
  </si>
  <si>
    <t>golf_ground_run_319_2_GolfESA21</t>
  </si>
  <si>
    <t>grapes_a_run_320_2_GrapesESA20a</t>
  </si>
  <si>
    <t>grapes_a_run_321_2_GrapesESA20b</t>
  </si>
  <si>
    <t>grapes_a_run_322_2_GrapesESA1</t>
  </si>
  <si>
    <t>grapes_a_run_323_2_GrapesESA2</t>
  </si>
  <si>
    <t>grapes_a_run_324_2_GrapesESA3</t>
  </si>
  <si>
    <t>grapes_a_run_325_2_GrapesESA4</t>
  </si>
  <si>
    <t>grapes_a_run_326_2_GrapesESA5</t>
  </si>
  <si>
    <t>grapes_a_run_327_2_GrapesESA6</t>
  </si>
  <si>
    <t>grapes_a_run_328_2_GrapesESA7</t>
  </si>
  <si>
    <t>grapes_a_run_329_2_GrapesESA8</t>
  </si>
  <si>
    <t>grapes_a_run_330_2_GrapesESA9</t>
  </si>
  <si>
    <t>grapes_a_run_331_2_GrapesESA10a</t>
  </si>
  <si>
    <t>grapes_a_run_332_2_GrapesESA10b</t>
  </si>
  <si>
    <t>grapes_a_run_333_2_GrapesESA11a</t>
  </si>
  <si>
    <t>grapes_a_run_334_2_GrapesESA11b</t>
  </si>
  <si>
    <t>grapes_a_run_335_2_GrapesESA12a</t>
  </si>
  <si>
    <t>grapes_a_run_336_2_GrapesESA12b</t>
  </si>
  <si>
    <t>grapes_a_run_337_2_GrapesESA13</t>
  </si>
  <si>
    <t>grapes_a_run_338_2_GrapesESA14</t>
  </si>
  <si>
    <t>grapes_a_run_339_2_GrapesESA15a</t>
  </si>
  <si>
    <t>grapes_a_run_340_2_GrapesESA15b</t>
  </si>
  <si>
    <t>grapes_a_run_341_2_GrapesESA16a</t>
  </si>
  <si>
    <t>grapes_a_run_342_2_GrapesESA16b</t>
  </si>
  <si>
    <t>grapes_a_run_343_2_GrapesESA17a</t>
  </si>
  <si>
    <t>grapes_a_run_344_2_GrapesESA17b</t>
  </si>
  <si>
    <t>grapes_a_run_345_2_GrapesESA18a</t>
  </si>
  <si>
    <t>grapes_a_run_346_2_GrapesESA18b</t>
  </si>
  <si>
    <t>legumes_a_run_230_2_VegetableESA1</t>
  </si>
  <si>
    <t>legumes_a_run_231_2_VegetableESA2</t>
  </si>
  <si>
    <t>legumes_a_run_232_2_VegetableESA3</t>
  </si>
  <si>
    <t>legumes_a_run_233_2_VegetableESA4</t>
  </si>
  <si>
    <t>legumes_a_run_234_2_VegetableESA5</t>
  </si>
  <si>
    <t>legumes_a_run_235_2_VegetableESA6</t>
  </si>
  <si>
    <t>legumes_a_run_236_2_VegetableESA7</t>
  </si>
  <si>
    <t>legumes_a_run_237_2_VegetableESA8</t>
  </si>
  <si>
    <t>legumes_a_run_238_2_VegetableESA9</t>
  </si>
  <si>
    <t>legumes_a_run_239_2_VegetableESA10a</t>
  </si>
  <si>
    <t>legumes_a_run_240_2_VegetableESA10b</t>
  </si>
  <si>
    <t>legumes_a_run_241_2_VegetableESA11a</t>
  </si>
  <si>
    <t>legumes_a_run_242_2_VegetableESA11b</t>
  </si>
  <si>
    <t>legumes_a_run_243_2_VegetableESA12a</t>
  </si>
  <si>
    <t>legumes_a_run_244_2_VegetableESA12b</t>
  </si>
  <si>
    <t>legumes_a_run_245_2_VegetableESA13</t>
  </si>
  <si>
    <t>legumes_a_run_246_2_VegetableESA14</t>
  </si>
  <si>
    <t>legumes_a_run_247_2_VegetableESA15a</t>
  </si>
  <si>
    <t>legumes_a_run_248_2_VegetableESA15b</t>
  </si>
  <si>
    <t>legumes_a_run_249_2_VegetableESA16a</t>
  </si>
  <si>
    <t>legumes_a_run_250_2_VegetableESA16b</t>
  </si>
  <si>
    <t>legumes_a_run_251_2_VegetableESA17a</t>
  </si>
  <si>
    <t>legumes_a_run_252_2_VegetableESA17b</t>
  </si>
  <si>
    <t>legumes_a_run_253_2_VegetableESA18a</t>
  </si>
  <si>
    <t>legumes_a_run_254_2_VegetableESA18b</t>
  </si>
  <si>
    <t>legumes_a_run_255_2_VegetableESA19a</t>
  </si>
  <si>
    <t>legumes_a_run_256_2_VegetableESA19b</t>
  </si>
  <si>
    <t>legumes_a_run_257_2_VegetableESA20a</t>
  </si>
  <si>
    <t>legumes_a_run_258_2_VegetableESA20b</t>
  </si>
  <si>
    <t>legumes_a_run_259_2_VegetableESA21</t>
  </si>
  <si>
    <t>noncroplandD_a190_2_GrasslandESA2</t>
  </si>
  <si>
    <t>noncroplandD_a193_2_GrasslandESA5</t>
  </si>
  <si>
    <t>noncroplandD_a217_2_GrasslandESA20b</t>
  </si>
  <si>
    <t>okra_a_run_437_2_VegetableESA1</t>
  </si>
  <si>
    <t>okra_a_run_438_2_VegetableESA2</t>
  </si>
  <si>
    <t>okra_a_run_439_2_VegetableESA3</t>
  </si>
  <si>
    <t>okra_a_run_440_2_VegetableESA4</t>
  </si>
  <si>
    <t>okra_a_run_441_2_VegetableESA5</t>
  </si>
  <si>
    <t>okra_a_run_442_2_VegetableESA6</t>
  </si>
  <si>
    <t>okra_a_run_443_2_VegetableESA7</t>
  </si>
  <si>
    <t>okra_a_run_444_2_VegetableESA8</t>
  </si>
  <si>
    <t>okra_a_run_445_2_VegetableESA9</t>
  </si>
  <si>
    <t>okra_a_run_446_2_VegetableESA10a</t>
  </si>
  <si>
    <t>okra_a_run_447_2_VegetableESA10b</t>
  </si>
  <si>
    <t>okra_a_run_448_2_VegetableESA11a</t>
  </si>
  <si>
    <t>okra_a_run_449_2_VegetableESA11b</t>
  </si>
  <si>
    <t>okra_a_run_450_2_VegetableESA12a</t>
  </si>
  <si>
    <t>okra_a_run_451_2_VegetableESA12b</t>
  </si>
  <si>
    <t>okra_a_run_452_2_VegetableESA13</t>
  </si>
  <si>
    <t>okra_a_run_453_2_VegetableESA14</t>
  </si>
  <si>
    <t>okra_a_run_454_2_VegetableESA15a</t>
  </si>
  <si>
    <t>okra_a_run_455_2_VegetableESA15b</t>
  </si>
  <si>
    <t>okra_a_run_456_2_VegetableESA16a</t>
  </si>
  <si>
    <t>okra_a_run_457_2_VegetableESA16b</t>
  </si>
  <si>
    <t>okra_a_run_458_2_VegetableESA17a</t>
  </si>
  <si>
    <t>okra_a_run_459_2_VegetableESA17b</t>
  </si>
  <si>
    <t>okra_a_run_460_2_VegetableESA18a</t>
  </si>
  <si>
    <t>okra_a_run_461_2_VegetableESA18b</t>
  </si>
  <si>
    <t>okra_a_run_462_2_VegetableESA19a</t>
  </si>
  <si>
    <t>okra_a_run_463_2_VegetableESA19b</t>
  </si>
  <si>
    <t>okra_a_run_464_2_VegetableESA20a</t>
  </si>
  <si>
    <t>okra_a_run_465_2_VegetableESA20b</t>
  </si>
  <si>
    <t>okra_a_run_466_2_VegetableESA21</t>
  </si>
  <si>
    <t>olives_a_run_469_2_OrchardESA3</t>
  </si>
  <si>
    <t>olives_a_run_480_2_OrchardESA12a</t>
  </si>
  <si>
    <t>olives_a_run_481_2_OrchardESA12b</t>
  </si>
  <si>
    <t>olives_a_run_482_2_OrchardESA13</t>
  </si>
  <si>
    <t>olives_a_run_484_2_OrchardESA15a</t>
  </si>
  <si>
    <t>olives_a_run_485_2_OrchardESA15a</t>
  </si>
  <si>
    <t>olives_a_run_486_2_OrchardESA16a</t>
  </si>
  <si>
    <t>olives_a_run_487_2_OrchardESA16b</t>
  </si>
  <si>
    <t>olives_a_run_488_2_OrchardESA17a</t>
  </si>
  <si>
    <t>olives_a_run_489_2_OrchardESA17b</t>
  </si>
  <si>
    <t>olives_a_run_490_2_OrchardESA18a</t>
  </si>
  <si>
    <t>olives_a_run_491_2_OrchardESA18b</t>
  </si>
  <si>
    <t>olives_a_run_492_2_OrchardESA19a</t>
  </si>
  <si>
    <t>olives_a_run_493_2_OrchardESA19a</t>
  </si>
  <si>
    <t>ornamentals_ground_run_497_2_NSLandcoverESA1</t>
  </si>
  <si>
    <t>ornamentals_ground_run_498_2_NSLandcoverESA2</t>
  </si>
  <si>
    <t>ornamentals_ground_run_499_2_NSLandcoverESA3</t>
  </si>
  <si>
    <t>ornamentals_ground_run_500_2_NSLandcoverESA4</t>
  </si>
  <si>
    <t>ornamentals_ground_run_501_2_NSLandcoverESA5</t>
  </si>
  <si>
    <t>ornamentals_ground_run_502_2_NSLandcoverESA6</t>
  </si>
  <si>
    <t>ornamentals_ground_run_503_2_NSLandcoverESA7</t>
  </si>
  <si>
    <t>ornamentals_ground_run_504_2_NSLandcoverESA8</t>
  </si>
  <si>
    <t>ornamentals_ground_run_505_2_NSLandcoverESA9</t>
  </si>
  <si>
    <t>ornamentals_ground_run_506_2_NSLandcoverESA10a</t>
  </si>
  <si>
    <t>ornamentals_ground_run_507_2_NSLandcoverESA10b</t>
  </si>
  <si>
    <t>ornamentals_ground_run_508_2_NSLandcoverESA11a</t>
  </si>
  <si>
    <t>ornamentals_ground_run_509_2_NSLandcoverESA11b</t>
  </si>
  <si>
    <t>ornamentals_ground_run_510_2_NSLandcoverESA12a</t>
  </si>
  <si>
    <t>ornamentals_ground_run_511_2_NSLandcoverESA12b</t>
  </si>
  <si>
    <t>ornamentals_ground_run_512_2_NSLandcoverESA13</t>
  </si>
  <si>
    <t>ornamentals_ground_run_513_2_NSLandcoverESA14</t>
  </si>
  <si>
    <t>ornamentals_ground_run_514_2_NSLandcoverESA15a</t>
  </si>
  <si>
    <t>ornamentals_ground_run_515_2_NSLandcoverESA15b</t>
  </si>
  <si>
    <t>ornamentals_ground_run_516_2_NSLandcoverESA16a</t>
  </si>
  <si>
    <t>ornamentals_ground_run_517_2_NSLandcoverESA16b</t>
  </si>
  <si>
    <t>ornamentals_ground_run_518_2_NSLandcoverESA17a</t>
  </si>
  <si>
    <t>ornamentals_ground_run_519_2_NSLandcoverESA17b</t>
  </si>
  <si>
    <t>ornamentals_ground_run_520_2_NSLandcoverESA18a</t>
  </si>
  <si>
    <t>ornamentals_ground_run_521_2_NSLandcoverESA18b</t>
  </si>
  <si>
    <t>ornamentals_ground_run_522_2_NSLandcoverESA19a</t>
  </si>
  <si>
    <t>ornamentals_ground_run_523_2_NSLandcoverESA19b</t>
  </si>
  <si>
    <t>ornamentals_ground_run_524_2_NSLandcoverESA20a</t>
  </si>
  <si>
    <t>ornamentals_ground_run_525_2_NSLandcoverESA20b</t>
  </si>
  <si>
    <t>ornamentals_ground_run_526_2_NSLandcoverESA21</t>
  </si>
  <si>
    <t>pastures_a_run_527_2_GrasslandESA1</t>
  </si>
  <si>
    <t>pastures_a_run_528_2_GrasslandESA2</t>
  </si>
  <si>
    <t>pastures_a_run_529_2_GrasslandESA3</t>
  </si>
  <si>
    <t>pastures_a_run_530_2_GrasslandESA4</t>
  </si>
  <si>
    <t>pastures_a_run_531_2_GrasslandESA5</t>
  </si>
  <si>
    <t>pastures_a_run_532_2_GrasslandESA6</t>
  </si>
  <si>
    <t>pastures_a_run_533_2_GrasslandESA7</t>
  </si>
  <si>
    <t>pastures_a_run_534_2_GrasslandESA8</t>
  </si>
  <si>
    <t>pastures_a_run_535_2_GrasslandESA8</t>
  </si>
  <si>
    <t>pastures_a_run_536_2_GrasslandESA10a</t>
  </si>
  <si>
    <t>pastures_a_run_537_2_GrasslandESA10b</t>
  </si>
  <si>
    <t>pastures_a_run_538_2_GrasslandESA11a</t>
  </si>
  <si>
    <t>pastures_a_run_539_2_GrasslandESA11b</t>
  </si>
  <si>
    <t>pastures_a_run_540_2_GrasslandESA12a</t>
  </si>
  <si>
    <t>pastures_a_run_541_2_GrasslandESA12b</t>
  </si>
  <si>
    <t>pastures_a_run_542_2_GrasslandESA13</t>
  </si>
  <si>
    <t>pastures_a_run_543_2_GrasslandESA14</t>
  </si>
  <si>
    <t>pastures_a_run_544_2_GrasslandESA15a</t>
  </si>
  <si>
    <t>pastures_a_run_545_2_GrasslandESA15b</t>
  </si>
  <si>
    <t>pastures_a_run_546_2_GrasslandESA16a</t>
  </si>
  <si>
    <t>pastures_a_run_547_2_GrasslandESA16b</t>
  </si>
  <si>
    <t>pastures_a_run_548_2_GrasslandESA17a</t>
  </si>
  <si>
    <t>pastures_a_run_549_2_GrasslandESA17b</t>
  </si>
  <si>
    <t>pastures_a_run_550_2_GrasslandESA18a</t>
  </si>
  <si>
    <t>pastures_a_run_551_2_GrasslandESA18b</t>
  </si>
  <si>
    <t>pastures_a_run_552_2_GrasslandESA19a</t>
  </si>
  <si>
    <t>pastures_a_run_553_2_GrasslandESA19b</t>
  </si>
  <si>
    <t>pastures_a_run_554_2_GrasslandESA20a</t>
  </si>
  <si>
    <t>pastures_a_run_555_2_GrasslandESA20b</t>
  </si>
  <si>
    <t>pastures_a_run_556_2_GrasslandESA21</t>
  </si>
  <si>
    <t>peanuts_a_run_557_2_OtherRowESA1</t>
  </si>
  <si>
    <t>peanuts_a_run_558_2_OtherRowESA2</t>
  </si>
  <si>
    <t>peanuts_a_run_559_2_OtherRowESA3</t>
  </si>
  <si>
    <t>peanuts_a_run_560_2_OtherRowESA4</t>
  </si>
  <si>
    <t>peanuts_a_run_561_2_OtherRowESA5</t>
  </si>
  <si>
    <t>peanuts_a_run_562_2_OtherRowESA6</t>
  </si>
  <si>
    <t>peanuts_a_run_563_2_OtherRowESA7</t>
  </si>
  <si>
    <t>peanuts_a_run_564_2_OtherRowESA8</t>
  </si>
  <si>
    <t>peanuts_a_run_565_2_OtherRowESA9</t>
  </si>
  <si>
    <t>peanuts_a_run_566_2_OtherRowESA10a</t>
  </si>
  <si>
    <t>peanuts_a_run_567_2_OtherRowESA10b</t>
  </si>
  <si>
    <t>peanuts_a_run_568_2_OtherRowESA11a</t>
  </si>
  <si>
    <t>peanuts_a_run_569_2_OtherRowESA11b</t>
  </si>
  <si>
    <t>peanuts_a_run_570_2_OtherRowESA12a</t>
  </si>
  <si>
    <t>peanuts_a_run_571_2_OtherRowESA12b</t>
  </si>
  <si>
    <t>peanuts_a_run_572_2_OtherRowESA13</t>
  </si>
  <si>
    <t>peanuts_a_run_573_2_OtherRowESA14</t>
  </si>
  <si>
    <t>peanuts_a_run_574_2_OtherRowESA15a</t>
  </si>
  <si>
    <t>peanuts_a_run_575_2_OtherRowESA15b</t>
  </si>
  <si>
    <t>peanuts_a_run_576_2_OtherRowESA16a</t>
  </si>
  <si>
    <t>peanuts_a_run_577_2_OtherRowESA16b</t>
  </si>
  <si>
    <t>peanuts_a_run_578_2_OtherRowESA17a</t>
  </si>
  <si>
    <t>peanuts_a_run_579_2_OtherRowESA17b</t>
  </si>
  <si>
    <t>peanuts_a_run_580_2_OtherRowESA18a</t>
  </si>
  <si>
    <t>peanuts_a_run_581_2_OtherRowESA18b</t>
  </si>
  <si>
    <t>peanuts_a_run_582_2_OtherRowESA20a</t>
  </si>
  <si>
    <t>peanuts_a_run_583_2_OtherRowESA20b</t>
  </si>
  <si>
    <t>pistachioCA_a_run_708_2_OrchardESA18a</t>
  </si>
  <si>
    <t>pistachioCA_a_run_709_2_OrchardESA18b</t>
  </si>
  <si>
    <t>pistachios_a_run_597_2_OrchardESA12a</t>
  </si>
  <si>
    <t>pistachios_a_run_598_2_OrchardESA12b</t>
  </si>
  <si>
    <t>pistachios_a_run_599_2_OrchardESA13</t>
  </si>
  <si>
    <t>pistachios_a_run_600_2_OrchardESA14</t>
  </si>
  <si>
    <t>pistachios_a_run_601_2_OrchardESA15a</t>
  </si>
  <si>
    <t>pistachios_a_run_602_2_OrchardESA15a</t>
  </si>
  <si>
    <t>pistachios_a_run_603_2_OrchardESA16a</t>
  </si>
  <si>
    <t>pistachios_a_run_604_2_OrchardESA16b</t>
  </si>
  <si>
    <t>pistachios_a_run_605_2_OrchardESA17a</t>
  </si>
  <si>
    <t>pistachios_a_run_606_2_OrchardESA17b</t>
  </si>
  <si>
    <t>pistachios_a_run_607_2_OrchardESA18a</t>
  </si>
  <si>
    <t>pistachios_a_run_608_2_OrchardESA18b</t>
  </si>
  <si>
    <t>pistachios_a_run_609_2_OrchardESA19a</t>
  </si>
  <si>
    <t>pistachios_a_run_610_2_OrchardESA19b</t>
  </si>
  <si>
    <t>pomes_a_run_612_2_OrchardESA1</t>
  </si>
  <si>
    <t>pomes_a_run_613_2_OrchardESA2</t>
  </si>
  <si>
    <t>pomes_a_run_614_2_OrchardESA3</t>
  </si>
  <si>
    <t>pomes_a_run_615_2_OrchardESA4</t>
  </si>
  <si>
    <t>pomes_a_run_616_2_OrchardESA5</t>
  </si>
  <si>
    <t>pomes_a_run_617_2_OrchardESA6</t>
  </si>
  <si>
    <t>pomes_a_run_618_2_OrchardESA7</t>
  </si>
  <si>
    <t>pomes_a_run_619_2_OrchardESA8</t>
  </si>
  <si>
    <t>pomes_a_run_620_2_OrchardESA9</t>
  </si>
  <si>
    <t>pomes_a_run_621_2_OrchardESA10a</t>
  </si>
  <si>
    <t>pomes_a_run_622_2_OrchardESA10b</t>
  </si>
  <si>
    <t>pomes_a_run_623_2_OrchardESA11a</t>
  </si>
  <si>
    <t>pomes_a_run_624_2_OrchardESA11b</t>
  </si>
  <si>
    <t>pomes_a_run_625_2_OrchardESA12a</t>
  </si>
  <si>
    <t>pomes_a_run_626_2_OrchardESA12b</t>
  </si>
  <si>
    <t>pomes_a_run_627_2_OrchardESA13</t>
  </si>
  <si>
    <t>pomes_a_run_628_2_OrchardESA14</t>
  </si>
  <si>
    <t>pomes_a_run_629_2_OrchardESA15a</t>
  </si>
  <si>
    <t>pomes_a_run_630_2_OrchardESA15a</t>
  </si>
  <si>
    <t>pomes_a_run_631_2_OrchardESA16a</t>
  </si>
  <si>
    <t>pomes_a_run_632_2_OrchardESA16b</t>
  </si>
  <si>
    <t>pomes_a_run_633_2_OrchardESA17a</t>
  </si>
  <si>
    <t>pomes_a_run_634_2_OrchardESA17b</t>
  </si>
  <si>
    <t>pomes_a_run_635_2_OrchardESA18a</t>
  </si>
  <si>
    <t>pomes_a_run_636_2_OrchardESA18b</t>
  </si>
  <si>
    <t>pomes_a_run_637_2_OrchardESA19a</t>
  </si>
  <si>
    <t>pomes_a_run_638_2_OrchardESA19b</t>
  </si>
  <si>
    <t>pomes_a_run_639_2_OrchardESA20a</t>
  </si>
  <si>
    <t>pomes_a_run_640_2_OrchardESA20b</t>
  </si>
  <si>
    <t>pomes_a_run_641_2_OrchardESA21</t>
  </si>
  <si>
    <t>potato10_2_VegetableESA10a</t>
  </si>
  <si>
    <t>potato11_2_VegetableESA10b</t>
  </si>
  <si>
    <t>potato12_2_VegetableESA11a</t>
  </si>
  <si>
    <t>potato13_2_VegetableESA11b</t>
  </si>
  <si>
    <t>potato14_2_VegetableESA12a</t>
  </si>
  <si>
    <t>potato15_2_VegetableESA12b</t>
  </si>
  <si>
    <t>potato16_2_VegetableESA13</t>
  </si>
  <si>
    <t>potato17_2_VegetableESA14</t>
  </si>
  <si>
    <t>potato18_2_VegetableESA15a</t>
  </si>
  <si>
    <t>potato19_2_VegetableESA15b</t>
  </si>
  <si>
    <t>potato20_2_VegetableESA16a</t>
  </si>
  <si>
    <t>potato21_2_VegetableESA16b</t>
  </si>
  <si>
    <t>potato22_2_VegetableESA17a</t>
  </si>
  <si>
    <t>potato23_2_VegetableESA17b</t>
  </si>
  <si>
    <t>potato24_2_VegetableESA18a</t>
  </si>
  <si>
    <t>potato25_2_VegetableESA18b</t>
  </si>
  <si>
    <t>potato26_2_VegetableESA19a</t>
  </si>
  <si>
    <t>potato27_2_VegetableESA19b</t>
  </si>
  <si>
    <t>potato28_2_VegetableESA20a</t>
  </si>
  <si>
    <t>potato29_2_VegetableESA20b</t>
  </si>
  <si>
    <t>potato2_2_VegetableESA2</t>
  </si>
  <si>
    <t>potato3_2_VegetableESA3</t>
  </si>
  <si>
    <t>potato4_2_VegetableESA4</t>
  </si>
  <si>
    <t>potato6_2_VegetableESA6</t>
  </si>
  <si>
    <t>potato7_2_VegetableESA7</t>
  </si>
  <si>
    <t>potato8_2_VegetableESA8</t>
  </si>
  <si>
    <t>potato9_2_VegetableESA9</t>
  </si>
  <si>
    <t>potatoe5_2_VegetableESA5</t>
  </si>
  <si>
    <t>potato_1_2_VegetableESA1</t>
  </si>
  <si>
    <t>rangeland_a_run_642_2_GrasslandESA1</t>
  </si>
  <si>
    <t>rangeland_a_run_643_2_GrasslandESA2</t>
  </si>
  <si>
    <t>rangeland_a_run_644_2_GrasslandESA3</t>
  </si>
  <si>
    <t>rangeland_a_run_645_2_GrasslandESA4</t>
  </si>
  <si>
    <t>rangeland_a_run_646_2_GrasslandESA5</t>
  </si>
  <si>
    <t>rangeland_a_run_647_2_GrasslandESA6</t>
  </si>
  <si>
    <t>rangeland_a_run_648_2_GrasslandESA7</t>
  </si>
  <si>
    <t>rangeland_a_run_649_2_GrasslandESA8</t>
  </si>
  <si>
    <t>rangeland_a_run_650_2_GrasslandESA8</t>
  </si>
  <si>
    <t>rangeland_a_run_651_2_GrasslandESA10a</t>
  </si>
  <si>
    <t>rangeland_a_run_652_2_GrasslandESA10b</t>
  </si>
  <si>
    <t>rangeland_a_run_653_2_GrasslandESA11a</t>
  </si>
  <si>
    <t>rangeland_a_run_654_2_GrasslandESA11b</t>
  </si>
  <si>
    <t>rangeland_a_run_655_2_GrasslandESA12a</t>
  </si>
  <si>
    <t>rangeland_a_run_656_2_GrasslandESA12b</t>
  </si>
  <si>
    <t>rangeland_a_run_657_2_GrasslandESA13</t>
  </si>
  <si>
    <t>rangeland_a_run_658_2_GrasslandESA14</t>
  </si>
  <si>
    <t>rangeland_a_run_659_2_GrasslandESA15a</t>
  </si>
  <si>
    <t>rangeland_a_run_660_2_GrasslandESA15b</t>
  </si>
  <si>
    <t>rangeland_a_run_661_2_GrasslandESA16a</t>
  </si>
  <si>
    <t>rangeland_a_run_662_2_GrasslandESA16b</t>
  </si>
  <si>
    <t>rangeland_a_run_663_2_GrasslandESA17a</t>
  </si>
  <si>
    <t>rangeland_a_run_664_2_GrasslandESA17b</t>
  </si>
  <si>
    <t>rangeland_a_run_665_2_GrasslandESA18a</t>
  </si>
  <si>
    <t>rangeland_a_run_666_2_GrasslandESA18b</t>
  </si>
  <si>
    <t>rangeland_a_run_667_2_GrasslandESA19a</t>
  </si>
  <si>
    <t>rangeland_a_run_668_2_GrasslandESA19b</t>
  </si>
  <si>
    <t>rangeland_a_run_669_2_GrasslandESA20a</t>
  </si>
  <si>
    <t>rangeland_a_run_670_2_GrasslandESA20b</t>
  </si>
  <si>
    <t>rangeland_a_run_671_2_GrasslandESA21</t>
  </si>
  <si>
    <t>root_a_run_347_2_VegetableESA1</t>
  </si>
  <si>
    <t>root_a_run_348_2_VegetableESA2</t>
  </si>
  <si>
    <t>root_a_run_349_2_VegetableESA3</t>
  </si>
  <si>
    <t>root_a_run_350_2_VegetableESA4</t>
  </si>
  <si>
    <t>root_a_run_351_2_VegetableESA5</t>
  </si>
  <si>
    <t>root_a_run_352_2_VegetableESA6</t>
  </si>
  <si>
    <t>root_a_run_353_2_VegetableESA7</t>
  </si>
  <si>
    <t>root_a_run_354_2_VegetableESA8</t>
  </si>
  <si>
    <t>root_a_run_355_2_VegetableESA9</t>
  </si>
  <si>
    <t>root_a_run_356_2_VegetableESA10a</t>
  </si>
  <si>
    <t>root_a_run_357_2_VegetableESA10b</t>
  </si>
  <si>
    <t>root_a_run_358_2_VegetableESA11a</t>
  </si>
  <si>
    <t>root_a_run_359_2_VegetableESA11b</t>
  </si>
  <si>
    <t>root_a_run_360_2_VegetableESA12a</t>
  </si>
  <si>
    <t>root_a_run_361_2_VegetableESA12b</t>
  </si>
  <si>
    <t>root_a_run_362_2_VegetableESA13</t>
  </si>
  <si>
    <t>root_a_run_363_2_VegetableESA14</t>
  </si>
  <si>
    <t>root_a_run_364_2_VegetableESA15a</t>
  </si>
  <si>
    <t>root_a_run_365_2_VegetableESA15b</t>
  </si>
  <si>
    <t>root_a_run_366_2_VegetableESA16a</t>
  </si>
  <si>
    <t>root_a_run_367_2_VegetableESA16b</t>
  </si>
  <si>
    <t>root_a_run_368_2_VegetableESA17a</t>
  </si>
  <si>
    <t>root_a_run_369_2_VegetableESA17b</t>
  </si>
  <si>
    <t>root_a_run_370_2_VegetableESA18a</t>
  </si>
  <si>
    <t>root_a_run_371_2_VegetableESA18b</t>
  </si>
  <si>
    <t>root_a_run_372_2_VegetableESA19a</t>
  </si>
  <si>
    <t>root_a_run_373_2_VegetableESA19b</t>
  </si>
  <si>
    <t>root_a_run_374_2_VegetableESA20a</t>
  </si>
  <si>
    <t>root_a_run_375_2_VegetableESA20b</t>
  </si>
  <si>
    <t>root_a_run_376_2_VegetableESA21</t>
  </si>
  <si>
    <t>scorn_a_run_142_2_VegetableESA1</t>
  </si>
  <si>
    <t>scorn_a_run_143_2_VegetableESA2</t>
  </si>
  <si>
    <t>scorn_a_run_144_2_VegetableESA3</t>
  </si>
  <si>
    <t>scorn_a_run_145_2_VegetableESA4</t>
  </si>
  <si>
    <t>scorn_a_run_146_2_VegetableESA5</t>
  </si>
  <si>
    <t>scorn_a_run_147_2_VegetableESA6</t>
  </si>
  <si>
    <t>scorn_a_run_148_2_VegetableESA7</t>
  </si>
  <si>
    <t>scorn_a_run_149_2_VegetableESA8</t>
  </si>
  <si>
    <t>scorn_a_run_150_2_VegetableESA9</t>
  </si>
  <si>
    <t>scorn_a_run_151_2_VegetableESA10a</t>
  </si>
  <si>
    <t>scorn_a_run_152_2_VegetableESA10b</t>
  </si>
  <si>
    <t>scorn_a_run_153_2_VegetableESA11a</t>
  </si>
  <si>
    <t>scorn_a_run_154_2_VegetableESA11b</t>
  </si>
  <si>
    <t>scorn_a_run_155_2_VegetableESA12a</t>
  </si>
  <si>
    <t>scorn_a_run_156_2_VegetableESA12b</t>
  </si>
  <si>
    <t>scorn_a_run_157_2_VegetableESA13</t>
  </si>
  <si>
    <t>scorn_a_run_158_2_VegetableESA14</t>
  </si>
  <si>
    <t>scorn_a_run_159_2_VegetableESA15a</t>
  </si>
  <si>
    <t>scorn_a_run_160_2_VegetableESA15b</t>
  </si>
  <si>
    <t>scorn_a_run_161_2_VegetableESA16a</t>
  </si>
  <si>
    <t>scorn_a_run_162_2_VegetableESA16b</t>
  </si>
  <si>
    <t>scorn_a_run_163_2_VegetableESA17a</t>
  </si>
  <si>
    <t>scorn_a_run_164_2_VegetableESA17b</t>
  </si>
  <si>
    <t>scorn_a_run_165_2_VegetableESA18a</t>
  </si>
  <si>
    <t>scorn_a_run_166_2_VegetableESA18b</t>
  </si>
  <si>
    <t>scorn_a_run_167_2_VegetableESA19a</t>
  </si>
  <si>
    <t>scorn_a_run_168_2_VegetableESA19b</t>
  </si>
  <si>
    <t>scorn_a_run_169_2_VegetableESA20a</t>
  </si>
  <si>
    <t>scorn_a_run_170_2_VegetableESA20b</t>
  </si>
  <si>
    <t>sod_a_run_672_2_DevelopedOSESA1</t>
  </si>
  <si>
    <t>sod_a_run_673_2_DevelopedOSESA2</t>
  </si>
  <si>
    <t>sod_a_run_674_2_DevelopedOSESA3</t>
  </si>
  <si>
    <t>sod_a_run_675_2_DevelopedOSESA4</t>
  </si>
  <si>
    <t>sod_a_run_676_2_DevelopedOSESA5</t>
  </si>
  <si>
    <t>sod_a_run_677_2_DevelopedOSESA6</t>
  </si>
  <si>
    <t>sod_a_run_678_2_DevelopedOSESA7</t>
  </si>
  <si>
    <t>sod_a_run_679_2_DevelopedOSESA8</t>
  </si>
  <si>
    <t>sod_a_run_680_2_DevelopedOSESA9</t>
  </si>
  <si>
    <t>sod_a_run_681_2_DevelopedOSESA10a</t>
  </si>
  <si>
    <t>sod_a_run_682_2_DevelopedOSESA10b</t>
  </si>
  <si>
    <t>sod_a_run_683_2_DevelopedOSESA11a</t>
  </si>
  <si>
    <t>sod_a_run_684_2_DevelopedOSESA11b</t>
  </si>
  <si>
    <t>sod_a_run_685_2_DevelopedOSESA12a</t>
  </si>
  <si>
    <t>sod_a_run_686_2_DevelopedOSESA12b</t>
  </si>
  <si>
    <t>sod_a_run_687_2_DevelopedOSESA13</t>
  </si>
  <si>
    <t>sod_a_run_688_2_DevelopedOSESA14</t>
  </si>
  <si>
    <t>sod_a_run_689_2_DevelopedOSESA15a</t>
  </si>
  <si>
    <t>sod_a_run_690_2_DevelopedOSESA15b</t>
  </si>
  <si>
    <t>sod_a_run_691_2_DevelopedOSESA16a</t>
  </si>
  <si>
    <t>sod_a_run_692_2_DevelopedOSESA16b</t>
  </si>
  <si>
    <t>sod_a_run_693_2_DevelopedOSESA17a</t>
  </si>
  <si>
    <t>sod_a_run_694_2_DevelopedOSESA17b</t>
  </si>
  <si>
    <t>sod_a_run_695_2_DevelopedOSESA18a</t>
  </si>
  <si>
    <t>sod_a_run_696_2_DevelopedOSESA18b</t>
  </si>
  <si>
    <t>sod_a_run_697_2_DevelopedOSESA19a</t>
  </si>
  <si>
    <t>sod_a_run_698_2_DevelopedOSESA19b</t>
  </si>
  <si>
    <t>sod_a_run_699_2_DevelopedOSESA20a</t>
  </si>
  <si>
    <t>sod_a_run_700_2_DevelopedOSESA20b</t>
  </si>
  <si>
    <t>sod_a_run_701_2_DevelopedOSESA21</t>
  </si>
  <si>
    <t>sorghum_a_run_729_2_OtherGrainESA1</t>
  </si>
  <si>
    <t>sorghum_a_run_730_2_OtherGrainESA2</t>
  </si>
  <si>
    <t>sorghum_a_run_731_2_OtherGrainESA3</t>
  </si>
  <si>
    <t>sorghum_a_run_732_2_OtherGrainESA4</t>
  </si>
  <si>
    <t>sorghum_a_run_733_2_OtherGrainESA5</t>
  </si>
  <si>
    <t>sorghum_a_run_734_2_OtherGrainESA6</t>
  </si>
  <si>
    <t>sorghum_a_run_735_2_OtherGrainESA7</t>
  </si>
  <si>
    <t>sorghum_a_run_736_2_OtherGrainESA8</t>
  </si>
  <si>
    <t>sorghum_a_run_737_2_OtherGrainESA9</t>
  </si>
  <si>
    <t>sorghum_a_run_738_2_OtherGrainESA10a</t>
  </si>
  <si>
    <t>sorghum_a_run_739_2_OtherGrainESA10b</t>
  </si>
  <si>
    <t>sorghum_a_run_740_2_OtherGrainESA11a</t>
  </si>
  <si>
    <t>sorghum_a_run_741_2_OtherGrainESA11b</t>
  </si>
  <si>
    <t>sorghum_a_run_742_2_OtherGrainESA12a</t>
  </si>
  <si>
    <t>sorghum_a_run_743_2_OtherGrainESA12b</t>
  </si>
  <si>
    <t>sorghum_a_run_744_2_OtherGrainESA13</t>
  </si>
  <si>
    <t>sorghum_a_run_745_2_OtherGrainESA14</t>
  </si>
  <si>
    <t>sorghum_a_run_746_2_OtherGrainESA15a</t>
  </si>
  <si>
    <t>sorghum_a_run_747_2_OtherGrainESA15b</t>
  </si>
  <si>
    <t>sorghum_a_run_748_2_OtherGrainESA16a</t>
  </si>
  <si>
    <t>sorghum_a_run_749_2_OtherGrainESA16b</t>
  </si>
  <si>
    <t>sorghum_a_run_750_2_OtherGrainESA17a</t>
  </si>
  <si>
    <t>sorghum_a_run_751_2_OtherGrainESA17b</t>
  </si>
  <si>
    <t>sorghum_a_run_752_2_OtherGrainESA18a</t>
  </si>
  <si>
    <t>sorghum_a_run_753_2_OtherGrainESA18b</t>
  </si>
  <si>
    <t>sorghum_a_run_754_2_OtherGrainESA19a</t>
  </si>
  <si>
    <t>sorghum_a_run_755_2_OtherGrainESA19b</t>
  </si>
  <si>
    <t>sorghum_a_run_756_2_OtherGrainESA19b</t>
  </si>
  <si>
    <t>sorghum_a_run_757_2_OtherGrainESA19b</t>
  </si>
  <si>
    <t>sorghum_a_run_758_2_OtherGrainESA19b</t>
  </si>
  <si>
    <t>sorghum_a_run_759_2_OtherGrainESA19b</t>
  </si>
  <si>
    <t>sorghum_a_run_760_2_OtherGrainESA19b</t>
  </si>
  <si>
    <t>sorghum_a_run_761_2_OtherGrainESA20a</t>
  </si>
  <si>
    <t>sorghum_a_run_762_2_OtherGrainESA20b</t>
  </si>
  <si>
    <t>stone_a_run_877_2_OrchardESA1</t>
  </si>
  <si>
    <t>stone_a_run_878_2_OrchardESA2</t>
  </si>
  <si>
    <t>stone_a_run_879_2_OrchardESA3</t>
  </si>
  <si>
    <t>stone_a_run_880_2_OrchardESA4</t>
  </si>
  <si>
    <t>stone_a_run_881_2_OrchardESA5</t>
  </si>
  <si>
    <t>stone_a_run_882_2_OrchardESA6</t>
  </si>
  <si>
    <t>stone_a_run_883_2_OrchardESA7</t>
  </si>
  <si>
    <t>stone_a_run_884_2_OrchardESA8</t>
  </si>
  <si>
    <t>stone_a_run_885_2_OrchardESA9</t>
  </si>
  <si>
    <t>stone_a_run_886_2_OrchardESA10a</t>
  </si>
  <si>
    <t>stone_a_run_887_2_OrchardESA10b</t>
  </si>
  <si>
    <t>stone_a_run_888_2_OrchardESA11a</t>
  </si>
  <si>
    <t>stone_a_run_889_2_OrchardESA11b</t>
  </si>
  <si>
    <t>stone_a_run_890_2_OrchardESA12a</t>
  </si>
  <si>
    <t>stone_a_run_891_2_OrchardESA12b</t>
  </si>
  <si>
    <t>stone_a_run_892_2_OrchardESA13</t>
  </si>
  <si>
    <t>stone_a_run_893_2_OrchardESA14</t>
  </si>
  <si>
    <t>stone_a_run_894_2_OrchardESA15a</t>
  </si>
  <si>
    <t>stone_a_run_895_2_OrchardESA15a</t>
  </si>
  <si>
    <t>stone_a_run_896_2_OrchardESA16a</t>
  </si>
  <si>
    <t>stone_a_run_897_2_OrchardESA16b</t>
  </si>
  <si>
    <t>stone_a_run_898_2_OrchardESA17a</t>
  </si>
  <si>
    <t>stone_a_run_899_2_OrchardESA17b</t>
  </si>
  <si>
    <t>stone_a_run_900_2_OrchardESA18a</t>
  </si>
  <si>
    <t>stone_a_run_901_2_OrchardESA18b</t>
  </si>
  <si>
    <t>stone_a_run_902_2_OrchardESA19a</t>
  </si>
  <si>
    <t>stone_a_run_903_2_OrchardESA19b</t>
  </si>
  <si>
    <t>stone_a_run_904_2_OrchardESA20a</t>
  </si>
  <si>
    <t>stone_a_run_905_2_OrchardESA20b</t>
  </si>
  <si>
    <t>stone_a_run_906_2_OrchardESA18a</t>
  </si>
  <si>
    <t>stone_a_run_907_2_OrchardESA18b</t>
  </si>
  <si>
    <t>sunflower_a_run_763_2_OtherRowESA1</t>
  </si>
  <si>
    <t>sunflower_a_run_764_2_OtherRowESA2</t>
  </si>
  <si>
    <t>sunflower_a_run_765_2_OtherRowESA3</t>
  </si>
  <si>
    <t>sunflower_a_run_766_2_OtherRowESA4</t>
  </si>
  <si>
    <t>sunflower_a_run_767_2_OtherRowESA5</t>
  </si>
  <si>
    <t>sunflower_a_run_768_2_OtherRowESA6</t>
  </si>
  <si>
    <t>sunflower_a_run_769_2_OtherRowESA7</t>
  </si>
  <si>
    <t>sunflower_a_run_770_2_OtherRowESA8</t>
  </si>
  <si>
    <t>sunflower_a_run_771_2_OtherRowESA9</t>
  </si>
  <si>
    <t>sunflower_a_run_772_2_OtherRowESA10a</t>
  </si>
  <si>
    <t>sunflower_a_run_773_2_OtherRowESA10b</t>
  </si>
  <si>
    <t>sunflower_a_run_774_2_OtherRowESA11a</t>
  </si>
  <si>
    <t>sunflower_a_run_775_2_OtherRowESA11b</t>
  </si>
  <si>
    <t>sunflower_a_run_776_2_OtherRowESA12a</t>
  </si>
  <si>
    <t>sunflower_a_run_777_2_OtherRowESA12b</t>
  </si>
  <si>
    <t>sunflower_a_run_778_2_OtherRowESA13</t>
  </si>
  <si>
    <t>sunflower_a_run_779_2_OtherRowESA14</t>
  </si>
  <si>
    <t>sunflower_a_run_784_2_OtherRowESA17a</t>
  </si>
  <si>
    <t>sunflower_a_run_785_2_OtherRowESA17b</t>
  </si>
  <si>
    <t>sunflower_a_run_786_2_OtherRowESA18a</t>
  </si>
  <si>
    <t>sunflower_a_run_787_2_OtherRowESA18b</t>
  </si>
  <si>
    <t>sweetpot_a_run_790_2_VegetableESA1</t>
  </si>
  <si>
    <t>sweetpot_a_run_791_2_VegetableESA2</t>
  </si>
  <si>
    <t>sweetpot_a_run_792_2_VegetableESA3</t>
  </si>
  <si>
    <t>sweetpot_a_run_793_2_VegetableESA4</t>
  </si>
  <si>
    <t>sweetpot_a_run_794_2_VegetableESA5</t>
  </si>
  <si>
    <t>sweetpot_a_run_795_2_VegetableESA6</t>
  </si>
  <si>
    <t>sweetpot_a_run_796_2_VegetableESA7</t>
  </si>
  <si>
    <t>sweetpot_a_run_797_2_VegetableESA8</t>
  </si>
  <si>
    <t>sweetpot_a_run_798_2_VegetableESA9</t>
  </si>
  <si>
    <t>sweetpot_a_run_799_2_VegetableESA10a</t>
  </si>
  <si>
    <t>sweetpot_a_run_800_2_VegetableESA10b</t>
  </si>
  <si>
    <t>sweetpot_a_run_801_2_VegetableESA11a</t>
  </si>
  <si>
    <t>sweetpot_a_run_802_2_VegetableESA11b</t>
  </si>
  <si>
    <t>sweetpot_a_run_803_2_VegetableESA12a</t>
  </si>
  <si>
    <t>sweetpot_a_run_804_2_VegetableESA12b</t>
  </si>
  <si>
    <t>sweetpot_a_run_805_2_VegetableESA13</t>
  </si>
  <si>
    <t>sweetpot_a_run_806_2_VegetableESA14</t>
  </si>
  <si>
    <t>sweetpot_a_run_807_2_VegetableESA15a</t>
  </si>
  <si>
    <t>sweetpot_a_run_808_2_VegetableESA15b</t>
  </si>
  <si>
    <t>sweetpot_a_run_809_2_VegetableESA16a</t>
  </si>
  <si>
    <t>sweetpot_a_run_810_2_VegetableESA16b</t>
  </si>
  <si>
    <t>sweetpot_a_run_811_2_VegetableESA17a</t>
  </si>
  <si>
    <t>sweetpot_a_run_812_2_VegetableESA17b</t>
  </si>
  <si>
    <t>sweetpot_a_run_813_2_VegetableESA18a</t>
  </si>
  <si>
    <t>sweetpot_a_run_814_2_VegetableESA18b</t>
  </si>
  <si>
    <t>sweetpot_a_run_815_2_VegetableESA19a</t>
  </si>
  <si>
    <t>sweetpot_a_run_816_2_VegetableESA19a</t>
  </si>
  <si>
    <t>sweetpot_a_run_817_2_VegetableESA20a</t>
  </si>
  <si>
    <t>sweetpot_a_run_818_2_VegetableESA20b</t>
  </si>
  <si>
    <t>sweetpot_a_run_819_2_VegetableESA21</t>
  </si>
  <si>
    <t>ticks_a_run_820_2_NSLandcoverESA1</t>
  </si>
  <si>
    <t>ticks_a_run_821_2_NSLandcoverESA2</t>
  </si>
  <si>
    <t>ticks_a_run_822_2_NSLandcoverESA3</t>
  </si>
  <si>
    <t>ticks_a_run_823_2_NSLandcoverESA4</t>
  </si>
  <si>
    <t>ticks_a_run_824_2_NSLandcoverESA5</t>
  </si>
  <si>
    <t>ticks_a_run_825_2_NSLandcoverESA6</t>
  </si>
  <si>
    <t>ticks_a_run_826_2_NSLandcoverESA7</t>
  </si>
  <si>
    <t>ticks_a_run_827_2_NSLandcoverESA8</t>
  </si>
  <si>
    <t>ticks_a_run_828_2_NSLandcoverESA9</t>
  </si>
  <si>
    <t>ticks_a_run_829_2_NSLandcoverESA10a</t>
  </si>
  <si>
    <t>ticks_a_run_830_2_NSLandcoverESA10b</t>
  </si>
  <si>
    <t>ticks_a_run_831_2_NSLandcoverESA11a</t>
  </si>
  <si>
    <t>ticks_a_run_832_2_NSLandcoverESA11b</t>
  </si>
  <si>
    <t>ticks_a_run_833_2_NSLandcoverESA12a</t>
  </si>
  <si>
    <t>ticks_a_run_834_2_NSLandcoverESA12b</t>
  </si>
  <si>
    <t>ticks_a_run_835_2_NSLandcoverESA13</t>
  </si>
  <si>
    <t>ticks_a_run_836_2_NSLandcoverESA14</t>
  </si>
  <si>
    <t>ticks_a_run_837_2_NSLandcoverESA15a</t>
  </si>
  <si>
    <t>ticks_a_run_838_2_NSLandcoverESA15b</t>
  </si>
  <si>
    <t>ticks_a_run_839_2_NSLandcoverESA16a</t>
  </si>
  <si>
    <t>ticks_a_run_840_2_NSLandcoverESA16b</t>
  </si>
  <si>
    <t>ticks_a_run_841_2_NSLandcoverESA17a</t>
  </si>
  <si>
    <t>ticks_a_run_842_2_NSLandcoverESA17b</t>
  </si>
  <si>
    <t>ticks_a_run_843_2_NSLandcoverESA18a</t>
  </si>
  <si>
    <t>ticks_a_run_844_2_NSLandcoverESA18b</t>
  </si>
  <si>
    <t>ticks_a_run_845_2_NSLandcoverESA19a</t>
  </si>
  <si>
    <t>ticks_a_run_846_2_NSLandcoverESA19b</t>
  </si>
  <si>
    <t>ticks_a_run_847_2_NSLandcoverESA20a</t>
  </si>
  <si>
    <t>ticks_a_run_848_2_NSLandcoverESA20b</t>
  </si>
  <si>
    <t>ticks_a_run_849_2_NSLandcoverESA21</t>
  </si>
  <si>
    <t>tobacco_a_run_850_2_OtherRowESA1</t>
  </si>
  <si>
    <t>tobacco_a_run_851_2_OtherRowESA2</t>
  </si>
  <si>
    <t>tobacco_a_run_852_2_OtherRowESA3</t>
  </si>
  <si>
    <t>tobacco_a_run_853_2_OtherRowESA4</t>
  </si>
  <si>
    <t>tobacco_a_run_854_2_OtherRowESA5</t>
  </si>
  <si>
    <t>tobacco_a_run_855_2_OtherRowESA6</t>
  </si>
  <si>
    <t>tobacco_a_run_856_2_OtherRowESA7</t>
  </si>
  <si>
    <t>tobacco_a_run_857_2_OtherRowESA8</t>
  </si>
  <si>
    <t>tobacco_a_run_859_2_OtherRowESA10a</t>
  </si>
  <si>
    <t>tobacco_a_run_860_2_OtherRowESA10b</t>
  </si>
  <si>
    <t>tobacco_a_run_861_2_OtherRowESA11a</t>
  </si>
  <si>
    <t>tobacco_a_run_862_2_OtherRowESA11b</t>
  </si>
  <si>
    <t>tree_nuts_a_run_877_2_OrchardESA1</t>
  </si>
  <si>
    <t>tree_nuts_a_run_878_2_OrchardESA2</t>
  </si>
  <si>
    <t>tree_nuts_a_run_879_2_OrchardESA3</t>
  </si>
  <si>
    <t>tree_nuts_a_run_880_2_OrchardESA4</t>
  </si>
  <si>
    <t>tree_nuts_a_run_881_2_OrchardESA5</t>
  </si>
  <si>
    <t>tree_nuts_a_run_882_2_OrchardESA6</t>
  </si>
  <si>
    <t>tree_nuts_a_run_883_2_OrchardESA7</t>
  </si>
  <si>
    <t>tree_nuts_a_run_884_2_OrchardESA8</t>
  </si>
  <si>
    <t>tree_nuts_a_run_885_2_OrchardESA9</t>
  </si>
  <si>
    <t>tree_nuts_a_run_886_2_OrchardESA10a</t>
  </si>
  <si>
    <t>tree_nuts_a_run_887_2_OrchardESA10b</t>
  </si>
  <si>
    <t>tree_nuts_a_run_888_2_OrchardESA11a</t>
  </si>
  <si>
    <t>tree_nuts_a_run_889_2_OrchardESA11b</t>
  </si>
  <si>
    <t>tree_nuts_a_run_890_2_OrchardESA12a</t>
  </si>
  <si>
    <t>tree_nuts_a_run_891_2_OrchardESA12b</t>
  </si>
  <si>
    <t>tree_nuts_a_run_892_2_OrchardESA13</t>
  </si>
  <si>
    <t>tree_nuts_a_run_893_2_OrchardESA14</t>
  </si>
  <si>
    <t>tree_nuts_a_run_894_2_OrchardESA15a</t>
  </si>
  <si>
    <t>tree_nuts_a_run_895_2_OrchardESA15a</t>
  </si>
  <si>
    <t>tree_nuts_a_run_896_2_OrchardESA16a</t>
  </si>
  <si>
    <t>tree_nuts_a_run_897_2_OrchardESA16b</t>
  </si>
  <si>
    <t>tree_nuts_a_run_898_2_OrchardESA17a</t>
  </si>
  <si>
    <t>tree_nuts_a_run_899_2_OrchardESA17b</t>
  </si>
  <si>
    <t>tree_nuts_a_run_900_2_OrchardESA18a</t>
  </si>
  <si>
    <t>tree_nuts_a_run_901_2_OrchardESA18b</t>
  </si>
  <si>
    <t>tree_nuts_a_run_902_2_OrchardESA19a</t>
  </si>
  <si>
    <t>tree_nuts_a_run_903_2_OrchardESA19b</t>
  </si>
  <si>
    <t>tree_nuts_a_run_904_2_OrchardESA20a</t>
  </si>
  <si>
    <t>tree_nuts_a_run_905_2_OrchardESA20b</t>
  </si>
  <si>
    <t>tree_nuts_a_run_906_2_OrchardESA21</t>
  </si>
  <si>
    <t>asparagus_g_run_1_4_VegetableESA1</t>
  </si>
  <si>
    <t>asparagus_g_run_2_4_VegetableESA10a</t>
  </si>
  <si>
    <t>asparagus_g_run_3_4_VegetableESA10b</t>
  </si>
  <si>
    <t>asparagus_g_run_4_4_VegetableESA11a</t>
  </si>
  <si>
    <t>asparagus_g_run_5_4_VegetableESA11b</t>
  </si>
  <si>
    <t>asparagus_g_run_6_4_VegetableESA12a</t>
  </si>
  <si>
    <t>asparagus_g_run_7_4_VegetableESA12b</t>
  </si>
  <si>
    <t>asparagus_g_run_8_4_VegetableESA13</t>
  </si>
  <si>
    <t>asparagus_g_run_9_4_VegetableESA14</t>
  </si>
  <si>
    <t>asparagus_g_run_10_4_VegetableESA15a</t>
  </si>
  <si>
    <t>asparagus_g_run_11_4_VegetableESA15b</t>
  </si>
  <si>
    <t>asparagus_g_run_12_4_VegetableESA2</t>
  </si>
  <si>
    <t>asparagus_g_run_13_4_VegetableESA16a</t>
  </si>
  <si>
    <t>asparagus_g_run_14_4_VegetableESA16b</t>
  </si>
  <si>
    <t>asparagus_g_run_15_4_VegetableESA17a</t>
  </si>
  <si>
    <t>asparagus_g_run_16_4_VegetableESA17b</t>
  </si>
  <si>
    <t>asparagus_g_run_17_4_VegetableESA18a</t>
  </si>
  <si>
    <t>asparagus_g_run_18_4_VegetableESA18b</t>
  </si>
  <si>
    <t>asparagus_g_run_19_4_VegetableESA19a</t>
  </si>
  <si>
    <t>asparagus_g_run_20_4_VegetableESA19b</t>
  </si>
  <si>
    <t>asparagus_g_run_21_4_VegetableESA20a</t>
  </si>
  <si>
    <t>asparagus_g_run_22_4_VegetableESA20b</t>
  </si>
  <si>
    <t>asparagus_g_run_23_4_VegetableESA3</t>
  </si>
  <si>
    <t>asparagus_g_run_24_4_VegetableESA21</t>
  </si>
  <si>
    <t>asparagus_g_run_25_4_VegetableESA4</t>
  </si>
  <si>
    <t>asparagus_g_run_26_4_VegetableESA5</t>
  </si>
  <si>
    <t>asparagus_g_run_27_4_VegetableESA6</t>
  </si>
  <si>
    <t>asparagus_g_run_28_4_VegetableESA7</t>
  </si>
  <si>
    <t>asparagus_g_run_29_4_VegetableESA8</t>
  </si>
  <si>
    <t>asparagus_g_run_30_4_VegetableESA9</t>
  </si>
  <si>
    <t>asparagus_g_run_31_7_VegetableESA1</t>
  </si>
  <si>
    <t>asparagus_g_run_32_7_VegetableESA2</t>
  </si>
  <si>
    <t>asparagus_g_run_33_7_VegetableESA3</t>
  </si>
  <si>
    <t>asparagus_g_run_34_7_VegetableESA4</t>
  </si>
  <si>
    <t>asparagus_g_run_35_7_VegetableESA5</t>
  </si>
  <si>
    <t>asparagus_g_run_36_7_VegetableESA6</t>
  </si>
  <si>
    <t>asparagus_g_run_37_7_VegetableESA7</t>
  </si>
  <si>
    <t>asparagus_g_run_38_7_VegetableESA8</t>
  </si>
  <si>
    <t>asparagus_g_run_39_7_VegetableESA9</t>
  </si>
  <si>
    <t>asparagus_g_run_40_7_VegetableESA10a</t>
  </si>
  <si>
    <t>asparagus_g_run_41_7_VegetableESA10b</t>
  </si>
  <si>
    <t>asparagus_g_run_42_7_VegetableESA11a</t>
  </si>
  <si>
    <t>asparagus_g_run_43_7_VegetableESA11b</t>
  </si>
  <si>
    <t>asparagus_g_run_44_7_VegetableESA12a</t>
  </si>
  <si>
    <t>asparagus_g_run_45_7_VegetableESA12b</t>
  </si>
  <si>
    <t>asparagus_g_run_46_7_VegetableESA13</t>
  </si>
  <si>
    <t>asparagus_g_run_47_7_VegetableESA14</t>
  </si>
  <si>
    <t>asparagus_g_run_48_7_VegetableESA15a</t>
  </si>
  <si>
    <t>asparagus_g_run_49_7_VegetableESA15b</t>
  </si>
  <si>
    <t>asparagus_g_run_50_7_VegetableESA16a</t>
  </si>
  <si>
    <t>asparagus_g_run_51_7_VegetableESA16b</t>
  </si>
  <si>
    <t>asparagus_g_run_52_7_VegetableESA17a</t>
  </si>
  <si>
    <t>asparagus_g_run_53_7_VegetableESA17b</t>
  </si>
  <si>
    <t>asparagus_g_run_54_7_VegetableESA18a</t>
  </si>
  <si>
    <t>asparagus_g_run_55_7_VegetableESA18b</t>
  </si>
  <si>
    <t>asparagus_g_run_56_7_VegetableESA19a</t>
  </si>
  <si>
    <t>asparagus_g_run_57_7_VegetableESA19b</t>
  </si>
  <si>
    <t>asparagus_g_run_58_7_VegetableESA20a</t>
  </si>
  <si>
    <t>asparagus_g_run_59_7_VegetableESA20b</t>
  </si>
  <si>
    <t>asparagus_g_run_60_7_VegetableESA21</t>
  </si>
  <si>
    <t>beans_g_run_61_4_VegetableESA1</t>
  </si>
  <si>
    <t>beans_g_run_62_4_VegetableESA2</t>
  </si>
  <si>
    <t>beans_g_run_63_4_VegetableESA3</t>
  </si>
  <si>
    <t>beans_g_run_64_4_VegetableESA4</t>
  </si>
  <si>
    <t>beans_g_run_65_4_VegetableESA5</t>
  </si>
  <si>
    <t>beans_g_run_66_4_VegetableESA6</t>
  </si>
  <si>
    <t>beans_g_run_67_4_VegetableESA7</t>
  </si>
  <si>
    <t>beans_g_run_68_4_VegetableESA8</t>
  </si>
  <si>
    <t>beans_g_run_69_4_VegetableESA9</t>
  </si>
  <si>
    <t>beans_g_run_70_4_VegetableESA10a</t>
  </si>
  <si>
    <t>beans_g_run_71_4_VegetableESA10b</t>
  </si>
  <si>
    <t>beans_g_run_72_4_VegetableESA11a</t>
  </si>
  <si>
    <t>beans_g_run_73_4_VegetableESA11b</t>
  </si>
  <si>
    <t>beans_g_run_74_4_VegetableESA12a</t>
  </si>
  <si>
    <t>beans_g_run_75_4_VegetableESA12b</t>
  </si>
  <si>
    <t>beans_g_run_76_4_VegetableESA13</t>
  </si>
  <si>
    <t>beans_g_run_77_4_VegetableESA14</t>
  </si>
  <si>
    <t>beans_g_run_78_4_VegetableESA15a</t>
  </si>
  <si>
    <t>beans_g_run_79_4_VegetableESA15b</t>
  </si>
  <si>
    <t>beans_g_run_80_4_VegetableESA16a</t>
  </si>
  <si>
    <t>beans_g_run_81_4_VegetableESA16b</t>
  </si>
  <si>
    <t>beans_g_run_82_4_VegetableESA17a</t>
  </si>
  <si>
    <t>beans_g_run_83_4_VegetableESA17b</t>
  </si>
  <si>
    <t>beans_g_run_84_4_VegetableESA18a</t>
  </si>
  <si>
    <t>beans_g_run_85_4_VegetableESA18b</t>
  </si>
  <si>
    <t>beans_g_run_86_4_VegetableESA19a</t>
  </si>
  <si>
    <t>beans_g_run_87_4_VegetableESA19b</t>
  </si>
  <si>
    <t>beans_g_run_88_4_VegetableESA20a</t>
  </si>
  <si>
    <t>beans_g_run_89_4_VegetableESA20b</t>
  </si>
  <si>
    <t>beans_g_run_90_4_VegetableESA21</t>
  </si>
  <si>
    <t>beans_g_run_91_7_VegetableESA1</t>
  </si>
  <si>
    <t>beans_g_run_92_7_VegetableESA2</t>
  </si>
  <si>
    <t>beans_g_run_93_7_VegetableESA3</t>
  </si>
  <si>
    <t>beans_g_run_94_7_VegetableESA4</t>
  </si>
  <si>
    <t>beans_g_run_95_7_VegetableESA5</t>
  </si>
  <si>
    <t>beans_g_run_96_7_VegetableESA6</t>
  </si>
  <si>
    <t>beans_g_run_97_7_VegetableESA7</t>
  </si>
  <si>
    <t>beans_g_run_98_7_VegetableESA8</t>
  </si>
  <si>
    <t>beans_g_run_99_7_VegetableESA9</t>
  </si>
  <si>
    <t>beans_g_run_100_7_VegetableESA10a</t>
  </si>
  <si>
    <t>beans_g_run_101_7_VegetableESA10b</t>
  </si>
  <si>
    <t>beans_g_run_102_7_VegetableESA11a</t>
  </si>
  <si>
    <t>beans_g_run_103_7_VegetableESA11b</t>
  </si>
  <si>
    <t>beans_g_run_104_7_VegetableESA12a</t>
  </si>
  <si>
    <t>beans_g_run_105_7_VegetableESA12b</t>
  </si>
  <si>
    <t>beans_g_run_106_7_VegetableESA13</t>
  </si>
  <si>
    <t>beans_g_run_107_7_VegetableESA14</t>
  </si>
  <si>
    <t>beans_g_run_108_7_VegetableESA15a</t>
  </si>
  <si>
    <t>beans_g_run_109_7_VegetableESA15b</t>
  </si>
  <si>
    <t>beans_g_run_110_7_VegetableESA16a</t>
  </si>
  <si>
    <t>beans_g_run_111_7_VegetableESA16b</t>
  </si>
  <si>
    <t>beans_g_run_112_7_VegetableESA17a</t>
  </si>
  <si>
    <t>beans_g_run_113_7_VegetableESA17b</t>
  </si>
  <si>
    <t>beans_g_run_114_7_VegetableESA18a</t>
  </si>
  <si>
    <t>beans_g_run_115_7_VegetableESA18b</t>
  </si>
  <si>
    <t>beans_g_run_116_7_VegetableESA19a</t>
  </si>
  <si>
    <t>beans_g_run_117_7_VegetableESA19b</t>
  </si>
  <si>
    <t>beans_g_run_118_7_VegetableESA20a</t>
  </si>
  <si>
    <t>beans_g_run_119_7_VegetableESA20b</t>
  </si>
  <si>
    <t>beans_g_run_120_7_VegetableESA21</t>
  </si>
  <si>
    <t>berries_g_run_121_4_VegetableESA12b</t>
  </si>
  <si>
    <t>berries_g_run_122_7_VegetableESA9</t>
  </si>
  <si>
    <t>berries_g_run_123_7_VegetableESA10a</t>
  </si>
  <si>
    <t>berries_g_run_124_7_VegetableESA10b</t>
  </si>
  <si>
    <t>berries_g_run_125_7_VegetableESA11a</t>
  </si>
  <si>
    <t>berries_g_run_126_7_VegetableESA11b</t>
  </si>
  <si>
    <t>berries_g_run_127_7_VegetableESA12a</t>
  </si>
  <si>
    <t>berries_g_run_128_7_VegetableESA12b</t>
  </si>
  <si>
    <t>berries_g_run_129_7_VegetableESA13</t>
  </si>
  <si>
    <t>berries_g_run_130_7_VegetableESA14</t>
  </si>
  <si>
    <t>berries_g_run_131_7_VegetableESA15a</t>
  </si>
  <si>
    <t>berries_g_run_132_4_VegetableESA13</t>
  </si>
  <si>
    <t>berries_g_run_133_7_VegetableESA15b</t>
  </si>
  <si>
    <t>berries_g_run_134_7_VegetableESA16a</t>
  </si>
  <si>
    <t>berries_g_run_135_7_VegetableESA16b</t>
  </si>
  <si>
    <t>berries_g_run_136_7_VegetableESA17a</t>
  </si>
  <si>
    <t>berries_g_run_137_7_VegetableESA17b</t>
  </si>
  <si>
    <t>berries_g_run_138_7_VegetableESA18a</t>
  </si>
  <si>
    <t>berries_g_run_139_7_VegetableESA18b</t>
  </si>
  <si>
    <t>berries_g_run_140_7_VegetableESA19a</t>
  </si>
  <si>
    <t>berries_g_run_141_7_VegetableESA19b</t>
  </si>
  <si>
    <t>berries_g_run_142_7_VegetableESA20a</t>
  </si>
  <si>
    <t>berries_g_run_143_4_VegetableESA14</t>
  </si>
  <si>
    <t>berries_g_run_144_7_VegetableESA20b</t>
  </si>
  <si>
    <t>berries_g_run_145_7_VegetableESA21</t>
  </si>
  <si>
    <t>berries_g_run_146_4_VegetableESA15a</t>
  </si>
  <si>
    <t>berries_g_run_147_4_VegetableESA15b</t>
  </si>
  <si>
    <t>berries_g_run_148_4_VegetableESA16a</t>
  </si>
  <si>
    <t>berries_g_run_149_4_VegetableESA16b</t>
  </si>
  <si>
    <t>berries_g_run_150_4_VegetableESA17a</t>
  </si>
  <si>
    <t>berries_g_run_151_4_VegetableESA17b</t>
  </si>
  <si>
    <t>berries_g_run_152_4_VegetableESA18a</t>
  </si>
  <si>
    <t>berries_g_run_153_4_VegetableESA18b</t>
  </si>
  <si>
    <t>berries_g_run_154_4_VegetableESA19a</t>
  </si>
  <si>
    <t>berries_g_run_155_4_VegetableESA19b</t>
  </si>
  <si>
    <t>berries_g_run_156_4_VegetableESA20a</t>
  </si>
  <si>
    <t>berries_g_run_157_4_VegetableESA20b</t>
  </si>
  <si>
    <t>berries_g_run_158_4_VegetableESA21</t>
  </si>
  <si>
    <t>berries_g_run_159_4_VegetableESA1</t>
  </si>
  <si>
    <t>berries_g_run_160_4_VegetableESA2</t>
  </si>
  <si>
    <t>berries_g_run_161_4_VegetableESA3</t>
  </si>
  <si>
    <t>berries_g_run_162_4_VegetableESA4</t>
  </si>
  <si>
    <t>berries_g_run_163_4_VegetableESA5</t>
  </si>
  <si>
    <t>berries_g_run_164_4_VegetableESA6</t>
  </si>
  <si>
    <t>berries_g_run_165_4_VegetableESA7</t>
  </si>
  <si>
    <t>berries_g_run_166_4_VegetableESA8</t>
  </si>
  <si>
    <t>berries_g_run_167_4_VegetableESA9</t>
  </si>
  <si>
    <t>berries_g_run_168_4_VegetableESA10a</t>
  </si>
  <si>
    <t>berries_g_run_169_4_VegetableESA10b</t>
  </si>
  <si>
    <t>berries_g_run_170_4_VegetableESA11a</t>
  </si>
  <si>
    <t>berries_g_run_171_4_VegetableESA11b</t>
  </si>
  <si>
    <t>berries_g_run_172_4_VegetableESA12a</t>
  </si>
  <si>
    <t>berries_g_run_173_7_VegetableESA1</t>
  </si>
  <si>
    <t>berries_g_run_174_7_VegetableESA2</t>
  </si>
  <si>
    <t>berries_g_run_175_7_VegetableESA3</t>
  </si>
  <si>
    <t>berries_g_run_176_7_VegetableESA4</t>
  </si>
  <si>
    <t>berries_g_run_177_7_VegetableESA5</t>
  </si>
  <si>
    <t>berries_g_run_178_7_VegetableESA6</t>
  </si>
  <si>
    <t>berries_g_run_179_7_VegetableESA7</t>
  </si>
  <si>
    <t>berries_g_run_180_7_VegetableESA8</t>
  </si>
  <si>
    <t>brassica_g_run_181_7_VegetableESA1</t>
  </si>
  <si>
    <t>brassica_g_run_182_7_VegetableESA2</t>
  </si>
  <si>
    <t>brassica_g_run_183_7_VegetableESA3</t>
  </si>
  <si>
    <t>brassica_g_run_184_7_VegetableESA4</t>
  </si>
  <si>
    <t>brassica_g_run_185_7_VegetableESA5</t>
  </si>
  <si>
    <t>brassica_g_run_186_7_VegetableESA6</t>
  </si>
  <si>
    <t>brassica_g_run_187_7_VegetableESA7</t>
  </si>
  <si>
    <t>brassica_g_run_188_7_VegetableESA8</t>
  </si>
  <si>
    <t>brassica_g_run_189_7_VegetableESA9</t>
  </si>
  <si>
    <t>brassica_g_run_190_7_VegetableESA10a</t>
  </si>
  <si>
    <t>brassica_g_run_191_7_VegetableESA10b</t>
  </si>
  <si>
    <t>brassica_g_run_192_7_VegetableESA11a</t>
  </si>
  <si>
    <t>brassica_g_run_193_7_VegetableESA11b</t>
  </si>
  <si>
    <t>brassica_g_run_194_7_VegetableESA12a</t>
  </si>
  <si>
    <t>brassica_g_run_195_7_VegetableESA12b</t>
  </si>
  <si>
    <t>brassica_g_run_196_7_VegetableESA13</t>
  </si>
  <si>
    <t>brassica_g_run_197_7_VegetableESA14</t>
  </si>
  <si>
    <t>brassica_g_run_198_7_VegetableESA15a</t>
  </si>
  <si>
    <t>brassica_g_run_199_7_VegetableESA15b</t>
  </si>
  <si>
    <t>brassica_g_run_200_7_VegetableESA16a</t>
  </si>
  <si>
    <t>brassica_g_run_201_7_VegetableESA16b</t>
  </si>
  <si>
    <t>brassica_g_run_202_7_VegetableESA17a</t>
  </si>
  <si>
    <t>brassica_g_run_203_7_VegetableESA17b</t>
  </si>
  <si>
    <t>brassica_g_run_204_7_VegetableESA18a</t>
  </si>
  <si>
    <t>brassica_g_run_205_7_VegetableESA18b</t>
  </si>
  <si>
    <t>brassica_g_run_206_7_VegetableESA19a</t>
  </si>
  <si>
    <t>brassica_g_run_207_7_VegetableESA19b</t>
  </si>
  <si>
    <t>brassica_g_run_208_7_VegetableESA20a</t>
  </si>
  <si>
    <t>brassica_g_run_209_7_VegetableESA20b</t>
  </si>
  <si>
    <t>brassica_g_run_210_7_VegetableESA21</t>
  </si>
  <si>
    <t>brassica_g_run_211_4_VegetableESA1</t>
  </si>
  <si>
    <t>brassica_g_run_212_4_VegetableESA2</t>
  </si>
  <si>
    <t>brassica_g_run_213_4_VegetableESA3</t>
  </si>
  <si>
    <t>brassica_g_run_214_4_VegetableESA4</t>
  </si>
  <si>
    <t>brassica_g_run_215_4_VegetableESA5</t>
  </si>
  <si>
    <t>brassica_g_run_216_4_VegetableESA6</t>
  </si>
  <si>
    <t>brassica_g_run_217_4_VegetableESA7</t>
  </si>
  <si>
    <t>brassica_g_run_218_4_VegetableESA8</t>
  </si>
  <si>
    <t>brassica_g_run_219_4_VegetableESA9</t>
  </si>
  <si>
    <t>brassica_g_run_220_4_VegetableESA10a</t>
  </si>
  <si>
    <t>brassica_g_run_221_4_VegetableESA10b</t>
  </si>
  <si>
    <t>brassica_g_run_222_4_VegetableESA11a</t>
  </si>
  <si>
    <t>brassica_g_run_223_4_VegetableESA11b</t>
  </si>
  <si>
    <t>brassica_g_run_224_4_VegetableESA12a</t>
  </si>
  <si>
    <t>brassica_g_run_225_4_VegetableESA12b</t>
  </si>
  <si>
    <t>brassica_g_run_226_4_VegetableESA13</t>
  </si>
  <si>
    <t>brassica_g_run_227_4_VegetableESA14</t>
  </si>
  <si>
    <t>brassica_g_run_228_4_VegetableESA15a</t>
  </si>
  <si>
    <t>brassica_g_run_229_4_VegetableESA15b</t>
  </si>
  <si>
    <t>brassica_g_run_230_4_VegetableESA16a</t>
  </si>
  <si>
    <t>brassica_g_run_231_4_VegetableESA16b</t>
  </si>
  <si>
    <t>brassica_g_run_232_4_VegetableESA17a</t>
  </si>
  <si>
    <t>brassica_g_run_233_4_VegetableESA17b</t>
  </si>
  <si>
    <t>brassica_g_run_234_4_VegetableESA18a</t>
  </si>
  <si>
    <t>brassica_g_run_235_4_VegetableESA18b</t>
  </si>
  <si>
    <t>brassica_g_run_236_4_VegetableESA19a</t>
  </si>
  <si>
    <t>brassica_g_run_237_4_VegetableESA19b</t>
  </si>
  <si>
    <t>brassica_g_run_238_4_VegetableESA20a</t>
  </si>
  <si>
    <t>brassica_g_run_239_4_VegetableESA20b</t>
  </si>
  <si>
    <t>brassica_g_run_240_4_VegetableESA21</t>
  </si>
  <si>
    <t>citrus_g_run_241_7_CitrusESA2</t>
  </si>
  <si>
    <t>citrus_g_run_242_7_CitrusESA3</t>
  </si>
  <si>
    <t>citrus_g_run_243_7_CitrusESA4</t>
  </si>
  <si>
    <t>citrus_g_run_244_7_CitrusESA5</t>
  </si>
  <si>
    <t>citrus_g_run_245_7_CitrusESA6</t>
  </si>
  <si>
    <t>citrus_g_run_246_7_CitrusESA7</t>
  </si>
  <si>
    <t>citrus_g_run_247_7_CitrusESA8</t>
  </si>
  <si>
    <t>citrus_g_run_248_7_CitrusESA9</t>
  </si>
  <si>
    <t>citrus_g_run_249_7_CitrusESA10a</t>
  </si>
  <si>
    <t>citrus_g_run_250_7_CitrusESA10b</t>
  </si>
  <si>
    <t>citrus_g_run_251_7_CitrusESA11a</t>
  </si>
  <si>
    <t>citrus_g_run_252_7_CitrusESA11b</t>
  </si>
  <si>
    <t>citrus_g_run_253_7_CitrusESA12a</t>
  </si>
  <si>
    <t>citrus_g_run_254_7_CitrusESA12b</t>
  </si>
  <si>
    <t>citrus_g_run_255_7_CitrusESA13</t>
  </si>
  <si>
    <t>citrus_g_run_256_7_CitrusESA15a</t>
  </si>
  <si>
    <t>citrus_g_run_257_7_CitrusESA15b</t>
  </si>
  <si>
    <t>citrus_g_run_258_7_CitrusESA16a</t>
  </si>
  <si>
    <t>citrus_g_run_259_7_CitrusESA16b</t>
  </si>
  <si>
    <t>citrus_g_run_260_7_CitrusESA17a</t>
  </si>
  <si>
    <t>citrus_g_run_261_7_CitrusESA17b</t>
  </si>
  <si>
    <t>citrus_g_run_262_7_CitrusESA20a</t>
  </si>
  <si>
    <t>citrus_g_run_263_7_CitrusESA20b</t>
  </si>
  <si>
    <t>citrus_g_run_264_7_CitrusESA21</t>
  </si>
  <si>
    <t>citrus_g_run_265_4_CitrusESA2</t>
  </si>
  <si>
    <t>citrus_g_run_266_4_CitrusESA3</t>
  </si>
  <si>
    <t>citrus_g_run_267_4_CitrusESA4</t>
  </si>
  <si>
    <t>citrus_g_run_268_4_CitrusESA5</t>
  </si>
  <si>
    <t>citrus_g_run_269_4_CitrusESA6</t>
  </si>
  <si>
    <t>citrus_g_run_270_4_CitrusESA7</t>
  </si>
  <si>
    <t>citrus_g_run_271_4_CitrusESA8</t>
  </si>
  <si>
    <t>citrus_g_run_272_4_CitrusESA9</t>
  </si>
  <si>
    <t>citrus_g_run_273_4_CitrusESA10a</t>
  </si>
  <si>
    <t>citrus_g_run_274_4_CitrusESA10b</t>
  </si>
  <si>
    <t>citrus_g_run_275_4_CitrusESA11a</t>
  </si>
  <si>
    <t>citrus_g_run_276_4_CitrusESA11b</t>
  </si>
  <si>
    <t>citrus_g_run_277_4_CitrusESA12a</t>
  </si>
  <si>
    <t>citrus_g_run_278_4_CitrusESA12b</t>
  </si>
  <si>
    <t>citrus_g_run_279_4_CitrusESA13</t>
  </si>
  <si>
    <t>citrus_g_run_280_4_CitrusESA15a</t>
  </si>
  <si>
    <t>citrus_g_run_281_4_CitrusESA15b</t>
  </si>
  <si>
    <t>citrus_g_run_282_4_CitrusESA16a</t>
  </si>
  <si>
    <t>citrus_g_run_283_4_CitrusESA16b</t>
  </si>
  <si>
    <t>citrus_g_run_284_4_CitrusESA17a</t>
  </si>
  <si>
    <t>citrus_g_run_285_4_CitrusESA17b</t>
  </si>
  <si>
    <t>citrus_g_run_286_4_CitrusESA20a</t>
  </si>
  <si>
    <t>citrus_g_run_287_4_CitrusESA20b</t>
  </si>
  <si>
    <t>citrus_g_run_288_4_CitrusESA21</t>
  </si>
  <si>
    <t>citrusCA_g_run_289_7_CitrusESA18a</t>
  </si>
  <si>
    <t>citrusCA_g_run_290_7_CitrusESA18b</t>
  </si>
  <si>
    <t>citrusCA_g_run_291_4_CitrusESA18a</t>
  </si>
  <si>
    <t>citrusCA_g_run_292_4_CitrusESA18b</t>
  </si>
  <si>
    <t>citrusFL_g_run_293_7_CitrusESA3</t>
  </si>
  <si>
    <t>citrusFL_g_run_294_4_CitrusESA3</t>
  </si>
  <si>
    <t>corn_g_run_295_7_CornESA1</t>
  </si>
  <si>
    <t>corn_g_run_296_7_CornESA2</t>
  </si>
  <si>
    <t>corn_g_run_297_7_CornESA3</t>
  </si>
  <si>
    <t>corn_g_run_298_7_CornESA4</t>
  </si>
  <si>
    <t>corn_g_run_299_7_CornESA5</t>
  </si>
  <si>
    <t>corn_g_run_300_7_CornESA6</t>
  </si>
  <si>
    <t>corn_g_run_301_7_CornESA7</t>
  </si>
  <si>
    <t>corn_g_run_302_7_CornESA8</t>
  </si>
  <si>
    <t>corn_g_run_303_7_CornESA9</t>
  </si>
  <si>
    <t>corn_g_run_304_7_CornESA10a</t>
  </si>
  <si>
    <t>corn_g_run_305_7_CornESA10b</t>
  </si>
  <si>
    <t>corn_g_run_306_7_CornESA11a</t>
  </si>
  <si>
    <t>corn_g_run_307_7_CornESA11b</t>
  </si>
  <si>
    <t>corn_g_run_308_7_CornESA12a</t>
  </si>
  <si>
    <t>corn_g_run_309_7_CornESA12b</t>
  </si>
  <si>
    <t>corn_g_run_310_7_CornESA13</t>
  </si>
  <si>
    <t>corn_g_run_311_7_CornESA14</t>
  </si>
  <si>
    <t>corn_g_run_312_7_CornESA15a</t>
  </si>
  <si>
    <t>corn_g_run_313_7_CornESA15b</t>
  </si>
  <si>
    <t>corn_g_run_314_7_CornESA16a</t>
  </si>
  <si>
    <t>corn_g_run_315_7_CornESA16b</t>
  </si>
  <si>
    <t>corn_g_run_316_7_CornESA17a</t>
  </si>
  <si>
    <t>corn_g_run_317_7_CornESA17b</t>
  </si>
  <si>
    <t>corn_g_run_318_7_CornESA18a</t>
  </si>
  <si>
    <t>corn_g_run_319_7_CornESA18b</t>
  </si>
  <si>
    <t>corn_g_run_320_7_CornESA20a</t>
  </si>
  <si>
    <t>corn_g_run_321_7_CornESA20b</t>
  </si>
  <si>
    <t>corn_g_run_322_7_CornESA21</t>
  </si>
  <si>
    <t>corn_g_run_323_4_CornESA1</t>
  </si>
  <si>
    <t>corn_g_run_324_4_CornESA2</t>
  </si>
  <si>
    <t>corn_g_run_325_4_CornESA3</t>
  </si>
  <si>
    <t>corn_g_run_326_4_CornESA4</t>
  </si>
  <si>
    <t>corn_g_run_327_4_CornESA5</t>
  </si>
  <si>
    <t>corn_g_run_328_4_CornESA6</t>
  </si>
  <si>
    <t>corn_g_run_329_4_CornESA7</t>
  </si>
  <si>
    <t>corn_g_run_330_4_CornESA8</t>
  </si>
  <si>
    <t>corn_g_run_331_4_CornESA9</t>
  </si>
  <si>
    <t>corn_g_run_332_4_CornESA10a</t>
  </si>
  <si>
    <t>corn_g_run_333_4_CornESA10b</t>
  </si>
  <si>
    <t>corn_g_run_334_4_CornESA11a</t>
  </si>
  <si>
    <t>corn_g_run_335_4_CornESA11b</t>
  </si>
  <si>
    <t>corn_g_run_336_4_CornESA12a</t>
  </si>
  <si>
    <t>corn_g_run_337_4_CornESA12b</t>
  </si>
  <si>
    <t>corn_g_run_338_4_CornESA13</t>
  </si>
  <si>
    <t>corn_g_run_339_4_CornESA14</t>
  </si>
  <si>
    <t>corn_g_run_340_4_CornESA15a</t>
  </si>
  <si>
    <t>corn_g_run_341_4_CornESA15b</t>
  </si>
  <si>
    <t>corn_g_run_342_4_CornESA16a</t>
  </si>
  <si>
    <t>corn_g_run_343_4_CornESA16b</t>
  </si>
  <si>
    <t>corn_g_run_344_4_CornESA17a</t>
  </si>
  <si>
    <t>corn_g_run_345_4_CornESA17b</t>
  </si>
  <si>
    <t>corn_g_run_346_4_CornESA18a</t>
  </si>
  <si>
    <t>corn_g_run_347_4_CornESA18b</t>
  </si>
  <si>
    <t>corn_g_run_348_4_CornESA20a</t>
  </si>
  <si>
    <t>corn_g_run_349_4_CornESA20b</t>
  </si>
  <si>
    <t>corn_g_run_350_4_CornESA21</t>
  </si>
  <si>
    <t>cucurbits_g_run_351_7_VegetableESA1</t>
  </si>
  <si>
    <t>cucurbits_g_run_352_7_VegetableESA2</t>
  </si>
  <si>
    <t>cucurbits_g_run_353_7_VegetableESA3</t>
  </si>
  <si>
    <t>cucurbits_g_run_354_7_VegetableESA4</t>
  </si>
  <si>
    <t>cucurbits_g_run_355_7_VegetableESA5</t>
  </si>
  <si>
    <t>cucurbits_g_run_356_7_VegetableESA6</t>
  </si>
  <si>
    <t>cucurbits_g_run_357_7_VegetableESA7</t>
  </si>
  <si>
    <t>cucurbits_g_run_358_7_VegetableESA8</t>
  </si>
  <si>
    <t>cucurbits_g_run_359_7_VegetableESA9</t>
  </si>
  <si>
    <t>cucurbits_g_run_360_7_VegetableESA10a</t>
  </si>
  <si>
    <t>cucurbits_g_run_361_7_VegetableESA10b</t>
  </si>
  <si>
    <t>cucurbits_g_run_362_7_VegetableESA11a</t>
  </si>
  <si>
    <t>cucurbits_g_run_363_7_VegetableESA11b</t>
  </si>
  <si>
    <t>cucurbits_g_run_364_7_VegetableESA12a</t>
  </si>
  <si>
    <t>cucurbits_g_run_365_7_VegetableESA12b</t>
  </si>
  <si>
    <t>cucurbits_g_run_366_7_VegetableESA13</t>
  </si>
  <si>
    <t>cucurbits_g_run_367_7_VegetableESA14</t>
  </si>
  <si>
    <t>cucurbits_g_run_368_7_VegetableESA15a</t>
  </si>
  <si>
    <t>cucurbits_g_run_369_7_VegetableESA15b</t>
  </si>
  <si>
    <t>cucurbits_g_run_370_7_VegetableESA16a</t>
  </si>
  <si>
    <t>cucurbits_g_run_371_7_VegetableESA16b</t>
  </si>
  <si>
    <t>cucurbits_g_run_372_7_VegetableESA17a</t>
  </si>
  <si>
    <t>cucurbits_g_run_373_7_VegetableESA17b</t>
  </si>
  <si>
    <t>cucurbits_g_run_374_7_VegetableESA18a</t>
  </si>
  <si>
    <t>cucurbits_g_run_375_7_VegetableESA18b</t>
  </si>
  <si>
    <t>cucurbits_g_run_376_7_VegetableESA19a</t>
  </si>
  <si>
    <t>cucurbits_g_run_377_7_VegetableESA19b</t>
  </si>
  <si>
    <t>cucurbits_g_run_378_7_VegetableESA20a</t>
  </si>
  <si>
    <t>cucurbits_g_run_379_7_VegetableESA20b</t>
  </si>
  <si>
    <t>cucurbits_g_run_380_7_VegetableESA21</t>
  </si>
  <si>
    <t>cucurbits_g_run_381_4_VegetableESA1</t>
  </si>
  <si>
    <t>cucurbits_g_run_382_4_VegetableESA2</t>
  </si>
  <si>
    <t>cucurbits_g_run_383_4_VegetableESA3</t>
  </si>
  <si>
    <t>cucurbits_g_run_384_4_VegetableESA4</t>
  </si>
  <si>
    <t>cucurbits_g_run_385_4_VegetableESA5</t>
  </si>
  <si>
    <t>cucurbits_g_run_386_4_VegetableESA6</t>
  </si>
  <si>
    <t>cucurbits_g_run_387_4_VegetableESA7</t>
  </si>
  <si>
    <t>cucurbits_g_run_388_4_VegetableESA8</t>
  </si>
  <si>
    <t>cucurbits_g_run_389_4_VegetableESA9</t>
  </si>
  <si>
    <t>cucurbits_g_run_390_4_VegetableESA10a</t>
  </si>
  <si>
    <t>cucurbits_g_run_391_4_VegetableESA10b</t>
  </si>
  <si>
    <t>cucurbits_g_run_392_4_VegetableESA11a</t>
  </si>
  <si>
    <t>cucurbits_g_run_393_4_VegetableESA11b</t>
  </si>
  <si>
    <t>cucurbits_g_run_394_4_VegetableESA12a</t>
  </si>
  <si>
    <t>cucurbits_g_run_395_4_VegetableESA12b</t>
  </si>
  <si>
    <t>cucurbits_g_run_396_4_VegetableESA13</t>
  </si>
  <si>
    <t>cucurbits_g_run_397_4_VegetableESA14</t>
  </si>
  <si>
    <t>cucurbits_g_run_398_4_VegetableESA15a</t>
  </si>
  <si>
    <t>cucurbits_g_run_399_4_VegetableESA15b</t>
  </si>
  <si>
    <t>cucurbits_g_run_400_4_VegetableESA16a</t>
  </si>
  <si>
    <t>cucurbits_g_run_401_4_VegetableESA16b</t>
  </si>
  <si>
    <t>cucurbits_g_run_402_4_VegetableESA17a</t>
  </si>
  <si>
    <t>cucurbits_g_run_403_4_VegetableESA17b</t>
  </si>
  <si>
    <t>cucurbits_g_run_404_4_VegetableESA18a</t>
  </si>
  <si>
    <t>cucurbits_g_run_405_4_VegetableESA18b</t>
  </si>
  <si>
    <t>cucurbits_g_run_406_4_VegetableESA19a</t>
  </si>
  <si>
    <t>cucurbits_g_run_407_4_VegetableESA19b</t>
  </si>
  <si>
    <t>cucurbits_g_run_408_4_VegetableESA20a</t>
  </si>
  <si>
    <t>cucurbits_g_run_409_4_VegetableESA20b</t>
  </si>
  <si>
    <t>cucurbits_g_run_410_4_VegetableESA21</t>
  </si>
  <si>
    <t>flax_g_run_411_4_OtherGrainESA1</t>
  </si>
  <si>
    <t>flax_g_run_412_4_OtherGrainESA19b</t>
  </si>
  <si>
    <t>flax_g_run_413_4_OtherGrainESA2</t>
  </si>
  <si>
    <t>flax_g_run_414_7_OtherGrainESA16a</t>
  </si>
  <si>
    <t>flax_g_run_415_4_OtherGrainESA3</t>
  </si>
  <si>
    <t>flax_g_run_416_7_OtherGrainESA16b</t>
  </si>
  <si>
    <t>flax_g_run_417_4_OtherGrainESA4</t>
  </si>
  <si>
    <t>flax_g_run_418_7_OtherGrainESA17a</t>
  </si>
  <si>
    <t>flax_g_run_419_4_OtherGrainESA5</t>
  </si>
  <si>
    <t>flax_g_run_420_7_OtherGrainESA17b</t>
  </si>
  <si>
    <t>flax_g_run_421_7_OtherGrainESA18a</t>
  </si>
  <si>
    <t>flax_g_run_422_4_OtherGrainESA7</t>
  </si>
  <si>
    <t>flax_g_run_423_7_OtherGrainESA18b</t>
  </si>
  <si>
    <t>flax_g_run_424_7_OtherGrainESA19a</t>
  </si>
  <si>
    <t>flax_g_run_425_4_OtherGrainESA9</t>
  </si>
  <si>
    <t>flax_g_run_426_7_OtherGrainESA1</t>
  </si>
  <si>
    <t>flax_g_run_427_7_OtherGrainESA19b</t>
  </si>
  <si>
    <t>flax_g_run_428_4_OtherGrainESA10a</t>
  </si>
  <si>
    <t>flax_g_run_429_7_OtherGrainESA2</t>
  </si>
  <si>
    <t>flax_g_run_430_4_OtherGrainESA10b</t>
  </si>
  <si>
    <t>flax_g_run_431_7_OtherGrainESA3</t>
  </si>
  <si>
    <t>flax_g_run_432_4_OtherGrainESA11a</t>
  </si>
  <si>
    <t>flax_g_run_433_7_OtherGrainESA4</t>
  </si>
  <si>
    <t>flax_g_run_434_4_OtherGrainESA11b</t>
  </si>
  <si>
    <t>flax_g_run_435_7_OtherGrainESA5</t>
  </si>
  <si>
    <t>flax_g_run_436_7_OtherGrainESA7</t>
  </si>
  <si>
    <t>flax_g_run_437_7_OtherGrainESA9</t>
  </si>
  <si>
    <t>flax_g_run_438_7_OtherGrainESA10a</t>
  </si>
  <si>
    <t>flax_g_run_439_7_OtherGrainESA10b</t>
  </si>
  <si>
    <t>flax_g_run_440_4_OtherGrainESA16a</t>
  </si>
  <si>
    <t>flax_g_run_441_7_OtherGrainESA11a</t>
  </si>
  <si>
    <t>flax_g_run_442_4_OtherGrainESA16b</t>
  </si>
  <si>
    <t>flax_g_run_443_7_OtherGrainESA11b</t>
  </si>
  <si>
    <t>flax_g_run_444_4_OtherGrainESA17a</t>
  </si>
  <si>
    <t>flax_g_run_445_4_OtherGrainESA17b</t>
  </si>
  <si>
    <t>flax_g_run_446_4_OtherGrainESA18a</t>
  </si>
  <si>
    <t>flax_g_run_447_4_OtherGrainESA18b</t>
  </si>
  <si>
    <t>flax_g_run_448_4_OtherGrainESA19a</t>
  </si>
  <si>
    <t>forest_trees_g_run_449_7_OtherTreeESA1</t>
  </si>
  <si>
    <t>forest_trees_g_run_450_7_OtherTreeESA2</t>
  </si>
  <si>
    <t>forest_trees_g_run_451_7_OtherTreeESA3</t>
  </si>
  <si>
    <t>forest_trees_g_run_452_7_OtherTreeESA4</t>
  </si>
  <si>
    <t>forest_trees_g_run_453_7_OtherTreeESA5</t>
  </si>
  <si>
    <t>forest_trees_g_run_454_7_OtherTreeESA6</t>
  </si>
  <si>
    <t>forest_trees_g_run_455_7_OtherTreeESA7</t>
  </si>
  <si>
    <t>forest_trees_g_run_456_7_OtherTreeESA8</t>
  </si>
  <si>
    <t>forest_trees_g_run_457_7_OtherTreeESA9</t>
  </si>
  <si>
    <t>forest_trees_g_run_458_7_OtherTreeESA10a</t>
  </si>
  <si>
    <t>forest_trees_g_run_459_7_OtherTreeESA10b</t>
  </si>
  <si>
    <t>forest_trees_g_run_460_7_OtherTreeESA11a</t>
  </si>
  <si>
    <t>forest_trees_g_run_461_7_OtherTreeESA11b</t>
  </si>
  <si>
    <t>forest_trees_g_run_462_7_OtherTreeESA12a</t>
  </si>
  <si>
    <t>forest_trees_g_run_463_7_OtherTreeESA12b</t>
  </si>
  <si>
    <t>forest_trees_g_run_464_7_OtherTreeESA13</t>
  </si>
  <si>
    <t>forest_trees_g_run_465_7_OtherTreeESA14</t>
  </si>
  <si>
    <t>forest_trees_g_run_466_7_OtherTreeESA15a</t>
  </si>
  <si>
    <t>forest_trees_g_run_467_7_OtherTreeESA15b</t>
  </si>
  <si>
    <t>forest_trees_g_run_468_7_OtherTreeESA16a</t>
  </si>
  <si>
    <t>forest_trees_g_run_469_7_OtherTreeESA16b</t>
  </si>
  <si>
    <t>forest_trees_g_run_470_7_OtherTreeESA17a</t>
  </si>
  <si>
    <t>forest_trees_g_run_471_7_OtherTreeESA17b</t>
  </si>
  <si>
    <t>forest_trees_g_run_472_7_OtherTreeESA18a</t>
  </si>
  <si>
    <t>forest_trees_g_run_473_7_OtherTreeESA18b</t>
  </si>
  <si>
    <t>forest_trees_g_run_474_7_OtherTreeESA19a</t>
  </si>
  <si>
    <t>forest_trees_g_run_475_7_OtherTreeESA19b</t>
  </si>
  <si>
    <t>forest_trees_g_run_476_7_OtherTreeESA20a</t>
  </si>
  <si>
    <t>forest_trees_g_run_477_7_OtherTreeESA20b</t>
  </si>
  <si>
    <t>forest_trees_g_run_478_7_OtherTreeESA21</t>
  </si>
  <si>
    <t>forest_trees_g_run_479_4_OtherTreeESA1</t>
  </si>
  <si>
    <t>forest_trees_g_run_480_4_OtherTreeESA2</t>
  </si>
  <si>
    <t>forest_trees_g_run_481_4_OtherTreeESA3</t>
  </si>
  <si>
    <t>forest_trees_g_run_482_4_OtherTreeESA4</t>
  </si>
  <si>
    <t>forest_trees_g_run_483_4_OtherTreeESA5</t>
  </si>
  <si>
    <t>forest_trees_g_run_484_4_OtherTreeESA6</t>
  </si>
  <si>
    <t>forest_trees_g_run_485_4_OtherTreeESA7</t>
  </si>
  <si>
    <t>forest_trees_g_run_486_4_OtherTreeESA8</t>
  </si>
  <si>
    <t>forest_trees_g_run_487_4_OtherTreeESA9</t>
  </si>
  <si>
    <t>forest_trees_g_run_488_4_OtherTreeESA10a</t>
  </si>
  <si>
    <t>forest_trees_g_run_489_4_OtherTreeESA10b</t>
  </si>
  <si>
    <t>forest_trees_g_run_490_4_OtherTreeESA11a</t>
  </si>
  <si>
    <t>forest_trees_g_run_491_4_OtherTreeESA11b</t>
  </si>
  <si>
    <t>forest_trees_g_run_492_4_OtherTreeESA12a</t>
  </si>
  <si>
    <t>forest_trees_g_run_493_4_OtherTreeESA12b</t>
  </si>
  <si>
    <t>forest_trees_g_run_494_4_OtherTreeESA13</t>
  </si>
  <si>
    <t>forest_trees_g_run_495_4_OtherTreeESA14</t>
  </si>
  <si>
    <t>forest_trees_g_run_496_4_OtherTreeESA15a</t>
  </si>
  <si>
    <t>forest_trees_g_run_497_4_OtherTreeESA15b</t>
  </si>
  <si>
    <t>forest_trees_g_run_498_4_OtherTreeESA16a</t>
  </si>
  <si>
    <t>forest_trees_g_run_499_4_OtherTreeESA16b</t>
  </si>
  <si>
    <t>forest_trees_g_run_500_4_OtherTreeESA17a</t>
  </si>
  <si>
    <t>forest_trees_g_run_501_4_OtherTreeESA17b</t>
  </si>
  <si>
    <t>forest_trees_g_run_502_4_OtherTreeESA18a</t>
  </si>
  <si>
    <t>forest_trees_g_run_503_4_OtherTreeESA18b</t>
  </si>
  <si>
    <t>forest_trees_g_run_504_4_OtherTreeESA19a</t>
  </si>
  <si>
    <t>forest_trees_g_run_505_4_OtherTreeESA19b</t>
  </si>
  <si>
    <t>forest_trees_g_run_506_4_OtherTreeESA20a</t>
  </si>
  <si>
    <t>forest_trees_g_run_507_4_OtherTreeESA20b</t>
  </si>
  <si>
    <t>forest_trees_g_run_508_4_OtherTreeESA21</t>
  </si>
  <si>
    <t>fruit_veg_g_run_509_7_VegetableESA1</t>
  </si>
  <si>
    <t>fruit_veg_g_run_510_7_VegetableESA2</t>
  </si>
  <si>
    <t>fruit_veg_g_run_511_7_VegetableESA3</t>
  </si>
  <si>
    <t>fruit_veg_g_run_512_7_VegetableESA4</t>
  </si>
  <si>
    <t>fruit_veg_g_run_513_7_VegetableESA5</t>
  </si>
  <si>
    <t>fruit_veg_g_run_514_7_VegetableESA6</t>
  </si>
  <si>
    <t>fruit_veg_g_run_515_7_VegetableESA7</t>
  </si>
  <si>
    <t>fruit_veg_g_run_516_7_VegetableESA8</t>
  </si>
  <si>
    <t>fruit_veg_g_run_517_7_VegetableESA9</t>
  </si>
  <si>
    <t>fruit_veg_g_run_518_7_VegetableESA10a</t>
  </si>
  <si>
    <t>fruit_veg_g_run_519_7_VegetableESA10b</t>
  </si>
  <si>
    <t>fruit_veg_g_run_520_7_VegetableESA11a</t>
  </si>
  <si>
    <t>fruit_veg_g_run_521_7_VegetableESA11b</t>
  </si>
  <si>
    <t>fruit_veg_g_run_522_7_VegetableESA12a</t>
  </si>
  <si>
    <t>fruit_veg_g_run_523_7_VegetableESA12b</t>
  </si>
  <si>
    <t>fruit_veg_g_run_524_7_VegetableESA13</t>
  </si>
  <si>
    <t>fruit_veg_g_run_525_7_VegetableESA14</t>
  </si>
  <si>
    <t>fruit_veg_g_run_526_7_VegetableESA15a</t>
  </si>
  <si>
    <t>fruit_veg_g_run_527_7_VegetableESA15b</t>
  </si>
  <si>
    <t>fruit_veg_g_run_528_7_VegetableESA16a</t>
  </si>
  <si>
    <t>fruit_veg_g_run_529_7_VegetableESA16b</t>
  </si>
  <si>
    <t>fruit_veg_g_run_530_7_VegetableESA17a</t>
  </si>
  <si>
    <t>fruit_veg_g_run_531_7_VegetableESA17b</t>
  </si>
  <si>
    <t>fruit_veg_g_run_532_7_VegetableESA18a</t>
  </si>
  <si>
    <t>fruit_veg_g_run_533_7_VegetableESA18b</t>
  </si>
  <si>
    <t>fruit_veg_g_run_534_7_VegetableESA19a</t>
  </si>
  <si>
    <t>fruit_veg_g_run_535_7_VegetableESA19b</t>
  </si>
  <si>
    <t>fruit_veg_g_run_536_7_VegetableESA20a</t>
  </si>
  <si>
    <t>fruit_veg_g_run_537_7_VegetableESA20b</t>
  </si>
  <si>
    <t>fruit_veg_g_run_538_7_VegetableESA21</t>
  </si>
  <si>
    <t>fruit_veg_g_run_539_4_VegetableESA1</t>
  </si>
  <si>
    <t>fruit_veg_g_run_540_4_VegetableESA2</t>
  </si>
  <si>
    <t>fruit_veg_g_run_541_4_VegetableESA3</t>
  </si>
  <si>
    <t>fruit_veg_g_run_542_4_VegetableESA4</t>
  </si>
  <si>
    <t>fruit_veg_g_run_543_4_VegetableESA5</t>
  </si>
  <si>
    <t>fruit_veg_g_run_544_4_VegetableESA6</t>
  </si>
  <si>
    <t>fruit_veg_g_run_545_4_VegetableESA7</t>
  </si>
  <si>
    <t>fruit_veg_g_run_546_4_VegetableESA8</t>
  </si>
  <si>
    <t>fruit_veg_g_run_547_4_VegetableESA9</t>
  </si>
  <si>
    <t>fruit_veg_g_run_548_4_VegetableESA10a</t>
  </si>
  <si>
    <t>fruit_veg_g_run_549_4_VegetableESA10b</t>
  </si>
  <si>
    <t>fruit_veg_g_run_550_4_VegetableESA11a</t>
  </si>
  <si>
    <t>fruit_veg_g_run_551_4_VegetableESA11b</t>
  </si>
  <si>
    <t>fruit_veg_g_run_552_4_VegetableESA12a</t>
  </si>
  <si>
    <t>fruit_veg_g_run_553_4_VegetableESA12b</t>
  </si>
  <si>
    <t>fruit_veg_g_run_554_4_VegetableESA13</t>
  </si>
  <si>
    <t>fruit_veg_g_run_555_4_VegetableESA14</t>
  </si>
  <si>
    <t>fruit_veg_g_run_556_4_VegetableESA15a</t>
  </si>
  <si>
    <t>fruit_veg_g_run_557_4_VegetableESA15b</t>
  </si>
  <si>
    <t>fruit_veg_g_run_558_4_VegetableESA16a</t>
  </si>
  <si>
    <t>fruit_veg_g_run_559_4_VegetableESA16b</t>
  </si>
  <si>
    <t>fruit_veg_g_run_560_4_VegetableESA17a</t>
  </si>
  <si>
    <t>fruit_veg_g_run_561_4_VegetableESA17b</t>
  </si>
  <si>
    <t>fruit_veg_g_run_562_4_VegetableESA18a</t>
  </si>
  <si>
    <t>fruit_veg_g_run_563_4_VegetableESA18b</t>
  </si>
  <si>
    <t>fruit_veg_g_run_564_4_VegetableESA19a</t>
  </si>
  <si>
    <t>fruit_veg_g_run_565_4_VegetableESA19b</t>
  </si>
  <si>
    <t>fruit_veg_g_run_566_4_VegetableESA20a</t>
  </si>
  <si>
    <t>fruit_veg_g_run_567_4_VegetableESA20b</t>
  </si>
  <si>
    <t>fruit_veg_g_run_568_4_VegetableESA21</t>
  </si>
  <si>
    <t>golf_g_run_569_7_GolfESA1</t>
  </si>
  <si>
    <t>golf_g_run_570_7_GolfESA2</t>
  </si>
  <si>
    <t>golf_g_run_571_7_GolfESA3</t>
  </si>
  <si>
    <t>golf_g_run_572_7_GolfESA4</t>
  </si>
  <si>
    <t>golf_g_run_573_7_GolfESA5</t>
  </si>
  <si>
    <t>golf_g_run_574_7_GolfESA6</t>
  </si>
  <si>
    <t>golf_g_run_575_7_GolfESA7</t>
  </si>
  <si>
    <t>golf_g_run_576_7_GolfESA8</t>
  </si>
  <si>
    <t>golf_g_run_577_7_GolfESA9</t>
  </si>
  <si>
    <t>golf_g_run_578_7_GolfESA10a</t>
  </si>
  <si>
    <t>golf_g_run_579_7_GolfESA10b</t>
  </si>
  <si>
    <t>golf_g_run_580_7_GolfESA11a</t>
  </si>
  <si>
    <t>golf_g_run_581_7_GolfESA11b</t>
  </si>
  <si>
    <t>golf_g_run_582_7_GolfESA12a</t>
  </si>
  <si>
    <t>golf_g_run_583_7_GolfESA12b</t>
  </si>
  <si>
    <t>golf_g_run_584_7_GolfESA13</t>
  </si>
  <si>
    <t>golf_g_run_585_7_GolfESA14</t>
  </si>
  <si>
    <t>golf_g_run_586_7_GolfESA15a</t>
  </si>
  <si>
    <t>golf_g_run_587_7_GolfESA15b</t>
  </si>
  <si>
    <t>golf_g_run_588_7_GolfESA16a</t>
  </si>
  <si>
    <t>golf_g_run_589_7_GolfESA16b</t>
  </si>
  <si>
    <t>golf_g_run_590_7_GolfESA17a</t>
  </si>
  <si>
    <t>golf_g_run_591_7_GolfESA17b</t>
  </si>
  <si>
    <t>golf_g_run_592_7_GolfESA18a</t>
  </si>
  <si>
    <t>golf_g_run_593_7_GolfESA18b</t>
  </si>
  <si>
    <t>golf_g_run_594_7_GolfESA19a</t>
  </si>
  <si>
    <t>golf_g_run_595_7_GolfESA19b</t>
  </si>
  <si>
    <t>golf_g_run_596_7_GolfESA20a</t>
  </si>
  <si>
    <t>golf_g_run_597_7_GolfESA20b</t>
  </si>
  <si>
    <t>golf_g_run_598_7_GolfESA21</t>
  </si>
  <si>
    <t>golf_g_run_599_4_GolfESA1</t>
  </si>
  <si>
    <t>golf_g_run_600_4_GolfESA2</t>
  </si>
  <si>
    <t>golf_g_run_601_4_GolfESA3</t>
  </si>
  <si>
    <t>golf_g_run_602_4_GolfESA4</t>
  </si>
  <si>
    <t>golf_g_run_603_4_GolfESA5</t>
  </si>
  <si>
    <t>golf_g_run_604_4_GolfESA6</t>
  </si>
  <si>
    <t>golf_g_run_605_4_GolfESA7</t>
  </si>
  <si>
    <t>golf_g_run_606_4_GolfESA8</t>
  </si>
  <si>
    <t>golf_g_run_607_4_GolfESA9</t>
  </si>
  <si>
    <t>golf_g_run_608_4_GolfESA10a</t>
  </si>
  <si>
    <t>golf_g_run_609_4_GolfESA10b</t>
  </si>
  <si>
    <t>golf_g_run_610_4_GolfESA11a</t>
  </si>
  <si>
    <t>golf_g_run_611_4_GolfESA11b</t>
  </si>
  <si>
    <t>golf_g_run_612_4_GolfESA12a</t>
  </si>
  <si>
    <t>golf_g_run_613_4_GolfESA12b</t>
  </si>
  <si>
    <t>golf_g_run_614_4_GolfESA13</t>
  </si>
  <si>
    <t>golf_g_run_615_4_GolfESA14</t>
  </si>
  <si>
    <t>golf_g_run_616_4_GolfESA15a</t>
  </si>
  <si>
    <t>golf_g_run_617_4_GolfESA15b</t>
  </si>
  <si>
    <t>golf_g_run_618_4_GolfESA16a</t>
  </si>
  <si>
    <t>golf_g_run_619_4_GolfESA16b</t>
  </si>
  <si>
    <t>golf_g_run_620_4_GolfESA17a</t>
  </si>
  <si>
    <t>golf_g_run_621_4_GolfESA17b</t>
  </si>
  <si>
    <t>golf_g_run_622_4_GolfESA18a</t>
  </si>
  <si>
    <t>golf_g_run_623_4_GolfESA18b</t>
  </si>
  <si>
    <t>golf_g_run_624_4_GolfESA19a</t>
  </si>
  <si>
    <t>golf_g_run_625_4_GolfESA19b</t>
  </si>
  <si>
    <t>golf_g_run_626_4_GolfESA20a</t>
  </si>
  <si>
    <t>golf_g_run_627_4_GolfESA20b</t>
  </si>
  <si>
    <t>golf_g_run_628_4_GolfESA21</t>
  </si>
  <si>
    <t>grapes_g_run_629_7_GrapesESA20a</t>
  </si>
  <si>
    <t>grapes_g_run_630_7_GrapesESA20b</t>
  </si>
  <si>
    <t>grapes_g_run_631_7_GrapesESA1</t>
  </si>
  <si>
    <t>grapes_g_run_632_7_GrapesESA2</t>
  </si>
  <si>
    <t>grapes_g_run_633_7_GrapesESA3</t>
  </si>
  <si>
    <t>grapes_g_run_634_7_GrapesESA4</t>
  </si>
  <si>
    <t>grapes_g_run_635_7_GrapesESA5</t>
  </si>
  <si>
    <t>grapes_g_run_636_7_GrapesESA6</t>
  </si>
  <si>
    <t>grapes_g_run_637_7_GrapesESA7</t>
  </si>
  <si>
    <t>grapes_g_run_638_7_GrapesESA8</t>
  </si>
  <si>
    <t>grapes_g_run_639_7_GrapesESA9</t>
  </si>
  <si>
    <t>grapes_g_run_640_7_GrapesESA10a</t>
  </si>
  <si>
    <t>grapes_g_run_641_7_GrapesESA10b</t>
  </si>
  <si>
    <t>grapes_g_run_642_7_GrapesESA11a</t>
  </si>
  <si>
    <t>grapes_g_run_643_7_GrapesESA11b</t>
  </si>
  <si>
    <t>grapes_g_run_644_7_GrapesESA12a</t>
  </si>
  <si>
    <t>grapes_g_run_645_7_GrapesESA12b</t>
  </si>
  <si>
    <t>grapes_g_run_646_7_GrapesESA13</t>
  </si>
  <si>
    <t>grapes_g_run_647_7_GrapesESA14</t>
  </si>
  <si>
    <t>grapes_g_run_648_7_GrapesESA15a</t>
  </si>
  <si>
    <t>grapes_g_run_649_7_GrapesESA15b</t>
  </si>
  <si>
    <t>grapes_g_run_650_7_GrapesESA16a</t>
  </si>
  <si>
    <t>grapes_g_run_651_7_GrapesESA16b</t>
  </si>
  <si>
    <t>grapes_g_run_652_7_GrapesESA17a</t>
  </si>
  <si>
    <t>grapes_g_run_653_7_GrapesESA17b</t>
  </si>
  <si>
    <t>grapes_g_run_654_7_GrapesESA18a</t>
  </si>
  <si>
    <t>grapes_g_run_655_7_GrapesESA18b</t>
  </si>
  <si>
    <t>grapes_g_run_656_4_GrapesESA20a</t>
  </si>
  <si>
    <t>grapes_g_run_657_4_GrapesESA20b</t>
  </si>
  <si>
    <t>grapes_g_run_658_4_GrapesESA1</t>
  </si>
  <si>
    <t>grapes_g_run_659_4_GrapesESA2</t>
  </si>
  <si>
    <t>grapes_g_run_660_4_GrapesESA3</t>
  </si>
  <si>
    <t>grapes_g_run_661_4_GrapesESA4</t>
  </si>
  <si>
    <t>grapes_g_run_662_4_GrapesESA5</t>
  </si>
  <si>
    <t>grapes_g_run_663_4_GrapesESA6</t>
  </si>
  <si>
    <t>grapes_g_run_664_4_GrapesESA7</t>
  </si>
  <si>
    <t>grapes_g_run_665_4_GrapesESA8</t>
  </si>
  <si>
    <t>grapes_g_run_666_4_GrapesESA9</t>
  </si>
  <si>
    <t>grapes_g_run_667_4_GrapesESA10a</t>
  </si>
  <si>
    <t>grapes_g_run_668_4_GrapesESA10b</t>
  </si>
  <si>
    <t>grapes_g_run_669_4_GrapesESA11a</t>
  </si>
  <si>
    <t>grapes_g_run_670_4_GrapesESA11b</t>
  </si>
  <si>
    <t>grapes_g_run_671_4_GrapesESA12a</t>
  </si>
  <si>
    <t>grapes_g_run_672_4_GrapesESA12b</t>
  </si>
  <si>
    <t>grapes_g_run_673_4_GrapesESA13</t>
  </si>
  <si>
    <t>grapes_g_run_674_4_GrapesESA14</t>
  </si>
  <si>
    <t>grapes_g_run_675_4_GrapesESA15a</t>
  </si>
  <si>
    <t>grapes_g_run_676_4_GrapesESA15b</t>
  </si>
  <si>
    <t>grapes_g_run_677_4_GrapesESA16a</t>
  </si>
  <si>
    <t>grapes_g_run_678_4_GrapesESA16b</t>
  </si>
  <si>
    <t>grapes_g_run_679_4_GrapesESA17a</t>
  </si>
  <si>
    <t>grapes_g_run_680_4_GrapesESA17b</t>
  </si>
  <si>
    <t>grapes_g_run_681_4_GrapesESA18a</t>
  </si>
  <si>
    <t>grapes_g_run_682_4_GrapesESA18b</t>
  </si>
  <si>
    <t>legumes_g_run_683_7_VegetableESA1</t>
  </si>
  <si>
    <t>legumes_g_run_684_7_VegetableESA2</t>
  </si>
  <si>
    <t>legumes_g_run_685_7_VegetableESA3</t>
  </si>
  <si>
    <t>legumes_g_run_686_7_VegetableESA4</t>
  </si>
  <si>
    <t>legumes_g_run_687_7_VegetableESA5</t>
  </si>
  <si>
    <t>legumes_g_run_688_7_VegetableESA6</t>
  </si>
  <si>
    <t>legumes_g_run_689_7_VegetableESA7</t>
  </si>
  <si>
    <t>legumes_g_run_690_7_VegetableESA8</t>
  </si>
  <si>
    <t>legumes_g_run_691_7_VegetableESA9</t>
  </si>
  <si>
    <t>legumes_g_run_692_7_VegetableESA10a</t>
  </si>
  <si>
    <t>legumes_g_run_693_7_VegetableESA10b</t>
  </si>
  <si>
    <t>legumes_g_run_694_7_VegetableESA11a</t>
  </si>
  <si>
    <t>legumes_g_run_695_7_VegetableESA11b</t>
  </si>
  <si>
    <t>legumes_g_run_696_7_VegetableESA12a</t>
  </si>
  <si>
    <t>legumes_g_run_697_7_VegetableESA12b</t>
  </si>
  <si>
    <t>legumes_g_run_698_7_VegetableESA13</t>
  </si>
  <si>
    <t>legumes_g_run_699_7_VegetableESA14</t>
  </si>
  <si>
    <t>legumes_g_run_700_7_VegetableESA15a</t>
  </si>
  <si>
    <t>legumes_g_run_701_7_VegetableESA15b</t>
  </si>
  <si>
    <t>legumes_g_run_702_7_VegetableESA16a</t>
  </si>
  <si>
    <t>legumes_g_run_703_7_VegetableESA16b</t>
  </si>
  <si>
    <t>legumes_g_run_704_7_VegetableESA17a</t>
  </si>
  <si>
    <t>legumes_g_run_705_7_VegetableESA17b</t>
  </si>
  <si>
    <t>legumes_g_run_706_7_VegetableESA18a</t>
  </si>
  <si>
    <t>legumes_g_run_707_7_VegetableESA18b</t>
  </si>
  <si>
    <t>legumes_g_run_708_7_VegetableESA19a</t>
  </si>
  <si>
    <t>legumes_g_run_709_7_VegetableESA19b</t>
  </si>
  <si>
    <t>legumes_g_run_710_7_VegetableESA20a</t>
  </si>
  <si>
    <t>legumes_g_run_711_7_VegetableESA20b</t>
  </si>
  <si>
    <t>legumes_g_run_712_7_VegetableESA21</t>
  </si>
  <si>
    <t>legumes_g_run_713_4_VegetableESA1</t>
  </si>
  <si>
    <t>legumes_g_run_714_4_VegetableESA2</t>
  </si>
  <si>
    <t>legumes_g_run_715_4_VegetableESA3</t>
  </si>
  <si>
    <t>legumes_g_run_716_4_VegetableESA4</t>
  </si>
  <si>
    <t>legumes_g_run_717_4_VegetableESA5</t>
  </si>
  <si>
    <t>legumes_g_run_718_4_VegetableESA6</t>
  </si>
  <si>
    <t>legumes_g_run_719_4_VegetableESA7</t>
  </si>
  <si>
    <t>legumes_g_run_720_4_VegetableESA8</t>
  </si>
  <si>
    <t>legumes_g_run_721_4_VegetableESA9</t>
  </si>
  <si>
    <t>legumes_g_run_722_4_VegetableESA10a</t>
  </si>
  <si>
    <t>legumes_g_run_723_4_VegetableESA10b</t>
  </si>
  <si>
    <t>legumes_g_run_724_4_VegetableESA11a</t>
  </si>
  <si>
    <t>legumes_g_run_725_4_VegetableESA11b</t>
  </si>
  <si>
    <t>legumes_g_run_726_4_VegetableESA12a</t>
  </si>
  <si>
    <t>legumes_g_run_727_4_VegetableESA12b</t>
  </si>
  <si>
    <t>legumes_g_run_728_4_VegetableESA13</t>
  </si>
  <si>
    <t>legumes_g_run_729_4_VegetableESA14</t>
  </si>
  <si>
    <t>legumes_g_run_730_4_VegetableESA15a</t>
  </si>
  <si>
    <t>legumes_g_run_731_4_VegetableESA15b</t>
  </si>
  <si>
    <t>legumes_g_run_732_4_VegetableESA16a</t>
  </si>
  <si>
    <t>legumes_g_run_733_4_VegetableESA16b</t>
  </si>
  <si>
    <t>legumes_g_run_734_4_VegetableESA17a</t>
  </si>
  <si>
    <t>legumes_g_run_735_4_VegetableESA17b</t>
  </si>
  <si>
    <t>legumes_g_run_736_4_VegetableESA18a</t>
  </si>
  <si>
    <t>legumes_g_run_737_4_VegetableESA18b</t>
  </si>
  <si>
    <t>legumes_g_run_738_4_VegetableESA19a</t>
  </si>
  <si>
    <t>legumes_g_run_739_4_VegetableESA19b</t>
  </si>
  <si>
    <t>legumes_g_run_740_4_VegetableESA20a</t>
  </si>
  <si>
    <t>legumes_g_run_741_4_VegetableESA20b</t>
  </si>
  <si>
    <t>legumes_g_run_742_4_VegetableESA21</t>
  </si>
  <si>
    <t>noncropland_g_run_743_7_ROWESA1</t>
  </si>
  <si>
    <t>noncropland_g_run_744_7_ROWESA2</t>
  </si>
  <si>
    <t>noncropland_g_run_745_7_ROWESA3</t>
  </si>
  <si>
    <t>noncropland_g_run_746_7_ROWESA4</t>
  </si>
  <si>
    <t>noncropland_g_run_747_7_ROWESA5</t>
  </si>
  <si>
    <t>noncropland_g_run_748_7_ROWESA6</t>
  </si>
  <si>
    <t>noncropland_g_run_749_7_ROWESA7</t>
  </si>
  <si>
    <t>noncropland_g_run_750_7_ROWESA8</t>
  </si>
  <si>
    <t>noncropland_g_run_751_7_ROWESA8</t>
  </si>
  <si>
    <t>noncropland_g_run_752_7_ROWESA10a</t>
  </si>
  <si>
    <t>noncropland_g_run_753_7_ROWESA10b</t>
  </si>
  <si>
    <t>noncropland_g_run_754_7_ROWESA11a</t>
  </si>
  <si>
    <t>noncropland_g_run_755_7_ROWESA11b</t>
  </si>
  <si>
    <t>noncropland_g_run_756_7_ROWESA12a</t>
  </si>
  <si>
    <t>noncropland_g_run_757_7_ROWESA12b</t>
  </si>
  <si>
    <t>noncropland_g_run_758_7_ROWESA13</t>
  </si>
  <si>
    <t>noncropland_g_run_759_7_ROWESA14</t>
  </si>
  <si>
    <t>noncropland_g_run_760_7_ROWESA15a</t>
  </si>
  <si>
    <t>noncropland_g_run_761_7_ROWESA15b</t>
  </si>
  <si>
    <t>noncropland_g_run_762_7_ROWESA16a</t>
  </si>
  <si>
    <t>noncropland_g_run_763_7_ROWESA16b</t>
  </si>
  <si>
    <t>noncropland_g_run_764_7_ROWESA17a</t>
  </si>
  <si>
    <t>noncropland_g_run_765_7_ROWESA17b</t>
  </si>
  <si>
    <t>noncropland_g_run_766_7_ROWESA18a</t>
  </si>
  <si>
    <t>noncropland_g_run_767_7_ROWESA18b</t>
  </si>
  <si>
    <t>noncropland_g_run_768_7_ROWESA19a</t>
  </si>
  <si>
    <t>noncropland_g_run_769_7_ROWESA19b</t>
  </si>
  <si>
    <t>noncropland_g_run_770_7_ROWESA20a</t>
  </si>
  <si>
    <t>noncropland_g_run_771_7_ROWESA20b</t>
  </si>
  <si>
    <t>noncropland_g_run_772_7_ROWESA21</t>
  </si>
  <si>
    <t>noncropland_g_run_773_4_ROWESA1</t>
  </si>
  <si>
    <t>noncropland_g_run_774_4_ROWESA2</t>
  </si>
  <si>
    <t>noncropland_g_run_775_4_ROWESA3</t>
  </si>
  <si>
    <t>noncropland_g_run_776_4_ROWESA4</t>
  </si>
  <si>
    <t>noncropland_g_run_777_4_ROWESA5</t>
  </si>
  <si>
    <t>noncropland_g_run_778_4_ROWESA6</t>
  </si>
  <si>
    <t>noncropland_g_run_779_4_ROWESA7</t>
  </si>
  <si>
    <t>noncropland_g_run_780_4_ROWESA8</t>
  </si>
  <si>
    <t>noncropland_g_run_781_4_ROWESA8</t>
  </si>
  <si>
    <t>noncropland_g_run_782_4_ROWESA10a</t>
  </si>
  <si>
    <t>noncropland_g_run_783_4_ROWESA10b</t>
  </si>
  <si>
    <t>noncropland_g_run_784_4_ROWESA11a</t>
  </si>
  <si>
    <t>noncropland_g_run_785_4_ROWESA11b</t>
  </si>
  <si>
    <t>noncropland_g_run_786_4_ROWESA12a</t>
  </si>
  <si>
    <t>noncropland_g_run_787_4_ROWESA12b</t>
  </si>
  <si>
    <t>noncropland_g_run_788_4_ROWESA13</t>
  </si>
  <si>
    <t>noncropland_g_run_789_4_ROWESA14</t>
  </si>
  <si>
    <t>noncropland_g_run_790_4_ROWESA15a</t>
  </si>
  <si>
    <t>noncropland_g_run_791_4_ROWESA15b</t>
  </si>
  <si>
    <t>noncropland_g_run_792_4_ROWESA16a</t>
  </si>
  <si>
    <t>noncropland_g_run_793_4_ROWESA16b</t>
  </si>
  <si>
    <t>noncropland_g_run_794_4_ROWESA17a</t>
  </si>
  <si>
    <t>noncropland_g_run_795_4_ROWESA17b</t>
  </si>
  <si>
    <t>noncropland_g_run_796_4_ROWESA18a</t>
  </si>
  <si>
    <t>noncropland_g_run_797_4_ROWESA18b</t>
  </si>
  <si>
    <t>noncropland_g_run_798_4_ROWESA19a</t>
  </si>
  <si>
    <t>noncropland_g_run_799_4_ROWESA19b</t>
  </si>
  <si>
    <t>noncropland_g_run_800_4_ROWESA20a</t>
  </si>
  <si>
    <t>noncropland_g_run_801_4_ROWESA20b</t>
  </si>
  <si>
    <t>noncropland_g_run_802_4_ROWESA21</t>
  </si>
  <si>
    <t>noncroplandD_g_run_803_7_DevelopedESA1</t>
  </si>
  <si>
    <t>noncroplandD_g_run_804_7_DevelopedESA2</t>
  </si>
  <si>
    <t>noncroplandD_g_run_805_7_DevelopedESA3</t>
  </si>
  <si>
    <t>noncroplandD_g_run_806_7_DevelopedESA4</t>
  </si>
  <si>
    <t>noncroplandD_g_run_807_7_DevelopedESA5</t>
  </si>
  <si>
    <t>noncroplandD_g_run_808_7_DevelopedESA6</t>
  </si>
  <si>
    <t>noncroplandD_g_run_809_7_DevelopedESA7</t>
  </si>
  <si>
    <t>noncroplandD_g_run_810_7_DevelopedESA8</t>
  </si>
  <si>
    <t>noncroplandD_g_run_811_7_DevelopedESA8</t>
  </si>
  <si>
    <t>noncroplandD_g_run_812_7_DevelopedESA10a</t>
  </si>
  <si>
    <t>noncroplandD_g_run_813_7_DevelopedESA10b</t>
  </si>
  <si>
    <t>noncroplandD_g_run_814_7_DevelopedESA11a</t>
  </si>
  <si>
    <t>noncroplandD_g_run_815_7_DevelopedESA11b</t>
  </si>
  <si>
    <t>noncroplandD_g_run_816_7_DevelopedESA12a</t>
  </si>
  <si>
    <t>noncroplandD_g_run_817_7_DevelopedESA12b</t>
  </si>
  <si>
    <t>noncroplandD_g_run_818_7_DevelopedESA13</t>
  </si>
  <si>
    <t>noncroplandD_g_run_819_7_DevelopedESA14</t>
  </si>
  <si>
    <t>noncroplandD_g_run_820_7_DevelopedESA15a</t>
  </si>
  <si>
    <t>noncroplandD_g_run_821_7_DevelopedESA15b</t>
  </si>
  <si>
    <t>noncroplandD_g_run_822_7_DevelopedESA16a</t>
  </si>
  <si>
    <t>noncroplandD_g_run_823_7_DevelopedESA16b</t>
  </si>
  <si>
    <t>noncroplandD_g_run_824_7_DevelopedESA17a</t>
  </si>
  <si>
    <t>noncroplandD_g_run_825_7_DevelopedESA17b</t>
  </si>
  <si>
    <t>noncroplandD_g_run_826_7_DevelopedESA18a</t>
  </si>
  <si>
    <t>noncroplandD_g_run_827_7_DevelopedESA18b</t>
  </si>
  <si>
    <t>noncroplandD_g_run_828_7_DevelopedESA19a</t>
  </si>
  <si>
    <t>noncroplandD_g_run_829_7_DevelopedESA19b</t>
  </si>
  <si>
    <t>noncroplandD_g_run_830_7_DevelopedESA20a</t>
  </si>
  <si>
    <t>noncroplandD_g_run_831_7_DevelopedESA20b</t>
  </si>
  <si>
    <t>noncroplandD_g_run_832_7_DevelopedESA21</t>
  </si>
  <si>
    <t>noncroplandD_g_run_833_4_DevelopedESA2</t>
  </si>
  <si>
    <t>noncroplandD_g_run_834_4_DevelopedESA3</t>
  </si>
  <si>
    <t>noncroplandD_g_run_835_4_DevelopedESA4</t>
  </si>
  <si>
    <t>noncroplandD_g_run_836_4_DevelopedESA5</t>
  </si>
  <si>
    <t>noncroplandD_g_run_837_4_DevelopedESA6</t>
  </si>
  <si>
    <t>noncroplandD_g_run_838_4_DevelopedESA7</t>
  </si>
  <si>
    <t>noncroplandD_g_run_839_4_DevelopedESA8</t>
  </si>
  <si>
    <t>noncroplandD_g_run_840_4_DevelopedESA8</t>
  </si>
  <si>
    <t>noncroplandD_g_run_841_4_DevelopedESA10a</t>
  </si>
  <si>
    <t>noncroplandD_g_run_842_4_DevelopedESA10b</t>
  </si>
  <si>
    <t>noncroplandD_g_run_843_4_DevelopedESA11a</t>
  </si>
  <si>
    <t>noncroplandD_g_run_844_4_DevelopedESA11b</t>
  </si>
  <si>
    <t>noncroplandD_g_run_845_4_DevelopedESA12a</t>
  </si>
  <si>
    <t>noncroplandD_g_run_846_4_DevelopedESA12b</t>
  </si>
  <si>
    <t>noncroplandD_g_run_847_4_DevelopedESA13</t>
  </si>
  <si>
    <t>noncroplandD_g_run_848_4_DevelopedESA14</t>
  </si>
  <si>
    <t>noncroplandD_g_run_849_4_DevelopedESA15a</t>
  </si>
  <si>
    <t>noncroplandD_g_run_850_4_DevelopedESA15b</t>
  </si>
  <si>
    <t>noncroplandD_g_run_851_4_DevelopedESA16a</t>
  </si>
  <si>
    <t>noncroplandD_g_run_852_4_DevelopedESA16b</t>
  </si>
  <si>
    <t>noncroplandD_g_run_853_4_DevelopedESA17a</t>
  </si>
  <si>
    <t>noncroplandD_g_run_854_4_DevelopedESA17b</t>
  </si>
  <si>
    <t>noncroplandD_g_run_855_4_DevelopedESA18a</t>
  </si>
  <si>
    <t>noncroplandD_g_run_856_4_DevelopedESA18b</t>
  </si>
  <si>
    <t>noncroplandD_g_run_857_4_DevelopedESA19a</t>
  </si>
  <si>
    <t>noncroplandD_g_run_858_4_DevelopedESA19b</t>
  </si>
  <si>
    <t>noncroplandD_g_run_859_4_DevelopedESA20a</t>
  </si>
  <si>
    <t>noncroplandD_g_run_860_4_DevelopedESA20b</t>
  </si>
  <si>
    <t>noncroplandD_g_run_861_4_DevelopedESA21</t>
  </si>
  <si>
    <t>noncroplandD_g_run_862_4_DevelopedESA1</t>
  </si>
  <si>
    <t>noncroplandg_g_run_863_7_GrasslandESA1</t>
  </si>
  <si>
    <t>noncroplandg_g_run_864_7_GrasslandESA2</t>
  </si>
  <si>
    <t>noncroplandg_g_run_865_7_GrasslandESA3</t>
  </si>
  <si>
    <t>noncroplandg_g_run_866_7_GrasslandESA4</t>
  </si>
  <si>
    <t>noncroplandg_g_run_867_7_GrasslandESA5</t>
  </si>
  <si>
    <t>noncroplandg_g_run_868_7_GrasslandESA6</t>
  </si>
  <si>
    <t>noncroplandg_g_run_869_7_GrasslandESA7</t>
  </si>
  <si>
    <t>noncroplandg_g_run_870_7_GrasslandESA8</t>
  </si>
  <si>
    <t>noncroplandg_g_run_871_7_GrasslandESA8</t>
  </si>
  <si>
    <t>noncroplandg_g_run_872_7_GrasslandESA10a</t>
  </si>
  <si>
    <t>noncroplandg_g_run_873_7_GrasslandESA10b</t>
  </si>
  <si>
    <t>noncroplandg_g_run_874_7_GrasslandESA11a</t>
  </si>
  <si>
    <t>noncroplandg_g_run_875_7_GrasslandESA11b</t>
  </si>
  <si>
    <t>noncroplandg_g_run_876_7_GrasslandESA12a</t>
  </si>
  <si>
    <t>noncroplandg_g_run_877_7_GrasslandESA13</t>
  </si>
  <si>
    <t>noncroplandg_g_run_878_7_GrasslandESA14</t>
  </si>
  <si>
    <t>noncroplandg_g_run_879_7_GrasslandESA15a</t>
  </si>
  <si>
    <t>noncroplandg_g_run_880_7_GrasslandESA15b</t>
  </si>
  <si>
    <t>noncroplandg_g_run_881_7_GrasslandESA16a</t>
  </si>
  <si>
    <t>noncroplandg_g_run_882_7_GrasslandESA16b</t>
  </si>
  <si>
    <t>noncroplandg_g_run_883_7_GrasslandESA17a</t>
  </si>
  <si>
    <t>noncroplandg_g_run_884_7_GrasslandESA17b</t>
  </si>
  <si>
    <t>noncroplandg_g_run_885_7_GrasslandESA18a</t>
  </si>
  <si>
    <t>noncroplandg_g_run_886_7_GrasslandESA18b</t>
  </si>
  <si>
    <t>noncroplandg_g_run_887_7_GrasslandESA19a</t>
  </si>
  <si>
    <t>noncroplandg_g_run_888_7_GrasslandESA19b</t>
  </si>
  <si>
    <t>noncroplandg_g_run_889_7_GrasslandESA20a</t>
  </si>
  <si>
    <t>noncroplandg_g_run_890_7_GrasslandESA20b</t>
  </si>
  <si>
    <t>noncroplandg_g_run_891_7_GrasslandESA21</t>
  </si>
  <si>
    <t>noncroplandg_g_run_892_4_GrasslandESA1</t>
  </si>
  <si>
    <t>noncroplandg_g_run_893_4_GrasslandESA2</t>
  </si>
  <si>
    <t>noncroplandg_g_run_894_4_GrasslandESA3</t>
  </si>
  <si>
    <t>noncroplandg_g_run_895_4_GrasslandESA4</t>
  </si>
  <si>
    <t>noncroplandg_g_run_896_4_GrasslandESA5</t>
  </si>
  <si>
    <t>noncroplandg_g_run_897_4_GrasslandESA6</t>
  </si>
  <si>
    <t>noncroplandg_g_run_898_4_GrasslandESA7</t>
  </si>
  <si>
    <t>noncroplandg_g_run_899_4_GrasslandESA8</t>
  </si>
  <si>
    <t>noncroplandg_g_run_900_4_GrasslandESA8</t>
  </si>
  <si>
    <t>noncroplandg_g_run_901_4_GrasslandESA10a</t>
  </si>
  <si>
    <t>noncroplandg_g_run_902_4_GrasslandESA10b</t>
  </si>
  <si>
    <t>noncroplandg_g_run_903_4_GrasslandESA11a</t>
  </si>
  <si>
    <t>noncroplandg_g_run_904_4_GrasslandESA11b</t>
  </si>
  <si>
    <t>noncroplandg_g_run_905_4_GrasslandESA12a</t>
  </si>
  <si>
    <t>noncroplandg_g_run_906_4_GrasslandESA12b</t>
  </si>
  <si>
    <t>noncroplandg_g_run_907_4_GrasslandESA13</t>
  </si>
  <si>
    <t>noncroplandg_g_run_908_4_GrasslandESA14</t>
  </si>
  <si>
    <t>noncroplandg_g_run_909_4_GrasslandESA15a</t>
  </si>
  <si>
    <t>noncroplandg_g_run_910_4_GrasslandESA15b</t>
  </si>
  <si>
    <t>noncroplandg_g_run_911_4_GrasslandESA16a</t>
  </si>
  <si>
    <t>noncroplandg_g_run_912_4_GrasslandESA16b</t>
  </si>
  <si>
    <t>noncroplandg_g_run_913_4_GrasslandESA17a</t>
  </si>
  <si>
    <t>noncroplandg_g_run_914_4_GrasslandESA17b</t>
  </si>
  <si>
    <t>noncroplandg_g_run_915_4_GrasslandESA18a</t>
  </si>
  <si>
    <t>noncroplandg_g_run_916_4_GrasslandESA18b</t>
  </si>
  <si>
    <t>noncroplandg_g_run_917_4_GrasslandESA19a</t>
  </si>
  <si>
    <t>noncroplandg_g_run_918_4_GrasslandESA19b</t>
  </si>
  <si>
    <t>noncroplandg_g_run_919_4_GrasslandESA20a</t>
  </si>
  <si>
    <t>noncroplandg_g_run_920_4_GrasslandESA20b</t>
  </si>
  <si>
    <t>noncroplandg_g_run_921_4_GrasslandESA21</t>
  </si>
  <si>
    <t>noncroplandg_g_run_922_7_GrasslandESA12b</t>
  </si>
  <si>
    <t>okra_g_run_923_7_VegetableESA1</t>
  </si>
  <si>
    <t>okra_g_run_924_7_VegetableESA2</t>
  </si>
  <si>
    <t>okra_g_run_925_7_VegetableESA3</t>
  </si>
  <si>
    <t>okra_g_run_926_7_VegetableESA4</t>
  </si>
  <si>
    <t>okra_g_run_927_7_VegetableESA5</t>
  </si>
  <si>
    <t>okra_g_run_928_7_VegetableESA6</t>
  </si>
  <si>
    <t>okra_g_run_929_7_VegetableESA7</t>
  </si>
  <si>
    <t>okra_g_run_930_7_VegetableESA8</t>
  </si>
  <si>
    <t>okra_g_run_931_7_VegetableESA9</t>
  </si>
  <si>
    <t>okra_g_run_932_7_VegetableESA10a</t>
  </si>
  <si>
    <t>okra_g_run_933_7_VegetableESA10b</t>
  </si>
  <si>
    <t>okra_g_run_934_7_VegetableESA11a</t>
  </si>
  <si>
    <t>okra_g_run_935_7_VegetableESA11b</t>
  </si>
  <si>
    <t>okra_g_run_936_7_VegetableESA12a</t>
  </si>
  <si>
    <t>okra_g_run_937_7_VegetableESA12b</t>
  </si>
  <si>
    <t>okra_g_run_938_7_VegetableESA13</t>
  </si>
  <si>
    <t>okra_g_run_939_7_VegetableESA14</t>
  </si>
  <si>
    <t>okra_g_run_940_7_VegetableESA15a</t>
  </si>
  <si>
    <t>okra_g_run_941_7_VegetableESA15b</t>
  </si>
  <si>
    <t>okra_g_run_942_7_VegetableESA16a</t>
  </si>
  <si>
    <t>okra_g_run_943_7_VegetableESA16b</t>
  </si>
  <si>
    <t>okra_g_run_944_7_VegetableESA17a</t>
  </si>
  <si>
    <t>okra_g_run_945_7_VegetableESA17b</t>
  </si>
  <si>
    <t>okra_g_run_946_7_VegetableESA18a</t>
  </si>
  <si>
    <t>okra_g_run_947_7_VegetableESA18b</t>
  </si>
  <si>
    <t>okra_g_run_948_7_VegetableESA19a</t>
  </si>
  <si>
    <t>okra_g_run_949_7_VegetableESA19b</t>
  </si>
  <si>
    <t>okra_g_run_950_7_VegetableESA20a</t>
  </si>
  <si>
    <t>okra_g_run_951_7_VegetableESA20b</t>
  </si>
  <si>
    <t>okra_g_run_952_7_VegetableESA21</t>
  </si>
  <si>
    <t>okra_g_run_953_4_VegetableESA1</t>
  </si>
  <si>
    <t>okra_g_run_954_4_VegetableESA2</t>
  </si>
  <si>
    <t>okra_g_run_955_4_VegetableESA3</t>
  </si>
  <si>
    <t>okra_g_run_956_4_VegetableESA4</t>
  </si>
  <si>
    <t>okra_g_run_957_4_VegetableESA5</t>
  </si>
  <si>
    <t>okra_g_run_958_4_VegetableESA6</t>
  </si>
  <si>
    <t>okra_g_run_959_4_VegetableESA7</t>
  </si>
  <si>
    <t>okra_g_run_960_4_VegetableESA8</t>
  </si>
  <si>
    <t>okra_g_run_961_4_VegetableESA9</t>
  </si>
  <si>
    <t>okra_g_run_962_4_VegetableESA10a</t>
  </si>
  <si>
    <t>okra_g_run_963_4_VegetableESA10b</t>
  </si>
  <si>
    <t>okra_g_run_964_4_VegetableESA11a</t>
  </si>
  <si>
    <t>okra_g_run_965_4_VegetableESA11b</t>
  </si>
  <si>
    <t>okra_g_run_966_4_VegetableESA12a</t>
  </si>
  <si>
    <t>okra_g_run_967_4_VegetableESA12b</t>
  </si>
  <si>
    <t>okra_g_run_968_4_VegetableESA13</t>
  </si>
  <si>
    <t>okra_g_run_969_4_VegetableESA14</t>
  </si>
  <si>
    <t>okra_g_run_970_4_VegetableESA15a</t>
  </si>
  <si>
    <t>okra_g_run_971_4_VegetableESA15b</t>
  </si>
  <si>
    <t>okra_g_run_972_4_VegetableESA16a</t>
  </si>
  <si>
    <t>okra_g_run_973_4_VegetableESA16b</t>
  </si>
  <si>
    <t>okra_g_run_974_4_VegetableESA17a</t>
  </si>
  <si>
    <t>okra_g_run_975_4_VegetableESA17b</t>
  </si>
  <si>
    <t>okra_g_run_976_4_VegetableESA18a</t>
  </si>
  <si>
    <t>okra_g_run_977_4_VegetableESA18b</t>
  </si>
  <si>
    <t>okra_g_run_978_4_VegetableESA19a</t>
  </si>
  <si>
    <t>okra_g_run_979_4_VegetableESA19b</t>
  </si>
  <si>
    <t>okra_g_run_980_4_VegetableESA20a</t>
  </si>
  <si>
    <t>okra_g_run_981_4_VegetableESA20b</t>
  </si>
  <si>
    <t>okra_g_run_982_4_VegetableESA21</t>
  </si>
  <si>
    <t>olives_g_run_983_7_OrchardESA3</t>
  </si>
  <si>
    <t>olives_g_run_984_7_OrchardESA12a</t>
  </si>
  <si>
    <t>olives_g_run_985_7_OrchardESA12b</t>
  </si>
  <si>
    <t>olives_g_run_986_7_OrchardESA13</t>
  </si>
  <si>
    <t>olives_g_run_987_7_OrchardESA15a</t>
  </si>
  <si>
    <t>olives_g_run_988_7_OrchardESA15a</t>
  </si>
  <si>
    <t>olives_g_run_989_7_OrchardESA16a</t>
  </si>
  <si>
    <t>olives_g_run_990_7_OrchardESA16b</t>
  </si>
  <si>
    <t>olives_g_run_991_7_OrchardESA17a</t>
  </si>
  <si>
    <t>olives_g_run_992_7_OrchardESA17b</t>
  </si>
  <si>
    <t>olives_g_run_993_7_OrchardESA18a</t>
  </si>
  <si>
    <t>olives_g_run_994_7_OrchardESA18b</t>
  </si>
  <si>
    <t>olives_g_run_995_7_OrchardESA19a</t>
  </si>
  <si>
    <t>olives_g_run_996_7_OrchardESA19a</t>
  </si>
  <si>
    <t>olives_g_run_997_4_OrchardESA3</t>
  </si>
  <si>
    <t>olives_g_run_998_4_OrchardESA12a</t>
  </si>
  <si>
    <t>olives_g_run_999_4_OrchardESA12b</t>
  </si>
  <si>
    <t>olives_g_run_1000_4_OrchardESA13</t>
  </si>
  <si>
    <t>olives_g_run_1001_4_OrchardESA15a</t>
  </si>
  <si>
    <t>olives_g_run_1002_4_OrchardESA15a</t>
  </si>
  <si>
    <t>olives_g_run_1003_4_OrchardESA16a</t>
  </si>
  <si>
    <t>olives_g_run_1004_4_OrchardESA16b</t>
  </si>
  <si>
    <t>olives_g_run_1005_4_OrchardESA17a</t>
  </si>
  <si>
    <t>olives_g_run_1006_4_OrchardESA17b</t>
  </si>
  <si>
    <t>olives_g_run_1007_4_OrchardESA18a</t>
  </si>
  <si>
    <t>olives_g_run_1008_4_OrchardESA18b</t>
  </si>
  <si>
    <t>olives_g_run_1009_4_OrchardESA19a</t>
  </si>
  <si>
    <t>olives_g_run_1010_4_OrchardESA19a</t>
  </si>
  <si>
    <t>ornamentals_g_run_1011_7_NSLandcoverESA1</t>
  </si>
  <si>
    <t>ornamentals_g_run_1012_7_NSLandcoverESA2</t>
  </si>
  <si>
    <t>ornamentals_g_run_1013_7_NSLandcoverESA3</t>
  </si>
  <si>
    <t>ornamentals_g_run_1014_7_NSLandcoverESA4</t>
  </si>
  <si>
    <t>ornamentals_g_run_1015_7_NSLandcoverESA5</t>
  </si>
  <si>
    <t>ornamentals_g_run_1016_7_NSLandcoverESA6</t>
  </si>
  <si>
    <t>ornamentals_g_run_1017_7_NSLandcoverESA7</t>
  </si>
  <si>
    <t>ornamentals_g_run_1018_7_NSLandcoverESA8</t>
  </si>
  <si>
    <t>ornamentals_g_run_1019_7_NSLandcoverESA9</t>
  </si>
  <si>
    <t>ornamentals_g_run_1020_7_NSLandcoverESA10a</t>
  </si>
  <si>
    <t>ornamentals_g_run_1021_7_NSLandcoverESA10b</t>
  </si>
  <si>
    <t>ornamentals_g_run_1022_7_NSLandcoverESA11a</t>
  </si>
  <si>
    <t>ornamentals_g_run_1023_7_NSLandcoverESA11b</t>
  </si>
  <si>
    <t>ornamentals_g_run_1024_7_NSLandcoverESA12a</t>
  </si>
  <si>
    <t>ornamentals_g_run_1025_7_NSLandcoverESA12b</t>
  </si>
  <si>
    <t>ornamentals_g_run_1026_7_NSLandcoverESA13</t>
  </si>
  <si>
    <t>ornamentals_g_run_1027_7_NSLandcoverESA14</t>
  </si>
  <si>
    <t>ornamentals_g_run_1028_7_NSLandcoverESA15a</t>
  </si>
  <si>
    <t>ornamentals_g_run_1029_7_NSLandcoverESA15b</t>
  </si>
  <si>
    <t>ornamentals_g_run_1030_7_NSLandcoverESA16a</t>
  </si>
  <si>
    <t>ornamentals_g_run_1031_7_NSLandcoverESA16b</t>
  </si>
  <si>
    <t>ornamentals_g_run_1032_7_NSLandcoverESA17a</t>
  </si>
  <si>
    <t>ornamentals_g_run_1033_7_NSLandcoverESA17b</t>
  </si>
  <si>
    <t>ornamentals_g_run_1034_7_NSLandcoverESA18a</t>
  </si>
  <si>
    <t>ornamentals_g_run_1035_7_NSLandcoverESA18b</t>
  </si>
  <si>
    <t>ornamentals_g_run_1036_7_NSLandcoverESA19a</t>
  </si>
  <si>
    <t>ornamentals_g_run_1037_7_NSLandcoverESA19b</t>
  </si>
  <si>
    <t>ornamentals_g_run_1038_7_NSLandcoverESA20a</t>
  </si>
  <si>
    <t>ornamentals_g_run_1039_7_NSLandcoverESA20b</t>
  </si>
  <si>
    <t>ornamentals_g_run_1040_7_NSLandcoverESA21</t>
  </si>
  <si>
    <t>ornamentals_g_run_1041_4_NSLandcoverESA1</t>
  </si>
  <si>
    <t>ornamentals_g_run_1042_4_NSLandcoverESA2</t>
  </si>
  <si>
    <t>ornamentals_g_run_1043_4_NSLandcoverESA3</t>
  </si>
  <si>
    <t>ornamentals_g_run_1044_4_NSLandcoverESA4</t>
  </si>
  <si>
    <t>ornamentals_g_run_1045_4_NSLandcoverESA5</t>
  </si>
  <si>
    <t>ornamentals_g_run_1046_4_NSLandcoverESA6</t>
  </si>
  <si>
    <t>ornamentals_g_run_1047_4_NSLandcoverESA7</t>
  </si>
  <si>
    <t>ornamentals_g_run_1048_4_NSLandcoverESA8</t>
  </si>
  <si>
    <t>ornamentals_g_run_1049_4_NSLandcoverESA9</t>
  </si>
  <si>
    <t>ornamentals_g_run_1050_4_NSLandcoverESA10a</t>
  </si>
  <si>
    <t>ornamentals_g_run_1051_4_NSLandcoverESA10b</t>
  </si>
  <si>
    <t>ornamentals_g_run_1052_4_NSLandcoverESA11a</t>
  </si>
  <si>
    <t>ornamentals_g_run_1053_4_NSLandcoverESA11b</t>
  </si>
  <si>
    <t>ornamentals_g_run_1054_4_NSLandcoverESA12a</t>
  </si>
  <si>
    <t>ornamentals_g_run_1055_4_NSLandcoverESA12b</t>
  </si>
  <si>
    <t>ornamentals_g_run_1056_4_NSLandcoverESA13</t>
  </si>
  <si>
    <t>ornamentals_g_run_1057_4_NSLandcoverESA14</t>
  </si>
  <si>
    <t>ornamentals_g_run_1058_4_NSLandcoverESA15a</t>
  </si>
  <si>
    <t>ornamentals_g_run_1059_4_NSLandcoverESA15b</t>
  </si>
  <si>
    <t>ornamentals_g_run_1060_4_NSLandcoverESA16a</t>
  </si>
  <si>
    <t>ornamentals_g_run_1061_4_NSLandcoverESA16b</t>
  </si>
  <si>
    <t>ornamentals_g_run_1062_4_NSLandcoverESA17a</t>
  </si>
  <si>
    <t>ornamentals_g_run_1063_4_NSLandcoverESA17b</t>
  </si>
  <si>
    <t>ornamentals_g_run_1064_4_NSLandcoverESA18a</t>
  </si>
  <si>
    <t>ornamentals_g_run_1065_4_NSLandcoverESA18b</t>
  </si>
  <si>
    <t>ornamentals_g_run_1066_4_NSLandcoverESA19a</t>
  </si>
  <si>
    <t>ornamentals_g_run_1067_4_NSLandcoverESA19b</t>
  </si>
  <si>
    <t>ornamentals_g_run_1068_4_NSLandcoverESA20a</t>
  </si>
  <si>
    <t>ornamentals_g_run_1069_4_NSLandcoverESA20b</t>
  </si>
  <si>
    <t>ornamentals_g_run_1070_4_NSLandcoverESA21</t>
  </si>
  <si>
    <t>pastures_g_run_1071_7_GrasslandESA1</t>
  </si>
  <si>
    <t>pastures_g_run_1072_7_GrasslandESA2</t>
  </si>
  <si>
    <t>pastures_g_run_1073_7_GrasslandESA3</t>
  </si>
  <si>
    <t>pastures_g_run_1074_7_GrasslandESA4</t>
  </si>
  <si>
    <t>pastures_g_run_1075_7_GrasslandESA5</t>
  </si>
  <si>
    <t>pastures_g_run_1076_7_GrasslandESA6</t>
  </si>
  <si>
    <t>pastures_g_run_1077_7_GrasslandESA7</t>
  </si>
  <si>
    <t>pastures_g_run_1078_7_GrasslandESA8</t>
  </si>
  <si>
    <t>pastures_g_run_1079_7_GrasslandESA8</t>
  </si>
  <si>
    <t>pastures_g_run_1080_7_GrasslandESA10a</t>
  </si>
  <si>
    <t>pastures_g_run_1081_7_GrasslandESA10b</t>
  </si>
  <si>
    <t>pastures_g_run_1082_7_GrasslandESA11a</t>
  </si>
  <si>
    <t>pastures_g_run_1083_7_GrasslandESA11b</t>
  </si>
  <si>
    <t>pastures_g_run_1084_7_GrasslandESA12a</t>
  </si>
  <si>
    <t>pastures_g_run_1085_7_GrasslandESA12b</t>
  </si>
  <si>
    <t>pastures_g_run_1086_7_GrasslandESA13</t>
  </si>
  <si>
    <t>pastures_g_run_1087_7_GrasslandESA14</t>
  </si>
  <si>
    <t>pastures_g_run_1088_7_GrasslandESA15a</t>
  </si>
  <si>
    <t>pastures_g_run_1089_7_GrasslandESA15b</t>
  </si>
  <si>
    <t>pastures_g_run_1090_7_GrasslandESA16a</t>
  </si>
  <si>
    <t>pastures_g_run_1091_7_GrasslandESA16b</t>
  </si>
  <si>
    <t>pastures_g_run_1092_7_GrasslandESA17a</t>
  </si>
  <si>
    <t>pastures_g_run_1093_7_GrasslandESA17b</t>
  </si>
  <si>
    <t>pastures_g_run_1094_7_GrasslandESA18a</t>
  </si>
  <si>
    <t>pastures_g_run_1095_7_GrasslandESA18b</t>
  </si>
  <si>
    <t>pastures_g_run_1096_7_GrasslandESA19a</t>
  </si>
  <si>
    <t>pastures_g_run_1097_7_GrasslandESA19b</t>
  </si>
  <si>
    <t>pastures_g_run_1098_7_GrasslandESA20a</t>
  </si>
  <si>
    <t>pastures_g_run_1099_7_GrasslandESA20b</t>
  </si>
  <si>
    <t>pastures_g_run_1100_7_GrasslandESA21</t>
  </si>
  <si>
    <t>pastures_g_run_1101_4_GrasslandESA1</t>
  </si>
  <si>
    <t>pastures_g_run_1102_4_GrasslandESA2</t>
  </si>
  <si>
    <t>pastures_g_run_1103_4_GrasslandESA3</t>
  </si>
  <si>
    <t>pastures_g_run_1104_4_GrasslandESA4</t>
  </si>
  <si>
    <t>pastures_g_run_1105_4_GrasslandESA5</t>
  </si>
  <si>
    <t>pastures_g_run_1106_4_GrasslandESA6</t>
  </si>
  <si>
    <t>pastures_g_run_1107_4_GrasslandESA7</t>
  </si>
  <si>
    <t>pastures_g_run_1108_4_GrasslandESA8</t>
  </si>
  <si>
    <t>pastures_g_run_1109_4_GrasslandESA8</t>
  </si>
  <si>
    <t>pastures_g_run_1110_4_GrasslandESA10a</t>
  </si>
  <si>
    <t>pastures_g_run_1111_4_GrasslandESA10b</t>
  </si>
  <si>
    <t>pastures_g_run_1112_4_GrasslandESA11a</t>
  </si>
  <si>
    <t>pastures_g_run_1113_4_GrasslandESA11b</t>
  </si>
  <si>
    <t>pastures_g_run_1114_4_GrasslandESA12a</t>
  </si>
  <si>
    <t>pastures_g_run_1115_4_GrasslandESA12b</t>
  </si>
  <si>
    <t>pastures_g_run_1116_4_GrasslandESA13</t>
  </si>
  <si>
    <t>pastures_g_run_1117_4_GrasslandESA14</t>
  </si>
  <si>
    <t>pastures_g_run_1118_4_GrasslandESA15a</t>
  </si>
  <si>
    <t>pastures_g_run_1119_4_GrasslandESA15b</t>
  </si>
  <si>
    <t>pastures_g_run_1120_4_GrasslandESA16a</t>
  </si>
  <si>
    <t>pastures_g_run_1121_4_GrasslandESA16b</t>
  </si>
  <si>
    <t>pastures_g_run_1122_4_GrasslandESA17a</t>
  </si>
  <si>
    <t>pastures_g_run_1123_4_GrasslandESA17b</t>
  </si>
  <si>
    <t>pastures_g_run_1124_4_GrasslandESA18a</t>
  </si>
  <si>
    <t>pastures_g_run_1125_4_GrasslandESA18b</t>
  </si>
  <si>
    <t>pastures_g_run_1126_4_GrasslandESA19a</t>
  </si>
  <si>
    <t>pastures_g_run_1127_4_GrasslandESA19b</t>
  </si>
  <si>
    <t>pastures_g_run_1128_4_GrasslandESA20a</t>
  </si>
  <si>
    <t>pastures_g_run_1129_4_GrasslandESA20b</t>
  </si>
  <si>
    <t>pastures_g_run_1130_4_GrasslandESA21</t>
  </si>
  <si>
    <t>peanuts_g_run_1131_7_OtherRowESA1</t>
  </si>
  <si>
    <t>peanuts_g_run_1132_7_OtherRowESA2</t>
  </si>
  <si>
    <t>peanuts_g_run_1133_7_OtherRowESA3</t>
  </si>
  <si>
    <t>peanuts_g_run_1134_7_OtherRowESA4</t>
  </si>
  <si>
    <t>peanuts_g_run_1135_7_OtherRowESA5</t>
  </si>
  <si>
    <t>peanuts_g_run_1136_7_OtherRowESA6</t>
  </si>
  <si>
    <t>peanuts_g_run_1137_7_OtherRowESA7</t>
  </si>
  <si>
    <t>peanuts_g_run_1138_7_OtherRowESA8</t>
  </si>
  <si>
    <t>peanuts_g_run_1139_7_OtherRowESA9</t>
  </si>
  <si>
    <t>peanuts_g_run_1140_7_OtherRowESA10a</t>
  </si>
  <si>
    <t>peanuts_g_run_1141_7_OtherRowESA10b</t>
  </si>
  <si>
    <t>peanuts_g_run_1142_7_OtherRowESA11a</t>
  </si>
  <si>
    <t>peanuts_g_run_1143_7_OtherRowESA11b</t>
  </si>
  <si>
    <t>peanuts_g_run_1144_7_OtherRowESA12a</t>
  </si>
  <si>
    <t>peanuts_g_run_1145_7_OtherRowESA12b</t>
  </si>
  <si>
    <t>peanuts_g_run_1146_7_OtherRowESA13</t>
  </si>
  <si>
    <t>peanuts_g_run_1147_7_OtherRowESA14</t>
  </si>
  <si>
    <t>peanuts_g_run_1148_7_OtherRowESA15a</t>
  </si>
  <si>
    <t>peanuts_g_run_1149_7_OtherRowESA15b</t>
  </si>
  <si>
    <t>peanuts_g_run_1150_7_OtherRowESA16a</t>
  </si>
  <si>
    <t>peanuts_g_run_1151_7_OtherRowESA16b</t>
  </si>
  <si>
    <t>peanuts_g_run_1152_7_OtherRowESA17a</t>
  </si>
  <si>
    <t>peanuts_g_run_1153_7_OtherRowESA17b</t>
  </si>
  <si>
    <t>peanuts_g_run_1154_7_OtherRowESA18a</t>
  </si>
  <si>
    <t>peanuts_g_run_1155_7_OtherRowESA18b</t>
  </si>
  <si>
    <t>peanuts_g_run_1156_7_OtherRowESA20a</t>
  </si>
  <si>
    <t>peanuts_g_run_1157_7_OtherRowESA20b</t>
  </si>
  <si>
    <t>peanuts_g_run_1158_4_OtherRowESA1</t>
  </si>
  <si>
    <t>peanuts_g_run_1159_4_OtherRowESA2</t>
  </si>
  <si>
    <t>peanuts_g_run_1160_4_OtherRowESA3</t>
  </si>
  <si>
    <t>peanuts_g_run_1161_4_OtherRowESA4</t>
  </si>
  <si>
    <t>peanuts_g_run_1162_4_OtherRowESA5</t>
  </si>
  <si>
    <t>peanuts_g_run_1163_4_OtherRowESA6</t>
  </si>
  <si>
    <t>peanuts_g_run_1164_4_OtherRowESA7</t>
  </si>
  <si>
    <t>peanuts_g_run_1165_4_OtherRowESA8</t>
  </si>
  <si>
    <t>peanuts_g_run_1166_4_OtherRowESA9</t>
  </si>
  <si>
    <t>peanuts_g_run_1167_4_OtherRowESA10a</t>
  </si>
  <si>
    <t>peanuts_g_run_1168_4_OtherRowESA10b</t>
  </si>
  <si>
    <t>peanuts_g_run_1169_4_OtherRowESA11a</t>
  </si>
  <si>
    <t>peanuts_g_run_1170_4_OtherRowESA11b</t>
  </si>
  <si>
    <t>peanuts_g_run_1171_4_OtherRowESA12a</t>
  </si>
  <si>
    <t>peanuts_g_run_1172_4_OtherRowESA12b</t>
  </si>
  <si>
    <t>peanuts_g_run_1173_4_OtherRowESA13</t>
  </si>
  <si>
    <t>peanuts_g_run_1174_4_OtherRowESA14</t>
  </si>
  <si>
    <t>peanuts_g_run_1175_4_OtherRowESA15a</t>
  </si>
  <si>
    <t>peanuts_g_run_1176_4_OtherRowESA15b</t>
  </si>
  <si>
    <t>peanuts_g_run_1177_4_OtherRowESA16a</t>
  </si>
  <si>
    <t>peanuts_g_run_1178_4_OtherRowESA16b</t>
  </si>
  <si>
    <t>peanuts_g_run_1179_4_OtherRowESA17a</t>
  </si>
  <si>
    <t>peanuts_g_run_1180_4_OtherRowESA17b</t>
  </si>
  <si>
    <t>peanuts_g_run_1181_4_OtherRowESA18a</t>
  </si>
  <si>
    <t>peanuts_g_run_1182_4_OtherRowESA18b</t>
  </si>
  <si>
    <t>peanuts_g_run_1183_4_OtherRowESA20a</t>
  </si>
  <si>
    <t>peanuts_g_run_1184_4_OtherRowESA20b</t>
  </si>
  <si>
    <t>pistachios_g_run_1185_7_OrchardESA12a</t>
  </si>
  <si>
    <t>pistachios_g_run_1186_7_OrchardESA12b</t>
  </si>
  <si>
    <t>pistachios_g_run_1187_7_OrchardESA13</t>
  </si>
  <si>
    <t>pistachios_g_run_1188_7_OrchardESA14</t>
  </si>
  <si>
    <t>pistachios_g_run_1189_7_OrchardESA15a</t>
  </si>
  <si>
    <t>pistachios_g_run_1190_7_OrchardESA15a</t>
  </si>
  <si>
    <t>pistachios_g_run_1191_7_OrchardESA16a</t>
  </si>
  <si>
    <t>pistachios_g_run_1192_7_OrchardESA16b</t>
  </si>
  <si>
    <t>pistachios_g_run_1193_7_OrchardESA17a</t>
  </si>
  <si>
    <t>pistachios_g_run_1194_7_OrchardESA17b</t>
  </si>
  <si>
    <t>pistachios_g_run_1195_7_OrchardESA18a</t>
  </si>
  <si>
    <t>pistachios_g_run_1196_7_OrchardESA18b</t>
  </si>
  <si>
    <t>pistachios_g_run_1197_7_OrchardESA19a</t>
  </si>
  <si>
    <t>pistachios_g_run_1198_7_OrchardESA19b</t>
  </si>
  <si>
    <t>pistachios_g_run_1199_4_OrchardESA12a</t>
  </si>
  <si>
    <t>pistachios_g_run_1200_4_OrchardESA12b</t>
  </si>
  <si>
    <t>pistachios_g_run_1201_4_OrchardESA13</t>
  </si>
  <si>
    <t>pistachios_g_run_1202_4_OrchardESA14</t>
  </si>
  <si>
    <t>pistachios_g_run_1203_4_OrchardESA15a</t>
  </si>
  <si>
    <t>pistachios_g_run_1204_4_OrchardESA15a</t>
  </si>
  <si>
    <t>pistachios_g_run_1205_4_OrchardESA16a</t>
  </si>
  <si>
    <t>pistachios_g_run_1206_4_OrchardESA16b</t>
  </si>
  <si>
    <t>pistachios_g_run_1207_4_OrchardESA17a</t>
  </si>
  <si>
    <t>pistachios_g_run_1208_4_OrchardESA17b</t>
  </si>
  <si>
    <t>pistachios_g_run_1209_4_OrchardESA18a</t>
  </si>
  <si>
    <t>pistachios_g_run_1210_4_OrchardESA18b</t>
  </si>
  <si>
    <t>pistachios_g_run_1211_4_OrchardESA19a</t>
  </si>
  <si>
    <t>pistachios_g_run_1212_4_OrchardESA19b</t>
  </si>
  <si>
    <t>pistachiosCA_g_run_1213_4_OrchardESA18a</t>
  </si>
  <si>
    <t>pistachiosCA_g_run_1214_4_OrchardESA18b</t>
  </si>
  <si>
    <t>pistachiosCA_g_run_1215_7_OrchardESA18a</t>
  </si>
  <si>
    <t>pistachiosCA_g_run_1216_7_OrchardESA18b</t>
  </si>
  <si>
    <t>pomes_g_run_1217_7_OrchardESA1</t>
  </si>
  <si>
    <t>pomes_g_run_1218_7_OrchardESA2</t>
  </si>
  <si>
    <t>pomes_g_run_1219_7_OrchardESA3</t>
  </si>
  <si>
    <t>pomes_g_run_1220_7_OrchardESA4</t>
  </si>
  <si>
    <t>pomes_g_run_1221_7_OrchardESA5</t>
  </si>
  <si>
    <t>pomes_g_run_1222_7_OrchardESA6</t>
  </si>
  <si>
    <t>pomes_g_run_1223_7_OrchardESA7</t>
  </si>
  <si>
    <t>pomes_g_run_1224_7_OrchardESA8</t>
  </si>
  <si>
    <t>pomes_g_run_1225_7_OrchardESA9</t>
  </si>
  <si>
    <t>pomes_g_run_1226_7_OrchardESA10a</t>
  </si>
  <si>
    <t>pomes_g_run_1227_7_OrchardESA10b</t>
  </si>
  <si>
    <t>pomes_g_run_1228_7_OrchardESA11a</t>
  </si>
  <si>
    <t>pomes_g_run_1229_7_OrchardESA11b</t>
  </si>
  <si>
    <t>pomes_g_run_1230_7_OrchardESA12a</t>
  </si>
  <si>
    <t>pomes_g_run_1231_7_OrchardESA12b</t>
  </si>
  <si>
    <t>pomes_g_run_1232_7_OrchardESA13</t>
  </si>
  <si>
    <t>pomes_g_run_1233_7_OrchardESA14</t>
  </si>
  <si>
    <t>pomes_g_run_1234_7_OrchardESA15a</t>
  </si>
  <si>
    <t>pomes_g_run_1235_7_OrchardESA15a</t>
  </si>
  <si>
    <t>pomes_g_run_1236_7_OrchardESA16a</t>
  </si>
  <si>
    <t>pomes_g_run_1237_7_OrchardESA16b</t>
  </si>
  <si>
    <t>pomes_g_run_1238_7_OrchardESA17a</t>
  </si>
  <si>
    <t>pomes_g_run_1239_7_OrchardESA17b</t>
  </si>
  <si>
    <t>pomes_g_run_1240_7_OrchardESA18a</t>
  </si>
  <si>
    <t>pomes_g_run_1241_7_OrchardESA18b</t>
  </si>
  <si>
    <t>pomes_g_run_1242_7_OrchardESA19a</t>
  </si>
  <si>
    <t>pomes_g_run_1243_7_OrchardESA19b</t>
  </si>
  <si>
    <t>pomes_g_run_1244_7_OrchardESA20a</t>
  </si>
  <si>
    <t>pomes_g_run_1245_7_OrchardESA20b</t>
  </si>
  <si>
    <t>pomes_g_run_1246_7_OrchardESA21</t>
  </si>
  <si>
    <t>pomes_g_run_1247_4_OrchardESA1</t>
  </si>
  <si>
    <t>pomes_g_run_1248_4_OrchardESA2</t>
  </si>
  <si>
    <t>pomes_g_run_1249_4_OrchardESA3</t>
  </si>
  <si>
    <t>pomes_g_run_1250_4_OrchardESA4</t>
  </si>
  <si>
    <t>pomes_g_run_1251_4_OrchardESA5</t>
  </si>
  <si>
    <t>pomes_g_run_1252_4_OrchardESA6</t>
  </si>
  <si>
    <t>pomes_g_run_1253_4_OrchardESA7</t>
  </si>
  <si>
    <t>pomes_g_run_1254_4_OrchardESA8</t>
  </si>
  <si>
    <t>pomes_g_run_1255_4_OrchardESA9</t>
  </si>
  <si>
    <t>pomes_g_run_1256_4_OrchardESA10a</t>
  </si>
  <si>
    <t>pomes_g_run_1257_4_OrchardESA10b</t>
  </si>
  <si>
    <t>pomes_g_run_1258_4_OrchardESA11a</t>
  </si>
  <si>
    <t>pomes_g_run_1259_4_OrchardESA11b</t>
  </si>
  <si>
    <t>pomes_g_run_1260_4_OrchardESA12a</t>
  </si>
  <si>
    <t>pomes_g_run_1261_4_OrchardESA12b</t>
  </si>
  <si>
    <t>pomes_g_run_1262_4_OrchardESA13</t>
  </si>
  <si>
    <t>pomes_g_run_1263_4_OrchardESA14</t>
  </si>
  <si>
    <t>pomes_g_run_1264_4_OrchardESA15a</t>
  </si>
  <si>
    <t>pomes_g_run_1265_4_OrchardESA15a</t>
  </si>
  <si>
    <t>pomes_g_run_1266_4_OrchardESA16a</t>
  </si>
  <si>
    <t>pomes_g_run_1267_4_OrchardESA16b</t>
  </si>
  <si>
    <t>pomes_g_run_1268_4_OrchardESA17a</t>
  </si>
  <si>
    <t>pomes_g_run_1269_4_OrchardESA17b</t>
  </si>
  <si>
    <t>pomes_g_run_1270_4_OrchardESA18a</t>
  </si>
  <si>
    <t>pomes_g_run_1271_4_OrchardESA18b</t>
  </si>
  <si>
    <t>pomes_g_run_1272_4_OrchardESA19a</t>
  </si>
  <si>
    <t>pomes_g_run_1273_4_OrchardESA19b</t>
  </si>
  <si>
    <t>pomes_g_run_1274_4_OrchardESA20a</t>
  </si>
  <si>
    <t>pomes_g_run_1275_4_OrchardESA20b</t>
  </si>
  <si>
    <t>pomes_g_run_1276_4_OrchardESA21</t>
  </si>
  <si>
    <t>potato_gran_g_run_1277_4_VegetableESA2</t>
  </si>
  <si>
    <t>potato_gran_g_run_1278_4_VegetableESA3</t>
  </si>
  <si>
    <t>potato_gran_g_run_1279_4_VegetableESA4</t>
  </si>
  <si>
    <t>potato_gran_g_run_1280_4_VegetableESA5</t>
  </si>
  <si>
    <t>potato_gran_g_run_1281_4_VegetableESA6</t>
  </si>
  <si>
    <t>potato_gran_g_run_1282_4_VegetableESA7</t>
  </si>
  <si>
    <t>potato_gran_g_run_1283_4_VegetableESA8</t>
  </si>
  <si>
    <t>potato_gran_g_run_1284_4_VegetableESA9</t>
  </si>
  <si>
    <t>potato_gran_g_run_1285_4_VegetableESA10a</t>
  </si>
  <si>
    <t>potato_gran_g_run_1286_4_VegetableESA10b</t>
  </si>
  <si>
    <t>potato_gran_g_run_1287_4_VegetableESA11a</t>
  </si>
  <si>
    <t>potato_gran_g_run_1288_4_VegetableESA11b</t>
  </si>
  <si>
    <t>potato_gran_g_run_1289_4_VegetableESA12a</t>
  </si>
  <si>
    <t>potato_gran_g_run_1290_4_VegetableESA12b</t>
  </si>
  <si>
    <t>potato_gran_g_run_1291_4_VegetableESA13</t>
  </si>
  <si>
    <t>potato_gran_g_run_1292_4_VegetableESA14</t>
  </si>
  <si>
    <t>potato_gran_g_run_1293_4_VegetableESA15a</t>
  </si>
  <si>
    <t>potato_gran_g_run_1294_4_VegetableESA15b</t>
  </si>
  <si>
    <t>potato_gran_g_run_1295_4_VegetableESA16a</t>
  </si>
  <si>
    <t>potato_gran_g_run_1296_4_VegetableESA16b</t>
  </si>
  <si>
    <t>potato_gran_g_run_1297_4_VegetableESA17a</t>
  </si>
  <si>
    <t>potato_gran_g_run_1298_4_VegetableESA17b</t>
  </si>
  <si>
    <t>potato_gran_g_run_1299_4_VegetableESA18a</t>
  </si>
  <si>
    <t>potato_gran_g_run_1300_4_VegetableESA18b</t>
  </si>
  <si>
    <t>potato_gran_g_run_1301_4_VegetableESA19a</t>
  </si>
  <si>
    <t>potato_gran_g_run_1302_4_VegetableESA19b</t>
  </si>
  <si>
    <t>potato_gran_g_run_1303_4_VegetableESA20a</t>
  </si>
  <si>
    <t>potato_gran_g_run_1304_4_VegetableESA20b</t>
  </si>
  <si>
    <t>potato_gran_g_run_1305_7_VegetableESA1</t>
  </si>
  <si>
    <t>potato_gran_g_run_1306_7_VegetableESA2</t>
  </si>
  <si>
    <t>potato_gran_g_run_1307_7_VegetableESA3</t>
  </si>
  <si>
    <t>potato_gran_g_run_1308_7_VegetableESA4</t>
  </si>
  <si>
    <t>potato_gran_g_run_1309_7_VegetableESA5</t>
  </si>
  <si>
    <t>potato_gran_g_run_1310_7_VegetableESA6</t>
  </si>
  <si>
    <t>potato_gran_g_run_1311_7_VegetableESA7</t>
  </si>
  <si>
    <t>potato_gran_g_run_1312_7_VegetableESA8</t>
  </si>
  <si>
    <t>potato_gran_g_run_1313_7_VegetableESA9</t>
  </si>
  <si>
    <t>potato_gran_g_run_1314_7_VegetableESA10a</t>
  </si>
  <si>
    <t>potato_gran_g_run_1315_7_VegetableESA10b</t>
  </si>
  <si>
    <t>potato_gran_g_run_1316_7_VegetableESA11a</t>
  </si>
  <si>
    <t>potato_gran_g_run_1317_7_VegetableESA11b</t>
  </si>
  <si>
    <t>potato_gran_g_run_1318_7_VegetableESA12a</t>
  </si>
  <si>
    <t>potato_gran_g_run_1319_7_VegetableESA12b</t>
  </si>
  <si>
    <t>potato_gran_g_run_1320_7_VegetableESA13</t>
  </si>
  <si>
    <t>potato_gran_g_run_1321_7_VegetableESA14</t>
  </si>
  <si>
    <t>potato_gran_g_run_1322_7_VegetableESA15a</t>
  </si>
  <si>
    <t>potato_gran_g_run_1323_7_VegetableESA15b</t>
  </si>
  <si>
    <t>potato_gran_g_run_1324_7_VegetableESA16a</t>
  </si>
  <si>
    <t>potato_gran_g_run_1325_7_VegetableESA16b</t>
  </si>
  <si>
    <t>potato_gran_g_run_1326_7_VegetableESA17a</t>
  </si>
  <si>
    <t>potato_gran_g_run_1327_7_VegetableESA17b</t>
  </si>
  <si>
    <t>potato_gran_g_run_1328_7_VegetableESA18a</t>
  </si>
  <si>
    <t>potato_gran_g_run_1329_7_VegetableESA18b</t>
  </si>
  <si>
    <t>potato_gran_g_run_1330_7_VegetableESA19a</t>
  </si>
  <si>
    <t>potato_gran_g_run_1331_7_VegetableESA19b</t>
  </si>
  <si>
    <t>potato_gran_g_run_1332_7_VegetableESA20a</t>
  </si>
  <si>
    <t>potato_gran_g_run_1333_7_VegetableESA20b</t>
  </si>
  <si>
    <t>potato_gran_g_run_1334_4_VegetableESA1</t>
  </si>
  <si>
    <t>rangeland_g_run_1335_7_GrasslandESA1</t>
  </si>
  <si>
    <t>rangeland_g_run_1336_7_GrasslandESA2</t>
  </si>
  <si>
    <t>rangeland_g_run_1337_7_GrasslandESA3</t>
  </si>
  <si>
    <t>rangeland_g_run_1338_7_GrasslandESA4</t>
  </si>
  <si>
    <t>rangeland_g_run_1339_7_GrasslandESA5</t>
  </si>
  <si>
    <t>rangeland_g_run_1340_7_GrasslandESA6</t>
  </si>
  <si>
    <t>rangeland_g_run_1341_7_GrasslandESA7</t>
  </si>
  <si>
    <t>rangeland_g_run_1342_7_GrasslandESA8</t>
  </si>
  <si>
    <t>rangeland_g_run_1343_7_GrasslandESA8</t>
  </si>
  <si>
    <t>rangeland_g_run_1344_7_GrasslandESA10a</t>
  </si>
  <si>
    <t>rangeland_g_run_1345_7_GrasslandESA10b</t>
  </si>
  <si>
    <t>rangeland_g_run_1346_7_GrasslandESA11a</t>
  </si>
  <si>
    <t>rangeland_g_run_1347_7_GrasslandESA11b</t>
  </si>
  <si>
    <t>rangeland_g_run_1348_7_GrasslandESA12a</t>
  </si>
  <si>
    <t>rangeland_g_run_1349_7_GrasslandESA12b</t>
  </si>
  <si>
    <t>rangeland_g_run_1350_7_GrasslandESA13</t>
  </si>
  <si>
    <t>rangeland_g_run_1351_7_GrasslandESA14</t>
  </si>
  <si>
    <t>rangeland_g_run_1352_7_GrasslandESA15a</t>
  </si>
  <si>
    <t>rangeland_g_run_1353_7_GrasslandESA15b</t>
  </si>
  <si>
    <t>rangeland_g_run_1354_7_GrasslandESA16a</t>
  </si>
  <si>
    <t>rangeland_g_run_1355_7_GrasslandESA16b</t>
  </si>
  <si>
    <t>rangeland_g_run_1356_7_GrasslandESA17a</t>
  </si>
  <si>
    <t>rangeland_g_run_1357_7_GrasslandESA17b</t>
  </si>
  <si>
    <t>rangeland_g_run_1358_7_GrasslandESA18a</t>
  </si>
  <si>
    <t>rangeland_g_run_1359_7_GrasslandESA18b</t>
  </si>
  <si>
    <t>rangeland_g_run_1360_7_GrasslandESA19a</t>
  </si>
  <si>
    <t>rangeland_g_run_1361_7_GrasslandESA19b</t>
  </si>
  <si>
    <t>rangeland_g_run_1362_7_GrasslandESA20a</t>
  </si>
  <si>
    <t>rangeland_g_run_1363_7_GrasslandESA20b</t>
  </si>
  <si>
    <t>rangeland_g_run_1364_7_GrasslandESA21</t>
  </si>
  <si>
    <t>rangeland_g_run_1365_4_GrasslandESA1</t>
  </si>
  <si>
    <t>rangeland_g_run_1366_4_GrasslandESA2</t>
  </si>
  <si>
    <t>rangeland_g_run_1367_4_GrasslandESA3</t>
  </si>
  <si>
    <t>rangeland_g_run_1368_4_GrasslandESA4</t>
  </si>
  <si>
    <t>rangeland_g_run_1369_4_GrasslandESA5</t>
  </si>
  <si>
    <t>rangeland_g_run_1370_4_GrasslandESA6</t>
  </si>
  <si>
    <t>rangeland_g_run_1371_4_GrasslandESA7</t>
  </si>
  <si>
    <t>rangeland_g_run_1372_4_GrasslandESA8</t>
  </si>
  <si>
    <t>rangeland_g_run_1373_4_GrasslandESA8</t>
  </si>
  <si>
    <t>rangeland_g_run_1374_4_GrasslandESA10a</t>
  </si>
  <si>
    <t>rangeland_g_run_1375_4_GrasslandESA10b</t>
  </si>
  <si>
    <t>rangeland_g_run_1376_4_GrasslandESA11a</t>
  </si>
  <si>
    <t>rangeland_g_run_1377_4_GrasslandESA11b</t>
  </si>
  <si>
    <t>rangeland_g_run_1378_4_GrasslandESA12a</t>
  </si>
  <si>
    <t>rangeland_g_run_1379_4_GrasslandESA12b</t>
  </si>
  <si>
    <t>rangeland_g_run_1380_4_GrasslandESA13</t>
  </si>
  <si>
    <t>rangeland_g_run_1381_4_GrasslandESA14</t>
  </si>
  <si>
    <t>rangeland_g_run_1382_4_GrasslandESA15a</t>
  </si>
  <si>
    <t>rangeland_g_run_1383_4_GrasslandESA15b</t>
  </si>
  <si>
    <t>rangeland_g_run_1384_4_GrasslandESA16a</t>
  </si>
  <si>
    <t>rangeland_g_run_1385_4_GrasslandESA16b</t>
  </si>
  <si>
    <t>rangeland_g_run_1386_4_GrasslandESA17a</t>
  </si>
  <si>
    <t>rangeland_g_run_1387_4_GrasslandESA17b</t>
  </si>
  <si>
    <t>rangeland_g_run_1388_4_GrasslandESA18a</t>
  </si>
  <si>
    <t>rangeland_g_run_1389_4_GrasslandESA18b</t>
  </si>
  <si>
    <t>rangeland_g_run_1390_4_GrasslandESA19a</t>
  </si>
  <si>
    <t>rangeland_g_run_1391_4_GrasslandESA19b</t>
  </si>
  <si>
    <t>rangeland_g_run_1392_4_GrasslandESA20a</t>
  </si>
  <si>
    <t>rangeland_g_run_1393_4_GrasslandESA20b</t>
  </si>
  <si>
    <t>rangeland_g_run_1394_4_GrasslandESA21</t>
  </si>
  <si>
    <t>root_g_run_1395_7_VegetableESA1</t>
  </si>
  <si>
    <t>root_g_run_1396_7_VegetableESA2</t>
  </si>
  <si>
    <t>root_g_run_1397_7_VegetableESA3</t>
  </si>
  <si>
    <t>root_g_run_1398_7_VegetableESA4</t>
  </si>
  <si>
    <t>root_g_run_1399_7_VegetableESA5</t>
  </si>
  <si>
    <t>root_g_run_1400_7_VegetableESA6</t>
  </si>
  <si>
    <t>root_g_run_1401_7_VegetableESA7</t>
  </si>
  <si>
    <t>root_g_run_1402_7_VegetableESA8</t>
  </si>
  <si>
    <t>root_g_run_1403_7_VegetableESA9</t>
  </si>
  <si>
    <t>root_g_run_1404_7_VegetableESA10a</t>
  </si>
  <si>
    <t>root_g_run_1405_7_VegetableESA10b</t>
  </si>
  <si>
    <t>root_g_run_1406_7_VegetableESA11a</t>
  </si>
  <si>
    <t>root_g_run_1407_7_VegetableESA11b</t>
  </si>
  <si>
    <t>root_g_run_1408_7_VegetableESA12a</t>
  </si>
  <si>
    <t>root_g_run_1409_7_VegetableESA12b</t>
  </si>
  <si>
    <t>root_g_run_1410_7_VegetableESA13</t>
  </si>
  <si>
    <t>root_g_run_1411_7_VegetableESA14</t>
  </si>
  <si>
    <t>root_g_run_1412_7_VegetableESA15a</t>
  </si>
  <si>
    <t>root_g_run_1413_7_VegetableESA15b</t>
  </si>
  <si>
    <t>root_g_run_1414_7_VegetableESA16a</t>
  </si>
  <si>
    <t>root_g_run_1415_7_VegetableESA16b</t>
  </si>
  <si>
    <t>root_g_run_1416_7_VegetableESA17a</t>
  </si>
  <si>
    <t>root_g_run_1417_7_VegetableESA17b</t>
  </si>
  <si>
    <t>root_g_run_1418_7_VegetableESA18a</t>
  </si>
  <si>
    <t>root_g_run_1419_7_VegetableESA18b</t>
  </si>
  <si>
    <t>root_g_run_1420_7_VegetableESA19a</t>
  </si>
  <si>
    <t>root_g_run_1421_7_VegetableESA19b</t>
  </si>
  <si>
    <t>root_g_run_1422_7_VegetableESA20a</t>
  </si>
  <si>
    <t>root_g_run_1423_7_VegetableESA20b</t>
  </si>
  <si>
    <t>root_g_run_1424_7_VegetableESA21</t>
  </si>
  <si>
    <t>root_g_run_1425_4_VegetableESA1</t>
  </si>
  <si>
    <t>root_g_run_1426_4_VegetableESA2</t>
  </si>
  <si>
    <t>root_g_run_1427_4_VegetableESA3</t>
  </si>
  <si>
    <t>root_g_run_1428_4_VegetableESA4</t>
  </si>
  <si>
    <t>root_g_run_1429_4_VegetableESA5</t>
  </si>
  <si>
    <t>root_g_run_1430_4_VegetableESA6</t>
  </si>
  <si>
    <t>root_g_run_1431_4_VegetableESA7</t>
  </si>
  <si>
    <t>root_g_run_1432_4_VegetableESA8</t>
  </si>
  <si>
    <t>root_g_run_1433_4_VegetableESA9</t>
  </si>
  <si>
    <t>root_g_run_1434_4_VegetableESA10a</t>
  </si>
  <si>
    <t>root_g_run_1435_4_VegetableESA10b</t>
  </si>
  <si>
    <t>root_g_run_1436_4_VegetableESA11a</t>
  </si>
  <si>
    <t>root_g_run_1437_4_VegetableESA11b</t>
  </si>
  <si>
    <t>root_g_run_1438_4_VegetableESA12a</t>
  </si>
  <si>
    <t>root_g_run_1439_4_VegetableESA12b</t>
  </si>
  <si>
    <t>root_g_run_1440_4_VegetableESA13</t>
  </si>
  <si>
    <t>root_g_run_1441_4_VegetableESA14</t>
  </si>
  <si>
    <t>root_g_run_1442_4_VegetableESA15a</t>
  </si>
  <si>
    <t>root_g_run_1443_4_VegetableESA15b</t>
  </si>
  <si>
    <t>root_g_run_1444_4_VegetableESA16a</t>
  </si>
  <si>
    <t>root_g_run_1445_4_VegetableESA16b</t>
  </si>
  <si>
    <t>root_g_run_1446_4_VegetableESA17a</t>
  </si>
  <si>
    <t>root_g_run_1447_4_VegetableESA17b</t>
  </si>
  <si>
    <t>root_g_run_1448_4_VegetableESA18a</t>
  </si>
  <si>
    <t>root_g_run_1449_4_VegetableESA18b</t>
  </si>
  <si>
    <t>root_g_run_1450_4_VegetableESA19a</t>
  </si>
  <si>
    <t>root_g_run_1451_4_VegetableESA19b</t>
  </si>
  <si>
    <t>root_g_run_1452_4_VegetableESA20a</t>
  </si>
  <si>
    <t>root_g_run_1453_4_VegetableESA20b</t>
  </si>
  <si>
    <t>root_g_run_1454_4_VegetableESA21</t>
  </si>
  <si>
    <t>sbeets_g_run_1455_4_OtherRowESA1</t>
  </si>
  <si>
    <t>sbeets_g_run_1456_4_OtherRowESA2</t>
  </si>
  <si>
    <t>scorn_g_run_1457_7_VegetableESA1</t>
  </si>
  <si>
    <t>scorn_g_run_1458_7_VegetableESA2</t>
  </si>
  <si>
    <t>scorn_g_run_1459_7_VegetableESA3</t>
  </si>
  <si>
    <t>scorn_g_run_1460_7_VegetableESA4</t>
  </si>
  <si>
    <t>scorn_g_run_1461_7_VegetableESA5</t>
  </si>
  <si>
    <t>scorn_g_run_1462_7_VegetableESA6</t>
  </si>
  <si>
    <t>scorn_g_run_1463_7_VegetableESA7</t>
  </si>
  <si>
    <t>scorn_g_run_1464_7_VegetableESA8</t>
  </si>
  <si>
    <t>scorn_g_run_1465_7_VegetableESA9</t>
  </si>
  <si>
    <t>scorn_g_run_1466_7_VegetableESA10a</t>
  </si>
  <si>
    <t>scorn_g_run_1467_7_VegetableESA10b</t>
  </si>
  <si>
    <t>scorn_g_run_1468_7_VegetableESA11a</t>
  </si>
  <si>
    <t>scorn_g_run_1469_7_VegetableESA11b</t>
  </si>
  <si>
    <t>scorn_g_run_1470_7_VegetableESA12a</t>
  </si>
  <si>
    <t>scorn_g_run_1471_7_VegetableESA12b</t>
  </si>
  <si>
    <t>scorn_g_run_1472_7_VegetableESA13</t>
  </si>
  <si>
    <t>scorn_g_run_1473_7_VegetableESA14</t>
  </si>
  <si>
    <t>scorn_g_run_1474_7_VegetableESA15a</t>
  </si>
  <si>
    <t>scorn_g_run_1475_7_VegetableESA15b</t>
  </si>
  <si>
    <t>scorn_g_run_1476_7_VegetableESA16a</t>
  </si>
  <si>
    <t>scorn_g_run_1477_7_VegetableESA16b</t>
  </si>
  <si>
    <t>scorn_g_run_1478_7_VegetableESA17a</t>
  </si>
  <si>
    <t>scorn_g_run_1479_7_VegetableESA17b</t>
  </si>
  <si>
    <t>scorn_g_run_1480_7_VegetableESA18a</t>
  </si>
  <si>
    <t>scorn_g_run_1481_7_VegetableESA18b</t>
  </si>
  <si>
    <t>scorn_g_run_1482_7_VegetableESA20a</t>
  </si>
  <si>
    <t>scorn_g_run_1483_7_VegetableESA20b</t>
  </si>
  <si>
    <t>scorn_g_run_1484_4_VegetableESA1</t>
  </si>
  <si>
    <t>scorn_g_run_1485_4_VegetableESA2</t>
  </si>
  <si>
    <t>scorn_g_run_1486_4_VegetableESA3</t>
  </si>
  <si>
    <t>scorn_g_run_1487_4_VegetableESA4</t>
  </si>
  <si>
    <t>scorn_g_run_1488_4_VegetableESA5</t>
  </si>
  <si>
    <t>scorn_g_run_1489_4_VegetableESA6</t>
  </si>
  <si>
    <t>scorn_g_run_1490_4_VegetableESA7</t>
  </si>
  <si>
    <t>scorn_g_run_1491_4_VegetableESA8</t>
  </si>
  <si>
    <t>scorn_g_run_1492_4_VegetableESA9</t>
  </si>
  <si>
    <t>scorn_g_run_1493_4_VegetableESA10a</t>
  </si>
  <si>
    <t>scorn_g_run_1494_4_VegetableESA10b</t>
  </si>
  <si>
    <t>scorn_g_run_1495_4_VegetableESA11a</t>
  </si>
  <si>
    <t>scorn_g_run_1496_4_VegetableESA11b</t>
  </si>
  <si>
    <t>scorn_g_run_1497_4_VegetableESA12a</t>
  </si>
  <si>
    <t>scorn_g_run_1498_4_VegetableESA12b</t>
  </si>
  <si>
    <t>scorn_g_run_1499_4_VegetableESA13</t>
  </si>
  <si>
    <t>scorn_g_run_1500_4_VegetableESA14</t>
  </si>
  <si>
    <t>scorn_g_run_1501_4_VegetableESA15a</t>
  </si>
  <si>
    <t>scorn_g_run_1502_4_VegetableESA15b</t>
  </si>
  <si>
    <t>scorn_g_run_1503_4_VegetableESA16a</t>
  </si>
  <si>
    <t>scorn_g_run_1504_4_VegetableESA16b</t>
  </si>
  <si>
    <t>scorn_g_run_1505_4_VegetableESA17a</t>
  </si>
  <si>
    <t>scorn_g_run_1506_4_VegetableESA17b</t>
  </si>
  <si>
    <t>scorn_g_run_1507_4_VegetableESA18a</t>
  </si>
  <si>
    <t>scorn_g_run_1508_4_VegetableESA18b</t>
  </si>
  <si>
    <t>scorn_g_run_1509_7_VegetableESA19a</t>
  </si>
  <si>
    <t>scorn_g_run_1510_7_VegetableESA19b</t>
  </si>
  <si>
    <t>scorn_g_run_1511_4_VegetableESA19a</t>
  </si>
  <si>
    <t>scorn_g_run_1512_4_VegetableESA19b</t>
  </si>
  <si>
    <t>scorn_g_run_1513_4_VegetableESA20a</t>
  </si>
  <si>
    <t>scorn_g_run_1514_4_VegetableESA20b</t>
  </si>
  <si>
    <t>sod_g_run_1515_7_DevelopedOSESA1</t>
  </si>
  <si>
    <t>sod_g_run_1516_7_DevelopedOSESA2</t>
  </si>
  <si>
    <t>sod_g_run_1517_7_DevelopedOSESA3</t>
  </si>
  <si>
    <t>sod_g_run_1518_7_DevelopedOSESA4</t>
  </si>
  <si>
    <t>sod_g_run_1519_7_DevelopedOSESA5</t>
  </si>
  <si>
    <t>sod_g_run_1520_7_DevelopedOSESA6</t>
  </si>
  <si>
    <t>sod_g_run_1521_7_DevelopedOSESA7</t>
  </si>
  <si>
    <t>sod_g_run_1522_7_DevelopedOSESA8</t>
  </si>
  <si>
    <t>sod_g_run_1523_7_DevelopedOSESA9</t>
  </si>
  <si>
    <t>sod_g_run_1524_7_DevelopedOSESA10a</t>
  </si>
  <si>
    <t>sod_g_run_1525_7_DevelopedOSESA10b</t>
  </si>
  <si>
    <t>sod_g_run_1526_7_DevelopedOSESA11a</t>
  </si>
  <si>
    <t>sod_g_run_1527_7_DevelopedOSESA11b</t>
  </si>
  <si>
    <t>sod_g_run_1528_7_DevelopedOSESA12a</t>
  </si>
  <si>
    <t>sod_g_run_1529_7_DevelopedOSESA12b</t>
  </si>
  <si>
    <t>sod_g_run_1530_7_DevelopedOSESA13</t>
  </si>
  <si>
    <t>sod_g_run_1531_7_DevelopedOSESA14</t>
  </si>
  <si>
    <t>sod_g_run_1532_7_DevelopedOSESA15a</t>
  </si>
  <si>
    <t>sod_g_run_1533_7_DevelopedOSESA15b</t>
  </si>
  <si>
    <t>sod_g_run_1534_7_DevelopedOSESA16a</t>
  </si>
  <si>
    <t>sod_g_run_1535_7_DevelopedOSESA16b</t>
  </si>
  <si>
    <t>sod_g_run_1536_7_DevelopedOSESA17a</t>
  </si>
  <si>
    <t>sod_g_run_1537_7_DevelopedOSESA17b</t>
  </si>
  <si>
    <t>sod_g_run_1538_7_DevelopedOSESA18a</t>
  </si>
  <si>
    <t>sod_g_run_1539_7_DevelopedOSESA18b</t>
  </si>
  <si>
    <t>sod_g_run_1540_7_DevelopedOSESA19a</t>
  </si>
  <si>
    <t>sod_g_run_1541_7_DevelopedOSESA19b</t>
  </si>
  <si>
    <t>sod_g_run_1542_7_DevelopedOSESA20a</t>
  </si>
  <si>
    <t>sod_g_run_1543_7_DevelopedOSESA20b</t>
  </si>
  <si>
    <t>sod_g_run_1544_7_DevelopedOSESA21</t>
  </si>
  <si>
    <t>sod_g_run_1545_4_DevelopedOSESA1</t>
  </si>
  <si>
    <t>sod_g_run_1546_4_DevelopedOSESA2</t>
  </si>
  <si>
    <t>sod_g_run_1547_4_DevelopedOSESA3</t>
  </si>
  <si>
    <t>sod_g_run_1548_4_DevelopedOSESA4</t>
  </si>
  <si>
    <t>sod_g_run_1549_4_DevelopedOSESA5</t>
  </si>
  <si>
    <t>sod_g_run_1550_4_DevelopedOSESA6</t>
  </si>
  <si>
    <t>sod_g_run_1551_4_DevelopedOSESA7</t>
  </si>
  <si>
    <t>sod_g_run_1552_4_DevelopedOSESA8</t>
  </si>
  <si>
    <t>sod_g_run_1553_4_DevelopedOSESA9</t>
  </si>
  <si>
    <t>sod_g_run_1554_4_DevelopedOSESA10a</t>
  </si>
  <si>
    <t>sod_g_run_1555_4_DevelopedOSESA10b</t>
  </si>
  <si>
    <t>sod_g_run_1556_4_DevelopedOSESA11a</t>
  </si>
  <si>
    <t>sod_g_run_1557_4_DevelopedOSESA11b</t>
  </si>
  <si>
    <t>sod_g_run_1558_4_DevelopedOSESA12a</t>
  </si>
  <si>
    <t>sod_g_run_1559_4_DevelopedOSESA12b</t>
  </si>
  <si>
    <t>sod_g_run_1560_4_DevelopedOSESA13</t>
  </si>
  <si>
    <t>sod_g_run_1561_4_DevelopedOSESA14</t>
  </si>
  <si>
    <t>sod_g_run_1562_4_DevelopedOSESA15a</t>
  </si>
  <si>
    <t>sod_g_run_1563_4_DevelopedOSESA15b</t>
  </si>
  <si>
    <t>sod_g_run_1564_4_DevelopedOSESA16a</t>
  </si>
  <si>
    <t>sod_g_run_1565_4_DevelopedOSESA16b</t>
  </si>
  <si>
    <t>sod_g_run_1566_4_DevelopedOSESA17a</t>
  </si>
  <si>
    <t>sod_g_run_1567_4_DevelopedOSESA17b</t>
  </si>
  <si>
    <t>sod_g_run_1568_4_DevelopedOSESA18a</t>
  </si>
  <si>
    <t>sod_g_run_1569_4_DevelopedOSESA18b</t>
  </si>
  <si>
    <t>sod_g_run_1570_4_DevelopedOSESA19a</t>
  </si>
  <si>
    <t>sod_g_run_1571_4_DevelopedOSESA19b</t>
  </si>
  <si>
    <t>sod_g_run_1572_4_DevelopedOSESA20a</t>
  </si>
  <si>
    <t>sod_g_run_1573_4_DevelopedOSESA20b</t>
  </si>
  <si>
    <t>sod_g_run_1574_4_DevelopedOSESA21</t>
  </si>
  <si>
    <t>sorghum_g_run_1575_7_OtherGrainESA1</t>
  </si>
  <si>
    <t>sorghum_g_run_1576_7_OtherGrainESA2</t>
  </si>
  <si>
    <t>sorghum_g_run_1577_7_OtherGrainESA3</t>
  </si>
  <si>
    <t>sorghum_g_run_1578_7_OtherGrainESA4</t>
  </si>
  <si>
    <t>sorghum_g_run_1579_7_OtherGrainESA5</t>
  </si>
  <si>
    <t>sorghum_g_run_1580_7_OtherGrainESA6</t>
  </si>
  <si>
    <t>sorghum_g_run_1581_7_OtherGrainESA7</t>
  </si>
  <si>
    <t>sorghum_g_run_1582_7_OtherGrainESA8</t>
  </si>
  <si>
    <t>sorghum_g_run_1583_7_OtherGrainESA9</t>
  </si>
  <si>
    <t>sorghum_g_run_1584_7_OtherGrainESA10a</t>
  </si>
  <si>
    <t>sorghum_g_run_1585_7_OtherGrainESA10b</t>
  </si>
  <si>
    <t>sorghum_g_run_1586_7_OtherGrainESA11a</t>
  </si>
  <si>
    <t>sorghum_g_run_1587_7_OtherGrainESA11b</t>
  </si>
  <si>
    <t>sorghum_g_run_1588_7_OtherGrainESA12a</t>
  </si>
  <si>
    <t>sorghum_g_run_1589_7_OtherGrainESA12b</t>
  </si>
  <si>
    <t>sorghum_g_run_1590_7_OtherGrainESA13</t>
  </si>
  <si>
    <t>sorghum_g_run_1591_7_OtherGrainESA14</t>
  </si>
  <si>
    <t>sorghum_g_run_1592_7_OtherGrainESA15a</t>
  </si>
  <si>
    <t>sorghum_g_run_1593_7_OtherGrainESA15b</t>
  </si>
  <si>
    <t>sorghum_g_run_1594_7_OtherGrainESA16a</t>
  </si>
  <si>
    <t>sorghum_g_run_1595_7_OtherGrainESA16b</t>
  </si>
  <si>
    <t>sorghum_g_run_1596_7_OtherGrainESA17a</t>
  </si>
  <si>
    <t>sorghum_g_run_1597_7_OtherGrainESA17b</t>
  </si>
  <si>
    <t>sorghum_g_run_1598_7_OtherGrainESA18a</t>
  </si>
  <si>
    <t>sorghum_g_run_1599_7_OtherGrainESA18b</t>
  </si>
  <si>
    <t>sorghum_g_run_1600_7_OtherGrainESA19a</t>
  </si>
  <si>
    <t>sorghum_g_run_1601_7_OtherGrainESA19b</t>
  </si>
  <si>
    <t>sorghum_g_run_1602_7_OtherGrainESA19b</t>
  </si>
  <si>
    <t>sorghum_g_run_1603_7_OtherGrainESA19b</t>
  </si>
  <si>
    <t>sorghum_g_run_1604_7_OtherGrainESA19b</t>
  </si>
  <si>
    <t>sorghum_g_run_1605_7_OtherGrainESA19b</t>
  </si>
  <si>
    <t>sorghum_g_run_1606_7_OtherGrainESA19b</t>
  </si>
  <si>
    <t>sorghum_g_run_1607_7_OtherGrainESA20a</t>
  </si>
  <si>
    <t>sorghum_g_run_1608_7_OtherGrainESA20b</t>
  </si>
  <si>
    <t>sorghum_g_run_1609_4_OtherGrainESA1</t>
  </si>
  <si>
    <t>sorghum_g_run_1610_4_OtherGrainESA2</t>
  </si>
  <si>
    <t>sorghum_g_run_1611_4_OtherGrainESA3</t>
  </si>
  <si>
    <t>sorghum_g_run_1612_4_OtherGrainESA4</t>
  </si>
  <si>
    <t>sorghum_g_run_1613_4_OtherGrainESA5</t>
  </si>
  <si>
    <t>sorghum_g_run_1614_4_OtherGrainESA6</t>
  </si>
  <si>
    <t>sorghum_g_run_1615_4_OtherGrainESA7</t>
  </si>
  <si>
    <t>sorghum_g_run_1616_4_OtherGrainESA8</t>
  </si>
  <si>
    <t>sorghum_g_run_1617_4_OtherGrainESA9</t>
  </si>
  <si>
    <t>sorghum_g_run_1618_4_OtherGrainESA10a</t>
  </si>
  <si>
    <t>sorghum_g_run_1619_4_OtherGrainESA10b</t>
  </si>
  <si>
    <t>sorghum_g_run_1620_4_OtherGrainESA11a</t>
  </si>
  <si>
    <t>sorghum_g_run_1621_4_OtherGrainESA11b</t>
  </si>
  <si>
    <t>sorghum_g_run_1622_4_OtherGrainESA12a</t>
  </si>
  <si>
    <t>sorghum_g_run_1623_4_OtherGrainESA12b</t>
  </si>
  <si>
    <t>sorghum_g_run_1624_4_OtherGrainESA13</t>
  </si>
  <si>
    <t>sorghum_g_run_1625_4_OtherGrainESA14</t>
  </si>
  <si>
    <t>sorghum_g_run_1626_4_OtherGrainESA15a</t>
  </si>
  <si>
    <t>sorghum_g_run_1627_4_OtherGrainESA15b</t>
  </si>
  <si>
    <t>sorghum_g_run_1628_4_OtherGrainESA16a</t>
  </si>
  <si>
    <t>sorghum_g_run_1629_4_OtherGrainESA16b</t>
  </si>
  <si>
    <t>sorghum_g_run_1630_4_OtherGrainESA17a</t>
  </si>
  <si>
    <t>sorghum_g_run_1631_4_OtherGrainESA17b</t>
  </si>
  <si>
    <t>sorghum_g_run_1632_4_OtherGrainESA18a</t>
  </si>
  <si>
    <t>sorghum_g_run_1633_4_OtherGrainESA18b</t>
  </si>
  <si>
    <t>sorghum_g_run_1634_4_OtherGrainESA19a</t>
  </si>
  <si>
    <t>sorghum_g_run_1635_4_OtherGrainESA19b</t>
  </si>
  <si>
    <t>sorghum_g_run_1636_4_OtherGrainESA19b</t>
  </si>
  <si>
    <t>sorghum_g_run_1637_4_OtherGrainESA19b</t>
  </si>
  <si>
    <t>sorghum_g_run_1638_4_OtherGrainESA19b</t>
  </si>
  <si>
    <t>sorghum_g_run_1639_4_OtherGrainESA19b</t>
  </si>
  <si>
    <t>sorghum_g_run_1640_4_OtherGrainESA19b</t>
  </si>
  <si>
    <t>sorghum_g_run_1641_4_OtherGrainESA20a</t>
  </si>
  <si>
    <t>sorghum_g_run_1642_4_OtherGrainESA20b</t>
  </si>
  <si>
    <t>stone_g_run_1643_7_OrchardESA1</t>
  </si>
  <si>
    <t>stone_g_run_1644_7_OrchardESA2</t>
  </si>
  <si>
    <t>stone_g_run_1645_7_OrchardESA3</t>
  </si>
  <si>
    <t>stone_g_run_1646_7_OrchardESA4</t>
  </si>
  <si>
    <t>stone_g_run_1647_7_OrchardESA5</t>
  </si>
  <si>
    <t>stone_g_run_1648_7_OrchardESA6</t>
  </si>
  <si>
    <t>stone_g_run_1649_7_OrchardESA7</t>
  </si>
  <si>
    <t>stone_g_run_1650_7_OrchardESA8</t>
  </si>
  <si>
    <t>stone_g_run_1651_7_OrchardESA9</t>
  </si>
  <si>
    <t>stone_g_run_1652_7_OrchardESA10a</t>
  </si>
  <si>
    <t>stone_g_run_1653_7_OrchardESA10b</t>
  </si>
  <si>
    <t>stone_g_run_1654_7_OrchardESA11a</t>
  </si>
  <si>
    <t>stone_g_run_1655_7_OrchardESA11b</t>
  </si>
  <si>
    <t>stone_g_run_1656_7_OrchardESA12a</t>
  </si>
  <si>
    <t>stone_g_run_1657_7_OrchardESA12b</t>
  </si>
  <si>
    <t>stone_g_run_1658_7_OrchardESA13</t>
  </si>
  <si>
    <t>stone_g_run_1659_7_OrchardESA14</t>
  </si>
  <si>
    <t>stone_g_run_1660_7_OrchardESA15a</t>
  </si>
  <si>
    <t>stone_g_run_1661_7_OrchardESA15a</t>
  </si>
  <si>
    <t>stone_g_run_1662_7_OrchardESA16a</t>
  </si>
  <si>
    <t>stone_g_run_1663_7_OrchardESA16b</t>
  </si>
  <si>
    <t>stone_g_run_1664_7_OrchardESA17a</t>
  </si>
  <si>
    <t>stone_g_run_1665_7_OrchardESA17b</t>
  </si>
  <si>
    <t>stone_g_run_1666_7_OrchardESA19a</t>
  </si>
  <si>
    <t>stone_g_run_1667_7_OrchardESA19b</t>
  </si>
  <si>
    <t>stone_g_run_1668_7_OrchardESA20a</t>
  </si>
  <si>
    <t>stone_g_run_1669_7_OrchardESA20b</t>
  </si>
  <si>
    <t>stone_g_run_1670_4_OrchardESA1</t>
  </si>
  <si>
    <t>stone_g_run_1671_4_OrchardESA2</t>
  </si>
  <si>
    <t>stone_g_run_1672_4_OrchardESA3</t>
  </si>
  <si>
    <t>stone_g_run_1673_4_OrchardESA4</t>
  </si>
  <si>
    <t>stone_g_run_1674_4_OrchardESA5</t>
  </si>
  <si>
    <t>stone_g_run_1675_4_OrchardESA6</t>
  </si>
  <si>
    <t>stone_g_run_1676_4_OrchardESA7</t>
  </si>
  <si>
    <t>stone_g_run_1677_4_OrchardESA8</t>
  </si>
  <si>
    <t>stone_g_run_1678_4_OrchardESA9</t>
  </si>
  <si>
    <t>stone_g_run_1679_4_OrchardESA10a</t>
  </si>
  <si>
    <t>stone_g_run_1680_4_OrchardESA10b</t>
  </si>
  <si>
    <t>stone_g_run_1681_4_OrchardESA11a</t>
  </si>
  <si>
    <t>stone_g_run_1682_4_OrchardESA11b</t>
  </si>
  <si>
    <t>stone_g_run_1683_4_OrchardESA12a</t>
  </si>
  <si>
    <t>stone_g_run_1684_4_OrchardESA12b</t>
  </si>
  <si>
    <t>stone_g_run_1685_4_OrchardESA13</t>
  </si>
  <si>
    <t>stone_g_run_1686_4_OrchardESA14</t>
  </si>
  <si>
    <t>stone_g_run_1687_4_OrchardESA15a</t>
  </si>
  <si>
    <t>stone_g_run_1688_4_OrchardESA15a</t>
  </si>
  <si>
    <t>stone_g_run_1689_4_OrchardESA16a</t>
  </si>
  <si>
    <t>stone_g_run_1690_4_OrchardESA16b</t>
  </si>
  <si>
    <t>stone_g_run_1691_4_OrchardESA17a</t>
  </si>
  <si>
    <t>stone_g_run_1692_4_OrchardESA17b</t>
  </si>
  <si>
    <t>stone_g_run_1693_4_OrchardESA19a</t>
  </si>
  <si>
    <t>stone_g_run_1694_4_OrchardESA19b</t>
  </si>
  <si>
    <t>stone_g_run_1695_4_OrchardESA20a</t>
  </si>
  <si>
    <t>stone_g_run_1696_4_OrchardESA20b</t>
  </si>
  <si>
    <t>stone_CA_g_run_1697_4_OrchardESA18a</t>
  </si>
  <si>
    <t>stone_CA_g_run_1698_4_OrchardESA18a</t>
  </si>
  <si>
    <t>stone_CA_g_run_1699_4_OrchardESA18b</t>
  </si>
  <si>
    <t>stone_CA_g_run_1700_4_OrchardESA18b</t>
  </si>
  <si>
    <t>sunflower_g_run_1701_7_OtherRowESA1</t>
  </si>
  <si>
    <t>sunflower_g_run_1702_7_OtherRowESA2</t>
  </si>
  <si>
    <t>sunflower_g_run_1703_7_OtherRowESA3</t>
  </si>
  <si>
    <t>sunflower_g_run_1704_7_OtherRowESA4</t>
  </si>
  <si>
    <t>sunflower_g_run_1705_7_OtherRowESA5</t>
  </si>
  <si>
    <t>sunflower_g_run_1706_7_OtherRowESA6</t>
  </si>
  <si>
    <t>sunflower_g_run_1707_7_OtherRowESA7</t>
  </si>
  <si>
    <t>sunflower_g_run_1708_7_OtherRowESA8</t>
  </si>
  <si>
    <t>sunflower_g_run_1709_7_OtherRowESA9</t>
  </si>
  <si>
    <t>sunflower_g_run_1710_7_OtherRowESA10a</t>
  </si>
  <si>
    <t>sunflower_g_run_1711_7_OtherRowESA10b</t>
  </si>
  <si>
    <t>sunflower_g_run_1712_7_OtherRowESA11a</t>
  </si>
  <si>
    <t>sunflower_g_run_1713_7_OtherRowESA11b</t>
  </si>
  <si>
    <t>sunflower_g_run_1714_7_OtherRowESA12a</t>
  </si>
  <si>
    <t>sunflower_g_run_1715_7_OtherRowESA12b</t>
  </si>
  <si>
    <t>sunflower_g_run_1716_7_OtherRowESA13</t>
  </si>
  <si>
    <t>sunflower_g_run_1717_7_OtherRowESA14</t>
  </si>
  <si>
    <t>sunflower_g_run_1718_7_OtherRowESA17a</t>
  </si>
  <si>
    <t>sunflower_g_run_1719_7_OtherRowESA17b</t>
  </si>
  <si>
    <t>sunflower_g_run_1720_7_OtherRowESA18a</t>
  </si>
  <si>
    <t>sunflower_g_run_1721_7_OtherRowESA18b</t>
  </si>
  <si>
    <t>sunflower_g_run_1722_4_OtherRowESA1</t>
  </si>
  <si>
    <t>sunflower_g_run_1723_4_OtherRowESA2</t>
  </si>
  <si>
    <t>sunflower_g_run_1724_4_OtherRowESA3</t>
  </si>
  <si>
    <t>sunflower_g_run_1725_4_OtherRowESA4</t>
  </si>
  <si>
    <t>sunflower_g_run_1726_4_OtherRowESA5</t>
  </si>
  <si>
    <t>sunflower_g_run_1727_4_OtherRowESA6</t>
  </si>
  <si>
    <t>sunflower_g_run_1728_4_OtherRowESA7</t>
  </si>
  <si>
    <t>sunflower_g_run_1729_4_OtherRowESA8</t>
  </si>
  <si>
    <t>sunflower_g_run_1730_4_OtherRowESA9</t>
  </si>
  <si>
    <t>sunflower_g_run_1731_4_OtherRowESA10a</t>
  </si>
  <si>
    <t>sunflower_g_run_1732_4_OtherRowESA10b</t>
  </si>
  <si>
    <t>sunflower_g_run_1733_4_OtherRowESA11a</t>
  </si>
  <si>
    <t>sunflower_g_run_1734_4_OtherRowESA11b</t>
  </si>
  <si>
    <t>sunflower_g_run_1735_4_OtherRowESA12a</t>
  </si>
  <si>
    <t>sunflower_g_run_1736_4_OtherRowESA12b</t>
  </si>
  <si>
    <t>sunflower_g_run_1737_4_OtherRowESA13</t>
  </si>
  <si>
    <t>sunflower_g_run_1738_4_OtherRowESA14</t>
  </si>
  <si>
    <t>sunflower_g_run_1739_4_OtherRowESA17a</t>
  </si>
  <si>
    <t>sunflower_g_run_1740_4_OtherRowESA17b</t>
  </si>
  <si>
    <t>sunflower_g_run_1741_4_OtherRowESA18a</t>
  </si>
  <si>
    <t>sunflower_g_run_1742_4_OtherRowESA18b</t>
  </si>
  <si>
    <t>sweetpot_g_run_1743_7_VegetableESA1</t>
  </si>
  <si>
    <t>sweetpot_g_run_1744_7_VegetableESA2</t>
  </si>
  <si>
    <t>sweetpot_g_run_1745_7_VegetableESA3</t>
  </si>
  <si>
    <t>sweetpot_g_run_1746_7_VegetableESA4</t>
  </si>
  <si>
    <t>sweetpot_g_run_1747_7_VegetableESA5</t>
  </si>
  <si>
    <t>sweetpot_g_run_1748_7_VegetableESA6</t>
  </si>
  <si>
    <t>sweetpot_g_run_1749_7_VegetableESA7</t>
  </si>
  <si>
    <t>sweetpot_g_run_1750_7_VegetableESA8</t>
  </si>
  <si>
    <t>sweetpot_g_run_1751_7_VegetableESA9</t>
  </si>
  <si>
    <t>sweetpot_g_run_1752_7_VegetableESA10a</t>
  </si>
  <si>
    <t>sweetpot_g_run_1753_7_VegetableESA10b</t>
  </si>
  <si>
    <t>sweetpot_g_run_1754_7_VegetableESA11a</t>
  </si>
  <si>
    <t>sweetpot_g_run_1755_7_VegetableESA11b</t>
  </si>
  <si>
    <t>sweetpot_g_run_1756_7_VegetableESA12a</t>
  </si>
  <si>
    <t>sweetpot_g_run_1757_7_VegetableESA12b</t>
  </si>
  <si>
    <t>sweetpot_g_run_1758_7_VegetableESA13</t>
  </si>
  <si>
    <t>sweetpot_g_run_1759_7_VegetableESA14</t>
  </si>
  <si>
    <t>sweetpot_g_run_1760_7_VegetableESA15a</t>
  </si>
  <si>
    <t>sweetpot_g_run_1761_7_VegetableESA15b</t>
  </si>
  <si>
    <t>sweetpot_g_run_1762_7_VegetableESA16a</t>
  </si>
  <si>
    <t>sweetpot_g_run_1763_7_VegetableESA16b</t>
  </si>
  <si>
    <t>sweetpot_g_run_1764_7_VegetableESA17a</t>
  </si>
  <si>
    <t>sweetpot_g_run_1765_7_VegetableESA17b</t>
  </si>
  <si>
    <t>sweetpot_g_run_1766_7_VegetableESA18a</t>
  </si>
  <si>
    <t>sweetpot_g_run_1767_7_VegetableESA18b</t>
  </si>
  <si>
    <t>sweetpot_g_run_1768_7_VegetableESA19a</t>
  </si>
  <si>
    <t>sweetpot_g_run_1769_7_VegetableESA19a</t>
  </si>
  <si>
    <t>sweetpot_g_run_1770_7_VegetableESA20a</t>
  </si>
  <si>
    <t>sweetpot_g_run_1771_7_VegetableESA20b</t>
  </si>
  <si>
    <t>sweetpot_g_run_1772_7_VegetableESA21</t>
  </si>
  <si>
    <t>sweetpot_g_run_1773_4_VegetableESA1</t>
  </si>
  <si>
    <t>sweetpot_g_run_1774_4_VegetableESA2</t>
  </si>
  <si>
    <t>sweetpot_g_run_1775_4_VegetableESA3</t>
  </si>
  <si>
    <t>sweetpot_g_run_1776_4_VegetableESA4</t>
  </si>
  <si>
    <t>sweetpot_g_run_1777_4_VegetableESA5</t>
  </si>
  <si>
    <t>sweetpot_g_run_1778_4_VegetableESA6</t>
  </si>
  <si>
    <t>sweetpot_g_run_1779_4_VegetableESA7</t>
  </si>
  <si>
    <t>sweetpot_g_run_1780_4_VegetableESA8</t>
  </si>
  <si>
    <t>sweetpot_g_run_1781_4_VegetableESA9</t>
  </si>
  <si>
    <t>sweetpot_g_run_1782_4_VegetableESA10a</t>
  </si>
  <si>
    <t>sweetpot_g_run_1783_4_VegetableESA10b</t>
  </si>
  <si>
    <t>sweetpot_g_run_1784_4_VegetableESA11a</t>
  </si>
  <si>
    <t>sweetpot_g_run_1785_4_VegetableESA11b</t>
  </si>
  <si>
    <t>sweetpot_g_run_1786_4_VegetableESA12a</t>
  </si>
  <si>
    <t>sweetpot_g_run_1787_4_VegetableESA12b</t>
  </si>
  <si>
    <t>sweetpot_g_run_1788_4_VegetableESA13</t>
  </si>
  <si>
    <t>sweetpot_g_run_1789_4_VegetableESA14</t>
  </si>
  <si>
    <t>sweetpot_g_run_1790_4_VegetableESA15a</t>
  </si>
  <si>
    <t>sweetpot_g_run_1791_4_VegetableESA15b</t>
  </si>
  <si>
    <t>sweetpot_g_run_1792_4_VegetableESA16a</t>
  </si>
  <si>
    <t>sweetpot_g_run_1793_4_VegetableESA16b</t>
  </si>
  <si>
    <t>sweetpot_g_run_1794_4_VegetableESA17a</t>
  </si>
  <si>
    <t>sweetpot_g_run_1795_4_VegetableESA17b</t>
  </si>
  <si>
    <t>sweetpot_g_run_1796_4_VegetableESA18a</t>
  </si>
  <si>
    <t>sweetpot_g_run_1797_4_VegetableESA18b</t>
  </si>
  <si>
    <t>sweetpot_g_run_1798_4_VegetableESA19a</t>
  </si>
  <si>
    <t>sweetpot_g_run_1799_4_VegetableESA19a</t>
  </si>
  <si>
    <t>sweetpot_g_run_1800_4_VegetableESA20a</t>
  </si>
  <si>
    <t>sweetpot_g_run_1801_4_VegetableESA20b</t>
  </si>
  <si>
    <t>sweetpot_g_run_1802_4_VegetableESA21</t>
  </si>
  <si>
    <t>ticks_g_run_1803_7_NSLandcoverESA1</t>
  </si>
  <si>
    <t>ticks_g_run_1804_7_NSLandcoverESA2</t>
  </si>
  <si>
    <t>ticks_g_run_1805_7_NSLandcoverESA3</t>
  </si>
  <si>
    <t>ticks_g_run_1806_7_NSLandcoverESA4</t>
  </si>
  <si>
    <t>ticks_g_run_1807_7_NSLandcoverESA5</t>
  </si>
  <si>
    <t>ticks_g_run_1808_7_NSLandcoverESA6</t>
  </si>
  <si>
    <t>ticks_g_run_1809_7_NSLandcoverESA7</t>
  </si>
  <si>
    <t>ticks_g_run_1810_7_NSLandcoverESA8</t>
  </si>
  <si>
    <t>ticks_g_run_1811_7_NSLandcoverESA9</t>
  </si>
  <si>
    <t>ticks_g_run_1812_7_NSLandcoverESA10a</t>
  </si>
  <si>
    <t>ticks_g_run_1813_7_NSLandcoverESA10b</t>
  </si>
  <si>
    <t>ticks_g_run_1814_7_NSLandcoverESA11a</t>
  </si>
  <si>
    <t>ticks_g_run_1815_7_NSLandcoverESA11b</t>
  </si>
  <si>
    <t>ticks_g_run_1816_7_NSLandcoverESA12a</t>
  </si>
  <si>
    <t>ticks_g_run_1817_7_NSLandcoverESA12b</t>
  </si>
  <si>
    <t>ticks_g_run_1818_7_NSLandcoverESA13</t>
  </si>
  <si>
    <t>ticks_g_run_1819_7_NSLandcoverESA14</t>
  </si>
  <si>
    <t>ticks_g_run_1820_7_NSLandcoverESA15a</t>
  </si>
  <si>
    <t>ticks_g_run_1821_7_NSLandcoverESA15b</t>
  </si>
  <si>
    <t>ticks_g_run_1822_7_NSLandcoverESA16a</t>
  </si>
  <si>
    <t>ticks_g_run_1823_7_NSLandcoverESA16b</t>
  </si>
  <si>
    <t>ticks_g_run_1824_7_NSLandcoverESA17a</t>
  </si>
  <si>
    <t>ticks_g_run_1825_7_NSLandcoverESA17b</t>
  </si>
  <si>
    <t>ticks_g_run_1826_7_NSLandcoverESA18a</t>
  </si>
  <si>
    <t>ticks_g_run_1827_7_NSLandcoverESA18b</t>
  </si>
  <si>
    <t>ticks_g_run_1828_7_NSLandcoverESA19a</t>
  </si>
  <si>
    <t>ticks_g_run_1829_7_NSLandcoverESA19b</t>
  </si>
  <si>
    <t>ticks_g_run_1830_7_NSLandcoverESA20a</t>
  </si>
  <si>
    <t>ticks_g_run_1831_7_NSLandcoverESA20b</t>
  </si>
  <si>
    <t>ticks_g_run_1832_7_NSLandcoverESA21</t>
  </si>
  <si>
    <t>ticks_g_run_1833_4_NSLandcoverESA1</t>
  </si>
  <si>
    <t>ticks_g_run_1834_4_NSLandcoverESA2</t>
  </si>
  <si>
    <t>ticks_g_run_1835_4_NSLandcoverESA3</t>
  </si>
  <si>
    <t>ticks_g_run_1836_4_NSLandcoverESA4</t>
  </si>
  <si>
    <t>ticks_g_run_1837_4_NSLandcoverESA5</t>
  </si>
  <si>
    <t>ticks_g_run_1838_4_NSLandcoverESA6</t>
  </si>
  <si>
    <t>ticks_g_run_1839_4_NSLandcoverESA7</t>
  </si>
  <si>
    <t>ticks_g_run_1840_4_NSLandcoverESA8</t>
  </si>
  <si>
    <t>ticks_g_run_1841_4_NSLandcoverESA9</t>
  </si>
  <si>
    <t>ticks_g_run_1842_4_NSLandcoverESA10a</t>
  </si>
  <si>
    <t>ticks_g_run_1843_4_NSLandcoverESA10b</t>
  </si>
  <si>
    <t>ticks_g_run_1844_4_NSLandcoverESA11a</t>
  </si>
  <si>
    <t>ticks_g_run_1845_4_NSLandcoverESA11b</t>
  </si>
  <si>
    <t>ticks_g_run_1846_4_NSLandcoverESA12a</t>
  </si>
  <si>
    <t>ticks_g_run_1847_4_NSLandcoverESA12b</t>
  </si>
  <si>
    <t>ticks_g_run_1848_4_NSLandcoverESA13</t>
  </si>
  <si>
    <t>ticks_g_run_1849_4_NSLandcoverESA14</t>
  </si>
  <si>
    <t>ticks_g_run_1850_4_NSLandcoverESA15a</t>
  </si>
  <si>
    <t>ticks_g_run_1851_4_NSLandcoverESA15b</t>
  </si>
  <si>
    <t>ticks_g_run_1852_4_NSLandcoverESA16a</t>
  </si>
  <si>
    <t>ticks_g_run_1853_4_NSLandcoverESA16b</t>
  </si>
  <si>
    <t>ticks_g_run_1854_4_NSLandcoverESA17a</t>
  </si>
  <si>
    <t>ticks_g_run_1855_4_NSLandcoverESA17b</t>
  </si>
  <si>
    <t>ticks_g_run_1856_4_NSLandcoverESA18a</t>
  </si>
  <si>
    <t>ticks_g_run_1857_4_NSLandcoverESA18b</t>
  </si>
  <si>
    <t>ticks_g_run_1858_4_NSLandcoverESA19a</t>
  </si>
  <si>
    <t>ticks_g_run_1859_4_NSLandcoverESA19b</t>
  </si>
  <si>
    <t>ticks_g_run_1860_4_NSLandcoverESA20a</t>
  </si>
  <si>
    <t>ticks_g_run_1861_4_NSLandcoverESA20b</t>
  </si>
  <si>
    <t>ticks_g_run_1862_4_NSLandcoverESA21</t>
  </si>
  <si>
    <t>tobacco_g_run_1863_7_OtherRowESA1</t>
  </si>
  <si>
    <t>tobacco_g_run_1864_7_OtherRowESA2</t>
  </si>
  <si>
    <t>tobacco_g_run_1865_7_OtherRowESA3</t>
  </si>
  <si>
    <t>tobacco_g_run_1866_7_OtherRowESA4</t>
  </si>
  <si>
    <t>tobacco_g_run_1867_7_OtherRowESA5</t>
  </si>
  <si>
    <t>tobacco_g_run_1868_7_OtherRowESA6</t>
  </si>
  <si>
    <t>tobacco_g_run_1869_7_OtherRowESA7</t>
  </si>
  <si>
    <t>tobacco_g_run_1870_7_OtherRowESA8</t>
  </si>
  <si>
    <t>tobacco_g_run_1871_7_OtherRowESA10a</t>
  </si>
  <si>
    <t>tobacco_g_run_1872_7_OtherRowESA10b</t>
  </si>
  <si>
    <t>tobacco_g_run_1873_7_OtherRowESA11a</t>
  </si>
  <si>
    <t>tobacco_g_run_1874_7_OtherRowESA11b</t>
  </si>
  <si>
    <t>tobacco_g_run_1875_4_OtherRowESA1</t>
  </si>
  <si>
    <t>tobacco_g_run_1876_4_OtherRowESA2</t>
  </si>
  <si>
    <t>tobacco_g_run_1877_4_OtherRowESA3</t>
  </si>
  <si>
    <t>tobacco_g_run_1878_4_OtherRowESA4</t>
  </si>
  <si>
    <t>tobacco_g_run_1879_4_OtherRowESA5</t>
  </si>
  <si>
    <t>tobacco_g_run_1880_4_OtherRowESA6</t>
  </si>
  <si>
    <t>tobacco_g_run_1881_4_OtherRowESA7</t>
  </si>
  <si>
    <t>tobacco_g_run_1882_4_OtherRowESA8</t>
  </si>
  <si>
    <t>tobacco_g_run_1883_4_OtherRowESA10a</t>
  </si>
  <si>
    <t>tobacco_g_run_1884_4_OtherRowESA10b</t>
  </si>
  <si>
    <t>tobacco_g_run_1885_4_OtherRowESA11a</t>
  </si>
  <si>
    <t>tobacco_g_run_1886_4_OtherRowESA11b</t>
  </si>
  <si>
    <t>tree_nuts_g_run_1887_7_OrchardESA1</t>
  </si>
  <si>
    <t>tree_nuts_g_run_1888_7_OrchardESA2</t>
  </si>
  <si>
    <t>tree_nuts_g_run_1889_7_OrchardESA3</t>
  </si>
  <si>
    <t>tree_nuts_g_run_1890_7_OrchardESA4</t>
  </si>
  <si>
    <t>tree_nuts_g_run_1891_7_OrchardESA5</t>
  </si>
  <si>
    <t>tree_nuts_g_run_1892_7_OrchardESA6</t>
  </si>
  <si>
    <t>tree_nuts_g_run_1893_7_OrchardESA7</t>
  </si>
  <si>
    <t>tree_nuts_g_run_1894_7_OrchardESA8</t>
  </si>
  <si>
    <t>tree_nuts_g_run_1895_7_OrchardESA9</t>
  </si>
  <si>
    <t>tree_nuts_g_run_1896_7_OrchardESA10a</t>
  </si>
  <si>
    <t>tree_nuts_g_run_1897_7_OrchardESA10b</t>
  </si>
  <si>
    <t>tree_nuts_g_run_1898_7_OrchardESA11a</t>
  </si>
  <si>
    <t>tree_nuts_g_run_1899_7_OrchardESA11b</t>
  </si>
  <si>
    <t>tree_nuts_g_run_1900_7_OrchardESA12a</t>
  </si>
  <si>
    <t>tree_nuts_g_run_1901_7_OrchardESA12b</t>
  </si>
  <si>
    <t>tree_nuts_g_run_1902_7_OrchardESA13</t>
  </si>
  <si>
    <t>tree_nuts_g_run_1903_7_OrchardESA14</t>
  </si>
  <si>
    <t>tree_nuts_g_run_1904_7_OrchardESA15a</t>
  </si>
  <si>
    <t>tree_nuts_g_run_1905_7_OrchardESA15a</t>
  </si>
  <si>
    <t>tree_nuts_g_run_1906_7_OrchardESA16a</t>
  </si>
  <si>
    <t>tree_nuts_g_run_1907_7_OrchardESA16b</t>
  </si>
  <si>
    <t>tree_nuts_g_run_1908_7_OrchardESA17a</t>
  </si>
  <si>
    <t>tree_nuts_g_run_1909_7_OrchardESA17b</t>
  </si>
  <si>
    <t>tree_nuts_g_run_1910_7_OrchardESA18a</t>
  </si>
  <si>
    <t>tree_nuts_g_run_1911_7_OrchardESA18b</t>
  </si>
  <si>
    <t>tree_nuts_g_run_1912_7_OrchardESA19a</t>
  </si>
  <si>
    <t>tree_nuts_g_run_1913_7_OrchardESA19b</t>
  </si>
  <si>
    <t>tree_nuts_g_run_1914_7_OrchardESA20a</t>
  </si>
  <si>
    <t>tree_nuts_g_run_1915_7_OrchardESA20b</t>
  </si>
  <si>
    <t>tree_nuts_g_run_1916_7_OrchardESA21</t>
  </si>
  <si>
    <t>tree_nuts_g_run_1917_4_OrchardESA1</t>
  </si>
  <si>
    <t>tree_nuts_g_run_1918_4_OrchardESA2</t>
  </si>
  <si>
    <t>tree_nuts_g_run_1919_4_OrchardESA3</t>
  </si>
  <si>
    <t>tree_nuts_g_run_1920_4_OrchardESA4</t>
  </si>
  <si>
    <t>tree_nuts_g_run_1921_4_OrchardESA5</t>
  </si>
  <si>
    <t>tree_nuts_g_run_1922_4_OrchardESA6</t>
  </si>
  <si>
    <t>tree_nuts_g_run_1923_4_OrchardESA7</t>
  </si>
  <si>
    <t>tree_nuts_g_run_1924_4_OrchardESA8</t>
  </si>
  <si>
    <t>tree_nuts_g_run_1925_4_OrchardESA9</t>
  </si>
  <si>
    <t>tree_nuts_g_run_1926_4_OrchardESA10a</t>
  </si>
  <si>
    <t>tree_nuts_g_run_1927_4_OrchardESA10b</t>
  </si>
  <si>
    <t>tree_nuts_g_run_1928_4_OrchardESA11a</t>
  </si>
  <si>
    <t>tree_nuts_g_run_1929_4_OrchardESA11b</t>
  </si>
  <si>
    <t>tree_nuts_g_run_1930_4_OrchardESA12a</t>
  </si>
  <si>
    <t>tree_nuts_g_run_1931_4_OrchardESA12b</t>
  </si>
  <si>
    <t>tree_nuts_g_run_1932_4_OrchardESA13</t>
  </si>
  <si>
    <t>tree_nuts_g_run_1933_4_OrchardESA14</t>
  </si>
  <si>
    <t>tree_nuts_g_run_1934_4_OrchardESA15a</t>
  </si>
  <si>
    <t>tree_nuts_g_run_1935_4_OrchardESA15a</t>
  </si>
  <si>
    <t>tree_nuts_g_run_1936_4_OrchardESA16a</t>
  </si>
  <si>
    <t>tree_nuts_g_run_1937_4_OrchardESA16b</t>
  </si>
  <si>
    <t>tree_nuts_g_run_1938_4_OrchardESA17a</t>
  </si>
  <si>
    <t>tree_nuts_g_run_1939_4_OrchardESA17b</t>
  </si>
  <si>
    <t>tree_nuts_g_run_1940_4_OrchardESA18a</t>
  </si>
  <si>
    <t>tree_nuts_g_run_1941_4_OrchardESA18b</t>
  </si>
  <si>
    <t>tree_nuts_g_run_1942_4_OrchardESA19a</t>
  </si>
  <si>
    <t>tree_nuts_g_run_1943_4_OrchardESA19b</t>
  </si>
  <si>
    <t>tree_nuts_g_run_1944_4_OrchardESA20a</t>
  </si>
  <si>
    <t>tree_nuts_g_run_1945_4_OrchardESA20b</t>
  </si>
  <si>
    <t>tree_nuts_g_run_1946_4_OrchardESA21</t>
  </si>
  <si>
    <t>asparagus_g_run_10_2_VegetableESA15a</t>
  </si>
  <si>
    <t>asparagus_g_run_11_2_VegetableESA15b</t>
  </si>
  <si>
    <t>asparagus_g_run_12_2_VegetableESA2</t>
  </si>
  <si>
    <t>asparagus_g_run_13_2_VegetableESA16a</t>
  </si>
  <si>
    <t>asparagus_g_run_14_2_VegetableESA16b</t>
  </si>
  <si>
    <t>asparagus_g_run_15_2_VegetableESA17a</t>
  </si>
  <si>
    <t>asparagus_g_run_16_2_VegetableESA17b</t>
  </si>
  <si>
    <t>asparagus_g_run_17_2_VegetableESA18a</t>
  </si>
  <si>
    <t>asparagus_g_run_18_2_VegetableESA18b</t>
  </si>
  <si>
    <t>asparagus_g_run_19_2_VegetableESA19a</t>
  </si>
  <si>
    <t>asparagus_g_run_1_2_VegetableESA1</t>
  </si>
  <si>
    <t>asparagus_g_run_20_2_VegetableESA19b</t>
  </si>
  <si>
    <t>asparagus_g_run_21_2_VegetableESA20a</t>
  </si>
  <si>
    <t>asparagus_g_run_22_2_VegetableESA20b</t>
  </si>
  <si>
    <t>asparagus_g_run_23_2_VegetableESA3</t>
  </si>
  <si>
    <t>asparagus_g_run_24_2_VegetableESA21</t>
  </si>
  <si>
    <t>asparagus_g_run_25_2_VegetableESA4</t>
  </si>
  <si>
    <t>asparagus_g_run_26_2_VegetableESA5</t>
  </si>
  <si>
    <t>asparagus_g_run_27_2_VegetableESA6</t>
  </si>
  <si>
    <t>asparagus_g_run_28_2_VegetableESA7</t>
  </si>
  <si>
    <t>asparagus_g_run_29_2_VegetableESA8</t>
  </si>
  <si>
    <t>asparagus_g_run_2_2_VegetableESA10a</t>
  </si>
  <si>
    <t>asparagus_g_run_30_2_VegetableESA9</t>
  </si>
  <si>
    <t>asparagus_g_run_3_2_VegetableESA10b</t>
  </si>
  <si>
    <t>asparagus_g_run_4_2_VegetableESA11a</t>
  </si>
  <si>
    <t>asparagus_g_run_5_2_VegetableESA11b</t>
  </si>
  <si>
    <t>asparagus_g_run_6_2_VegetableESA12a</t>
  </si>
  <si>
    <t>asparagus_g_run_7_2_VegetableESA12b</t>
  </si>
  <si>
    <t>asparagus_g_run_8_2_VegetableESA13</t>
  </si>
  <si>
    <t>asparagus_g_run_9_2_VegetableESA14</t>
  </si>
  <si>
    <t>beans_g_run_61_2_VegetableESA1</t>
  </si>
  <si>
    <t>beans_g_run_62_2_VegetableESA2</t>
  </si>
  <si>
    <t>beans_g_run_63_2_VegetableESA3</t>
  </si>
  <si>
    <t>beans_g_run_64_2_VegetableESA4</t>
  </si>
  <si>
    <t>beans_g_run_65_2_VegetableESA5</t>
  </si>
  <si>
    <t>beans_g_run_66_2_VegetableESA6</t>
  </si>
  <si>
    <t>beans_g_run_67_2_VegetableESA7</t>
  </si>
  <si>
    <t>beans_g_run_68_2_VegetableESA8</t>
  </si>
  <si>
    <t>beans_g_run_69_2_VegetableESA9</t>
  </si>
  <si>
    <t>beans_g_run_70_2_VegetableESA10a</t>
  </si>
  <si>
    <t>beans_g_run_71_2_VegetableESA10b</t>
  </si>
  <si>
    <t>beans_g_run_72_2_VegetableESA11a</t>
  </si>
  <si>
    <t>beans_g_run_73_2_VegetableESA11b</t>
  </si>
  <si>
    <t>beans_g_run_74_2_VegetableESA12a</t>
  </si>
  <si>
    <t>beans_g_run_75_2_VegetableESA12b</t>
  </si>
  <si>
    <t>beans_g_run_76_2_VegetableESA13</t>
  </si>
  <si>
    <t>beans_g_run_77_2_VegetableESA14</t>
  </si>
  <si>
    <t>beans_g_run_78_2_VegetableESA15a</t>
  </si>
  <si>
    <t>beans_g_run_79_2_VegetableESA15b</t>
  </si>
  <si>
    <t>beans_g_run_80_2_VegetableESA16a</t>
  </si>
  <si>
    <t>beans_g_run_81_2_VegetableESA16b</t>
  </si>
  <si>
    <t>beans_g_run_82_2_VegetableESA17a</t>
  </si>
  <si>
    <t>beans_g_run_83_2_VegetableESA17b</t>
  </si>
  <si>
    <t>beans_g_run_84_2_VegetableESA18a</t>
  </si>
  <si>
    <t>beans_g_run_85_2_VegetableESA18b</t>
  </si>
  <si>
    <t>beans_g_run_86_2_VegetableESA19a</t>
  </si>
  <si>
    <t>beans_g_run_87_2_VegetableESA19b</t>
  </si>
  <si>
    <t>beans_g_run_88_2_VegetableESA20a</t>
  </si>
  <si>
    <t>beans_g_run_89_2_VegetableESA20b</t>
  </si>
  <si>
    <t>beans_g_run_90_2_VegetableESA21</t>
  </si>
  <si>
    <t>berries_g_run_121_2_VegetableESA12b</t>
  </si>
  <si>
    <t>berries_g_run_132_2_VegetableESA13</t>
  </si>
  <si>
    <t>berries_g_run_143_2_VegetableESA14</t>
  </si>
  <si>
    <t>berries_g_run_146_2_VegetableESA15a</t>
  </si>
  <si>
    <t>berries_g_run_147_2_VegetableESA15b</t>
  </si>
  <si>
    <t>berries_g_run_148_2_VegetableESA16a</t>
  </si>
  <si>
    <t>berries_g_run_149_2_VegetableESA16b</t>
  </si>
  <si>
    <t>berries_g_run_150_2_VegetableESA17a</t>
  </si>
  <si>
    <t>berries_g_run_151_2_VegetableESA17b</t>
  </si>
  <si>
    <t>berries_g_run_152_2_VegetableESA18a</t>
  </si>
  <si>
    <t>berries_g_run_153_2_VegetableESA18b</t>
  </si>
  <si>
    <t>berries_g_run_154_2_VegetableESA19a</t>
  </si>
  <si>
    <t>berries_g_run_155_2_VegetableESA19b</t>
  </si>
  <si>
    <t>berries_g_run_156_2_VegetableESA20a</t>
  </si>
  <si>
    <t>berries_g_run_157_2_VegetableESA20b</t>
  </si>
  <si>
    <t>berries_g_run_158_2_VegetableESA21</t>
  </si>
  <si>
    <t>berries_g_run_159_2_VegetableESA1</t>
  </si>
  <si>
    <t>berries_g_run_160_2_VegetableESA2</t>
  </si>
  <si>
    <t>berries_g_run_161_2_VegetableESA3</t>
  </si>
  <si>
    <t>berries_g_run_162_2_VegetableESA4</t>
  </si>
  <si>
    <t>berries_g_run_163_2_VegetableESA5</t>
  </si>
  <si>
    <t>berries_g_run_164_2_VegetableESA6</t>
  </si>
  <si>
    <t>berries_g_run_165_2_VegetableESA7</t>
  </si>
  <si>
    <t>berries_g_run_166_2_VegetableESA8</t>
  </si>
  <si>
    <t>berries_g_run_167_2_VegetableESA9</t>
  </si>
  <si>
    <t>berries_g_run_168_2_VegetableESA10a</t>
  </si>
  <si>
    <t>berries_g_run_169_2_VegetableESA10b</t>
  </si>
  <si>
    <t>berries_g_run_170_2_VegetableESA11a</t>
  </si>
  <si>
    <t>berries_g_run_171_2_VegetableESA11b</t>
  </si>
  <si>
    <t>berries_g_run_172_2_VegetableESA12a</t>
  </si>
  <si>
    <t>brassica_g_run_211_2_VegetableESA1</t>
  </si>
  <si>
    <t>brassica_g_run_212_2_VegetableESA2</t>
  </si>
  <si>
    <t>brassica_g_run_213_2_VegetableESA3</t>
  </si>
  <si>
    <t>brassica_g_run_214_2_VegetableESA4</t>
  </si>
  <si>
    <t>brassica_g_run_215_2_VegetableESA5</t>
  </si>
  <si>
    <t>brassica_g_run_216_2_VegetableESA6</t>
  </si>
  <si>
    <t>brassica_g_run_217_2_VegetableESA7</t>
  </si>
  <si>
    <t>brassica_g_run_218_2_VegetableESA8</t>
  </si>
  <si>
    <t>brassica_g_run_219_2_VegetableESA9</t>
  </si>
  <si>
    <t>brassica_g_run_220_2_VegetableESA10a</t>
  </si>
  <si>
    <t>brassica_g_run_221_2_VegetableESA10b</t>
  </si>
  <si>
    <t>brassica_g_run_222_2_VegetableESA11a</t>
  </si>
  <si>
    <t>brassica_g_run_223_2_VegetableESA11b</t>
  </si>
  <si>
    <t>brassica_g_run_224_2_VegetableESA12a</t>
  </si>
  <si>
    <t>brassica_g_run_225_2_VegetableESA12b</t>
  </si>
  <si>
    <t>brassica_g_run_226_2_VegetableESA13</t>
  </si>
  <si>
    <t>brassica_g_run_227_2_VegetableESA14</t>
  </si>
  <si>
    <t>brassica_g_run_228_2_VegetableESA15a</t>
  </si>
  <si>
    <t>brassica_g_run_229_2_VegetableESA15b</t>
  </si>
  <si>
    <t>brassica_g_run_230_2_VegetableESA16a</t>
  </si>
  <si>
    <t>brassica_g_run_231_2_VegetableESA16b</t>
  </si>
  <si>
    <t>brassica_g_run_232_2_VegetableESA17a</t>
  </si>
  <si>
    <t>brassica_g_run_233_2_VegetableESA17b</t>
  </si>
  <si>
    <t>brassica_g_run_234_2_VegetableESA18a</t>
  </si>
  <si>
    <t>brassica_g_run_235_2_VegetableESA18b</t>
  </si>
  <si>
    <t>brassica_g_run_236_2_VegetableESA19a</t>
  </si>
  <si>
    <t>brassica_g_run_237_2_VegetableESA19b</t>
  </si>
  <si>
    <t>brassica_g_run_238_2_VegetableESA20a</t>
  </si>
  <si>
    <t>brassica_g_run_239_2_VegetableESA20b</t>
  </si>
  <si>
    <t>brassica_g_run_240_2_VegetableESA21</t>
  </si>
  <si>
    <t>citrusCA_g_run_291_2_CitrusESA18a</t>
  </si>
  <si>
    <t>citrusCA_g_run_292_2_CitrusESA18b</t>
  </si>
  <si>
    <t>citrusFL_g_run_294_2_CitrusESA3</t>
  </si>
  <si>
    <t>citrus_g_run_265_2_CitrusESA2</t>
  </si>
  <si>
    <t>citrus_g_run_266_2_CitrusESA3</t>
  </si>
  <si>
    <t>citrus_g_run_267_2_CitrusESA4</t>
  </si>
  <si>
    <t>citrus_g_run_268_2_CitrusESA5</t>
  </si>
  <si>
    <t>citrus_g_run_269_2_CitrusESA6</t>
  </si>
  <si>
    <t>citrus_g_run_270_2_CitrusESA7</t>
  </si>
  <si>
    <t>citrus_g_run_271_2_CitrusESA8</t>
  </si>
  <si>
    <t>citrus_g_run_272_2_CitrusESA9</t>
  </si>
  <si>
    <t>citrus_g_run_273_2_CitrusESA10a</t>
  </si>
  <si>
    <t>citrus_g_run_274_2_CitrusESA10b</t>
  </si>
  <si>
    <t>citrus_g_run_275_2_CitrusESA11a</t>
  </si>
  <si>
    <t>citrus_g_run_276_2_CitrusESA11b</t>
  </si>
  <si>
    <t>citrus_g_run_277_2_CitrusESA12a</t>
  </si>
  <si>
    <t>citrus_g_run_278_2_CitrusESA12b</t>
  </si>
  <si>
    <t>citrus_g_run_279_2_CitrusESA13</t>
  </si>
  <si>
    <t>citrus_g_run_280_2_CitrusESA15a</t>
  </si>
  <si>
    <t>citrus_g_run_281_2_CitrusESA15b</t>
  </si>
  <si>
    <t>citrus_g_run_282_2_CitrusESA16a</t>
  </si>
  <si>
    <t>citrus_g_run_283_2_CitrusESA16b</t>
  </si>
  <si>
    <t>citrus_g_run_284_2_CitrusESA17a</t>
  </si>
  <si>
    <t>citrus_g_run_285_2_CitrusESA17b</t>
  </si>
  <si>
    <t>citrus_g_run_286_2_CitrusESA20a</t>
  </si>
  <si>
    <t>citrus_g_run_287_2_CitrusESA20b</t>
  </si>
  <si>
    <t>citrus_g_run_288_2_CitrusESA21</t>
  </si>
  <si>
    <t>corn_g_run_323_2_CornESA1</t>
  </si>
  <si>
    <t>corn_g_run_324_2_CornESA2</t>
  </si>
  <si>
    <t>corn_g_run_325_2_CornESA3</t>
  </si>
  <si>
    <t>corn_g_run_326_2_CornESA4</t>
  </si>
  <si>
    <t>corn_g_run_327_2_CornESA5</t>
  </si>
  <si>
    <t>corn_g_run_328_2_CornESA6</t>
  </si>
  <si>
    <t>corn_g_run_329_2_CornESA7</t>
  </si>
  <si>
    <t>corn_g_run_330_2_CornESA8</t>
  </si>
  <si>
    <t>corn_g_run_331_2_CornESA9</t>
  </si>
  <si>
    <t>corn_g_run_332_2_CornESA10a</t>
  </si>
  <si>
    <t>corn_g_run_333_2_CornESA10b</t>
  </si>
  <si>
    <t>corn_g_run_334_2_CornESA11a</t>
  </si>
  <si>
    <t>corn_g_run_335_2_CornESA11b</t>
  </si>
  <si>
    <t>corn_g_run_336_2_CornESA12a</t>
  </si>
  <si>
    <t>corn_g_run_337_2_CornESA12b</t>
  </si>
  <si>
    <t>corn_g_run_338_2_CornESA13</t>
  </si>
  <si>
    <t>corn_g_run_339_2_CornESA14</t>
  </si>
  <si>
    <t>corn_g_run_340_2_CornESA15a</t>
  </si>
  <si>
    <t>corn_g_run_341_2_CornESA15b</t>
  </si>
  <si>
    <t>corn_g_run_342_2_CornESA16a</t>
  </si>
  <si>
    <t>corn_g_run_343_2_CornESA16b</t>
  </si>
  <si>
    <t>corn_g_run_344_2_CornESA17a</t>
  </si>
  <si>
    <t>corn_g_run_345_2_CornESA17b</t>
  </si>
  <si>
    <t>corn_g_run_346_2_CornESA18a</t>
  </si>
  <si>
    <t>corn_g_run_347_2_CornESA18b</t>
  </si>
  <si>
    <t>corn_g_run_348_2_CornESA20a</t>
  </si>
  <si>
    <t>corn_g_run_349_2_CornESA20b</t>
  </si>
  <si>
    <t>corn_g_run_350_2_CornESA21</t>
  </si>
  <si>
    <t>cucurbits_g_run_381_2_VegetableESA1</t>
  </si>
  <si>
    <t>cucurbits_g_run_382_2_VegetableESA2</t>
  </si>
  <si>
    <t>cucurbits_g_run_383_2_VegetableESA3</t>
  </si>
  <si>
    <t>cucurbits_g_run_384_2_VegetableESA4</t>
  </si>
  <si>
    <t>cucurbits_g_run_385_2_VegetableESA5</t>
  </si>
  <si>
    <t>cucurbits_g_run_386_2_VegetableESA6</t>
  </si>
  <si>
    <t>cucurbits_g_run_387_2_VegetableESA7</t>
  </si>
  <si>
    <t>cucurbits_g_run_388_2_VegetableESA8</t>
  </si>
  <si>
    <t>cucurbits_g_run_389_2_VegetableESA9</t>
  </si>
  <si>
    <t>cucurbits_g_run_390_2_VegetableESA10a</t>
  </si>
  <si>
    <t>cucurbits_g_run_391_2_VegetableESA10b</t>
  </si>
  <si>
    <t>cucurbits_g_run_392_2_VegetableESA11a</t>
  </si>
  <si>
    <t>cucurbits_g_run_393_2_VegetableESA11b</t>
  </si>
  <si>
    <t>cucurbits_g_run_394_2_VegetableESA12a</t>
  </si>
  <si>
    <t>cucurbits_g_run_395_2_VegetableESA12b</t>
  </si>
  <si>
    <t>cucurbits_g_run_396_2_VegetableESA13</t>
  </si>
  <si>
    <t>cucurbits_g_run_397_2_VegetableESA14</t>
  </si>
  <si>
    <t>cucurbits_g_run_398_2_VegetableESA15a</t>
  </si>
  <si>
    <t>cucurbits_g_run_399_2_VegetableESA15b</t>
  </si>
  <si>
    <t>cucurbits_g_run_400_2_VegetableESA16a</t>
  </si>
  <si>
    <t>cucurbits_g_run_401_2_VegetableESA16b</t>
  </si>
  <si>
    <t>cucurbits_g_run_402_2_VegetableESA17a</t>
  </si>
  <si>
    <t>cucurbits_g_run_403_2_VegetableESA17b</t>
  </si>
  <si>
    <t>cucurbits_g_run_404_2_VegetableESA18a</t>
  </si>
  <si>
    <t>cucurbits_g_run_405_2_VegetableESA18b</t>
  </si>
  <si>
    <t>cucurbits_g_run_406_2_VegetableESA19a</t>
  </si>
  <si>
    <t>cucurbits_g_run_407_2_VegetableESA19b</t>
  </si>
  <si>
    <t>cucurbits_g_run_408_2_VegetableESA20a</t>
  </si>
  <si>
    <t>cucurbits_g_run_409_2_VegetableESA20b</t>
  </si>
  <si>
    <t>cucurbits_g_run_410_2_VegetableESA21</t>
  </si>
  <si>
    <t>flax_g_run_411_2_OtherGrainESA1</t>
  </si>
  <si>
    <t>flax_g_run_412_2_OtherGrainESA19b</t>
  </si>
  <si>
    <t>flax_g_run_413_2_OtherGrainESA2</t>
  </si>
  <si>
    <t>flax_g_run_415_2_OtherGrainESA3</t>
  </si>
  <si>
    <t>flax_g_run_417_2_OtherGrainESA4</t>
  </si>
  <si>
    <t>flax_g_run_419_2_OtherGrainESA5</t>
  </si>
  <si>
    <t>flax_g_run_422_2_OtherGrainESA7</t>
  </si>
  <si>
    <t>flax_g_run_425_2_OtherGrainESA9</t>
  </si>
  <si>
    <t>flax_g_run_428_2_OtherGrainESA10a</t>
  </si>
  <si>
    <t>flax_g_run_430_2_OtherGrainESA10b</t>
  </si>
  <si>
    <t>flax_g_run_432_2_OtherGrainESA11a</t>
  </si>
  <si>
    <t>flax_g_run_434_2_OtherGrainESA11b</t>
  </si>
  <si>
    <t>flax_g_run_440_2_OtherGrainESA16a</t>
  </si>
  <si>
    <t>flax_g_run_442_2_OtherGrainESA16b</t>
  </si>
  <si>
    <t>flax_g_run_444_2_OtherGrainESA17a</t>
  </si>
  <si>
    <t>flax_g_run_445_2_OtherGrainESA17b</t>
  </si>
  <si>
    <t>flax_g_run_446_2_OtherGrainESA18a</t>
  </si>
  <si>
    <t>flax_g_run_447_2_OtherGrainESA18b</t>
  </si>
  <si>
    <t>flax_g_run_448_2_OtherGrainESA19a</t>
  </si>
  <si>
    <t>forest_trees_g_run_479_2_OtherTreeESA1</t>
  </si>
  <si>
    <t>forest_trees_g_run_480_2_OtherTreeESA2</t>
  </si>
  <si>
    <t>forest_trees_g_run_481_2_OtherTreeESA3</t>
  </si>
  <si>
    <t>forest_trees_g_run_482_2_OtherTreeESA4</t>
  </si>
  <si>
    <t>forest_trees_g_run_483_2_OtherTreeESA5</t>
  </si>
  <si>
    <t>forest_trees_g_run_484_2_OtherTreeESA6</t>
  </si>
  <si>
    <t>forest_trees_g_run_485_2_OtherTreeESA7</t>
  </si>
  <si>
    <t>forest_trees_g_run_486_2_OtherTreeESA8</t>
  </si>
  <si>
    <t>forest_trees_g_run_487_2_OtherTreeESA9</t>
  </si>
  <si>
    <t>forest_trees_g_run_488_2_OtherTreeESA10a</t>
  </si>
  <si>
    <t>forest_trees_g_run_489_2_OtherTreeESA10b</t>
  </si>
  <si>
    <t>forest_trees_g_run_490_2_OtherTreeESA11a</t>
  </si>
  <si>
    <t>forest_trees_g_run_491_2_OtherTreeESA11b</t>
  </si>
  <si>
    <t>forest_trees_g_run_492_2_OtherTreeESA12a</t>
  </si>
  <si>
    <t>forest_trees_g_run_493_2_OtherTreeESA12b</t>
  </si>
  <si>
    <t>forest_trees_g_run_494_2_OtherTreeESA13</t>
  </si>
  <si>
    <t>forest_trees_g_run_495_2_OtherTreeESA14</t>
  </si>
  <si>
    <t>forest_trees_g_run_496_2_OtherTreeESA15a</t>
  </si>
  <si>
    <t>forest_trees_g_run_497_2_OtherTreeESA15b</t>
  </si>
  <si>
    <t>forest_trees_g_run_498_2_OtherTreeESA16a</t>
  </si>
  <si>
    <t>forest_trees_g_run_499_2_OtherTreeESA16b</t>
  </si>
  <si>
    <t>forest_trees_g_run_500_2_OtherTreeESA17a</t>
  </si>
  <si>
    <t>forest_trees_g_run_501_2_OtherTreeESA17b</t>
  </si>
  <si>
    <t>forest_trees_g_run_502_2_OtherTreeESA18a</t>
  </si>
  <si>
    <t>forest_trees_g_run_503_2_OtherTreeESA18b</t>
  </si>
  <si>
    <t>forest_trees_g_run_504_2_OtherTreeESA19a</t>
  </si>
  <si>
    <t>forest_trees_g_run_505_2_OtherTreeESA19b</t>
  </si>
  <si>
    <t>forest_trees_g_run_506_2_OtherTreeESA20a</t>
  </si>
  <si>
    <t>forest_trees_g_run_507_2_OtherTreeESA20b</t>
  </si>
  <si>
    <t>forest_trees_g_run_508_2_OtherTreeESA21</t>
  </si>
  <si>
    <t>fruit_veg_g_run_539_2_VegetableESA1</t>
  </si>
  <si>
    <t>fruit_veg_g_run_540_2_VegetableESA2</t>
  </si>
  <si>
    <t>fruit_veg_g_run_541_2_VegetableESA3</t>
  </si>
  <si>
    <t>fruit_veg_g_run_542_2_VegetableESA4</t>
  </si>
  <si>
    <t>fruit_veg_g_run_543_2_VegetableESA5</t>
  </si>
  <si>
    <t>fruit_veg_g_run_544_2_VegetableESA6</t>
  </si>
  <si>
    <t>fruit_veg_g_run_545_2_VegetableESA7</t>
  </si>
  <si>
    <t>fruit_veg_g_run_546_2_VegetableESA8</t>
  </si>
  <si>
    <t>fruit_veg_g_run_547_2_VegetableESA9</t>
  </si>
  <si>
    <t>fruit_veg_g_run_548_2_VegetableESA10a</t>
  </si>
  <si>
    <t>fruit_veg_g_run_549_2_VegetableESA10b</t>
  </si>
  <si>
    <t>fruit_veg_g_run_550_2_VegetableESA11a</t>
  </si>
  <si>
    <t>fruit_veg_g_run_551_2_VegetableESA11b</t>
  </si>
  <si>
    <t>fruit_veg_g_run_552_2_VegetableESA12a</t>
  </si>
  <si>
    <t>fruit_veg_g_run_553_2_VegetableESA12b</t>
  </si>
  <si>
    <t>fruit_veg_g_run_554_2_VegetableESA13</t>
  </si>
  <si>
    <t>fruit_veg_g_run_555_2_VegetableESA14</t>
  </si>
  <si>
    <t>fruit_veg_g_run_556_2_VegetableESA15a</t>
  </si>
  <si>
    <t>fruit_veg_g_run_557_2_VegetableESA15b</t>
  </si>
  <si>
    <t>fruit_veg_g_run_558_2_VegetableESA16a</t>
  </si>
  <si>
    <t>fruit_veg_g_run_559_2_VegetableESA16b</t>
  </si>
  <si>
    <t>fruit_veg_g_run_560_2_VegetableESA17a</t>
  </si>
  <si>
    <t>fruit_veg_g_run_561_2_VegetableESA17b</t>
  </si>
  <si>
    <t>fruit_veg_g_run_562_2_VegetableESA18a</t>
  </si>
  <si>
    <t>fruit_veg_g_run_563_2_VegetableESA18b</t>
  </si>
  <si>
    <t>fruit_veg_g_run_564_2_VegetableESA19a</t>
  </si>
  <si>
    <t>fruit_veg_g_run_565_2_VegetableESA19b</t>
  </si>
  <si>
    <t>fruit_veg_g_run_566_2_VegetableESA20a</t>
  </si>
  <si>
    <t>fruit_veg_g_run_567_2_VegetableESA20b</t>
  </si>
  <si>
    <t>fruit_veg_g_run_568_2_VegetableESA21</t>
  </si>
  <si>
    <t>golf_g_run_599_2_GolfESA1</t>
  </si>
  <si>
    <t>golf_g_run_600_2_GolfESA2</t>
  </si>
  <si>
    <t>golf_g_run_601_2_GolfESA3</t>
  </si>
  <si>
    <t>golf_g_run_602_2_GolfESA4</t>
  </si>
  <si>
    <t>golf_g_run_603_2_GolfESA5</t>
  </si>
  <si>
    <t>golf_g_run_604_2_GolfESA6</t>
  </si>
  <si>
    <t>golf_g_run_605_2_GolfESA7</t>
  </si>
  <si>
    <t>golf_g_run_606_2_GolfESA8</t>
  </si>
  <si>
    <t>golf_g_run_607_2_GolfESA9</t>
  </si>
  <si>
    <t>golf_g_run_608_2_GolfESA10a</t>
  </si>
  <si>
    <t>golf_g_run_609_2_GolfESA10b</t>
  </si>
  <si>
    <t>golf_g_run_610_2_GolfESA11a</t>
  </si>
  <si>
    <t>golf_g_run_611_2_GolfESA11b</t>
  </si>
  <si>
    <t>golf_g_run_612_2_GolfESA12a</t>
  </si>
  <si>
    <t>golf_g_run_613_2_GolfESA12b</t>
  </si>
  <si>
    <t>golf_g_run_614_2_GolfESA13</t>
  </si>
  <si>
    <t>golf_g_run_615_2_GolfESA14</t>
  </si>
  <si>
    <t>golf_g_run_616_2_GolfESA15a</t>
  </si>
  <si>
    <t>golf_g_run_617_2_GolfESA15b</t>
  </si>
  <si>
    <t>golf_g_run_618_2_GolfESA16a</t>
  </si>
  <si>
    <t>golf_g_run_619_2_GolfESA16b</t>
  </si>
  <si>
    <t>golf_g_run_620_2_GolfESA17a</t>
  </si>
  <si>
    <t>golf_g_run_621_2_GolfESA17b</t>
  </si>
  <si>
    <t>golf_g_run_622_2_GolfESA18a</t>
  </si>
  <si>
    <t>golf_g_run_623_2_GolfESA18b</t>
  </si>
  <si>
    <t>golf_g_run_624_2_GolfESA19a</t>
  </si>
  <si>
    <t>golf_g_run_625_2_GolfESA19b</t>
  </si>
  <si>
    <t>golf_g_run_626_2_GolfESA20a</t>
  </si>
  <si>
    <t>golf_g_run_627_2_GolfESA20b</t>
  </si>
  <si>
    <t>golf_g_run_628_2_GolfESA21</t>
  </si>
  <si>
    <t>grapes_g_run_656_2_GrapesESA20a</t>
  </si>
  <si>
    <t>grapes_g_run_657_2_GrapesESA20b</t>
  </si>
  <si>
    <t>grapes_g_run_658_2_GrapesESA1</t>
  </si>
  <si>
    <t>grapes_g_run_659_2_GrapesESA2</t>
  </si>
  <si>
    <t>grapes_g_run_660_2_GrapesESA3</t>
  </si>
  <si>
    <t>grapes_g_run_661_2_GrapesESA4</t>
  </si>
  <si>
    <t>grapes_g_run_662_2_GrapesESA5</t>
  </si>
  <si>
    <t>grapes_g_run_663_2_GrapesESA6</t>
  </si>
  <si>
    <t>grapes_g_run_664_2_GrapesESA7</t>
  </si>
  <si>
    <t>grapes_g_run_665_2_GrapesESA8</t>
  </si>
  <si>
    <t>grapes_g_run_666_2_GrapesESA9</t>
  </si>
  <si>
    <t>grapes_g_run_667_2_GrapesESA10a</t>
  </si>
  <si>
    <t>grapes_g_run_668_2_GrapesESA10b</t>
  </si>
  <si>
    <t>grapes_g_run_669_2_GrapesESA11a</t>
  </si>
  <si>
    <t>grapes_g_run_670_2_GrapesESA11b</t>
  </si>
  <si>
    <t>grapes_g_run_671_2_GrapesESA12a</t>
  </si>
  <si>
    <t>grapes_g_run_672_2_GrapesESA12b</t>
  </si>
  <si>
    <t>grapes_g_run_673_2_GrapesESA13</t>
  </si>
  <si>
    <t>grapes_g_run_674_2_GrapesESA14</t>
  </si>
  <si>
    <t>grapes_g_run_675_2_GrapesESA15a</t>
  </si>
  <si>
    <t>grapes_g_run_676_2_GrapesESA15b</t>
  </si>
  <si>
    <t>grapes_g_run_677_2_GrapesESA16a</t>
  </si>
  <si>
    <t>grapes_g_run_678_2_GrapesESA16b</t>
  </si>
  <si>
    <t>grapes_g_run_679_2_GrapesESA17a</t>
  </si>
  <si>
    <t>grapes_g_run_680_2_GrapesESA17b</t>
  </si>
  <si>
    <t>grapes_g_run_681_2_GrapesESA18a</t>
  </si>
  <si>
    <t>grapes_g_run_682_2_GrapesESA18b</t>
  </si>
  <si>
    <t>legumes_g_run_713_2_VegetableESA1</t>
  </si>
  <si>
    <t>legumes_g_run_714_2_VegetableESA2</t>
  </si>
  <si>
    <t>legumes_g_run_715_2_VegetableESA3</t>
  </si>
  <si>
    <t>legumes_g_run_716_2_VegetableESA4</t>
  </si>
  <si>
    <t>legumes_g_run_717_2_VegetableESA5</t>
  </si>
  <si>
    <t>legumes_g_run_718_2_VegetableESA6</t>
  </si>
  <si>
    <t>legumes_g_run_719_2_VegetableESA7</t>
  </si>
  <si>
    <t>legumes_g_run_720_2_VegetableESA8</t>
  </si>
  <si>
    <t>legumes_g_run_721_2_VegetableESA9</t>
  </si>
  <si>
    <t>legumes_g_run_722_2_VegetableESA10a</t>
  </si>
  <si>
    <t>legumes_g_run_723_2_VegetableESA10b</t>
  </si>
  <si>
    <t>legumes_g_run_724_2_VegetableESA11a</t>
  </si>
  <si>
    <t>legumes_g_run_725_2_VegetableESA11b</t>
  </si>
  <si>
    <t>legumes_g_run_726_2_VegetableESA12a</t>
  </si>
  <si>
    <t>legumes_g_run_727_2_VegetableESA12b</t>
  </si>
  <si>
    <t>legumes_g_run_728_2_VegetableESA13</t>
  </si>
  <si>
    <t>legumes_g_run_729_2_VegetableESA14</t>
  </si>
  <si>
    <t>legumes_g_run_730_2_VegetableESA15a</t>
  </si>
  <si>
    <t>legumes_g_run_731_2_VegetableESA15b</t>
  </si>
  <si>
    <t>legumes_g_run_732_2_VegetableESA16a</t>
  </si>
  <si>
    <t>legumes_g_run_733_2_VegetableESA16b</t>
  </si>
  <si>
    <t>legumes_g_run_734_2_VegetableESA17a</t>
  </si>
  <si>
    <t>legumes_g_run_735_2_VegetableESA17b</t>
  </si>
  <si>
    <t>legumes_g_run_736_2_VegetableESA18a</t>
  </si>
  <si>
    <t>legumes_g_run_737_2_VegetableESA18b</t>
  </si>
  <si>
    <t>legumes_g_run_738_2_VegetableESA19a</t>
  </si>
  <si>
    <t>legumes_g_run_739_2_VegetableESA19b</t>
  </si>
  <si>
    <t>legumes_g_run_740_2_VegetableESA20a</t>
  </si>
  <si>
    <t>legumes_g_run_741_2_VegetableESA20b</t>
  </si>
  <si>
    <t>legumes_g_run_742_2_VegetableESA21</t>
  </si>
  <si>
    <t>noncroplandD_g_run_833_2_DevelopedESA2</t>
  </si>
  <si>
    <t>noncroplandD_g_run_834_2_DevelopedESA3</t>
  </si>
  <si>
    <t>noncroplandD_g_run_835_2_DevelopedESA4</t>
  </si>
  <si>
    <t>noncroplandD_g_run_836_2_DevelopedESA5</t>
  </si>
  <si>
    <t>noncroplandD_g_run_837_2_DevelopedESA6</t>
  </si>
  <si>
    <t>noncroplandD_g_run_838_2_DevelopedESA7</t>
  </si>
  <si>
    <t>noncroplandD_g_run_839_2_DevelopedESA8</t>
  </si>
  <si>
    <t>noncroplandD_g_run_840_2_DevelopedESA8</t>
  </si>
  <si>
    <t>noncroplandD_g_run_841_2_DevelopedESA10a</t>
  </si>
  <si>
    <t>noncroplandD_g_run_842_2_DevelopedESA10b</t>
  </si>
  <si>
    <t>noncroplandD_g_run_843_2_DevelopedESA11a</t>
  </si>
  <si>
    <t>noncroplandD_g_run_844_2_DevelopedESA11b</t>
  </si>
  <si>
    <t>noncroplandD_g_run_845_2_DevelopedESA12a</t>
  </si>
  <si>
    <t>noncroplandD_g_run_846_2_DevelopedESA12b</t>
  </si>
  <si>
    <t>noncroplandD_g_run_847_2_DevelopedESA13</t>
  </si>
  <si>
    <t>noncroplandD_g_run_848_2_DevelopedESA14</t>
  </si>
  <si>
    <t>noncroplandD_g_run_849_2_DevelopedESA15a</t>
  </si>
  <si>
    <t>noncroplandD_g_run_850_2_DevelopedESA15b</t>
  </si>
  <si>
    <t>noncroplandD_g_run_851_2_DevelopedESA16a</t>
  </si>
  <si>
    <t>noncroplandD_g_run_852_2_DevelopedESA16b</t>
  </si>
  <si>
    <t>noncroplandD_g_run_853_2_DevelopedESA17a</t>
  </si>
  <si>
    <t>noncroplandD_g_run_854_2_DevelopedESA17b</t>
  </si>
  <si>
    <t>noncroplandD_g_run_855_2_DevelopedESA18a</t>
  </si>
  <si>
    <t>noncroplandD_g_run_856_2_DevelopedESA18b</t>
  </si>
  <si>
    <t>noncroplandD_g_run_857_2_DevelopedESA19a</t>
  </si>
  <si>
    <t>noncroplandD_g_run_858_2_DevelopedESA19b</t>
  </si>
  <si>
    <t>noncroplandD_g_run_859_2_DevelopedESA20a</t>
  </si>
  <si>
    <t>noncroplandD_g_run_860_2_DevelopedESA20b</t>
  </si>
  <si>
    <t>noncroplandD_g_run_861_2_DevelopedESA21</t>
  </si>
  <si>
    <t>noncroplandD_g_run_862_2_DevelopedESA1</t>
  </si>
  <si>
    <t>noncroplandg_g_run_892_2_GrasslandESA1</t>
  </si>
  <si>
    <t>noncroplandg_g_run_893_2_GrasslandESA2</t>
  </si>
  <si>
    <t>noncroplandg_g_run_894_2_GrasslandESA3</t>
  </si>
  <si>
    <t>noncroplandg_g_run_895_2_GrasslandESA4</t>
  </si>
  <si>
    <t>noncroplandg_g_run_896_2_GrasslandESA5</t>
  </si>
  <si>
    <t>noncroplandg_g_run_897_2_GrasslandESA6</t>
  </si>
  <si>
    <t>noncroplandg_g_run_898_2_GrasslandESA7</t>
  </si>
  <si>
    <t>noncroplandg_g_run_899_2_GrasslandESA8</t>
  </si>
  <si>
    <t>noncroplandg_g_run_900_2_GrasslandESA8</t>
  </si>
  <si>
    <t>noncroplandg_g_run_901_2_GrasslandESA10a</t>
  </si>
  <si>
    <t>noncroplandg_g_run_902_2_GrasslandESA10b</t>
  </si>
  <si>
    <t>noncroplandg_g_run_903_2_GrasslandESA11a</t>
  </si>
  <si>
    <t>noncroplandg_g_run_904_2_GrasslandESA11b</t>
  </si>
  <si>
    <t>noncroplandg_g_run_905_2_GrasslandESA12a</t>
  </si>
  <si>
    <t>noncroplandg_g_run_906_2_GrasslandESA12b</t>
  </si>
  <si>
    <t>noncroplandg_g_run_907_2_GrasslandESA13</t>
  </si>
  <si>
    <t>noncroplandg_g_run_908_2_GrasslandESA14</t>
  </si>
  <si>
    <t>noncroplandg_g_run_909_2_GrasslandESA15a</t>
  </si>
  <si>
    <t>noncroplandg_g_run_910_2_GrasslandESA15b</t>
  </si>
  <si>
    <t>noncroplandg_g_run_911_2_GrasslandESA16a</t>
  </si>
  <si>
    <t>noncroplandg_g_run_912_2_GrasslandESA16b</t>
  </si>
  <si>
    <t>noncroplandg_g_run_913_2_GrasslandESA17a</t>
  </si>
  <si>
    <t>noncroplandg_g_run_914_2_GrasslandESA17b</t>
  </si>
  <si>
    <t>noncroplandg_g_run_915_2_GrasslandESA18a</t>
  </si>
  <si>
    <t>noncroplandg_g_run_916_2_GrasslandESA18b</t>
  </si>
  <si>
    <t>noncroplandg_g_run_917_2_GrasslandESA19a</t>
  </si>
  <si>
    <t>noncroplandg_g_run_918_2_GrasslandESA19b</t>
  </si>
  <si>
    <t>noncroplandg_g_run_919_2_GrasslandESA20a</t>
  </si>
  <si>
    <t>noncroplandg_g_run_920_2_GrasslandESA20b</t>
  </si>
  <si>
    <t>noncroplandg_g_run_921_2_GrasslandESA21</t>
  </si>
  <si>
    <t>noncropland_g_run_773_2_ROWESA1</t>
  </si>
  <si>
    <t>noncropland_g_run_774_2_ROWESA2</t>
  </si>
  <si>
    <t>noncropland_g_run_775_2_ROWESA3</t>
  </si>
  <si>
    <t>noncropland_g_run_776_2_ROWESA4</t>
  </si>
  <si>
    <t>noncropland_g_run_777_2_ROWESA5</t>
  </si>
  <si>
    <t>noncropland_g_run_778_2_ROWESA6</t>
  </si>
  <si>
    <t>noncropland_g_run_779_2_ROWESA7</t>
  </si>
  <si>
    <t>noncropland_g_run_780_2_ROWESA8</t>
  </si>
  <si>
    <t>noncropland_g_run_781_2_ROWESA8</t>
  </si>
  <si>
    <t>noncropland_g_run_782_2_ROWESA10a</t>
  </si>
  <si>
    <t>noncropland_g_run_783_2_ROWESA10b</t>
  </si>
  <si>
    <t>noncropland_g_run_784_2_ROWESA11a</t>
  </si>
  <si>
    <t>noncropland_g_run_785_2_ROWESA11b</t>
  </si>
  <si>
    <t>noncropland_g_run_786_2_ROWESA12a</t>
  </si>
  <si>
    <t>noncropland_g_run_787_2_ROWESA12b</t>
  </si>
  <si>
    <t>noncropland_g_run_788_2_ROWESA13</t>
  </si>
  <si>
    <t>noncropland_g_run_789_2_ROWESA14</t>
  </si>
  <si>
    <t>noncropland_g_run_790_2_ROWESA15a</t>
  </si>
  <si>
    <t>noncropland_g_run_791_2_ROWESA15b</t>
  </si>
  <si>
    <t>noncropland_g_run_792_2_ROWESA16a</t>
  </si>
  <si>
    <t>noncropland_g_run_793_2_ROWESA16b</t>
  </si>
  <si>
    <t>noncropland_g_run_794_2_ROWESA17a</t>
  </si>
  <si>
    <t>noncropland_g_run_795_2_ROWESA17b</t>
  </si>
  <si>
    <t>noncropland_g_run_796_2_ROWESA18a</t>
  </si>
  <si>
    <t>noncropland_g_run_797_2_ROWESA18b</t>
  </si>
  <si>
    <t>noncropland_g_run_798_2_ROWESA19a</t>
  </si>
  <si>
    <t>noncropland_g_run_799_2_ROWESA19b</t>
  </si>
  <si>
    <t>noncropland_g_run_800_2_ROWESA20a</t>
  </si>
  <si>
    <t>noncropland_g_run_801_2_ROWESA20b</t>
  </si>
  <si>
    <t>noncropland_g_run_802_2_ROWESA21</t>
  </si>
  <si>
    <t>okra_g_run_953_2_VegetableESA1</t>
  </si>
  <si>
    <t>okra_g_run_954_2_VegetableESA2</t>
  </si>
  <si>
    <t>okra_g_run_955_2_VegetableESA3</t>
  </si>
  <si>
    <t>okra_g_run_956_2_VegetableESA4</t>
  </si>
  <si>
    <t>okra_g_run_957_2_VegetableESA5</t>
  </si>
  <si>
    <t>okra_g_run_958_2_VegetableESA6</t>
  </si>
  <si>
    <t>okra_g_run_959_2_VegetableESA7</t>
  </si>
  <si>
    <t>okra_g_run_960_2_VegetableESA8</t>
  </si>
  <si>
    <t>okra_g_run_961_2_VegetableESA9</t>
  </si>
  <si>
    <t>okra_g_run_962_2_VegetableESA10a</t>
  </si>
  <si>
    <t>okra_g_run_963_2_VegetableESA10b</t>
  </si>
  <si>
    <t>okra_g_run_964_2_VegetableESA11a</t>
  </si>
  <si>
    <t>okra_g_run_965_2_VegetableESA11b</t>
  </si>
  <si>
    <t>okra_g_run_966_2_VegetableESA12a</t>
  </si>
  <si>
    <t>okra_g_run_967_2_VegetableESA12b</t>
  </si>
  <si>
    <t>okra_g_run_968_2_VegetableESA13</t>
  </si>
  <si>
    <t>okra_g_run_969_2_VegetableESA14</t>
  </si>
  <si>
    <t>okra_g_run_970_2_VegetableESA15a</t>
  </si>
  <si>
    <t>okra_g_run_971_2_VegetableESA15b</t>
  </si>
  <si>
    <t>okra_g_run_972_2_VegetableESA16a</t>
  </si>
  <si>
    <t>okra_g_run_973_2_VegetableESA16b</t>
  </si>
  <si>
    <t>okra_g_run_974_2_VegetableESA17a</t>
  </si>
  <si>
    <t>okra_g_run_975_2_VegetableESA17b</t>
  </si>
  <si>
    <t>okra_g_run_976_2_VegetableESA18a</t>
  </si>
  <si>
    <t>okra_g_run_977_2_VegetableESA18b</t>
  </si>
  <si>
    <t>okra_g_run_978_2_VegetableESA19a</t>
  </si>
  <si>
    <t>okra_g_run_979_2_VegetableESA19b</t>
  </si>
  <si>
    <t>okra_g_run_980_2_VegetableESA20a</t>
  </si>
  <si>
    <t>okra_g_run_981_2_VegetableESA20b</t>
  </si>
  <si>
    <t>okra_g_run_982_2_VegetableESA21</t>
  </si>
  <si>
    <t>olives_g_run_1000_2_OrchardESA13</t>
  </si>
  <si>
    <t>olives_g_run_1001_2_OrchardESA15a</t>
  </si>
  <si>
    <t>olives_g_run_1002_2_OrchardESA15a</t>
  </si>
  <si>
    <t>olives_g_run_1003_2_OrchardESA16a</t>
  </si>
  <si>
    <t>olives_g_run_1004_2_OrchardESA16b</t>
  </si>
  <si>
    <t>olives_g_run_1005_2_OrchardESA17a</t>
  </si>
  <si>
    <t>olives_g_run_1006_2_OrchardESA17b</t>
  </si>
  <si>
    <t>olives_g_run_1007_2_OrchardESA18a</t>
  </si>
  <si>
    <t>olives_g_run_1008_2_OrchardESA18b</t>
  </si>
  <si>
    <t>olives_g_run_1009_2_OrchardESA19a</t>
  </si>
  <si>
    <t>olives_g_run_1010_2_OrchardESA19a</t>
  </si>
  <si>
    <t>olives_g_run_997_2_OrchardESA3</t>
  </si>
  <si>
    <t>olives_g_run_998_2_OrchardESA12a</t>
  </si>
  <si>
    <t>olives_g_run_999_2_OrchardESA12b</t>
  </si>
  <si>
    <t>ornamentals_g_run_1041_2_NSLandcoverESA1</t>
  </si>
  <si>
    <t>ornamentals_g_run_1042_2_NSLandcoverESA2</t>
  </si>
  <si>
    <t>ornamentals_g_run_1043_2_NSLandcoverESA3</t>
  </si>
  <si>
    <t>ornamentals_g_run_1044_2_NSLandcoverESA4</t>
  </si>
  <si>
    <t>ornamentals_g_run_1045_2_NSLandcoverESA5</t>
  </si>
  <si>
    <t>ornamentals_g_run_1046_2_NSLandcoverESA6</t>
  </si>
  <si>
    <t>ornamentals_g_run_1047_2_NSLandcoverESA7</t>
  </si>
  <si>
    <t>ornamentals_g_run_1048_2_NSLandcoverESA8</t>
  </si>
  <si>
    <t>ornamentals_g_run_1049_2_NSLandcoverESA9</t>
  </si>
  <si>
    <t>ornamentals_g_run_1050_2_NSLandcoverESA10a</t>
  </si>
  <si>
    <t>ornamentals_g_run_1051_2_NSLandcoverESA10b</t>
  </si>
  <si>
    <t>ornamentals_g_run_1052_2_NSLandcoverESA11a</t>
  </si>
  <si>
    <t>ornamentals_g_run_1053_2_NSLandcoverESA11b</t>
  </si>
  <si>
    <t>ornamentals_g_run_1054_2_NSLandcoverESA12a</t>
  </si>
  <si>
    <t>ornamentals_g_run_1055_2_NSLandcoverESA12b</t>
  </si>
  <si>
    <t>ornamentals_g_run_1056_2_NSLandcoverESA13</t>
  </si>
  <si>
    <t>ornamentals_g_run_1057_2_NSLandcoverESA14</t>
  </si>
  <si>
    <t>ornamentals_g_run_1058_2_NSLandcoverESA15a</t>
  </si>
  <si>
    <t>ornamentals_g_run_1059_2_NSLandcoverESA15b</t>
  </si>
  <si>
    <t>ornamentals_g_run_1060_2_NSLandcoverESA16a</t>
  </si>
  <si>
    <t>ornamentals_g_run_1061_2_NSLandcoverESA16b</t>
  </si>
  <si>
    <t>ornamentals_g_run_1062_2_NSLandcoverESA17a</t>
  </si>
  <si>
    <t>ornamentals_g_run_1063_2_NSLandcoverESA17b</t>
  </si>
  <si>
    <t>ornamentals_g_run_1064_2_NSLandcoverESA18a</t>
  </si>
  <si>
    <t>ornamentals_g_run_1065_2_NSLandcoverESA18b</t>
  </si>
  <si>
    <t>ornamentals_g_run_1066_2_NSLandcoverESA19a</t>
  </si>
  <si>
    <t>ornamentals_g_run_1067_2_NSLandcoverESA19b</t>
  </si>
  <si>
    <t>ornamentals_g_run_1068_2_NSLandcoverESA20a</t>
  </si>
  <si>
    <t>ornamentals_g_run_1069_2_NSLandcoverESA20b</t>
  </si>
  <si>
    <t>ornamentals_g_run_1070_2_NSLandcoverESA21</t>
  </si>
  <si>
    <t>pastures_g_run_1101_2_GrasslandESA1</t>
  </si>
  <si>
    <t>pastures_g_run_1102_2_GrasslandESA2</t>
  </si>
  <si>
    <t>pastures_g_run_1103_2_GrasslandESA3</t>
  </si>
  <si>
    <t>pastures_g_run_1104_2_GrasslandESA4</t>
  </si>
  <si>
    <t>pastures_g_run_1105_2_GrasslandESA5</t>
  </si>
  <si>
    <t>pastures_g_run_1106_2_GrasslandESA6</t>
  </si>
  <si>
    <t>pastures_g_run_1107_2_GrasslandESA7</t>
  </si>
  <si>
    <t>pastures_g_run_1108_2_GrasslandESA8</t>
  </si>
  <si>
    <t>pastures_g_run_1109_2_GrasslandESA8</t>
  </si>
  <si>
    <t>pastures_g_run_1110_2_GrasslandESA10a</t>
  </si>
  <si>
    <t>pastures_g_run_1111_2_GrasslandESA10b</t>
  </si>
  <si>
    <t>pastures_g_run_1112_2_GrasslandESA11a</t>
  </si>
  <si>
    <t>pastures_g_run_1113_2_GrasslandESA11b</t>
  </si>
  <si>
    <t>pastures_g_run_1114_2_GrasslandESA12a</t>
  </si>
  <si>
    <t>pastures_g_run_1115_2_GrasslandESA12b</t>
  </si>
  <si>
    <t>pastures_g_run_1116_2_GrasslandESA13</t>
  </si>
  <si>
    <t>pastures_g_run_1117_2_GrasslandESA14</t>
  </si>
  <si>
    <t>pastures_g_run_1118_2_GrasslandESA15a</t>
  </si>
  <si>
    <t>pastures_g_run_1119_2_GrasslandESA15b</t>
  </si>
  <si>
    <t>pastures_g_run_1120_2_GrasslandESA16a</t>
  </si>
  <si>
    <t>pastures_g_run_1121_2_GrasslandESA16b</t>
  </si>
  <si>
    <t>pastures_g_run_1122_2_GrasslandESA17a</t>
  </si>
  <si>
    <t>pastures_g_run_1123_2_GrasslandESA17b</t>
  </si>
  <si>
    <t>pastures_g_run_1124_2_GrasslandESA18a</t>
  </si>
  <si>
    <t>pastures_g_run_1125_2_GrasslandESA18b</t>
  </si>
  <si>
    <t>pastures_g_run_1126_2_GrasslandESA19a</t>
  </si>
  <si>
    <t>pastures_g_run_1127_2_GrasslandESA19b</t>
  </si>
  <si>
    <t>pastures_g_run_1128_2_GrasslandESA20a</t>
  </si>
  <si>
    <t>pastures_g_run_1129_2_GrasslandESA20b</t>
  </si>
  <si>
    <t>pastures_g_run_1130_2_GrasslandESA21</t>
  </si>
  <si>
    <t>peanuts_g_run_1158_2_OtherRowESA1</t>
  </si>
  <si>
    <t>peanuts_g_run_1159_2_OtherRowESA2</t>
  </si>
  <si>
    <t>peanuts_g_run_1160_2_OtherRowESA3</t>
  </si>
  <si>
    <t>peanuts_g_run_1161_2_OtherRowESA4</t>
  </si>
  <si>
    <t>peanuts_g_run_1162_2_OtherRowESA5</t>
  </si>
  <si>
    <t>peanuts_g_run_1163_2_OtherRowESA6</t>
  </si>
  <si>
    <t>peanuts_g_run_1164_2_OtherRowESA7</t>
  </si>
  <si>
    <t>peanuts_g_run_1165_2_OtherRowESA8</t>
  </si>
  <si>
    <t>peanuts_g_run_1166_2_OtherRowESA9</t>
  </si>
  <si>
    <t>peanuts_g_run_1167_2_OtherRowESA10a</t>
  </si>
  <si>
    <t>peanuts_g_run_1168_2_OtherRowESA10b</t>
  </si>
  <si>
    <t>peanuts_g_run_1169_2_OtherRowESA11a</t>
  </si>
  <si>
    <t>peanuts_g_run_1170_2_OtherRowESA11b</t>
  </si>
  <si>
    <t>peanuts_g_run_1171_2_OtherRowESA12a</t>
  </si>
  <si>
    <t>peanuts_g_run_1172_2_OtherRowESA12b</t>
  </si>
  <si>
    <t>peanuts_g_run_1173_2_OtherRowESA13</t>
  </si>
  <si>
    <t>peanuts_g_run_1174_2_OtherRowESA14</t>
  </si>
  <si>
    <t>peanuts_g_run_1175_2_OtherRowESA15a</t>
  </si>
  <si>
    <t>peanuts_g_run_1176_2_OtherRowESA15b</t>
  </si>
  <si>
    <t>peanuts_g_run_1177_2_OtherRowESA16a</t>
  </si>
  <si>
    <t>peanuts_g_run_1178_2_OtherRowESA16b</t>
  </si>
  <si>
    <t>peanuts_g_run_1179_2_OtherRowESA17a</t>
  </si>
  <si>
    <t>peanuts_g_run_1180_2_OtherRowESA17b</t>
  </si>
  <si>
    <t>peanuts_g_run_1181_2_OtherRowESA18a</t>
  </si>
  <si>
    <t>peanuts_g_run_1182_2_OtherRowESA18b</t>
  </si>
  <si>
    <t>peanuts_g_run_1183_2_OtherRowESA20a</t>
  </si>
  <si>
    <t>peanuts_g_run_1184_2_OtherRowESA20b</t>
  </si>
  <si>
    <t>pistachiosCA_g_run_1213_2_OrchardESA18a</t>
  </si>
  <si>
    <t>pistachiosCA_g_run_1214_2_OrchardESA18b</t>
  </si>
  <si>
    <t>pistachios_g_run_1199_2_OrchardESA12a</t>
  </si>
  <si>
    <t>pistachios_g_run_1200_2_OrchardESA12b</t>
  </si>
  <si>
    <t>pistachios_g_run_1201_2_OrchardESA13</t>
  </si>
  <si>
    <t>pistachios_g_run_1202_2_OrchardESA14</t>
  </si>
  <si>
    <t>pistachios_g_run_1203_2_OrchardESA15a</t>
  </si>
  <si>
    <t>pistachios_g_run_1204_2_OrchardESA15a</t>
  </si>
  <si>
    <t>pistachios_g_run_1205_2_OrchardESA16a</t>
  </si>
  <si>
    <t>pistachios_g_run_1206_2_OrchardESA16b</t>
  </si>
  <si>
    <t>pistachios_g_run_1207_2_OrchardESA17a</t>
  </si>
  <si>
    <t>pistachios_g_run_1208_2_OrchardESA17b</t>
  </si>
  <si>
    <t>pistachios_g_run_1209_2_OrchardESA18a</t>
  </si>
  <si>
    <t>pistachios_g_run_1210_2_OrchardESA18b</t>
  </si>
  <si>
    <t>pistachios_g_run_1211_2_OrchardESA19a</t>
  </si>
  <si>
    <t>pistachios_g_run_1212_2_OrchardESA19b</t>
  </si>
  <si>
    <t>pomes_g_run_1247_2_OrchardESA1</t>
  </si>
  <si>
    <t>pomes_g_run_1248_2_OrchardESA2</t>
  </si>
  <si>
    <t>pomes_g_run_1249_2_OrchardESA3</t>
  </si>
  <si>
    <t>pomes_g_run_1250_2_OrchardESA4</t>
  </si>
  <si>
    <t>pomes_g_run_1251_2_OrchardESA5</t>
  </si>
  <si>
    <t>pomes_g_run_1252_2_OrchardESA6</t>
  </si>
  <si>
    <t>pomes_g_run_1253_2_OrchardESA7</t>
  </si>
  <si>
    <t>pomes_g_run_1254_2_OrchardESA8</t>
  </si>
  <si>
    <t>pomes_g_run_1255_2_OrchardESA9</t>
  </si>
  <si>
    <t>pomes_g_run_1256_2_OrchardESA10a</t>
  </si>
  <si>
    <t>pomes_g_run_1257_2_OrchardESA10b</t>
  </si>
  <si>
    <t>pomes_g_run_1258_2_OrchardESA11a</t>
  </si>
  <si>
    <t>pomes_g_run_1259_2_OrchardESA11b</t>
  </si>
  <si>
    <t>pomes_g_run_1260_2_OrchardESA12a</t>
  </si>
  <si>
    <t>pomes_g_run_1261_2_OrchardESA12b</t>
  </si>
  <si>
    <t>pomes_g_run_1262_2_OrchardESA13</t>
  </si>
  <si>
    <t>pomes_g_run_1263_2_OrchardESA14</t>
  </si>
  <si>
    <t>pomes_g_run_1264_2_OrchardESA15a</t>
  </si>
  <si>
    <t>pomes_g_run_1265_2_OrchardESA15a</t>
  </si>
  <si>
    <t>pomes_g_run_1266_2_OrchardESA16a</t>
  </si>
  <si>
    <t>pomes_g_run_1267_2_OrchardESA16b</t>
  </si>
  <si>
    <t>pomes_g_run_1268_2_OrchardESA17a</t>
  </si>
  <si>
    <t>pomes_g_run_1269_2_OrchardESA17b</t>
  </si>
  <si>
    <t>pomes_g_run_1270_2_OrchardESA18a</t>
  </si>
  <si>
    <t>pomes_g_run_1271_2_OrchardESA18b</t>
  </si>
  <si>
    <t>pomes_g_run_1272_2_OrchardESA19a</t>
  </si>
  <si>
    <t>pomes_g_run_1273_2_OrchardESA19b</t>
  </si>
  <si>
    <t>pomes_g_run_1274_2_OrchardESA20a</t>
  </si>
  <si>
    <t>pomes_g_run_1275_2_OrchardESA20b</t>
  </si>
  <si>
    <t>pomes_g_run_1276_2_OrchardESA21</t>
  </si>
  <si>
    <t>potato_gran_g_run_1277_2_VegetableESA2</t>
  </si>
  <si>
    <t>potato_gran_g_run_1278_2_VegetableESA3</t>
  </si>
  <si>
    <t>potato_gran_g_run_1279_2_VegetableESA4</t>
  </si>
  <si>
    <t>potato_gran_g_run_1280_2_VegetableESA5</t>
  </si>
  <si>
    <t>potato_gran_g_run_1281_2_VegetableESA6</t>
  </si>
  <si>
    <t>potato_gran_g_run_1282_2_VegetableESA7</t>
  </si>
  <si>
    <t>potato_gran_g_run_1283_2_VegetableESA8</t>
  </si>
  <si>
    <t>potato_gran_g_run_1284_2_VegetableESA9</t>
  </si>
  <si>
    <t>potato_gran_g_run_1285_2_VegetableESA10a</t>
  </si>
  <si>
    <t>potato_gran_g_run_1286_2_VegetableESA10b</t>
  </si>
  <si>
    <t>potato_gran_g_run_1287_2_VegetableESA11a</t>
  </si>
  <si>
    <t>potato_gran_g_run_1288_2_VegetableESA11b</t>
  </si>
  <si>
    <t>potato_gran_g_run_1289_2_VegetableESA12a</t>
  </si>
  <si>
    <t>potato_gran_g_run_1290_2_VegetableESA12b</t>
  </si>
  <si>
    <t>potato_gran_g_run_1291_2_VegetableESA13</t>
  </si>
  <si>
    <t>potato_gran_g_run_1292_2_VegetableESA14</t>
  </si>
  <si>
    <t>potato_gran_g_run_1293_2_VegetableESA15a</t>
  </si>
  <si>
    <t>potato_gran_g_run_1294_2_VegetableESA15b</t>
  </si>
  <si>
    <t>potato_gran_g_run_1295_2_VegetableESA16a</t>
  </si>
  <si>
    <t>potato_gran_g_run_1296_2_VegetableESA16b</t>
  </si>
  <si>
    <t>potato_gran_g_run_1297_2_VegetableESA17a</t>
  </si>
  <si>
    <t>potato_gran_g_run_1298_2_VegetableESA17b</t>
  </si>
  <si>
    <t>potato_gran_g_run_1299_2_VegetableESA18a</t>
  </si>
  <si>
    <t>potato_gran_g_run_1300_2_VegetableESA18b</t>
  </si>
  <si>
    <t>potato_gran_g_run_1301_2_VegetableESA19a</t>
  </si>
  <si>
    <t>potato_gran_g_run_1302_2_VegetableESA19b</t>
  </si>
  <si>
    <t>potato_gran_g_run_1303_2_VegetableESA20a</t>
  </si>
  <si>
    <t>potato_gran_g_run_1304_2_VegetableESA20b</t>
  </si>
  <si>
    <t>potato_gran_g_run_1334_2_VegetableESA1</t>
  </si>
  <si>
    <t>rangeland_g_run_1365_2_GrasslandESA1</t>
  </si>
  <si>
    <t>rangeland_g_run_1366_2_GrasslandESA2</t>
  </si>
  <si>
    <t>rangeland_g_run_1367_2_GrasslandESA3</t>
  </si>
  <si>
    <t>rangeland_g_run_1368_2_GrasslandESA4</t>
  </si>
  <si>
    <t>rangeland_g_run_1369_2_GrasslandESA5</t>
  </si>
  <si>
    <t>rangeland_g_run_1370_2_GrasslandESA6</t>
  </si>
  <si>
    <t>rangeland_g_run_1371_2_GrasslandESA7</t>
  </si>
  <si>
    <t>rangeland_g_run_1372_2_GrasslandESA8</t>
  </si>
  <si>
    <t>rangeland_g_run_1373_2_GrasslandESA8</t>
  </si>
  <si>
    <t>rangeland_g_run_1374_2_GrasslandESA10a</t>
  </si>
  <si>
    <t>rangeland_g_run_1375_2_GrasslandESA10b</t>
  </si>
  <si>
    <t>rangeland_g_run_1376_2_GrasslandESA11a</t>
  </si>
  <si>
    <t>rangeland_g_run_1377_2_GrasslandESA11b</t>
  </si>
  <si>
    <t>rangeland_g_run_1378_2_GrasslandESA12a</t>
  </si>
  <si>
    <t>rangeland_g_run_1379_2_GrasslandESA12b</t>
  </si>
  <si>
    <t>rangeland_g_run_1380_2_GrasslandESA13</t>
  </si>
  <si>
    <t>rangeland_g_run_1381_2_GrasslandESA14</t>
  </si>
  <si>
    <t>rangeland_g_run_1382_2_GrasslandESA15a</t>
  </si>
  <si>
    <t>rangeland_g_run_1383_2_GrasslandESA15b</t>
  </si>
  <si>
    <t>rangeland_g_run_1384_2_GrasslandESA16a</t>
  </si>
  <si>
    <t>rangeland_g_run_1385_2_GrasslandESA16b</t>
  </si>
  <si>
    <t>rangeland_g_run_1386_2_GrasslandESA17a</t>
  </si>
  <si>
    <t>rangeland_g_run_1387_2_GrasslandESA17b</t>
  </si>
  <si>
    <t>rangeland_g_run_1388_2_GrasslandESA18a</t>
  </si>
  <si>
    <t>rangeland_g_run_1389_2_GrasslandESA18b</t>
  </si>
  <si>
    <t>rangeland_g_run_1390_2_GrasslandESA19a</t>
  </si>
  <si>
    <t>rangeland_g_run_1391_2_GrasslandESA19b</t>
  </si>
  <si>
    <t>rangeland_g_run_1392_2_GrasslandESA20a</t>
  </si>
  <si>
    <t>rangeland_g_run_1393_2_GrasslandESA20b</t>
  </si>
  <si>
    <t>rangeland_g_run_1394_2_GrasslandESA21</t>
  </si>
  <si>
    <t>root_g_run_1425_2_VegetableESA1</t>
  </si>
  <si>
    <t>root_g_run_1426_2_VegetableESA2</t>
  </si>
  <si>
    <t>root_g_run_1427_2_VegetableESA3</t>
  </si>
  <si>
    <t>root_g_run_1428_2_VegetableESA4</t>
  </si>
  <si>
    <t>root_g_run_1429_2_VegetableESA5</t>
  </si>
  <si>
    <t>root_g_run_1430_2_VegetableESA6</t>
  </si>
  <si>
    <t>root_g_run_1431_2_VegetableESA7</t>
  </si>
  <si>
    <t>root_g_run_1432_2_VegetableESA8</t>
  </si>
  <si>
    <t>root_g_run_1433_2_VegetableESA9</t>
  </si>
  <si>
    <t>root_g_run_1434_2_VegetableESA10a</t>
  </si>
  <si>
    <t>root_g_run_1435_2_VegetableESA10b</t>
  </si>
  <si>
    <t>root_g_run_1436_2_VegetableESA11a</t>
  </si>
  <si>
    <t>root_g_run_1437_2_VegetableESA11b</t>
  </si>
  <si>
    <t>root_g_run_1438_2_VegetableESA12a</t>
  </si>
  <si>
    <t>root_g_run_1439_2_VegetableESA12b</t>
  </si>
  <si>
    <t>root_g_run_1440_2_VegetableESA13</t>
  </si>
  <si>
    <t>root_g_run_1441_2_VegetableESA14</t>
  </si>
  <si>
    <t>root_g_run_1442_2_VegetableESA15a</t>
  </si>
  <si>
    <t>root_g_run_1443_2_VegetableESA15b</t>
  </si>
  <si>
    <t>root_g_run_1444_2_VegetableESA16a</t>
  </si>
  <si>
    <t>root_g_run_1445_2_VegetableESA16b</t>
  </si>
  <si>
    <t>root_g_run_1446_2_VegetableESA17a</t>
  </si>
  <si>
    <t>root_g_run_1447_2_VegetableESA17b</t>
  </si>
  <si>
    <t>root_g_run_1448_2_VegetableESA18a</t>
  </si>
  <si>
    <t>root_g_run_1449_2_VegetableESA18b</t>
  </si>
  <si>
    <t>root_g_run_1450_2_VegetableESA19a</t>
  </si>
  <si>
    <t>root_g_run_1451_2_VegetableESA19b</t>
  </si>
  <si>
    <t>root_g_run_1452_2_VegetableESA20a</t>
  </si>
  <si>
    <t>root_g_run_1453_2_VegetableESA20b</t>
  </si>
  <si>
    <t>root_g_run_1454_2_VegetableESA21</t>
  </si>
  <si>
    <t>sbeets_g_run_1455_2_OtherRowESA1</t>
  </si>
  <si>
    <t>sbeets_g_run_1456_2_OtherRowESA2</t>
  </si>
  <si>
    <t>scorn_g_run_1484_2_VegetableESA1</t>
  </si>
  <si>
    <t>scorn_g_run_1485_2_VegetableESA2</t>
  </si>
  <si>
    <t>scorn_g_run_1486_2_VegetableESA3</t>
  </si>
  <si>
    <t>scorn_g_run_1487_2_VegetableESA4</t>
  </si>
  <si>
    <t>scorn_g_run_1488_2_VegetableESA5</t>
  </si>
  <si>
    <t>scorn_g_run_1489_2_VegetableESA6</t>
  </si>
  <si>
    <t>scorn_g_run_1490_2_VegetableESA7</t>
  </si>
  <si>
    <t>scorn_g_run_1491_2_VegetableESA8</t>
  </si>
  <si>
    <t>scorn_g_run_1492_2_VegetableESA9</t>
  </si>
  <si>
    <t>scorn_g_run_1493_2_VegetableESA10a</t>
  </si>
  <si>
    <t>scorn_g_run_1494_2_VegetableESA10b</t>
  </si>
  <si>
    <t>scorn_g_run_1495_2_VegetableESA11a</t>
  </si>
  <si>
    <t>scorn_g_run_1496_2_VegetableESA11b</t>
  </si>
  <si>
    <t>scorn_g_run_1497_2_VegetableESA12a</t>
  </si>
  <si>
    <t>scorn_g_run_1498_2_VegetableESA12b</t>
  </si>
  <si>
    <t>scorn_g_run_1499_2_VegetableESA13</t>
  </si>
  <si>
    <t>scorn_g_run_1500_2_VegetableESA14</t>
  </si>
  <si>
    <t>scorn_g_run_1501_2_VegetableESA15a</t>
  </si>
  <si>
    <t>scorn_g_run_1502_2_VegetableESA15b</t>
  </si>
  <si>
    <t>scorn_g_run_1503_2_VegetableESA16a</t>
  </si>
  <si>
    <t>scorn_g_run_1504_2_VegetableESA16b</t>
  </si>
  <si>
    <t>scorn_g_run_1505_2_VegetableESA17a</t>
  </si>
  <si>
    <t>scorn_g_run_1506_2_VegetableESA17b</t>
  </si>
  <si>
    <t>scorn_g_run_1507_2_VegetableESA18a</t>
  </si>
  <si>
    <t>scorn_g_run_1508_2_VegetableESA18b</t>
  </si>
  <si>
    <t>scorn_g_run_1511_2_VegetableESA19a</t>
  </si>
  <si>
    <t>scorn_g_run_1512_2_VegetableESA19b</t>
  </si>
  <si>
    <t>scorn_g_run_1513_2_VegetableESA20a</t>
  </si>
  <si>
    <t>scorn_g_run_1514_2_VegetableESA20b</t>
  </si>
  <si>
    <t>sod_g_run_1545_2_DevelopedOSESA1</t>
  </si>
  <si>
    <t>sod_g_run_1546_2_DevelopedOSESA2</t>
  </si>
  <si>
    <t>sod_g_run_1547_2_DevelopedOSESA3</t>
  </si>
  <si>
    <t>sod_g_run_1548_2_DevelopedOSESA4</t>
  </si>
  <si>
    <t>sod_g_run_1549_2_DevelopedOSESA5</t>
  </si>
  <si>
    <t>sod_g_run_1550_2_DevelopedOSESA6</t>
  </si>
  <si>
    <t>sod_g_run_1551_2_DevelopedOSESA7</t>
  </si>
  <si>
    <t>sod_g_run_1552_2_DevelopedOSESA8</t>
  </si>
  <si>
    <t>sod_g_run_1553_2_DevelopedOSESA9</t>
  </si>
  <si>
    <t>sod_g_run_1554_2_DevelopedOSESA10a</t>
  </si>
  <si>
    <t>sod_g_run_1555_2_DevelopedOSESA10b</t>
  </si>
  <si>
    <t>sod_g_run_1556_2_DevelopedOSESA11a</t>
  </si>
  <si>
    <t>sod_g_run_1557_2_DevelopedOSESA11b</t>
  </si>
  <si>
    <t>sod_g_run_1558_2_DevelopedOSESA12a</t>
  </si>
  <si>
    <t>sod_g_run_1559_2_DevelopedOSESA12b</t>
  </si>
  <si>
    <t>sod_g_run_1560_2_DevelopedOSESA13</t>
  </si>
  <si>
    <t>sod_g_run_1561_2_DevelopedOSESA14</t>
  </si>
  <si>
    <t>sod_g_run_1562_2_DevelopedOSESA15a</t>
  </si>
  <si>
    <t>sod_g_run_1563_2_DevelopedOSESA15b</t>
  </si>
  <si>
    <t>sod_g_run_1564_2_DevelopedOSESA16a</t>
  </si>
  <si>
    <t>sod_g_run_1565_2_DevelopedOSESA16b</t>
  </si>
  <si>
    <t>sod_g_run_1566_2_DevelopedOSESA17a</t>
  </si>
  <si>
    <t>sod_g_run_1567_2_DevelopedOSESA17b</t>
  </si>
  <si>
    <t>sod_g_run_1568_2_DevelopedOSESA18a</t>
  </si>
  <si>
    <t>sod_g_run_1569_2_DevelopedOSESA18b</t>
  </si>
  <si>
    <t>sod_g_run_1570_2_DevelopedOSESA19a</t>
  </si>
  <si>
    <t>sod_g_run_1571_2_DevelopedOSESA19b</t>
  </si>
  <si>
    <t>sod_g_run_1572_2_DevelopedOSESA20a</t>
  </si>
  <si>
    <t>sod_g_run_1573_2_DevelopedOSESA20b</t>
  </si>
  <si>
    <t>sod_g_run_1574_2_DevelopedOSESA21</t>
  </si>
  <si>
    <t>sorghum_g_run_1609_2_OtherGrainESA1</t>
  </si>
  <si>
    <t>sorghum_g_run_1610_2_OtherGrainESA2</t>
  </si>
  <si>
    <t>sorghum_g_run_1611_2_OtherGrainESA3</t>
  </si>
  <si>
    <t>sorghum_g_run_1612_2_OtherGrainESA4</t>
  </si>
  <si>
    <t>sorghum_g_run_1613_2_OtherGrainESA5</t>
  </si>
  <si>
    <t>sorghum_g_run_1614_2_OtherGrainESA6</t>
  </si>
  <si>
    <t>sorghum_g_run_1615_2_OtherGrainESA7</t>
  </si>
  <si>
    <t>sorghum_g_run_1616_2_OtherGrainESA8</t>
  </si>
  <si>
    <t>sorghum_g_run_1617_2_OtherGrainESA9</t>
  </si>
  <si>
    <t>sorghum_g_run_1618_2_OtherGrainESA10a</t>
  </si>
  <si>
    <t>sorghum_g_run_1619_2_OtherGrainESA10b</t>
  </si>
  <si>
    <t>sorghum_g_run_1620_2_OtherGrainESA11a</t>
  </si>
  <si>
    <t>sorghum_g_run_1621_2_OtherGrainESA11b</t>
  </si>
  <si>
    <t>sorghum_g_run_1622_2_OtherGrainESA12a</t>
  </si>
  <si>
    <t>sorghum_g_run_1623_2_OtherGrainESA12b</t>
  </si>
  <si>
    <t>sorghum_g_run_1624_2_OtherGrainESA13</t>
  </si>
  <si>
    <t>sorghum_g_run_1625_2_OtherGrainESA14</t>
  </si>
  <si>
    <t>sorghum_g_run_1626_2_OtherGrainESA15a</t>
  </si>
  <si>
    <t>sorghum_g_run_1627_2_OtherGrainESA15b</t>
  </si>
  <si>
    <t>sorghum_g_run_1628_2_OtherGrainESA16a</t>
  </si>
  <si>
    <t>sorghum_g_run_1629_2_OtherGrainESA16b</t>
  </si>
  <si>
    <t>sorghum_g_run_1630_2_OtherGrainESA17a</t>
  </si>
  <si>
    <t>sorghum_g_run_1631_2_OtherGrainESA17b</t>
  </si>
  <si>
    <t>sorghum_g_run_1632_2_OtherGrainESA18a</t>
  </si>
  <si>
    <t>sorghum_g_run_1633_2_OtherGrainESA18b</t>
  </si>
  <si>
    <t>sorghum_g_run_1634_2_OtherGrainESA19a</t>
  </si>
  <si>
    <t>sorghum_g_run_1635_2_OtherGrainESA19b</t>
  </si>
  <si>
    <t>sorghum_g_run_1636_2_OtherGrainESA19b</t>
  </si>
  <si>
    <t>sorghum_g_run_1637_2_OtherGrainESA19b</t>
  </si>
  <si>
    <t>sorghum_g_run_1638_2_OtherGrainESA19b</t>
  </si>
  <si>
    <t>sorghum_g_run_1639_2_OtherGrainESA19b</t>
  </si>
  <si>
    <t>sorghum_g_run_1640_2_OtherGrainESA19b</t>
  </si>
  <si>
    <t>sorghum_g_run_1641_2_OtherGrainESA20a</t>
  </si>
  <si>
    <t>sorghum_g_run_1642_2_OtherGrainESA20b</t>
  </si>
  <si>
    <t>stone_CA_g_run_1697_2_OrchardESA18a</t>
  </si>
  <si>
    <t>stone_CA_g_run_1698_2_OrchardESA18a</t>
  </si>
  <si>
    <t>stone_CA_g_run_1699_2_OrchardESA18b</t>
  </si>
  <si>
    <t>stone_CA_g_run_1700_2_OrchardESA18b</t>
  </si>
  <si>
    <t>stone_g_run_1670_2_OrchardESA1</t>
  </si>
  <si>
    <t>stone_g_run_1671_2_OrchardESA2</t>
  </si>
  <si>
    <t>stone_g_run_1672_2_OrchardESA3</t>
  </si>
  <si>
    <t>stone_g_run_1673_2_OrchardESA4</t>
  </si>
  <si>
    <t>stone_g_run_1674_2_OrchardESA5</t>
  </si>
  <si>
    <t>stone_g_run_1675_2_OrchardESA6</t>
  </si>
  <si>
    <t>stone_g_run_1676_2_OrchardESA7</t>
  </si>
  <si>
    <t>stone_g_run_1677_2_OrchardESA8</t>
  </si>
  <si>
    <t>stone_g_run_1678_2_OrchardESA9</t>
  </si>
  <si>
    <t>stone_g_run_1679_2_OrchardESA10a</t>
  </si>
  <si>
    <t>stone_g_run_1680_2_OrchardESA10b</t>
  </si>
  <si>
    <t>stone_g_run_1681_2_OrchardESA11a</t>
  </si>
  <si>
    <t>stone_g_run_1682_2_OrchardESA11b</t>
  </si>
  <si>
    <t>stone_g_run_1683_2_OrchardESA12a</t>
  </si>
  <si>
    <t>stone_g_run_1684_2_OrchardESA12b</t>
  </si>
  <si>
    <t>stone_g_run_1685_2_OrchardESA13</t>
  </si>
  <si>
    <t>stone_g_run_1686_2_OrchardESA14</t>
  </si>
  <si>
    <t>stone_g_run_1687_2_OrchardESA15a</t>
  </si>
  <si>
    <t>stone_g_run_1688_2_OrchardESA15a</t>
  </si>
  <si>
    <t>stone_g_run_1689_2_OrchardESA16a</t>
  </si>
  <si>
    <t>stone_g_run_1690_2_OrchardESA16b</t>
  </si>
  <si>
    <t>stone_g_run_1691_2_OrchardESA17a</t>
  </si>
  <si>
    <t>stone_g_run_1692_2_OrchardESA17b</t>
  </si>
  <si>
    <t>stone_g_run_1693_2_OrchardESA19a</t>
  </si>
  <si>
    <t>stone_g_run_1694_2_OrchardESA19b</t>
  </si>
  <si>
    <t>stone_g_run_1695_2_OrchardESA20a</t>
  </si>
  <si>
    <t>stone_g_run_1696_2_OrchardESA20b</t>
  </si>
  <si>
    <t>sunflower_g_run_1722_2_OtherRowESA1</t>
  </si>
  <si>
    <t>sunflower_g_run_1723_2_OtherRowESA2</t>
  </si>
  <si>
    <t>sunflower_g_run_1724_2_OtherRowESA3</t>
  </si>
  <si>
    <t>sunflower_g_run_1725_2_OtherRowESA4</t>
  </si>
  <si>
    <t>sunflower_g_run_1726_2_OtherRowESA5</t>
  </si>
  <si>
    <t>sunflower_g_run_1727_2_OtherRowESA6</t>
  </si>
  <si>
    <t>sunflower_g_run_1728_2_OtherRowESA7</t>
  </si>
  <si>
    <t>sunflower_g_run_1729_2_OtherRowESA8</t>
  </si>
  <si>
    <t>sunflower_g_run_1730_2_OtherRowESA9</t>
  </si>
  <si>
    <t>sunflower_g_run_1731_2_OtherRowESA10a</t>
  </si>
  <si>
    <t>sunflower_g_run_1732_2_OtherRowESA10b</t>
  </si>
  <si>
    <t>sunflower_g_run_1733_2_OtherRowESA11a</t>
  </si>
  <si>
    <t>sunflower_g_run_1734_2_OtherRowESA11b</t>
  </si>
  <si>
    <t>sunflower_g_run_1735_2_OtherRowESA12a</t>
  </si>
  <si>
    <t>sunflower_g_run_1736_2_OtherRowESA12b</t>
  </si>
  <si>
    <t>sunflower_g_run_1737_2_OtherRowESA13</t>
  </si>
  <si>
    <t>sunflower_g_run_1738_2_OtherRowESA14</t>
  </si>
  <si>
    <t>sunflower_g_run_1739_2_OtherRowESA17a</t>
  </si>
  <si>
    <t>sunflower_g_run_1740_2_OtherRowESA17b</t>
  </si>
  <si>
    <t>sunflower_g_run_1741_2_OtherRowESA18a</t>
  </si>
  <si>
    <t>sunflower_g_run_1742_2_OtherRowESA18b</t>
  </si>
  <si>
    <t>sweetpot_g_run_1773_2_VegetableESA1</t>
  </si>
  <si>
    <t>sweetpot_g_run_1774_2_VegetableESA2</t>
  </si>
  <si>
    <t>sweetpot_g_run_1775_2_VegetableESA3</t>
  </si>
  <si>
    <t>sweetpot_g_run_1776_2_VegetableESA4</t>
  </si>
  <si>
    <t>sweetpot_g_run_1777_2_VegetableESA5</t>
  </si>
  <si>
    <t>sweetpot_g_run_1778_2_VegetableESA6</t>
  </si>
  <si>
    <t>sweetpot_g_run_1779_2_VegetableESA7</t>
  </si>
  <si>
    <t>sweetpot_g_run_1780_2_VegetableESA8</t>
  </si>
  <si>
    <t>sweetpot_g_run_1781_2_VegetableESA9</t>
  </si>
  <si>
    <t>sweetpot_g_run_1782_2_VegetableESA10a</t>
  </si>
  <si>
    <t>sweetpot_g_run_1783_2_VegetableESA10b</t>
  </si>
  <si>
    <t>sweetpot_g_run_1784_2_VegetableESA11a</t>
  </si>
  <si>
    <t>sweetpot_g_run_1785_2_VegetableESA11b</t>
  </si>
  <si>
    <t>sweetpot_g_run_1786_2_VegetableESA12a</t>
  </si>
  <si>
    <t>sweetpot_g_run_1787_2_VegetableESA12b</t>
  </si>
  <si>
    <t>sweetpot_g_run_1788_2_VegetableESA13</t>
  </si>
  <si>
    <t>sweetpot_g_run_1789_2_VegetableESA14</t>
  </si>
  <si>
    <t>sweetpot_g_run_1790_2_VegetableESA15a</t>
  </si>
  <si>
    <t>sweetpot_g_run_1791_2_VegetableESA15b</t>
  </si>
  <si>
    <t>sweetpot_g_run_1792_2_VegetableESA16a</t>
  </si>
  <si>
    <t>sweetpot_g_run_1793_2_VegetableESA16b</t>
  </si>
  <si>
    <t>sweetpot_g_run_1794_2_VegetableESA17a</t>
  </si>
  <si>
    <t>sweetpot_g_run_1795_2_VegetableESA17b</t>
  </si>
  <si>
    <t>sweetpot_g_run_1796_2_VegetableESA18a</t>
  </si>
  <si>
    <t>sweetpot_g_run_1797_2_VegetableESA18b</t>
  </si>
  <si>
    <t>sweetpot_g_run_1798_2_VegetableESA19a</t>
  </si>
  <si>
    <t>sweetpot_g_run_1799_2_VegetableESA19a</t>
  </si>
  <si>
    <t>sweetpot_g_run_1800_2_VegetableESA20a</t>
  </si>
  <si>
    <t>sweetpot_g_run_1801_2_VegetableESA20b</t>
  </si>
  <si>
    <t>sweetpot_g_run_1802_2_VegetableESA21</t>
  </si>
  <si>
    <t>ticks_g_run_1833_2_NSLandcoverESA1</t>
  </si>
  <si>
    <t>ticks_g_run_1834_2_NSLandcoverESA2</t>
  </si>
  <si>
    <t>ticks_g_run_1835_2_NSLandcoverESA3</t>
  </si>
  <si>
    <t>ticks_g_run_1836_2_NSLandcoverESA4</t>
  </si>
  <si>
    <t>ticks_g_run_1837_2_NSLandcoverESA5</t>
  </si>
  <si>
    <t>ticks_g_run_1838_2_NSLandcoverESA6</t>
  </si>
  <si>
    <t>ticks_g_run_1839_2_NSLandcoverESA7</t>
  </si>
  <si>
    <t>ticks_g_run_1840_2_NSLandcoverESA8</t>
  </si>
  <si>
    <t>ticks_g_run_1841_2_NSLandcoverESA9</t>
  </si>
  <si>
    <t>ticks_g_run_1842_2_NSLandcoverESA10a</t>
  </si>
  <si>
    <t>ticks_g_run_1843_2_NSLandcoverESA10b</t>
  </si>
  <si>
    <t>ticks_g_run_1844_2_NSLandcoverESA11a</t>
  </si>
  <si>
    <t>ticks_g_run_1845_2_NSLandcoverESA11b</t>
  </si>
  <si>
    <t>ticks_g_run_1846_2_NSLandcoverESA12a</t>
  </si>
  <si>
    <t>ticks_g_run_1847_2_NSLandcoverESA12b</t>
  </si>
  <si>
    <t>ticks_g_run_1848_2_NSLandcoverESA13</t>
  </si>
  <si>
    <t>ticks_g_run_1849_2_NSLandcoverESA14</t>
  </si>
  <si>
    <t>ticks_g_run_1850_2_NSLandcoverESA15a</t>
  </si>
  <si>
    <t>ticks_g_run_1851_2_NSLandcoverESA15b</t>
  </si>
  <si>
    <t>ticks_g_run_1852_2_NSLandcoverESA16a</t>
  </si>
  <si>
    <t>ticks_g_run_1853_2_NSLandcoverESA16b</t>
  </si>
  <si>
    <t>ticks_g_run_1854_2_NSLandcoverESA17a</t>
  </si>
  <si>
    <t>ticks_g_run_1855_2_NSLandcoverESA17b</t>
  </si>
  <si>
    <t>ticks_g_run_1856_2_NSLandcoverESA18a</t>
  </si>
  <si>
    <t>ticks_g_run_1857_2_NSLandcoverESA18b</t>
  </si>
  <si>
    <t>ticks_g_run_1858_2_NSLandcoverESA19a</t>
  </si>
  <si>
    <t>ticks_g_run_1859_2_NSLandcoverESA19b</t>
  </si>
  <si>
    <t>ticks_g_run_1860_2_NSLandcoverESA20a</t>
  </si>
  <si>
    <t>ticks_g_run_1861_2_NSLandcoverESA20b</t>
  </si>
  <si>
    <t>ticks_g_run_1862_2_NSLandcoverESA21</t>
  </si>
  <si>
    <t>tobacco_g_run_1875_2_OtherRowESA1</t>
  </si>
  <si>
    <t>tobacco_g_run_1876_2_OtherRowESA2</t>
  </si>
  <si>
    <t>tobacco_g_run_1877_2_OtherRowESA3</t>
  </si>
  <si>
    <t>tobacco_g_run_1878_2_OtherRowESA4</t>
  </si>
  <si>
    <t>tobacco_g_run_1879_2_OtherRowESA5</t>
  </si>
  <si>
    <t>tobacco_g_run_1880_2_OtherRowESA6</t>
  </si>
  <si>
    <t>tobacco_g_run_1881_2_OtherRowESA7</t>
  </si>
  <si>
    <t>tobacco_g_run_1882_2_OtherRowESA8</t>
  </si>
  <si>
    <t>tobacco_g_run_1883_2_OtherRowESA10a</t>
  </si>
  <si>
    <t>tobacco_g_run_1884_2_OtherRowESA10b</t>
  </si>
  <si>
    <t>tobacco_g_run_1885_2_OtherRowESA11a</t>
  </si>
  <si>
    <t>tobacco_g_run_1886_2_OtherRowESA11b</t>
  </si>
  <si>
    <t>tree_nuts_g_run_1917_2_OrchardESA1</t>
  </si>
  <si>
    <t>tree_nuts_g_run_1918_2_OrchardESA2</t>
  </si>
  <si>
    <t>tree_nuts_g_run_1919_2_OrchardESA3</t>
  </si>
  <si>
    <t>tree_nuts_g_run_1920_2_OrchardESA4</t>
  </si>
  <si>
    <t>tree_nuts_g_run_1921_2_OrchardESA5</t>
  </si>
  <si>
    <t>tree_nuts_g_run_1922_2_OrchardESA6</t>
  </si>
  <si>
    <t>tree_nuts_g_run_1923_2_OrchardESA7</t>
  </si>
  <si>
    <t>tree_nuts_g_run_1924_2_OrchardESA8</t>
  </si>
  <si>
    <t>tree_nuts_g_run_1925_2_OrchardESA9</t>
  </si>
  <si>
    <t>tree_nuts_g_run_1926_2_OrchardESA10a</t>
  </si>
  <si>
    <t>tree_nuts_g_run_1927_2_OrchardESA10b</t>
  </si>
  <si>
    <t>tree_nuts_g_run_1928_2_OrchardESA11a</t>
  </si>
  <si>
    <t>tree_nuts_g_run_1929_2_OrchardESA11b</t>
  </si>
  <si>
    <t>tree_nuts_g_run_1930_2_OrchardESA12a</t>
  </si>
  <si>
    <t>tree_nuts_g_run_1931_2_OrchardESA12b</t>
  </si>
  <si>
    <t>tree_nuts_g_run_1932_2_OrchardESA13</t>
  </si>
  <si>
    <t>tree_nuts_g_run_1933_2_OrchardESA14</t>
  </si>
  <si>
    <t>tree_nuts_g_run_1934_2_OrchardESA15a</t>
  </si>
  <si>
    <t>tree_nuts_g_run_1935_2_OrchardESA15a</t>
  </si>
  <si>
    <t>tree_nuts_g_run_1936_2_OrchardESA16a</t>
  </si>
  <si>
    <t>tree_nuts_g_run_1937_2_OrchardESA16b</t>
  </si>
  <si>
    <t>tree_nuts_g_run_1938_2_OrchardESA17a</t>
  </si>
  <si>
    <t>tree_nuts_g_run_1939_2_OrchardESA17b</t>
  </si>
  <si>
    <t>tree_nuts_g_run_1940_2_OrchardESA18a</t>
  </si>
  <si>
    <t>tree_nuts_g_run_1941_2_OrchardESA18b</t>
  </si>
  <si>
    <t>tree_nuts_g_run_1942_2_OrchardESA19a</t>
  </si>
  <si>
    <t>tree_nuts_g_run_1943_2_OrchardESA19b</t>
  </si>
  <si>
    <t>tree_nuts_g_run_1944_2_OrchardESA20a</t>
  </si>
  <si>
    <t>tree_nuts_g_run_1945_2_OrchardESA20b</t>
  </si>
  <si>
    <t>tree_nuts_g_run_1946_2_OrchardESA21</t>
  </si>
  <si>
    <t>CarbRes_2_DevelopedESA1</t>
  </si>
  <si>
    <t>CarbRes_4_DevelopedESA1</t>
  </si>
  <si>
    <t>CarbRes_7_DevelopedESA1</t>
  </si>
  <si>
    <t>CarbRes_2_DevelopedESA2</t>
  </si>
  <si>
    <t>CarbRes_4_DevelopedESA2</t>
  </si>
  <si>
    <t>CarbRes_7_DevelopedESA2</t>
  </si>
  <si>
    <t>CarbRes_2_DevelopedESA3</t>
  </si>
  <si>
    <t>CarbRes_4_DevelopedESA3</t>
  </si>
  <si>
    <t>CarbRes_7_DevelopedESA3</t>
  </si>
  <si>
    <t>CarbRes_2_DevelopedESA4</t>
  </si>
  <si>
    <t>CarbRes_4_DevelopedESA4</t>
  </si>
  <si>
    <t>CarbRes_7_DevelopedESA4</t>
  </si>
  <si>
    <t>CarbRes_2_DevelopedESA5</t>
  </si>
  <si>
    <t>CarbRes_4_DevelopedESA5</t>
  </si>
  <si>
    <t>CarbRes_7_DevelopedESA5</t>
  </si>
  <si>
    <t>CarbRes_2_DevelopedESA6</t>
  </si>
  <si>
    <t>CarbRes_4_DevelopedESA6</t>
  </si>
  <si>
    <t>CarbRes_7_DevelopedESA6</t>
  </si>
  <si>
    <t>CarbRes_2_DevelopedESA7</t>
  </si>
  <si>
    <t>CarbRes_4_DevelopedESA7</t>
  </si>
  <si>
    <t>CarbRes_7_DevelopedESA7</t>
  </si>
  <si>
    <t>CarbRes_2_DevelopedESA8</t>
  </si>
  <si>
    <t>CarbRes_4_DevelopedESA8</t>
  </si>
  <si>
    <t>CarbRes_7_DevelopedESA8</t>
  </si>
  <si>
    <t>CarbRes_2_DevelopedESA9</t>
  </si>
  <si>
    <t>CarbRes_4_DevelopedESA9</t>
  </si>
  <si>
    <t>CarbRes_7_DevelopedESA9</t>
  </si>
  <si>
    <t>CarbRes_2_DevelopedESA10a</t>
  </si>
  <si>
    <t>CarbRes_4_DevelopedESA10a</t>
  </si>
  <si>
    <t>CarbRes_7_DevelopedESA10a</t>
  </si>
  <si>
    <t>CarbRes_2_DevelopedESA10b</t>
  </si>
  <si>
    <t>CarbRes_4_DevelopedESA10b</t>
  </si>
  <si>
    <t>CarbRes_7_DevelopedESA10b</t>
  </si>
  <si>
    <t>CarbRes_2_DevelopedESA11a</t>
  </si>
  <si>
    <t>CarbRes_4_DevelopedESA11a</t>
  </si>
  <si>
    <t>CarbRes_7_DevelopedESA11a</t>
  </si>
  <si>
    <t>CarbRes_2_DevelopedESA11b</t>
  </si>
  <si>
    <t>CarbRes_4_DevelopedESA11b</t>
  </si>
  <si>
    <t>CarbRes_7_DevelopedESA11b</t>
  </si>
  <si>
    <t>CarbRes_2_DevelopedESA12a</t>
  </si>
  <si>
    <t>CarbRes_4_DevelopedESA12a</t>
  </si>
  <si>
    <t>CarbRes_7_DevelopedESA12a</t>
  </si>
  <si>
    <t>CarbRes_2_DevelopedESA12b</t>
  </si>
  <si>
    <t>CarbRes_4_DevelopedESA12b</t>
  </si>
  <si>
    <t>CarbRes_7_DevelopedESA12b</t>
  </si>
  <si>
    <t>CarbRes_2_DevelopedESA13</t>
  </si>
  <si>
    <t>CarbRes_4_DevelopedESA13</t>
  </si>
  <si>
    <t>CarbRes_7_DevelopedESA13</t>
  </si>
  <si>
    <t>CarbRes_2_DevelopedESA14</t>
  </si>
  <si>
    <t>CarbRes_4_DevelopedESA14</t>
  </si>
  <si>
    <t>CarbRes_7_DevelopedESA14</t>
  </si>
  <si>
    <t>CarbRes_2_DevelopedESA15a</t>
  </si>
  <si>
    <t>CarbRes_4_DevelopedESA15a</t>
  </si>
  <si>
    <t>CarbRes_7_DevelopedESA15a</t>
  </si>
  <si>
    <t>CarbRes_2_DevelopedESA15b</t>
  </si>
  <si>
    <t>CarbRes_4_DevelopedESA15b</t>
  </si>
  <si>
    <t>CarbRes_7_DevelopedESA15b</t>
  </si>
  <si>
    <t>CarbRes_2_DevelopedESA16a</t>
  </si>
  <si>
    <t>CarbRes_4_DevelopedESA16a</t>
  </si>
  <si>
    <t>CarbRes_7_DevelopedESA16a</t>
  </si>
  <si>
    <t>CarbRes_2_DevelopedESA16b</t>
  </si>
  <si>
    <t>CarbRes_4_DevelopedESA16b</t>
  </si>
  <si>
    <t>CarbRes_7_DevelopedESA16b</t>
  </si>
  <si>
    <t>CarbRes_2_DevelopedESA17a</t>
  </si>
  <si>
    <t>CarbRes_4_DevelopedESA17a</t>
  </si>
  <si>
    <t>CarbRes_7_DevelopedESA17a</t>
  </si>
  <si>
    <t>CarbRes_2_DevelopedESA17b</t>
  </si>
  <si>
    <t>CarbRes_4_DevelopedESA17b</t>
  </si>
  <si>
    <t>CarbRes_7_DevelopedESA17b</t>
  </si>
  <si>
    <t>CarbRes_2_DevelopedESA18a</t>
  </si>
  <si>
    <t>CarbRes_4_DevelopedESA18a</t>
  </si>
  <si>
    <t>CarbRes_7_DevelopedESA18a</t>
  </si>
  <si>
    <t>CarbRes_2_DevelopedESA18b</t>
  </si>
  <si>
    <t>CarbRes_4_DevelopedESA18b</t>
  </si>
  <si>
    <t>CarbRes_7_DevelopedESA18b</t>
  </si>
  <si>
    <t>CarbRes_2_DevelopedESA19a</t>
  </si>
  <si>
    <t>CarbRes_4_DevelopedESA19a</t>
  </si>
  <si>
    <t>CarbRes_7_DevelopedESA19a</t>
  </si>
  <si>
    <t>CarbRes_2_DevelopedESA19b</t>
  </si>
  <si>
    <t>CarbRes_4_DevelopedESA19b</t>
  </si>
  <si>
    <t>CarbRes_7_DevelopedESA19b</t>
  </si>
  <si>
    <t>CarbRes_2_DevelopedESA20a</t>
  </si>
  <si>
    <t>CarbRes_4_DevelopedESA20a</t>
  </si>
  <si>
    <t>CarbRes_7_DevelopedESA20a</t>
  </si>
  <si>
    <t>CarbRes_2_DevelopedESA20b</t>
  </si>
  <si>
    <t>CarbRes_4_DevelopedESA20b</t>
  </si>
  <si>
    <t>CarbRes_7_DevelopedESA20b</t>
  </si>
  <si>
    <t>CarbRes_2_DevelopedESA21</t>
  </si>
  <si>
    <t>CarbRes_4_DevelopedESA21</t>
  </si>
  <si>
    <t>CarbRes_7_DevelopedESA21</t>
  </si>
  <si>
    <t>soybean_g_run_1947_7_SoybeanESA1</t>
  </si>
  <si>
    <t>soybean_g_run_1948_7_SoybeanESA2</t>
  </si>
  <si>
    <t>soybean_g_run_1949_7_SoybeanESA3</t>
  </si>
  <si>
    <t>soybean_g_run_1950_7_SoybeanESA4</t>
  </si>
  <si>
    <t>soybean_g_run_1951_7_SoybeanESA5</t>
  </si>
  <si>
    <t>soybean_g_run_1952_7_SoybeanESA6</t>
  </si>
  <si>
    <t>soybean_g_run_1953_7_SoybeanESA7</t>
  </si>
  <si>
    <t>soybean_g_run_1954_7_SoybeanESA8</t>
  </si>
  <si>
    <t>soybean_g_run_1955_7_SoybeanESA9</t>
  </si>
  <si>
    <t>soybean_g_run_1956_7_SoybeanESA10a</t>
  </si>
  <si>
    <t>soybean_g_run_1957_7_SoybeanESA10b</t>
  </si>
  <si>
    <t>soybean_g_run_1958_7_SoybeanESA11a</t>
  </si>
  <si>
    <t>soybean_g_run_1959_7_SoybeanESA11b</t>
  </si>
  <si>
    <t>soybean_g_run_1960_7_SoybeanESA12a</t>
  </si>
  <si>
    <t>soybean_g_run_1961_7_SoybeanESA12b</t>
  </si>
  <si>
    <t>soybean_g_run_1962_7_SoybeanESA13</t>
  </si>
  <si>
    <t>soybean_g_run_1963_7_SoybeanESA14</t>
  </si>
  <si>
    <t>soybean_g_run_1964_7_SoybeanESA16a</t>
  </si>
  <si>
    <t>soybean_g_run_1965_7_SoybeanESA16b</t>
  </si>
  <si>
    <t>soybean_g_run_1966_7_SoybeanESA17a</t>
  </si>
  <si>
    <t>soybean_g_run_1967_7_SoybeanESA17b</t>
  </si>
  <si>
    <t>soybean_g_run_1968_7_SoybeanESA18a</t>
  </si>
  <si>
    <t>soybean_g_run_1969_7_SoybeanESA18b</t>
  </si>
  <si>
    <t>soybean_g_run_1970_7_SoybeanESA20a</t>
  </si>
  <si>
    <t>soybean_g_run_1971_7_SoybeanESA20b</t>
  </si>
  <si>
    <t>soybean_g_run_1972_4_SoybeanESA1</t>
  </si>
  <si>
    <t>soybean_g_run_1973_4_SoybeanESA2</t>
  </si>
  <si>
    <t>soybean_g_run_1974_4_SoybeanESA3</t>
  </si>
  <si>
    <t>soybean_g_run_1975_4_SoybeanESA4</t>
  </si>
  <si>
    <t>soybean_g_run_1976_4_SoybeanESA5</t>
  </si>
  <si>
    <t>soybean_g_run_1977_4_SoybeanESA6</t>
  </si>
  <si>
    <t>soybean_g_run_1978_4_SoybeanESA7</t>
  </si>
  <si>
    <t>soybean_g_run_1979_4_SoybeanESA8</t>
  </si>
  <si>
    <t>soybean_g_run_1980_4_SoybeanESA9</t>
  </si>
  <si>
    <t>soybean_g_run_1981_4_SoybeanESA10a</t>
  </si>
  <si>
    <t>soybean_g_run_1982_4_SoybeanESA10b</t>
  </si>
  <si>
    <t>soybean_g_run_1983_4_SoybeanESA11a</t>
  </si>
  <si>
    <t>soybean_g_run_1984_4_SoybeanESA11b</t>
  </si>
  <si>
    <t>soybean_g_run_1985_4_SoybeanESA12a</t>
  </si>
  <si>
    <t>soybean_g_run_1986_4_SoybeanESA12b</t>
  </si>
  <si>
    <t>soybean_g_run_1987_4_SoybeanESA13</t>
  </si>
  <si>
    <t>soybean_g_run_1988_4_SoybeanESA14</t>
  </si>
  <si>
    <t>soybean_g_run_1989_4_SoybeanESA16a</t>
  </si>
  <si>
    <t>soybean_g_run_1990_4_SoybeanESA16b</t>
  </si>
  <si>
    <t>soybean_g_run_1991_4_SoybeanESA17a</t>
  </si>
  <si>
    <t>soybean_g_run_1992_4_SoybeanESA17b</t>
  </si>
  <si>
    <t>soybean_g_run_1993_4_SoybeanESA18a</t>
  </si>
  <si>
    <t>soybean_g_run_1994_4_SoybeanESA18b</t>
  </si>
  <si>
    <t>soybean_g_run_1995_4_SoybeanESA20a</t>
  </si>
  <si>
    <t>soybean_g_run_1996_4_SoybeanESA20b</t>
  </si>
  <si>
    <t xml:space="preserve">Line   </t>
  </si>
  <si>
    <t>ID</t>
  </si>
  <si>
    <t>orig</t>
  </si>
  <si>
    <t>pgsture2_g_run_1433_7_GrasslandESA1</t>
  </si>
  <si>
    <t>pgsture2_g_run_1434_7_GrasslandESA2</t>
  </si>
  <si>
    <t>pgsture2_g_run_1435_7_GrasslandESA3</t>
  </si>
  <si>
    <t>pgsture2_g_run_1436_7_GrasslandESA4</t>
  </si>
  <si>
    <t>pgsture2_g_run_1437_7_GrasslandESA5</t>
  </si>
  <si>
    <t>pgsture2_g_run_1438_7_GrasslandESA6</t>
  </si>
  <si>
    <t>pgsture2_g_run_1439_7_GrasslandESA7</t>
  </si>
  <si>
    <t>pgsture2_g_run_1440_7_GrasslandESA8</t>
  </si>
  <si>
    <t>pgsture2_g_run_1441_7_GrasslandESA8</t>
  </si>
  <si>
    <t>pgsture2_g_run_1442_7_GrasslandESA10a</t>
  </si>
  <si>
    <t>pgsture2_g_run_1443_7_GrasslandESA10b</t>
  </si>
  <si>
    <t>pgsture2_g_run_1444_7_GrasslandESA11a</t>
  </si>
  <si>
    <t>pgsture2_g_run_1445_7_GrasslandESA11b</t>
  </si>
  <si>
    <t>pgsture2_g_run_1446_7_GrasslandESA12a</t>
  </si>
  <si>
    <t>pgsture2_g_run_1447_7_GrasslandESA12b</t>
  </si>
  <si>
    <t>pgsture2_g_run_1448_7_GrasslandESA13</t>
  </si>
  <si>
    <t>pgsture2_g_run_1449_7_GrasslandESA14</t>
  </si>
  <si>
    <t>pgsture2_g_run_1450_7_GrasslandESA15a</t>
  </si>
  <si>
    <t>pgsture2_g_run_1451_7_GrasslandESA15b</t>
  </si>
  <si>
    <t>pgsture2_g_run_1452_7_GrasslandESA16a</t>
  </si>
  <si>
    <t>pgsture2_g_run_1453_7_GrasslandESA16b</t>
  </si>
  <si>
    <t>pgsture2_g_run_1454_7_GrasslandESA17a</t>
  </si>
  <si>
    <t>pgsture2_g_run_1455_7_GrasslandESA17b</t>
  </si>
  <si>
    <t>pgsture2_g_run_1456_7_GrasslandESA18a</t>
  </si>
  <si>
    <t>pgsture2_g_run_1457_7_GrasslandESA18b</t>
  </si>
  <si>
    <t>pgsture2_g_run_1458_7_GrasslandESA19a</t>
  </si>
  <si>
    <t>pgsture2_g_run_1459_7_GrasslandESA19b</t>
  </si>
  <si>
    <t>pgsture2_g_run_1460_7_GrasslandESA20a</t>
  </si>
  <si>
    <t>pgsture2_g_run_1461_7_GrasslandESA20b</t>
  </si>
  <si>
    <t>pgsture2_g_run_1462_7_GrasslandESA21</t>
  </si>
  <si>
    <t>pgsture2_g_run_527_4_GrasslandESA1</t>
  </si>
  <si>
    <t>pgsture2_g_run_528_4_GrasslandESA2</t>
  </si>
  <si>
    <t>pgsture2_g_run_529_4_GrasslandESA3</t>
  </si>
  <si>
    <t>pgsture2_g_run_530_4_GrasslandESA4</t>
  </si>
  <si>
    <t>pgsture2_g_run_531_4_GrasslandESA5</t>
  </si>
  <si>
    <t>pgsture2_g_run_532_4_GrasslandESA6</t>
  </si>
  <si>
    <t>pgsture2_g_run_533_4_GrasslandESA7</t>
  </si>
  <si>
    <t>pgsture2_g_run_534_4_GrasslandESA8</t>
  </si>
  <si>
    <t>pgsture2_g_run_535_4_GrasslandESA8</t>
  </si>
  <si>
    <t>pgsture2_g_run_536_4_GrasslandESA10a</t>
  </si>
  <si>
    <t>pgsture2_g_run_537_4_GrasslandESA10b</t>
  </si>
  <si>
    <t>pgsture2_g_run_538_4_GrasslandESA11a</t>
  </si>
  <si>
    <t>pgsture2_g_run_539_4_GrasslandESA11b</t>
  </si>
  <si>
    <t>pgsture2_g_run_540_4_GrasslandESA12a</t>
  </si>
  <si>
    <t>pgsture2_g_run_541_4_GrasslandESA12b</t>
  </si>
  <si>
    <t>pgsture2_g_run_542_4_GrasslandESA13</t>
  </si>
  <si>
    <t>pgsture2_g_run_543_4_GrasslandESA14</t>
  </si>
  <si>
    <t>pgsture2_g_run_544_4_GrasslandESA15a</t>
  </si>
  <si>
    <t>pgsture2_g_run_545_4_GrasslandESA15b</t>
  </si>
  <si>
    <t>pgsture2_g_run_546_4_GrasslandESA16a</t>
  </si>
  <si>
    <t>pgsture2_g_run_547_4_GrasslandESA16b</t>
  </si>
  <si>
    <t>pgsture2_g_run_548_4_GrasslandESA17a</t>
  </si>
  <si>
    <t>pgsture2_g_run_549_4_GrasslandESA17b</t>
  </si>
  <si>
    <t>pgsture2_g_run_550_4_GrasslandESA18a</t>
  </si>
  <si>
    <t>pgsture2_g_run_551_4_GrasslandESA18b</t>
  </si>
  <si>
    <t>pgsture2_g_run_552_4_GrasslandESA19a</t>
  </si>
  <si>
    <t>pgsture2_g_run_553_4_GrasslandESA19b</t>
  </si>
  <si>
    <t>pgsture2_g_run_554_4_GrasslandESA20a</t>
  </si>
  <si>
    <t>pgsture2_g_run_555_4_GrasslandESA20b</t>
  </si>
  <si>
    <t>pgsture2_g_run_556_4_GrasslandESA21</t>
  </si>
  <si>
    <t>clover_g_run_1433_7_OtherCropESA1</t>
  </si>
  <si>
    <t>clover_g_run_1434_7_OtherCropESA2</t>
  </si>
  <si>
    <t>clover_g_run_1435_7_OtherCropESA3</t>
  </si>
  <si>
    <t>clover_g_run_1436_7_OtherCropESA4</t>
  </si>
  <si>
    <t>clover_g_run_1437_7_OtherCropESA5</t>
  </si>
  <si>
    <t>clover_g_run_1438_7_OtherCropESA6</t>
  </si>
  <si>
    <t>clover_g_run_1439_7_OtherCropESA7</t>
  </si>
  <si>
    <t>clover_g_run_1440_7_OtherCropESA8</t>
  </si>
  <si>
    <t>clover_g_run_1441_7_OtherCropESA8</t>
  </si>
  <si>
    <t>clover_g_run_1442_7_OtherCropESA10a</t>
  </si>
  <si>
    <t>clover_g_run_1443_7_OtherCropESA10b</t>
  </si>
  <si>
    <t>clover_g_run_1444_7_OtherCropESA11a</t>
  </si>
  <si>
    <t>clover_g_run_1445_7_OtherCropESA11b</t>
  </si>
  <si>
    <t>clover_g_run_1446_7_OtherCropESA12a</t>
  </si>
  <si>
    <t>clover_g_run_1447_7_OtherCropESA12b</t>
  </si>
  <si>
    <t>clover_g_run_1448_7_OtherCropESA13</t>
  </si>
  <si>
    <t>clover_g_run_1449_7_OtherCropESA14</t>
  </si>
  <si>
    <t>clover_g_run_1450_7_OtherCropESA15a</t>
  </si>
  <si>
    <t>clover_g_run_1451_7_OtherCropESA15b</t>
  </si>
  <si>
    <t>clover_g_run_1452_7_OtherCropESA16a</t>
  </si>
  <si>
    <t>clover_g_run_1453_7_OtherCropESA16b</t>
  </si>
  <si>
    <t>clover_g_run_1454_7_OtherCropESA17a</t>
  </si>
  <si>
    <t>clover_g_run_1455_7_OtherCropESA17b</t>
  </si>
  <si>
    <t>clover_g_run_1456_7_OtherCropESA18a</t>
  </si>
  <si>
    <t>clover_g_run_1457_7_OtherCropESA18b</t>
  </si>
  <si>
    <t>clover_g_run_1458_7_OtherCropESA19a</t>
  </si>
  <si>
    <t>clover_g_run_1459_7_OtherCropESA19b</t>
  </si>
  <si>
    <t>clover_g_run_1460_7_OtherCropESA20a</t>
  </si>
  <si>
    <t>clover_g_run_1461_7_OtherCropESA20b</t>
  </si>
  <si>
    <t>clover_g_run_527_4_OtherCropESA1</t>
  </si>
  <si>
    <t>clover_g_run_528_4_OtherCropESA2</t>
  </si>
  <si>
    <t>clover_g_run_529_4_OtherCropESA3</t>
  </si>
  <si>
    <t>clover_g_run_530_4_OtherCropESA4</t>
  </si>
  <si>
    <t>clover_g_run_531_4_OtherCropESA5</t>
  </si>
  <si>
    <t>clover_g_run_532_4_OtherCropESA6</t>
  </si>
  <si>
    <t>clover_g_run_533_4_OtherCropESA7</t>
  </si>
  <si>
    <t>clover_g_run_534_4_OtherCropESA8</t>
  </si>
  <si>
    <t>clover_g_run_535_4_OtherCropESA8</t>
  </si>
  <si>
    <t>clover_g_run_536_4_OtherCropESA10a</t>
  </si>
  <si>
    <t>clover_g_run_537_4_OtherCropESA10b</t>
  </si>
  <si>
    <t>clover_g_run_538_4_OtherCropESA11a</t>
  </si>
  <si>
    <t>clover_g_run_539_4_OtherCropESA11b</t>
  </si>
  <si>
    <t>clover_g_run_540_4_OtherCropESA12a</t>
  </si>
  <si>
    <t>clover_g_run_541_4_OtherCropESA12b</t>
  </si>
  <si>
    <t>clover_g_run_542_4_OtherCropESA13</t>
  </si>
  <si>
    <t>clover_g_run_543_4_OtherCropESA14</t>
  </si>
  <si>
    <t>clover_g_run_544_4_OtherCropESA15a</t>
  </si>
  <si>
    <t>clover_g_run_545_4_OtherCropESA15b</t>
  </si>
  <si>
    <t>clover_g_run_546_4_OtherCropESA16a</t>
  </si>
  <si>
    <t>clover_g_run_547_4_OtherCropESA16b</t>
  </si>
  <si>
    <t>clover_g_run_548_4_OtherCropESA17a</t>
  </si>
  <si>
    <t>clover_g_run_549_4_OtherCropESA17b</t>
  </si>
  <si>
    <t>clover_g_run_550_4_OtherCropESA18a</t>
  </si>
  <si>
    <t>clover_g_run_551_4_OtherCropESA18b</t>
  </si>
  <si>
    <t>clover_g_run_552_4_OtherCropESA19a</t>
  </si>
  <si>
    <t>clover_g_run_553_4_OtherCropESA19b</t>
  </si>
  <si>
    <t>clover_g_run_554_4_OtherCropESA20a</t>
  </si>
  <si>
    <t>clover_g_run_555_4_OtherCropESA20b</t>
  </si>
  <si>
    <t>ratio</t>
  </si>
  <si>
    <t>soybean_g_run_1343_7_SoybeanESA1</t>
  </si>
  <si>
    <t>soybean_g_run_1344_7_SoybeanESA2</t>
  </si>
  <si>
    <t>soybean_g_run_1345_7_SoybeanESA3</t>
  </si>
  <si>
    <t>soybean_g_run_1346_7_SoybeanESA4</t>
  </si>
  <si>
    <t>soybean_g_run_1347_7_SoybeanESA5</t>
  </si>
  <si>
    <t>soybean_g_run_1348_7_SoybeanESA6</t>
  </si>
  <si>
    <t>soybean_g_run_1349_7_SoybeanESA7</t>
  </si>
  <si>
    <t>soybean_g_run_1350_7_SoybeanESA8</t>
  </si>
  <si>
    <t>soybean_g_run_1351_7_SoybeanESA9</t>
  </si>
  <si>
    <t>soybean_g_run_1352_7_SoybeanESA10a</t>
  </si>
  <si>
    <t>soybean_g_run_1353_7_SoybeanESA10b</t>
  </si>
  <si>
    <t>soybean_g_run_1354_7_SoybeanESA11a</t>
  </si>
  <si>
    <t>soybean_g_run_1355_7_SoybeanESA11b</t>
  </si>
  <si>
    <t>soybean_g_run_1356_7_SoybeanESA12a</t>
  </si>
  <si>
    <t>soybean_g_run_1357_7_SoybeanESA12b</t>
  </si>
  <si>
    <t>soybean_g_run_1358_7_SoybeanESA13</t>
  </si>
  <si>
    <t>soybean_g_run_1359_7_SoybeanESA14</t>
  </si>
  <si>
    <t>soybean_g_run_1362_7_SoybeanESA16a</t>
  </si>
  <si>
    <t>soybean_g_run_1363_7_SoybeanESA16b</t>
  </si>
  <si>
    <t>soybean_g_run_1364_7_SoybeanESA17a</t>
  </si>
  <si>
    <t>soybean_g_run_1365_7_SoybeanESA17b</t>
  </si>
  <si>
    <t>soybean_g_run_1366_7_SoybeanESA18a</t>
  </si>
  <si>
    <t>soybean_g_run_1367_7_SoybeanESA18b</t>
  </si>
  <si>
    <t>soybean_g_run_1370_7_SoybeanESA20a</t>
  </si>
  <si>
    <t>soybean_g_run_1371_7_SoybeanESA20b</t>
  </si>
  <si>
    <t>soybean_g_run_437_4_SoybeanESA1</t>
  </si>
  <si>
    <t>soybean_g_run_438_4_SoybeanESA2</t>
  </si>
  <si>
    <t>soybean_g_run_439_4_SoybeanESA3</t>
  </si>
  <si>
    <t>soybean_g_run_440_4_SoybeanESA4</t>
  </si>
  <si>
    <t>soybean_g_run_441_4_SoybeanESA5</t>
  </si>
  <si>
    <t>soybean_g_run_442_4_SoybeanESA6</t>
  </si>
  <si>
    <t>soybean_g_run_443_4_SoybeanESA7</t>
  </si>
  <si>
    <t>soybean_g_run_444_4_SoybeanESA8</t>
  </si>
  <si>
    <t>soybean_g_run_445_4_SoybeanESA9</t>
  </si>
  <si>
    <t>soybean_g_run_446_4_SoybeanESA10a</t>
  </si>
  <si>
    <t>soybean_g_run_447_4_SoybeanESA10b</t>
  </si>
  <si>
    <t>soybean_g_run_448_4_SoybeanESA11a</t>
  </si>
  <si>
    <t>soybean_g_run_449_4_SoybeanESA11b</t>
  </si>
  <si>
    <t>soybean_g_run_450_4_SoybeanESA12a</t>
  </si>
  <si>
    <t>soybean_g_run_451_4_SoybeanESA12b</t>
  </si>
  <si>
    <t>soybean_g_run_452_4_SoybeanESA13</t>
  </si>
  <si>
    <t>soybean_g_run_453_4_SoybeanESA14</t>
  </si>
  <si>
    <t>soybean_g_run_456_4_SoybeanESA16a</t>
  </si>
  <si>
    <t>soybean_g_run_457_4_SoybeanESA16b</t>
  </si>
  <si>
    <t>soybean_g_run_458_4_SoybeanESA17a</t>
  </si>
  <si>
    <t>soybean_g_run_459_4_SoybeanESA17b</t>
  </si>
  <si>
    <t>soybean_g_run_460_4_SoybeanESA18a</t>
  </si>
  <si>
    <t>soybean_g_run_461_4_SoybeanESA18b</t>
  </si>
  <si>
    <t>soybean_g_run_464_4_SoybeanESA20a</t>
  </si>
  <si>
    <t>soybean_g_run_465_4_SoybeanESA20b</t>
  </si>
  <si>
    <t>soybean_g_run_437_2_SoybeanESA1</t>
  </si>
  <si>
    <t>soybean_g_run_438_2_SoybeanESA2</t>
  </si>
  <si>
    <t>soybean_g_run_439_2_SoybeanESA3</t>
  </si>
  <si>
    <t>soybean_g_run_440_2_SoybeanESA4</t>
  </si>
  <si>
    <t>soybean_g_run_441_2_SoybeanESA5</t>
  </si>
  <si>
    <t>soybean_g_run_442_2_SoybeanESA6</t>
  </si>
  <si>
    <t>soybean_g_run_443_2_SoybeanESA7</t>
  </si>
  <si>
    <t>soybean_g_run_444_2_SoybeanESA8</t>
  </si>
  <si>
    <t>soybean_g_run_445_2_SoybeanESA9</t>
  </si>
  <si>
    <t>soybean_g_run_446_2_SoybeanESA10a</t>
  </si>
  <si>
    <t>soybean_g_run_447_2_SoybeanESA10b</t>
  </si>
  <si>
    <t>soybean_g_run_448_2_SoybeanESA11a</t>
  </si>
  <si>
    <t>soybean_g_run_449_2_SoybeanESA11b</t>
  </si>
  <si>
    <t>soybean_g_run_450_2_SoybeanESA12a</t>
  </si>
  <si>
    <t>soybean_g_run_451_2_SoybeanESA12b</t>
  </si>
  <si>
    <t>soybean_g_run_452_2_SoybeanESA13</t>
  </si>
  <si>
    <t>soybean_g_run_453_2_SoybeanESA14</t>
  </si>
  <si>
    <t>soybean_g_run_456_2_SoybeanESA16a</t>
  </si>
  <si>
    <t>soybean_g_run_457_2_SoybeanESA16b</t>
  </si>
  <si>
    <t>soybean_g_run_458_2_SoybeanESA17a</t>
  </si>
  <si>
    <t>soybean_g_run_459_2_SoybeanESA17b</t>
  </si>
  <si>
    <t>soybean_g_run_460_2_SoybeanESA18a</t>
  </si>
  <si>
    <t>soybean_g_run_461_2_SoybeanESA18b</t>
  </si>
  <si>
    <t>soybean_g_run_464_2_SoybeanESA20a</t>
  </si>
  <si>
    <t>soybean_g_run_465_2_SoybeanESA20b</t>
  </si>
  <si>
    <t>Use</t>
  </si>
  <si>
    <t>Scenario</t>
  </si>
  <si>
    <t>HUC</t>
  </si>
  <si>
    <t>Bin</t>
  </si>
  <si>
    <t>1</t>
  </si>
  <si>
    <t>10a</t>
  </si>
  <si>
    <t>10b</t>
  </si>
  <si>
    <t>11a</t>
  </si>
  <si>
    <t>11b</t>
  </si>
  <si>
    <t>12a</t>
  </si>
  <si>
    <t>12b</t>
  </si>
  <si>
    <t>13</t>
  </si>
  <si>
    <t>14</t>
  </si>
  <si>
    <t>15a</t>
  </si>
  <si>
    <t>15b</t>
  </si>
  <si>
    <t>2</t>
  </si>
  <si>
    <t>16a</t>
  </si>
  <si>
    <t>16b</t>
  </si>
  <si>
    <t>17a</t>
  </si>
  <si>
    <t>17b</t>
  </si>
  <si>
    <t>18a</t>
  </si>
  <si>
    <t>18b</t>
  </si>
  <si>
    <t>19a</t>
  </si>
  <si>
    <t>19b</t>
  </si>
  <si>
    <t>20a</t>
  </si>
  <si>
    <t>20b</t>
  </si>
  <si>
    <t>3</t>
  </si>
  <si>
    <t>21</t>
  </si>
  <si>
    <t>4</t>
  </si>
  <si>
    <t>5</t>
  </si>
  <si>
    <t>6</t>
  </si>
  <si>
    <t>7</t>
  </si>
  <si>
    <t>8</t>
  </si>
  <si>
    <t>9</t>
  </si>
  <si>
    <t>CN-1</t>
  </si>
  <si>
    <t>CN-2</t>
  </si>
  <si>
    <t>asparagus</t>
  </si>
  <si>
    <t>beans</t>
  </si>
  <si>
    <t>berries</t>
  </si>
  <si>
    <t>brassica</t>
  </si>
  <si>
    <t>citrus</t>
  </si>
  <si>
    <t>citrusCA</t>
  </si>
  <si>
    <t>citrusFL</t>
  </si>
  <si>
    <t>corn</t>
  </si>
  <si>
    <t>cucurbits</t>
  </si>
  <si>
    <t>flax</t>
  </si>
  <si>
    <t>golf</t>
  </si>
  <si>
    <t>grapes</t>
  </si>
  <si>
    <t>legumes</t>
  </si>
  <si>
    <t>noncropland</t>
  </si>
  <si>
    <t>noncroplandD</t>
  </si>
  <si>
    <t>noncroplandg</t>
  </si>
  <si>
    <t>okra</t>
  </si>
  <si>
    <t>olives</t>
  </si>
  <si>
    <t>ornamentals</t>
  </si>
  <si>
    <t>pastures</t>
  </si>
  <si>
    <t>peanuts</t>
  </si>
  <si>
    <t>pistachios</t>
  </si>
  <si>
    <t>pistachiosCA</t>
  </si>
  <si>
    <t>pomes</t>
  </si>
  <si>
    <t>rangeland</t>
  </si>
  <si>
    <t>root</t>
  </si>
  <si>
    <t>sbeets</t>
  </si>
  <si>
    <t>scorn</t>
  </si>
  <si>
    <t>sod</t>
  </si>
  <si>
    <t>sorghum</t>
  </si>
  <si>
    <t>stone</t>
  </si>
  <si>
    <t>sunflower</t>
  </si>
  <si>
    <t>sweetpot</t>
  </si>
  <si>
    <t>ticks</t>
  </si>
  <si>
    <t>tobacco</t>
  </si>
  <si>
    <t>soybean</t>
  </si>
  <si>
    <t>pgsture2</t>
  </si>
  <si>
    <t>clover</t>
  </si>
  <si>
    <t>soybean_g_run_1972_2_SoybeanESA1</t>
  </si>
  <si>
    <t>soybean_g_run_1973_2_SoybeanESA2</t>
  </si>
  <si>
    <t>soybean_g_run_1974_2_SoybeanESA3</t>
  </si>
  <si>
    <t>soybean_g_run_1975_2_SoybeanESA4</t>
  </si>
  <si>
    <t>soybean_g_run_1976_2_SoybeanESA5</t>
  </si>
  <si>
    <t>soybean_g_run_1977_2_SoybeanESA6</t>
  </si>
  <si>
    <t>soybean_g_run_1978_2_SoybeanESA7</t>
  </si>
  <si>
    <t>soybean_g_run_1979_2_SoybeanESA8</t>
  </si>
  <si>
    <t>soybean_g_run_1980_2_SoybeanESA9</t>
  </si>
  <si>
    <t>soybean_g_run_1981_2_SoybeanESA10a</t>
  </si>
  <si>
    <t>soybean_g_run_1982_2_SoybeanESA10b</t>
  </si>
  <si>
    <t>soybean_g_run_1983_2_SoybeanESA11a</t>
  </si>
  <si>
    <t>soybean_g_run_1984_2_SoybeanESA11b</t>
  </si>
  <si>
    <t>soybean_g_run_1985_2_SoybeanESA12a</t>
  </si>
  <si>
    <t>soybean_g_run_1986_2_SoybeanESA12b</t>
  </si>
  <si>
    <t>soybean_g_run_1987_2_SoybeanESA13</t>
  </si>
  <si>
    <t>soybean_g_run_1988_2_SoybeanESA14</t>
  </si>
  <si>
    <t>soybean_g_run_1989_2_SoybeanESA16a</t>
  </si>
  <si>
    <t>soybean_g_run_1990_2_SoybeanESA16b</t>
  </si>
  <si>
    <t>soybean_g_run_1991_2_SoybeanESA17a</t>
  </si>
  <si>
    <t>soybean_g_run_1992_2_SoybeanESA17b</t>
  </si>
  <si>
    <t>soybean_g_run_1993_2_SoybeanESA18a</t>
  </si>
  <si>
    <t>soybean_g_run_1994_2_SoybeanESA18b</t>
  </si>
  <si>
    <t>soybean_g_run_1995_2_SoybeanESA20a</t>
  </si>
  <si>
    <t>soybean_g_run_1996_2_SoybeanESA20b</t>
  </si>
  <si>
    <t>forest_trees</t>
  </si>
  <si>
    <t>fruit_veg</t>
  </si>
  <si>
    <t>potato_gran</t>
  </si>
  <si>
    <t>stone_CA</t>
  </si>
  <si>
    <t>tree_nuts</t>
  </si>
  <si>
    <t>CONUS_Citrus</t>
  </si>
  <si>
    <t>CONUS_Corn</t>
  </si>
  <si>
    <t>CONUS_Developed</t>
  </si>
  <si>
    <t>CONUS_Forest Trees</t>
  </si>
  <si>
    <t>CONUS_Golf</t>
  </si>
  <si>
    <t>CONUS_Grapes</t>
  </si>
  <si>
    <t>CONUS_Nurseries</t>
  </si>
  <si>
    <t>CONUS_Open Space Developed</t>
  </si>
  <si>
    <t>CONUS_Other Crops</t>
  </si>
  <si>
    <t>CONUS_Other Grains</t>
  </si>
  <si>
    <t>CONUS_Other Orchards</t>
  </si>
  <si>
    <t>CONUS_OtherRow Crops</t>
  </si>
  <si>
    <t>CONUS_Right of Way</t>
  </si>
  <si>
    <t>CONUS_Soybeans</t>
  </si>
  <si>
    <t>CONUS_Vegetables and Ground Fruit</t>
  </si>
  <si>
    <t>NL48_Ag</t>
  </si>
  <si>
    <t>NL48_Developed</t>
  </si>
  <si>
    <t>NL48_Forest Trees</t>
  </si>
  <si>
    <t>NL48_Golf</t>
  </si>
  <si>
    <t>NL48_Nurseries</t>
  </si>
  <si>
    <t>NL48_Open Space Developed</t>
  </si>
  <si>
    <t>NL48_Right of Way</t>
  </si>
  <si>
    <t>This appendix provides the information used in the development of the scaling factors used in the MagTool to adjust EECs based on application date.</t>
  </si>
  <si>
    <t>The workbook is divided into the following worksheets</t>
  </si>
  <si>
    <t>AdulticideESA1.scn</t>
  </si>
  <si>
    <t>C</t>
  </si>
  <si>
    <t>AdulticideESA10a.scn</t>
  </si>
  <si>
    <t>AdulticideESA10b.scn</t>
  </si>
  <si>
    <t>AdulticideESA11a.scn</t>
  </si>
  <si>
    <t>AdulticideESA11b.scn</t>
  </si>
  <si>
    <t>AdulticideESA12a.scn</t>
  </si>
  <si>
    <t>AdulticideESA12b.scn</t>
  </si>
  <si>
    <t>AdulticideESA13.scn</t>
  </si>
  <si>
    <t>AdulticideESA14.scn</t>
  </si>
  <si>
    <t>AdulticideESA15a.scn</t>
  </si>
  <si>
    <t>AdulticideESA15b.scn</t>
  </si>
  <si>
    <t>AdulticideESA16a.scn</t>
  </si>
  <si>
    <t>AdulticideESA16b.scn</t>
  </si>
  <si>
    <t>AdulticideESA17a.scn</t>
  </si>
  <si>
    <t>AdulticideESA17b.scn</t>
  </si>
  <si>
    <t>AdulticideESA18a.scn</t>
  </si>
  <si>
    <t>AdulticideESA18b.scn</t>
  </si>
  <si>
    <t>AdulticideESA19a.scn</t>
  </si>
  <si>
    <t>AdulticideESA19b.scn</t>
  </si>
  <si>
    <t>AdulticideESA2.scn</t>
  </si>
  <si>
    <t>AdulticideESA20a.scn</t>
  </si>
  <si>
    <t>AdulticideESA20b.scn</t>
  </si>
  <si>
    <t>AdulticideESA21.scn</t>
  </si>
  <si>
    <t>AdulticideESA3.scn</t>
  </si>
  <si>
    <t>AdulticideESA4.scn</t>
  </si>
  <si>
    <t>AdulticideESA5.scn</t>
  </si>
  <si>
    <t>AdulticideESA6.scn</t>
  </si>
  <si>
    <t>AdulticideESA7.scn</t>
  </si>
  <si>
    <t>AdulticideESA8.scn</t>
  </si>
  <si>
    <t>AdulticideESA9.scn</t>
  </si>
  <si>
    <t>CitrusESA10a.scn</t>
  </si>
  <si>
    <t>D</t>
  </si>
  <si>
    <t>CitrusESA10b.scn</t>
  </si>
  <si>
    <t>CitrusESA11a.scn</t>
  </si>
  <si>
    <t>CitrusESA11b.scn</t>
  </si>
  <si>
    <t>CitrusESA12a.scn</t>
  </si>
  <si>
    <t>B</t>
  </si>
  <si>
    <t>CitrusESA12b.scn</t>
  </si>
  <si>
    <t>CitrusESA13.scn</t>
  </si>
  <si>
    <t>CitrusESA15a.scn</t>
  </si>
  <si>
    <t>CitrusESA15b.scn</t>
  </si>
  <si>
    <t>CitrusESA16a.scn</t>
  </si>
  <si>
    <t>CitrusESA16b.scn</t>
  </si>
  <si>
    <t>CitrusESA17a.scn</t>
  </si>
  <si>
    <t>CitrusESA17b.scn</t>
  </si>
  <si>
    <t>CitrusESA18a.scn</t>
  </si>
  <si>
    <t>CitrusESA18b.scn</t>
  </si>
  <si>
    <t>CitrusESA2.scn</t>
  </si>
  <si>
    <t>CitrusESA20a.scn</t>
  </si>
  <si>
    <t>CitrusESA20b.scn</t>
  </si>
  <si>
    <t>CitrusESA21.scn</t>
  </si>
  <si>
    <t>CitrusESA3.scn</t>
  </si>
  <si>
    <t>CitrusESA4.scn</t>
  </si>
  <si>
    <t>CitrusESA5.scn</t>
  </si>
  <si>
    <t>CitrusESA6.scn</t>
  </si>
  <si>
    <t>CitrusESA7.scn</t>
  </si>
  <si>
    <t>CitrusESA8.scn</t>
  </si>
  <si>
    <t>CitrusESA9.scn</t>
  </si>
  <si>
    <t>CornESA1.scn</t>
  </si>
  <si>
    <t>CornESA10a.scn</t>
  </si>
  <si>
    <t>CornESA10b.scn</t>
  </si>
  <si>
    <t>CornESA11a.scn</t>
  </si>
  <si>
    <t>CornESA11b.scn</t>
  </si>
  <si>
    <t>CornESA12a.scn</t>
  </si>
  <si>
    <t>CornESA12b.scn</t>
  </si>
  <si>
    <t>CornESA13.scn</t>
  </si>
  <si>
    <t>CornESA14.scn</t>
  </si>
  <si>
    <t>CornESA15a.scn</t>
  </si>
  <si>
    <t>CornESA15b.scn</t>
  </si>
  <si>
    <t>CornESA16a.scn</t>
  </si>
  <si>
    <t>CornESA16b.scn</t>
  </si>
  <si>
    <t>CornESA17a.scn</t>
  </si>
  <si>
    <t>CornESA17b.scn</t>
  </si>
  <si>
    <t>CornESA18a.scn</t>
  </si>
  <si>
    <t>CornESA18b.scn</t>
  </si>
  <si>
    <t>CornESA2.scn</t>
  </si>
  <si>
    <t>CornESA20a.scn</t>
  </si>
  <si>
    <t>CornESA20b.scn</t>
  </si>
  <si>
    <t>CornESA21.scn</t>
  </si>
  <si>
    <t>CornESA3.scn</t>
  </si>
  <si>
    <t>CornESA4.scn</t>
  </si>
  <si>
    <t>CornESA5.scn</t>
  </si>
  <si>
    <t>CornESA6.scn</t>
  </si>
  <si>
    <t>CornESA7.scn</t>
  </si>
  <si>
    <t>CornESA8.scn</t>
  </si>
  <si>
    <t>CornESA9.scn</t>
  </si>
  <si>
    <t>CottonESA10a.scn</t>
  </si>
  <si>
    <t>CottonESA10b.scn</t>
  </si>
  <si>
    <t>CottonESA11a.scn</t>
  </si>
  <si>
    <t>CottonESA11b.scn</t>
  </si>
  <si>
    <t>CottonESA12a.scn</t>
  </si>
  <si>
    <t>CottonESA12b.scn</t>
  </si>
  <si>
    <t>CottonESA13.scn</t>
  </si>
  <si>
    <t>CottonESA14.scn</t>
  </si>
  <si>
    <t>CottonESA15a.scn</t>
  </si>
  <si>
    <t>CottonESA15b.scn</t>
  </si>
  <si>
    <t>CottonESA18a.scn</t>
  </si>
  <si>
    <t>CottonESA18b.scn</t>
  </si>
  <si>
    <t>CottonESA2.scn</t>
  </si>
  <si>
    <t>CottonESA3.scn</t>
  </si>
  <si>
    <t>CottonESA5.scn</t>
  </si>
  <si>
    <t>CottonESA6.scn</t>
  </si>
  <si>
    <t>CottonESA7.scn</t>
  </si>
  <si>
    <t>CottonESA8.scn</t>
  </si>
  <si>
    <t>DevelopedESA1.scn</t>
  </si>
  <si>
    <t>DevelopedESA10a.scn</t>
  </si>
  <si>
    <t>DevelopedESA10b.scn</t>
  </si>
  <si>
    <t>DevelopedESA11a.scn</t>
  </si>
  <si>
    <t>DevelopedESA11b.scn</t>
  </si>
  <si>
    <t>DevelopedESA12a.scn</t>
  </si>
  <si>
    <t>DevelopedESA12b.scn</t>
  </si>
  <si>
    <t>DevelopedESA13.scn</t>
  </si>
  <si>
    <t>DevelopedESA14.scn</t>
  </si>
  <si>
    <t>DevelopedESA15a.scn</t>
  </si>
  <si>
    <t>DevelopedESA15b.scn</t>
  </si>
  <si>
    <t>DevelopedESA16a.scn</t>
  </si>
  <si>
    <t>DevelopedESA16b.scn</t>
  </si>
  <si>
    <t>DevelopedESA17a.scn</t>
  </si>
  <si>
    <t>DevelopedESA17b.scn</t>
  </si>
  <si>
    <t>DevelopedESA18a.scn</t>
  </si>
  <si>
    <t>DevelopedESA18b.scn</t>
  </si>
  <si>
    <t>DevelopedESA19a.scn</t>
  </si>
  <si>
    <t>DevelopedESA19b.scn</t>
  </si>
  <si>
    <t>DevelopedESA2.scn</t>
  </si>
  <si>
    <t>DevelopedESA20a.scn</t>
  </si>
  <si>
    <t>DevelopedESA20b.scn</t>
  </si>
  <si>
    <t>DevelopedESA21.scn</t>
  </si>
  <si>
    <t>DevelopedESA3.scn</t>
  </si>
  <si>
    <t>DevelopedESA4.scn</t>
  </si>
  <si>
    <t>DevelopedESA5.scn</t>
  </si>
  <si>
    <t>DevelopedESA6.scn</t>
  </si>
  <si>
    <t>DevelopedESA7.scn</t>
  </si>
  <si>
    <t>DevelopedESA8.scn</t>
  </si>
  <si>
    <t>DevelopedESA9.scn</t>
  </si>
  <si>
    <t>DevelopedOSESA1.scn</t>
  </si>
  <si>
    <t>DevelopedOSESA10a.scn</t>
  </si>
  <si>
    <t>DevelopedOSESA10b.scn</t>
  </si>
  <si>
    <t>DevelopedOSESA11a.scn</t>
  </si>
  <si>
    <t>DevelopedOSESA11b.scn</t>
  </si>
  <si>
    <t>DevelopedOSESA12a.scn</t>
  </si>
  <si>
    <t>DevelopedOSESA12b.scn</t>
  </si>
  <si>
    <t>DevelopedOSESA13.scn</t>
  </si>
  <si>
    <t>DevelopedOSESA14.scn</t>
  </si>
  <si>
    <t>DevelopedOSESA15a.scn</t>
  </si>
  <si>
    <t>DevelopedOSESA15b.scn</t>
  </si>
  <si>
    <t>DevelopedOSESA16a.scn</t>
  </si>
  <si>
    <t>DevelopedOSESA16b.scn</t>
  </si>
  <si>
    <t>DevelopedOSESA17a.scn</t>
  </si>
  <si>
    <t>DevelopedOSESA17b.scn</t>
  </si>
  <si>
    <t>DevelopedOSESA18a.scn</t>
  </si>
  <si>
    <t>DevelopedOSESA18b.scn</t>
  </si>
  <si>
    <t>DevelopedOSESA19a.scn</t>
  </si>
  <si>
    <t>DevelopedOSESA19b.scn</t>
  </si>
  <si>
    <t>DevelopedOSESA2.scn</t>
  </si>
  <si>
    <t>DevelopedOSESA20a.scn</t>
  </si>
  <si>
    <t>DevelopedOSESA20b.scn</t>
  </si>
  <si>
    <t>DevelopedOSESA21.scn</t>
  </si>
  <si>
    <t>DevelopedOSESA3.scn</t>
  </si>
  <si>
    <t>DevelopedOSESA4.scn</t>
  </si>
  <si>
    <t>DevelopedOSESA5.scn</t>
  </si>
  <si>
    <t>DevelopedOSESA6.scn</t>
  </si>
  <si>
    <t>DevelopedOSESA7.scn</t>
  </si>
  <si>
    <t>DevelopedOSESA8.scn</t>
  </si>
  <si>
    <t>DevelopedOSESA9.scn</t>
  </si>
  <si>
    <t>GolfESA1.scn</t>
  </si>
  <si>
    <t>GolfESA10a.scn</t>
  </si>
  <si>
    <t>GolfESA10b.scn</t>
  </si>
  <si>
    <t>GolfESA11a.scn</t>
  </si>
  <si>
    <t>GolfESA11b.scn</t>
  </si>
  <si>
    <t>GolfESA12a.scn</t>
  </si>
  <si>
    <t>GolfESA12b.scn</t>
  </si>
  <si>
    <t>GolfESA13.scn</t>
  </si>
  <si>
    <t>GolfESA14.scn</t>
  </si>
  <si>
    <t>GolfESA15a.scn</t>
  </si>
  <si>
    <t>GolfESA15b.scn</t>
  </si>
  <si>
    <t>GolfESA16a.scn</t>
  </si>
  <si>
    <t>GolfESA16b.scn</t>
  </si>
  <si>
    <t>GolfESA17a.scn</t>
  </si>
  <si>
    <t>GolfESA17b.scn</t>
  </si>
  <si>
    <t>GolfESA18a.scn</t>
  </si>
  <si>
    <t>GolfESA18b.scn</t>
  </si>
  <si>
    <t>GolfESA19a.scn</t>
  </si>
  <si>
    <t>GolfESA19b.scn</t>
  </si>
  <si>
    <t>GolfESA2.scn</t>
  </si>
  <si>
    <t>GolfESA20a.scn</t>
  </si>
  <si>
    <t>GolfESA20b.scn</t>
  </si>
  <si>
    <t>GolfESA21.scn</t>
  </si>
  <si>
    <t>GolfESA3.scn</t>
  </si>
  <si>
    <t>GolfESA4.scn</t>
  </si>
  <si>
    <t>GolfESA5.scn</t>
  </si>
  <si>
    <t>GolfESA6.scn</t>
  </si>
  <si>
    <t>GolfESA7.scn</t>
  </si>
  <si>
    <t>GolfESA8.scn</t>
  </si>
  <si>
    <t>GolfESA9.scn</t>
  </si>
  <si>
    <t>GrapesESA1.scn</t>
  </si>
  <si>
    <t>GrapesESA10a.scn</t>
  </si>
  <si>
    <t>GrapesESA10b.scn</t>
  </si>
  <si>
    <t>GrapesESA11a.scn</t>
  </si>
  <si>
    <t>GrapesESA11b.scn</t>
  </si>
  <si>
    <t>GrapesESA12a.scn</t>
  </si>
  <si>
    <t>GrapesESA12b.scn</t>
  </si>
  <si>
    <t>GrapesESA13.scn</t>
  </si>
  <si>
    <t>GrapesESA14.scn</t>
  </si>
  <si>
    <t>GrapesESA15a.scn</t>
  </si>
  <si>
    <t>GrapesESA15b.scn</t>
  </si>
  <si>
    <t>GrapesESA16a.scn</t>
  </si>
  <si>
    <t>GrapesESA16b.scn</t>
  </si>
  <si>
    <t>GrapesESA17a.scn</t>
  </si>
  <si>
    <t>GrapesESA17b.scn</t>
  </si>
  <si>
    <t>GrapesESA18a.scn</t>
  </si>
  <si>
    <t>GrapesESA18b.scn</t>
  </si>
  <si>
    <t>GrapesESA2.scn</t>
  </si>
  <si>
    <t>GrapesESA20a.scn</t>
  </si>
  <si>
    <t>GrapesESA20b.scn</t>
  </si>
  <si>
    <t>GrapesESA3.scn</t>
  </si>
  <si>
    <t>GrapesESA4.scn</t>
  </si>
  <si>
    <t>GrapesESA5.scn</t>
  </si>
  <si>
    <t>GrapesESA6.scn</t>
  </si>
  <si>
    <t>GrapesESA7.scn</t>
  </si>
  <si>
    <t>GrapesESA8.scn</t>
  </si>
  <si>
    <t>GrapesESA9.scn</t>
  </si>
  <si>
    <t>GrasslandESA1.scn</t>
  </si>
  <si>
    <t>GrasslandESA10a.scn</t>
  </si>
  <si>
    <t>GrasslandESA10b.scn</t>
  </si>
  <si>
    <t>GrasslandESA11a.scn</t>
  </si>
  <si>
    <t>GrasslandESA11b.scn</t>
  </si>
  <si>
    <t>GrasslandESA12a.scn</t>
  </si>
  <si>
    <t>GrasslandESA12b.scn</t>
  </si>
  <si>
    <t>GrasslandESA13.scn</t>
  </si>
  <si>
    <t>GrasslandESA14.scn</t>
  </si>
  <si>
    <t>GrasslandESA15a.scn</t>
  </si>
  <si>
    <t>GrasslandESA15b.scn</t>
  </si>
  <si>
    <t>GrasslandESA16a.scn</t>
  </si>
  <si>
    <t>GrasslandESA16b.scn</t>
  </si>
  <si>
    <t>GrasslandESA17a.scn</t>
  </si>
  <si>
    <t>GrasslandESA17b.scn</t>
  </si>
  <si>
    <t>GrasslandESA18a.scn</t>
  </si>
  <si>
    <t>GrasslandESA18b.scn</t>
  </si>
  <si>
    <t>GrasslandESA19a.scn</t>
  </si>
  <si>
    <t>GrasslandESA19b.scn</t>
  </si>
  <si>
    <t>GrasslandESA2.scn</t>
  </si>
  <si>
    <t>GrasslandESA20a.scn</t>
  </si>
  <si>
    <t>GrasslandESA20b.scn</t>
  </si>
  <si>
    <t>GrasslandESA21.scn</t>
  </si>
  <si>
    <t>GrasslandESA3.scn</t>
  </si>
  <si>
    <t>GrasslandESA4.scn</t>
  </si>
  <si>
    <t>GrasslandESA5.scn</t>
  </si>
  <si>
    <t>GrasslandESA6.scn</t>
  </si>
  <si>
    <t>GrasslandESA7.scn</t>
  </si>
  <si>
    <t>GrasslandESA8.scn</t>
  </si>
  <si>
    <t>GrasslandESA9.scn</t>
  </si>
  <si>
    <t>ImperviousESA1.scn</t>
  </si>
  <si>
    <t>A-D</t>
  </si>
  <si>
    <t>ImperviousESA10a.scn</t>
  </si>
  <si>
    <t>ImperviousESA10b.scn</t>
  </si>
  <si>
    <t>ImperviousESA11a.scn</t>
  </si>
  <si>
    <t>ImperviousESA11b.scn</t>
  </si>
  <si>
    <t>ImperviousESA12a.scn</t>
  </si>
  <si>
    <t>ImperviousESA12b.scn</t>
  </si>
  <si>
    <t>ImperviousESA13.scn</t>
  </si>
  <si>
    <t>ImperviousESA14.scn</t>
  </si>
  <si>
    <t>ImperviousESA15a.scn</t>
  </si>
  <si>
    <t>ImperviousESA15b.scn</t>
  </si>
  <si>
    <t>ImperviousESA16a.scn</t>
  </si>
  <si>
    <t>ImperviousESA16b.scn</t>
  </si>
  <si>
    <t>ImperviousESA17a.scn</t>
  </si>
  <si>
    <t>ImperviousESA17b.scn</t>
  </si>
  <si>
    <t>ImperviousESA18a.scn</t>
  </si>
  <si>
    <t>ImperviousESA18b.scn</t>
  </si>
  <si>
    <t>ImperviousESA19a.scn</t>
  </si>
  <si>
    <t>ImperviousESA19b.scn</t>
  </si>
  <si>
    <t>ImperviousESA2.scn</t>
  </si>
  <si>
    <t>ImperviousESA20a.scn</t>
  </si>
  <si>
    <t>ImperviousESA20b.scn</t>
  </si>
  <si>
    <t>ImperviousESA21.scn</t>
  </si>
  <si>
    <t>ImperviousESA3.scn</t>
  </si>
  <si>
    <t>ImperviousESA4.scn</t>
  </si>
  <si>
    <t>ImperviousESA5.scn</t>
  </si>
  <si>
    <t>ImperviousESA6.scn</t>
  </si>
  <si>
    <t>ImperviousESA7.scn</t>
  </si>
  <si>
    <t>ImperviousESA8.scn</t>
  </si>
  <si>
    <t>ImperviousESA9.scn</t>
  </si>
  <si>
    <t>NSLandcoverESA1.scn</t>
  </si>
  <si>
    <t>NSLandcoverESA10a.scn</t>
  </si>
  <si>
    <t>NSLandcoverESA10b.scn</t>
  </si>
  <si>
    <t>NSLandcoverESA11a.scn</t>
  </si>
  <si>
    <t>NSLandcoverESA11b.scn</t>
  </si>
  <si>
    <t>NSLandcoverESA12a.scn</t>
  </si>
  <si>
    <t>NSLandcoverESA12b.scn</t>
  </si>
  <si>
    <t>NSLandcoverESA13.scn</t>
  </si>
  <si>
    <t>NSLandcoverESA14.scn</t>
  </si>
  <si>
    <t>NSLandcoverESA15a.scn</t>
  </si>
  <si>
    <t>NSLandcoverESA15b.scn</t>
  </si>
  <si>
    <t>NSLandcoverESA16a.scn</t>
  </si>
  <si>
    <t>NSLandcoverESA16b.scn</t>
  </si>
  <si>
    <t>NSLandcoverESA17a.scn</t>
  </si>
  <si>
    <t>NSLandcoverESA17b.scn</t>
  </si>
  <si>
    <t>NSLandcoverESA18a.scn</t>
  </si>
  <si>
    <t>NSLandcoverESA18b.scn</t>
  </si>
  <si>
    <t>NSLandcoverESA19a.scn</t>
  </si>
  <si>
    <t>NSLandcoverESA19b.scn</t>
  </si>
  <si>
    <t>NSLandcoverESA2.scn</t>
  </si>
  <si>
    <t>NSLandcoverESA20a.scn</t>
  </si>
  <si>
    <t>NSLandcoverESA20b.scn</t>
  </si>
  <si>
    <t>NSLandcoverESA21.scn</t>
  </si>
  <si>
    <t>NSLandcoverESA3.scn</t>
  </si>
  <si>
    <t>NSLandcoverESA4.scn</t>
  </si>
  <si>
    <t>NSLandcoverESA5.scn</t>
  </si>
  <si>
    <t>NSLandcoverESA6.scn</t>
  </si>
  <si>
    <t>NSLandcoverESA7.scn</t>
  </si>
  <si>
    <t>NSLandcoverESA8.scn</t>
  </si>
  <si>
    <t>NSLandcoverESA9.scn</t>
  </si>
  <si>
    <t>OrchardESA1.scn</t>
  </si>
  <si>
    <t>OrchardESA10a.scn</t>
  </si>
  <si>
    <t>OrchardESA10b.scn</t>
  </si>
  <si>
    <t>OrchardESA11a.scn</t>
  </si>
  <si>
    <t>OrchardESA11b.scn</t>
  </si>
  <si>
    <t>OrchardESA12a.scn</t>
  </si>
  <si>
    <t>OrchardESA12b.scn</t>
  </si>
  <si>
    <t>OrchardESA13.scn</t>
  </si>
  <si>
    <t>OrchardESA14.scn</t>
  </si>
  <si>
    <t>OrchardESA15a.scn</t>
  </si>
  <si>
    <t>OrchardESA15b.scn</t>
  </si>
  <si>
    <t>OrchardESA16a.scn</t>
  </si>
  <si>
    <t>OrchardESA16b.scn</t>
  </si>
  <si>
    <t>OrchardESA17a.scn</t>
  </si>
  <si>
    <t>OrchardESA17b.scn</t>
  </si>
  <si>
    <t>OrchardESA18a.scn</t>
  </si>
  <si>
    <t>OrchardESA18b.scn</t>
  </si>
  <si>
    <t>OrchardESA19a.scn</t>
  </si>
  <si>
    <t>OrchardESA19b.scn</t>
  </si>
  <si>
    <t>OrchardESA2.scn</t>
  </si>
  <si>
    <t>OrchardESA20a.scn</t>
  </si>
  <si>
    <t>OrchardESA20b.scn</t>
  </si>
  <si>
    <t>OrchardESA21.scn</t>
  </si>
  <si>
    <t>OrchardESA3.scn</t>
  </si>
  <si>
    <t>OrchardESA4.scn</t>
  </si>
  <si>
    <t>OrchardESA5.scn</t>
  </si>
  <si>
    <t>OrchardESA6.scn</t>
  </si>
  <si>
    <t>OrchardESA7.scn</t>
  </si>
  <si>
    <t>OrchardESA8.scn</t>
  </si>
  <si>
    <t>OrchardESA9.scn</t>
  </si>
  <si>
    <t>OtherCropESA1.scn</t>
  </si>
  <si>
    <t>OtherCropESA10a.scn</t>
  </si>
  <si>
    <t>OtherCropESA10b.scn</t>
  </si>
  <si>
    <t>OtherCropESA11a.scn</t>
  </si>
  <si>
    <t>OtherCropESA11b.scn</t>
  </si>
  <si>
    <t>OtherCropESA12a.scn</t>
  </si>
  <si>
    <t>OtherCropESA12b.scn</t>
  </si>
  <si>
    <t>OtherCropESA13.scn</t>
  </si>
  <si>
    <t>OtherCropESA14.scn</t>
  </si>
  <si>
    <t>OtherCropESA15a.scn</t>
  </si>
  <si>
    <t>OtherCropESA15b.scn</t>
  </si>
  <si>
    <t>OtherCropESA16a.scn</t>
  </si>
  <si>
    <t>OtherCropESA16b.scn</t>
  </si>
  <si>
    <t>OtherCropESA17a.scn</t>
  </si>
  <si>
    <t>OtherCropESA17b.scn</t>
  </si>
  <si>
    <t>OtherCropESA18a.scn</t>
  </si>
  <si>
    <t>OtherCropESA18b.scn</t>
  </si>
  <si>
    <t>OtherCropESA19a.scn</t>
  </si>
  <si>
    <t>OtherCropESA19b.scn</t>
  </si>
  <si>
    <t>OtherCropESA2.scn</t>
  </si>
  <si>
    <t>OtherCropESA20a.scn</t>
  </si>
  <si>
    <t>OtherCropESA20b.scn</t>
  </si>
  <si>
    <t>OtherCropESA3.scn</t>
  </si>
  <si>
    <t>OtherCropESA4.scn</t>
  </si>
  <si>
    <t>OtherCropESA5.scn</t>
  </si>
  <si>
    <t>OtherCropESA6.scn</t>
  </si>
  <si>
    <t>OtherCropESA7.scn</t>
  </si>
  <si>
    <t>OtherCropESA8.scn</t>
  </si>
  <si>
    <t>OtherCropESA9.scn</t>
  </si>
  <si>
    <t>OtherGrainESA1.scn</t>
  </si>
  <si>
    <t>OtherGrainESA10a.scn</t>
  </si>
  <si>
    <t>OtherGrainESA10b.scn</t>
  </si>
  <si>
    <t>OtherGrainESA11a.scn</t>
  </si>
  <si>
    <t>OtherGrainESA11b.scn</t>
  </si>
  <si>
    <t>OtherGrainESA12a.scn</t>
  </si>
  <si>
    <t>OtherGrainESA12b.scn</t>
  </si>
  <si>
    <t>OtherGrainESA13.scn</t>
  </si>
  <si>
    <t>OtherGrainESA14.scn</t>
  </si>
  <si>
    <t>OtherGrainESA15a.scn</t>
  </si>
  <si>
    <t>OtherGrainESA15b.scn</t>
  </si>
  <si>
    <t>OtherGrainESA16a.scn</t>
  </si>
  <si>
    <t>OtherGrainESA16b.scn</t>
  </si>
  <si>
    <t>OtherGrainESA17a.scn</t>
  </si>
  <si>
    <t>OtherGrainESA17b.scn</t>
  </si>
  <si>
    <t>OtherGrainESA18a.scn</t>
  </si>
  <si>
    <t>OtherGrainESA18b.scn</t>
  </si>
  <si>
    <t>OtherGrainESA19a.scn</t>
  </si>
  <si>
    <t>OtherGrainESA19b.scn</t>
  </si>
  <si>
    <t>OtherGrainESA2.scn</t>
  </si>
  <si>
    <t>OtherGrainESA20a.scn</t>
  </si>
  <si>
    <t>OtherGrainESA20b.scn</t>
  </si>
  <si>
    <t>OtherGrainESA3.scn</t>
  </si>
  <si>
    <t>OtherGrainESA4.scn</t>
  </si>
  <si>
    <t>OtherGrainESA5.scn</t>
  </si>
  <si>
    <t>OtherGrainESA6.scn</t>
  </si>
  <si>
    <t>OtherGrainESA7.scn</t>
  </si>
  <si>
    <t>OtherGrainESA8.scn</t>
  </si>
  <si>
    <t>OtherGrainESA9.scn</t>
  </si>
  <si>
    <t>OtherRowESA1.scn</t>
  </si>
  <si>
    <t>OtherRowESA10a.scn</t>
  </si>
  <si>
    <t>OtherRowESA10b.scn</t>
  </si>
  <si>
    <t>OtherRowESA11a.scn</t>
  </si>
  <si>
    <t>OtherRowESA11b.scn</t>
  </si>
  <si>
    <t>OtherRowESA12a.scn</t>
  </si>
  <si>
    <t>OtherRowESA12b.scn</t>
  </si>
  <si>
    <t>OtherRowESA13.scn</t>
  </si>
  <si>
    <t>OtherRowESA14.scn</t>
  </si>
  <si>
    <t>OtherRowESA15a.scn</t>
  </si>
  <si>
    <t>OtherRowESA15b.scn</t>
  </si>
  <si>
    <t>OtherRowESA16a.scn</t>
  </si>
  <si>
    <t>OtherRowESA16b.scn</t>
  </si>
  <si>
    <t>OtherRowESA17a.scn</t>
  </si>
  <si>
    <t>OtherRowESA17b.scn</t>
  </si>
  <si>
    <t>OtherRowESA18a.scn</t>
  </si>
  <si>
    <t>OtherRowESA18b.scn</t>
  </si>
  <si>
    <t>OtherRowESA2.scn</t>
  </si>
  <si>
    <t>OtherRowESA20a.scn</t>
  </si>
  <si>
    <t>OtherRowESA20b.scn</t>
  </si>
  <si>
    <t>OtherRowESA3.scn</t>
  </si>
  <si>
    <t>OtherRowESA4.scn</t>
  </si>
  <si>
    <t>OtherRowESA5.scn</t>
  </si>
  <si>
    <t>OtherRowESA6.scn</t>
  </si>
  <si>
    <t>OtherRowESA7.scn</t>
  </si>
  <si>
    <t>OtherRowESA8.scn</t>
  </si>
  <si>
    <t>OtherRowESA9.scn</t>
  </si>
  <si>
    <t>OtherTreeESA1.scn</t>
  </si>
  <si>
    <t>OtherTreeESA10a.scn</t>
  </si>
  <si>
    <t>OtherTreeESA10b.scn</t>
  </si>
  <si>
    <t>OtherTreeESA11a.scn</t>
  </si>
  <si>
    <t>OtherTreeESA11b.scn</t>
  </si>
  <si>
    <t>OtherTreeESA12a.scn</t>
  </si>
  <si>
    <t>OtherTreeESA12b.scn</t>
  </si>
  <si>
    <t>OtherTreeESA13.scn</t>
  </si>
  <si>
    <t>OtherTreeESA14.scn</t>
  </si>
  <si>
    <t>OtherTreeESA15a.scn</t>
  </si>
  <si>
    <t>OtherTreeESA15b.scn</t>
  </si>
  <si>
    <t>OtherTreeESA16a.scn</t>
  </si>
  <si>
    <t>OtherTreeESA16b.scn</t>
  </si>
  <si>
    <t>OtherTreeESA17a.scn</t>
  </si>
  <si>
    <t>OtherTreeESA17b.scn</t>
  </si>
  <si>
    <t>OtherTreeESA18a.scn</t>
  </si>
  <si>
    <t>OtherTreeESA18b.scn</t>
  </si>
  <si>
    <t>OtherTreeESA19a.scn</t>
  </si>
  <si>
    <t>OtherTreeESA19b.scn</t>
  </si>
  <si>
    <t>OtherTreeESA2.scn</t>
  </si>
  <si>
    <t>OtherTreeESA20a.scn</t>
  </si>
  <si>
    <t>OtherTreeESA20b.scn</t>
  </si>
  <si>
    <t>OtherTreeESA21.scn</t>
  </si>
  <si>
    <t>OtherTreeESA3.scn</t>
  </si>
  <si>
    <t>OtherTreeESA4.scn</t>
  </si>
  <si>
    <t>OtherTreeESA5.scn</t>
  </si>
  <si>
    <t>OtherTreeESA6.scn</t>
  </si>
  <si>
    <t>OtherTreeESA7.scn</t>
  </si>
  <si>
    <t>OtherTreeESA8.scn</t>
  </si>
  <si>
    <t>OtherTreeESA9.scn</t>
  </si>
  <si>
    <t>RangelandESA1.scn</t>
  </si>
  <si>
    <t>RangelandESA10a.scn</t>
  </si>
  <si>
    <t>RangelandESA10b.scn</t>
  </si>
  <si>
    <t>RangelandESA11a.scn</t>
  </si>
  <si>
    <t>RangelandESA11b.scn</t>
  </si>
  <si>
    <t>RangelandESA12a.scn</t>
  </si>
  <si>
    <t>RangelandESA12b.scn</t>
  </si>
  <si>
    <t>RangelandESA13.scn</t>
  </si>
  <si>
    <t>RangelandESA14.scn</t>
  </si>
  <si>
    <t>RangelandESA15a.scn</t>
  </si>
  <si>
    <t>RangelandESA15b.scn</t>
  </si>
  <si>
    <t>RangelandESA16a.scn</t>
  </si>
  <si>
    <t>RangelandESA16b.scn</t>
  </si>
  <si>
    <t>RangelandESA17a.scn</t>
  </si>
  <si>
    <t>RangelandESA17b.scn</t>
  </si>
  <si>
    <t>RangelandESA18a.scn</t>
  </si>
  <si>
    <t>RangelandESA18b.scn</t>
  </si>
  <si>
    <t>RangelandESA19a.scn</t>
  </si>
  <si>
    <t>RangelandESA19b.scn</t>
  </si>
  <si>
    <t>RangelandESA2.scn</t>
  </si>
  <si>
    <t>RangelandESA20a.scn</t>
  </si>
  <si>
    <t>RangelandESA20b.scn</t>
  </si>
  <si>
    <t>RangelandESA21.scn</t>
  </si>
  <si>
    <t>RangelandESA3.scn</t>
  </si>
  <si>
    <t>RangelandESA4.scn</t>
  </si>
  <si>
    <t>RangelandESA5.scn</t>
  </si>
  <si>
    <t>RangelandESA6.scn</t>
  </si>
  <si>
    <t>RangelandESA7.scn</t>
  </si>
  <si>
    <t>RangelandESA8.scn</t>
  </si>
  <si>
    <t>RangelandESA9.scn</t>
  </si>
  <si>
    <t>ResidentialESA1.scn</t>
  </si>
  <si>
    <t>ResidentialESA10a.scn</t>
  </si>
  <si>
    <t>ResidentialESA10b.scn</t>
  </si>
  <si>
    <t>ResidentialESA11a.scn</t>
  </si>
  <si>
    <t>ResidentialESA11b.scn</t>
  </si>
  <si>
    <t>ResidentialESA12a.scn</t>
  </si>
  <si>
    <t>ResidentialESA12b.scn</t>
  </si>
  <si>
    <t>ResidentialESA13.scn</t>
  </si>
  <si>
    <t>ResidentialESA14.scn</t>
  </si>
  <si>
    <t>ResidentialESA15a.scn</t>
  </si>
  <si>
    <t>ResidentialESA15b.scn</t>
  </si>
  <si>
    <t>ResidentialESA16a.scn</t>
  </si>
  <si>
    <t>ResidentialESA16b.scn</t>
  </si>
  <si>
    <t>ResidentialESA17a.scn</t>
  </si>
  <si>
    <t>ResidentialESA17b.scn</t>
  </si>
  <si>
    <t>ResidentialESA18a.scn</t>
  </si>
  <si>
    <t>ResidentialESA18b.scn</t>
  </si>
  <si>
    <t>ResidentialESA19a.scn</t>
  </si>
  <si>
    <t>ResidentialESA19b.scn</t>
  </si>
  <si>
    <t>ResidentialESA2.scn</t>
  </si>
  <si>
    <t>ResidentialESA20a.scn</t>
  </si>
  <si>
    <t>ResidentialESA20b.scn</t>
  </si>
  <si>
    <t>ResidentialESA21.scn</t>
  </si>
  <si>
    <t>ResidentialESA3.scn</t>
  </si>
  <si>
    <t>ResidentialESA4.scn</t>
  </si>
  <si>
    <t>ResidentialESA5.scn</t>
  </si>
  <si>
    <t>ResidentialESA6.scn</t>
  </si>
  <si>
    <t>ResidentialESA7.scn</t>
  </si>
  <si>
    <t>ResidentialESA8.scn</t>
  </si>
  <si>
    <t>ResidentialESA9.scn</t>
  </si>
  <si>
    <t>ROWESA1.scn</t>
  </si>
  <si>
    <t>ROWESA10a.scn</t>
  </si>
  <si>
    <t>ROWESA10b.scn</t>
  </si>
  <si>
    <t>ROWESA11a.scn</t>
  </si>
  <si>
    <t>ROWESA11b.scn</t>
  </si>
  <si>
    <t>ROWESA12a.scn</t>
  </si>
  <si>
    <t>ROWESA12b.scn</t>
  </si>
  <si>
    <t>ROWESA13.scn</t>
  </si>
  <si>
    <t>ROWESA14.scn</t>
  </si>
  <si>
    <t>ROWESA15a.scn</t>
  </si>
  <si>
    <t>ROWESA15b.scn</t>
  </si>
  <si>
    <t>ROWESA16a.scn</t>
  </si>
  <si>
    <t>ROWESA16b.scn</t>
  </si>
  <si>
    <t>ROWESA17a.scn</t>
  </si>
  <si>
    <t>ROWESA17b.scn</t>
  </si>
  <si>
    <t>ROWESA18a.scn</t>
  </si>
  <si>
    <t>ROWESA18b.scn</t>
  </si>
  <si>
    <t>ROWESA19a.scn</t>
  </si>
  <si>
    <t>ROWESA19b.scn</t>
  </si>
  <si>
    <t>ROWESA2.scn</t>
  </si>
  <si>
    <t>ROWESA20a.scn</t>
  </si>
  <si>
    <t>ROWESA20b.scn</t>
  </si>
  <si>
    <t>ROWESA21.scn</t>
  </si>
  <si>
    <t>ROWESA3.scn</t>
  </si>
  <si>
    <t>ROWESA4.scn</t>
  </si>
  <si>
    <t>ROWESA5.scn</t>
  </si>
  <si>
    <t>ROWESA6.scn</t>
  </si>
  <si>
    <t>ROWESA7.scn</t>
  </si>
  <si>
    <t>ROWESA8.scn</t>
  </si>
  <si>
    <t>ROWESA9.scn</t>
  </si>
  <si>
    <t>SoybeanESA1.scn</t>
  </si>
  <si>
    <t>SoybeanESA10a.scn</t>
  </si>
  <si>
    <t>SoybeanESA10b.scn</t>
  </si>
  <si>
    <t>SoybeanESA11a.scn</t>
  </si>
  <si>
    <t>SoybeanESA11b.scn</t>
  </si>
  <si>
    <t>SoybeanESA12a.scn</t>
  </si>
  <si>
    <t>SoybeanESA12b.scn</t>
  </si>
  <si>
    <t>SoybeanESA13.scn</t>
  </si>
  <si>
    <t>SoybeanESA14.scn</t>
  </si>
  <si>
    <t>SoybeanESA15a.scn</t>
  </si>
  <si>
    <t>SoybeanESA15b.scn</t>
  </si>
  <si>
    <t>SoybeanESA16a.scn</t>
  </si>
  <si>
    <t>SoybeanESA16b.scn</t>
  </si>
  <si>
    <t>SoybeanESA17a.scn</t>
  </si>
  <si>
    <t>SoybeanESA17b.scn</t>
  </si>
  <si>
    <t>SoybeanESA18a.scn</t>
  </si>
  <si>
    <t>SoybeanESA18b.scn</t>
  </si>
  <si>
    <t>SoybeanESA2.scn</t>
  </si>
  <si>
    <t>SoybeanESA20a.scn</t>
  </si>
  <si>
    <t>SoybeanESA20b.scn</t>
  </si>
  <si>
    <t>SoybeanESA3.scn</t>
  </si>
  <si>
    <t>SoybeanESA4.scn</t>
  </si>
  <si>
    <t>SoybeanESA5.scn</t>
  </si>
  <si>
    <t>SoybeanESA6.scn</t>
  </si>
  <si>
    <t>SoybeanESA7.scn</t>
  </si>
  <si>
    <t>SoybeanESA8.scn</t>
  </si>
  <si>
    <t>SoybeanESA9.scn</t>
  </si>
  <si>
    <t>VegetableESA1.scn</t>
  </si>
  <si>
    <t>VegetableESA10a.scn</t>
  </si>
  <si>
    <t>VegetableESA10b.scn</t>
  </si>
  <si>
    <t>VegetableESA11a.scn</t>
  </si>
  <si>
    <t>VegetableESA11b.scn</t>
  </si>
  <si>
    <t>VegetableESA12a.scn</t>
  </si>
  <si>
    <t>VegetableESA12b.scn</t>
  </si>
  <si>
    <t>VegetableESA13.scn</t>
  </si>
  <si>
    <t>VegetableESA14.scn</t>
  </si>
  <si>
    <t>VegetableESA15a.scn</t>
  </si>
  <si>
    <t>VegetableESA15b.scn</t>
  </si>
  <si>
    <t>VegetableESA16a.scn</t>
  </si>
  <si>
    <t>VegetableESA16b.scn</t>
  </si>
  <si>
    <t>VegetableESA17a.scn</t>
  </si>
  <si>
    <t>VegetableESA17b.scn</t>
  </si>
  <si>
    <t>VegetableESA18a.scn</t>
  </si>
  <si>
    <t>VegetableESA18b.scn</t>
  </si>
  <si>
    <t>VegetableESA19a.scn</t>
  </si>
  <si>
    <t>VegetableESA19b.scn</t>
  </si>
  <si>
    <t>VegetableESA2.scn</t>
  </si>
  <si>
    <t>VegetableESA20a.scn</t>
  </si>
  <si>
    <t>VegetableESA20b.scn</t>
  </si>
  <si>
    <t>VegetableESA21.scn</t>
  </si>
  <si>
    <t>VegetableESA3.scn</t>
  </si>
  <si>
    <t>VegetableESA4.scn</t>
  </si>
  <si>
    <t>VegetableESA5.scn</t>
  </si>
  <si>
    <t>VegetableESA6.scn</t>
  </si>
  <si>
    <t>VegetableESA7.scn</t>
  </si>
  <si>
    <t>VegetableESA8.scn</t>
  </si>
  <si>
    <t>VegetableESA9.scn</t>
  </si>
  <si>
    <t>WAUESA1.scn</t>
  </si>
  <si>
    <t>WAUESA10a.scn</t>
  </si>
  <si>
    <t>WAUESA10b.scn</t>
  </si>
  <si>
    <t>WAUESA11a.scn</t>
  </si>
  <si>
    <t>WAUESA11b.scn</t>
  </si>
  <si>
    <t>WAUESA12a.scn</t>
  </si>
  <si>
    <t>WAUESA12b.scn</t>
  </si>
  <si>
    <t>WAUESA13.scn</t>
  </si>
  <si>
    <t>WAUESA14.scn</t>
  </si>
  <si>
    <t>WAUESA15a.scn</t>
  </si>
  <si>
    <t>WAUESA15b.scn</t>
  </si>
  <si>
    <t>WAUESA16a.scn</t>
  </si>
  <si>
    <t>WAUESA16b.scn</t>
  </si>
  <si>
    <t>WAUESA17a.scn</t>
  </si>
  <si>
    <t>WAUESA17b.scn</t>
  </si>
  <si>
    <t>WAUESA18a.scn</t>
  </si>
  <si>
    <t>WAUESA18b.scn</t>
  </si>
  <si>
    <t>WAUESA19a.scn</t>
  </si>
  <si>
    <t>WAUESA19b.scn</t>
  </si>
  <si>
    <t>WAUESA2.scn</t>
  </si>
  <si>
    <t>WAUESA20a.scn</t>
  </si>
  <si>
    <t>WAUESA20b.scn</t>
  </si>
  <si>
    <t>WAUESA21.scn</t>
  </si>
  <si>
    <t>WAUESA3.scn</t>
  </si>
  <si>
    <t>WAUESA4.scn</t>
  </si>
  <si>
    <t>WAUESA5.scn</t>
  </si>
  <si>
    <t>WAUESA6.scn</t>
  </si>
  <si>
    <t>WAUESA7.scn</t>
  </si>
  <si>
    <t>WAUESA8.scn</t>
  </si>
  <si>
    <t>WAUESA9.scn</t>
  </si>
  <si>
    <t>WheatESA1.scn</t>
  </si>
  <si>
    <t>WheatESA10a.scn</t>
  </si>
  <si>
    <t>WheatESA10b.scn</t>
  </si>
  <si>
    <t>WheatESA11a.scn</t>
  </si>
  <si>
    <t>WheatESA11b.scn</t>
  </si>
  <si>
    <t>WheatESA12a.scn</t>
  </si>
  <si>
    <t>WheatESA12b.scn</t>
  </si>
  <si>
    <t>WheatESA13.scn</t>
  </si>
  <si>
    <t>WheatESA14.scn</t>
  </si>
  <si>
    <t>WheatESA15a.scn</t>
  </si>
  <si>
    <t>WheatESA15b.scn</t>
  </si>
  <si>
    <t>WheatESA16a.scn</t>
  </si>
  <si>
    <t>WheatESA16b.scn</t>
  </si>
  <si>
    <t>WheatESA17a.scn</t>
  </si>
  <si>
    <t>WheatESA17b.scn</t>
  </si>
  <si>
    <t>WheatESA18a.scn</t>
  </si>
  <si>
    <t>WheatESA18b.scn</t>
  </si>
  <si>
    <t>WheatESA19a.scn</t>
  </si>
  <si>
    <t>WheatESA19b.scn</t>
  </si>
  <si>
    <t>WheatESA2.scn</t>
  </si>
  <si>
    <t>WheatESA3.scn</t>
  </si>
  <si>
    <t>WheatESA4.scn</t>
  </si>
  <si>
    <t>WheatESA5.scn</t>
  </si>
  <si>
    <t>WheatESA6.scn</t>
  </si>
  <si>
    <t>WheatESA7.scn</t>
  </si>
  <si>
    <t>WheatESA8.scn</t>
  </si>
  <si>
    <t>WheatESA9.scn</t>
  </si>
  <si>
    <t>XmasTreeESA1.scn</t>
  </si>
  <si>
    <t>XmasTreeESA10a.scn</t>
  </si>
  <si>
    <t>XmasTreeESA10b.scn</t>
  </si>
  <si>
    <t>XmasTreeESA11a.scn</t>
  </si>
  <si>
    <t>XmasTreeESA11b.scn</t>
  </si>
  <si>
    <t>XmasTreeESA12a.scn</t>
  </si>
  <si>
    <t>XmasTreeESA12b.scn</t>
  </si>
  <si>
    <t>XmasTreeESA13.scn</t>
  </si>
  <si>
    <t>XmasTreeESA14.scn</t>
  </si>
  <si>
    <t>XmasTreeESA15a.scn</t>
  </si>
  <si>
    <t>XmasTreeESA15b.scn</t>
  </si>
  <si>
    <t>XmasTreeESA16a.scn</t>
  </si>
  <si>
    <t>XmasTreeESA16b.scn</t>
  </si>
  <si>
    <t>XmasTreeESA17a.scn</t>
  </si>
  <si>
    <t>XmasTreeESA17b.scn</t>
  </si>
  <si>
    <t>XmasTreeESA18a.scn</t>
  </si>
  <si>
    <t>XmasTreeESA18b.scn</t>
  </si>
  <si>
    <t>XmasTreeESA19a.scn</t>
  </si>
  <si>
    <t>XmasTreeESA19b.scn</t>
  </si>
  <si>
    <t>XmasTreeESA2.scn</t>
  </si>
  <si>
    <t>XmasTreeESA3.scn</t>
  </si>
  <si>
    <t>XmasTreeESA4.scn</t>
  </si>
  <si>
    <t>XmasTreeESA5.scn</t>
  </si>
  <si>
    <t>XmasTreeESA6.scn</t>
  </si>
  <si>
    <t>XmasTreeESA7.scn</t>
  </si>
  <si>
    <t>XmasTreeESA8.scn</t>
  </si>
  <si>
    <t>XmasTreeESA9.scn</t>
  </si>
  <si>
    <t>PWC Scenario</t>
  </si>
  <si>
    <t>Soil Cat</t>
  </si>
  <si>
    <t>Hydrologic</t>
  </si>
  <si>
    <t>Original</t>
  </si>
  <si>
    <t>CN-3</t>
  </si>
  <si>
    <t>CN, crop</t>
  </si>
  <si>
    <t>CN, fallow</t>
  </si>
  <si>
    <t>From PWC scenario metadata and Table H-4. GLEAMS Manual (USDA, 2000)</t>
  </si>
  <si>
    <t>Original PWC Results - EECs from original PWC runs</t>
  </si>
  <si>
    <t>PWC Results CN-1 - results from the PWC run, where the curve numbers were decreased based on a downgrading of the soil hydrologic group</t>
  </si>
  <si>
    <t>PWC Results CN-2 - results from the PWC run, where the curve numbers were decreased based on two downgrades of the soil hydrologic group</t>
  </si>
  <si>
    <t>Curve Number Replacement - a listing, by PWC ESA scenario, of the original curve numbers and the subsequent downgraded curve numbers, for cropped and fallow land</t>
  </si>
  <si>
    <t>PWC was run for each curve number downgrade and for each scenario and bin that was originally run in the PWC modeling. The ratio of the downgraded curve number EECs to the original</t>
  </si>
  <si>
    <t>curve number EECs was developed as a scaling factor for the MagTool to provide a relative measure of how the curve number and soil hydrologic condition could affect the EEC.</t>
  </si>
  <si>
    <t>CN Scaling Factors - the ratio of the EECs from the two downgrades in the soil hydrologic groups to the original EECs, used as scaling factors in the MagTool</t>
  </si>
  <si>
    <t>APPENDIX 4-3. Curve Number Scaling Factors</t>
  </si>
  <si>
    <t>CONUS_Alfalfa</t>
  </si>
  <si>
    <t>NL48_Alfalfa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</si>
</sst>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0"/>
      <name val="Arial"/>
      <family val="2"/>
    </font>
    <font>
      <sz val="10"/>
      <name val="Arial"/>
      <family val="2"/>
    </font>
    <font>
      <b/>
      <sz val="16"/>
      <color rgb="FF4472C4"/>
      <name val="Calibri"/>
      <family val="2"/>
      <scheme val="minor"/>
    </font>
    <font>
      <sz val="12"/>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 fillId="0" borderId="0"/>
  </cellStyleXfs>
  <cellXfs count="15">
    <xf numFmtId="0" fontId="0" fillId="0" borderId="0" xfId="0"/>
    <xf numFmtId="11" fontId="0" fillId="0" borderId="0" xfId="0" applyNumberFormat="1"/>
    <xf numFmtId="0" fontId="1" fillId="0" borderId="0" xfId="1" applyFill="1"/>
    <xf numFmtId="0" fontId="2" fillId="0" borderId="0" xfId="1" applyFont="1" applyFill="1"/>
    <xf numFmtId="0" fontId="2" fillId="0" borderId="0" xfId="1" applyFont="1" applyFill="1" applyAlignment="1">
      <alignment horizontal="center"/>
    </xf>
    <xf numFmtId="0" fontId="1" fillId="0" borderId="0" xfId="1" applyFill="1" applyAlignment="1">
      <alignment horizontal="center"/>
    </xf>
    <xf numFmtId="0" fontId="0" fillId="0" borderId="0" xfId="0" applyFill="1" applyAlignment="1"/>
    <xf numFmtId="0" fontId="0" fillId="0" borderId="0" xfId="0" applyFill="1"/>
    <xf numFmtId="0" fontId="2" fillId="0" borderId="0" xfId="1" quotePrefix="1" applyFont="1" applyFill="1" applyAlignment="1">
      <alignment horizontal="center"/>
    </xf>
    <xf numFmtId="0" fontId="0" fillId="0" borderId="0" xfId="0" applyFill="1" applyAlignment="1">
      <alignment horizontal="center"/>
    </xf>
    <xf numFmtId="0" fontId="2" fillId="0" borderId="0" xfId="1" applyFont="1" applyFill="1" applyAlignment="1"/>
    <xf numFmtId="0" fontId="3" fillId="0" borderId="0" xfId="0" applyFont="1"/>
    <xf numFmtId="0" fontId="4" fillId="0" borderId="0" xfId="0" applyFont="1"/>
    <xf numFmtId="0" fontId="2" fillId="0" borderId="0" xfId="1" applyFont="1" applyFill="1" applyAlignment="1">
      <alignment horizontal="center"/>
    </xf>
    <xf numFmtId="0" fontId="1" fillId="0" borderId="0" xfId="1" applyFill="1" applyAlignment="1">
      <alignment horizontal="center"/>
    </xf>
  </cellXfs>
  <cellStyles count="2">
    <cellStyle name="Normal" xfId="0" builtinId="0"/>
    <cellStyle name="Normal 2" xfId="1" xr:uid="{26FF21BA-D887-42BE-A78A-4CE9EE6C47B9}"/>
  </cellStyles>
  <dxfs count="0"/>
  <tableStyles count="0" defaultTableStyle="TableStyleMedium2" defaultPivotStyle="PivotStyleLight16"/>
  <colors>
    <mruColors>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F53E-D84C-4579-8987-8BAE8E3B4192}">
  <dimension ref="A1:B15"/>
  <sheetViews>
    <sheetView tabSelected="1" workbookViewId="0"/>
  </sheetViews>
  <sheetFormatPr defaultRowHeight="14.4" x14ac:dyDescent="0.3"/>
  <sheetData>
    <row r="1" spans="1:2" ht="21" x14ac:dyDescent="0.4">
      <c r="A1" s="11" t="s">
        <v>7025</v>
      </c>
      <c r="B1" s="12"/>
    </row>
    <row r="3" spans="1:2" x14ac:dyDescent="0.3">
      <c r="A3" t="s">
        <v>6319</v>
      </c>
    </row>
    <row r="4" spans="1:2" x14ac:dyDescent="0.3">
      <c r="A4" t="s">
        <v>6320</v>
      </c>
    </row>
    <row r="6" spans="1:2" x14ac:dyDescent="0.3">
      <c r="B6" t="s">
        <v>7018</v>
      </c>
    </row>
    <row r="7" spans="1:2" x14ac:dyDescent="0.3">
      <c r="B7" t="s">
        <v>7019</v>
      </c>
    </row>
    <row r="8" spans="1:2" x14ac:dyDescent="0.3">
      <c r="B8" t="s">
        <v>7020</v>
      </c>
    </row>
    <row r="9" spans="1:2" x14ac:dyDescent="0.3">
      <c r="B9" t="s">
        <v>7024</v>
      </c>
    </row>
    <row r="10" spans="1:2" x14ac:dyDescent="0.3">
      <c r="B10" t="s">
        <v>7021</v>
      </c>
    </row>
    <row r="14" spans="1:2" x14ac:dyDescent="0.3">
      <c r="A14" t="s">
        <v>7022</v>
      </c>
    </row>
    <row r="15" spans="1:2" x14ac:dyDescent="0.3">
      <c r="A15" t="s">
        <v>7023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E5395-CFB3-4269-9166-0D55B519F88C}">
  <dimension ref="A1:S6128"/>
  <sheetViews>
    <sheetView zoomScale="90" zoomScaleNormal="90" workbookViewId="0"/>
  </sheetViews>
  <sheetFormatPr defaultRowHeight="14.4" x14ac:dyDescent="0.3"/>
  <cols>
    <col min="2" max="2" width="47.33203125" bestFit="1" customWidth="1"/>
    <col min="3" max="3" width="38.33203125" bestFit="1" customWidth="1"/>
    <col min="18" max="19" width="0" hidden="1" customWidth="1"/>
  </cols>
  <sheetData>
    <row r="1" spans="1:19" x14ac:dyDescent="0.3">
      <c r="A1" t="s">
        <v>10</v>
      </c>
      <c r="B1" t="s">
        <v>11</v>
      </c>
      <c r="C1" t="s">
        <v>5997</v>
      </c>
      <c r="D1" t="s">
        <v>0</v>
      </c>
      <c r="E1" t="s">
        <v>1</v>
      </c>
      <c r="F1" t="s">
        <v>2</v>
      </c>
      <c r="G1" t="s">
        <v>3</v>
      </c>
      <c r="H1" t="s">
        <v>4</v>
      </c>
      <c r="I1" t="s">
        <v>5</v>
      </c>
      <c r="J1" t="s">
        <v>6</v>
      </c>
      <c r="K1" t="s">
        <v>7</v>
      </c>
      <c r="L1" t="s">
        <v>8</v>
      </c>
      <c r="M1" t="s">
        <v>9</v>
      </c>
    </row>
    <row r="2" spans="1:19" x14ac:dyDescent="0.3">
      <c r="A2">
        <v>1</v>
      </c>
      <c r="B2" t="s">
        <v>12</v>
      </c>
      <c r="C2" t="str">
        <f t="shared" ref="C2:C65" si="0">LEFT(B2,R2-1)&amp;RIGHT(B2,LEN(B2)-S2)</f>
        <v>asparagus_a_4_VegetableESA1</v>
      </c>
      <c r="D2">
        <v>425</v>
      </c>
      <c r="E2">
        <v>289</v>
      </c>
      <c r="F2">
        <v>26.9</v>
      </c>
      <c r="G2">
        <v>16.8</v>
      </c>
      <c r="H2">
        <v>242</v>
      </c>
      <c r="I2">
        <v>164</v>
      </c>
      <c r="J2">
        <v>113</v>
      </c>
      <c r="K2">
        <v>91.3</v>
      </c>
      <c r="L2">
        <v>258</v>
      </c>
      <c r="M2">
        <v>245</v>
      </c>
      <c r="R2">
        <f>SEARCH("run",B2)</f>
        <v>13</v>
      </c>
      <c r="S2">
        <f>SEARCH("_",B2,SEARCH("_",B2,R2+1)+1)</f>
        <v>18</v>
      </c>
    </row>
    <row r="3" spans="1:19" x14ac:dyDescent="0.3">
      <c r="A3">
        <v>2</v>
      </c>
      <c r="B3" t="s">
        <v>13</v>
      </c>
      <c r="C3" t="str">
        <f t="shared" si="0"/>
        <v>asparagus_a_4_VegetableESA10a</v>
      </c>
      <c r="D3">
        <v>242</v>
      </c>
      <c r="E3">
        <v>174</v>
      </c>
      <c r="F3">
        <v>16.899999999999999</v>
      </c>
      <c r="G3">
        <v>12.1</v>
      </c>
      <c r="H3">
        <v>150</v>
      </c>
      <c r="I3">
        <v>112</v>
      </c>
      <c r="J3">
        <v>70.099999999999994</v>
      </c>
      <c r="K3">
        <v>54.5</v>
      </c>
      <c r="L3">
        <v>47.5</v>
      </c>
      <c r="M3">
        <v>47.1</v>
      </c>
      <c r="R3">
        <f t="shared" ref="R3:R66" si="1">SEARCH("run",B3)</f>
        <v>13</v>
      </c>
      <c r="S3">
        <f t="shared" ref="S3:S66" si="2">SEARCH("_",B3,SEARCH("_",B3,R3+1)+1)</f>
        <v>19</v>
      </c>
    </row>
    <row r="4" spans="1:19" x14ac:dyDescent="0.3">
      <c r="A4">
        <v>3</v>
      </c>
      <c r="B4" t="s">
        <v>14</v>
      </c>
      <c r="C4" t="str">
        <f t="shared" si="0"/>
        <v>asparagus_a_4_VegetableESA10b</v>
      </c>
      <c r="D4">
        <v>118</v>
      </c>
      <c r="E4">
        <v>110</v>
      </c>
      <c r="F4">
        <v>19</v>
      </c>
      <c r="G4">
        <v>13.2</v>
      </c>
      <c r="H4">
        <v>104</v>
      </c>
      <c r="I4">
        <v>96.9</v>
      </c>
      <c r="J4">
        <v>69.8</v>
      </c>
      <c r="K4">
        <v>56.2</v>
      </c>
      <c r="L4">
        <v>50</v>
      </c>
      <c r="M4">
        <v>49.5</v>
      </c>
      <c r="R4">
        <f t="shared" si="1"/>
        <v>13</v>
      </c>
      <c r="S4">
        <f t="shared" si="2"/>
        <v>19</v>
      </c>
    </row>
    <row r="5" spans="1:19" x14ac:dyDescent="0.3">
      <c r="A5">
        <v>4</v>
      </c>
      <c r="B5" t="s">
        <v>15</v>
      </c>
      <c r="C5" t="str">
        <f t="shared" si="0"/>
        <v>asparagus_a_4_VegetableESA11a</v>
      </c>
      <c r="D5">
        <v>344</v>
      </c>
      <c r="E5">
        <v>270</v>
      </c>
      <c r="F5">
        <v>21.9</v>
      </c>
      <c r="G5">
        <v>15.3</v>
      </c>
      <c r="H5">
        <v>215</v>
      </c>
      <c r="I5">
        <v>160</v>
      </c>
      <c r="J5">
        <v>113</v>
      </c>
      <c r="K5">
        <v>83.8</v>
      </c>
      <c r="L5">
        <v>77</v>
      </c>
      <c r="M5">
        <v>75.8</v>
      </c>
      <c r="R5">
        <f t="shared" si="1"/>
        <v>13</v>
      </c>
      <c r="S5">
        <f t="shared" si="2"/>
        <v>19</v>
      </c>
    </row>
    <row r="6" spans="1:19" x14ac:dyDescent="0.3">
      <c r="A6">
        <v>5</v>
      </c>
      <c r="B6" t="s">
        <v>16</v>
      </c>
      <c r="C6" t="str">
        <f t="shared" si="0"/>
        <v>asparagus_a_4_VegetableESA11b</v>
      </c>
      <c r="D6">
        <v>317</v>
      </c>
      <c r="E6">
        <v>242</v>
      </c>
      <c r="F6">
        <v>20.7</v>
      </c>
      <c r="G6">
        <v>14.5</v>
      </c>
      <c r="H6">
        <v>190</v>
      </c>
      <c r="I6">
        <v>144</v>
      </c>
      <c r="J6">
        <v>91.8</v>
      </c>
      <c r="K6">
        <v>69.599999999999994</v>
      </c>
      <c r="L6">
        <v>64.7</v>
      </c>
      <c r="M6">
        <v>63.6</v>
      </c>
      <c r="R6">
        <f t="shared" si="1"/>
        <v>13</v>
      </c>
      <c r="S6">
        <f t="shared" si="2"/>
        <v>19</v>
      </c>
    </row>
    <row r="7" spans="1:19" x14ac:dyDescent="0.3">
      <c r="A7">
        <v>6</v>
      </c>
      <c r="B7" t="s">
        <v>17</v>
      </c>
      <c r="C7" t="str">
        <f t="shared" si="0"/>
        <v>asparagus_a_4_VegetableESA12a</v>
      </c>
      <c r="D7">
        <v>397</v>
      </c>
      <c r="E7">
        <v>301</v>
      </c>
      <c r="F7">
        <v>20.9</v>
      </c>
      <c r="G7">
        <v>14.4</v>
      </c>
      <c r="H7">
        <v>227</v>
      </c>
      <c r="I7">
        <v>162</v>
      </c>
      <c r="J7">
        <v>103</v>
      </c>
      <c r="K7">
        <v>79.900000000000006</v>
      </c>
      <c r="L7">
        <v>73.900000000000006</v>
      </c>
      <c r="M7">
        <v>72.400000000000006</v>
      </c>
      <c r="R7">
        <f t="shared" si="1"/>
        <v>13</v>
      </c>
      <c r="S7">
        <f t="shared" si="2"/>
        <v>19</v>
      </c>
    </row>
    <row r="8" spans="1:19" x14ac:dyDescent="0.3">
      <c r="A8">
        <v>7</v>
      </c>
      <c r="B8" t="s">
        <v>18</v>
      </c>
      <c r="C8" t="str">
        <f t="shared" si="0"/>
        <v>asparagus_a_4_VegetableESA12b</v>
      </c>
      <c r="D8">
        <v>337</v>
      </c>
      <c r="E8">
        <v>281</v>
      </c>
      <c r="F8">
        <v>20</v>
      </c>
      <c r="G8">
        <v>13.1</v>
      </c>
      <c r="H8">
        <v>234</v>
      </c>
      <c r="I8">
        <v>163</v>
      </c>
      <c r="J8">
        <v>95.5</v>
      </c>
      <c r="K8">
        <v>74.400000000000006</v>
      </c>
      <c r="L8">
        <v>65.400000000000006</v>
      </c>
      <c r="M8">
        <v>64.3</v>
      </c>
      <c r="R8">
        <f t="shared" si="1"/>
        <v>13</v>
      </c>
      <c r="S8">
        <f t="shared" si="2"/>
        <v>19</v>
      </c>
    </row>
    <row r="9" spans="1:19" x14ac:dyDescent="0.3">
      <c r="A9">
        <v>8</v>
      </c>
      <c r="B9" t="s">
        <v>19</v>
      </c>
      <c r="C9" t="str">
        <f t="shared" si="0"/>
        <v>asparagus_a_4_VegetableESA13</v>
      </c>
      <c r="D9">
        <v>273</v>
      </c>
      <c r="E9">
        <v>220</v>
      </c>
      <c r="F9">
        <v>21.7</v>
      </c>
      <c r="G9">
        <v>11.7</v>
      </c>
      <c r="H9">
        <v>185</v>
      </c>
      <c r="I9">
        <v>137</v>
      </c>
      <c r="J9">
        <v>91.5</v>
      </c>
      <c r="K9">
        <v>74.099999999999994</v>
      </c>
      <c r="L9">
        <v>56.9</v>
      </c>
      <c r="M9">
        <v>56.6</v>
      </c>
      <c r="R9">
        <f t="shared" si="1"/>
        <v>13</v>
      </c>
      <c r="S9">
        <f t="shared" si="2"/>
        <v>19</v>
      </c>
    </row>
    <row r="10" spans="1:19" x14ac:dyDescent="0.3">
      <c r="A10">
        <v>9</v>
      </c>
      <c r="B10" t="s">
        <v>20</v>
      </c>
      <c r="C10" t="str">
        <f t="shared" si="0"/>
        <v>asparagus_a_4_VegetableESA14</v>
      </c>
      <c r="D10">
        <v>243</v>
      </c>
      <c r="E10">
        <v>215</v>
      </c>
      <c r="F10">
        <v>26.8</v>
      </c>
      <c r="G10">
        <v>15.5</v>
      </c>
      <c r="H10">
        <v>193</v>
      </c>
      <c r="I10">
        <v>160</v>
      </c>
      <c r="J10">
        <v>106</v>
      </c>
      <c r="K10">
        <v>82.8</v>
      </c>
      <c r="L10">
        <v>69.7</v>
      </c>
      <c r="M10">
        <v>69</v>
      </c>
      <c r="R10">
        <f t="shared" si="1"/>
        <v>13</v>
      </c>
      <c r="S10">
        <f t="shared" si="2"/>
        <v>19</v>
      </c>
    </row>
    <row r="11" spans="1:19" x14ac:dyDescent="0.3">
      <c r="A11">
        <v>10</v>
      </c>
      <c r="B11" t="s">
        <v>21</v>
      </c>
      <c r="C11" t="str">
        <f t="shared" si="0"/>
        <v>asparagus_a_4_VegetableESA15a</v>
      </c>
      <c r="D11">
        <v>551</v>
      </c>
      <c r="E11">
        <v>437</v>
      </c>
      <c r="F11">
        <v>48.5</v>
      </c>
      <c r="G11">
        <v>27.8</v>
      </c>
      <c r="H11">
        <v>344</v>
      </c>
      <c r="I11">
        <v>286</v>
      </c>
      <c r="J11">
        <v>183</v>
      </c>
      <c r="K11">
        <v>141</v>
      </c>
      <c r="L11">
        <v>124</v>
      </c>
      <c r="M11">
        <v>123</v>
      </c>
      <c r="R11">
        <f t="shared" si="1"/>
        <v>13</v>
      </c>
      <c r="S11">
        <f t="shared" si="2"/>
        <v>19</v>
      </c>
    </row>
    <row r="12" spans="1:19" x14ac:dyDescent="0.3">
      <c r="A12">
        <v>11</v>
      </c>
      <c r="B12" t="s">
        <v>22</v>
      </c>
      <c r="C12" t="str">
        <f t="shared" si="0"/>
        <v>asparagus_a_4_VegetableESA15b</v>
      </c>
      <c r="D12">
        <v>434</v>
      </c>
      <c r="E12">
        <v>339</v>
      </c>
      <c r="F12">
        <v>20.3</v>
      </c>
      <c r="G12">
        <v>12.7</v>
      </c>
      <c r="H12">
        <v>261</v>
      </c>
      <c r="I12">
        <v>156</v>
      </c>
      <c r="J12">
        <v>81.2</v>
      </c>
      <c r="K12">
        <v>61</v>
      </c>
      <c r="L12">
        <v>53</v>
      </c>
      <c r="M12">
        <v>51.8</v>
      </c>
      <c r="R12">
        <f t="shared" si="1"/>
        <v>13</v>
      </c>
      <c r="S12">
        <f t="shared" si="2"/>
        <v>19</v>
      </c>
    </row>
    <row r="13" spans="1:19" x14ac:dyDescent="0.3">
      <c r="A13">
        <v>12</v>
      </c>
      <c r="B13" t="s">
        <v>23</v>
      </c>
      <c r="C13" t="str">
        <f t="shared" si="0"/>
        <v>asparagus_a_4_VegetableESA2</v>
      </c>
      <c r="D13">
        <v>234</v>
      </c>
      <c r="E13">
        <v>175</v>
      </c>
      <c r="F13">
        <v>21</v>
      </c>
      <c r="G13">
        <v>11.2</v>
      </c>
      <c r="H13">
        <v>148</v>
      </c>
      <c r="I13">
        <v>127</v>
      </c>
      <c r="J13">
        <v>88.3</v>
      </c>
      <c r="K13">
        <v>71.2</v>
      </c>
      <c r="L13">
        <v>66</v>
      </c>
      <c r="M13">
        <v>65.7</v>
      </c>
      <c r="R13">
        <f t="shared" si="1"/>
        <v>13</v>
      </c>
      <c r="S13">
        <f t="shared" si="2"/>
        <v>18</v>
      </c>
    </row>
    <row r="14" spans="1:19" x14ac:dyDescent="0.3">
      <c r="A14">
        <v>13</v>
      </c>
      <c r="B14" t="s">
        <v>24</v>
      </c>
      <c r="C14" t="str">
        <f t="shared" si="0"/>
        <v>asparagus_a_4_VegetableESA16a</v>
      </c>
      <c r="D14">
        <v>126</v>
      </c>
      <c r="E14">
        <v>116</v>
      </c>
      <c r="F14">
        <v>17.5</v>
      </c>
      <c r="G14">
        <v>10.6</v>
      </c>
      <c r="H14">
        <v>105</v>
      </c>
      <c r="I14">
        <v>101</v>
      </c>
      <c r="J14">
        <v>77</v>
      </c>
      <c r="K14">
        <v>61.5</v>
      </c>
      <c r="L14">
        <v>48.5</v>
      </c>
      <c r="M14">
        <v>48.1</v>
      </c>
      <c r="R14">
        <f t="shared" si="1"/>
        <v>13</v>
      </c>
      <c r="S14">
        <f t="shared" si="2"/>
        <v>19</v>
      </c>
    </row>
    <row r="15" spans="1:19" x14ac:dyDescent="0.3">
      <c r="A15">
        <v>14</v>
      </c>
      <c r="B15" t="s">
        <v>25</v>
      </c>
      <c r="C15" t="str">
        <f t="shared" si="0"/>
        <v>asparagus_a_4_VegetableESA16b</v>
      </c>
      <c r="D15">
        <v>57.2</v>
      </c>
      <c r="E15">
        <v>55.9</v>
      </c>
      <c r="F15">
        <v>10.199999999999999</v>
      </c>
      <c r="G15">
        <v>8.3800000000000008</v>
      </c>
      <c r="H15">
        <v>53.9</v>
      </c>
      <c r="I15">
        <v>48.1</v>
      </c>
      <c r="J15">
        <v>38.9</v>
      </c>
      <c r="K15">
        <v>32.799999999999997</v>
      </c>
      <c r="L15">
        <v>25.6</v>
      </c>
      <c r="M15">
        <v>25.4</v>
      </c>
      <c r="R15">
        <f t="shared" si="1"/>
        <v>13</v>
      </c>
      <c r="S15">
        <f t="shared" si="2"/>
        <v>19</v>
      </c>
    </row>
    <row r="16" spans="1:19" x14ac:dyDescent="0.3">
      <c r="A16">
        <v>15</v>
      </c>
      <c r="B16" t="s">
        <v>26</v>
      </c>
      <c r="C16" t="str">
        <f t="shared" si="0"/>
        <v>asparagus_a_4_VegetableESA17a</v>
      </c>
      <c r="D16">
        <v>376</v>
      </c>
      <c r="E16">
        <v>308</v>
      </c>
      <c r="F16">
        <v>46.1</v>
      </c>
      <c r="G16">
        <v>32.4</v>
      </c>
      <c r="H16">
        <v>277</v>
      </c>
      <c r="I16">
        <v>239</v>
      </c>
      <c r="J16">
        <v>174</v>
      </c>
      <c r="K16">
        <v>147</v>
      </c>
      <c r="L16">
        <v>122</v>
      </c>
      <c r="M16">
        <v>121</v>
      </c>
      <c r="R16">
        <f t="shared" si="1"/>
        <v>13</v>
      </c>
      <c r="S16">
        <f t="shared" si="2"/>
        <v>19</v>
      </c>
    </row>
    <row r="17" spans="1:19" x14ac:dyDescent="0.3">
      <c r="A17">
        <v>16</v>
      </c>
      <c r="B17" t="s">
        <v>27</v>
      </c>
      <c r="C17" t="str">
        <f t="shared" si="0"/>
        <v>asparagus_a_4_VegetableESA17b</v>
      </c>
      <c r="D17">
        <v>118</v>
      </c>
      <c r="E17">
        <v>113</v>
      </c>
      <c r="F17">
        <v>18.3</v>
      </c>
      <c r="G17">
        <v>14.4</v>
      </c>
      <c r="H17">
        <v>109</v>
      </c>
      <c r="I17">
        <v>102</v>
      </c>
      <c r="J17">
        <v>71.8</v>
      </c>
      <c r="K17">
        <v>56.5</v>
      </c>
      <c r="L17">
        <v>47</v>
      </c>
      <c r="M17">
        <v>46.5</v>
      </c>
      <c r="R17">
        <f t="shared" si="1"/>
        <v>13</v>
      </c>
      <c r="S17">
        <f t="shared" si="2"/>
        <v>19</v>
      </c>
    </row>
    <row r="18" spans="1:19" x14ac:dyDescent="0.3">
      <c r="A18">
        <v>17</v>
      </c>
      <c r="B18" t="s">
        <v>28</v>
      </c>
      <c r="C18" t="str">
        <f t="shared" si="0"/>
        <v>asparagus_a_4_VegetableESA18a</v>
      </c>
      <c r="D18">
        <v>152</v>
      </c>
      <c r="E18">
        <v>143</v>
      </c>
      <c r="F18">
        <v>22.2</v>
      </c>
      <c r="G18">
        <v>13</v>
      </c>
      <c r="H18">
        <v>140</v>
      </c>
      <c r="I18">
        <v>121</v>
      </c>
      <c r="J18">
        <v>88.3</v>
      </c>
      <c r="K18">
        <v>73.3</v>
      </c>
      <c r="L18">
        <v>57.9</v>
      </c>
      <c r="M18">
        <v>57.4</v>
      </c>
      <c r="R18">
        <f t="shared" si="1"/>
        <v>13</v>
      </c>
      <c r="S18">
        <f t="shared" si="2"/>
        <v>19</v>
      </c>
    </row>
    <row r="19" spans="1:19" x14ac:dyDescent="0.3">
      <c r="A19">
        <v>18</v>
      </c>
      <c r="B19" t="s">
        <v>29</v>
      </c>
      <c r="C19" t="str">
        <f t="shared" si="0"/>
        <v>asparagus_a_4_VegetableESA18b</v>
      </c>
      <c r="D19">
        <v>146</v>
      </c>
      <c r="E19">
        <v>133</v>
      </c>
      <c r="F19">
        <v>18.7</v>
      </c>
      <c r="G19">
        <v>11.1</v>
      </c>
      <c r="H19">
        <v>119</v>
      </c>
      <c r="I19">
        <v>95.1</v>
      </c>
      <c r="J19">
        <v>73</v>
      </c>
      <c r="K19">
        <v>59.3</v>
      </c>
      <c r="L19">
        <v>46.2</v>
      </c>
      <c r="M19">
        <v>45.7</v>
      </c>
      <c r="R19">
        <f t="shared" si="1"/>
        <v>13</v>
      </c>
      <c r="S19">
        <f t="shared" si="2"/>
        <v>19</v>
      </c>
    </row>
    <row r="20" spans="1:19" x14ac:dyDescent="0.3">
      <c r="A20">
        <v>19</v>
      </c>
      <c r="B20" t="s">
        <v>30</v>
      </c>
      <c r="C20" t="str">
        <f t="shared" si="0"/>
        <v>asparagus_a_4_VegetableESA19a</v>
      </c>
      <c r="D20">
        <v>146</v>
      </c>
      <c r="E20">
        <v>129</v>
      </c>
      <c r="F20">
        <v>26.1</v>
      </c>
      <c r="G20">
        <v>17.3</v>
      </c>
      <c r="H20">
        <v>119</v>
      </c>
      <c r="I20">
        <v>103</v>
      </c>
      <c r="J20">
        <v>78</v>
      </c>
      <c r="K20">
        <v>64.5</v>
      </c>
      <c r="L20">
        <v>50.7</v>
      </c>
      <c r="M20">
        <v>50.3</v>
      </c>
      <c r="R20">
        <f t="shared" si="1"/>
        <v>13</v>
      </c>
      <c r="S20">
        <f t="shared" si="2"/>
        <v>19</v>
      </c>
    </row>
    <row r="21" spans="1:19" x14ac:dyDescent="0.3">
      <c r="A21">
        <v>20</v>
      </c>
      <c r="B21" t="s">
        <v>31</v>
      </c>
      <c r="C21" t="str">
        <f t="shared" si="0"/>
        <v>asparagus_a_4_VegetableESA19b</v>
      </c>
      <c r="D21">
        <v>143</v>
      </c>
      <c r="E21">
        <v>126</v>
      </c>
      <c r="F21">
        <v>35.9</v>
      </c>
      <c r="G21">
        <v>26.7</v>
      </c>
      <c r="H21">
        <v>118</v>
      </c>
      <c r="I21">
        <v>100</v>
      </c>
      <c r="J21">
        <v>79.2</v>
      </c>
      <c r="K21">
        <v>66.7</v>
      </c>
      <c r="L21">
        <v>54.4</v>
      </c>
      <c r="M21">
        <v>54.1</v>
      </c>
      <c r="R21">
        <f t="shared" si="1"/>
        <v>13</v>
      </c>
      <c r="S21">
        <f t="shared" si="2"/>
        <v>19</v>
      </c>
    </row>
    <row r="22" spans="1:19" x14ac:dyDescent="0.3">
      <c r="A22">
        <v>21</v>
      </c>
      <c r="B22" t="s">
        <v>32</v>
      </c>
      <c r="C22" t="str">
        <f t="shared" si="0"/>
        <v>asparagus_a_4_VegetableESA20a</v>
      </c>
      <c r="D22">
        <v>491</v>
      </c>
      <c r="E22">
        <v>219</v>
      </c>
      <c r="F22">
        <v>14.1</v>
      </c>
      <c r="G22">
        <v>10.7</v>
      </c>
      <c r="H22">
        <v>172</v>
      </c>
      <c r="I22">
        <v>127</v>
      </c>
      <c r="J22">
        <v>76.400000000000006</v>
      </c>
      <c r="K22">
        <v>54</v>
      </c>
      <c r="L22">
        <v>51.4</v>
      </c>
      <c r="M22">
        <v>48.9</v>
      </c>
      <c r="R22">
        <f t="shared" si="1"/>
        <v>13</v>
      </c>
      <c r="S22">
        <f t="shared" si="2"/>
        <v>19</v>
      </c>
    </row>
    <row r="23" spans="1:19" x14ac:dyDescent="0.3">
      <c r="A23">
        <v>22</v>
      </c>
      <c r="B23" t="s">
        <v>33</v>
      </c>
      <c r="C23" t="str">
        <f t="shared" si="0"/>
        <v>asparagus_a_4_VegetableESA20b</v>
      </c>
      <c r="D23">
        <v>537</v>
      </c>
      <c r="E23">
        <v>364</v>
      </c>
      <c r="F23">
        <v>23.5</v>
      </c>
      <c r="G23">
        <v>12.4</v>
      </c>
      <c r="H23">
        <v>256</v>
      </c>
      <c r="I23">
        <v>194</v>
      </c>
      <c r="J23">
        <v>116</v>
      </c>
      <c r="K23">
        <v>89.8</v>
      </c>
      <c r="L23">
        <v>69.400000000000006</v>
      </c>
      <c r="M23">
        <v>68.400000000000006</v>
      </c>
      <c r="R23">
        <f t="shared" si="1"/>
        <v>13</v>
      </c>
      <c r="S23">
        <f t="shared" si="2"/>
        <v>19</v>
      </c>
    </row>
    <row r="24" spans="1:19" x14ac:dyDescent="0.3">
      <c r="A24">
        <v>23</v>
      </c>
      <c r="B24" t="s">
        <v>34</v>
      </c>
      <c r="C24" t="str">
        <f t="shared" si="0"/>
        <v>asparagus_a_4_VegetableESA3</v>
      </c>
      <c r="D24">
        <v>305</v>
      </c>
      <c r="E24">
        <v>239</v>
      </c>
      <c r="F24">
        <v>27.5</v>
      </c>
      <c r="G24">
        <v>20</v>
      </c>
      <c r="H24">
        <v>195</v>
      </c>
      <c r="I24">
        <v>171</v>
      </c>
      <c r="J24">
        <v>130</v>
      </c>
      <c r="K24">
        <v>102</v>
      </c>
      <c r="L24">
        <v>83</v>
      </c>
      <c r="M24">
        <v>82.4</v>
      </c>
      <c r="R24">
        <f t="shared" si="1"/>
        <v>13</v>
      </c>
      <c r="S24">
        <f t="shared" si="2"/>
        <v>18</v>
      </c>
    </row>
    <row r="25" spans="1:19" x14ac:dyDescent="0.3">
      <c r="A25">
        <v>24</v>
      </c>
      <c r="B25" t="s">
        <v>35</v>
      </c>
      <c r="C25" t="str">
        <f t="shared" si="0"/>
        <v>asparagus_a_4_VegetableESA21</v>
      </c>
      <c r="D25">
        <v>367</v>
      </c>
      <c r="E25">
        <v>287</v>
      </c>
      <c r="F25">
        <v>15.5</v>
      </c>
      <c r="G25">
        <v>7.42</v>
      </c>
      <c r="H25">
        <v>236</v>
      </c>
      <c r="I25">
        <v>153</v>
      </c>
      <c r="J25">
        <v>81.599999999999994</v>
      </c>
      <c r="K25">
        <v>59.5</v>
      </c>
      <c r="L25">
        <v>50.9</v>
      </c>
      <c r="M25">
        <v>50.1</v>
      </c>
      <c r="R25">
        <f t="shared" si="1"/>
        <v>13</v>
      </c>
      <c r="S25">
        <f t="shared" si="2"/>
        <v>19</v>
      </c>
    </row>
    <row r="26" spans="1:19" x14ac:dyDescent="0.3">
      <c r="A26">
        <v>25</v>
      </c>
      <c r="B26" t="s">
        <v>36</v>
      </c>
      <c r="C26" t="str">
        <f t="shared" si="0"/>
        <v>asparagus_a_4_VegetableESA4</v>
      </c>
      <c r="D26">
        <v>149</v>
      </c>
      <c r="E26">
        <v>117</v>
      </c>
      <c r="F26">
        <v>15.8</v>
      </c>
      <c r="G26">
        <v>10.8</v>
      </c>
      <c r="H26">
        <v>104</v>
      </c>
      <c r="I26">
        <v>78.2</v>
      </c>
      <c r="J26">
        <v>56.2</v>
      </c>
      <c r="K26">
        <v>47.4</v>
      </c>
      <c r="L26">
        <v>36.6</v>
      </c>
      <c r="M26">
        <v>36.200000000000003</v>
      </c>
      <c r="R26">
        <f t="shared" si="1"/>
        <v>13</v>
      </c>
      <c r="S26">
        <f t="shared" si="2"/>
        <v>18</v>
      </c>
    </row>
    <row r="27" spans="1:19" x14ac:dyDescent="0.3">
      <c r="A27">
        <v>26</v>
      </c>
      <c r="B27" t="s">
        <v>37</v>
      </c>
      <c r="C27" t="str">
        <f t="shared" si="0"/>
        <v>asparagus_a_4_VegetableESA5</v>
      </c>
      <c r="D27">
        <v>301</v>
      </c>
      <c r="E27">
        <v>242</v>
      </c>
      <c r="F27">
        <v>27.2</v>
      </c>
      <c r="G27">
        <v>18.399999999999999</v>
      </c>
      <c r="H27">
        <v>222</v>
      </c>
      <c r="I27">
        <v>180</v>
      </c>
      <c r="J27">
        <v>130</v>
      </c>
      <c r="K27">
        <v>99.4</v>
      </c>
      <c r="L27">
        <v>90</v>
      </c>
      <c r="M27">
        <v>88.9</v>
      </c>
      <c r="R27">
        <f t="shared" si="1"/>
        <v>13</v>
      </c>
      <c r="S27">
        <f t="shared" si="2"/>
        <v>18</v>
      </c>
    </row>
    <row r="28" spans="1:19" x14ac:dyDescent="0.3">
      <c r="A28">
        <v>27</v>
      </c>
      <c r="B28" t="s">
        <v>38</v>
      </c>
      <c r="C28" t="str">
        <f t="shared" si="0"/>
        <v>asparagus_a_4_VegetableESA6</v>
      </c>
      <c r="D28">
        <v>392</v>
      </c>
      <c r="E28">
        <v>289</v>
      </c>
      <c r="F28">
        <v>23.7</v>
      </c>
      <c r="G28">
        <v>16.7</v>
      </c>
      <c r="H28">
        <v>215</v>
      </c>
      <c r="I28">
        <v>173</v>
      </c>
      <c r="J28">
        <v>116</v>
      </c>
      <c r="K28">
        <v>86.6</v>
      </c>
      <c r="L28">
        <v>78.8</v>
      </c>
      <c r="M28">
        <v>77.8</v>
      </c>
      <c r="R28">
        <f t="shared" si="1"/>
        <v>13</v>
      </c>
      <c r="S28">
        <f t="shared" si="2"/>
        <v>18</v>
      </c>
    </row>
    <row r="29" spans="1:19" x14ac:dyDescent="0.3">
      <c r="A29">
        <v>28</v>
      </c>
      <c r="B29" t="s">
        <v>39</v>
      </c>
      <c r="C29" t="str">
        <f t="shared" si="0"/>
        <v>asparagus_a_4_VegetableESA7</v>
      </c>
      <c r="D29">
        <v>379</v>
      </c>
      <c r="E29">
        <v>289</v>
      </c>
      <c r="F29">
        <v>23.7</v>
      </c>
      <c r="G29">
        <v>16.8</v>
      </c>
      <c r="H29">
        <v>225</v>
      </c>
      <c r="I29">
        <v>168</v>
      </c>
      <c r="J29">
        <v>109</v>
      </c>
      <c r="K29">
        <v>82.4</v>
      </c>
      <c r="L29">
        <v>94.3</v>
      </c>
      <c r="M29">
        <v>92.6</v>
      </c>
      <c r="R29">
        <f t="shared" si="1"/>
        <v>13</v>
      </c>
      <c r="S29">
        <f t="shared" si="2"/>
        <v>18</v>
      </c>
    </row>
    <row r="30" spans="1:19" x14ac:dyDescent="0.3">
      <c r="A30">
        <v>29</v>
      </c>
      <c r="B30" t="s">
        <v>40</v>
      </c>
      <c r="C30" t="str">
        <f t="shared" si="0"/>
        <v>asparagus_a_4_VegetableESA8</v>
      </c>
      <c r="D30">
        <v>235</v>
      </c>
      <c r="E30">
        <v>151</v>
      </c>
      <c r="F30">
        <v>9.91</v>
      </c>
      <c r="G30">
        <v>6.96</v>
      </c>
      <c r="H30">
        <v>113</v>
      </c>
      <c r="I30">
        <v>87</v>
      </c>
      <c r="J30">
        <v>54.4</v>
      </c>
      <c r="K30">
        <v>38.9</v>
      </c>
      <c r="L30">
        <v>32.799999999999997</v>
      </c>
      <c r="M30">
        <v>32.200000000000003</v>
      </c>
      <c r="R30">
        <f t="shared" si="1"/>
        <v>13</v>
      </c>
      <c r="S30">
        <f t="shared" si="2"/>
        <v>18</v>
      </c>
    </row>
    <row r="31" spans="1:19" x14ac:dyDescent="0.3">
      <c r="A31">
        <v>30</v>
      </c>
      <c r="B31" t="s">
        <v>41</v>
      </c>
      <c r="C31" t="str">
        <f t="shared" si="0"/>
        <v>asparagus_a_4_VegetableESA9</v>
      </c>
      <c r="D31">
        <v>183</v>
      </c>
      <c r="E31">
        <v>158</v>
      </c>
      <c r="F31">
        <v>20.2</v>
      </c>
      <c r="G31">
        <v>14.2</v>
      </c>
      <c r="H31">
        <v>134</v>
      </c>
      <c r="I31">
        <v>96.3</v>
      </c>
      <c r="J31">
        <v>61.8</v>
      </c>
      <c r="K31">
        <v>49.6</v>
      </c>
      <c r="L31">
        <v>42.9</v>
      </c>
      <c r="M31">
        <v>42.3</v>
      </c>
      <c r="R31">
        <f t="shared" si="1"/>
        <v>13</v>
      </c>
      <c r="S31">
        <f t="shared" si="2"/>
        <v>18</v>
      </c>
    </row>
    <row r="32" spans="1:19" x14ac:dyDescent="0.3">
      <c r="A32">
        <v>31</v>
      </c>
      <c r="B32" t="s">
        <v>42</v>
      </c>
      <c r="C32" t="str">
        <f t="shared" si="0"/>
        <v>asparagus_a_7_VegetableESA1</v>
      </c>
      <c r="D32">
        <v>267</v>
      </c>
      <c r="E32">
        <v>263</v>
      </c>
      <c r="F32">
        <v>33.299999999999997</v>
      </c>
      <c r="G32">
        <v>15.7</v>
      </c>
      <c r="H32">
        <v>258</v>
      </c>
      <c r="I32">
        <v>217</v>
      </c>
      <c r="J32">
        <v>138</v>
      </c>
      <c r="K32">
        <v>109</v>
      </c>
      <c r="L32">
        <v>131</v>
      </c>
      <c r="M32">
        <v>130</v>
      </c>
      <c r="R32">
        <f t="shared" si="1"/>
        <v>13</v>
      </c>
      <c r="S32">
        <f t="shared" si="2"/>
        <v>20</v>
      </c>
    </row>
    <row r="33" spans="1:19" x14ac:dyDescent="0.3">
      <c r="A33">
        <v>32</v>
      </c>
      <c r="B33" t="s">
        <v>43</v>
      </c>
      <c r="C33" t="str">
        <f t="shared" si="0"/>
        <v>asparagus_a_7_VegetableESA2</v>
      </c>
      <c r="D33">
        <v>123</v>
      </c>
      <c r="E33">
        <v>121</v>
      </c>
      <c r="F33">
        <v>17.399999999999999</v>
      </c>
      <c r="G33">
        <v>10.3</v>
      </c>
      <c r="H33">
        <v>114</v>
      </c>
      <c r="I33">
        <v>97.9</v>
      </c>
      <c r="J33">
        <v>69.099999999999994</v>
      </c>
      <c r="K33">
        <v>56.7</v>
      </c>
      <c r="L33">
        <v>47</v>
      </c>
      <c r="M33">
        <v>46.6</v>
      </c>
      <c r="R33">
        <f t="shared" si="1"/>
        <v>13</v>
      </c>
      <c r="S33">
        <f t="shared" si="2"/>
        <v>20</v>
      </c>
    </row>
    <row r="34" spans="1:19" x14ac:dyDescent="0.3">
      <c r="A34">
        <v>33</v>
      </c>
      <c r="B34" t="s">
        <v>44</v>
      </c>
      <c r="C34" t="str">
        <f t="shared" si="0"/>
        <v>asparagus_a_7_VegetableESA3</v>
      </c>
      <c r="D34">
        <v>201</v>
      </c>
      <c r="E34">
        <v>198</v>
      </c>
      <c r="F34">
        <v>33.5</v>
      </c>
      <c r="G34">
        <v>19.8</v>
      </c>
      <c r="H34">
        <v>192</v>
      </c>
      <c r="I34">
        <v>172</v>
      </c>
      <c r="J34">
        <v>143</v>
      </c>
      <c r="K34">
        <v>116</v>
      </c>
      <c r="L34">
        <v>86.8</v>
      </c>
      <c r="M34">
        <v>86.1</v>
      </c>
      <c r="R34">
        <f t="shared" si="1"/>
        <v>13</v>
      </c>
      <c r="S34">
        <f t="shared" si="2"/>
        <v>20</v>
      </c>
    </row>
    <row r="35" spans="1:19" x14ac:dyDescent="0.3">
      <c r="A35">
        <v>34</v>
      </c>
      <c r="B35" t="s">
        <v>45</v>
      </c>
      <c r="C35" t="str">
        <f t="shared" si="0"/>
        <v>asparagus_a_7_VegetableESA4</v>
      </c>
      <c r="D35">
        <v>85.8</v>
      </c>
      <c r="E35">
        <v>84.3</v>
      </c>
      <c r="F35">
        <v>16.7</v>
      </c>
      <c r="G35">
        <v>11.2</v>
      </c>
      <c r="H35">
        <v>81.099999999999994</v>
      </c>
      <c r="I35">
        <v>65.3</v>
      </c>
      <c r="J35">
        <v>53.3</v>
      </c>
      <c r="K35">
        <v>42.3</v>
      </c>
      <c r="L35">
        <v>32.799999999999997</v>
      </c>
      <c r="M35">
        <v>32.4</v>
      </c>
      <c r="R35">
        <f t="shared" si="1"/>
        <v>13</v>
      </c>
      <c r="S35">
        <f t="shared" si="2"/>
        <v>20</v>
      </c>
    </row>
    <row r="36" spans="1:19" x14ac:dyDescent="0.3">
      <c r="A36">
        <v>35</v>
      </c>
      <c r="B36" t="s">
        <v>46</v>
      </c>
      <c r="C36" t="str">
        <f t="shared" si="0"/>
        <v>asparagus_a_7_VegetableESA5</v>
      </c>
      <c r="D36">
        <v>170</v>
      </c>
      <c r="E36">
        <v>167</v>
      </c>
      <c r="F36">
        <v>23.1</v>
      </c>
      <c r="G36">
        <v>15.4</v>
      </c>
      <c r="H36">
        <v>160</v>
      </c>
      <c r="I36">
        <v>141</v>
      </c>
      <c r="J36">
        <v>102</v>
      </c>
      <c r="K36">
        <v>79</v>
      </c>
      <c r="L36">
        <v>65.599999999999994</v>
      </c>
      <c r="M36">
        <v>64.8</v>
      </c>
      <c r="R36">
        <f t="shared" si="1"/>
        <v>13</v>
      </c>
      <c r="S36">
        <f t="shared" si="2"/>
        <v>20</v>
      </c>
    </row>
    <row r="37" spans="1:19" x14ac:dyDescent="0.3">
      <c r="A37">
        <v>36</v>
      </c>
      <c r="B37" t="s">
        <v>47</v>
      </c>
      <c r="C37" t="str">
        <f t="shared" si="0"/>
        <v>asparagus_a_7_VegetableESA6</v>
      </c>
      <c r="D37">
        <v>206</v>
      </c>
      <c r="E37">
        <v>202</v>
      </c>
      <c r="F37">
        <v>23.7</v>
      </c>
      <c r="G37">
        <v>14.5</v>
      </c>
      <c r="H37">
        <v>194</v>
      </c>
      <c r="I37">
        <v>151</v>
      </c>
      <c r="J37">
        <v>102</v>
      </c>
      <c r="K37">
        <v>81.7</v>
      </c>
      <c r="L37">
        <v>64.3</v>
      </c>
      <c r="M37">
        <v>63.9</v>
      </c>
      <c r="R37">
        <f t="shared" si="1"/>
        <v>13</v>
      </c>
      <c r="S37">
        <f t="shared" si="2"/>
        <v>20</v>
      </c>
    </row>
    <row r="38" spans="1:19" x14ac:dyDescent="0.3">
      <c r="A38">
        <v>37</v>
      </c>
      <c r="B38" t="s">
        <v>48</v>
      </c>
      <c r="C38" t="str">
        <f t="shared" si="0"/>
        <v>asparagus_a_7_VegetableESA7</v>
      </c>
      <c r="D38">
        <v>214</v>
      </c>
      <c r="E38">
        <v>210</v>
      </c>
      <c r="F38">
        <v>20.100000000000001</v>
      </c>
      <c r="G38">
        <v>14.7</v>
      </c>
      <c r="H38">
        <v>201</v>
      </c>
      <c r="I38">
        <v>147</v>
      </c>
      <c r="J38">
        <v>87.1</v>
      </c>
      <c r="K38">
        <v>65.400000000000006</v>
      </c>
      <c r="L38">
        <v>63.7</v>
      </c>
      <c r="M38">
        <v>62.6</v>
      </c>
      <c r="R38">
        <f t="shared" si="1"/>
        <v>13</v>
      </c>
      <c r="S38">
        <f t="shared" si="2"/>
        <v>20</v>
      </c>
    </row>
    <row r="39" spans="1:19" x14ac:dyDescent="0.3">
      <c r="A39">
        <v>38</v>
      </c>
      <c r="B39" t="s">
        <v>49</v>
      </c>
      <c r="C39" t="str">
        <f t="shared" si="0"/>
        <v>asparagus_a_7_VegetableESA8</v>
      </c>
      <c r="D39">
        <v>120</v>
      </c>
      <c r="E39">
        <v>117</v>
      </c>
      <c r="F39">
        <v>8.8699999999999992</v>
      </c>
      <c r="G39">
        <v>6.77</v>
      </c>
      <c r="H39">
        <v>112</v>
      </c>
      <c r="I39">
        <v>74.099999999999994</v>
      </c>
      <c r="J39">
        <v>44.7</v>
      </c>
      <c r="K39">
        <v>33.200000000000003</v>
      </c>
      <c r="L39">
        <v>27.5</v>
      </c>
      <c r="M39">
        <v>27</v>
      </c>
      <c r="R39">
        <f t="shared" si="1"/>
        <v>13</v>
      </c>
      <c r="S39">
        <f t="shared" si="2"/>
        <v>20</v>
      </c>
    </row>
    <row r="40" spans="1:19" x14ac:dyDescent="0.3">
      <c r="A40">
        <v>39</v>
      </c>
      <c r="B40" t="s">
        <v>50</v>
      </c>
      <c r="C40" t="str">
        <f t="shared" si="0"/>
        <v>asparagus_a_7_VegetableESA9</v>
      </c>
      <c r="D40">
        <v>113</v>
      </c>
      <c r="E40">
        <v>111</v>
      </c>
      <c r="F40">
        <v>16.5</v>
      </c>
      <c r="G40">
        <v>12.2</v>
      </c>
      <c r="H40">
        <v>105</v>
      </c>
      <c r="I40">
        <v>78.8</v>
      </c>
      <c r="J40">
        <v>53.6</v>
      </c>
      <c r="K40">
        <v>43.8</v>
      </c>
      <c r="L40">
        <v>36.4</v>
      </c>
      <c r="M40">
        <v>35.9</v>
      </c>
      <c r="R40">
        <f t="shared" si="1"/>
        <v>13</v>
      </c>
      <c r="S40">
        <f t="shared" si="2"/>
        <v>20</v>
      </c>
    </row>
    <row r="41" spans="1:19" x14ac:dyDescent="0.3">
      <c r="A41">
        <v>40</v>
      </c>
      <c r="B41" t="s">
        <v>51</v>
      </c>
      <c r="C41" t="str">
        <f t="shared" si="0"/>
        <v>asparagus_a_7_VegetableESA10a</v>
      </c>
      <c r="D41">
        <v>131</v>
      </c>
      <c r="E41">
        <v>128</v>
      </c>
      <c r="F41">
        <v>15.2</v>
      </c>
      <c r="G41">
        <v>10.4</v>
      </c>
      <c r="H41">
        <v>120</v>
      </c>
      <c r="I41">
        <v>96.5</v>
      </c>
      <c r="J41">
        <v>61.7</v>
      </c>
      <c r="K41">
        <v>48.2</v>
      </c>
      <c r="L41">
        <v>38.6</v>
      </c>
      <c r="M41">
        <v>38.4</v>
      </c>
      <c r="R41">
        <f t="shared" si="1"/>
        <v>13</v>
      </c>
      <c r="S41">
        <f t="shared" si="2"/>
        <v>20</v>
      </c>
    </row>
    <row r="42" spans="1:19" x14ac:dyDescent="0.3">
      <c r="A42">
        <v>41</v>
      </c>
      <c r="B42" t="s">
        <v>52</v>
      </c>
      <c r="C42" t="str">
        <f t="shared" si="0"/>
        <v>asparagus_a_7_VegetableESA10b</v>
      </c>
      <c r="D42">
        <v>87.9</v>
      </c>
      <c r="E42">
        <v>86.8</v>
      </c>
      <c r="F42">
        <v>15.4</v>
      </c>
      <c r="G42">
        <v>11.8</v>
      </c>
      <c r="H42">
        <v>83.4</v>
      </c>
      <c r="I42">
        <v>73.099999999999994</v>
      </c>
      <c r="J42">
        <v>56.4</v>
      </c>
      <c r="K42">
        <v>45.9</v>
      </c>
      <c r="L42">
        <v>37.9</v>
      </c>
      <c r="M42">
        <v>37.4</v>
      </c>
      <c r="R42">
        <f t="shared" si="1"/>
        <v>13</v>
      </c>
      <c r="S42">
        <f t="shared" si="2"/>
        <v>20</v>
      </c>
    </row>
    <row r="43" spans="1:19" x14ac:dyDescent="0.3">
      <c r="A43">
        <v>42</v>
      </c>
      <c r="B43" t="s">
        <v>53</v>
      </c>
      <c r="C43" t="str">
        <f t="shared" si="0"/>
        <v>asparagus_a_7_VegetableESA11a</v>
      </c>
      <c r="D43">
        <v>208</v>
      </c>
      <c r="E43">
        <v>204</v>
      </c>
      <c r="F43">
        <v>22.2</v>
      </c>
      <c r="G43">
        <v>13.1</v>
      </c>
      <c r="H43">
        <v>198</v>
      </c>
      <c r="I43">
        <v>152</v>
      </c>
      <c r="J43">
        <v>111</v>
      </c>
      <c r="K43">
        <v>82.5</v>
      </c>
      <c r="L43">
        <v>68.3</v>
      </c>
      <c r="M43">
        <v>67.3</v>
      </c>
      <c r="R43">
        <f t="shared" si="1"/>
        <v>13</v>
      </c>
      <c r="S43">
        <f t="shared" si="2"/>
        <v>20</v>
      </c>
    </row>
    <row r="44" spans="1:19" x14ac:dyDescent="0.3">
      <c r="A44">
        <v>43</v>
      </c>
      <c r="B44" t="s">
        <v>54</v>
      </c>
      <c r="C44" t="str">
        <f t="shared" si="0"/>
        <v>asparagus_a_7_VegetableESA11b</v>
      </c>
      <c r="D44">
        <v>186</v>
      </c>
      <c r="E44">
        <v>182</v>
      </c>
      <c r="F44">
        <v>20.5</v>
      </c>
      <c r="G44">
        <v>11.6</v>
      </c>
      <c r="H44">
        <v>171</v>
      </c>
      <c r="I44">
        <v>143</v>
      </c>
      <c r="J44">
        <v>100</v>
      </c>
      <c r="K44">
        <v>73.099999999999994</v>
      </c>
      <c r="L44">
        <v>61.6</v>
      </c>
      <c r="M44">
        <v>60.5</v>
      </c>
      <c r="R44">
        <f t="shared" si="1"/>
        <v>13</v>
      </c>
      <c r="S44">
        <f t="shared" si="2"/>
        <v>20</v>
      </c>
    </row>
    <row r="45" spans="1:19" x14ac:dyDescent="0.3">
      <c r="A45">
        <v>44</v>
      </c>
      <c r="B45" t="s">
        <v>55</v>
      </c>
      <c r="C45" t="str">
        <f t="shared" si="0"/>
        <v>asparagus_a_7_VegetableESA12a</v>
      </c>
      <c r="D45">
        <v>214</v>
      </c>
      <c r="E45">
        <v>210</v>
      </c>
      <c r="F45">
        <v>17.5</v>
      </c>
      <c r="G45">
        <v>11.9</v>
      </c>
      <c r="H45">
        <v>201</v>
      </c>
      <c r="I45">
        <v>143</v>
      </c>
      <c r="J45">
        <v>88.4</v>
      </c>
      <c r="K45">
        <v>65.400000000000006</v>
      </c>
      <c r="L45">
        <v>59</v>
      </c>
      <c r="M45">
        <v>57.8</v>
      </c>
      <c r="R45">
        <f t="shared" si="1"/>
        <v>13</v>
      </c>
      <c r="S45">
        <f t="shared" si="2"/>
        <v>20</v>
      </c>
    </row>
    <row r="46" spans="1:19" x14ac:dyDescent="0.3">
      <c r="A46">
        <v>45</v>
      </c>
      <c r="B46" t="s">
        <v>56</v>
      </c>
      <c r="C46" t="str">
        <f t="shared" si="0"/>
        <v>asparagus_a_7_VegetableESA12b</v>
      </c>
      <c r="D46">
        <v>163</v>
      </c>
      <c r="E46">
        <v>160</v>
      </c>
      <c r="F46">
        <v>15.8</v>
      </c>
      <c r="G46">
        <v>10.6</v>
      </c>
      <c r="H46">
        <v>150</v>
      </c>
      <c r="I46">
        <v>118</v>
      </c>
      <c r="J46">
        <v>78.8</v>
      </c>
      <c r="K46">
        <v>58.8</v>
      </c>
      <c r="L46">
        <v>52</v>
      </c>
      <c r="M46">
        <v>51</v>
      </c>
      <c r="R46">
        <f t="shared" si="1"/>
        <v>13</v>
      </c>
      <c r="S46">
        <f t="shared" si="2"/>
        <v>20</v>
      </c>
    </row>
    <row r="47" spans="1:19" x14ac:dyDescent="0.3">
      <c r="A47">
        <v>46</v>
      </c>
      <c r="B47" t="s">
        <v>57</v>
      </c>
      <c r="C47" t="str">
        <f t="shared" si="0"/>
        <v>asparagus_a_7_VegetableESA13</v>
      </c>
      <c r="D47">
        <v>150</v>
      </c>
      <c r="E47">
        <v>147</v>
      </c>
      <c r="F47">
        <v>17.100000000000001</v>
      </c>
      <c r="G47">
        <v>9.3699999999999992</v>
      </c>
      <c r="H47">
        <v>141</v>
      </c>
      <c r="I47">
        <v>113</v>
      </c>
      <c r="J47">
        <v>73.900000000000006</v>
      </c>
      <c r="K47">
        <v>59</v>
      </c>
      <c r="L47">
        <v>45</v>
      </c>
      <c r="M47">
        <v>44.8</v>
      </c>
      <c r="R47">
        <f t="shared" si="1"/>
        <v>13</v>
      </c>
      <c r="S47">
        <f t="shared" si="2"/>
        <v>20</v>
      </c>
    </row>
    <row r="48" spans="1:19" x14ac:dyDescent="0.3">
      <c r="A48">
        <v>47</v>
      </c>
      <c r="B48" t="s">
        <v>58</v>
      </c>
      <c r="C48" t="str">
        <f t="shared" si="0"/>
        <v>asparagus_a_7_VegetableESA14</v>
      </c>
      <c r="D48">
        <v>138</v>
      </c>
      <c r="E48">
        <v>136</v>
      </c>
      <c r="F48">
        <v>20.2</v>
      </c>
      <c r="G48">
        <v>13.5</v>
      </c>
      <c r="H48">
        <v>132</v>
      </c>
      <c r="I48">
        <v>111</v>
      </c>
      <c r="J48">
        <v>76.3</v>
      </c>
      <c r="K48">
        <v>61.1</v>
      </c>
      <c r="L48">
        <v>50.3</v>
      </c>
      <c r="M48">
        <v>49.8</v>
      </c>
      <c r="R48">
        <f t="shared" si="1"/>
        <v>13</v>
      </c>
      <c r="S48">
        <f t="shared" si="2"/>
        <v>20</v>
      </c>
    </row>
    <row r="49" spans="1:19" x14ac:dyDescent="0.3">
      <c r="A49">
        <v>48</v>
      </c>
      <c r="B49" t="s">
        <v>59</v>
      </c>
      <c r="C49" t="str">
        <f t="shared" si="0"/>
        <v>asparagus_a_7_VegetableESA15a</v>
      </c>
      <c r="D49">
        <v>265</v>
      </c>
      <c r="E49">
        <v>260</v>
      </c>
      <c r="F49">
        <v>43.7</v>
      </c>
      <c r="G49">
        <v>23.9</v>
      </c>
      <c r="H49">
        <v>248</v>
      </c>
      <c r="I49">
        <v>219</v>
      </c>
      <c r="J49">
        <v>155</v>
      </c>
      <c r="K49">
        <v>120</v>
      </c>
      <c r="L49">
        <v>103</v>
      </c>
      <c r="M49">
        <v>102</v>
      </c>
      <c r="R49">
        <f t="shared" si="1"/>
        <v>13</v>
      </c>
      <c r="S49">
        <f t="shared" si="2"/>
        <v>20</v>
      </c>
    </row>
    <row r="50" spans="1:19" x14ac:dyDescent="0.3">
      <c r="A50">
        <v>49</v>
      </c>
      <c r="B50" t="s">
        <v>60</v>
      </c>
      <c r="C50" t="str">
        <f t="shared" si="0"/>
        <v>asparagus_a_7_VegetableESA15b</v>
      </c>
      <c r="D50">
        <v>182</v>
      </c>
      <c r="E50">
        <v>176</v>
      </c>
      <c r="F50">
        <v>13.5</v>
      </c>
      <c r="G50">
        <v>7.95</v>
      </c>
      <c r="H50">
        <v>160</v>
      </c>
      <c r="I50">
        <v>99.6</v>
      </c>
      <c r="J50">
        <v>58.6</v>
      </c>
      <c r="K50">
        <v>43.9</v>
      </c>
      <c r="L50">
        <v>38.299999999999997</v>
      </c>
      <c r="M50">
        <v>37.4</v>
      </c>
      <c r="R50">
        <f t="shared" si="1"/>
        <v>13</v>
      </c>
      <c r="S50">
        <f t="shared" si="2"/>
        <v>20</v>
      </c>
    </row>
    <row r="51" spans="1:19" x14ac:dyDescent="0.3">
      <c r="A51">
        <v>50</v>
      </c>
      <c r="B51" t="s">
        <v>61</v>
      </c>
      <c r="C51" t="str">
        <f t="shared" si="0"/>
        <v>asparagus_a_7_VegetableESA16a</v>
      </c>
      <c r="D51">
        <v>89.7</v>
      </c>
      <c r="E51">
        <v>88.7</v>
      </c>
      <c r="F51">
        <v>14.5</v>
      </c>
      <c r="G51">
        <v>10.4</v>
      </c>
      <c r="H51">
        <v>86</v>
      </c>
      <c r="I51">
        <v>79.2</v>
      </c>
      <c r="J51">
        <v>60.4</v>
      </c>
      <c r="K51">
        <v>49.5</v>
      </c>
      <c r="L51">
        <v>38.5</v>
      </c>
      <c r="M51">
        <v>38.200000000000003</v>
      </c>
      <c r="R51">
        <f t="shared" si="1"/>
        <v>13</v>
      </c>
      <c r="S51">
        <f t="shared" si="2"/>
        <v>20</v>
      </c>
    </row>
    <row r="52" spans="1:19" x14ac:dyDescent="0.3">
      <c r="A52">
        <v>51</v>
      </c>
      <c r="B52" t="s">
        <v>62</v>
      </c>
      <c r="C52" t="str">
        <f t="shared" si="0"/>
        <v>asparagus_a_7_VegetableESA16b</v>
      </c>
      <c r="D52">
        <v>61.3</v>
      </c>
      <c r="E52">
        <v>60.9</v>
      </c>
      <c r="F52">
        <v>11.1</v>
      </c>
      <c r="G52">
        <v>9.6999999999999993</v>
      </c>
      <c r="H52">
        <v>59.5</v>
      </c>
      <c r="I52">
        <v>53.1</v>
      </c>
      <c r="J52">
        <v>42.7</v>
      </c>
      <c r="K52">
        <v>35.9</v>
      </c>
      <c r="L52">
        <v>27.4</v>
      </c>
      <c r="M52">
        <v>27.2</v>
      </c>
      <c r="R52">
        <f t="shared" si="1"/>
        <v>13</v>
      </c>
      <c r="S52">
        <f t="shared" si="2"/>
        <v>20</v>
      </c>
    </row>
    <row r="53" spans="1:19" x14ac:dyDescent="0.3">
      <c r="A53">
        <v>52</v>
      </c>
      <c r="B53" t="s">
        <v>63</v>
      </c>
      <c r="C53" t="str">
        <f t="shared" si="0"/>
        <v>asparagus_a_7_VegetableESA17a</v>
      </c>
      <c r="D53">
        <v>260</v>
      </c>
      <c r="E53">
        <v>257</v>
      </c>
      <c r="F53">
        <v>44.5</v>
      </c>
      <c r="G53">
        <v>28.5</v>
      </c>
      <c r="H53">
        <v>254</v>
      </c>
      <c r="I53">
        <v>221</v>
      </c>
      <c r="J53">
        <v>166</v>
      </c>
      <c r="K53">
        <v>139</v>
      </c>
      <c r="L53">
        <v>109</v>
      </c>
      <c r="M53">
        <v>108</v>
      </c>
      <c r="R53">
        <f t="shared" si="1"/>
        <v>13</v>
      </c>
      <c r="S53">
        <f t="shared" si="2"/>
        <v>20</v>
      </c>
    </row>
    <row r="54" spans="1:19" x14ac:dyDescent="0.3">
      <c r="A54">
        <v>53</v>
      </c>
      <c r="B54" t="s">
        <v>64</v>
      </c>
      <c r="C54" t="str">
        <f t="shared" si="0"/>
        <v>asparagus_a_7_VegetableESA17b</v>
      </c>
      <c r="D54">
        <v>89.3</v>
      </c>
      <c r="E54">
        <v>88.4</v>
      </c>
      <c r="F54">
        <v>14.3</v>
      </c>
      <c r="G54">
        <v>12</v>
      </c>
      <c r="H54">
        <v>85.6</v>
      </c>
      <c r="I54">
        <v>78.099999999999994</v>
      </c>
      <c r="J54">
        <v>56.3</v>
      </c>
      <c r="K54">
        <v>44.7</v>
      </c>
      <c r="L54">
        <v>36.200000000000003</v>
      </c>
      <c r="M54">
        <v>35.9</v>
      </c>
      <c r="R54">
        <f t="shared" si="1"/>
        <v>13</v>
      </c>
      <c r="S54">
        <f t="shared" si="2"/>
        <v>20</v>
      </c>
    </row>
    <row r="55" spans="1:19" x14ac:dyDescent="0.3">
      <c r="A55">
        <v>54</v>
      </c>
      <c r="B55" t="s">
        <v>65</v>
      </c>
      <c r="C55" t="str">
        <f t="shared" si="0"/>
        <v>asparagus_a_7_VegetableESA18a</v>
      </c>
      <c r="D55">
        <v>113</v>
      </c>
      <c r="E55">
        <v>112</v>
      </c>
      <c r="F55">
        <v>19.8</v>
      </c>
      <c r="G55">
        <v>11.8</v>
      </c>
      <c r="H55">
        <v>109</v>
      </c>
      <c r="I55">
        <v>98</v>
      </c>
      <c r="J55">
        <v>75.8</v>
      </c>
      <c r="K55">
        <v>62.9</v>
      </c>
      <c r="L55">
        <v>50.1</v>
      </c>
      <c r="M55">
        <v>49.7</v>
      </c>
      <c r="R55">
        <f t="shared" si="1"/>
        <v>13</v>
      </c>
      <c r="S55">
        <f t="shared" si="2"/>
        <v>20</v>
      </c>
    </row>
    <row r="56" spans="1:19" x14ac:dyDescent="0.3">
      <c r="A56">
        <v>55</v>
      </c>
      <c r="B56" t="s">
        <v>66</v>
      </c>
      <c r="C56" t="str">
        <f t="shared" si="0"/>
        <v>asparagus_a_7_VegetableESA18b</v>
      </c>
      <c r="D56">
        <v>86.1</v>
      </c>
      <c r="E56">
        <v>84.7</v>
      </c>
      <c r="F56">
        <v>13.8</v>
      </c>
      <c r="G56">
        <v>9.99</v>
      </c>
      <c r="H56">
        <v>80.8</v>
      </c>
      <c r="I56">
        <v>70.7</v>
      </c>
      <c r="J56">
        <v>55.5</v>
      </c>
      <c r="K56">
        <v>45</v>
      </c>
      <c r="L56">
        <v>34.299999999999997</v>
      </c>
      <c r="M56">
        <v>34</v>
      </c>
      <c r="R56">
        <f t="shared" si="1"/>
        <v>13</v>
      </c>
      <c r="S56">
        <f t="shared" si="2"/>
        <v>20</v>
      </c>
    </row>
    <row r="57" spans="1:19" x14ac:dyDescent="0.3">
      <c r="A57">
        <v>56</v>
      </c>
      <c r="B57" t="s">
        <v>67</v>
      </c>
      <c r="C57" t="str">
        <f t="shared" si="0"/>
        <v>asparagus_a_7_VegetableESA19a</v>
      </c>
      <c r="D57">
        <v>98.6</v>
      </c>
      <c r="E57">
        <v>97.3</v>
      </c>
      <c r="F57">
        <v>21.6</v>
      </c>
      <c r="G57">
        <v>16.2</v>
      </c>
      <c r="H57">
        <v>93.7</v>
      </c>
      <c r="I57">
        <v>80</v>
      </c>
      <c r="J57">
        <v>61.5</v>
      </c>
      <c r="K57">
        <v>50.7</v>
      </c>
      <c r="L57">
        <v>39.200000000000003</v>
      </c>
      <c r="M57">
        <v>38.9</v>
      </c>
      <c r="R57">
        <f t="shared" si="1"/>
        <v>13</v>
      </c>
      <c r="S57">
        <f t="shared" si="2"/>
        <v>20</v>
      </c>
    </row>
    <row r="58" spans="1:19" x14ac:dyDescent="0.3">
      <c r="A58">
        <v>57</v>
      </c>
      <c r="B58" t="s">
        <v>68</v>
      </c>
      <c r="C58" t="str">
        <f t="shared" si="0"/>
        <v>asparagus_a_7_VegetableESA19b</v>
      </c>
      <c r="D58">
        <v>103</v>
      </c>
      <c r="E58">
        <v>102</v>
      </c>
      <c r="F58">
        <v>37.6</v>
      </c>
      <c r="G58">
        <v>28.3</v>
      </c>
      <c r="H58">
        <v>100</v>
      </c>
      <c r="I58">
        <v>87.8</v>
      </c>
      <c r="J58">
        <v>66.7</v>
      </c>
      <c r="K58">
        <v>57.3</v>
      </c>
      <c r="L58">
        <v>50.4</v>
      </c>
      <c r="M58">
        <v>50.1</v>
      </c>
      <c r="R58">
        <f t="shared" si="1"/>
        <v>13</v>
      </c>
      <c r="S58">
        <f t="shared" si="2"/>
        <v>20</v>
      </c>
    </row>
    <row r="59" spans="1:19" x14ac:dyDescent="0.3">
      <c r="A59">
        <v>58</v>
      </c>
      <c r="B59" t="s">
        <v>69</v>
      </c>
      <c r="C59" t="str">
        <f t="shared" si="0"/>
        <v>asparagus_a_7_VegetableESA20a</v>
      </c>
      <c r="D59">
        <v>332</v>
      </c>
      <c r="E59">
        <v>325</v>
      </c>
      <c r="F59">
        <v>33.5</v>
      </c>
      <c r="G59">
        <v>16.2</v>
      </c>
      <c r="H59">
        <v>314</v>
      </c>
      <c r="I59">
        <v>238</v>
      </c>
      <c r="J59">
        <v>163</v>
      </c>
      <c r="K59">
        <v>124</v>
      </c>
      <c r="L59">
        <v>99.5</v>
      </c>
      <c r="M59">
        <v>98</v>
      </c>
      <c r="R59">
        <f t="shared" si="1"/>
        <v>13</v>
      </c>
      <c r="S59">
        <f t="shared" si="2"/>
        <v>20</v>
      </c>
    </row>
    <row r="60" spans="1:19" x14ac:dyDescent="0.3">
      <c r="A60">
        <v>59</v>
      </c>
      <c r="B60" t="s">
        <v>70</v>
      </c>
      <c r="C60" t="str">
        <f t="shared" si="0"/>
        <v>asparagus_a_7_VegetableESA20b</v>
      </c>
      <c r="D60">
        <v>267</v>
      </c>
      <c r="E60">
        <v>261</v>
      </c>
      <c r="F60">
        <v>23.8</v>
      </c>
      <c r="G60">
        <v>12</v>
      </c>
      <c r="H60">
        <v>243</v>
      </c>
      <c r="I60">
        <v>199</v>
      </c>
      <c r="J60">
        <v>121</v>
      </c>
      <c r="K60">
        <v>89.1</v>
      </c>
      <c r="L60">
        <v>72</v>
      </c>
      <c r="M60">
        <v>71</v>
      </c>
      <c r="R60">
        <f t="shared" si="1"/>
        <v>13</v>
      </c>
      <c r="S60">
        <f t="shared" si="2"/>
        <v>20</v>
      </c>
    </row>
    <row r="61" spans="1:19" x14ac:dyDescent="0.3">
      <c r="A61">
        <v>60</v>
      </c>
      <c r="B61" t="s">
        <v>71</v>
      </c>
      <c r="C61" t="str">
        <f t="shared" si="0"/>
        <v>asparagus_a_7_VegetableESA21</v>
      </c>
      <c r="D61">
        <v>209</v>
      </c>
      <c r="E61">
        <v>203</v>
      </c>
      <c r="F61">
        <v>15.7</v>
      </c>
      <c r="G61">
        <v>6.89</v>
      </c>
      <c r="H61">
        <v>194</v>
      </c>
      <c r="I61">
        <v>144</v>
      </c>
      <c r="J61">
        <v>80.8</v>
      </c>
      <c r="K61">
        <v>59.2</v>
      </c>
      <c r="L61">
        <v>49.7</v>
      </c>
      <c r="M61">
        <v>48.8</v>
      </c>
      <c r="R61">
        <f t="shared" si="1"/>
        <v>13</v>
      </c>
      <c r="S61">
        <f t="shared" si="2"/>
        <v>20</v>
      </c>
    </row>
    <row r="62" spans="1:19" x14ac:dyDescent="0.3">
      <c r="A62">
        <v>61</v>
      </c>
      <c r="B62" t="s">
        <v>72</v>
      </c>
      <c r="C62" t="str">
        <f t="shared" si="0"/>
        <v>beans_a_4_VegetableESA1</v>
      </c>
      <c r="D62">
        <v>316</v>
      </c>
      <c r="E62">
        <v>174</v>
      </c>
      <c r="F62">
        <v>16.5</v>
      </c>
      <c r="G62">
        <v>9.85</v>
      </c>
      <c r="H62">
        <v>135</v>
      </c>
      <c r="I62">
        <v>100</v>
      </c>
      <c r="J62">
        <v>69.599999999999994</v>
      </c>
      <c r="K62">
        <v>55.3</v>
      </c>
      <c r="L62">
        <v>134</v>
      </c>
      <c r="M62">
        <v>127</v>
      </c>
      <c r="R62">
        <f t="shared" si="1"/>
        <v>9</v>
      </c>
      <c r="S62">
        <f t="shared" si="2"/>
        <v>15</v>
      </c>
    </row>
    <row r="63" spans="1:19" x14ac:dyDescent="0.3">
      <c r="A63">
        <v>62</v>
      </c>
      <c r="B63" t="s">
        <v>73</v>
      </c>
      <c r="C63" t="str">
        <f t="shared" si="0"/>
        <v>beans_a_4_VegetableESA2</v>
      </c>
      <c r="D63">
        <v>169</v>
      </c>
      <c r="E63">
        <v>130</v>
      </c>
      <c r="F63">
        <v>11.6</v>
      </c>
      <c r="G63">
        <v>6.44</v>
      </c>
      <c r="H63">
        <v>104</v>
      </c>
      <c r="I63">
        <v>81.3</v>
      </c>
      <c r="J63">
        <v>49.6</v>
      </c>
      <c r="K63">
        <v>37.799999999999997</v>
      </c>
      <c r="L63">
        <v>43.7</v>
      </c>
      <c r="M63">
        <v>43</v>
      </c>
      <c r="R63">
        <f t="shared" si="1"/>
        <v>9</v>
      </c>
      <c r="S63">
        <f t="shared" si="2"/>
        <v>15</v>
      </c>
    </row>
    <row r="64" spans="1:19" x14ac:dyDescent="0.3">
      <c r="A64">
        <v>63</v>
      </c>
      <c r="B64" t="s">
        <v>74</v>
      </c>
      <c r="C64" t="str">
        <f t="shared" si="0"/>
        <v>beans_a_4_VegetableESA3</v>
      </c>
      <c r="D64">
        <v>247</v>
      </c>
      <c r="E64">
        <v>166</v>
      </c>
      <c r="F64">
        <v>17.8</v>
      </c>
      <c r="G64">
        <v>12.4</v>
      </c>
      <c r="H64">
        <v>148</v>
      </c>
      <c r="I64">
        <v>120</v>
      </c>
      <c r="J64">
        <v>84.5</v>
      </c>
      <c r="K64">
        <v>65.3</v>
      </c>
      <c r="L64">
        <v>54</v>
      </c>
      <c r="M64">
        <v>53.6</v>
      </c>
      <c r="R64">
        <f t="shared" si="1"/>
        <v>9</v>
      </c>
      <c r="S64">
        <f t="shared" si="2"/>
        <v>15</v>
      </c>
    </row>
    <row r="65" spans="1:19" x14ac:dyDescent="0.3">
      <c r="A65">
        <v>64</v>
      </c>
      <c r="B65" t="s">
        <v>75</v>
      </c>
      <c r="C65" t="str">
        <f t="shared" si="0"/>
        <v>beans_a_4_VegetableESA4</v>
      </c>
      <c r="D65">
        <v>114</v>
      </c>
      <c r="E65">
        <v>94.5</v>
      </c>
      <c r="F65">
        <v>9.4700000000000006</v>
      </c>
      <c r="G65">
        <v>5.9</v>
      </c>
      <c r="H65">
        <v>84.8</v>
      </c>
      <c r="I65">
        <v>61.3</v>
      </c>
      <c r="J65">
        <v>36.200000000000003</v>
      </c>
      <c r="K65">
        <v>27.9</v>
      </c>
      <c r="L65">
        <v>21.9</v>
      </c>
      <c r="M65">
        <v>21.7</v>
      </c>
      <c r="R65">
        <f t="shared" si="1"/>
        <v>9</v>
      </c>
      <c r="S65">
        <f t="shared" si="2"/>
        <v>15</v>
      </c>
    </row>
    <row r="66" spans="1:19" x14ac:dyDescent="0.3">
      <c r="A66">
        <v>65</v>
      </c>
      <c r="B66" t="s">
        <v>76</v>
      </c>
      <c r="C66" t="str">
        <f t="shared" ref="C66:C129" si="3">LEFT(B66,R66-1)&amp;RIGHT(B66,LEN(B66)-S66)</f>
        <v>beans_a_4_VegetableESA5</v>
      </c>
      <c r="D66">
        <v>226</v>
      </c>
      <c r="E66">
        <v>167</v>
      </c>
      <c r="F66">
        <v>18.399999999999999</v>
      </c>
      <c r="G66">
        <v>11.2</v>
      </c>
      <c r="H66">
        <v>131</v>
      </c>
      <c r="I66">
        <v>106</v>
      </c>
      <c r="J66">
        <v>83.7</v>
      </c>
      <c r="K66">
        <v>65.7</v>
      </c>
      <c r="L66">
        <v>58.5</v>
      </c>
      <c r="M66">
        <v>57.9</v>
      </c>
      <c r="R66">
        <f t="shared" si="1"/>
        <v>9</v>
      </c>
      <c r="S66">
        <f t="shared" si="2"/>
        <v>15</v>
      </c>
    </row>
    <row r="67" spans="1:19" x14ac:dyDescent="0.3">
      <c r="A67">
        <v>66</v>
      </c>
      <c r="B67" t="s">
        <v>77</v>
      </c>
      <c r="C67" t="str">
        <f t="shared" si="3"/>
        <v>beans_a_4_VegetableESA6</v>
      </c>
      <c r="D67">
        <v>232</v>
      </c>
      <c r="E67">
        <v>177</v>
      </c>
      <c r="F67">
        <v>14.5</v>
      </c>
      <c r="G67">
        <v>9.92</v>
      </c>
      <c r="H67">
        <v>138</v>
      </c>
      <c r="I67">
        <v>103</v>
      </c>
      <c r="J67">
        <v>71.400000000000006</v>
      </c>
      <c r="K67">
        <v>54.1</v>
      </c>
      <c r="L67">
        <v>47.9</v>
      </c>
      <c r="M67">
        <v>47.3</v>
      </c>
      <c r="R67">
        <f t="shared" ref="R67:R130" si="4">SEARCH("run",B67)</f>
        <v>9</v>
      </c>
      <c r="S67">
        <f t="shared" ref="S67:S130" si="5">SEARCH("_",B67,SEARCH("_",B67,R67+1)+1)</f>
        <v>15</v>
      </c>
    </row>
    <row r="68" spans="1:19" x14ac:dyDescent="0.3">
      <c r="A68">
        <v>67</v>
      </c>
      <c r="B68" t="s">
        <v>78</v>
      </c>
      <c r="C68" t="str">
        <f t="shared" si="3"/>
        <v>beans_a_4_VegetableESA7</v>
      </c>
      <c r="D68">
        <v>229</v>
      </c>
      <c r="E68">
        <v>191</v>
      </c>
      <c r="F68">
        <v>15.8</v>
      </c>
      <c r="G68">
        <v>10.199999999999999</v>
      </c>
      <c r="H68">
        <v>158</v>
      </c>
      <c r="I68">
        <v>113</v>
      </c>
      <c r="J68">
        <v>77.400000000000006</v>
      </c>
      <c r="K68">
        <v>56.3</v>
      </c>
      <c r="L68">
        <v>68.8</v>
      </c>
      <c r="M68">
        <v>67.8</v>
      </c>
      <c r="R68">
        <f t="shared" si="4"/>
        <v>9</v>
      </c>
      <c r="S68">
        <f t="shared" si="5"/>
        <v>15</v>
      </c>
    </row>
    <row r="69" spans="1:19" x14ac:dyDescent="0.3">
      <c r="A69">
        <v>68</v>
      </c>
      <c r="B69" t="s">
        <v>79</v>
      </c>
      <c r="C69" t="str">
        <f t="shared" si="3"/>
        <v>beans_a_4_VegetableESA8</v>
      </c>
      <c r="D69">
        <v>118</v>
      </c>
      <c r="E69">
        <v>103</v>
      </c>
      <c r="F69">
        <v>6.69</v>
      </c>
      <c r="G69">
        <v>4.04</v>
      </c>
      <c r="H69">
        <v>87.1</v>
      </c>
      <c r="I69">
        <v>57.9</v>
      </c>
      <c r="J69">
        <v>35.799999999999997</v>
      </c>
      <c r="K69">
        <v>25.6</v>
      </c>
      <c r="L69">
        <v>21.6</v>
      </c>
      <c r="M69">
        <v>21.1</v>
      </c>
      <c r="R69">
        <f t="shared" si="4"/>
        <v>9</v>
      </c>
      <c r="S69">
        <f t="shared" si="5"/>
        <v>15</v>
      </c>
    </row>
    <row r="70" spans="1:19" x14ac:dyDescent="0.3">
      <c r="A70">
        <v>69</v>
      </c>
      <c r="B70" t="s">
        <v>80</v>
      </c>
      <c r="C70" t="str">
        <f t="shared" si="3"/>
        <v>beans_a_4_VegetableESA9</v>
      </c>
      <c r="D70">
        <v>119</v>
      </c>
      <c r="E70">
        <v>94.9</v>
      </c>
      <c r="F70">
        <v>11.6</v>
      </c>
      <c r="G70">
        <v>8.23</v>
      </c>
      <c r="H70">
        <v>76.400000000000006</v>
      </c>
      <c r="I70">
        <v>54.7</v>
      </c>
      <c r="J70">
        <v>36.1</v>
      </c>
      <c r="K70">
        <v>29.6</v>
      </c>
      <c r="L70">
        <v>25.8</v>
      </c>
      <c r="M70">
        <v>25.7</v>
      </c>
      <c r="R70">
        <f t="shared" si="4"/>
        <v>9</v>
      </c>
      <c r="S70">
        <f t="shared" si="5"/>
        <v>15</v>
      </c>
    </row>
    <row r="71" spans="1:19" x14ac:dyDescent="0.3">
      <c r="A71">
        <v>70</v>
      </c>
      <c r="B71" t="s">
        <v>81</v>
      </c>
      <c r="C71" t="str">
        <f t="shared" si="3"/>
        <v>beans_a_4_VegetableESA10a</v>
      </c>
      <c r="D71">
        <v>143</v>
      </c>
      <c r="E71">
        <v>124</v>
      </c>
      <c r="F71">
        <v>10.9</v>
      </c>
      <c r="G71">
        <v>7.19</v>
      </c>
      <c r="H71">
        <v>101</v>
      </c>
      <c r="I71">
        <v>78.7</v>
      </c>
      <c r="J71">
        <v>47.4</v>
      </c>
      <c r="K71">
        <v>36.299999999999997</v>
      </c>
      <c r="L71">
        <v>33.6</v>
      </c>
      <c r="M71">
        <v>33.200000000000003</v>
      </c>
      <c r="R71">
        <f t="shared" si="4"/>
        <v>9</v>
      </c>
      <c r="S71">
        <f t="shared" si="5"/>
        <v>15</v>
      </c>
    </row>
    <row r="72" spans="1:19" x14ac:dyDescent="0.3">
      <c r="A72">
        <v>71</v>
      </c>
      <c r="B72" t="s">
        <v>82</v>
      </c>
      <c r="C72" t="str">
        <f t="shared" si="3"/>
        <v>beans_a_4_VegetableESA10b</v>
      </c>
      <c r="D72">
        <v>80.8</v>
      </c>
      <c r="E72">
        <v>71.8</v>
      </c>
      <c r="F72">
        <v>10.9</v>
      </c>
      <c r="G72">
        <v>7.45</v>
      </c>
      <c r="H72">
        <v>64.599999999999994</v>
      </c>
      <c r="I72">
        <v>58.2</v>
      </c>
      <c r="J72">
        <v>44.2</v>
      </c>
      <c r="K72">
        <v>35.200000000000003</v>
      </c>
      <c r="L72">
        <v>31.9</v>
      </c>
      <c r="M72">
        <v>31.5</v>
      </c>
      <c r="R72">
        <f t="shared" si="4"/>
        <v>9</v>
      </c>
      <c r="S72">
        <f t="shared" si="5"/>
        <v>15</v>
      </c>
    </row>
    <row r="73" spans="1:19" x14ac:dyDescent="0.3">
      <c r="A73">
        <v>72</v>
      </c>
      <c r="B73" t="s">
        <v>83</v>
      </c>
      <c r="C73" t="str">
        <f t="shared" si="3"/>
        <v>beans_a_4_VegetableESA11a</v>
      </c>
      <c r="D73">
        <v>227</v>
      </c>
      <c r="E73">
        <v>170</v>
      </c>
      <c r="F73">
        <v>13.6</v>
      </c>
      <c r="G73">
        <v>9.07</v>
      </c>
      <c r="H73">
        <v>140</v>
      </c>
      <c r="I73">
        <v>109</v>
      </c>
      <c r="J73">
        <v>70.7</v>
      </c>
      <c r="K73">
        <v>51.7</v>
      </c>
      <c r="L73">
        <v>46.2</v>
      </c>
      <c r="M73">
        <v>45.3</v>
      </c>
      <c r="R73">
        <f t="shared" si="4"/>
        <v>9</v>
      </c>
      <c r="S73">
        <f t="shared" si="5"/>
        <v>15</v>
      </c>
    </row>
    <row r="74" spans="1:19" x14ac:dyDescent="0.3">
      <c r="A74">
        <v>73</v>
      </c>
      <c r="B74" t="s">
        <v>84</v>
      </c>
      <c r="C74" t="str">
        <f t="shared" si="3"/>
        <v>beans_a_4_VegetableESA11b</v>
      </c>
      <c r="D74">
        <v>236</v>
      </c>
      <c r="E74">
        <v>183</v>
      </c>
      <c r="F74">
        <v>13.7</v>
      </c>
      <c r="G74">
        <v>8.57</v>
      </c>
      <c r="H74">
        <v>145</v>
      </c>
      <c r="I74">
        <v>102</v>
      </c>
      <c r="J74">
        <v>62.2</v>
      </c>
      <c r="K74">
        <v>45.3</v>
      </c>
      <c r="L74">
        <v>45.7</v>
      </c>
      <c r="M74">
        <v>45</v>
      </c>
      <c r="R74">
        <f t="shared" si="4"/>
        <v>9</v>
      </c>
      <c r="S74">
        <f t="shared" si="5"/>
        <v>15</v>
      </c>
    </row>
    <row r="75" spans="1:19" x14ac:dyDescent="0.3">
      <c r="A75">
        <v>74</v>
      </c>
      <c r="B75" t="s">
        <v>85</v>
      </c>
      <c r="C75" t="str">
        <f t="shared" si="3"/>
        <v>beans_a_4_VegetableESA12a</v>
      </c>
      <c r="D75">
        <v>301</v>
      </c>
      <c r="E75">
        <v>214</v>
      </c>
      <c r="F75">
        <v>12.8</v>
      </c>
      <c r="G75">
        <v>8.39</v>
      </c>
      <c r="H75">
        <v>166</v>
      </c>
      <c r="I75">
        <v>112</v>
      </c>
      <c r="J75">
        <v>68.900000000000006</v>
      </c>
      <c r="K75">
        <v>49.6</v>
      </c>
      <c r="L75">
        <v>49.6</v>
      </c>
      <c r="M75">
        <v>48</v>
      </c>
      <c r="R75">
        <f t="shared" si="4"/>
        <v>9</v>
      </c>
      <c r="S75">
        <f t="shared" si="5"/>
        <v>15</v>
      </c>
    </row>
    <row r="76" spans="1:19" x14ac:dyDescent="0.3">
      <c r="A76">
        <v>75</v>
      </c>
      <c r="B76" t="s">
        <v>86</v>
      </c>
      <c r="C76" t="str">
        <f t="shared" si="3"/>
        <v>beans_a_4_VegetableESA12b</v>
      </c>
      <c r="D76">
        <v>185</v>
      </c>
      <c r="E76">
        <v>155</v>
      </c>
      <c r="F76">
        <v>11.8</v>
      </c>
      <c r="G76">
        <v>7.4</v>
      </c>
      <c r="H76">
        <v>129</v>
      </c>
      <c r="I76">
        <v>90</v>
      </c>
      <c r="J76">
        <v>58.4</v>
      </c>
      <c r="K76">
        <v>44.4</v>
      </c>
      <c r="L76">
        <v>38.799999999999997</v>
      </c>
      <c r="M76">
        <v>38.1</v>
      </c>
      <c r="R76">
        <f t="shared" si="4"/>
        <v>9</v>
      </c>
      <c r="S76">
        <f t="shared" si="5"/>
        <v>15</v>
      </c>
    </row>
    <row r="77" spans="1:19" x14ac:dyDescent="0.3">
      <c r="A77">
        <v>76</v>
      </c>
      <c r="B77" t="s">
        <v>87</v>
      </c>
      <c r="C77" t="str">
        <f t="shared" si="3"/>
        <v>beans_a_4_VegetableESA13</v>
      </c>
      <c r="D77">
        <v>205</v>
      </c>
      <c r="E77">
        <v>165</v>
      </c>
      <c r="F77">
        <v>13.9</v>
      </c>
      <c r="G77">
        <v>6.56</v>
      </c>
      <c r="H77">
        <v>140</v>
      </c>
      <c r="I77">
        <v>99.1</v>
      </c>
      <c r="J77">
        <v>63.6</v>
      </c>
      <c r="K77">
        <v>49.9</v>
      </c>
      <c r="L77">
        <v>39.9</v>
      </c>
      <c r="M77">
        <v>39.5</v>
      </c>
      <c r="R77">
        <f t="shared" si="4"/>
        <v>9</v>
      </c>
      <c r="S77">
        <f t="shared" si="5"/>
        <v>15</v>
      </c>
    </row>
    <row r="78" spans="1:19" x14ac:dyDescent="0.3">
      <c r="A78">
        <v>77</v>
      </c>
      <c r="B78" t="s">
        <v>88</v>
      </c>
      <c r="C78" t="str">
        <f t="shared" si="3"/>
        <v>beans_a_4_VegetableESA14</v>
      </c>
      <c r="D78">
        <v>121</v>
      </c>
      <c r="E78">
        <v>107</v>
      </c>
      <c r="F78">
        <v>13.6</v>
      </c>
      <c r="G78">
        <v>8.27</v>
      </c>
      <c r="H78">
        <v>95</v>
      </c>
      <c r="I78">
        <v>78.8</v>
      </c>
      <c r="J78">
        <v>52.6</v>
      </c>
      <c r="K78">
        <v>41.8</v>
      </c>
      <c r="L78">
        <v>34.5</v>
      </c>
      <c r="M78">
        <v>34.200000000000003</v>
      </c>
      <c r="R78">
        <f t="shared" si="4"/>
        <v>9</v>
      </c>
      <c r="S78">
        <f t="shared" si="5"/>
        <v>15</v>
      </c>
    </row>
    <row r="79" spans="1:19" x14ac:dyDescent="0.3">
      <c r="A79">
        <v>78</v>
      </c>
      <c r="B79" t="s">
        <v>89</v>
      </c>
      <c r="C79" t="str">
        <f t="shared" si="3"/>
        <v>beans_a_4_VegetableESA15a</v>
      </c>
      <c r="D79">
        <v>330</v>
      </c>
      <c r="E79">
        <v>285</v>
      </c>
      <c r="F79">
        <v>29.3</v>
      </c>
      <c r="G79">
        <v>16.2</v>
      </c>
      <c r="H79">
        <v>247</v>
      </c>
      <c r="I79">
        <v>192</v>
      </c>
      <c r="J79">
        <v>120</v>
      </c>
      <c r="K79">
        <v>93.6</v>
      </c>
      <c r="L79">
        <v>87.3</v>
      </c>
      <c r="M79">
        <v>86.3</v>
      </c>
      <c r="R79">
        <f t="shared" si="4"/>
        <v>9</v>
      </c>
      <c r="S79">
        <f t="shared" si="5"/>
        <v>15</v>
      </c>
    </row>
    <row r="80" spans="1:19" x14ac:dyDescent="0.3">
      <c r="A80">
        <v>79</v>
      </c>
      <c r="B80" t="s">
        <v>90</v>
      </c>
      <c r="C80" t="str">
        <f t="shared" si="3"/>
        <v>beans_a_4_VegetableESA15b</v>
      </c>
      <c r="D80">
        <v>282</v>
      </c>
      <c r="E80">
        <v>226</v>
      </c>
      <c r="F80">
        <v>11.7</v>
      </c>
      <c r="G80">
        <v>7.25</v>
      </c>
      <c r="H80">
        <v>170</v>
      </c>
      <c r="I80">
        <v>91</v>
      </c>
      <c r="J80">
        <v>46.4</v>
      </c>
      <c r="K80">
        <v>35</v>
      </c>
      <c r="L80">
        <v>29</v>
      </c>
      <c r="M80">
        <v>28.3</v>
      </c>
      <c r="R80">
        <f t="shared" si="4"/>
        <v>9</v>
      </c>
      <c r="S80">
        <f t="shared" si="5"/>
        <v>15</v>
      </c>
    </row>
    <row r="81" spans="1:19" x14ac:dyDescent="0.3">
      <c r="A81">
        <v>80</v>
      </c>
      <c r="B81" t="s">
        <v>91</v>
      </c>
      <c r="C81" t="str">
        <f t="shared" si="3"/>
        <v>beans_a_4_VegetableESA16a</v>
      </c>
      <c r="D81">
        <v>105</v>
      </c>
      <c r="E81">
        <v>93.5</v>
      </c>
      <c r="F81">
        <v>12.1</v>
      </c>
      <c r="G81">
        <v>6.57</v>
      </c>
      <c r="H81">
        <v>84.9</v>
      </c>
      <c r="I81">
        <v>77.599999999999994</v>
      </c>
      <c r="J81">
        <v>56.5</v>
      </c>
      <c r="K81">
        <v>43.9</v>
      </c>
      <c r="L81">
        <v>33.799999999999997</v>
      </c>
      <c r="M81">
        <v>33.5</v>
      </c>
      <c r="R81">
        <f t="shared" si="4"/>
        <v>9</v>
      </c>
      <c r="S81">
        <f t="shared" si="5"/>
        <v>15</v>
      </c>
    </row>
    <row r="82" spans="1:19" x14ac:dyDescent="0.3">
      <c r="A82">
        <v>81</v>
      </c>
      <c r="B82" t="s">
        <v>92</v>
      </c>
      <c r="C82" t="str">
        <f t="shared" si="3"/>
        <v>beans_a_4_VegetableESA16b</v>
      </c>
      <c r="D82">
        <v>34.5</v>
      </c>
      <c r="E82">
        <v>33.700000000000003</v>
      </c>
      <c r="F82">
        <v>6.26</v>
      </c>
      <c r="G82">
        <v>4.58</v>
      </c>
      <c r="H82">
        <v>32.5</v>
      </c>
      <c r="I82">
        <v>28.4</v>
      </c>
      <c r="J82">
        <v>22.4</v>
      </c>
      <c r="K82">
        <v>19.600000000000001</v>
      </c>
      <c r="L82">
        <v>15.3</v>
      </c>
      <c r="M82">
        <v>15.2</v>
      </c>
      <c r="R82">
        <f t="shared" si="4"/>
        <v>9</v>
      </c>
      <c r="S82">
        <f t="shared" si="5"/>
        <v>15</v>
      </c>
    </row>
    <row r="83" spans="1:19" x14ac:dyDescent="0.3">
      <c r="A83">
        <v>82</v>
      </c>
      <c r="B83" t="s">
        <v>93</v>
      </c>
      <c r="C83" t="str">
        <f t="shared" si="3"/>
        <v>beans_a_4_VegetableESA17a</v>
      </c>
      <c r="D83">
        <v>235</v>
      </c>
      <c r="E83">
        <v>186</v>
      </c>
      <c r="F83">
        <v>28.6</v>
      </c>
      <c r="G83">
        <v>19.7</v>
      </c>
      <c r="H83">
        <v>169</v>
      </c>
      <c r="I83">
        <v>150</v>
      </c>
      <c r="J83">
        <v>111</v>
      </c>
      <c r="K83">
        <v>90.3</v>
      </c>
      <c r="L83">
        <v>70.099999999999994</v>
      </c>
      <c r="M83">
        <v>69.7</v>
      </c>
      <c r="R83">
        <f t="shared" si="4"/>
        <v>9</v>
      </c>
      <c r="S83">
        <f t="shared" si="5"/>
        <v>15</v>
      </c>
    </row>
    <row r="84" spans="1:19" x14ac:dyDescent="0.3">
      <c r="A84">
        <v>83</v>
      </c>
      <c r="B84" t="s">
        <v>94</v>
      </c>
      <c r="C84" t="str">
        <f t="shared" si="3"/>
        <v>beans_a_4_VegetableESA17b</v>
      </c>
      <c r="D84">
        <v>89.1</v>
      </c>
      <c r="E84">
        <v>82.5</v>
      </c>
      <c r="F84">
        <v>11.5</v>
      </c>
      <c r="G84">
        <v>8.1199999999999992</v>
      </c>
      <c r="H84">
        <v>76.099999999999994</v>
      </c>
      <c r="I84">
        <v>66.599999999999994</v>
      </c>
      <c r="J84">
        <v>46.2</v>
      </c>
      <c r="K84">
        <v>36.4</v>
      </c>
      <c r="L84">
        <v>30.3</v>
      </c>
      <c r="M84">
        <v>30</v>
      </c>
      <c r="R84">
        <f t="shared" si="4"/>
        <v>9</v>
      </c>
      <c r="S84">
        <f t="shared" si="5"/>
        <v>15</v>
      </c>
    </row>
    <row r="85" spans="1:19" x14ac:dyDescent="0.3">
      <c r="A85">
        <v>84</v>
      </c>
      <c r="B85" t="s">
        <v>95</v>
      </c>
      <c r="C85" t="str">
        <f t="shared" si="3"/>
        <v>beans_a_4_VegetableESA18a</v>
      </c>
      <c r="D85">
        <v>94.2</v>
      </c>
      <c r="E85">
        <v>89.1</v>
      </c>
      <c r="F85">
        <v>12.9</v>
      </c>
      <c r="G85">
        <v>7.82</v>
      </c>
      <c r="H85">
        <v>85.1</v>
      </c>
      <c r="I85">
        <v>73.400000000000006</v>
      </c>
      <c r="J85">
        <v>55.3</v>
      </c>
      <c r="K85">
        <v>44.5</v>
      </c>
      <c r="L85">
        <v>33.9</v>
      </c>
      <c r="M85">
        <v>33.6</v>
      </c>
      <c r="R85">
        <f t="shared" si="4"/>
        <v>9</v>
      </c>
      <c r="S85">
        <f t="shared" si="5"/>
        <v>15</v>
      </c>
    </row>
    <row r="86" spans="1:19" x14ac:dyDescent="0.3">
      <c r="A86">
        <v>85</v>
      </c>
      <c r="B86" t="s">
        <v>96</v>
      </c>
      <c r="C86" t="str">
        <f t="shared" si="3"/>
        <v>beans_a_4_VegetableESA18b</v>
      </c>
      <c r="D86">
        <v>106</v>
      </c>
      <c r="E86">
        <v>96.4</v>
      </c>
      <c r="F86">
        <v>11.9</v>
      </c>
      <c r="G86">
        <v>6.74</v>
      </c>
      <c r="H86">
        <v>86.6</v>
      </c>
      <c r="I86">
        <v>68.8</v>
      </c>
      <c r="J86">
        <v>51.8</v>
      </c>
      <c r="K86">
        <v>41.5</v>
      </c>
      <c r="L86">
        <v>32</v>
      </c>
      <c r="M86">
        <v>31.7</v>
      </c>
      <c r="R86">
        <f t="shared" si="4"/>
        <v>9</v>
      </c>
      <c r="S86">
        <f t="shared" si="5"/>
        <v>15</v>
      </c>
    </row>
    <row r="87" spans="1:19" x14ac:dyDescent="0.3">
      <c r="A87">
        <v>86</v>
      </c>
      <c r="B87" t="s">
        <v>97</v>
      </c>
      <c r="C87" t="str">
        <f t="shared" si="3"/>
        <v>beans_a_4_VegetableESA19a</v>
      </c>
      <c r="D87">
        <v>111</v>
      </c>
      <c r="E87">
        <v>97.5</v>
      </c>
      <c r="F87">
        <v>16.8</v>
      </c>
      <c r="G87">
        <v>10.199999999999999</v>
      </c>
      <c r="H87">
        <v>88.5</v>
      </c>
      <c r="I87">
        <v>73</v>
      </c>
      <c r="J87">
        <v>53.5</v>
      </c>
      <c r="K87">
        <v>43.8</v>
      </c>
      <c r="L87">
        <v>34.299999999999997</v>
      </c>
      <c r="M87">
        <v>34</v>
      </c>
      <c r="R87">
        <f t="shared" si="4"/>
        <v>9</v>
      </c>
      <c r="S87">
        <f t="shared" si="5"/>
        <v>15</v>
      </c>
    </row>
    <row r="88" spans="1:19" x14ac:dyDescent="0.3">
      <c r="A88">
        <v>87</v>
      </c>
      <c r="B88" t="s">
        <v>98</v>
      </c>
      <c r="C88" t="str">
        <f t="shared" si="3"/>
        <v>beans_a_4_VegetableESA19b</v>
      </c>
      <c r="D88">
        <v>105</v>
      </c>
      <c r="E88">
        <v>95</v>
      </c>
      <c r="F88">
        <v>21.5</v>
      </c>
      <c r="G88">
        <v>16.100000000000001</v>
      </c>
      <c r="H88">
        <v>88</v>
      </c>
      <c r="I88">
        <v>78.2</v>
      </c>
      <c r="J88">
        <v>56.5</v>
      </c>
      <c r="K88">
        <v>45.6</v>
      </c>
      <c r="L88">
        <v>37.799999999999997</v>
      </c>
      <c r="M88">
        <v>37.4</v>
      </c>
      <c r="R88">
        <f t="shared" si="4"/>
        <v>9</v>
      </c>
      <c r="S88">
        <f t="shared" si="5"/>
        <v>15</v>
      </c>
    </row>
    <row r="89" spans="1:19" x14ac:dyDescent="0.3">
      <c r="A89">
        <v>88</v>
      </c>
      <c r="B89" t="s">
        <v>99</v>
      </c>
      <c r="C89" t="str">
        <f t="shared" si="3"/>
        <v>beans_a_4_VegetableESA20a</v>
      </c>
      <c r="D89">
        <v>385</v>
      </c>
      <c r="E89">
        <v>165</v>
      </c>
      <c r="F89">
        <v>9.48</v>
      </c>
      <c r="G89">
        <v>6.21</v>
      </c>
      <c r="H89">
        <v>128</v>
      </c>
      <c r="I89">
        <v>85.7</v>
      </c>
      <c r="J89">
        <v>52.3</v>
      </c>
      <c r="K89">
        <v>37.1</v>
      </c>
      <c r="L89">
        <v>33.700000000000003</v>
      </c>
      <c r="M89">
        <v>32.5</v>
      </c>
      <c r="R89">
        <f t="shared" si="4"/>
        <v>9</v>
      </c>
      <c r="S89">
        <f t="shared" si="5"/>
        <v>15</v>
      </c>
    </row>
    <row r="90" spans="1:19" x14ac:dyDescent="0.3">
      <c r="A90">
        <v>89</v>
      </c>
      <c r="B90" t="s">
        <v>100</v>
      </c>
      <c r="C90" t="str">
        <f t="shared" si="3"/>
        <v>beans_a_4_VegetableESA20b</v>
      </c>
      <c r="D90">
        <v>410</v>
      </c>
      <c r="E90">
        <v>278</v>
      </c>
      <c r="F90">
        <v>15.8</v>
      </c>
      <c r="G90">
        <v>7.59</v>
      </c>
      <c r="H90">
        <v>195</v>
      </c>
      <c r="I90">
        <v>142</v>
      </c>
      <c r="J90">
        <v>82.6</v>
      </c>
      <c r="K90">
        <v>62.6</v>
      </c>
      <c r="L90">
        <v>49.8</v>
      </c>
      <c r="M90">
        <v>49.1</v>
      </c>
      <c r="R90">
        <f t="shared" si="4"/>
        <v>9</v>
      </c>
      <c r="S90">
        <f t="shared" si="5"/>
        <v>15</v>
      </c>
    </row>
    <row r="91" spans="1:19" x14ac:dyDescent="0.3">
      <c r="A91">
        <v>90</v>
      </c>
      <c r="B91" t="s">
        <v>101</v>
      </c>
      <c r="C91" t="str">
        <f t="shared" si="3"/>
        <v>beans_a_4_VegetableESA21</v>
      </c>
      <c r="D91">
        <v>275</v>
      </c>
      <c r="E91">
        <v>215</v>
      </c>
      <c r="F91">
        <v>10.4</v>
      </c>
      <c r="G91">
        <v>4.3099999999999996</v>
      </c>
      <c r="H91">
        <v>177</v>
      </c>
      <c r="I91">
        <v>107</v>
      </c>
      <c r="J91">
        <v>55.2</v>
      </c>
      <c r="K91">
        <v>40</v>
      </c>
      <c r="L91">
        <v>35.200000000000003</v>
      </c>
      <c r="M91">
        <v>34.5</v>
      </c>
      <c r="R91">
        <f t="shared" si="4"/>
        <v>9</v>
      </c>
      <c r="S91">
        <f t="shared" si="5"/>
        <v>15</v>
      </c>
    </row>
    <row r="92" spans="1:19" x14ac:dyDescent="0.3">
      <c r="A92">
        <v>91</v>
      </c>
      <c r="B92" t="s">
        <v>102</v>
      </c>
      <c r="C92" t="str">
        <f t="shared" si="3"/>
        <v>beans_a_7_VegetableESA1</v>
      </c>
      <c r="D92">
        <v>214</v>
      </c>
      <c r="E92">
        <v>211</v>
      </c>
      <c r="F92">
        <v>27.5</v>
      </c>
      <c r="G92">
        <v>11.4</v>
      </c>
      <c r="H92">
        <v>203</v>
      </c>
      <c r="I92">
        <v>171</v>
      </c>
      <c r="J92">
        <v>119</v>
      </c>
      <c r="K92">
        <v>91.8</v>
      </c>
      <c r="L92">
        <v>94.4</v>
      </c>
      <c r="M92">
        <v>93.4</v>
      </c>
      <c r="R92">
        <f t="shared" si="4"/>
        <v>9</v>
      </c>
      <c r="S92">
        <f t="shared" si="5"/>
        <v>16</v>
      </c>
    </row>
    <row r="93" spans="1:19" x14ac:dyDescent="0.3">
      <c r="A93">
        <v>92</v>
      </c>
      <c r="B93" t="s">
        <v>103</v>
      </c>
      <c r="C93" t="str">
        <f t="shared" si="3"/>
        <v>beans_a_7_VegetableESA2</v>
      </c>
      <c r="D93">
        <v>115</v>
      </c>
      <c r="E93">
        <v>113</v>
      </c>
      <c r="F93">
        <v>12.9</v>
      </c>
      <c r="G93">
        <v>7.23</v>
      </c>
      <c r="H93">
        <v>108</v>
      </c>
      <c r="I93">
        <v>81.8</v>
      </c>
      <c r="J93">
        <v>53.3</v>
      </c>
      <c r="K93">
        <v>42.5</v>
      </c>
      <c r="L93">
        <v>37.5</v>
      </c>
      <c r="M93">
        <v>37</v>
      </c>
      <c r="R93">
        <f t="shared" si="4"/>
        <v>9</v>
      </c>
      <c r="S93">
        <f t="shared" si="5"/>
        <v>16</v>
      </c>
    </row>
    <row r="94" spans="1:19" x14ac:dyDescent="0.3">
      <c r="A94">
        <v>93</v>
      </c>
      <c r="B94" t="s">
        <v>104</v>
      </c>
      <c r="C94" t="str">
        <f t="shared" si="3"/>
        <v>beans_a_7_VegetableESA3</v>
      </c>
      <c r="D94">
        <v>168</v>
      </c>
      <c r="E94">
        <v>166</v>
      </c>
      <c r="F94">
        <v>28</v>
      </c>
      <c r="G94">
        <v>15.4</v>
      </c>
      <c r="H94">
        <v>162</v>
      </c>
      <c r="I94">
        <v>150</v>
      </c>
      <c r="J94">
        <v>121</v>
      </c>
      <c r="K94">
        <v>97.8</v>
      </c>
      <c r="L94">
        <v>76.400000000000006</v>
      </c>
      <c r="M94">
        <v>75.7</v>
      </c>
      <c r="R94">
        <f t="shared" si="4"/>
        <v>9</v>
      </c>
      <c r="S94">
        <f t="shared" si="5"/>
        <v>16</v>
      </c>
    </row>
    <row r="95" spans="1:19" x14ac:dyDescent="0.3">
      <c r="A95">
        <v>94</v>
      </c>
      <c r="B95" t="s">
        <v>105</v>
      </c>
      <c r="C95" t="str">
        <f t="shared" si="3"/>
        <v>beans_a_7_VegetableESA4</v>
      </c>
      <c r="D95">
        <v>102</v>
      </c>
      <c r="E95">
        <v>99.6</v>
      </c>
      <c r="F95">
        <v>11.4</v>
      </c>
      <c r="G95">
        <v>7.38</v>
      </c>
      <c r="H95">
        <v>92.7</v>
      </c>
      <c r="I95">
        <v>68.7</v>
      </c>
      <c r="J95">
        <v>41.5</v>
      </c>
      <c r="K95">
        <v>32.299999999999997</v>
      </c>
      <c r="L95">
        <v>25.3</v>
      </c>
      <c r="M95">
        <v>25</v>
      </c>
      <c r="R95">
        <f t="shared" si="4"/>
        <v>9</v>
      </c>
      <c r="S95">
        <f t="shared" si="5"/>
        <v>16</v>
      </c>
    </row>
    <row r="96" spans="1:19" x14ac:dyDescent="0.3">
      <c r="A96">
        <v>95</v>
      </c>
      <c r="B96" t="s">
        <v>106</v>
      </c>
      <c r="C96" t="str">
        <f t="shared" si="3"/>
        <v>beans_a_7_VegetableESA5</v>
      </c>
      <c r="D96">
        <v>158</v>
      </c>
      <c r="E96">
        <v>156</v>
      </c>
      <c r="F96">
        <v>18.399999999999999</v>
      </c>
      <c r="G96">
        <v>11.5</v>
      </c>
      <c r="H96">
        <v>149</v>
      </c>
      <c r="I96">
        <v>126</v>
      </c>
      <c r="J96">
        <v>86.2</v>
      </c>
      <c r="K96">
        <v>65.400000000000006</v>
      </c>
      <c r="L96">
        <v>54.6</v>
      </c>
      <c r="M96">
        <v>53.9</v>
      </c>
      <c r="R96">
        <f t="shared" si="4"/>
        <v>9</v>
      </c>
      <c r="S96">
        <f t="shared" si="5"/>
        <v>16</v>
      </c>
    </row>
    <row r="97" spans="1:19" x14ac:dyDescent="0.3">
      <c r="A97">
        <v>96</v>
      </c>
      <c r="B97" t="s">
        <v>107</v>
      </c>
      <c r="C97" t="str">
        <f t="shared" si="3"/>
        <v>beans_a_7_VegetableESA6</v>
      </c>
      <c r="D97">
        <v>165</v>
      </c>
      <c r="E97">
        <v>162</v>
      </c>
      <c r="F97">
        <v>18.100000000000001</v>
      </c>
      <c r="G97">
        <v>10.7</v>
      </c>
      <c r="H97">
        <v>154</v>
      </c>
      <c r="I97">
        <v>129</v>
      </c>
      <c r="J97">
        <v>82.7</v>
      </c>
      <c r="K97">
        <v>63.9</v>
      </c>
      <c r="L97">
        <v>52.8</v>
      </c>
      <c r="M97">
        <v>52.1</v>
      </c>
      <c r="R97">
        <f t="shared" si="4"/>
        <v>9</v>
      </c>
      <c r="S97">
        <f t="shared" si="5"/>
        <v>16</v>
      </c>
    </row>
    <row r="98" spans="1:19" x14ac:dyDescent="0.3">
      <c r="A98">
        <v>97</v>
      </c>
      <c r="B98" t="s">
        <v>108</v>
      </c>
      <c r="C98" t="str">
        <f t="shared" si="3"/>
        <v>beans_a_7_VegetableESA7</v>
      </c>
      <c r="D98">
        <v>164</v>
      </c>
      <c r="E98">
        <v>161</v>
      </c>
      <c r="F98">
        <v>16.5</v>
      </c>
      <c r="G98">
        <v>11.1</v>
      </c>
      <c r="H98">
        <v>152</v>
      </c>
      <c r="I98">
        <v>116</v>
      </c>
      <c r="J98">
        <v>75.8</v>
      </c>
      <c r="K98">
        <v>56</v>
      </c>
      <c r="L98">
        <v>57.7</v>
      </c>
      <c r="M98">
        <v>56.8</v>
      </c>
      <c r="R98">
        <f t="shared" si="4"/>
        <v>9</v>
      </c>
      <c r="S98">
        <f t="shared" si="5"/>
        <v>16</v>
      </c>
    </row>
    <row r="99" spans="1:19" x14ac:dyDescent="0.3">
      <c r="A99">
        <v>98</v>
      </c>
      <c r="B99" t="s">
        <v>109</v>
      </c>
      <c r="C99" t="str">
        <f t="shared" si="3"/>
        <v>beans_a_7_VegetableESA8</v>
      </c>
      <c r="D99">
        <v>89.5</v>
      </c>
      <c r="E99">
        <v>86.9</v>
      </c>
      <c r="F99">
        <v>7.47</v>
      </c>
      <c r="G99">
        <v>4.76</v>
      </c>
      <c r="H99">
        <v>83</v>
      </c>
      <c r="I99">
        <v>62.7</v>
      </c>
      <c r="J99">
        <v>38</v>
      </c>
      <c r="K99">
        <v>27.8</v>
      </c>
      <c r="L99">
        <v>23.2</v>
      </c>
      <c r="M99">
        <v>22.7</v>
      </c>
      <c r="R99">
        <f t="shared" si="4"/>
        <v>9</v>
      </c>
      <c r="S99">
        <f t="shared" si="5"/>
        <v>16</v>
      </c>
    </row>
    <row r="100" spans="1:19" x14ac:dyDescent="0.3">
      <c r="A100">
        <v>99</v>
      </c>
      <c r="B100" t="s">
        <v>110</v>
      </c>
      <c r="C100" t="str">
        <f t="shared" si="3"/>
        <v>beans_a_7_VegetableESA9</v>
      </c>
      <c r="D100">
        <v>82.5</v>
      </c>
      <c r="E100">
        <v>81.099999999999994</v>
      </c>
      <c r="F100">
        <v>11.9</v>
      </c>
      <c r="G100">
        <v>8.66</v>
      </c>
      <c r="H100">
        <v>77.2</v>
      </c>
      <c r="I100">
        <v>59.1</v>
      </c>
      <c r="J100">
        <v>38.1</v>
      </c>
      <c r="K100">
        <v>31.7</v>
      </c>
      <c r="L100">
        <v>26.1</v>
      </c>
      <c r="M100">
        <v>25.7</v>
      </c>
      <c r="R100">
        <f t="shared" si="4"/>
        <v>9</v>
      </c>
      <c r="S100">
        <f t="shared" si="5"/>
        <v>16</v>
      </c>
    </row>
    <row r="101" spans="1:19" x14ac:dyDescent="0.3">
      <c r="A101">
        <v>100</v>
      </c>
      <c r="B101" t="s">
        <v>111</v>
      </c>
      <c r="C101" t="str">
        <f t="shared" si="3"/>
        <v>beans_a_7_VegetableESA10a</v>
      </c>
      <c r="D101">
        <v>121</v>
      </c>
      <c r="E101">
        <v>118</v>
      </c>
      <c r="F101">
        <v>12.4</v>
      </c>
      <c r="G101">
        <v>7.59</v>
      </c>
      <c r="H101">
        <v>112</v>
      </c>
      <c r="I101">
        <v>83.3</v>
      </c>
      <c r="J101">
        <v>51.9</v>
      </c>
      <c r="K101">
        <v>40.299999999999997</v>
      </c>
      <c r="L101">
        <v>33.4</v>
      </c>
      <c r="M101">
        <v>33</v>
      </c>
      <c r="R101">
        <f t="shared" si="4"/>
        <v>9</v>
      </c>
      <c r="S101">
        <f t="shared" si="5"/>
        <v>16</v>
      </c>
    </row>
    <row r="102" spans="1:19" x14ac:dyDescent="0.3">
      <c r="A102">
        <v>101</v>
      </c>
      <c r="B102" t="s">
        <v>112</v>
      </c>
      <c r="C102" t="str">
        <f t="shared" si="3"/>
        <v>beans_a_7_VegetableESA10b</v>
      </c>
      <c r="D102">
        <v>67.3</v>
      </c>
      <c r="E102">
        <v>66.599999999999994</v>
      </c>
      <c r="F102">
        <v>10.5</v>
      </c>
      <c r="G102">
        <v>7.95</v>
      </c>
      <c r="H102">
        <v>64.5</v>
      </c>
      <c r="I102">
        <v>58.3</v>
      </c>
      <c r="J102">
        <v>42.1</v>
      </c>
      <c r="K102">
        <v>33.299999999999997</v>
      </c>
      <c r="L102">
        <v>27.7</v>
      </c>
      <c r="M102">
        <v>27.5</v>
      </c>
      <c r="R102">
        <f t="shared" si="4"/>
        <v>9</v>
      </c>
      <c r="S102">
        <f t="shared" si="5"/>
        <v>16</v>
      </c>
    </row>
    <row r="103" spans="1:19" x14ac:dyDescent="0.3">
      <c r="A103">
        <v>102</v>
      </c>
      <c r="B103" t="s">
        <v>113</v>
      </c>
      <c r="C103" t="str">
        <f t="shared" si="3"/>
        <v>beans_a_7_VegetableESA11a</v>
      </c>
      <c r="D103">
        <v>195</v>
      </c>
      <c r="E103">
        <v>191</v>
      </c>
      <c r="F103">
        <v>17.7</v>
      </c>
      <c r="G103">
        <v>9.93</v>
      </c>
      <c r="H103">
        <v>180</v>
      </c>
      <c r="I103">
        <v>140</v>
      </c>
      <c r="J103">
        <v>88</v>
      </c>
      <c r="K103">
        <v>65.400000000000006</v>
      </c>
      <c r="L103">
        <v>55.3</v>
      </c>
      <c r="M103">
        <v>54.4</v>
      </c>
      <c r="R103">
        <f t="shared" si="4"/>
        <v>9</v>
      </c>
      <c r="S103">
        <f t="shared" si="5"/>
        <v>16</v>
      </c>
    </row>
    <row r="104" spans="1:19" x14ac:dyDescent="0.3">
      <c r="A104">
        <v>103</v>
      </c>
      <c r="B104" t="s">
        <v>114</v>
      </c>
      <c r="C104" t="str">
        <f t="shared" si="3"/>
        <v>beans_a_7_VegetableESA11b</v>
      </c>
      <c r="D104">
        <v>179</v>
      </c>
      <c r="E104">
        <v>176</v>
      </c>
      <c r="F104">
        <v>18</v>
      </c>
      <c r="G104">
        <v>8.6</v>
      </c>
      <c r="H104">
        <v>165</v>
      </c>
      <c r="I104">
        <v>133</v>
      </c>
      <c r="J104">
        <v>87.6</v>
      </c>
      <c r="K104">
        <v>63.3</v>
      </c>
      <c r="L104">
        <v>55.5</v>
      </c>
      <c r="M104">
        <v>54.6</v>
      </c>
      <c r="R104">
        <f t="shared" si="4"/>
        <v>9</v>
      </c>
      <c r="S104">
        <f t="shared" si="5"/>
        <v>16</v>
      </c>
    </row>
    <row r="105" spans="1:19" x14ac:dyDescent="0.3">
      <c r="A105">
        <v>104</v>
      </c>
      <c r="B105" t="s">
        <v>115</v>
      </c>
      <c r="C105" t="str">
        <f t="shared" si="3"/>
        <v>beans_a_7_VegetableESA12a</v>
      </c>
      <c r="D105">
        <v>210</v>
      </c>
      <c r="E105">
        <v>206</v>
      </c>
      <c r="F105">
        <v>15.8</v>
      </c>
      <c r="G105">
        <v>8.8800000000000008</v>
      </c>
      <c r="H105">
        <v>193</v>
      </c>
      <c r="I105">
        <v>135</v>
      </c>
      <c r="J105">
        <v>81.5</v>
      </c>
      <c r="K105">
        <v>59.9</v>
      </c>
      <c r="L105">
        <v>54.6</v>
      </c>
      <c r="M105">
        <v>53.5</v>
      </c>
      <c r="R105">
        <f t="shared" si="4"/>
        <v>9</v>
      </c>
      <c r="S105">
        <f t="shared" si="5"/>
        <v>16</v>
      </c>
    </row>
    <row r="106" spans="1:19" x14ac:dyDescent="0.3">
      <c r="A106">
        <v>105</v>
      </c>
      <c r="B106" t="s">
        <v>116</v>
      </c>
      <c r="C106" t="str">
        <f t="shared" si="3"/>
        <v>beans_a_7_VegetableESA12b</v>
      </c>
      <c r="D106">
        <v>116</v>
      </c>
      <c r="E106">
        <v>113</v>
      </c>
      <c r="F106">
        <v>12.1</v>
      </c>
      <c r="G106">
        <v>7.64</v>
      </c>
      <c r="H106">
        <v>106</v>
      </c>
      <c r="I106">
        <v>82.7</v>
      </c>
      <c r="J106">
        <v>61.5</v>
      </c>
      <c r="K106">
        <v>45.6</v>
      </c>
      <c r="L106">
        <v>40</v>
      </c>
      <c r="M106">
        <v>39.299999999999997</v>
      </c>
      <c r="R106">
        <f t="shared" si="4"/>
        <v>9</v>
      </c>
      <c r="S106">
        <f t="shared" si="5"/>
        <v>16</v>
      </c>
    </row>
    <row r="107" spans="1:19" x14ac:dyDescent="0.3">
      <c r="A107">
        <v>106</v>
      </c>
      <c r="B107" t="s">
        <v>117</v>
      </c>
      <c r="C107" t="str">
        <f t="shared" si="3"/>
        <v>beans_a_7_VegetableESA13</v>
      </c>
      <c r="D107">
        <v>142</v>
      </c>
      <c r="E107">
        <v>138</v>
      </c>
      <c r="F107">
        <v>14.4</v>
      </c>
      <c r="G107">
        <v>6.29</v>
      </c>
      <c r="H107">
        <v>128</v>
      </c>
      <c r="I107">
        <v>98.2</v>
      </c>
      <c r="J107">
        <v>63.8</v>
      </c>
      <c r="K107">
        <v>50.3</v>
      </c>
      <c r="L107">
        <v>39.200000000000003</v>
      </c>
      <c r="M107">
        <v>38.9</v>
      </c>
      <c r="R107">
        <f t="shared" si="4"/>
        <v>9</v>
      </c>
      <c r="S107">
        <f t="shared" si="5"/>
        <v>16</v>
      </c>
    </row>
    <row r="108" spans="1:19" x14ac:dyDescent="0.3">
      <c r="A108">
        <v>107</v>
      </c>
      <c r="B108" t="s">
        <v>118</v>
      </c>
      <c r="C108" t="str">
        <f t="shared" si="3"/>
        <v>beans_a_7_VegetableESA14</v>
      </c>
      <c r="D108">
        <v>88.3</v>
      </c>
      <c r="E108">
        <v>87.3</v>
      </c>
      <c r="F108">
        <v>13.5</v>
      </c>
      <c r="G108">
        <v>9.0399999999999991</v>
      </c>
      <c r="H108">
        <v>84.7</v>
      </c>
      <c r="I108">
        <v>71.400000000000006</v>
      </c>
      <c r="J108">
        <v>50.5</v>
      </c>
      <c r="K108">
        <v>41</v>
      </c>
      <c r="L108">
        <v>33.1</v>
      </c>
      <c r="M108">
        <v>32.799999999999997</v>
      </c>
      <c r="R108">
        <f t="shared" si="4"/>
        <v>9</v>
      </c>
      <c r="S108">
        <f t="shared" si="5"/>
        <v>16</v>
      </c>
    </row>
    <row r="109" spans="1:19" x14ac:dyDescent="0.3">
      <c r="A109">
        <v>108</v>
      </c>
      <c r="B109" t="s">
        <v>119</v>
      </c>
      <c r="C109" t="str">
        <f t="shared" si="3"/>
        <v>beans_a_7_VegetableESA15a</v>
      </c>
      <c r="D109">
        <v>253</v>
      </c>
      <c r="E109">
        <v>248</v>
      </c>
      <c r="F109">
        <v>34.9</v>
      </c>
      <c r="G109">
        <v>17.5</v>
      </c>
      <c r="H109">
        <v>240</v>
      </c>
      <c r="I109">
        <v>195</v>
      </c>
      <c r="J109">
        <v>127</v>
      </c>
      <c r="K109">
        <v>97.6</v>
      </c>
      <c r="L109">
        <v>83.7</v>
      </c>
      <c r="M109">
        <v>82.9</v>
      </c>
      <c r="R109">
        <f t="shared" si="4"/>
        <v>9</v>
      </c>
      <c r="S109">
        <f t="shared" si="5"/>
        <v>16</v>
      </c>
    </row>
    <row r="110" spans="1:19" x14ac:dyDescent="0.3">
      <c r="A110">
        <v>109</v>
      </c>
      <c r="B110" t="s">
        <v>120</v>
      </c>
      <c r="C110" t="str">
        <f t="shared" si="3"/>
        <v>beans_a_7_VegetableESA15b</v>
      </c>
      <c r="D110">
        <v>164</v>
      </c>
      <c r="E110">
        <v>157</v>
      </c>
      <c r="F110">
        <v>9.91</v>
      </c>
      <c r="G110">
        <v>5.75</v>
      </c>
      <c r="H110">
        <v>138</v>
      </c>
      <c r="I110">
        <v>76.900000000000006</v>
      </c>
      <c r="J110">
        <v>42.3</v>
      </c>
      <c r="K110">
        <v>31.9</v>
      </c>
      <c r="L110">
        <v>27.5</v>
      </c>
      <c r="M110">
        <v>26.9</v>
      </c>
      <c r="R110">
        <f t="shared" si="4"/>
        <v>9</v>
      </c>
      <c r="S110">
        <f t="shared" si="5"/>
        <v>16</v>
      </c>
    </row>
    <row r="111" spans="1:19" x14ac:dyDescent="0.3">
      <c r="A111">
        <v>110</v>
      </c>
      <c r="B111" t="s">
        <v>121</v>
      </c>
      <c r="C111" t="str">
        <f t="shared" si="3"/>
        <v>beans_a_7_VegetableESA16a</v>
      </c>
      <c r="D111">
        <v>81.599999999999994</v>
      </c>
      <c r="E111">
        <v>80.8</v>
      </c>
      <c r="F111">
        <v>11.6</v>
      </c>
      <c r="G111">
        <v>7.39</v>
      </c>
      <c r="H111">
        <v>78.400000000000006</v>
      </c>
      <c r="I111">
        <v>68.400000000000006</v>
      </c>
      <c r="J111">
        <v>51.7</v>
      </c>
      <c r="K111">
        <v>41.5</v>
      </c>
      <c r="L111">
        <v>31.8</v>
      </c>
      <c r="M111">
        <v>31.5</v>
      </c>
      <c r="R111">
        <f t="shared" si="4"/>
        <v>9</v>
      </c>
      <c r="S111">
        <f t="shared" si="5"/>
        <v>16</v>
      </c>
    </row>
    <row r="112" spans="1:19" x14ac:dyDescent="0.3">
      <c r="A112">
        <v>111</v>
      </c>
      <c r="B112" t="s">
        <v>122</v>
      </c>
      <c r="C112" t="str">
        <f t="shared" si="3"/>
        <v>beans_a_7_VegetableESA16b</v>
      </c>
      <c r="D112">
        <v>41.7</v>
      </c>
      <c r="E112">
        <v>41.2</v>
      </c>
      <c r="F112">
        <v>7.5</v>
      </c>
      <c r="G112">
        <v>6.28</v>
      </c>
      <c r="H112">
        <v>40</v>
      </c>
      <c r="I112">
        <v>36</v>
      </c>
      <c r="J112">
        <v>28.9</v>
      </c>
      <c r="K112">
        <v>24.2</v>
      </c>
      <c r="L112">
        <v>18.3</v>
      </c>
      <c r="M112">
        <v>18.100000000000001</v>
      </c>
      <c r="R112">
        <f t="shared" si="4"/>
        <v>9</v>
      </c>
      <c r="S112">
        <f t="shared" si="5"/>
        <v>16</v>
      </c>
    </row>
    <row r="113" spans="1:19" x14ac:dyDescent="0.3">
      <c r="A113">
        <v>112</v>
      </c>
      <c r="B113" t="s">
        <v>123</v>
      </c>
      <c r="C113" t="str">
        <f t="shared" si="3"/>
        <v>beans_a_7_VegetableESA17a</v>
      </c>
      <c r="D113">
        <v>201</v>
      </c>
      <c r="E113">
        <v>199</v>
      </c>
      <c r="F113">
        <v>35.799999999999997</v>
      </c>
      <c r="G113">
        <v>21.6</v>
      </c>
      <c r="H113">
        <v>194</v>
      </c>
      <c r="I113">
        <v>171</v>
      </c>
      <c r="J113">
        <v>131</v>
      </c>
      <c r="K113">
        <v>110</v>
      </c>
      <c r="L113">
        <v>84.8</v>
      </c>
      <c r="M113">
        <v>84.2</v>
      </c>
      <c r="R113">
        <f t="shared" si="4"/>
        <v>9</v>
      </c>
      <c r="S113">
        <f t="shared" si="5"/>
        <v>16</v>
      </c>
    </row>
    <row r="114" spans="1:19" x14ac:dyDescent="0.3">
      <c r="A114">
        <v>113</v>
      </c>
      <c r="B114" t="s">
        <v>124</v>
      </c>
      <c r="C114" t="str">
        <f t="shared" si="3"/>
        <v>beans_a_7_VegetableESA17b</v>
      </c>
      <c r="D114">
        <v>71.3</v>
      </c>
      <c r="E114">
        <v>70.5</v>
      </c>
      <c r="F114">
        <v>10.6</v>
      </c>
      <c r="G114">
        <v>8.1999999999999993</v>
      </c>
      <c r="H114">
        <v>68.3</v>
      </c>
      <c r="I114">
        <v>59.5</v>
      </c>
      <c r="J114">
        <v>42.7</v>
      </c>
      <c r="K114">
        <v>33.799999999999997</v>
      </c>
      <c r="L114">
        <v>27.3</v>
      </c>
      <c r="M114">
        <v>27.1</v>
      </c>
      <c r="R114">
        <f t="shared" si="4"/>
        <v>9</v>
      </c>
      <c r="S114">
        <f t="shared" si="5"/>
        <v>16</v>
      </c>
    </row>
    <row r="115" spans="1:19" x14ac:dyDescent="0.3">
      <c r="A115">
        <v>114</v>
      </c>
      <c r="B115" t="s">
        <v>125</v>
      </c>
      <c r="C115" t="str">
        <f t="shared" si="3"/>
        <v>beans_a_7_VegetableESA18a</v>
      </c>
      <c r="D115">
        <v>76.599999999999994</v>
      </c>
      <c r="E115">
        <v>75.7</v>
      </c>
      <c r="F115">
        <v>12.6</v>
      </c>
      <c r="G115">
        <v>8.34</v>
      </c>
      <c r="H115">
        <v>74.2</v>
      </c>
      <c r="I115">
        <v>67.2</v>
      </c>
      <c r="J115">
        <v>51.2</v>
      </c>
      <c r="K115">
        <v>42.3</v>
      </c>
      <c r="L115">
        <v>31.3</v>
      </c>
      <c r="M115">
        <v>31</v>
      </c>
      <c r="R115">
        <f t="shared" si="4"/>
        <v>9</v>
      </c>
      <c r="S115">
        <f t="shared" si="5"/>
        <v>16</v>
      </c>
    </row>
    <row r="116" spans="1:19" x14ac:dyDescent="0.3">
      <c r="A116">
        <v>115</v>
      </c>
      <c r="B116" t="s">
        <v>126</v>
      </c>
      <c r="C116" t="str">
        <f t="shared" si="3"/>
        <v>beans_a_7_VegetableESA18b</v>
      </c>
      <c r="D116">
        <v>75.400000000000006</v>
      </c>
      <c r="E116">
        <v>74.2</v>
      </c>
      <c r="F116">
        <v>10.7</v>
      </c>
      <c r="G116">
        <v>6.98</v>
      </c>
      <c r="H116">
        <v>70.8</v>
      </c>
      <c r="I116">
        <v>57</v>
      </c>
      <c r="J116">
        <v>43.2</v>
      </c>
      <c r="K116">
        <v>34.700000000000003</v>
      </c>
      <c r="L116">
        <v>26.5</v>
      </c>
      <c r="M116">
        <v>26.3</v>
      </c>
      <c r="R116">
        <f t="shared" si="4"/>
        <v>9</v>
      </c>
      <c r="S116">
        <f t="shared" si="5"/>
        <v>16</v>
      </c>
    </row>
    <row r="117" spans="1:19" x14ac:dyDescent="0.3">
      <c r="A117">
        <v>116</v>
      </c>
      <c r="B117" t="s">
        <v>127</v>
      </c>
      <c r="C117" t="str">
        <f t="shared" si="3"/>
        <v>beans_a_7_VegetableESA19a</v>
      </c>
      <c r="D117">
        <v>81.3</v>
      </c>
      <c r="E117">
        <v>80.2</v>
      </c>
      <c r="F117">
        <v>15.9</v>
      </c>
      <c r="G117">
        <v>11</v>
      </c>
      <c r="H117">
        <v>77.099999999999994</v>
      </c>
      <c r="I117">
        <v>63.7</v>
      </c>
      <c r="J117">
        <v>49.8</v>
      </c>
      <c r="K117">
        <v>41.5</v>
      </c>
      <c r="L117">
        <v>31.6</v>
      </c>
      <c r="M117">
        <v>31.4</v>
      </c>
      <c r="R117">
        <f t="shared" si="4"/>
        <v>9</v>
      </c>
      <c r="S117">
        <f t="shared" si="5"/>
        <v>16</v>
      </c>
    </row>
    <row r="118" spans="1:19" x14ac:dyDescent="0.3">
      <c r="A118">
        <v>117</v>
      </c>
      <c r="B118" t="s">
        <v>128</v>
      </c>
      <c r="C118" t="str">
        <f t="shared" si="3"/>
        <v>beans_a_7_VegetableESA19b</v>
      </c>
      <c r="D118">
        <v>95.9</v>
      </c>
      <c r="E118">
        <v>94.7</v>
      </c>
      <c r="F118">
        <v>30</v>
      </c>
      <c r="G118">
        <v>21</v>
      </c>
      <c r="H118">
        <v>91.3</v>
      </c>
      <c r="I118">
        <v>81.8</v>
      </c>
      <c r="J118">
        <v>61.9</v>
      </c>
      <c r="K118">
        <v>53.5</v>
      </c>
      <c r="L118">
        <v>42.7</v>
      </c>
      <c r="M118">
        <v>42.5</v>
      </c>
      <c r="R118">
        <f t="shared" si="4"/>
        <v>9</v>
      </c>
      <c r="S118">
        <f t="shared" si="5"/>
        <v>16</v>
      </c>
    </row>
    <row r="119" spans="1:19" x14ac:dyDescent="0.3">
      <c r="A119">
        <v>118</v>
      </c>
      <c r="B119" t="s">
        <v>129</v>
      </c>
      <c r="C119" t="str">
        <f t="shared" si="3"/>
        <v>beans_a_7_VegetableESA20a</v>
      </c>
      <c r="D119">
        <v>315</v>
      </c>
      <c r="E119">
        <v>309</v>
      </c>
      <c r="F119">
        <v>28.1</v>
      </c>
      <c r="G119">
        <v>12.4</v>
      </c>
      <c r="H119">
        <v>298</v>
      </c>
      <c r="I119">
        <v>227</v>
      </c>
      <c r="J119">
        <v>137</v>
      </c>
      <c r="K119">
        <v>104</v>
      </c>
      <c r="L119">
        <v>84</v>
      </c>
      <c r="M119">
        <v>82.9</v>
      </c>
      <c r="R119">
        <f t="shared" si="4"/>
        <v>9</v>
      </c>
      <c r="S119">
        <f t="shared" si="5"/>
        <v>16</v>
      </c>
    </row>
    <row r="120" spans="1:19" x14ac:dyDescent="0.3">
      <c r="A120">
        <v>119</v>
      </c>
      <c r="B120" t="s">
        <v>130</v>
      </c>
      <c r="C120" t="str">
        <f t="shared" si="3"/>
        <v>beans_a_7_VegetableESA20b</v>
      </c>
      <c r="D120">
        <v>257</v>
      </c>
      <c r="E120">
        <v>251</v>
      </c>
      <c r="F120">
        <v>22.3</v>
      </c>
      <c r="G120">
        <v>9.35</v>
      </c>
      <c r="H120">
        <v>234</v>
      </c>
      <c r="I120">
        <v>191</v>
      </c>
      <c r="J120">
        <v>115</v>
      </c>
      <c r="K120">
        <v>83.9</v>
      </c>
      <c r="L120">
        <v>68</v>
      </c>
      <c r="M120">
        <v>67</v>
      </c>
      <c r="R120">
        <f t="shared" si="4"/>
        <v>9</v>
      </c>
      <c r="S120">
        <f t="shared" si="5"/>
        <v>16</v>
      </c>
    </row>
    <row r="121" spans="1:19" x14ac:dyDescent="0.3">
      <c r="A121">
        <v>120</v>
      </c>
      <c r="B121" t="s">
        <v>131</v>
      </c>
      <c r="C121" t="str">
        <f t="shared" si="3"/>
        <v>beans_a_7_VegetableESA21</v>
      </c>
      <c r="D121">
        <v>206</v>
      </c>
      <c r="E121">
        <v>200</v>
      </c>
      <c r="F121">
        <v>14.5</v>
      </c>
      <c r="G121">
        <v>4.97</v>
      </c>
      <c r="H121">
        <v>191</v>
      </c>
      <c r="I121">
        <v>135</v>
      </c>
      <c r="J121">
        <v>75.5</v>
      </c>
      <c r="K121">
        <v>55.1</v>
      </c>
      <c r="L121">
        <v>46.3</v>
      </c>
      <c r="M121">
        <v>45.5</v>
      </c>
      <c r="R121">
        <f t="shared" si="4"/>
        <v>9</v>
      </c>
      <c r="S121">
        <f t="shared" si="5"/>
        <v>16</v>
      </c>
    </row>
    <row r="122" spans="1:19" x14ac:dyDescent="0.3">
      <c r="A122">
        <v>121</v>
      </c>
      <c r="B122" t="s">
        <v>132</v>
      </c>
      <c r="C122" t="str">
        <f t="shared" si="3"/>
        <v>berries_a_4_VegetableESA12b</v>
      </c>
      <c r="D122">
        <v>344</v>
      </c>
      <c r="E122">
        <v>287</v>
      </c>
      <c r="F122">
        <v>20.399999999999999</v>
      </c>
      <c r="G122">
        <v>13.4</v>
      </c>
      <c r="H122">
        <v>238</v>
      </c>
      <c r="I122">
        <v>166</v>
      </c>
      <c r="J122">
        <v>97.4</v>
      </c>
      <c r="K122">
        <v>75.8</v>
      </c>
      <c r="L122">
        <v>66.8</v>
      </c>
      <c r="M122">
        <v>65.5</v>
      </c>
      <c r="R122">
        <f t="shared" si="4"/>
        <v>11</v>
      </c>
      <c r="S122">
        <f t="shared" si="5"/>
        <v>18</v>
      </c>
    </row>
    <row r="123" spans="1:19" x14ac:dyDescent="0.3">
      <c r="A123">
        <v>122</v>
      </c>
      <c r="B123" t="s">
        <v>133</v>
      </c>
      <c r="C123" t="str">
        <f t="shared" si="3"/>
        <v>berries_a_7_VegetableESA9</v>
      </c>
      <c r="D123">
        <v>116</v>
      </c>
      <c r="E123">
        <v>114</v>
      </c>
      <c r="F123">
        <v>16.899999999999999</v>
      </c>
      <c r="G123">
        <v>12.4</v>
      </c>
      <c r="H123">
        <v>107</v>
      </c>
      <c r="I123">
        <v>80.400000000000006</v>
      </c>
      <c r="J123">
        <v>54.6</v>
      </c>
      <c r="K123">
        <v>44.7</v>
      </c>
      <c r="L123">
        <v>37.1</v>
      </c>
      <c r="M123">
        <v>36.6</v>
      </c>
      <c r="R123">
        <f t="shared" si="4"/>
        <v>11</v>
      </c>
      <c r="S123">
        <f t="shared" si="5"/>
        <v>19</v>
      </c>
    </row>
    <row r="124" spans="1:19" x14ac:dyDescent="0.3">
      <c r="A124">
        <v>123</v>
      </c>
      <c r="B124" t="s">
        <v>134</v>
      </c>
      <c r="C124" t="str">
        <f t="shared" si="3"/>
        <v>berries_a_7_VegetableESA10a</v>
      </c>
      <c r="D124">
        <v>133</v>
      </c>
      <c r="E124">
        <v>131</v>
      </c>
      <c r="F124">
        <v>15.5</v>
      </c>
      <c r="G124">
        <v>10.6</v>
      </c>
      <c r="H124">
        <v>122</v>
      </c>
      <c r="I124">
        <v>98.4</v>
      </c>
      <c r="J124">
        <v>62.9</v>
      </c>
      <c r="K124">
        <v>49.2</v>
      </c>
      <c r="L124">
        <v>39.299999999999997</v>
      </c>
      <c r="M124">
        <v>39.200000000000003</v>
      </c>
      <c r="R124">
        <f t="shared" si="4"/>
        <v>11</v>
      </c>
      <c r="S124">
        <f t="shared" si="5"/>
        <v>19</v>
      </c>
    </row>
    <row r="125" spans="1:19" x14ac:dyDescent="0.3">
      <c r="A125">
        <v>124</v>
      </c>
      <c r="B125" t="s">
        <v>135</v>
      </c>
      <c r="C125" t="str">
        <f t="shared" si="3"/>
        <v>berries_a_7_VegetableESA10b</v>
      </c>
      <c r="D125">
        <v>89.7</v>
      </c>
      <c r="E125">
        <v>88.5</v>
      </c>
      <c r="F125">
        <v>15.7</v>
      </c>
      <c r="G125">
        <v>12</v>
      </c>
      <c r="H125">
        <v>85.1</v>
      </c>
      <c r="I125">
        <v>74.5</v>
      </c>
      <c r="J125">
        <v>57.5</v>
      </c>
      <c r="K125">
        <v>46.8</v>
      </c>
      <c r="L125">
        <v>38.700000000000003</v>
      </c>
      <c r="M125">
        <v>38.200000000000003</v>
      </c>
      <c r="R125">
        <f t="shared" si="4"/>
        <v>11</v>
      </c>
      <c r="S125">
        <f t="shared" si="5"/>
        <v>19</v>
      </c>
    </row>
    <row r="126" spans="1:19" x14ac:dyDescent="0.3">
      <c r="A126">
        <v>125</v>
      </c>
      <c r="B126" t="s">
        <v>136</v>
      </c>
      <c r="C126" t="str">
        <f t="shared" si="3"/>
        <v>berries_a_7_VegetableESA11a</v>
      </c>
      <c r="D126">
        <v>212</v>
      </c>
      <c r="E126">
        <v>208</v>
      </c>
      <c r="F126">
        <v>22.7</v>
      </c>
      <c r="G126">
        <v>13.4</v>
      </c>
      <c r="H126">
        <v>202</v>
      </c>
      <c r="I126">
        <v>155</v>
      </c>
      <c r="J126">
        <v>114</v>
      </c>
      <c r="K126">
        <v>84.2</v>
      </c>
      <c r="L126">
        <v>69.7</v>
      </c>
      <c r="M126">
        <v>68.599999999999994</v>
      </c>
      <c r="R126">
        <f t="shared" si="4"/>
        <v>11</v>
      </c>
      <c r="S126">
        <f t="shared" si="5"/>
        <v>19</v>
      </c>
    </row>
    <row r="127" spans="1:19" x14ac:dyDescent="0.3">
      <c r="A127">
        <v>126</v>
      </c>
      <c r="B127" t="s">
        <v>137</v>
      </c>
      <c r="C127" t="str">
        <f t="shared" si="3"/>
        <v>berries_a_7_VegetableESA11b</v>
      </c>
      <c r="D127">
        <v>189</v>
      </c>
      <c r="E127">
        <v>186</v>
      </c>
      <c r="F127">
        <v>20.9</v>
      </c>
      <c r="G127">
        <v>11.9</v>
      </c>
      <c r="H127">
        <v>175</v>
      </c>
      <c r="I127">
        <v>146</v>
      </c>
      <c r="J127">
        <v>102</v>
      </c>
      <c r="K127">
        <v>74.599999999999994</v>
      </c>
      <c r="L127">
        <v>62.8</v>
      </c>
      <c r="M127">
        <v>61.7</v>
      </c>
      <c r="R127">
        <f t="shared" si="4"/>
        <v>11</v>
      </c>
      <c r="S127">
        <f t="shared" si="5"/>
        <v>19</v>
      </c>
    </row>
    <row r="128" spans="1:19" x14ac:dyDescent="0.3">
      <c r="A128">
        <v>127</v>
      </c>
      <c r="B128" t="s">
        <v>138</v>
      </c>
      <c r="C128" t="str">
        <f t="shared" si="3"/>
        <v>berries_a_7_VegetableESA12a</v>
      </c>
      <c r="D128">
        <v>219</v>
      </c>
      <c r="E128">
        <v>214</v>
      </c>
      <c r="F128">
        <v>17.899999999999999</v>
      </c>
      <c r="G128">
        <v>12.1</v>
      </c>
      <c r="H128">
        <v>205</v>
      </c>
      <c r="I128">
        <v>146</v>
      </c>
      <c r="J128">
        <v>90.2</v>
      </c>
      <c r="K128">
        <v>66.7</v>
      </c>
      <c r="L128">
        <v>60.1</v>
      </c>
      <c r="M128">
        <v>58.9</v>
      </c>
      <c r="R128">
        <f t="shared" si="4"/>
        <v>11</v>
      </c>
      <c r="S128">
        <f t="shared" si="5"/>
        <v>19</v>
      </c>
    </row>
    <row r="129" spans="1:19" x14ac:dyDescent="0.3">
      <c r="A129">
        <v>128</v>
      </c>
      <c r="B129" t="s">
        <v>139</v>
      </c>
      <c r="C129" t="str">
        <f t="shared" si="3"/>
        <v>berries_a_7_VegetableESA12b</v>
      </c>
      <c r="D129">
        <v>167</v>
      </c>
      <c r="E129">
        <v>163</v>
      </c>
      <c r="F129">
        <v>16.100000000000001</v>
      </c>
      <c r="G129">
        <v>10.8</v>
      </c>
      <c r="H129">
        <v>153</v>
      </c>
      <c r="I129">
        <v>120</v>
      </c>
      <c r="J129">
        <v>80.400000000000006</v>
      </c>
      <c r="K129">
        <v>60</v>
      </c>
      <c r="L129">
        <v>53</v>
      </c>
      <c r="M129">
        <v>52</v>
      </c>
      <c r="R129">
        <f t="shared" si="4"/>
        <v>11</v>
      </c>
      <c r="S129">
        <f t="shared" si="5"/>
        <v>19</v>
      </c>
    </row>
    <row r="130" spans="1:19" x14ac:dyDescent="0.3">
      <c r="A130">
        <v>129</v>
      </c>
      <c r="B130" t="s">
        <v>140</v>
      </c>
      <c r="C130" t="str">
        <f t="shared" ref="C130:C193" si="6">LEFT(B130,R130-1)&amp;RIGHT(B130,LEN(B130)-S130)</f>
        <v>berries_a_7_VegetableESA13</v>
      </c>
      <c r="D130">
        <v>153</v>
      </c>
      <c r="E130">
        <v>150</v>
      </c>
      <c r="F130">
        <v>17.399999999999999</v>
      </c>
      <c r="G130">
        <v>9.5500000000000007</v>
      </c>
      <c r="H130">
        <v>144</v>
      </c>
      <c r="I130">
        <v>115</v>
      </c>
      <c r="J130">
        <v>75.400000000000006</v>
      </c>
      <c r="K130">
        <v>60.2</v>
      </c>
      <c r="L130">
        <v>45.9</v>
      </c>
      <c r="M130">
        <v>45.7</v>
      </c>
      <c r="R130">
        <f t="shared" si="4"/>
        <v>11</v>
      </c>
      <c r="S130">
        <f t="shared" si="5"/>
        <v>19</v>
      </c>
    </row>
    <row r="131" spans="1:19" x14ac:dyDescent="0.3">
      <c r="A131">
        <v>130</v>
      </c>
      <c r="B131" t="s">
        <v>141</v>
      </c>
      <c r="C131" t="str">
        <f t="shared" si="6"/>
        <v>berries_a_7_VegetableESA14</v>
      </c>
      <c r="D131">
        <v>141</v>
      </c>
      <c r="E131">
        <v>139</v>
      </c>
      <c r="F131">
        <v>20.6</v>
      </c>
      <c r="G131">
        <v>13.8</v>
      </c>
      <c r="H131">
        <v>135</v>
      </c>
      <c r="I131">
        <v>114</v>
      </c>
      <c r="J131">
        <v>77.8</v>
      </c>
      <c r="K131">
        <v>62.4</v>
      </c>
      <c r="L131">
        <v>51.4</v>
      </c>
      <c r="M131">
        <v>50.8</v>
      </c>
      <c r="R131">
        <f t="shared" ref="R131:R194" si="7">SEARCH("run",B131)</f>
        <v>11</v>
      </c>
      <c r="S131">
        <f t="shared" ref="S131:S194" si="8">SEARCH("_",B131,SEARCH("_",B131,R131+1)+1)</f>
        <v>19</v>
      </c>
    </row>
    <row r="132" spans="1:19" x14ac:dyDescent="0.3">
      <c r="A132">
        <v>131</v>
      </c>
      <c r="B132" t="s">
        <v>142</v>
      </c>
      <c r="C132" t="str">
        <f t="shared" si="6"/>
        <v>berries_a_7_VegetableESA15a</v>
      </c>
      <c r="D132">
        <v>270</v>
      </c>
      <c r="E132">
        <v>266</v>
      </c>
      <c r="F132">
        <v>44.6</v>
      </c>
      <c r="G132">
        <v>24.4</v>
      </c>
      <c r="H132">
        <v>253</v>
      </c>
      <c r="I132">
        <v>223</v>
      </c>
      <c r="J132">
        <v>158</v>
      </c>
      <c r="K132">
        <v>123</v>
      </c>
      <c r="L132">
        <v>105</v>
      </c>
      <c r="M132">
        <v>104</v>
      </c>
      <c r="R132">
        <f t="shared" si="7"/>
        <v>11</v>
      </c>
      <c r="S132">
        <f t="shared" si="8"/>
        <v>19</v>
      </c>
    </row>
    <row r="133" spans="1:19" x14ac:dyDescent="0.3">
      <c r="A133">
        <v>132</v>
      </c>
      <c r="B133" t="s">
        <v>143</v>
      </c>
      <c r="C133" t="str">
        <f t="shared" si="6"/>
        <v>berries_a_4_VegetableESA13</v>
      </c>
      <c r="D133">
        <v>279</v>
      </c>
      <c r="E133">
        <v>224</v>
      </c>
      <c r="F133">
        <v>22.1</v>
      </c>
      <c r="G133">
        <v>11.9</v>
      </c>
      <c r="H133">
        <v>189</v>
      </c>
      <c r="I133">
        <v>140</v>
      </c>
      <c r="J133">
        <v>93.3</v>
      </c>
      <c r="K133">
        <v>75.599999999999994</v>
      </c>
      <c r="L133">
        <v>58</v>
      </c>
      <c r="M133">
        <v>57.7</v>
      </c>
      <c r="R133">
        <f t="shared" si="7"/>
        <v>11</v>
      </c>
      <c r="S133">
        <f t="shared" si="8"/>
        <v>18</v>
      </c>
    </row>
    <row r="134" spans="1:19" x14ac:dyDescent="0.3">
      <c r="A134">
        <v>133</v>
      </c>
      <c r="B134" t="s">
        <v>144</v>
      </c>
      <c r="C134" t="str">
        <f t="shared" si="6"/>
        <v>berries_a_7_VegetableESA15b</v>
      </c>
      <c r="D134">
        <v>186</v>
      </c>
      <c r="E134">
        <v>180</v>
      </c>
      <c r="F134">
        <v>13.7</v>
      </c>
      <c r="G134">
        <v>8.11</v>
      </c>
      <c r="H134">
        <v>163</v>
      </c>
      <c r="I134">
        <v>102</v>
      </c>
      <c r="J134">
        <v>59.8</v>
      </c>
      <c r="K134">
        <v>44.8</v>
      </c>
      <c r="L134">
        <v>39</v>
      </c>
      <c r="M134">
        <v>38.1</v>
      </c>
      <c r="R134">
        <f t="shared" si="7"/>
        <v>11</v>
      </c>
      <c r="S134">
        <f t="shared" si="8"/>
        <v>19</v>
      </c>
    </row>
    <row r="135" spans="1:19" x14ac:dyDescent="0.3">
      <c r="A135">
        <v>134</v>
      </c>
      <c r="B135" t="s">
        <v>145</v>
      </c>
      <c r="C135" t="str">
        <f t="shared" si="6"/>
        <v>berries_a_7_VegetableESA16a</v>
      </c>
      <c r="D135">
        <v>91.5</v>
      </c>
      <c r="E135">
        <v>90.5</v>
      </c>
      <c r="F135">
        <v>14.8</v>
      </c>
      <c r="G135">
        <v>10.6</v>
      </c>
      <c r="H135">
        <v>87.7</v>
      </c>
      <c r="I135">
        <v>80.8</v>
      </c>
      <c r="J135">
        <v>61.6</v>
      </c>
      <c r="K135">
        <v>50.5</v>
      </c>
      <c r="L135">
        <v>39.299999999999997</v>
      </c>
      <c r="M135">
        <v>38.9</v>
      </c>
      <c r="R135">
        <f t="shared" si="7"/>
        <v>11</v>
      </c>
      <c r="S135">
        <f t="shared" si="8"/>
        <v>19</v>
      </c>
    </row>
    <row r="136" spans="1:19" x14ac:dyDescent="0.3">
      <c r="A136">
        <v>135</v>
      </c>
      <c r="B136" t="s">
        <v>146</v>
      </c>
      <c r="C136" t="str">
        <f t="shared" si="6"/>
        <v>berries_a_7_VegetableESA16b</v>
      </c>
      <c r="D136">
        <v>62.6</v>
      </c>
      <c r="E136">
        <v>62.1</v>
      </c>
      <c r="F136">
        <v>11.3</v>
      </c>
      <c r="G136">
        <v>9.9</v>
      </c>
      <c r="H136">
        <v>60.7</v>
      </c>
      <c r="I136">
        <v>54.1</v>
      </c>
      <c r="J136">
        <v>43.5</v>
      </c>
      <c r="K136">
        <v>36.6</v>
      </c>
      <c r="L136">
        <v>27.9</v>
      </c>
      <c r="M136">
        <v>27.7</v>
      </c>
      <c r="R136">
        <f t="shared" si="7"/>
        <v>11</v>
      </c>
      <c r="S136">
        <f t="shared" si="8"/>
        <v>19</v>
      </c>
    </row>
    <row r="137" spans="1:19" x14ac:dyDescent="0.3">
      <c r="A137">
        <v>136</v>
      </c>
      <c r="B137" t="s">
        <v>147</v>
      </c>
      <c r="C137" t="str">
        <f t="shared" si="6"/>
        <v>berries_a_7_VegetableESA17a</v>
      </c>
      <c r="D137">
        <v>265</v>
      </c>
      <c r="E137">
        <v>262</v>
      </c>
      <c r="F137">
        <v>45.4</v>
      </c>
      <c r="G137">
        <v>29.1</v>
      </c>
      <c r="H137">
        <v>259</v>
      </c>
      <c r="I137">
        <v>226</v>
      </c>
      <c r="J137">
        <v>169</v>
      </c>
      <c r="K137">
        <v>142</v>
      </c>
      <c r="L137">
        <v>111</v>
      </c>
      <c r="M137">
        <v>110</v>
      </c>
      <c r="R137">
        <f t="shared" si="7"/>
        <v>11</v>
      </c>
      <c r="S137">
        <f t="shared" si="8"/>
        <v>19</v>
      </c>
    </row>
    <row r="138" spans="1:19" x14ac:dyDescent="0.3">
      <c r="A138">
        <v>137</v>
      </c>
      <c r="B138" t="s">
        <v>148</v>
      </c>
      <c r="C138" t="str">
        <f t="shared" si="6"/>
        <v>berries_a_7_VegetableESA17b</v>
      </c>
      <c r="D138">
        <v>91.1</v>
      </c>
      <c r="E138">
        <v>90.2</v>
      </c>
      <c r="F138">
        <v>14.6</v>
      </c>
      <c r="G138">
        <v>12.3</v>
      </c>
      <c r="H138">
        <v>87.3</v>
      </c>
      <c r="I138">
        <v>79.599999999999994</v>
      </c>
      <c r="J138">
        <v>57.4</v>
      </c>
      <c r="K138">
        <v>45.6</v>
      </c>
      <c r="L138">
        <v>37</v>
      </c>
      <c r="M138">
        <v>36.6</v>
      </c>
      <c r="R138">
        <f t="shared" si="7"/>
        <v>11</v>
      </c>
      <c r="S138">
        <f t="shared" si="8"/>
        <v>19</v>
      </c>
    </row>
    <row r="139" spans="1:19" x14ac:dyDescent="0.3">
      <c r="A139">
        <v>138</v>
      </c>
      <c r="B139" t="s">
        <v>149</v>
      </c>
      <c r="C139" t="str">
        <f t="shared" si="6"/>
        <v>berries_a_7_VegetableESA18a</v>
      </c>
      <c r="D139">
        <v>116</v>
      </c>
      <c r="E139">
        <v>114</v>
      </c>
      <c r="F139">
        <v>20.2</v>
      </c>
      <c r="G139">
        <v>12</v>
      </c>
      <c r="H139">
        <v>111</v>
      </c>
      <c r="I139">
        <v>100</v>
      </c>
      <c r="J139">
        <v>77.3</v>
      </c>
      <c r="K139">
        <v>64.099999999999994</v>
      </c>
      <c r="L139">
        <v>51.1</v>
      </c>
      <c r="M139">
        <v>50.7</v>
      </c>
      <c r="R139">
        <f t="shared" si="7"/>
        <v>11</v>
      </c>
      <c r="S139">
        <f t="shared" si="8"/>
        <v>19</v>
      </c>
    </row>
    <row r="140" spans="1:19" x14ac:dyDescent="0.3">
      <c r="A140">
        <v>139</v>
      </c>
      <c r="B140" t="s">
        <v>150</v>
      </c>
      <c r="C140" t="str">
        <f t="shared" si="6"/>
        <v>berries_a_7_VegetableESA18b</v>
      </c>
      <c r="D140">
        <v>87.8</v>
      </c>
      <c r="E140">
        <v>86.4</v>
      </c>
      <c r="F140">
        <v>14.1</v>
      </c>
      <c r="G140">
        <v>10.199999999999999</v>
      </c>
      <c r="H140">
        <v>82.4</v>
      </c>
      <c r="I140">
        <v>72.099999999999994</v>
      </c>
      <c r="J140">
        <v>56.6</v>
      </c>
      <c r="K140">
        <v>45.9</v>
      </c>
      <c r="L140">
        <v>35</v>
      </c>
      <c r="M140">
        <v>34.700000000000003</v>
      </c>
      <c r="R140">
        <f t="shared" si="7"/>
        <v>11</v>
      </c>
      <c r="S140">
        <f t="shared" si="8"/>
        <v>19</v>
      </c>
    </row>
    <row r="141" spans="1:19" x14ac:dyDescent="0.3">
      <c r="A141">
        <v>140</v>
      </c>
      <c r="B141" t="s">
        <v>151</v>
      </c>
      <c r="C141" t="str">
        <f t="shared" si="6"/>
        <v>berries_a_7_VegetableESA19a</v>
      </c>
      <c r="D141">
        <v>101</v>
      </c>
      <c r="E141">
        <v>99.3</v>
      </c>
      <c r="F141">
        <v>22</v>
      </c>
      <c r="G141">
        <v>16.600000000000001</v>
      </c>
      <c r="H141">
        <v>95.5</v>
      </c>
      <c r="I141">
        <v>81.599999999999994</v>
      </c>
      <c r="J141">
        <v>62.8</v>
      </c>
      <c r="K141">
        <v>51.7</v>
      </c>
      <c r="L141">
        <v>40</v>
      </c>
      <c r="M141">
        <v>39.700000000000003</v>
      </c>
      <c r="R141">
        <f t="shared" si="7"/>
        <v>11</v>
      </c>
      <c r="S141">
        <f t="shared" si="8"/>
        <v>19</v>
      </c>
    </row>
    <row r="142" spans="1:19" x14ac:dyDescent="0.3">
      <c r="A142">
        <v>141</v>
      </c>
      <c r="B142" t="s">
        <v>152</v>
      </c>
      <c r="C142" t="str">
        <f t="shared" si="6"/>
        <v>berries_a_7_VegetableESA19b</v>
      </c>
      <c r="D142">
        <v>127</v>
      </c>
      <c r="E142">
        <v>125</v>
      </c>
      <c r="F142">
        <v>38.299999999999997</v>
      </c>
      <c r="G142">
        <v>29</v>
      </c>
      <c r="H142">
        <v>120</v>
      </c>
      <c r="I142">
        <v>110</v>
      </c>
      <c r="J142">
        <v>85.8</v>
      </c>
      <c r="K142">
        <v>75</v>
      </c>
      <c r="L142">
        <v>58.5</v>
      </c>
      <c r="M142">
        <v>58.3</v>
      </c>
      <c r="R142">
        <f t="shared" si="7"/>
        <v>11</v>
      </c>
      <c r="S142">
        <f t="shared" si="8"/>
        <v>19</v>
      </c>
    </row>
    <row r="143" spans="1:19" x14ac:dyDescent="0.3">
      <c r="A143">
        <v>142</v>
      </c>
      <c r="B143" t="s">
        <v>153</v>
      </c>
      <c r="C143" t="str">
        <f t="shared" si="6"/>
        <v>berries_a_7_VegetableESA20a</v>
      </c>
      <c r="D143">
        <v>338</v>
      </c>
      <c r="E143">
        <v>331</v>
      </c>
      <c r="F143">
        <v>34.200000000000003</v>
      </c>
      <c r="G143">
        <v>16.5</v>
      </c>
      <c r="H143">
        <v>320</v>
      </c>
      <c r="I143">
        <v>243</v>
      </c>
      <c r="J143">
        <v>166</v>
      </c>
      <c r="K143">
        <v>126</v>
      </c>
      <c r="L143">
        <v>101</v>
      </c>
      <c r="M143">
        <v>100</v>
      </c>
      <c r="R143">
        <f t="shared" si="7"/>
        <v>11</v>
      </c>
      <c r="S143">
        <f t="shared" si="8"/>
        <v>19</v>
      </c>
    </row>
    <row r="144" spans="1:19" x14ac:dyDescent="0.3">
      <c r="A144">
        <v>143</v>
      </c>
      <c r="B144" t="s">
        <v>154</v>
      </c>
      <c r="C144" t="str">
        <f t="shared" si="6"/>
        <v>berries_a_4_VegetableESA14</v>
      </c>
      <c r="D144">
        <v>248</v>
      </c>
      <c r="E144">
        <v>219</v>
      </c>
      <c r="F144">
        <v>27.4</v>
      </c>
      <c r="G144">
        <v>15.8</v>
      </c>
      <c r="H144">
        <v>197</v>
      </c>
      <c r="I144">
        <v>163</v>
      </c>
      <c r="J144">
        <v>109</v>
      </c>
      <c r="K144">
        <v>84.4</v>
      </c>
      <c r="L144">
        <v>71.099999999999994</v>
      </c>
      <c r="M144">
        <v>70.400000000000006</v>
      </c>
      <c r="R144">
        <f t="shared" si="7"/>
        <v>11</v>
      </c>
      <c r="S144">
        <f t="shared" si="8"/>
        <v>18</v>
      </c>
    </row>
    <row r="145" spans="1:19" x14ac:dyDescent="0.3">
      <c r="A145">
        <v>144</v>
      </c>
      <c r="B145" t="s">
        <v>155</v>
      </c>
      <c r="C145" t="str">
        <f t="shared" si="6"/>
        <v>berries_a_7_VegetableESA20b</v>
      </c>
      <c r="D145">
        <v>273</v>
      </c>
      <c r="E145">
        <v>266</v>
      </c>
      <c r="F145">
        <v>24.3</v>
      </c>
      <c r="G145">
        <v>12.3</v>
      </c>
      <c r="H145">
        <v>248</v>
      </c>
      <c r="I145">
        <v>203</v>
      </c>
      <c r="J145">
        <v>124</v>
      </c>
      <c r="K145">
        <v>90.9</v>
      </c>
      <c r="L145">
        <v>73.5</v>
      </c>
      <c r="M145">
        <v>72.400000000000006</v>
      </c>
      <c r="R145">
        <f t="shared" si="7"/>
        <v>11</v>
      </c>
      <c r="S145">
        <f t="shared" si="8"/>
        <v>19</v>
      </c>
    </row>
    <row r="146" spans="1:19" x14ac:dyDescent="0.3">
      <c r="A146">
        <v>145</v>
      </c>
      <c r="B146" t="s">
        <v>156</v>
      </c>
      <c r="C146" t="str">
        <f t="shared" si="6"/>
        <v>berries_a_7_VegetableESA21</v>
      </c>
      <c r="D146">
        <v>213</v>
      </c>
      <c r="E146">
        <v>207</v>
      </c>
      <c r="F146">
        <v>16</v>
      </c>
      <c r="G146">
        <v>7.03</v>
      </c>
      <c r="H146">
        <v>198</v>
      </c>
      <c r="I146">
        <v>147</v>
      </c>
      <c r="J146">
        <v>82.4</v>
      </c>
      <c r="K146">
        <v>60.4</v>
      </c>
      <c r="L146">
        <v>50.6</v>
      </c>
      <c r="M146">
        <v>49.8</v>
      </c>
      <c r="R146">
        <f t="shared" si="7"/>
        <v>11</v>
      </c>
      <c r="S146">
        <f t="shared" si="8"/>
        <v>19</v>
      </c>
    </row>
    <row r="147" spans="1:19" x14ac:dyDescent="0.3">
      <c r="A147">
        <v>146</v>
      </c>
      <c r="B147" t="s">
        <v>157</v>
      </c>
      <c r="C147" t="str">
        <f t="shared" si="6"/>
        <v>berries_a_4_VegetableESA15a</v>
      </c>
      <c r="D147">
        <v>562</v>
      </c>
      <c r="E147">
        <v>445</v>
      </c>
      <c r="F147">
        <v>49.5</v>
      </c>
      <c r="G147">
        <v>28.4</v>
      </c>
      <c r="H147">
        <v>351</v>
      </c>
      <c r="I147">
        <v>292</v>
      </c>
      <c r="J147">
        <v>186</v>
      </c>
      <c r="K147">
        <v>144</v>
      </c>
      <c r="L147">
        <v>127</v>
      </c>
      <c r="M147">
        <v>125</v>
      </c>
      <c r="R147">
        <f t="shared" si="7"/>
        <v>11</v>
      </c>
      <c r="S147">
        <f t="shared" si="8"/>
        <v>18</v>
      </c>
    </row>
    <row r="148" spans="1:19" x14ac:dyDescent="0.3">
      <c r="A148">
        <v>147</v>
      </c>
      <c r="B148" t="s">
        <v>158</v>
      </c>
      <c r="C148" t="str">
        <f t="shared" si="6"/>
        <v>berries_a_4_VegetableESA15b</v>
      </c>
      <c r="D148">
        <v>443</v>
      </c>
      <c r="E148">
        <v>346</v>
      </c>
      <c r="F148">
        <v>20.7</v>
      </c>
      <c r="G148">
        <v>12.9</v>
      </c>
      <c r="H148">
        <v>266</v>
      </c>
      <c r="I148">
        <v>159</v>
      </c>
      <c r="J148">
        <v>82.8</v>
      </c>
      <c r="K148">
        <v>62.2</v>
      </c>
      <c r="L148">
        <v>54.1</v>
      </c>
      <c r="M148">
        <v>52.8</v>
      </c>
      <c r="R148">
        <f t="shared" si="7"/>
        <v>11</v>
      </c>
      <c r="S148">
        <f t="shared" si="8"/>
        <v>18</v>
      </c>
    </row>
    <row r="149" spans="1:19" x14ac:dyDescent="0.3">
      <c r="A149">
        <v>148</v>
      </c>
      <c r="B149" t="s">
        <v>159</v>
      </c>
      <c r="C149" t="str">
        <f t="shared" si="6"/>
        <v>berries_a_4_VegetableESA16a</v>
      </c>
      <c r="D149">
        <v>129</v>
      </c>
      <c r="E149">
        <v>118</v>
      </c>
      <c r="F149">
        <v>17.8</v>
      </c>
      <c r="G149">
        <v>10.8</v>
      </c>
      <c r="H149">
        <v>108</v>
      </c>
      <c r="I149">
        <v>103</v>
      </c>
      <c r="J149">
        <v>78.599999999999994</v>
      </c>
      <c r="K149">
        <v>62.8</v>
      </c>
      <c r="L149">
        <v>49.5</v>
      </c>
      <c r="M149">
        <v>49</v>
      </c>
      <c r="R149">
        <f t="shared" si="7"/>
        <v>11</v>
      </c>
      <c r="S149">
        <f t="shared" si="8"/>
        <v>18</v>
      </c>
    </row>
    <row r="150" spans="1:19" x14ac:dyDescent="0.3">
      <c r="A150">
        <v>149</v>
      </c>
      <c r="B150" t="s">
        <v>160</v>
      </c>
      <c r="C150" t="str">
        <f t="shared" si="6"/>
        <v>berries_a_4_VegetableESA16b</v>
      </c>
      <c r="D150">
        <v>58.4</v>
      </c>
      <c r="E150">
        <v>57</v>
      </c>
      <c r="F150">
        <v>10.4</v>
      </c>
      <c r="G150">
        <v>8.5399999999999991</v>
      </c>
      <c r="H150">
        <v>55</v>
      </c>
      <c r="I150">
        <v>49.1</v>
      </c>
      <c r="J150">
        <v>39.700000000000003</v>
      </c>
      <c r="K150">
        <v>33.5</v>
      </c>
      <c r="L150">
        <v>26.1</v>
      </c>
      <c r="M150">
        <v>25.9</v>
      </c>
      <c r="R150">
        <f t="shared" si="7"/>
        <v>11</v>
      </c>
      <c r="S150">
        <f t="shared" si="8"/>
        <v>18</v>
      </c>
    </row>
    <row r="151" spans="1:19" x14ac:dyDescent="0.3">
      <c r="A151">
        <v>150</v>
      </c>
      <c r="B151" t="s">
        <v>161</v>
      </c>
      <c r="C151" t="str">
        <f t="shared" si="6"/>
        <v>berries_a_4_VegetableESA17a</v>
      </c>
      <c r="D151">
        <v>384</v>
      </c>
      <c r="E151">
        <v>315</v>
      </c>
      <c r="F151">
        <v>47.1</v>
      </c>
      <c r="G151">
        <v>33.1</v>
      </c>
      <c r="H151">
        <v>283</v>
      </c>
      <c r="I151">
        <v>244</v>
      </c>
      <c r="J151">
        <v>177</v>
      </c>
      <c r="K151">
        <v>150</v>
      </c>
      <c r="L151">
        <v>125</v>
      </c>
      <c r="M151">
        <v>124</v>
      </c>
      <c r="R151">
        <f t="shared" si="7"/>
        <v>11</v>
      </c>
      <c r="S151">
        <f t="shared" si="8"/>
        <v>18</v>
      </c>
    </row>
    <row r="152" spans="1:19" x14ac:dyDescent="0.3">
      <c r="A152">
        <v>151</v>
      </c>
      <c r="B152" t="s">
        <v>162</v>
      </c>
      <c r="C152" t="str">
        <f t="shared" si="6"/>
        <v>berries_a_4_VegetableESA17b</v>
      </c>
      <c r="D152">
        <v>121</v>
      </c>
      <c r="E152">
        <v>115</v>
      </c>
      <c r="F152">
        <v>18.7</v>
      </c>
      <c r="G152">
        <v>14.7</v>
      </c>
      <c r="H152">
        <v>111</v>
      </c>
      <c r="I152">
        <v>104</v>
      </c>
      <c r="J152">
        <v>73.3</v>
      </c>
      <c r="K152">
        <v>57.6</v>
      </c>
      <c r="L152">
        <v>47.9</v>
      </c>
      <c r="M152">
        <v>47.4</v>
      </c>
      <c r="R152">
        <f t="shared" si="7"/>
        <v>11</v>
      </c>
      <c r="S152">
        <f t="shared" si="8"/>
        <v>18</v>
      </c>
    </row>
    <row r="153" spans="1:19" x14ac:dyDescent="0.3">
      <c r="A153">
        <v>152</v>
      </c>
      <c r="B153" t="s">
        <v>163</v>
      </c>
      <c r="C153" t="str">
        <f t="shared" si="6"/>
        <v>berries_a_4_VegetableESA18a</v>
      </c>
      <c r="D153">
        <v>155</v>
      </c>
      <c r="E153">
        <v>145</v>
      </c>
      <c r="F153">
        <v>22.7</v>
      </c>
      <c r="G153">
        <v>13.2</v>
      </c>
      <c r="H153">
        <v>143</v>
      </c>
      <c r="I153">
        <v>123</v>
      </c>
      <c r="J153">
        <v>90</v>
      </c>
      <c r="K153">
        <v>74.8</v>
      </c>
      <c r="L153">
        <v>59</v>
      </c>
      <c r="M153">
        <v>58.6</v>
      </c>
      <c r="R153">
        <f t="shared" si="7"/>
        <v>11</v>
      </c>
      <c r="S153">
        <f t="shared" si="8"/>
        <v>18</v>
      </c>
    </row>
    <row r="154" spans="1:19" x14ac:dyDescent="0.3">
      <c r="A154">
        <v>153</v>
      </c>
      <c r="B154" t="s">
        <v>164</v>
      </c>
      <c r="C154" t="str">
        <f t="shared" si="6"/>
        <v>berries_a_4_VegetableESA18b</v>
      </c>
      <c r="D154">
        <v>149</v>
      </c>
      <c r="E154">
        <v>135</v>
      </c>
      <c r="F154">
        <v>19.100000000000001</v>
      </c>
      <c r="G154">
        <v>11.4</v>
      </c>
      <c r="H154">
        <v>122</v>
      </c>
      <c r="I154">
        <v>97</v>
      </c>
      <c r="J154">
        <v>74.400000000000006</v>
      </c>
      <c r="K154">
        <v>60.5</v>
      </c>
      <c r="L154">
        <v>47.1</v>
      </c>
      <c r="M154">
        <v>46.7</v>
      </c>
      <c r="R154">
        <f t="shared" si="7"/>
        <v>11</v>
      </c>
      <c r="S154">
        <f t="shared" si="8"/>
        <v>18</v>
      </c>
    </row>
    <row r="155" spans="1:19" x14ac:dyDescent="0.3">
      <c r="A155">
        <v>154</v>
      </c>
      <c r="B155" t="s">
        <v>165</v>
      </c>
      <c r="C155" t="str">
        <f t="shared" si="6"/>
        <v>berries_a_4_VegetableESA19a</v>
      </c>
      <c r="D155">
        <v>149</v>
      </c>
      <c r="E155">
        <v>131</v>
      </c>
      <c r="F155">
        <v>26.7</v>
      </c>
      <c r="G155">
        <v>17.7</v>
      </c>
      <c r="H155">
        <v>122</v>
      </c>
      <c r="I155">
        <v>105</v>
      </c>
      <c r="J155">
        <v>79.599999999999994</v>
      </c>
      <c r="K155">
        <v>65.8</v>
      </c>
      <c r="L155">
        <v>51.7</v>
      </c>
      <c r="M155">
        <v>51.3</v>
      </c>
      <c r="R155">
        <f t="shared" si="7"/>
        <v>11</v>
      </c>
      <c r="S155">
        <f t="shared" si="8"/>
        <v>18</v>
      </c>
    </row>
    <row r="156" spans="1:19" x14ac:dyDescent="0.3">
      <c r="A156">
        <v>155</v>
      </c>
      <c r="B156" t="s">
        <v>166</v>
      </c>
      <c r="C156" t="str">
        <f t="shared" si="6"/>
        <v>berries_a_4_VegetableESA19b</v>
      </c>
      <c r="D156">
        <v>172</v>
      </c>
      <c r="E156">
        <v>158</v>
      </c>
      <c r="F156">
        <v>35.299999999999997</v>
      </c>
      <c r="G156">
        <v>26</v>
      </c>
      <c r="H156">
        <v>143</v>
      </c>
      <c r="I156">
        <v>126</v>
      </c>
      <c r="J156">
        <v>95.3</v>
      </c>
      <c r="K156">
        <v>82.3</v>
      </c>
      <c r="L156">
        <v>62.5</v>
      </c>
      <c r="M156">
        <v>61.9</v>
      </c>
      <c r="R156">
        <f t="shared" si="7"/>
        <v>11</v>
      </c>
      <c r="S156">
        <f t="shared" si="8"/>
        <v>18</v>
      </c>
    </row>
    <row r="157" spans="1:19" x14ac:dyDescent="0.3">
      <c r="A157">
        <v>156</v>
      </c>
      <c r="B157" t="s">
        <v>167</v>
      </c>
      <c r="C157" t="str">
        <f t="shared" si="6"/>
        <v>berries_a_4_VegetableESA20a</v>
      </c>
      <c r="D157">
        <v>501</v>
      </c>
      <c r="E157">
        <v>224</v>
      </c>
      <c r="F157">
        <v>14.3</v>
      </c>
      <c r="G157">
        <v>10.9</v>
      </c>
      <c r="H157">
        <v>175</v>
      </c>
      <c r="I157">
        <v>129</v>
      </c>
      <c r="J157">
        <v>77.900000000000006</v>
      </c>
      <c r="K157">
        <v>55.1</v>
      </c>
      <c r="L157">
        <v>52.5</v>
      </c>
      <c r="M157">
        <v>49.9</v>
      </c>
      <c r="R157">
        <f t="shared" si="7"/>
        <v>11</v>
      </c>
      <c r="S157">
        <f t="shared" si="8"/>
        <v>18</v>
      </c>
    </row>
    <row r="158" spans="1:19" x14ac:dyDescent="0.3">
      <c r="A158">
        <v>157</v>
      </c>
      <c r="B158" t="s">
        <v>168</v>
      </c>
      <c r="C158" t="str">
        <f t="shared" si="6"/>
        <v>berries_a_4_VegetableESA20b</v>
      </c>
      <c r="D158">
        <v>547</v>
      </c>
      <c r="E158">
        <v>371</v>
      </c>
      <c r="F158">
        <v>23.9</v>
      </c>
      <c r="G158">
        <v>12.6</v>
      </c>
      <c r="H158">
        <v>261</v>
      </c>
      <c r="I158">
        <v>198</v>
      </c>
      <c r="J158">
        <v>119</v>
      </c>
      <c r="K158">
        <v>91.6</v>
      </c>
      <c r="L158">
        <v>70.8</v>
      </c>
      <c r="M158">
        <v>69.7</v>
      </c>
      <c r="R158">
        <f t="shared" si="7"/>
        <v>11</v>
      </c>
      <c r="S158">
        <f t="shared" si="8"/>
        <v>18</v>
      </c>
    </row>
    <row r="159" spans="1:19" x14ac:dyDescent="0.3">
      <c r="A159">
        <v>158</v>
      </c>
      <c r="B159" t="s">
        <v>169</v>
      </c>
      <c r="C159" t="str">
        <f t="shared" si="6"/>
        <v>berries_a_4_VegetableESA21</v>
      </c>
      <c r="D159">
        <v>375</v>
      </c>
      <c r="E159">
        <v>293</v>
      </c>
      <c r="F159">
        <v>15.9</v>
      </c>
      <c r="G159">
        <v>7.57</v>
      </c>
      <c r="H159">
        <v>240</v>
      </c>
      <c r="I159">
        <v>156</v>
      </c>
      <c r="J159">
        <v>83.3</v>
      </c>
      <c r="K159">
        <v>60.7</v>
      </c>
      <c r="L159">
        <v>52</v>
      </c>
      <c r="M159">
        <v>51.1</v>
      </c>
      <c r="R159">
        <f t="shared" si="7"/>
        <v>11</v>
      </c>
      <c r="S159">
        <f t="shared" si="8"/>
        <v>18</v>
      </c>
    </row>
    <row r="160" spans="1:19" x14ac:dyDescent="0.3">
      <c r="A160">
        <v>159</v>
      </c>
      <c r="B160" t="s">
        <v>170</v>
      </c>
      <c r="C160" t="str">
        <f t="shared" si="6"/>
        <v>berries_a_4_VegetableESA1</v>
      </c>
      <c r="D160">
        <v>345</v>
      </c>
      <c r="E160">
        <v>253</v>
      </c>
      <c r="F160">
        <v>23</v>
      </c>
      <c r="G160">
        <v>14.5</v>
      </c>
      <c r="H160">
        <v>211</v>
      </c>
      <c r="I160">
        <v>143</v>
      </c>
      <c r="J160">
        <v>96</v>
      </c>
      <c r="K160">
        <v>78.2</v>
      </c>
      <c r="L160">
        <v>228</v>
      </c>
      <c r="M160">
        <v>212</v>
      </c>
      <c r="R160">
        <f t="shared" si="7"/>
        <v>11</v>
      </c>
      <c r="S160">
        <f t="shared" si="8"/>
        <v>17</v>
      </c>
    </row>
    <row r="161" spans="1:19" x14ac:dyDescent="0.3">
      <c r="A161">
        <v>160</v>
      </c>
      <c r="B161" t="s">
        <v>171</v>
      </c>
      <c r="C161" t="str">
        <f t="shared" si="6"/>
        <v>berries_a_4_VegetableESA2</v>
      </c>
      <c r="D161">
        <v>194</v>
      </c>
      <c r="E161">
        <v>145</v>
      </c>
      <c r="F161">
        <v>18.399999999999999</v>
      </c>
      <c r="G161">
        <v>9.74</v>
      </c>
      <c r="H161">
        <v>129</v>
      </c>
      <c r="I161">
        <v>111</v>
      </c>
      <c r="J161">
        <v>77</v>
      </c>
      <c r="K161">
        <v>62.3</v>
      </c>
      <c r="L161">
        <v>57.8</v>
      </c>
      <c r="M161">
        <v>57.5</v>
      </c>
      <c r="R161">
        <f t="shared" si="7"/>
        <v>11</v>
      </c>
      <c r="S161">
        <f t="shared" si="8"/>
        <v>17</v>
      </c>
    </row>
    <row r="162" spans="1:19" x14ac:dyDescent="0.3">
      <c r="A162">
        <v>161</v>
      </c>
      <c r="B162" t="s">
        <v>172</v>
      </c>
      <c r="C162" t="str">
        <f t="shared" si="6"/>
        <v>berries_a_4_VegetableESA3</v>
      </c>
      <c r="D162">
        <v>266</v>
      </c>
      <c r="E162">
        <v>204</v>
      </c>
      <c r="F162">
        <v>23.7</v>
      </c>
      <c r="G162">
        <v>17.3</v>
      </c>
      <c r="H162">
        <v>167</v>
      </c>
      <c r="I162">
        <v>142</v>
      </c>
      <c r="J162">
        <v>109</v>
      </c>
      <c r="K162">
        <v>87.6</v>
      </c>
      <c r="L162">
        <v>70.099999999999994</v>
      </c>
      <c r="M162">
        <v>69.5</v>
      </c>
      <c r="R162">
        <f t="shared" si="7"/>
        <v>11</v>
      </c>
      <c r="S162">
        <f t="shared" si="8"/>
        <v>17</v>
      </c>
    </row>
    <row r="163" spans="1:19" x14ac:dyDescent="0.3">
      <c r="A163">
        <v>162</v>
      </c>
      <c r="B163" t="s">
        <v>173</v>
      </c>
      <c r="C163" t="str">
        <f t="shared" si="6"/>
        <v>berries_a_4_VegetableESA4</v>
      </c>
      <c r="D163">
        <v>120</v>
      </c>
      <c r="E163">
        <v>103</v>
      </c>
      <c r="F163">
        <v>14</v>
      </c>
      <c r="G163">
        <v>9.2799999999999994</v>
      </c>
      <c r="H163">
        <v>89.2</v>
      </c>
      <c r="I163">
        <v>69.2</v>
      </c>
      <c r="J163">
        <v>48.5</v>
      </c>
      <c r="K163">
        <v>38.5</v>
      </c>
      <c r="L163">
        <v>29.5</v>
      </c>
      <c r="M163">
        <v>29.2</v>
      </c>
      <c r="R163">
        <f t="shared" si="7"/>
        <v>11</v>
      </c>
      <c r="S163">
        <f t="shared" si="8"/>
        <v>17</v>
      </c>
    </row>
    <row r="164" spans="1:19" x14ac:dyDescent="0.3">
      <c r="A164">
        <v>163</v>
      </c>
      <c r="B164" t="s">
        <v>174</v>
      </c>
      <c r="C164" t="str">
        <f t="shared" si="6"/>
        <v>berries_a_4_VegetableESA5</v>
      </c>
      <c r="D164">
        <v>248</v>
      </c>
      <c r="E164">
        <v>210</v>
      </c>
      <c r="F164">
        <v>22.9</v>
      </c>
      <c r="G164">
        <v>16</v>
      </c>
      <c r="H164">
        <v>193</v>
      </c>
      <c r="I164">
        <v>156</v>
      </c>
      <c r="J164">
        <v>108</v>
      </c>
      <c r="K164">
        <v>83.3</v>
      </c>
      <c r="L164">
        <v>74.599999999999994</v>
      </c>
      <c r="M164">
        <v>73.8</v>
      </c>
      <c r="R164">
        <f t="shared" si="7"/>
        <v>11</v>
      </c>
      <c r="S164">
        <f t="shared" si="8"/>
        <v>17</v>
      </c>
    </row>
    <row r="165" spans="1:19" x14ac:dyDescent="0.3">
      <c r="A165">
        <v>164</v>
      </c>
      <c r="B165" t="s">
        <v>175</v>
      </c>
      <c r="C165" t="str">
        <f t="shared" si="6"/>
        <v>berries_a_4_VegetableESA6</v>
      </c>
      <c r="D165">
        <v>400</v>
      </c>
      <c r="E165">
        <v>295</v>
      </c>
      <c r="F165">
        <v>24.2</v>
      </c>
      <c r="G165">
        <v>17.100000000000001</v>
      </c>
      <c r="H165">
        <v>219</v>
      </c>
      <c r="I165">
        <v>176</v>
      </c>
      <c r="J165">
        <v>118</v>
      </c>
      <c r="K165">
        <v>88.3</v>
      </c>
      <c r="L165">
        <v>80.400000000000006</v>
      </c>
      <c r="M165">
        <v>79.3</v>
      </c>
      <c r="R165">
        <f t="shared" si="7"/>
        <v>11</v>
      </c>
      <c r="S165">
        <f t="shared" si="8"/>
        <v>17</v>
      </c>
    </row>
    <row r="166" spans="1:19" x14ac:dyDescent="0.3">
      <c r="A166">
        <v>165</v>
      </c>
      <c r="B166" t="s">
        <v>176</v>
      </c>
      <c r="C166" t="str">
        <f t="shared" si="6"/>
        <v>berries_a_4_VegetableESA7</v>
      </c>
      <c r="D166">
        <v>386</v>
      </c>
      <c r="E166">
        <v>295</v>
      </c>
      <c r="F166">
        <v>24.1</v>
      </c>
      <c r="G166">
        <v>17.100000000000001</v>
      </c>
      <c r="H166">
        <v>229</v>
      </c>
      <c r="I166">
        <v>171</v>
      </c>
      <c r="J166">
        <v>111</v>
      </c>
      <c r="K166">
        <v>84</v>
      </c>
      <c r="L166">
        <v>96.1</v>
      </c>
      <c r="M166">
        <v>94.4</v>
      </c>
      <c r="R166">
        <f t="shared" si="7"/>
        <v>11</v>
      </c>
      <c r="S166">
        <f t="shared" si="8"/>
        <v>17</v>
      </c>
    </row>
    <row r="167" spans="1:19" x14ac:dyDescent="0.3">
      <c r="A167">
        <v>166</v>
      </c>
      <c r="B167" t="s">
        <v>177</v>
      </c>
      <c r="C167" t="str">
        <f t="shared" si="6"/>
        <v>berries_a_4_VegetableESA8</v>
      </c>
      <c r="D167">
        <v>240</v>
      </c>
      <c r="E167">
        <v>154</v>
      </c>
      <c r="F167">
        <v>10.1</v>
      </c>
      <c r="G167">
        <v>7.1</v>
      </c>
      <c r="H167">
        <v>115</v>
      </c>
      <c r="I167">
        <v>88.7</v>
      </c>
      <c r="J167">
        <v>55.5</v>
      </c>
      <c r="K167">
        <v>39.700000000000003</v>
      </c>
      <c r="L167">
        <v>33.4</v>
      </c>
      <c r="M167">
        <v>32.9</v>
      </c>
      <c r="R167">
        <f t="shared" si="7"/>
        <v>11</v>
      </c>
      <c r="S167">
        <f t="shared" si="8"/>
        <v>17</v>
      </c>
    </row>
    <row r="168" spans="1:19" x14ac:dyDescent="0.3">
      <c r="A168">
        <v>167</v>
      </c>
      <c r="B168" t="s">
        <v>178</v>
      </c>
      <c r="C168" t="str">
        <f t="shared" si="6"/>
        <v>berries_a_4_VegetableESA9</v>
      </c>
      <c r="D168">
        <v>187</v>
      </c>
      <c r="E168">
        <v>161</v>
      </c>
      <c r="F168">
        <v>20.6</v>
      </c>
      <c r="G168">
        <v>14.5</v>
      </c>
      <c r="H168">
        <v>137</v>
      </c>
      <c r="I168">
        <v>98.2</v>
      </c>
      <c r="J168">
        <v>63</v>
      </c>
      <c r="K168">
        <v>50.6</v>
      </c>
      <c r="L168">
        <v>43.8</v>
      </c>
      <c r="M168">
        <v>43.2</v>
      </c>
      <c r="R168">
        <f t="shared" si="7"/>
        <v>11</v>
      </c>
      <c r="S168">
        <f t="shared" si="8"/>
        <v>17</v>
      </c>
    </row>
    <row r="169" spans="1:19" x14ac:dyDescent="0.3">
      <c r="A169">
        <v>168</v>
      </c>
      <c r="B169" t="s">
        <v>179</v>
      </c>
      <c r="C169" t="str">
        <f t="shared" si="6"/>
        <v>berries_a_4_VegetableESA10a</v>
      </c>
      <c r="D169">
        <v>247</v>
      </c>
      <c r="E169">
        <v>178</v>
      </c>
      <c r="F169">
        <v>17.3</v>
      </c>
      <c r="G169">
        <v>12.4</v>
      </c>
      <c r="H169">
        <v>153</v>
      </c>
      <c r="I169">
        <v>114</v>
      </c>
      <c r="J169">
        <v>71.5</v>
      </c>
      <c r="K169">
        <v>55.6</v>
      </c>
      <c r="L169">
        <v>48.4</v>
      </c>
      <c r="M169">
        <v>48</v>
      </c>
      <c r="R169">
        <f t="shared" si="7"/>
        <v>11</v>
      </c>
      <c r="S169">
        <f t="shared" si="8"/>
        <v>17</v>
      </c>
    </row>
    <row r="170" spans="1:19" x14ac:dyDescent="0.3">
      <c r="A170">
        <v>169</v>
      </c>
      <c r="B170" t="s">
        <v>180</v>
      </c>
      <c r="C170" t="str">
        <f t="shared" si="6"/>
        <v>berries_a_4_VegetableESA10b</v>
      </c>
      <c r="D170">
        <v>121</v>
      </c>
      <c r="E170">
        <v>113</v>
      </c>
      <c r="F170">
        <v>19.399999999999999</v>
      </c>
      <c r="G170">
        <v>13.5</v>
      </c>
      <c r="H170">
        <v>106</v>
      </c>
      <c r="I170">
        <v>98.9</v>
      </c>
      <c r="J170">
        <v>71.2</v>
      </c>
      <c r="K170">
        <v>57.4</v>
      </c>
      <c r="L170">
        <v>51</v>
      </c>
      <c r="M170">
        <v>50.5</v>
      </c>
      <c r="R170">
        <f t="shared" si="7"/>
        <v>11</v>
      </c>
      <c r="S170">
        <f t="shared" si="8"/>
        <v>17</v>
      </c>
    </row>
    <row r="171" spans="1:19" x14ac:dyDescent="0.3">
      <c r="A171">
        <v>170</v>
      </c>
      <c r="B171" t="s">
        <v>181</v>
      </c>
      <c r="C171" t="str">
        <f t="shared" si="6"/>
        <v>berries_a_4_VegetableESA11a</v>
      </c>
      <c r="D171">
        <v>351</v>
      </c>
      <c r="E171">
        <v>275</v>
      </c>
      <c r="F171">
        <v>22.3</v>
      </c>
      <c r="G171">
        <v>15.6</v>
      </c>
      <c r="H171">
        <v>220</v>
      </c>
      <c r="I171">
        <v>163</v>
      </c>
      <c r="J171">
        <v>116</v>
      </c>
      <c r="K171">
        <v>85.4</v>
      </c>
      <c r="L171">
        <v>78.599999999999994</v>
      </c>
      <c r="M171">
        <v>77.3</v>
      </c>
      <c r="R171">
        <f t="shared" si="7"/>
        <v>11</v>
      </c>
      <c r="S171">
        <f t="shared" si="8"/>
        <v>17</v>
      </c>
    </row>
    <row r="172" spans="1:19" x14ac:dyDescent="0.3">
      <c r="A172">
        <v>171</v>
      </c>
      <c r="B172" t="s">
        <v>182</v>
      </c>
      <c r="C172" t="str">
        <f t="shared" si="6"/>
        <v>berries_a_4_VegetableESA11b</v>
      </c>
      <c r="D172">
        <v>323</v>
      </c>
      <c r="E172">
        <v>247</v>
      </c>
      <c r="F172">
        <v>21.1</v>
      </c>
      <c r="G172">
        <v>14.8</v>
      </c>
      <c r="H172">
        <v>194</v>
      </c>
      <c r="I172">
        <v>147</v>
      </c>
      <c r="J172">
        <v>93.6</v>
      </c>
      <c r="K172">
        <v>71</v>
      </c>
      <c r="L172">
        <v>66</v>
      </c>
      <c r="M172">
        <v>64.900000000000006</v>
      </c>
      <c r="R172">
        <f t="shared" si="7"/>
        <v>11</v>
      </c>
      <c r="S172">
        <f t="shared" si="8"/>
        <v>17</v>
      </c>
    </row>
    <row r="173" spans="1:19" x14ac:dyDescent="0.3">
      <c r="A173">
        <v>172</v>
      </c>
      <c r="B173" t="s">
        <v>183</v>
      </c>
      <c r="C173" t="str">
        <f t="shared" si="6"/>
        <v>berries_a_4_VegetableESA12a</v>
      </c>
      <c r="D173">
        <v>405</v>
      </c>
      <c r="E173">
        <v>307</v>
      </c>
      <c r="F173">
        <v>21.4</v>
      </c>
      <c r="G173">
        <v>14.7</v>
      </c>
      <c r="H173">
        <v>231</v>
      </c>
      <c r="I173">
        <v>165</v>
      </c>
      <c r="J173">
        <v>105</v>
      </c>
      <c r="K173">
        <v>81.5</v>
      </c>
      <c r="L173">
        <v>75.3</v>
      </c>
      <c r="M173">
        <v>73.8</v>
      </c>
      <c r="R173">
        <f t="shared" si="7"/>
        <v>11</v>
      </c>
      <c r="S173">
        <f t="shared" si="8"/>
        <v>17</v>
      </c>
    </row>
    <row r="174" spans="1:19" x14ac:dyDescent="0.3">
      <c r="A174">
        <v>173</v>
      </c>
      <c r="B174" t="s">
        <v>184</v>
      </c>
      <c r="C174" t="str">
        <f t="shared" si="6"/>
        <v>berries_a_7_VegetableESA1</v>
      </c>
      <c r="D174">
        <v>272</v>
      </c>
      <c r="E174">
        <v>268</v>
      </c>
      <c r="F174">
        <v>33.9</v>
      </c>
      <c r="G174">
        <v>16</v>
      </c>
      <c r="H174">
        <v>263</v>
      </c>
      <c r="I174">
        <v>221</v>
      </c>
      <c r="J174">
        <v>141</v>
      </c>
      <c r="K174">
        <v>112</v>
      </c>
      <c r="L174">
        <v>134</v>
      </c>
      <c r="M174">
        <v>133</v>
      </c>
      <c r="R174">
        <f t="shared" si="7"/>
        <v>11</v>
      </c>
      <c r="S174">
        <f t="shared" si="8"/>
        <v>18</v>
      </c>
    </row>
    <row r="175" spans="1:19" x14ac:dyDescent="0.3">
      <c r="A175">
        <v>174</v>
      </c>
      <c r="B175" t="s">
        <v>185</v>
      </c>
      <c r="C175" t="str">
        <f t="shared" si="6"/>
        <v>berries_a_7_VegetableESA2</v>
      </c>
      <c r="D175">
        <v>126</v>
      </c>
      <c r="E175">
        <v>123</v>
      </c>
      <c r="F175">
        <v>17.8</v>
      </c>
      <c r="G175">
        <v>10.5</v>
      </c>
      <c r="H175">
        <v>116</v>
      </c>
      <c r="I175">
        <v>99.8</v>
      </c>
      <c r="J175">
        <v>70.5</v>
      </c>
      <c r="K175">
        <v>57.8</v>
      </c>
      <c r="L175">
        <v>48</v>
      </c>
      <c r="M175">
        <v>47.6</v>
      </c>
      <c r="R175">
        <f t="shared" si="7"/>
        <v>11</v>
      </c>
      <c r="S175">
        <f t="shared" si="8"/>
        <v>18</v>
      </c>
    </row>
    <row r="176" spans="1:19" x14ac:dyDescent="0.3">
      <c r="A176">
        <v>175</v>
      </c>
      <c r="B176" t="s">
        <v>186</v>
      </c>
      <c r="C176" t="str">
        <f t="shared" si="6"/>
        <v>berries_a_7_VegetableESA3</v>
      </c>
      <c r="D176">
        <v>205</v>
      </c>
      <c r="E176">
        <v>202</v>
      </c>
      <c r="F176">
        <v>34.200000000000003</v>
      </c>
      <c r="G176">
        <v>20.2</v>
      </c>
      <c r="H176">
        <v>196</v>
      </c>
      <c r="I176">
        <v>176</v>
      </c>
      <c r="J176">
        <v>146</v>
      </c>
      <c r="K176">
        <v>119</v>
      </c>
      <c r="L176">
        <v>88.5</v>
      </c>
      <c r="M176">
        <v>87.8</v>
      </c>
      <c r="R176">
        <f t="shared" si="7"/>
        <v>11</v>
      </c>
      <c r="S176">
        <f t="shared" si="8"/>
        <v>18</v>
      </c>
    </row>
    <row r="177" spans="1:19" x14ac:dyDescent="0.3">
      <c r="A177">
        <v>176</v>
      </c>
      <c r="B177" t="s">
        <v>187</v>
      </c>
      <c r="C177" t="str">
        <f t="shared" si="6"/>
        <v>berries_a_7_VegetableESA4</v>
      </c>
      <c r="D177">
        <v>87.5</v>
      </c>
      <c r="E177">
        <v>86</v>
      </c>
      <c r="F177">
        <v>17</v>
      </c>
      <c r="G177">
        <v>11.4</v>
      </c>
      <c r="H177">
        <v>82.7</v>
      </c>
      <c r="I177">
        <v>66.599999999999994</v>
      </c>
      <c r="J177">
        <v>54.4</v>
      </c>
      <c r="K177">
        <v>43.2</v>
      </c>
      <c r="L177">
        <v>33.4</v>
      </c>
      <c r="M177">
        <v>33.1</v>
      </c>
      <c r="R177">
        <f t="shared" si="7"/>
        <v>11</v>
      </c>
      <c r="S177">
        <f t="shared" si="8"/>
        <v>18</v>
      </c>
    </row>
    <row r="178" spans="1:19" x14ac:dyDescent="0.3">
      <c r="A178">
        <v>177</v>
      </c>
      <c r="B178" t="s">
        <v>188</v>
      </c>
      <c r="C178" t="str">
        <f t="shared" si="6"/>
        <v>berries_a_7_VegetableESA5</v>
      </c>
      <c r="D178">
        <v>173</v>
      </c>
      <c r="E178">
        <v>171</v>
      </c>
      <c r="F178">
        <v>23.6</v>
      </c>
      <c r="G178">
        <v>15.7</v>
      </c>
      <c r="H178">
        <v>163</v>
      </c>
      <c r="I178">
        <v>143</v>
      </c>
      <c r="J178">
        <v>105</v>
      </c>
      <c r="K178">
        <v>80.599999999999994</v>
      </c>
      <c r="L178">
        <v>66.900000000000006</v>
      </c>
      <c r="M178">
        <v>66.099999999999994</v>
      </c>
      <c r="R178">
        <f t="shared" si="7"/>
        <v>11</v>
      </c>
      <c r="S178">
        <f t="shared" si="8"/>
        <v>18</v>
      </c>
    </row>
    <row r="179" spans="1:19" x14ac:dyDescent="0.3">
      <c r="A179">
        <v>178</v>
      </c>
      <c r="B179" t="s">
        <v>189</v>
      </c>
      <c r="C179" t="str">
        <f t="shared" si="6"/>
        <v>berries_a_7_VegetableESA6</v>
      </c>
      <c r="D179">
        <v>210</v>
      </c>
      <c r="E179">
        <v>206</v>
      </c>
      <c r="F179">
        <v>24.2</v>
      </c>
      <c r="G179">
        <v>14.8</v>
      </c>
      <c r="H179">
        <v>198</v>
      </c>
      <c r="I179">
        <v>154</v>
      </c>
      <c r="J179">
        <v>104</v>
      </c>
      <c r="K179">
        <v>83.3</v>
      </c>
      <c r="L179">
        <v>65.599999999999994</v>
      </c>
      <c r="M179">
        <v>65.2</v>
      </c>
      <c r="R179">
        <f t="shared" si="7"/>
        <v>11</v>
      </c>
      <c r="S179">
        <f t="shared" si="8"/>
        <v>18</v>
      </c>
    </row>
    <row r="180" spans="1:19" x14ac:dyDescent="0.3">
      <c r="A180">
        <v>179</v>
      </c>
      <c r="B180" t="s">
        <v>190</v>
      </c>
      <c r="C180" t="str">
        <f t="shared" si="6"/>
        <v>berries_a_7_VegetableESA7</v>
      </c>
      <c r="D180">
        <v>218</v>
      </c>
      <c r="E180">
        <v>214</v>
      </c>
      <c r="F180">
        <v>20.5</v>
      </c>
      <c r="G180">
        <v>15</v>
      </c>
      <c r="H180">
        <v>205</v>
      </c>
      <c r="I180">
        <v>150</v>
      </c>
      <c r="J180">
        <v>88.9</v>
      </c>
      <c r="K180">
        <v>66.7</v>
      </c>
      <c r="L180">
        <v>65</v>
      </c>
      <c r="M180">
        <v>63.9</v>
      </c>
      <c r="R180">
        <f t="shared" si="7"/>
        <v>11</v>
      </c>
      <c r="S180">
        <f t="shared" si="8"/>
        <v>18</v>
      </c>
    </row>
    <row r="181" spans="1:19" x14ac:dyDescent="0.3">
      <c r="A181">
        <v>180</v>
      </c>
      <c r="B181" t="s">
        <v>191</v>
      </c>
      <c r="C181" t="str">
        <f t="shared" si="6"/>
        <v>berries_a_7_VegetableESA8</v>
      </c>
      <c r="D181">
        <v>123</v>
      </c>
      <c r="E181">
        <v>119</v>
      </c>
      <c r="F181">
        <v>9.0500000000000007</v>
      </c>
      <c r="G181">
        <v>6.9</v>
      </c>
      <c r="H181">
        <v>114</v>
      </c>
      <c r="I181">
        <v>75.5</v>
      </c>
      <c r="J181">
        <v>45.6</v>
      </c>
      <c r="K181">
        <v>33.9</v>
      </c>
      <c r="L181">
        <v>28.1</v>
      </c>
      <c r="M181">
        <v>27.5</v>
      </c>
      <c r="R181">
        <f t="shared" si="7"/>
        <v>11</v>
      </c>
      <c r="S181">
        <f t="shared" si="8"/>
        <v>18</v>
      </c>
    </row>
    <row r="182" spans="1:19" x14ac:dyDescent="0.3">
      <c r="A182">
        <v>181</v>
      </c>
      <c r="B182" t="s">
        <v>192</v>
      </c>
      <c r="C182" t="str">
        <f t="shared" si="6"/>
        <v>brassica_a_7_VegetableESA1</v>
      </c>
      <c r="D182">
        <v>239</v>
      </c>
      <c r="E182">
        <v>236</v>
      </c>
      <c r="F182">
        <v>30.8</v>
      </c>
      <c r="G182">
        <v>13.8</v>
      </c>
      <c r="H182">
        <v>228</v>
      </c>
      <c r="I182">
        <v>190</v>
      </c>
      <c r="J182">
        <v>133</v>
      </c>
      <c r="K182">
        <v>103</v>
      </c>
      <c r="L182">
        <v>104</v>
      </c>
      <c r="M182">
        <v>103</v>
      </c>
      <c r="R182">
        <f t="shared" si="7"/>
        <v>12</v>
      </c>
      <c r="S182">
        <f t="shared" si="8"/>
        <v>20</v>
      </c>
    </row>
    <row r="183" spans="1:19" x14ac:dyDescent="0.3">
      <c r="A183">
        <v>182</v>
      </c>
      <c r="B183" t="s">
        <v>193</v>
      </c>
      <c r="C183" t="str">
        <f t="shared" si="6"/>
        <v>brassica_a_7_VegetableESA2</v>
      </c>
      <c r="D183">
        <v>134</v>
      </c>
      <c r="E183">
        <v>131</v>
      </c>
      <c r="F183">
        <v>16.100000000000001</v>
      </c>
      <c r="G183">
        <v>9.02</v>
      </c>
      <c r="H183">
        <v>123</v>
      </c>
      <c r="I183">
        <v>96.2</v>
      </c>
      <c r="J183">
        <v>65.5</v>
      </c>
      <c r="K183">
        <v>50.3</v>
      </c>
      <c r="L183">
        <v>43.8</v>
      </c>
      <c r="M183">
        <v>43.3</v>
      </c>
      <c r="R183">
        <f t="shared" si="7"/>
        <v>12</v>
      </c>
      <c r="S183">
        <f t="shared" si="8"/>
        <v>20</v>
      </c>
    </row>
    <row r="184" spans="1:19" x14ac:dyDescent="0.3">
      <c r="A184">
        <v>183</v>
      </c>
      <c r="B184" t="s">
        <v>194</v>
      </c>
      <c r="C184" t="str">
        <f t="shared" si="6"/>
        <v>brassica_a_7_VegetableESA3</v>
      </c>
      <c r="D184">
        <v>195</v>
      </c>
      <c r="E184">
        <v>193</v>
      </c>
      <c r="F184">
        <v>32</v>
      </c>
      <c r="G184">
        <v>18.3</v>
      </c>
      <c r="H184">
        <v>187</v>
      </c>
      <c r="I184">
        <v>172</v>
      </c>
      <c r="J184">
        <v>139</v>
      </c>
      <c r="K184">
        <v>112</v>
      </c>
      <c r="L184">
        <v>87.4</v>
      </c>
      <c r="M184">
        <v>86.5</v>
      </c>
      <c r="R184">
        <f t="shared" si="7"/>
        <v>12</v>
      </c>
      <c r="S184">
        <f t="shared" si="8"/>
        <v>20</v>
      </c>
    </row>
    <row r="185" spans="1:19" x14ac:dyDescent="0.3">
      <c r="A185">
        <v>184</v>
      </c>
      <c r="B185" t="s">
        <v>195</v>
      </c>
      <c r="C185" t="str">
        <f t="shared" si="6"/>
        <v>brassica_a_7_VegetableESA4</v>
      </c>
      <c r="D185">
        <v>106</v>
      </c>
      <c r="E185">
        <v>103</v>
      </c>
      <c r="F185">
        <v>14.3</v>
      </c>
      <c r="G185">
        <v>9.57</v>
      </c>
      <c r="H185">
        <v>95.8</v>
      </c>
      <c r="I185">
        <v>79.900000000000006</v>
      </c>
      <c r="J185">
        <v>49.3</v>
      </c>
      <c r="K185">
        <v>40.6</v>
      </c>
      <c r="L185">
        <v>30.3</v>
      </c>
      <c r="M185">
        <v>30</v>
      </c>
      <c r="R185">
        <f t="shared" si="7"/>
        <v>12</v>
      </c>
      <c r="S185">
        <f t="shared" si="8"/>
        <v>20</v>
      </c>
    </row>
    <row r="186" spans="1:19" x14ac:dyDescent="0.3">
      <c r="A186">
        <v>185</v>
      </c>
      <c r="B186" t="s">
        <v>196</v>
      </c>
      <c r="C186" t="str">
        <f t="shared" si="6"/>
        <v>brassica_a_7_VegetableESA5</v>
      </c>
      <c r="D186">
        <v>172</v>
      </c>
      <c r="E186">
        <v>169</v>
      </c>
      <c r="F186">
        <v>21.1</v>
      </c>
      <c r="G186">
        <v>13.9</v>
      </c>
      <c r="H186">
        <v>162</v>
      </c>
      <c r="I186">
        <v>144</v>
      </c>
      <c r="J186">
        <v>98.7</v>
      </c>
      <c r="K186">
        <v>75.2</v>
      </c>
      <c r="L186">
        <v>62.6</v>
      </c>
      <c r="M186">
        <v>61.8</v>
      </c>
      <c r="R186">
        <f t="shared" si="7"/>
        <v>12</v>
      </c>
      <c r="S186">
        <f t="shared" si="8"/>
        <v>20</v>
      </c>
    </row>
    <row r="187" spans="1:19" x14ac:dyDescent="0.3">
      <c r="A187">
        <v>186</v>
      </c>
      <c r="B187" t="s">
        <v>197</v>
      </c>
      <c r="C187" t="str">
        <f t="shared" si="6"/>
        <v>brassica_a_7_VegetableESA6</v>
      </c>
      <c r="D187">
        <v>186</v>
      </c>
      <c r="E187">
        <v>183</v>
      </c>
      <c r="F187">
        <v>20.5</v>
      </c>
      <c r="G187">
        <v>12.8</v>
      </c>
      <c r="H187">
        <v>173</v>
      </c>
      <c r="I187">
        <v>145</v>
      </c>
      <c r="J187">
        <v>92.1</v>
      </c>
      <c r="K187">
        <v>72</v>
      </c>
      <c r="L187">
        <v>58.6</v>
      </c>
      <c r="M187">
        <v>57.9</v>
      </c>
      <c r="R187">
        <f t="shared" si="7"/>
        <v>12</v>
      </c>
      <c r="S187">
        <f t="shared" si="8"/>
        <v>20</v>
      </c>
    </row>
    <row r="188" spans="1:19" x14ac:dyDescent="0.3">
      <c r="A188">
        <v>187</v>
      </c>
      <c r="B188" t="s">
        <v>198</v>
      </c>
      <c r="C188" t="str">
        <f t="shared" si="6"/>
        <v>brassica_a_7_VegetableESA7</v>
      </c>
      <c r="D188">
        <v>188</v>
      </c>
      <c r="E188">
        <v>185</v>
      </c>
      <c r="F188">
        <v>19.100000000000001</v>
      </c>
      <c r="G188">
        <v>13.2</v>
      </c>
      <c r="H188">
        <v>175</v>
      </c>
      <c r="I188">
        <v>134</v>
      </c>
      <c r="J188">
        <v>86.7</v>
      </c>
      <c r="K188">
        <v>64.599999999999994</v>
      </c>
      <c r="L188">
        <v>64.599999999999994</v>
      </c>
      <c r="M188">
        <v>63.6</v>
      </c>
      <c r="R188">
        <f t="shared" si="7"/>
        <v>12</v>
      </c>
      <c r="S188">
        <f t="shared" si="8"/>
        <v>20</v>
      </c>
    </row>
    <row r="189" spans="1:19" x14ac:dyDescent="0.3">
      <c r="A189">
        <v>188</v>
      </c>
      <c r="B189" t="s">
        <v>199</v>
      </c>
      <c r="C189" t="str">
        <f t="shared" si="6"/>
        <v>brassica_a_7_VegetableESA8</v>
      </c>
      <c r="D189">
        <v>100</v>
      </c>
      <c r="E189">
        <v>97.6</v>
      </c>
      <c r="F189">
        <v>8.48</v>
      </c>
      <c r="G189">
        <v>5.92</v>
      </c>
      <c r="H189">
        <v>91.1</v>
      </c>
      <c r="I189">
        <v>72.5</v>
      </c>
      <c r="J189">
        <v>43.6</v>
      </c>
      <c r="K189">
        <v>31.8</v>
      </c>
      <c r="L189">
        <v>26.3</v>
      </c>
      <c r="M189">
        <v>25.7</v>
      </c>
      <c r="R189">
        <f t="shared" si="7"/>
        <v>12</v>
      </c>
      <c r="S189">
        <f t="shared" si="8"/>
        <v>20</v>
      </c>
    </row>
    <row r="190" spans="1:19" x14ac:dyDescent="0.3">
      <c r="A190">
        <v>189</v>
      </c>
      <c r="B190" t="s">
        <v>200</v>
      </c>
      <c r="C190" t="str">
        <f t="shared" si="6"/>
        <v>brassica_a_7_VegetableESA9</v>
      </c>
      <c r="D190">
        <v>94.1</v>
      </c>
      <c r="E190">
        <v>92.6</v>
      </c>
      <c r="F190">
        <v>14.2</v>
      </c>
      <c r="G190">
        <v>10.8</v>
      </c>
      <c r="H190">
        <v>88.3</v>
      </c>
      <c r="I190">
        <v>73.5</v>
      </c>
      <c r="J190">
        <v>47.5</v>
      </c>
      <c r="K190">
        <v>39.1</v>
      </c>
      <c r="L190">
        <v>32</v>
      </c>
      <c r="M190">
        <v>31.5</v>
      </c>
      <c r="R190">
        <f t="shared" si="7"/>
        <v>12</v>
      </c>
      <c r="S190">
        <f t="shared" si="8"/>
        <v>20</v>
      </c>
    </row>
    <row r="191" spans="1:19" x14ac:dyDescent="0.3">
      <c r="A191">
        <v>190</v>
      </c>
      <c r="B191" t="s">
        <v>201</v>
      </c>
      <c r="C191" t="str">
        <f t="shared" si="6"/>
        <v>brassica_a_7_VegetableESA10a</v>
      </c>
      <c r="D191">
        <v>138</v>
      </c>
      <c r="E191">
        <v>136</v>
      </c>
      <c r="F191">
        <v>14.4</v>
      </c>
      <c r="G191">
        <v>9.36</v>
      </c>
      <c r="H191">
        <v>129</v>
      </c>
      <c r="I191">
        <v>97.3</v>
      </c>
      <c r="J191">
        <v>60.4</v>
      </c>
      <c r="K191">
        <v>46.8</v>
      </c>
      <c r="L191">
        <v>38.700000000000003</v>
      </c>
      <c r="M191">
        <v>38.299999999999997</v>
      </c>
      <c r="R191">
        <f t="shared" si="7"/>
        <v>12</v>
      </c>
      <c r="S191">
        <f t="shared" si="8"/>
        <v>20</v>
      </c>
    </row>
    <row r="192" spans="1:19" x14ac:dyDescent="0.3">
      <c r="A192">
        <v>191</v>
      </c>
      <c r="B192" t="s">
        <v>202</v>
      </c>
      <c r="C192" t="str">
        <f t="shared" si="6"/>
        <v>brassica_a_7_VegetableESA10b</v>
      </c>
      <c r="D192">
        <v>87.2</v>
      </c>
      <c r="E192">
        <v>86.3</v>
      </c>
      <c r="F192">
        <v>13.5</v>
      </c>
      <c r="G192">
        <v>10.5</v>
      </c>
      <c r="H192">
        <v>83.6</v>
      </c>
      <c r="I192">
        <v>73</v>
      </c>
      <c r="J192">
        <v>53.8</v>
      </c>
      <c r="K192">
        <v>42.7</v>
      </c>
      <c r="L192">
        <v>35.299999999999997</v>
      </c>
      <c r="M192">
        <v>34.9</v>
      </c>
      <c r="R192">
        <f t="shared" si="7"/>
        <v>12</v>
      </c>
      <c r="S192">
        <f t="shared" si="8"/>
        <v>20</v>
      </c>
    </row>
    <row r="193" spans="1:19" x14ac:dyDescent="0.3">
      <c r="A193">
        <v>192</v>
      </c>
      <c r="B193" t="s">
        <v>203</v>
      </c>
      <c r="C193" t="str">
        <f t="shared" si="6"/>
        <v>brassica_a_7_VegetableESA11a</v>
      </c>
      <c r="D193">
        <v>213</v>
      </c>
      <c r="E193">
        <v>209</v>
      </c>
      <c r="F193">
        <v>19.600000000000001</v>
      </c>
      <c r="G193">
        <v>11.7</v>
      </c>
      <c r="H193">
        <v>197</v>
      </c>
      <c r="I193">
        <v>155</v>
      </c>
      <c r="J193">
        <v>97.1</v>
      </c>
      <c r="K193">
        <v>72.3</v>
      </c>
      <c r="L193">
        <v>61.1</v>
      </c>
      <c r="M193">
        <v>60.1</v>
      </c>
      <c r="R193">
        <f t="shared" si="7"/>
        <v>12</v>
      </c>
      <c r="S193">
        <f t="shared" si="8"/>
        <v>20</v>
      </c>
    </row>
    <row r="194" spans="1:19" x14ac:dyDescent="0.3">
      <c r="A194">
        <v>193</v>
      </c>
      <c r="B194" t="s">
        <v>204</v>
      </c>
      <c r="C194" t="str">
        <f t="shared" ref="C194:C257" si="9">LEFT(B194,R194-1)&amp;RIGHT(B194,LEN(B194)-S194)</f>
        <v>brassica_a_7_VegetableESA11b</v>
      </c>
      <c r="D194">
        <v>202</v>
      </c>
      <c r="E194">
        <v>198</v>
      </c>
      <c r="F194">
        <v>20.6</v>
      </c>
      <c r="G194">
        <v>10.4</v>
      </c>
      <c r="H194">
        <v>187</v>
      </c>
      <c r="I194">
        <v>153</v>
      </c>
      <c r="J194">
        <v>103</v>
      </c>
      <c r="K194">
        <v>74.7</v>
      </c>
      <c r="L194">
        <v>63.6</v>
      </c>
      <c r="M194">
        <v>62.4</v>
      </c>
      <c r="R194">
        <f t="shared" si="7"/>
        <v>12</v>
      </c>
      <c r="S194">
        <f t="shared" si="8"/>
        <v>20</v>
      </c>
    </row>
    <row r="195" spans="1:19" x14ac:dyDescent="0.3">
      <c r="A195">
        <v>194</v>
      </c>
      <c r="B195" t="s">
        <v>205</v>
      </c>
      <c r="C195" t="str">
        <f t="shared" si="9"/>
        <v>brassica_a_7_VegetableESA12a</v>
      </c>
      <c r="D195">
        <v>227</v>
      </c>
      <c r="E195">
        <v>222</v>
      </c>
      <c r="F195">
        <v>17.7</v>
      </c>
      <c r="G195">
        <v>10.5</v>
      </c>
      <c r="H195">
        <v>208</v>
      </c>
      <c r="I195">
        <v>147</v>
      </c>
      <c r="J195">
        <v>91.1</v>
      </c>
      <c r="K195">
        <v>67.3</v>
      </c>
      <c r="L195">
        <v>60.6</v>
      </c>
      <c r="M195">
        <v>59.4</v>
      </c>
      <c r="R195">
        <f t="shared" ref="R195:R258" si="10">SEARCH("run",B195)</f>
        <v>12</v>
      </c>
      <c r="S195">
        <f t="shared" ref="S195:S258" si="11">SEARCH("_",B195,SEARCH("_",B195,R195+1)+1)</f>
        <v>20</v>
      </c>
    </row>
    <row r="196" spans="1:19" x14ac:dyDescent="0.3">
      <c r="A196">
        <v>195</v>
      </c>
      <c r="B196" t="s">
        <v>206</v>
      </c>
      <c r="C196" t="str">
        <f t="shared" si="9"/>
        <v>brassica_a_7_VegetableESA12b</v>
      </c>
      <c r="D196">
        <v>124</v>
      </c>
      <c r="E196">
        <v>121</v>
      </c>
      <c r="F196">
        <v>13.7</v>
      </c>
      <c r="G196">
        <v>9.09</v>
      </c>
      <c r="H196">
        <v>113</v>
      </c>
      <c r="I196">
        <v>90.1</v>
      </c>
      <c r="J196">
        <v>69.599999999999994</v>
      </c>
      <c r="K196">
        <v>51.7</v>
      </c>
      <c r="L196">
        <v>44.5</v>
      </c>
      <c r="M196">
        <v>43.7</v>
      </c>
      <c r="R196">
        <f t="shared" si="10"/>
        <v>12</v>
      </c>
      <c r="S196">
        <f t="shared" si="11"/>
        <v>20</v>
      </c>
    </row>
    <row r="197" spans="1:19" x14ac:dyDescent="0.3">
      <c r="A197">
        <v>196</v>
      </c>
      <c r="B197" t="s">
        <v>207</v>
      </c>
      <c r="C197" t="str">
        <f t="shared" si="9"/>
        <v>brassica_a_7_VegetableESA13</v>
      </c>
      <c r="D197">
        <v>158</v>
      </c>
      <c r="E197">
        <v>154</v>
      </c>
      <c r="F197">
        <v>16.399999999999999</v>
      </c>
      <c r="G197">
        <v>8.1199999999999992</v>
      </c>
      <c r="H197">
        <v>143</v>
      </c>
      <c r="I197">
        <v>113</v>
      </c>
      <c r="J197">
        <v>72.2</v>
      </c>
      <c r="K197">
        <v>56.7</v>
      </c>
      <c r="L197">
        <v>44.3</v>
      </c>
      <c r="M197">
        <v>43.9</v>
      </c>
      <c r="R197">
        <f t="shared" si="10"/>
        <v>12</v>
      </c>
      <c r="S197">
        <f t="shared" si="11"/>
        <v>20</v>
      </c>
    </row>
    <row r="198" spans="1:19" x14ac:dyDescent="0.3">
      <c r="A198">
        <v>197</v>
      </c>
      <c r="B198" t="s">
        <v>208</v>
      </c>
      <c r="C198" t="str">
        <f t="shared" si="9"/>
        <v>brassica_a_7_VegetableESA14</v>
      </c>
      <c r="D198">
        <v>104</v>
      </c>
      <c r="E198">
        <v>103</v>
      </c>
      <c r="F198">
        <v>16.100000000000001</v>
      </c>
      <c r="G198">
        <v>11.7</v>
      </c>
      <c r="H198">
        <v>99.5</v>
      </c>
      <c r="I198">
        <v>84.1</v>
      </c>
      <c r="J198">
        <v>60.7</v>
      </c>
      <c r="K198">
        <v>49</v>
      </c>
      <c r="L198">
        <v>39.6</v>
      </c>
      <c r="M198">
        <v>39.200000000000003</v>
      </c>
      <c r="R198">
        <f t="shared" si="10"/>
        <v>12</v>
      </c>
      <c r="S198">
        <f t="shared" si="11"/>
        <v>20</v>
      </c>
    </row>
    <row r="199" spans="1:19" x14ac:dyDescent="0.3">
      <c r="A199">
        <v>198</v>
      </c>
      <c r="B199" t="s">
        <v>209</v>
      </c>
      <c r="C199" t="str">
        <f t="shared" si="9"/>
        <v>brassica_a_7_VegetableESA15a</v>
      </c>
      <c r="D199">
        <v>279</v>
      </c>
      <c r="E199">
        <v>274</v>
      </c>
      <c r="F199">
        <v>39.700000000000003</v>
      </c>
      <c r="G199">
        <v>20.399999999999999</v>
      </c>
      <c r="H199">
        <v>266</v>
      </c>
      <c r="I199">
        <v>221</v>
      </c>
      <c r="J199">
        <v>144</v>
      </c>
      <c r="K199">
        <v>111</v>
      </c>
      <c r="L199">
        <v>94.9</v>
      </c>
      <c r="M199">
        <v>94</v>
      </c>
      <c r="R199">
        <f t="shared" si="10"/>
        <v>12</v>
      </c>
      <c r="S199">
        <f t="shared" si="11"/>
        <v>20</v>
      </c>
    </row>
    <row r="200" spans="1:19" x14ac:dyDescent="0.3">
      <c r="A200">
        <v>199</v>
      </c>
      <c r="B200" t="s">
        <v>210</v>
      </c>
      <c r="C200" t="str">
        <f t="shared" si="9"/>
        <v>brassica_a_7_VegetableESA15b</v>
      </c>
      <c r="D200">
        <v>180</v>
      </c>
      <c r="E200">
        <v>172</v>
      </c>
      <c r="F200">
        <v>11</v>
      </c>
      <c r="G200">
        <v>6.68</v>
      </c>
      <c r="H200">
        <v>151</v>
      </c>
      <c r="I200">
        <v>89.1</v>
      </c>
      <c r="J200">
        <v>46.5</v>
      </c>
      <c r="K200">
        <v>35.1</v>
      </c>
      <c r="L200">
        <v>30.1</v>
      </c>
      <c r="M200">
        <v>29.4</v>
      </c>
      <c r="R200">
        <f t="shared" si="10"/>
        <v>12</v>
      </c>
      <c r="S200">
        <f t="shared" si="11"/>
        <v>20</v>
      </c>
    </row>
    <row r="201" spans="1:19" x14ac:dyDescent="0.3">
      <c r="A201">
        <v>200</v>
      </c>
      <c r="B201" t="s">
        <v>211</v>
      </c>
      <c r="C201" t="str">
        <f t="shared" si="9"/>
        <v>brassica_a_7_VegetableESA16a</v>
      </c>
      <c r="D201">
        <v>98.3</v>
      </c>
      <c r="E201">
        <v>97.4</v>
      </c>
      <c r="F201">
        <v>14.7</v>
      </c>
      <c r="G201">
        <v>9.9</v>
      </c>
      <c r="H201">
        <v>94.6</v>
      </c>
      <c r="I201">
        <v>83.9</v>
      </c>
      <c r="J201">
        <v>62.6</v>
      </c>
      <c r="K201">
        <v>51.1</v>
      </c>
      <c r="L201">
        <v>39.700000000000003</v>
      </c>
      <c r="M201">
        <v>39.299999999999997</v>
      </c>
      <c r="R201">
        <f t="shared" si="10"/>
        <v>12</v>
      </c>
      <c r="S201">
        <f t="shared" si="11"/>
        <v>20</v>
      </c>
    </row>
    <row r="202" spans="1:19" x14ac:dyDescent="0.3">
      <c r="A202">
        <v>201</v>
      </c>
      <c r="B202" t="s">
        <v>212</v>
      </c>
      <c r="C202" t="str">
        <f t="shared" si="9"/>
        <v>brassica_a_7_VegetableESA16b</v>
      </c>
      <c r="D202">
        <v>57.2</v>
      </c>
      <c r="E202">
        <v>56.7</v>
      </c>
      <c r="F202">
        <v>10.4</v>
      </c>
      <c r="G202">
        <v>8.8800000000000008</v>
      </c>
      <c r="H202">
        <v>55.5</v>
      </c>
      <c r="I202">
        <v>50</v>
      </c>
      <c r="J202">
        <v>40.1</v>
      </c>
      <c r="K202">
        <v>33.4</v>
      </c>
      <c r="L202">
        <v>25.4</v>
      </c>
      <c r="M202">
        <v>25.2</v>
      </c>
      <c r="R202">
        <f t="shared" si="10"/>
        <v>12</v>
      </c>
      <c r="S202">
        <f t="shared" si="11"/>
        <v>20</v>
      </c>
    </row>
    <row r="203" spans="1:19" x14ac:dyDescent="0.3">
      <c r="A203">
        <v>202</v>
      </c>
      <c r="B203" t="s">
        <v>213</v>
      </c>
      <c r="C203" t="str">
        <f t="shared" si="9"/>
        <v>brassica_a_7_VegetableESA17a</v>
      </c>
      <c r="D203">
        <v>226</v>
      </c>
      <c r="E203">
        <v>224</v>
      </c>
      <c r="F203">
        <v>40.200000000000003</v>
      </c>
      <c r="G203">
        <v>25.8</v>
      </c>
      <c r="H203">
        <v>219</v>
      </c>
      <c r="I203">
        <v>193</v>
      </c>
      <c r="J203">
        <v>150</v>
      </c>
      <c r="K203">
        <v>124</v>
      </c>
      <c r="L203">
        <v>95.2</v>
      </c>
      <c r="M203">
        <v>94.6</v>
      </c>
      <c r="R203">
        <f t="shared" si="10"/>
        <v>12</v>
      </c>
      <c r="S203">
        <f t="shared" si="11"/>
        <v>20</v>
      </c>
    </row>
    <row r="204" spans="1:19" x14ac:dyDescent="0.3">
      <c r="A204">
        <v>203</v>
      </c>
      <c r="B204" t="s">
        <v>214</v>
      </c>
      <c r="C204" t="str">
        <f t="shared" si="9"/>
        <v>brassica_a_7_VegetableESA17b</v>
      </c>
      <c r="D204">
        <v>91.4</v>
      </c>
      <c r="E204">
        <v>90.4</v>
      </c>
      <c r="F204">
        <v>13.4</v>
      </c>
      <c r="G204">
        <v>10.7</v>
      </c>
      <c r="H204">
        <v>87.6</v>
      </c>
      <c r="I204">
        <v>76.5</v>
      </c>
      <c r="J204">
        <v>54.1</v>
      </c>
      <c r="K204">
        <v>43</v>
      </c>
      <c r="L204">
        <v>34.6</v>
      </c>
      <c r="M204">
        <v>34.299999999999997</v>
      </c>
      <c r="R204">
        <f t="shared" si="10"/>
        <v>12</v>
      </c>
      <c r="S204">
        <f t="shared" si="11"/>
        <v>20</v>
      </c>
    </row>
    <row r="205" spans="1:19" x14ac:dyDescent="0.3">
      <c r="A205">
        <v>204</v>
      </c>
      <c r="B205" t="s">
        <v>215</v>
      </c>
      <c r="C205" t="str">
        <f t="shared" si="9"/>
        <v>brassica_a_7_VegetableESA18a</v>
      </c>
      <c r="D205">
        <v>95.2</v>
      </c>
      <c r="E205">
        <v>94.1</v>
      </c>
      <c r="F205">
        <v>15.5</v>
      </c>
      <c r="G205">
        <v>10.9</v>
      </c>
      <c r="H205">
        <v>92.3</v>
      </c>
      <c r="I205">
        <v>81.2</v>
      </c>
      <c r="J205">
        <v>62.9</v>
      </c>
      <c r="K205">
        <v>51.9</v>
      </c>
      <c r="L205">
        <v>38.799999999999997</v>
      </c>
      <c r="M205">
        <v>38.5</v>
      </c>
      <c r="R205">
        <f t="shared" si="10"/>
        <v>12</v>
      </c>
      <c r="S205">
        <f t="shared" si="11"/>
        <v>20</v>
      </c>
    </row>
    <row r="206" spans="1:19" x14ac:dyDescent="0.3">
      <c r="A206">
        <v>205</v>
      </c>
      <c r="B206" t="s">
        <v>216</v>
      </c>
      <c r="C206" t="str">
        <f t="shared" si="9"/>
        <v>brassica_a_7_VegetableESA18b</v>
      </c>
      <c r="D206">
        <v>92.5</v>
      </c>
      <c r="E206">
        <v>91.1</v>
      </c>
      <c r="F206">
        <v>13</v>
      </c>
      <c r="G206">
        <v>9.2799999999999994</v>
      </c>
      <c r="H206">
        <v>87.1</v>
      </c>
      <c r="I206">
        <v>72.7</v>
      </c>
      <c r="J206">
        <v>56.2</v>
      </c>
      <c r="K206">
        <v>45</v>
      </c>
      <c r="L206">
        <v>34.299999999999997</v>
      </c>
      <c r="M206">
        <v>34</v>
      </c>
      <c r="R206">
        <f t="shared" si="10"/>
        <v>12</v>
      </c>
      <c r="S206">
        <f t="shared" si="11"/>
        <v>20</v>
      </c>
    </row>
    <row r="207" spans="1:19" x14ac:dyDescent="0.3">
      <c r="A207">
        <v>206</v>
      </c>
      <c r="B207" t="s">
        <v>217</v>
      </c>
      <c r="C207" t="str">
        <f t="shared" si="9"/>
        <v>brassica_a_7_VegetableESA19a</v>
      </c>
      <c r="D207">
        <v>101</v>
      </c>
      <c r="E207">
        <v>99.6</v>
      </c>
      <c r="F207">
        <v>20.3</v>
      </c>
      <c r="G207">
        <v>14.7</v>
      </c>
      <c r="H207">
        <v>95.8</v>
      </c>
      <c r="I207">
        <v>79.400000000000006</v>
      </c>
      <c r="J207">
        <v>61.8</v>
      </c>
      <c r="K207">
        <v>51</v>
      </c>
      <c r="L207">
        <v>39.1</v>
      </c>
      <c r="M207">
        <v>38.799999999999997</v>
      </c>
      <c r="R207">
        <f t="shared" si="10"/>
        <v>12</v>
      </c>
      <c r="S207">
        <f t="shared" si="11"/>
        <v>20</v>
      </c>
    </row>
    <row r="208" spans="1:19" x14ac:dyDescent="0.3">
      <c r="A208">
        <v>207</v>
      </c>
      <c r="B208" t="s">
        <v>218</v>
      </c>
      <c r="C208" t="str">
        <f t="shared" si="9"/>
        <v>brassica_a_7_VegetableESA19b</v>
      </c>
      <c r="D208">
        <v>130</v>
      </c>
      <c r="E208">
        <v>128</v>
      </c>
      <c r="F208">
        <v>34.1</v>
      </c>
      <c r="G208">
        <v>25.8</v>
      </c>
      <c r="H208">
        <v>125</v>
      </c>
      <c r="I208">
        <v>107</v>
      </c>
      <c r="J208">
        <v>81.400000000000006</v>
      </c>
      <c r="K208">
        <v>70.900000000000006</v>
      </c>
      <c r="L208">
        <v>54.6</v>
      </c>
      <c r="M208">
        <v>54.5</v>
      </c>
      <c r="R208">
        <f t="shared" si="10"/>
        <v>12</v>
      </c>
      <c r="S208">
        <f t="shared" si="11"/>
        <v>20</v>
      </c>
    </row>
    <row r="209" spans="1:19" x14ac:dyDescent="0.3">
      <c r="A209">
        <v>208</v>
      </c>
      <c r="B209" t="s">
        <v>219</v>
      </c>
      <c r="C209" t="str">
        <f t="shared" si="9"/>
        <v>brassica_a_7_VegetableESA20a</v>
      </c>
      <c r="D209">
        <v>338</v>
      </c>
      <c r="E209">
        <v>331</v>
      </c>
      <c r="F209">
        <v>31</v>
      </c>
      <c r="G209">
        <v>14.5</v>
      </c>
      <c r="H209">
        <v>317</v>
      </c>
      <c r="I209">
        <v>252</v>
      </c>
      <c r="J209">
        <v>160</v>
      </c>
      <c r="K209">
        <v>116</v>
      </c>
      <c r="L209">
        <v>93.6</v>
      </c>
      <c r="M209">
        <v>92.1</v>
      </c>
      <c r="R209">
        <f t="shared" si="10"/>
        <v>12</v>
      </c>
      <c r="S209">
        <f t="shared" si="11"/>
        <v>20</v>
      </c>
    </row>
    <row r="210" spans="1:19" x14ac:dyDescent="0.3">
      <c r="A210">
        <v>209</v>
      </c>
      <c r="B210" t="s">
        <v>220</v>
      </c>
      <c r="C210" t="str">
        <f t="shared" si="9"/>
        <v>brassica_a_7_VegetableESA20b</v>
      </c>
      <c r="D210">
        <v>291</v>
      </c>
      <c r="E210">
        <v>285</v>
      </c>
      <c r="F210">
        <v>24.8</v>
      </c>
      <c r="G210">
        <v>11.3</v>
      </c>
      <c r="H210">
        <v>265</v>
      </c>
      <c r="I210">
        <v>212</v>
      </c>
      <c r="J210">
        <v>127</v>
      </c>
      <c r="K210">
        <v>92.9</v>
      </c>
      <c r="L210">
        <v>75.400000000000006</v>
      </c>
      <c r="M210">
        <v>74.3</v>
      </c>
      <c r="R210">
        <f t="shared" si="10"/>
        <v>12</v>
      </c>
      <c r="S210">
        <f t="shared" si="11"/>
        <v>20</v>
      </c>
    </row>
    <row r="211" spans="1:19" x14ac:dyDescent="0.3">
      <c r="A211">
        <v>210</v>
      </c>
      <c r="B211" t="s">
        <v>221</v>
      </c>
      <c r="C211" t="str">
        <f t="shared" si="9"/>
        <v>brassica_a_7_VegetableESA21</v>
      </c>
      <c r="D211">
        <v>224</v>
      </c>
      <c r="E211">
        <v>219</v>
      </c>
      <c r="F211">
        <v>16</v>
      </c>
      <c r="G211">
        <v>6.23</v>
      </c>
      <c r="H211">
        <v>209</v>
      </c>
      <c r="I211">
        <v>149</v>
      </c>
      <c r="J211">
        <v>82.7</v>
      </c>
      <c r="K211">
        <v>60.6</v>
      </c>
      <c r="L211">
        <v>50.9</v>
      </c>
      <c r="M211">
        <v>50</v>
      </c>
      <c r="R211">
        <f t="shared" si="10"/>
        <v>12</v>
      </c>
      <c r="S211">
        <f t="shared" si="11"/>
        <v>20</v>
      </c>
    </row>
    <row r="212" spans="1:19" x14ac:dyDescent="0.3">
      <c r="A212">
        <v>211</v>
      </c>
      <c r="B212" t="s">
        <v>222</v>
      </c>
      <c r="C212" t="str">
        <f t="shared" si="9"/>
        <v>brassica_a_4_VegetableESA1</v>
      </c>
      <c r="D212">
        <v>449</v>
      </c>
      <c r="E212">
        <v>248</v>
      </c>
      <c r="F212">
        <v>24</v>
      </c>
      <c r="G212">
        <v>14.8</v>
      </c>
      <c r="H212">
        <v>193</v>
      </c>
      <c r="I212">
        <v>144</v>
      </c>
      <c r="J212">
        <v>102</v>
      </c>
      <c r="K212">
        <v>80.8</v>
      </c>
      <c r="L212">
        <v>189</v>
      </c>
      <c r="M212">
        <v>181</v>
      </c>
      <c r="R212">
        <f t="shared" si="10"/>
        <v>12</v>
      </c>
      <c r="S212">
        <f t="shared" si="11"/>
        <v>19</v>
      </c>
    </row>
    <row r="213" spans="1:19" x14ac:dyDescent="0.3">
      <c r="A213">
        <v>212</v>
      </c>
      <c r="B213" t="s">
        <v>223</v>
      </c>
      <c r="C213" t="str">
        <f t="shared" si="9"/>
        <v>brassica_a_4_VegetableESA2</v>
      </c>
      <c r="D213">
        <v>241</v>
      </c>
      <c r="E213">
        <v>192</v>
      </c>
      <c r="F213">
        <v>17.399999999999999</v>
      </c>
      <c r="G213">
        <v>9.89</v>
      </c>
      <c r="H213">
        <v>151</v>
      </c>
      <c r="I213">
        <v>119</v>
      </c>
      <c r="J213">
        <v>73.900000000000006</v>
      </c>
      <c r="K213">
        <v>57.2</v>
      </c>
      <c r="L213">
        <v>63.4</v>
      </c>
      <c r="M213">
        <v>62.5</v>
      </c>
      <c r="R213">
        <f t="shared" si="10"/>
        <v>12</v>
      </c>
      <c r="S213">
        <f t="shared" si="11"/>
        <v>19</v>
      </c>
    </row>
    <row r="214" spans="1:19" x14ac:dyDescent="0.3">
      <c r="A214">
        <v>213</v>
      </c>
      <c r="B214" t="s">
        <v>224</v>
      </c>
      <c r="C214" t="str">
        <f t="shared" si="9"/>
        <v>brassica_a_4_VegetableESA3</v>
      </c>
      <c r="D214">
        <v>353</v>
      </c>
      <c r="E214">
        <v>242</v>
      </c>
      <c r="F214">
        <v>25.9</v>
      </c>
      <c r="G214">
        <v>18.399999999999999</v>
      </c>
      <c r="H214">
        <v>216</v>
      </c>
      <c r="I214">
        <v>178</v>
      </c>
      <c r="J214">
        <v>125</v>
      </c>
      <c r="K214">
        <v>96.3</v>
      </c>
      <c r="L214">
        <v>79.7</v>
      </c>
      <c r="M214">
        <v>79.099999999999994</v>
      </c>
      <c r="R214">
        <f t="shared" si="10"/>
        <v>12</v>
      </c>
      <c r="S214">
        <f t="shared" si="11"/>
        <v>19</v>
      </c>
    </row>
    <row r="215" spans="1:19" x14ac:dyDescent="0.3">
      <c r="A215">
        <v>214</v>
      </c>
      <c r="B215" t="s">
        <v>225</v>
      </c>
      <c r="C215" t="str">
        <f t="shared" si="9"/>
        <v>brassica_a_4_VegetableESA4</v>
      </c>
      <c r="D215">
        <v>163</v>
      </c>
      <c r="E215">
        <v>135</v>
      </c>
      <c r="F215">
        <v>14.6</v>
      </c>
      <c r="G215">
        <v>9.4600000000000009</v>
      </c>
      <c r="H215">
        <v>121</v>
      </c>
      <c r="I215">
        <v>94.3</v>
      </c>
      <c r="J215">
        <v>55.9</v>
      </c>
      <c r="K215">
        <v>43.1</v>
      </c>
      <c r="L215">
        <v>33.9</v>
      </c>
      <c r="M215">
        <v>33.5</v>
      </c>
      <c r="R215">
        <f t="shared" si="10"/>
        <v>12</v>
      </c>
      <c r="S215">
        <f t="shared" si="11"/>
        <v>19</v>
      </c>
    </row>
    <row r="216" spans="1:19" x14ac:dyDescent="0.3">
      <c r="A216">
        <v>215</v>
      </c>
      <c r="B216" t="s">
        <v>226</v>
      </c>
      <c r="C216" t="str">
        <f t="shared" si="9"/>
        <v>brassica_a_4_VegetableESA5</v>
      </c>
      <c r="D216">
        <v>323</v>
      </c>
      <c r="E216">
        <v>239</v>
      </c>
      <c r="F216">
        <v>26.7</v>
      </c>
      <c r="G216">
        <v>16.7</v>
      </c>
      <c r="H216">
        <v>191</v>
      </c>
      <c r="I216">
        <v>154</v>
      </c>
      <c r="J216">
        <v>122</v>
      </c>
      <c r="K216">
        <v>95.8</v>
      </c>
      <c r="L216">
        <v>85</v>
      </c>
      <c r="M216">
        <v>84.1</v>
      </c>
      <c r="R216">
        <f t="shared" si="10"/>
        <v>12</v>
      </c>
      <c r="S216">
        <f t="shared" si="11"/>
        <v>19</v>
      </c>
    </row>
    <row r="217" spans="1:19" x14ac:dyDescent="0.3">
      <c r="A217">
        <v>216</v>
      </c>
      <c r="B217" t="s">
        <v>227</v>
      </c>
      <c r="C217" t="str">
        <f t="shared" si="9"/>
        <v>brassica_a_4_VegetableESA6</v>
      </c>
      <c r="D217">
        <v>333</v>
      </c>
      <c r="E217">
        <v>254</v>
      </c>
      <c r="F217">
        <v>20.8</v>
      </c>
      <c r="G217">
        <v>14.7</v>
      </c>
      <c r="H217">
        <v>200</v>
      </c>
      <c r="I217">
        <v>149</v>
      </c>
      <c r="J217">
        <v>105</v>
      </c>
      <c r="K217">
        <v>78.400000000000006</v>
      </c>
      <c r="L217">
        <v>70.599999999999994</v>
      </c>
      <c r="M217">
        <v>69.599999999999994</v>
      </c>
      <c r="R217">
        <f t="shared" si="10"/>
        <v>12</v>
      </c>
      <c r="S217">
        <f t="shared" si="11"/>
        <v>19</v>
      </c>
    </row>
    <row r="218" spans="1:19" x14ac:dyDescent="0.3">
      <c r="A218">
        <v>217</v>
      </c>
      <c r="B218" t="s">
        <v>228</v>
      </c>
      <c r="C218" t="str">
        <f t="shared" si="9"/>
        <v>brassica_a_4_VegetableESA7</v>
      </c>
      <c r="D218">
        <v>333</v>
      </c>
      <c r="E218">
        <v>278</v>
      </c>
      <c r="F218">
        <v>22.8</v>
      </c>
      <c r="G218">
        <v>15.1</v>
      </c>
      <c r="H218">
        <v>226</v>
      </c>
      <c r="I218">
        <v>167</v>
      </c>
      <c r="J218">
        <v>112</v>
      </c>
      <c r="K218">
        <v>81.2</v>
      </c>
      <c r="L218">
        <v>99.2</v>
      </c>
      <c r="M218">
        <v>97.7</v>
      </c>
      <c r="R218">
        <f t="shared" si="10"/>
        <v>12</v>
      </c>
      <c r="S218">
        <f t="shared" si="11"/>
        <v>19</v>
      </c>
    </row>
    <row r="219" spans="1:19" x14ac:dyDescent="0.3">
      <c r="A219">
        <v>218</v>
      </c>
      <c r="B219" t="s">
        <v>229</v>
      </c>
      <c r="C219" t="str">
        <f t="shared" si="9"/>
        <v>brassica_a_4_VegetableESA8</v>
      </c>
      <c r="D219">
        <v>175</v>
      </c>
      <c r="E219">
        <v>150</v>
      </c>
      <c r="F219">
        <v>9.8800000000000008</v>
      </c>
      <c r="G219">
        <v>6.21</v>
      </c>
      <c r="H219">
        <v>128</v>
      </c>
      <c r="I219">
        <v>86.8</v>
      </c>
      <c r="J219">
        <v>53.4</v>
      </c>
      <c r="K219">
        <v>38.299999999999997</v>
      </c>
      <c r="L219">
        <v>32.299999999999997</v>
      </c>
      <c r="M219">
        <v>31.6</v>
      </c>
      <c r="R219">
        <f t="shared" si="10"/>
        <v>12</v>
      </c>
      <c r="S219">
        <f t="shared" si="11"/>
        <v>19</v>
      </c>
    </row>
    <row r="220" spans="1:19" x14ac:dyDescent="0.3">
      <c r="A220">
        <v>219</v>
      </c>
      <c r="B220" t="s">
        <v>230</v>
      </c>
      <c r="C220" t="str">
        <f t="shared" si="9"/>
        <v>brassica_a_4_VegetableESA9</v>
      </c>
      <c r="D220">
        <v>175</v>
      </c>
      <c r="E220">
        <v>140</v>
      </c>
      <c r="F220">
        <v>17.5</v>
      </c>
      <c r="G220">
        <v>12.6</v>
      </c>
      <c r="H220">
        <v>112</v>
      </c>
      <c r="I220">
        <v>85.3</v>
      </c>
      <c r="J220">
        <v>55.5</v>
      </c>
      <c r="K220">
        <v>45</v>
      </c>
      <c r="L220">
        <v>39.5</v>
      </c>
      <c r="M220">
        <v>39.299999999999997</v>
      </c>
      <c r="R220">
        <f t="shared" si="10"/>
        <v>12</v>
      </c>
      <c r="S220">
        <f t="shared" si="11"/>
        <v>19</v>
      </c>
    </row>
    <row r="221" spans="1:19" x14ac:dyDescent="0.3">
      <c r="A221">
        <v>220</v>
      </c>
      <c r="B221" t="s">
        <v>231</v>
      </c>
      <c r="C221" t="str">
        <f t="shared" si="9"/>
        <v>brassica_a_4_VegetableESA10a</v>
      </c>
      <c r="D221">
        <v>212</v>
      </c>
      <c r="E221">
        <v>180</v>
      </c>
      <c r="F221">
        <v>15.8</v>
      </c>
      <c r="G221">
        <v>10.9</v>
      </c>
      <c r="H221">
        <v>144</v>
      </c>
      <c r="I221">
        <v>115</v>
      </c>
      <c r="J221">
        <v>69.099999999999994</v>
      </c>
      <c r="K221">
        <v>52.8</v>
      </c>
      <c r="L221">
        <v>48.7</v>
      </c>
      <c r="M221">
        <v>48.1</v>
      </c>
      <c r="R221">
        <f t="shared" si="10"/>
        <v>12</v>
      </c>
      <c r="S221">
        <f t="shared" si="11"/>
        <v>19</v>
      </c>
    </row>
    <row r="222" spans="1:19" x14ac:dyDescent="0.3">
      <c r="A222">
        <v>221</v>
      </c>
      <c r="B222" t="s">
        <v>232</v>
      </c>
      <c r="C222" t="str">
        <f t="shared" si="9"/>
        <v>brassica_a_4_VegetableESA10b</v>
      </c>
      <c r="D222">
        <v>121</v>
      </c>
      <c r="E222">
        <v>108</v>
      </c>
      <c r="F222">
        <v>16.7</v>
      </c>
      <c r="G222">
        <v>11.9</v>
      </c>
      <c r="H222">
        <v>101</v>
      </c>
      <c r="I222">
        <v>90.4</v>
      </c>
      <c r="J222">
        <v>68.099999999999994</v>
      </c>
      <c r="K222">
        <v>54.2</v>
      </c>
      <c r="L222">
        <v>48.5</v>
      </c>
      <c r="M222">
        <v>48</v>
      </c>
      <c r="R222">
        <f t="shared" si="10"/>
        <v>12</v>
      </c>
      <c r="S222">
        <f t="shared" si="11"/>
        <v>19</v>
      </c>
    </row>
    <row r="223" spans="1:19" x14ac:dyDescent="0.3">
      <c r="A223">
        <v>222</v>
      </c>
      <c r="B223" t="s">
        <v>233</v>
      </c>
      <c r="C223" t="str">
        <f t="shared" si="9"/>
        <v>brassica_a_4_VegetableESA11a</v>
      </c>
      <c r="D223">
        <v>326</v>
      </c>
      <c r="E223">
        <v>245</v>
      </c>
      <c r="F223">
        <v>19.5</v>
      </c>
      <c r="G223">
        <v>13.5</v>
      </c>
      <c r="H223">
        <v>201</v>
      </c>
      <c r="I223">
        <v>162</v>
      </c>
      <c r="J223">
        <v>101</v>
      </c>
      <c r="K223">
        <v>74.2</v>
      </c>
      <c r="L223">
        <v>67.8</v>
      </c>
      <c r="M223">
        <v>66.5</v>
      </c>
      <c r="R223">
        <f t="shared" si="10"/>
        <v>12</v>
      </c>
      <c r="S223">
        <f t="shared" si="11"/>
        <v>19</v>
      </c>
    </row>
    <row r="224" spans="1:19" x14ac:dyDescent="0.3">
      <c r="A224">
        <v>223</v>
      </c>
      <c r="B224" t="s">
        <v>234</v>
      </c>
      <c r="C224" t="str">
        <f t="shared" si="9"/>
        <v>brassica_a_4_VegetableESA11b</v>
      </c>
      <c r="D224">
        <v>337</v>
      </c>
      <c r="E224">
        <v>262</v>
      </c>
      <c r="F224">
        <v>20.100000000000001</v>
      </c>
      <c r="G224">
        <v>12.8</v>
      </c>
      <c r="H224">
        <v>207</v>
      </c>
      <c r="I224">
        <v>150</v>
      </c>
      <c r="J224">
        <v>92</v>
      </c>
      <c r="K224">
        <v>67.099999999999994</v>
      </c>
      <c r="L224">
        <v>67.099999999999994</v>
      </c>
      <c r="M224">
        <v>66</v>
      </c>
      <c r="R224">
        <f t="shared" si="10"/>
        <v>12</v>
      </c>
      <c r="S224">
        <f t="shared" si="11"/>
        <v>19</v>
      </c>
    </row>
    <row r="225" spans="1:19" x14ac:dyDescent="0.3">
      <c r="A225">
        <v>224</v>
      </c>
      <c r="B225" t="s">
        <v>235</v>
      </c>
      <c r="C225" t="str">
        <f t="shared" si="9"/>
        <v>brassica_a_4_VegetableESA12a</v>
      </c>
      <c r="D225">
        <v>430</v>
      </c>
      <c r="E225">
        <v>305</v>
      </c>
      <c r="F225">
        <v>18.5</v>
      </c>
      <c r="G225">
        <v>12.4</v>
      </c>
      <c r="H225">
        <v>237</v>
      </c>
      <c r="I225">
        <v>166</v>
      </c>
      <c r="J225">
        <v>100</v>
      </c>
      <c r="K225">
        <v>71.900000000000006</v>
      </c>
      <c r="L225">
        <v>72</v>
      </c>
      <c r="M225">
        <v>69.599999999999994</v>
      </c>
      <c r="R225">
        <f t="shared" si="10"/>
        <v>12</v>
      </c>
      <c r="S225">
        <f t="shared" si="11"/>
        <v>19</v>
      </c>
    </row>
    <row r="226" spans="1:19" x14ac:dyDescent="0.3">
      <c r="A226">
        <v>225</v>
      </c>
      <c r="B226" t="s">
        <v>236</v>
      </c>
      <c r="C226" t="str">
        <f t="shared" si="9"/>
        <v>brassica_a_4_VegetableESA12b</v>
      </c>
      <c r="D226">
        <v>264</v>
      </c>
      <c r="E226">
        <v>221</v>
      </c>
      <c r="F226">
        <v>17.399999999999999</v>
      </c>
      <c r="G226">
        <v>11.1</v>
      </c>
      <c r="H226">
        <v>184</v>
      </c>
      <c r="I226">
        <v>129</v>
      </c>
      <c r="J226">
        <v>86.4</v>
      </c>
      <c r="K226">
        <v>65.5</v>
      </c>
      <c r="L226">
        <v>57.2</v>
      </c>
      <c r="M226">
        <v>56.2</v>
      </c>
      <c r="R226">
        <f t="shared" si="10"/>
        <v>12</v>
      </c>
      <c r="S226">
        <f t="shared" si="11"/>
        <v>19</v>
      </c>
    </row>
    <row r="227" spans="1:19" x14ac:dyDescent="0.3">
      <c r="A227">
        <v>226</v>
      </c>
      <c r="B227" t="s">
        <v>237</v>
      </c>
      <c r="C227" t="str">
        <f t="shared" si="9"/>
        <v>brassica_a_4_VegetableESA13</v>
      </c>
      <c r="D227">
        <v>295</v>
      </c>
      <c r="E227">
        <v>239</v>
      </c>
      <c r="F227">
        <v>20.100000000000001</v>
      </c>
      <c r="G227">
        <v>10.199999999999999</v>
      </c>
      <c r="H227">
        <v>201</v>
      </c>
      <c r="I227">
        <v>142</v>
      </c>
      <c r="J227">
        <v>91.3</v>
      </c>
      <c r="K227">
        <v>71.599999999999994</v>
      </c>
      <c r="L227">
        <v>57.1</v>
      </c>
      <c r="M227">
        <v>56.6</v>
      </c>
      <c r="R227">
        <f t="shared" si="10"/>
        <v>12</v>
      </c>
      <c r="S227">
        <f t="shared" si="11"/>
        <v>19</v>
      </c>
    </row>
    <row r="228" spans="1:19" x14ac:dyDescent="0.3">
      <c r="A228">
        <v>227</v>
      </c>
      <c r="B228" t="s">
        <v>238</v>
      </c>
      <c r="C228" t="str">
        <f t="shared" si="9"/>
        <v>brassica_a_4_VegetableESA14</v>
      </c>
      <c r="D228">
        <v>178</v>
      </c>
      <c r="E228">
        <v>158</v>
      </c>
      <c r="F228">
        <v>20.399999999999999</v>
      </c>
      <c r="G228">
        <v>13.1</v>
      </c>
      <c r="H228">
        <v>141</v>
      </c>
      <c r="I228">
        <v>117</v>
      </c>
      <c r="J228">
        <v>79.5</v>
      </c>
      <c r="K228">
        <v>62.9</v>
      </c>
      <c r="L228">
        <v>51.8</v>
      </c>
      <c r="M228">
        <v>51.2</v>
      </c>
      <c r="R228">
        <f t="shared" si="10"/>
        <v>12</v>
      </c>
      <c r="S228">
        <f t="shared" si="11"/>
        <v>19</v>
      </c>
    </row>
    <row r="229" spans="1:19" x14ac:dyDescent="0.3">
      <c r="A229">
        <v>228</v>
      </c>
      <c r="B229" t="s">
        <v>239</v>
      </c>
      <c r="C229" t="str">
        <f t="shared" si="9"/>
        <v>brassica_a_4_VegetableESA15a</v>
      </c>
      <c r="D229">
        <v>473</v>
      </c>
      <c r="E229">
        <v>411</v>
      </c>
      <c r="F229">
        <v>42.1</v>
      </c>
      <c r="G229">
        <v>23.8</v>
      </c>
      <c r="H229">
        <v>357</v>
      </c>
      <c r="I229">
        <v>278</v>
      </c>
      <c r="J229">
        <v>172</v>
      </c>
      <c r="K229">
        <v>135</v>
      </c>
      <c r="L229">
        <v>125</v>
      </c>
      <c r="M229">
        <v>124</v>
      </c>
      <c r="R229">
        <f t="shared" si="10"/>
        <v>12</v>
      </c>
      <c r="S229">
        <f t="shared" si="11"/>
        <v>19</v>
      </c>
    </row>
    <row r="230" spans="1:19" x14ac:dyDescent="0.3">
      <c r="A230">
        <v>229</v>
      </c>
      <c r="B230" t="s">
        <v>240</v>
      </c>
      <c r="C230" t="str">
        <f t="shared" si="9"/>
        <v>brassica_a_4_VegetableESA15b</v>
      </c>
      <c r="D230">
        <v>402</v>
      </c>
      <c r="E230">
        <v>322</v>
      </c>
      <c r="F230">
        <v>16.8</v>
      </c>
      <c r="G230">
        <v>10.6</v>
      </c>
      <c r="H230">
        <v>239</v>
      </c>
      <c r="I230">
        <v>128</v>
      </c>
      <c r="J230">
        <v>65.3</v>
      </c>
      <c r="K230">
        <v>49.1</v>
      </c>
      <c r="L230">
        <v>41.6</v>
      </c>
      <c r="M230">
        <v>40.700000000000003</v>
      </c>
      <c r="R230">
        <f t="shared" si="10"/>
        <v>12</v>
      </c>
      <c r="S230">
        <f t="shared" si="11"/>
        <v>19</v>
      </c>
    </row>
    <row r="231" spans="1:19" x14ac:dyDescent="0.3">
      <c r="A231">
        <v>230</v>
      </c>
      <c r="B231" t="s">
        <v>241</v>
      </c>
      <c r="C231" t="str">
        <f t="shared" si="9"/>
        <v>brassica_a_4_VegetableESA16a</v>
      </c>
      <c r="D231">
        <v>150</v>
      </c>
      <c r="E231">
        <v>138</v>
      </c>
      <c r="F231">
        <v>18.600000000000001</v>
      </c>
      <c r="G231">
        <v>10.6</v>
      </c>
      <c r="H231">
        <v>128</v>
      </c>
      <c r="I231">
        <v>116</v>
      </c>
      <c r="J231">
        <v>86.5</v>
      </c>
      <c r="K231">
        <v>67.400000000000006</v>
      </c>
      <c r="L231">
        <v>51.9</v>
      </c>
      <c r="M231">
        <v>51.5</v>
      </c>
      <c r="R231">
        <f t="shared" si="10"/>
        <v>12</v>
      </c>
      <c r="S231">
        <f t="shared" si="11"/>
        <v>19</v>
      </c>
    </row>
    <row r="232" spans="1:19" x14ac:dyDescent="0.3">
      <c r="A232">
        <v>231</v>
      </c>
      <c r="B232" t="s">
        <v>242</v>
      </c>
      <c r="C232" t="str">
        <f t="shared" si="9"/>
        <v>brassica_a_4_VegetableESA16b</v>
      </c>
      <c r="D232">
        <v>57.9</v>
      </c>
      <c r="E232">
        <v>56.9</v>
      </c>
      <c r="F232">
        <v>10.5</v>
      </c>
      <c r="G232">
        <v>8.01</v>
      </c>
      <c r="H232">
        <v>55.2</v>
      </c>
      <c r="I232">
        <v>48.8</v>
      </c>
      <c r="J232">
        <v>38.5</v>
      </c>
      <c r="K232">
        <v>33.299999999999997</v>
      </c>
      <c r="L232">
        <v>25.8</v>
      </c>
      <c r="M232">
        <v>25.6</v>
      </c>
      <c r="R232">
        <f t="shared" si="10"/>
        <v>12</v>
      </c>
      <c r="S232">
        <f t="shared" si="11"/>
        <v>19</v>
      </c>
    </row>
    <row r="233" spans="1:19" x14ac:dyDescent="0.3">
      <c r="A233">
        <v>232</v>
      </c>
      <c r="B233" t="s">
        <v>243</v>
      </c>
      <c r="C233" t="str">
        <f t="shared" si="9"/>
        <v>brassica_a_4_VegetableESA17a</v>
      </c>
      <c r="D233">
        <v>338</v>
      </c>
      <c r="E233">
        <v>268</v>
      </c>
      <c r="F233">
        <v>40.9</v>
      </c>
      <c r="G233">
        <v>29.1</v>
      </c>
      <c r="H233">
        <v>243</v>
      </c>
      <c r="I233">
        <v>216</v>
      </c>
      <c r="J233">
        <v>161</v>
      </c>
      <c r="K233">
        <v>130</v>
      </c>
      <c r="L233">
        <v>101</v>
      </c>
      <c r="M233">
        <v>100</v>
      </c>
      <c r="R233">
        <f t="shared" si="10"/>
        <v>12</v>
      </c>
      <c r="S233">
        <f t="shared" si="11"/>
        <v>19</v>
      </c>
    </row>
    <row r="234" spans="1:19" x14ac:dyDescent="0.3">
      <c r="A234">
        <v>233</v>
      </c>
      <c r="B234" t="s">
        <v>244</v>
      </c>
      <c r="C234" t="str">
        <f t="shared" si="9"/>
        <v>brassica_a_4_VegetableESA17b</v>
      </c>
      <c r="D234">
        <v>127</v>
      </c>
      <c r="E234">
        <v>119</v>
      </c>
      <c r="F234">
        <v>17.7</v>
      </c>
      <c r="G234">
        <v>12.8</v>
      </c>
      <c r="H234">
        <v>117</v>
      </c>
      <c r="I234">
        <v>104</v>
      </c>
      <c r="J234">
        <v>72.099999999999994</v>
      </c>
      <c r="K234">
        <v>56.5</v>
      </c>
      <c r="L234">
        <v>46.9</v>
      </c>
      <c r="M234">
        <v>46.4</v>
      </c>
      <c r="R234">
        <f t="shared" si="10"/>
        <v>12</v>
      </c>
      <c r="S234">
        <f t="shared" si="11"/>
        <v>19</v>
      </c>
    </row>
    <row r="235" spans="1:19" x14ac:dyDescent="0.3">
      <c r="A235">
        <v>234</v>
      </c>
      <c r="B235" t="s">
        <v>245</v>
      </c>
      <c r="C235" t="str">
        <f t="shared" si="9"/>
        <v>brassica_a_4_VegetableESA18a</v>
      </c>
      <c r="D235">
        <v>136</v>
      </c>
      <c r="E235">
        <v>128</v>
      </c>
      <c r="F235">
        <v>19.8</v>
      </c>
      <c r="G235">
        <v>12.4</v>
      </c>
      <c r="H235">
        <v>124</v>
      </c>
      <c r="I235">
        <v>113</v>
      </c>
      <c r="J235">
        <v>84.4</v>
      </c>
      <c r="K235">
        <v>67.8</v>
      </c>
      <c r="L235">
        <v>51.7</v>
      </c>
      <c r="M235">
        <v>51.3</v>
      </c>
      <c r="R235">
        <f t="shared" si="10"/>
        <v>12</v>
      </c>
      <c r="S235">
        <f t="shared" si="11"/>
        <v>19</v>
      </c>
    </row>
    <row r="236" spans="1:19" x14ac:dyDescent="0.3">
      <c r="A236">
        <v>235</v>
      </c>
      <c r="B236" t="s">
        <v>246</v>
      </c>
      <c r="C236" t="str">
        <f t="shared" si="9"/>
        <v>brassica_a_4_VegetableESA18b</v>
      </c>
      <c r="D236">
        <v>155</v>
      </c>
      <c r="E236">
        <v>140</v>
      </c>
      <c r="F236">
        <v>17.899999999999999</v>
      </c>
      <c r="G236">
        <v>10.8</v>
      </c>
      <c r="H236">
        <v>126</v>
      </c>
      <c r="I236">
        <v>101</v>
      </c>
      <c r="J236">
        <v>77.599999999999994</v>
      </c>
      <c r="K236">
        <v>62.5</v>
      </c>
      <c r="L236">
        <v>48.2</v>
      </c>
      <c r="M236">
        <v>47.7</v>
      </c>
      <c r="R236">
        <f t="shared" si="10"/>
        <v>12</v>
      </c>
      <c r="S236">
        <f t="shared" si="11"/>
        <v>19</v>
      </c>
    </row>
    <row r="237" spans="1:19" x14ac:dyDescent="0.3">
      <c r="A237">
        <v>236</v>
      </c>
      <c r="B237" t="s">
        <v>247</v>
      </c>
      <c r="C237" t="str">
        <f t="shared" si="9"/>
        <v>brassica_a_4_VegetableESA19a</v>
      </c>
      <c r="D237">
        <v>167</v>
      </c>
      <c r="E237">
        <v>147</v>
      </c>
      <c r="F237">
        <v>25.9</v>
      </c>
      <c r="G237">
        <v>16.399999999999999</v>
      </c>
      <c r="H237">
        <v>133</v>
      </c>
      <c r="I237">
        <v>110</v>
      </c>
      <c r="J237">
        <v>80.7</v>
      </c>
      <c r="K237">
        <v>66.2</v>
      </c>
      <c r="L237">
        <v>51.9</v>
      </c>
      <c r="M237">
        <v>51.5</v>
      </c>
      <c r="R237">
        <f t="shared" si="10"/>
        <v>12</v>
      </c>
      <c r="S237">
        <f t="shared" si="11"/>
        <v>19</v>
      </c>
    </row>
    <row r="238" spans="1:19" x14ac:dyDescent="0.3">
      <c r="A238">
        <v>237</v>
      </c>
      <c r="B238" t="s">
        <v>248</v>
      </c>
      <c r="C238" t="str">
        <f t="shared" si="9"/>
        <v>brassica_a_4_VegetableESA19b</v>
      </c>
      <c r="D238">
        <v>201</v>
      </c>
      <c r="E238">
        <v>175</v>
      </c>
      <c r="F238">
        <v>33.299999999999997</v>
      </c>
      <c r="G238">
        <v>23.9</v>
      </c>
      <c r="H238">
        <v>155</v>
      </c>
      <c r="I238">
        <v>125</v>
      </c>
      <c r="J238">
        <v>93.1</v>
      </c>
      <c r="K238">
        <v>79.5</v>
      </c>
      <c r="L238">
        <v>59.9</v>
      </c>
      <c r="M238">
        <v>59.3</v>
      </c>
      <c r="R238">
        <f t="shared" si="10"/>
        <v>12</v>
      </c>
      <c r="S238">
        <f t="shared" si="11"/>
        <v>19</v>
      </c>
    </row>
    <row r="239" spans="1:19" x14ac:dyDescent="0.3">
      <c r="A239">
        <v>238</v>
      </c>
      <c r="B239" t="s">
        <v>249</v>
      </c>
      <c r="C239" t="str">
        <f t="shared" si="9"/>
        <v>brassica_a_4_VegetableESA20a</v>
      </c>
      <c r="D239">
        <v>534</v>
      </c>
      <c r="E239">
        <v>236</v>
      </c>
      <c r="F239">
        <v>13.6</v>
      </c>
      <c r="G239">
        <v>9.2100000000000009</v>
      </c>
      <c r="H239">
        <v>184</v>
      </c>
      <c r="I239">
        <v>123</v>
      </c>
      <c r="J239">
        <v>75.099999999999994</v>
      </c>
      <c r="K239">
        <v>53.3</v>
      </c>
      <c r="L239">
        <v>48</v>
      </c>
      <c r="M239">
        <v>46.5</v>
      </c>
      <c r="R239">
        <f t="shared" si="10"/>
        <v>12</v>
      </c>
      <c r="S239">
        <f t="shared" si="11"/>
        <v>19</v>
      </c>
    </row>
    <row r="240" spans="1:19" x14ac:dyDescent="0.3">
      <c r="A240">
        <v>239</v>
      </c>
      <c r="B240" t="s">
        <v>250</v>
      </c>
      <c r="C240" t="str">
        <f t="shared" si="9"/>
        <v>brassica_a_4_VegetableESA20b</v>
      </c>
      <c r="D240">
        <v>585</v>
      </c>
      <c r="E240">
        <v>397</v>
      </c>
      <c r="F240">
        <v>22.9</v>
      </c>
      <c r="G240">
        <v>11.5</v>
      </c>
      <c r="H240">
        <v>279</v>
      </c>
      <c r="I240">
        <v>207</v>
      </c>
      <c r="J240">
        <v>120</v>
      </c>
      <c r="K240">
        <v>89.1</v>
      </c>
      <c r="L240">
        <v>72.099999999999994</v>
      </c>
      <c r="M240">
        <v>71.099999999999994</v>
      </c>
      <c r="R240">
        <f t="shared" si="10"/>
        <v>12</v>
      </c>
      <c r="S240">
        <f t="shared" si="11"/>
        <v>19</v>
      </c>
    </row>
    <row r="241" spans="1:19" x14ac:dyDescent="0.3">
      <c r="A241">
        <v>240</v>
      </c>
      <c r="B241" t="s">
        <v>251</v>
      </c>
      <c r="C241" t="str">
        <f t="shared" si="9"/>
        <v>brassica_a_4_VegetableESA21</v>
      </c>
      <c r="D241">
        <v>395</v>
      </c>
      <c r="E241">
        <v>309</v>
      </c>
      <c r="F241">
        <v>14.8</v>
      </c>
      <c r="G241">
        <v>6.74</v>
      </c>
      <c r="H241">
        <v>253</v>
      </c>
      <c r="I241">
        <v>152</v>
      </c>
      <c r="J241">
        <v>79.099999999999994</v>
      </c>
      <c r="K241">
        <v>57.2</v>
      </c>
      <c r="L241">
        <v>50.3</v>
      </c>
      <c r="M241">
        <v>49.4</v>
      </c>
      <c r="R241">
        <f t="shared" si="10"/>
        <v>12</v>
      </c>
      <c r="S241">
        <f t="shared" si="11"/>
        <v>19</v>
      </c>
    </row>
    <row r="242" spans="1:19" x14ac:dyDescent="0.3">
      <c r="A242">
        <v>241</v>
      </c>
      <c r="B242" t="s">
        <v>252</v>
      </c>
      <c r="C242" t="str">
        <f t="shared" si="9"/>
        <v>citrus_a_7_CitrusESA2</v>
      </c>
      <c r="D242">
        <v>197</v>
      </c>
      <c r="E242">
        <v>192</v>
      </c>
      <c r="F242">
        <v>29.5</v>
      </c>
      <c r="G242">
        <v>20.399999999999999</v>
      </c>
      <c r="H242">
        <v>180</v>
      </c>
      <c r="I242">
        <v>145</v>
      </c>
      <c r="J242">
        <v>118</v>
      </c>
      <c r="K242">
        <v>92.5</v>
      </c>
      <c r="L242">
        <v>74.400000000000006</v>
      </c>
      <c r="M242">
        <v>73.3</v>
      </c>
      <c r="R242">
        <f t="shared" si="10"/>
        <v>10</v>
      </c>
      <c r="S242">
        <f t="shared" si="11"/>
        <v>18</v>
      </c>
    </row>
    <row r="243" spans="1:19" x14ac:dyDescent="0.3">
      <c r="A243">
        <v>242</v>
      </c>
      <c r="B243" t="s">
        <v>253</v>
      </c>
      <c r="C243" t="str">
        <f t="shared" si="9"/>
        <v>citrus_a_7_CitrusESA3</v>
      </c>
      <c r="D243">
        <v>289</v>
      </c>
      <c r="E243">
        <v>286</v>
      </c>
      <c r="F243">
        <v>43.5</v>
      </c>
      <c r="G243">
        <v>29.4</v>
      </c>
      <c r="H243">
        <v>279</v>
      </c>
      <c r="I243">
        <v>252</v>
      </c>
      <c r="J243">
        <v>185</v>
      </c>
      <c r="K243">
        <v>149</v>
      </c>
      <c r="L243">
        <v>120</v>
      </c>
      <c r="M243">
        <v>119</v>
      </c>
      <c r="R243">
        <f t="shared" si="10"/>
        <v>10</v>
      </c>
      <c r="S243">
        <f t="shared" si="11"/>
        <v>18</v>
      </c>
    </row>
    <row r="244" spans="1:19" x14ac:dyDescent="0.3">
      <c r="A244">
        <v>243</v>
      </c>
      <c r="B244" t="s">
        <v>254</v>
      </c>
      <c r="C244" t="str">
        <f t="shared" si="9"/>
        <v>citrus_a_7_CitrusESA4</v>
      </c>
      <c r="D244">
        <v>212</v>
      </c>
      <c r="E244">
        <v>208</v>
      </c>
      <c r="F244">
        <v>37.1</v>
      </c>
      <c r="G244">
        <v>27.9</v>
      </c>
      <c r="H244">
        <v>195</v>
      </c>
      <c r="I244">
        <v>158</v>
      </c>
      <c r="J244">
        <v>124</v>
      </c>
      <c r="K244">
        <v>101</v>
      </c>
      <c r="L244">
        <v>79.2</v>
      </c>
      <c r="M244">
        <v>78.7</v>
      </c>
      <c r="R244">
        <f t="shared" si="10"/>
        <v>10</v>
      </c>
      <c r="S244">
        <f t="shared" si="11"/>
        <v>18</v>
      </c>
    </row>
    <row r="245" spans="1:19" x14ac:dyDescent="0.3">
      <c r="A245">
        <v>244</v>
      </c>
      <c r="B245" t="s">
        <v>255</v>
      </c>
      <c r="C245" t="str">
        <f t="shared" si="9"/>
        <v>citrus_a_7_CitrusESA5</v>
      </c>
      <c r="D245">
        <v>173</v>
      </c>
      <c r="E245">
        <v>169</v>
      </c>
      <c r="F245">
        <v>25.4</v>
      </c>
      <c r="G245">
        <v>19</v>
      </c>
      <c r="H245">
        <v>161</v>
      </c>
      <c r="I245">
        <v>128</v>
      </c>
      <c r="J245">
        <v>111</v>
      </c>
      <c r="K245">
        <v>89.5</v>
      </c>
      <c r="L245">
        <v>69.400000000000006</v>
      </c>
      <c r="M245">
        <v>68.5</v>
      </c>
      <c r="R245">
        <f t="shared" si="10"/>
        <v>10</v>
      </c>
      <c r="S245">
        <f t="shared" si="11"/>
        <v>18</v>
      </c>
    </row>
    <row r="246" spans="1:19" x14ac:dyDescent="0.3">
      <c r="A246">
        <v>245</v>
      </c>
      <c r="B246" t="s">
        <v>256</v>
      </c>
      <c r="C246" t="str">
        <f t="shared" si="9"/>
        <v>citrus_a_7_CitrusESA6</v>
      </c>
      <c r="D246">
        <v>203</v>
      </c>
      <c r="E246">
        <v>199</v>
      </c>
      <c r="F246">
        <v>27.9</v>
      </c>
      <c r="G246">
        <v>17.8</v>
      </c>
      <c r="H246">
        <v>189</v>
      </c>
      <c r="I246">
        <v>161</v>
      </c>
      <c r="J246">
        <v>114</v>
      </c>
      <c r="K246">
        <v>97.4</v>
      </c>
      <c r="L246">
        <v>72</v>
      </c>
      <c r="M246">
        <v>71.400000000000006</v>
      </c>
      <c r="R246">
        <f t="shared" si="10"/>
        <v>10</v>
      </c>
      <c r="S246">
        <f t="shared" si="11"/>
        <v>18</v>
      </c>
    </row>
    <row r="247" spans="1:19" x14ac:dyDescent="0.3">
      <c r="A247">
        <v>246</v>
      </c>
      <c r="B247" t="s">
        <v>257</v>
      </c>
      <c r="C247" t="str">
        <f t="shared" si="9"/>
        <v>citrus_a_7_CitrusESA7</v>
      </c>
      <c r="D247">
        <v>247</v>
      </c>
      <c r="E247">
        <v>241</v>
      </c>
      <c r="F247">
        <v>28.6</v>
      </c>
      <c r="G247">
        <v>19.5</v>
      </c>
      <c r="H247">
        <v>225</v>
      </c>
      <c r="I247">
        <v>182</v>
      </c>
      <c r="J247">
        <v>116</v>
      </c>
      <c r="K247">
        <v>89.7</v>
      </c>
      <c r="L247">
        <v>76.099999999999994</v>
      </c>
      <c r="M247">
        <v>74.8</v>
      </c>
      <c r="R247">
        <f t="shared" si="10"/>
        <v>10</v>
      </c>
      <c r="S247">
        <f t="shared" si="11"/>
        <v>18</v>
      </c>
    </row>
    <row r="248" spans="1:19" x14ac:dyDescent="0.3">
      <c r="A248">
        <v>247</v>
      </c>
      <c r="B248" t="s">
        <v>258</v>
      </c>
      <c r="C248" t="str">
        <f t="shared" si="9"/>
        <v>citrus_a_7_CitrusESA8</v>
      </c>
      <c r="D248">
        <v>224</v>
      </c>
      <c r="E248">
        <v>218</v>
      </c>
      <c r="F248">
        <v>20.9</v>
      </c>
      <c r="G248">
        <v>16.3</v>
      </c>
      <c r="H248">
        <v>203</v>
      </c>
      <c r="I248">
        <v>145</v>
      </c>
      <c r="J248">
        <v>94.1</v>
      </c>
      <c r="K248">
        <v>73</v>
      </c>
      <c r="L248">
        <v>60.5</v>
      </c>
      <c r="M248">
        <v>59.3</v>
      </c>
      <c r="R248">
        <f t="shared" si="10"/>
        <v>10</v>
      </c>
      <c r="S248">
        <f t="shared" si="11"/>
        <v>18</v>
      </c>
    </row>
    <row r="249" spans="1:19" x14ac:dyDescent="0.3">
      <c r="A249">
        <v>248</v>
      </c>
      <c r="B249" t="s">
        <v>259</v>
      </c>
      <c r="C249" t="str">
        <f t="shared" si="9"/>
        <v>citrus_a_7_CitrusESA9</v>
      </c>
      <c r="D249">
        <v>193</v>
      </c>
      <c r="E249">
        <v>190</v>
      </c>
      <c r="F249">
        <v>29.4</v>
      </c>
      <c r="G249">
        <v>21.8</v>
      </c>
      <c r="H249">
        <v>184</v>
      </c>
      <c r="I249">
        <v>150</v>
      </c>
      <c r="J249">
        <v>106</v>
      </c>
      <c r="K249">
        <v>82.6</v>
      </c>
      <c r="L249">
        <v>68.900000000000006</v>
      </c>
      <c r="M249">
        <v>68.099999999999994</v>
      </c>
      <c r="R249">
        <f t="shared" si="10"/>
        <v>10</v>
      </c>
      <c r="S249">
        <f t="shared" si="11"/>
        <v>18</v>
      </c>
    </row>
    <row r="250" spans="1:19" x14ac:dyDescent="0.3">
      <c r="A250">
        <v>249</v>
      </c>
      <c r="B250" t="s">
        <v>260</v>
      </c>
      <c r="C250" t="str">
        <f t="shared" si="9"/>
        <v>citrus_a_7_CitrusESA10a</v>
      </c>
      <c r="D250">
        <v>209</v>
      </c>
      <c r="E250">
        <v>204</v>
      </c>
      <c r="F250">
        <v>21.6</v>
      </c>
      <c r="G250">
        <v>17.399999999999999</v>
      </c>
      <c r="H250">
        <v>190</v>
      </c>
      <c r="I250">
        <v>141</v>
      </c>
      <c r="J250">
        <v>88</v>
      </c>
      <c r="K250">
        <v>68.7</v>
      </c>
      <c r="L250">
        <v>57.2</v>
      </c>
      <c r="M250">
        <v>56.4</v>
      </c>
      <c r="R250">
        <f t="shared" si="10"/>
        <v>10</v>
      </c>
      <c r="S250">
        <f t="shared" si="11"/>
        <v>18</v>
      </c>
    </row>
    <row r="251" spans="1:19" x14ac:dyDescent="0.3">
      <c r="A251">
        <v>250</v>
      </c>
      <c r="B251" t="s">
        <v>261</v>
      </c>
      <c r="C251" t="str">
        <f t="shared" si="9"/>
        <v>citrus_a_7_CitrusESA10b</v>
      </c>
      <c r="D251">
        <v>155</v>
      </c>
      <c r="E251">
        <v>153</v>
      </c>
      <c r="F251">
        <v>27.3</v>
      </c>
      <c r="G251">
        <v>21.1</v>
      </c>
      <c r="H251">
        <v>147</v>
      </c>
      <c r="I251">
        <v>132</v>
      </c>
      <c r="J251">
        <v>108</v>
      </c>
      <c r="K251">
        <v>86.8</v>
      </c>
      <c r="L251">
        <v>67.900000000000006</v>
      </c>
      <c r="M251">
        <v>67.2</v>
      </c>
      <c r="R251">
        <f t="shared" si="10"/>
        <v>10</v>
      </c>
      <c r="S251">
        <f t="shared" si="11"/>
        <v>18</v>
      </c>
    </row>
    <row r="252" spans="1:19" x14ac:dyDescent="0.3">
      <c r="A252">
        <v>251</v>
      </c>
      <c r="B252" t="s">
        <v>262</v>
      </c>
      <c r="C252" t="str">
        <f t="shared" si="9"/>
        <v>citrus_a_7_CitrusESA11a</v>
      </c>
      <c r="D252">
        <v>200</v>
      </c>
      <c r="E252">
        <v>197</v>
      </c>
      <c r="F252">
        <v>26.2</v>
      </c>
      <c r="G252">
        <v>17.100000000000001</v>
      </c>
      <c r="H252">
        <v>186</v>
      </c>
      <c r="I252">
        <v>159</v>
      </c>
      <c r="J252">
        <v>116</v>
      </c>
      <c r="K252">
        <v>89.6</v>
      </c>
      <c r="L252">
        <v>74.099999999999994</v>
      </c>
      <c r="M252">
        <v>72.900000000000006</v>
      </c>
      <c r="R252">
        <f t="shared" si="10"/>
        <v>10</v>
      </c>
      <c r="S252">
        <f t="shared" si="11"/>
        <v>18</v>
      </c>
    </row>
    <row r="253" spans="1:19" x14ac:dyDescent="0.3">
      <c r="A253">
        <v>252</v>
      </c>
      <c r="B253" t="s">
        <v>263</v>
      </c>
      <c r="C253" t="str">
        <f t="shared" si="9"/>
        <v>citrus_a_7_CitrusESA11b</v>
      </c>
      <c r="D253">
        <v>166</v>
      </c>
      <c r="E253">
        <v>161</v>
      </c>
      <c r="F253">
        <v>19</v>
      </c>
      <c r="G253">
        <v>15.2</v>
      </c>
      <c r="H253">
        <v>149</v>
      </c>
      <c r="I253">
        <v>113</v>
      </c>
      <c r="J253">
        <v>81</v>
      </c>
      <c r="K253">
        <v>62.5</v>
      </c>
      <c r="L253">
        <v>50.1</v>
      </c>
      <c r="M253">
        <v>49.1</v>
      </c>
      <c r="R253">
        <f t="shared" si="10"/>
        <v>10</v>
      </c>
      <c r="S253">
        <f t="shared" si="11"/>
        <v>18</v>
      </c>
    </row>
    <row r="254" spans="1:19" x14ac:dyDescent="0.3">
      <c r="A254">
        <v>253</v>
      </c>
      <c r="B254" t="s">
        <v>264</v>
      </c>
      <c r="C254" t="str">
        <f t="shared" si="9"/>
        <v>citrus_a_7_CitrusESA12a</v>
      </c>
      <c r="D254">
        <v>136</v>
      </c>
      <c r="E254">
        <v>133</v>
      </c>
      <c r="F254">
        <v>14.5</v>
      </c>
      <c r="G254">
        <v>10.9</v>
      </c>
      <c r="H254">
        <v>126</v>
      </c>
      <c r="I254">
        <v>93.3</v>
      </c>
      <c r="J254">
        <v>70.2</v>
      </c>
      <c r="K254">
        <v>53.1</v>
      </c>
      <c r="L254">
        <v>43.7</v>
      </c>
      <c r="M254">
        <v>42.8</v>
      </c>
      <c r="R254">
        <f t="shared" si="10"/>
        <v>10</v>
      </c>
      <c r="S254">
        <f t="shared" si="11"/>
        <v>18</v>
      </c>
    </row>
    <row r="255" spans="1:19" x14ac:dyDescent="0.3">
      <c r="A255">
        <v>254</v>
      </c>
      <c r="B255" t="s">
        <v>265</v>
      </c>
      <c r="C255" t="str">
        <f t="shared" si="9"/>
        <v>citrus_a_7_CitrusESA12b</v>
      </c>
      <c r="D255">
        <v>111</v>
      </c>
      <c r="E255">
        <v>108</v>
      </c>
      <c r="F255">
        <v>13.7</v>
      </c>
      <c r="G255">
        <v>10.8</v>
      </c>
      <c r="H255">
        <v>103</v>
      </c>
      <c r="I255">
        <v>80.8</v>
      </c>
      <c r="J255">
        <v>64.900000000000006</v>
      </c>
      <c r="K255">
        <v>50.6</v>
      </c>
      <c r="L255">
        <v>40</v>
      </c>
      <c r="M255">
        <v>39.299999999999997</v>
      </c>
      <c r="R255">
        <f t="shared" si="10"/>
        <v>10</v>
      </c>
      <c r="S255">
        <f t="shared" si="11"/>
        <v>18</v>
      </c>
    </row>
    <row r="256" spans="1:19" x14ac:dyDescent="0.3">
      <c r="A256">
        <v>255</v>
      </c>
      <c r="B256" t="s">
        <v>266</v>
      </c>
      <c r="C256" t="str">
        <f t="shared" si="9"/>
        <v>citrus_a_7_CitrusESA13</v>
      </c>
      <c r="D256">
        <v>114</v>
      </c>
      <c r="E256">
        <v>112</v>
      </c>
      <c r="F256">
        <v>19.7</v>
      </c>
      <c r="G256">
        <v>14.8</v>
      </c>
      <c r="H256">
        <v>106</v>
      </c>
      <c r="I256">
        <v>91</v>
      </c>
      <c r="J256">
        <v>74.5</v>
      </c>
      <c r="K256">
        <v>61.3</v>
      </c>
      <c r="L256">
        <v>46.1</v>
      </c>
      <c r="M256">
        <v>45.8</v>
      </c>
      <c r="R256">
        <f t="shared" si="10"/>
        <v>10</v>
      </c>
      <c r="S256">
        <f t="shared" si="11"/>
        <v>18</v>
      </c>
    </row>
    <row r="257" spans="1:19" x14ac:dyDescent="0.3">
      <c r="A257">
        <v>256</v>
      </c>
      <c r="B257" t="s">
        <v>267</v>
      </c>
      <c r="C257" t="str">
        <f t="shared" si="9"/>
        <v>citrus_a_7_CitrusESA15a</v>
      </c>
      <c r="D257">
        <v>163</v>
      </c>
      <c r="E257">
        <v>161</v>
      </c>
      <c r="F257">
        <v>32.1</v>
      </c>
      <c r="G257">
        <v>19.899999999999999</v>
      </c>
      <c r="H257">
        <v>153</v>
      </c>
      <c r="I257">
        <v>126</v>
      </c>
      <c r="J257">
        <v>100</v>
      </c>
      <c r="K257">
        <v>79.5</v>
      </c>
      <c r="L257">
        <v>62</v>
      </c>
      <c r="M257">
        <v>61.5</v>
      </c>
      <c r="R257">
        <f t="shared" si="10"/>
        <v>10</v>
      </c>
      <c r="S257">
        <f t="shared" si="11"/>
        <v>18</v>
      </c>
    </row>
    <row r="258" spans="1:19" x14ac:dyDescent="0.3">
      <c r="A258">
        <v>257</v>
      </c>
      <c r="B258" t="s">
        <v>268</v>
      </c>
      <c r="C258" t="str">
        <f t="shared" ref="C258:C321" si="12">LEFT(B258,R258-1)&amp;RIGHT(B258,LEN(B258)-S258)</f>
        <v>citrus_a_7_CitrusESA15b</v>
      </c>
      <c r="D258">
        <v>80.900000000000006</v>
      </c>
      <c r="E258">
        <v>78</v>
      </c>
      <c r="F258">
        <v>8.32</v>
      </c>
      <c r="G258">
        <v>5.74</v>
      </c>
      <c r="H258">
        <v>70.400000000000006</v>
      </c>
      <c r="I258">
        <v>46.5</v>
      </c>
      <c r="J258">
        <v>36.4</v>
      </c>
      <c r="K258">
        <v>29.5</v>
      </c>
      <c r="L258">
        <v>23</v>
      </c>
      <c r="M258">
        <v>22.5</v>
      </c>
      <c r="R258">
        <f t="shared" si="10"/>
        <v>10</v>
      </c>
      <c r="S258">
        <f t="shared" si="11"/>
        <v>18</v>
      </c>
    </row>
    <row r="259" spans="1:19" x14ac:dyDescent="0.3">
      <c r="A259">
        <v>258</v>
      </c>
      <c r="B259" t="s">
        <v>269</v>
      </c>
      <c r="C259" t="str">
        <f t="shared" si="12"/>
        <v>citrus_a_7_CitrusESA16a</v>
      </c>
      <c r="D259">
        <v>115</v>
      </c>
      <c r="E259">
        <v>114</v>
      </c>
      <c r="F259">
        <v>20</v>
      </c>
      <c r="G259">
        <v>17.3</v>
      </c>
      <c r="H259">
        <v>110</v>
      </c>
      <c r="I259">
        <v>93.3</v>
      </c>
      <c r="J259">
        <v>77.599999999999994</v>
      </c>
      <c r="K259">
        <v>64.7</v>
      </c>
      <c r="L259">
        <v>51</v>
      </c>
      <c r="M259">
        <v>50.5</v>
      </c>
      <c r="R259">
        <f t="shared" ref="R259:R322" si="13">SEARCH("run",B259)</f>
        <v>10</v>
      </c>
      <c r="S259">
        <f t="shared" ref="S259:S322" si="14">SEARCH("_",B259,SEARCH("_",B259,R259+1)+1)</f>
        <v>18</v>
      </c>
    </row>
    <row r="260" spans="1:19" x14ac:dyDescent="0.3">
      <c r="A260">
        <v>259</v>
      </c>
      <c r="B260" t="s">
        <v>270</v>
      </c>
      <c r="C260" t="str">
        <f t="shared" si="12"/>
        <v>citrus_a_7_CitrusESA16b</v>
      </c>
      <c r="D260">
        <v>110</v>
      </c>
      <c r="E260">
        <v>109</v>
      </c>
      <c r="F260">
        <v>19.899999999999999</v>
      </c>
      <c r="G260">
        <v>18.3</v>
      </c>
      <c r="H260">
        <v>106</v>
      </c>
      <c r="I260">
        <v>90.7</v>
      </c>
      <c r="J260">
        <v>75.599999999999994</v>
      </c>
      <c r="K260">
        <v>63.3</v>
      </c>
      <c r="L260">
        <v>49.9</v>
      </c>
      <c r="M260">
        <v>49.5</v>
      </c>
      <c r="R260">
        <f t="shared" si="13"/>
        <v>10</v>
      </c>
      <c r="S260">
        <f t="shared" si="14"/>
        <v>18</v>
      </c>
    </row>
    <row r="261" spans="1:19" x14ac:dyDescent="0.3">
      <c r="A261">
        <v>260</v>
      </c>
      <c r="B261" t="s">
        <v>271</v>
      </c>
      <c r="C261" t="str">
        <f t="shared" si="12"/>
        <v>citrus_a_7_CitrusESA17a</v>
      </c>
      <c r="D261">
        <v>215</v>
      </c>
      <c r="E261">
        <v>214</v>
      </c>
      <c r="F261">
        <v>42.2</v>
      </c>
      <c r="G261">
        <v>26.3</v>
      </c>
      <c r="H261">
        <v>210</v>
      </c>
      <c r="I261">
        <v>184</v>
      </c>
      <c r="J261">
        <v>142</v>
      </c>
      <c r="K261">
        <v>123</v>
      </c>
      <c r="L261">
        <v>97.4</v>
      </c>
      <c r="M261">
        <v>96.8</v>
      </c>
      <c r="R261">
        <f t="shared" si="13"/>
        <v>10</v>
      </c>
      <c r="S261">
        <f t="shared" si="14"/>
        <v>18</v>
      </c>
    </row>
    <row r="262" spans="1:19" x14ac:dyDescent="0.3">
      <c r="A262">
        <v>261</v>
      </c>
      <c r="B262" t="s">
        <v>272</v>
      </c>
      <c r="C262" t="str">
        <f t="shared" si="12"/>
        <v>citrus_a_7_CitrusESA17b</v>
      </c>
      <c r="D262">
        <v>104</v>
      </c>
      <c r="E262">
        <v>103</v>
      </c>
      <c r="F262">
        <v>17.8</v>
      </c>
      <c r="G262">
        <v>16.8</v>
      </c>
      <c r="H262">
        <v>99.2</v>
      </c>
      <c r="I262">
        <v>83.5</v>
      </c>
      <c r="J262">
        <v>69.599999999999994</v>
      </c>
      <c r="K262">
        <v>57.6</v>
      </c>
      <c r="L262">
        <v>45.3</v>
      </c>
      <c r="M262">
        <v>44.8</v>
      </c>
      <c r="R262">
        <f t="shared" si="13"/>
        <v>10</v>
      </c>
      <c r="S262">
        <f t="shared" si="14"/>
        <v>18</v>
      </c>
    </row>
    <row r="263" spans="1:19" x14ac:dyDescent="0.3">
      <c r="A263">
        <v>262</v>
      </c>
      <c r="B263" t="s">
        <v>273</v>
      </c>
      <c r="C263" t="str">
        <f t="shared" si="12"/>
        <v>citrus_a_7_CitrusESA20a</v>
      </c>
      <c r="D263">
        <v>509</v>
      </c>
      <c r="E263">
        <v>499</v>
      </c>
      <c r="F263">
        <v>57.4</v>
      </c>
      <c r="G263">
        <v>26.1</v>
      </c>
      <c r="H263">
        <v>470</v>
      </c>
      <c r="I263">
        <v>355</v>
      </c>
      <c r="J263">
        <v>268</v>
      </c>
      <c r="K263">
        <v>214</v>
      </c>
      <c r="L263">
        <v>169</v>
      </c>
      <c r="M263">
        <v>166</v>
      </c>
      <c r="R263">
        <f t="shared" si="13"/>
        <v>10</v>
      </c>
      <c r="S263">
        <f t="shared" si="14"/>
        <v>18</v>
      </c>
    </row>
    <row r="264" spans="1:19" x14ac:dyDescent="0.3">
      <c r="A264">
        <v>263</v>
      </c>
      <c r="B264" t="s">
        <v>274</v>
      </c>
      <c r="C264" t="str">
        <f t="shared" si="12"/>
        <v>citrus_a_7_CitrusESA20b</v>
      </c>
      <c r="D264">
        <v>202</v>
      </c>
      <c r="E264">
        <v>198</v>
      </c>
      <c r="F264">
        <v>29.5</v>
      </c>
      <c r="G264">
        <v>16</v>
      </c>
      <c r="H264">
        <v>186</v>
      </c>
      <c r="I264">
        <v>157</v>
      </c>
      <c r="J264">
        <v>124</v>
      </c>
      <c r="K264">
        <v>102</v>
      </c>
      <c r="L264">
        <v>74.3</v>
      </c>
      <c r="M264">
        <v>73.2</v>
      </c>
      <c r="R264">
        <f t="shared" si="13"/>
        <v>10</v>
      </c>
      <c r="S264">
        <f t="shared" si="14"/>
        <v>18</v>
      </c>
    </row>
    <row r="265" spans="1:19" x14ac:dyDescent="0.3">
      <c r="A265">
        <v>264</v>
      </c>
      <c r="B265" t="s">
        <v>275</v>
      </c>
      <c r="C265" t="str">
        <f t="shared" si="12"/>
        <v>citrus_a_7_CitrusESA21</v>
      </c>
      <c r="D265">
        <v>156</v>
      </c>
      <c r="E265">
        <v>153</v>
      </c>
      <c r="F265">
        <v>16.2</v>
      </c>
      <c r="G265">
        <v>11.6</v>
      </c>
      <c r="H265">
        <v>142</v>
      </c>
      <c r="I265">
        <v>106</v>
      </c>
      <c r="J265">
        <v>72.599999999999994</v>
      </c>
      <c r="K265">
        <v>55.9</v>
      </c>
      <c r="L265">
        <v>44.8</v>
      </c>
      <c r="M265">
        <v>44</v>
      </c>
      <c r="R265">
        <f t="shared" si="13"/>
        <v>10</v>
      </c>
      <c r="S265">
        <f t="shared" si="14"/>
        <v>18</v>
      </c>
    </row>
    <row r="266" spans="1:19" x14ac:dyDescent="0.3">
      <c r="A266">
        <v>265</v>
      </c>
      <c r="B266" t="s">
        <v>276</v>
      </c>
      <c r="C266" t="str">
        <f t="shared" si="12"/>
        <v>citrus_a_4_CitrusESA2</v>
      </c>
      <c r="D266">
        <v>353</v>
      </c>
      <c r="E266">
        <v>263</v>
      </c>
      <c r="F266">
        <v>31.5</v>
      </c>
      <c r="G266">
        <v>20.9</v>
      </c>
      <c r="H266">
        <v>204</v>
      </c>
      <c r="I266">
        <v>173</v>
      </c>
      <c r="J266">
        <v>131</v>
      </c>
      <c r="K266">
        <v>105</v>
      </c>
      <c r="L266">
        <v>88.1</v>
      </c>
      <c r="M266">
        <v>87.1</v>
      </c>
      <c r="R266">
        <f t="shared" si="13"/>
        <v>10</v>
      </c>
      <c r="S266">
        <f t="shared" si="14"/>
        <v>17</v>
      </c>
    </row>
    <row r="267" spans="1:19" x14ac:dyDescent="0.3">
      <c r="A267">
        <v>266</v>
      </c>
      <c r="B267" t="s">
        <v>277</v>
      </c>
      <c r="C267" t="str">
        <f t="shared" si="12"/>
        <v>citrus_a_4_CitrusESA3</v>
      </c>
      <c r="D267">
        <v>483</v>
      </c>
      <c r="E267">
        <v>337</v>
      </c>
      <c r="F267">
        <v>44.7</v>
      </c>
      <c r="G267">
        <v>29.4</v>
      </c>
      <c r="H267">
        <v>291</v>
      </c>
      <c r="I267">
        <v>231</v>
      </c>
      <c r="J267">
        <v>196</v>
      </c>
      <c r="K267">
        <v>156</v>
      </c>
      <c r="L267">
        <v>127</v>
      </c>
      <c r="M267">
        <v>125</v>
      </c>
      <c r="R267">
        <f t="shared" si="13"/>
        <v>10</v>
      </c>
      <c r="S267">
        <f t="shared" si="14"/>
        <v>17</v>
      </c>
    </row>
    <row r="268" spans="1:19" x14ac:dyDescent="0.3">
      <c r="A268">
        <v>267</v>
      </c>
      <c r="B268" t="s">
        <v>278</v>
      </c>
      <c r="C268" t="str">
        <f t="shared" si="12"/>
        <v>citrus_a_4_CitrusESA4</v>
      </c>
      <c r="D268">
        <v>387</v>
      </c>
      <c r="E268">
        <v>301</v>
      </c>
      <c r="F268">
        <v>37.5</v>
      </c>
      <c r="G268">
        <v>28.5</v>
      </c>
      <c r="H268">
        <v>262</v>
      </c>
      <c r="I268">
        <v>201</v>
      </c>
      <c r="J268">
        <v>130</v>
      </c>
      <c r="K268">
        <v>106</v>
      </c>
      <c r="L268">
        <v>85.4</v>
      </c>
      <c r="M268">
        <v>84.8</v>
      </c>
      <c r="R268">
        <f t="shared" si="13"/>
        <v>10</v>
      </c>
      <c r="S268">
        <f t="shared" si="14"/>
        <v>17</v>
      </c>
    </row>
    <row r="269" spans="1:19" x14ac:dyDescent="0.3">
      <c r="A269">
        <v>268</v>
      </c>
      <c r="B269" t="s">
        <v>279</v>
      </c>
      <c r="C269" t="str">
        <f t="shared" si="12"/>
        <v>citrus_a_4_CitrusESA5</v>
      </c>
      <c r="D269">
        <v>309</v>
      </c>
      <c r="E269">
        <v>243</v>
      </c>
      <c r="F269">
        <v>29.6</v>
      </c>
      <c r="G269">
        <v>19.8</v>
      </c>
      <c r="H269">
        <v>194</v>
      </c>
      <c r="I269">
        <v>160</v>
      </c>
      <c r="J269">
        <v>136</v>
      </c>
      <c r="K269">
        <v>107</v>
      </c>
      <c r="L269">
        <v>84.5</v>
      </c>
      <c r="M269">
        <v>83.4</v>
      </c>
      <c r="R269">
        <f t="shared" si="13"/>
        <v>10</v>
      </c>
      <c r="S269">
        <f t="shared" si="14"/>
        <v>17</v>
      </c>
    </row>
    <row r="270" spans="1:19" x14ac:dyDescent="0.3">
      <c r="A270">
        <v>269</v>
      </c>
      <c r="B270" t="s">
        <v>280</v>
      </c>
      <c r="C270" t="str">
        <f t="shared" si="12"/>
        <v>citrus_a_4_CitrusESA6</v>
      </c>
      <c r="D270">
        <v>351</v>
      </c>
      <c r="E270">
        <v>283</v>
      </c>
      <c r="F270">
        <v>27.9</v>
      </c>
      <c r="G270">
        <v>18.600000000000001</v>
      </c>
      <c r="H270">
        <v>233</v>
      </c>
      <c r="I270">
        <v>186</v>
      </c>
      <c r="J270">
        <v>129</v>
      </c>
      <c r="K270">
        <v>101</v>
      </c>
      <c r="L270">
        <v>83.9</v>
      </c>
      <c r="M270">
        <v>82.8</v>
      </c>
      <c r="R270">
        <f t="shared" si="13"/>
        <v>10</v>
      </c>
      <c r="S270">
        <f t="shared" si="14"/>
        <v>17</v>
      </c>
    </row>
    <row r="271" spans="1:19" x14ac:dyDescent="0.3">
      <c r="A271">
        <v>270</v>
      </c>
      <c r="B271" t="s">
        <v>281</v>
      </c>
      <c r="C271" t="str">
        <f t="shared" si="12"/>
        <v>citrus_a_4_CitrusESA7</v>
      </c>
      <c r="D271">
        <v>405</v>
      </c>
      <c r="E271">
        <v>316</v>
      </c>
      <c r="F271">
        <v>27.6</v>
      </c>
      <c r="G271">
        <v>20.100000000000001</v>
      </c>
      <c r="H271">
        <v>264</v>
      </c>
      <c r="I271">
        <v>195</v>
      </c>
      <c r="J271">
        <v>122</v>
      </c>
      <c r="K271">
        <v>93.1</v>
      </c>
      <c r="L271">
        <v>82.8</v>
      </c>
      <c r="M271">
        <v>81.5</v>
      </c>
      <c r="R271">
        <f t="shared" si="13"/>
        <v>10</v>
      </c>
      <c r="S271">
        <f t="shared" si="14"/>
        <v>17</v>
      </c>
    </row>
    <row r="272" spans="1:19" x14ac:dyDescent="0.3">
      <c r="A272">
        <v>271</v>
      </c>
      <c r="B272" t="s">
        <v>282</v>
      </c>
      <c r="C272" t="str">
        <f t="shared" si="12"/>
        <v>citrus_a_4_CitrusESA8</v>
      </c>
      <c r="D272">
        <v>366</v>
      </c>
      <c r="E272">
        <v>296</v>
      </c>
      <c r="F272">
        <v>23.3</v>
      </c>
      <c r="G272">
        <v>17.3</v>
      </c>
      <c r="H272">
        <v>260</v>
      </c>
      <c r="I272">
        <v>172</v>
      </c>
      <c r="J272">
        <v>110</v>
      </c>
      <c r="K272">
        <v>83.9</v>
      </c>
      <c r="L272">
        <v>75.3</v>
      </c>
      <c r="M272">
        <v>73.8</v>
      </c>
      <c r="R272">
        <f t="shared" si="13"/>
        <v>10</v>
      </c>
      <c r="S272">
        <f t="shared" si="14"/>
        <v>17</v>
      </c>
    </row>
    <row r="273" spans="1:19" x14ac:dyDescent="0.3">
      <c r="A273">
        <v>272</v>
      </c>
      <c r="B273" t="s">
        <v>283</v>
      </c>
      <c r="C273" t="str">
        <f t="shared" si="12"/>
        <v>citrus_a_4_CitrusESA9</v>
      </c>
      <c r="D273">
        <v>341</v>
      </c>
      <c r="E273">
        <v>268</v>
      </c>
      <c r="F273">
        <v>30.3</v>
      </c>
      <c r="G273">
        <v>23.4</v>
      </c>
      <c r="H273">
        <v>214</v>
      </c>
      <c r="I273">
        <v>166</v>
      </c>
      <c r="J273">
        <v>116</v>
      </c>
      <c r="K273">
        <v>88.8</v>
      </c>
      <c r="L273">
        <v>75.2</v>
      </c>
      <c r="M273">
        <v>74.5</v>
      </c>
      <c r="R273">
        <f t="shared" si="13"/>
        <v>10</v>
      </c>
      <c r="S273">
        <f t="shared" si="14"/>
        <v>17</v>
      </c>
    </row>
    <row r="274" spans="1:19" x14ac:dyDescent="0.3">
      <c r="A274">
        <v>273</v>
      </c>
      <c r="B274" t="s">
        <v>284</v>
      </c>
      <c r="C274" t="str">
        <f t="shared" si="12"/>
        <v>citrus_a_4_CitrusESA10a</v>
      </c>
      <c r="D274">
        <v>389</v>
      </c>
      <c r="E274">
        <v>311</v>
      </c>
      <c r="F274">
        <v>25.7</v>
      </c>
      <c r="G274">
        <v>18.5</v>
      </c>
      <c r="H274">
        <v>248</v>
      </c>
      <c r="I274">
        <v>172</v>
      </c>
      <c r="J274">
        <v>104</v>
      </c>
      <c r="K274">
        <v>80</v>
      </c>
      <c r="L274">
        <v>69.5</v>
      </c>
      <c r="M274">
        <v>68.5</v>
      </c>
      <c r="R274">
        <f t="shared" si="13"/>
        <v>10</v>
      </c>
      <c r="S274">
        <f t="shared" si="14"/>
        <v>17</v>
      </c>
    </row>
    <row r="275" spans="1:19" x14ac:dyDescent="0.3">
      <c r="A275">
        <v>274</v>
      </c>
      <c r="B275" t="s">
        <v>285</v>
      </c>
      <c r="C275" t="str">
        <f t="shared" si="12"/>
        <v>citrus_a_4_CitrusESA10b</v>
      </c>
      <c r="D275">
        <v>214</v>
      </c>
      <c r="E275">
        <v>189</v>
      </c>
      <c r="F275">
        <v>31.6</v>
      </c>
      <c r="G275">
        <v>21.3</v>
      </c>
      <c r="H275">
        <v>172</v>
      </c>
      <c r="I275">
        <v>160</v>
      </c>
      <c r="J275">
        <v>125</v>
      </c>
      <c r="K275">
        <v>99.5</v>
      </c>
      <c r="L275">
        <v>79.099999999999994</v>
      </c>
      <c r="M275">
        <v>78.3</v>
      </c>
      <c r="R275">
        <f t="shared" si="13"/>
        <v>10</v>
      </c>
      <c r="S275">
        <f t="shared" si="14"/>
        <v>17</v>
      </c>
    </row>
    <row r="276" spans="1:19" x14ac:dyDescent="0.3">
      <c r="A276">
        <v>275</v>
      </c>
      <c r="B276" t="s">
        <v>286</v>
      </c>
      <c r="C276" t="str">
        <f t="shared" si="12"/>
        <v>citrus_a_4_CitrusESA11a</v>
      </c>
      <c r="D276">
        <v>300</v>
      </c>
      <c r="E276">
        <v>240</v>
      </c>
      <c r="F276">
        <v>25.1</v>
      </c>
      <c r="G276">
        <v>18.2</v>
      </c>
      <c r="H276">
        <v>202</v>
      </c>
      <c r="I276">
        <v>151</v>
      </c>
      <c r="J276">
        <v>119</v>
      </c>
      <c r="K276">
        <v>90.6</v>
      </c>
      <c r="L276">
        <v>76.900000000000006</v>
      </c>
      <c r="M276">
        <v>75.3</v>
      </c>
      <c r="R276">
        <f t="shared" si="13"/>
        <v>10</v>
      </c>
      <c r="S276">
        <f t="shared" si="14"/>
        <v>17</v>
      </c>
    </row>
    <row r="277" spans="1:19" x14ac:dyDescent="0.3">
      <c r="A277">
        <v>276</v>
      </c>
      <c r="B277" t="s">
        <v>287</v>
      </c>
      <c r="C277" t="str">
        <f t="shared" si="12"/>
        <v>citrus_a_4_CitrusESA11b</v>
      </c>
      <c r="D277">
        <v>295</v>
      </c>
      <c r="E277">
        <v>236</v>
      </c>
      <c r="F277">
        <v>23.1</v>
      </c>
      <c r="G277">
        <v>16.7</v>
      </c>
      <c r="H277">
        <v>192</v>
      </c>
      <c r="I277">
        <v>137</v>
      </c>
      <c r="J277">
        <v>97.9</v>
      </c>
      <c r="K277">
        <v>77</v>
      </c>
      <c r="L277">
        <v>60.7</v>
      </c>
      <c r="M277">
        <v>59.8</v>
      </c>
      <c r="R277">
        <f t="shared" si="13"/>
        <v>10</v>
      </c>
      <c r="S277">
        <f t="shared" si="14"/>
        <v>17</v>
      </c>
    </row>
    <row r="278" spans="1:19" x14ac:dyDescent="0.3">
      <c r="A278">
        <v>277</v>
      </c>
      <c r="B278" t="s">
        <v>288</v>
      </c>
      <c r="C278" t="str">
        <f t="shared" si="12"/>
        <v>citrus_a_4_CitrusESA12a</v>
      </c>
      <c r="D278">
        <v>217</v>
      </c>
      <c r="E278">
        <v>181</v>
      </c>
      <c r="F278">
        <v>16.3</v>
      </c>
      <c r="G278">
        <v>10.4</v>
      </c>
      <c r="H278">
        <v>155</v>
      </c>
      <c r="I278">
        <v>118</v>
      </c>
      <c r="J278">
        <v>77.099999999999994</v>
      </c>
      <c r="K278">
        <v>61.3</v>
      </c>
      <c r="L278">
        <v>54.1</v>
      </c>
      <c r="M278">
        <v>53</v>
      </c>
      <c r="R278">
        <f t="shared" si="13"/>
        <v>10</v>
      </c>
      <c r="S278">
        <f t="shared" si="14"/>
        <v>17</v>
      </c>
    </row>
    <row r="279" spans="1:19" x14ac:dyDescent="0.3">
      <c r="A279">
        <v>278</v>
      </c>
      <c r="B279" t="s">
        <v>289</v>
      </c>
      <c r="C279" t="str">
        <f t="shared" si="12"/>
        <v>citrus_a_4_CitrusESA12b</v>
      </c>
      <c r="D279">
        <v>207</v>
      </c>
      <c r="E279">
        <v>136</v>
      </c>
      <c r="F279">
        <v>14.4</v>
      </c>
      <c r="G279">
        <v>10.1</v>
      </c>
      <c r="H279">
        <v>127</v>
      </c>
      <c r="I279">
        <v>96.8</v>
      </c>
      <c r="J279">
        <v>69.5</v>
      </c>
      <c r="K279">
        <v>53.1</v>
      </c>
      <c r="L279">
        <v>45.4</v>
      </c>
      <c r="M279">
        <v>44.6</v>
      </c>
      <c r="R279">
        <f t="shared" si="13"/>
        <v>10</v>
      </c>
      <c r="S279">
        <f t="shared" si="14"/>
        <v>17</v>
      </c>
    </row>
    <row r="280" spans="1:19" x14ac:dyDescent="0.3">
      <c r="A280">
        <v>279</v>
      </c>
      <c r="B280" t="s">
        <v>290</v>
      </c>
      <c r="C280" t="str">
        <f t="shared" si="12"/>
        <v>citrus_a_4_CitrusESA13</v>
      </c>
      <c r="D280">
        <v>167</v>
      </c>
      <c r="E280">
        <v>139</v>
      </c>
      <c r="F280">
        <v>21.4</v>
      </c>
      <c r="G280">
        <v>13.7</v>
      </c>
      <c r="H280">
        <v>120</v>
      </c>
      <c r="I280">
        <v>101</v>
      </c>
      <c r="J280">
        <v>78.5</v>
      </c>
      <c r="K280">
        <v>70.3</v>
      </c>
      <c r="L280">
        <v>52</v>
      </c>
      <c r="M280">
        <v>52.6</v>
      </c>
      <c r="R280">
        <f t="shared" si="13"/>
        <v>10</v>
      </c>
      <c r="S280">
        <f t="shared" si="14"/>
        <v>17</v>
      </c>
    </row>
    <row r="281" spans="1:19" x14ac:dyDescent="0.3">
      <c r="A281">
        <v>280</v>
      </c>
      <c r="B281" t="s">
        <v>291</v>
      </c>
      <c r="C281" t="str">
        <f t="shared" si="12"/>
        <v>citrus_a_4_CitrusESA15a</v>
      </c>
      <c r="D281">
        <v>282</v>
      </c>
      <c r="E281">
        <v>244</v>
      </c>
      <c r="F281">
        <v>33.299999999999997</v>
      </c>
      <c r="G281">
        <v>17</v>
      </c>
      <c r="H281">
        <v>210</v>
      </c>
      <c r="I281">
        <v>171</v>
      </c>
      <c r="J281">
        <v>126</v>
      </c>
      <c r="K281">
        <v>98.5</v>
      </c>
      <c r="L281">
        <v>76.400000000000006</v>
      </c>
      <c r="M281">
        <v>75.7</v>
      </c>
      <c r="R281">
        <f t="shared" si="13"/>
        <v>10</v>
      </c>
      <c r="S281">
        <f t="shared" si="14"/>
        <v>17</v>
      </c>
    </row>
    <row r="282" spans="1:19" x14ac:dyDescent="0.3">
      <c r="A282">
        <v>281</v>
      </c>
      <c r="B282" t="s">
        <v>292</v>
      </c>
      <c r="C282" t="str">
        <f t="shared" si="12"/>
        <v>citrus_a_4_CitrusESA15b</v>
      </c>
      <c r="D282">
        <v>114</v>
      </c>
      <c r="E282">
        <v>101</v>
      </c>
      <c r="F282">
        <v>8.7899999999999991</v>
      </c>
      <c r="G282">
        <v>4.82</v>
      </c>
      <c r="H282">
        <v>87.9</v>
      </c>
      <c r="I282">
        <v>55</v>
      </c>
      <c r="J282">
        <v>39.299999999999997</v>
      </c>
      <c r="K282">
        <v>31.3</v>
      </c>
      <c r="L282">
        <v>25.7</v>
      </c>
      <c r="M282">
        <v>25.2</v>
      </c>
      <c r="R282">
        <f t="shared" si="13"/>
        <v>10</v>
      </c>
      <c r="S282">
        <f t="shared" si="14"/>
        <v>17</v>
      </c>
    </row>
    <row r="283" spans="1:19" x14ac:dyDescent="0.3">
      <c r="A283">
        <v>282</v>
      </c>
      <c r="B283" t="s">
        <v>293</v>
      </c>
      <c r="C283" t="str">
        <f t="shared" si="12"/>
        <v>citrus_a_4_CitrusESA16a</v>
      </c>
      <c r="D283">
        <v>101</v>
      </c>
      <c r="E283">
        <v>100</v>
      </c>
      <c r="F283">
        <v>17.3</v>
      </c>
      <c r="G283">
        <v>14.1</v>
      </c>
      <c r="H283">
        <v>97.2</v>
      </c>
      <c r="I283">
        <v>85.3</v>
      </c>
      <c r="J283">
        <v>69.2</v>
      </c>
      <c r="K283">
        <v>57.3</v>
      </c>
      <c r="L283">
        <v>45.3</v>
      </c>
      <c r="M283">
        <v>44.9</v>
      </c>
      <c r="R283">
        <f t="shared" si="13"/>
        <v>10</v>
      </c>
      <c r="S283">
        <f t="shared" si="14"/>
        <v>17</v>
      </c>
    </row>
    <row r="284" spans="1:19" x14ac:dyDescent="0.3">
      <c r="A284">
        <v>283</v>
      </c>
      <c r="B284" t="s">
        <v>294</v>
      </c>
      <c r="C284" t="str">
        <f t="shared" si="12"/>
        <v>citrus_a_4_CitrusESA16b</v>
      </c>
      <c r="D284">
        <v>88.7</v>
      </c>
      <c r="E284">
        <v>87.7</v>
      </c>
      <c r="F284">
        <v>15.5</v>
      </c>
      <c r="G284">
        <v>14.3</v>
      </c>
      <c r="H284">
        <v>85.9</v>
      </c>
      <c r="I284">
        <v>73.5</v>
      </c>
      <c r="J284">
        <v>60.4</v>
      </c>
      <c r="K284">
        <v>50.6</v>
      </c>
      <c r="L284">
        <v>39.799999999999997</v>
      </c>
      <c r="M284">
        <v>39.4</v>
      </c>
      <c r="R284">
        <f t="shared" si="13"/>
        <v>10</v>
      </c>
      <c r="S284">
        <f t="shared" si="14"/>
        <v>17</v>
      </c>
    </row>
    <row r="285" spans="1:19" x14ac:dyDescent="0.3">
      <c r="A285">
        <v>284</v>
      </c>
      <c r="B285" t="s">
        <v>295</v>
      </c>
      <c r="C285" t="str">
        <f t="shared" si="12"/>
        <v>citrus_a_4_CitrusESA17a</v>
      </c>
      <c r="D285">
        <v>332</v>
      </c>
      <c r="E285">
        <v>290</v>
      </c>
      <c r="F285">
        <v>48.3</v>
      </c>
      <c r="G285">
        <v>24.1</v>
      </c>
      <c r="H285">
        <v>260</v>
      </c>
      <c r="I285">
        <v>225</v>
      </c>
      <c r="J285">
        <v>172</v>
      </c>
      <c r="K285">
        <v>149</v>
      </c>
      <c r="L285">
        <v>115</v>
      </c>
      <c r="M285">
        <v>115</v>
      </c>
      <c r="R285">
        <f t="shared" si="13"/>
        <v>10</v>
      </c>
      <c r="S285">
        <f t="shared" si="14"/>
        <v>17</v>
      </c>
    </row>
    <row r="286" spans="1:19" x14ac:dyDescent="0.3">
      <c r="A286">
        <v>285</v>
      </c>
      <c r="B286" t="s">
        <v>296</v>
      </c>
      <c r="C286" t="str">
        <f t="shared" si="12"/>
        <v>citrus_a_4_CitrusESA17b</v>
      </c>
      <c r="D286">
        <v>90</v>
      </c>
      <c r="E286">
        <v>88.9</v>
      </c>
      <c r="F286">
        <v>14.9</v>
      </c>
      <c r="G286">
        <v>13.3</v>
      </c>
      <c r="H286">
        <v>85.5</v>
      </c>
      <c r="I286">
        <v>74.7</v>
      </c>
      <c r="J286">
        <v>60.7</v>
      </c>
      <c r="K286">
        <v>49.5</v>
      </c>
      <c r="L286">
        <v>38.700000000000003</v>
      </c>
      <c r="M286">
        <v>38.299999999999997</v>
      </c>
      <c r="R286">
        <f t="shared" si="13"/>
        <v>10</v>
      </c>
      <c r="S286">
        <f t="shared" si="14"/>
        <v>17</v>
      </c>
    </row>
    <row r="287" spans="1:19" x14ac:dyDescent="0.3">
      <c r="A287">
        <v>286</v>
      </c>
      <c r="B287" t="s">
        <v>297</v>
      </c>
      <c r="C287" t="str">
        <f t="shared" si="12"/>
        <v>citrus_a_4_CitrusESA20a</v>
      </c>
      <c r="D287">
        <v>721</v>
      </c>
      <c r="E287">
        <v>361</v>
      </c>
      <c r="F287">
        <v>30.5</v>
      </c>
      <c r="G287">
        <v>19.100000000000001</v>
      </c>
      <c r="H287">
        <v>244</v>
      </c>
      <c r="I287">
        <v>186</v>
      </c>
      <c r="J287">
        <v>145</v>
      </c>
      <c r="K287">
        <v>117</v>
      </c>
      <c r="L287">
        <v>98.6</v>
      </c>
      <c r="M287">
        <v>97</v>
      </c>
      <c r="R287">
        <f t="shared" si="13"/>
        <v>10</v>
      </c>
      <c r="S287">
        <f t="shared" si="14"/>
        <v>17</v>
      </c>
    </row>
    <row r="288" spans="1:19" x14ac:dyDescent="0.3">
      <c r="A288">
        <v>287</v>
      </c>
      <c r="B288" t="s">
        <v>298</v>
      </c>
      <c r="C288" t="str">
        <f t="shared" si="12"/>
        <v>citrus_a_4_CitrusESA20b</v>
      </c>
      <c r="D288">
        <v>423</v>
      </c>
      <c r="E288">
        <v>258</v>
      </c>
      <c r="F288">
        <v>25.1</v>
      </c>
      <c r="G288">
        <v>16</v>
      </c>
      <c r="H288">
        <v>199</v>
      </c>
      <c r="I288">
        <v>154</v>
      </c>
      <c r="J288">
        <v>112</v>
      </c>
      <c r="K288">
        <v>88.4</v>
      </c>
      <c r="L288">
        <v>71</v>
      </c>
      <c r="M288">
        <v>70</v>
      </c>
      <c r="R288">
        <f t="shared" si="13"/>
        <v>10</v>
      </c>
      <c r="S288">
        <f t="shared" si="14"/>
        <v>17</v>
      </c>
    </row>
    <row r="289" spans="1:19" x14ac:dyDescent="0.3">
      <c r="A289">
        <v>288</v>
      </c>
      <c r="B289" t="s">
        <v>299</v>
      </c>
      <c r="C289" t="str">
        <f t="shared" si="12"/>
        <v>citrus_a_4_CitrusESA21</v>
      </c>
      <c r="D289">
        <v>272</v>
      </c>
      <c r="E289">
        <v>227</v>
      </c>
      <c r="F289">
        <v>17.899999999999999</v>
      </c>
      <c r="G289">
        <v>11.2</v>
      </c>
      <c r="H289">
        <v>166</v>
      </c>
      <c r="I289">
        <v>123</v>
      </c>
      <c r="J289">
        <v>80.099999999999994</v>
      </c>
      <c r="K289">
        <v>62.6</v>
      </c>
      <c r="L289">
        <v>52.1</v>
      </c>
      <c r="M289">
        <v>51.3</v>
      </c>
      <c r="R289">
        <f t="shared" si="13"/>
        <v>10</v>
      </c>
      <c r="S289">
        <f t="shared" si="14"/>
        <v>17</v>
      </c>
    </row>
    <row r="290" spans="1:19" x14ac:dyDescent="0.3">
      <c r="A290">
        <v>289</v>
      </c>
      <c r="B290" t="s">
        <v>300</v>
      </c>
      <c r="C290" t="str">
        <f t="shared" si="12"/>
        <v>citrusCA_a_7_CitrusESA18a</v>
      </c>
      <c r="D290">
        <v>111</v>
      </c>
      <c r="E290">
        <v>110</v>
      </c>
      <c r="F290">
        <v>14.1</v>
      </c>
      <c r="G290">
        <v>11.3</v>
      </c>
      <c r="H290">
        <v>107</v>
      </c>
      <c r="I290">
        <v>90.6</v>
      </c>
      <c r="J290">
        <v>63.6</v>
      </c>
      <c r="K290">
        <v>50</v>
      </c>
      <c r="L290">
        <v>36.200000000000003</v>
      </c>
      <c r="M290">
        <v>35.9</v>
      </c>
      <c r="R290">
        <f t="shared" si="13"/>
        <v>12</v>
      </c>
      <c r="S290">
        <f t="shared" si="14"/>
        <v>20</v>
      </c>
    </row>
    <row r="291" spans="1:19" x14ac:dyDescent="0.3">
      <c r="A291">
        <v>290</v>
      </c>
      <c r="B291" t="s">
        <v>301</v>
      </c>
      <c r="C291" t="str">
        <f t="shared" si="12"/>
        <v>citrusCA_a_7_CitrusESA18b</v>
      </c>
      <c r="D291">
        <v>198</v>
      </c>
      <c r="E291">
        <v>195</v>
      </c>
      <c r="F291">
        <v>19.899999999999999</v>
      </c>
      <c r="G291">
        <v>10.6</v>
      </c>
      <c r="H291">
        <v>187</v>
      </c>
      <c r="I291">
        <v>148</v>
      </c>
      <c r="J291">
        <v>94.9</v>
      </c>
      <c r="K291">
        <v>72.099999999999994</v>
      </c>
      <c r="L291">
        <v>53.4</v>
      </c>
      <c r="M291">
        <v>53</v>
      </c>
      <c r="R291">
        <f t="shared" si="13"/>
        <v>12</v>
      </c>
      <c r="S291">
        <f t="shared" si="14"/>
        <v>20</v>
      </c>
    </row>
    <row r="292" spans="1:19" x14ac:dyDescent="0.3">
      <c r="A292">
        <v>291</v>
      </c>
      <c r="B292" t="s">
        <v>302</v>
      </c>
      <c r="C292" t="str">
        <f t="shared" si="12"/>
        <v>citrusCA_a_4_CitrusESA18a</v>
      </c>
      <c r="D292">
        <v>139</v>
      </c>
      <c r="E292">
        <v>133</v>
      </c>
      <c r="F292">
        <v>16.3</v>
      </c>
      <c r="G292">
        <v>9.8699999999999992</v>
      </c>
      <c r="H292">
        <v>126</v>
      </c>
      <c r="I292">
        <v>107</v>
      </c>
      <c r="J292">
        <v>74.5</v>
      </c>
      <c r="K292">
        <v>58.6</v>
      </c>
      <c r="L292">
        <v>42.6</v>
      </c>
      <c r="M292">
        <v>42.3</v>
      </c>
      <c r="R292">
        <f t="shared" si="13"/>
        <v>12</v>
      </c>
      <c r="S292">
        <f t="shared" si="14"/>
        <v>19</v>
      </c>
    </row>
    <row r="293" spans="1:19" x14ac:dyDescent="0.3">
      <c r="A293">
        <v>292</v>
      </c>
      <c r="B293" t="s">
        <v>303</v>
      </c>
      <c r="C293" t="str">
        <f t="shared" si="12"/>
        <v>citrusCA_a_4_CitrusESA18b</v>
      </c>
      <c r="D293">
        <v>332</v>
      </c>
      <c r="E293">
        <v>307</v>
      </c>
      <c r="F293">
        <v>29.1</v>
      </c>
      <c r="G293">
        <v>10.199999999999999</v>
      </c>
      <c r="H293">
        <v>281</v>
      </c>
      <c r="I293">
        <v>221</v>
      </c>
      <c r="J293">
        <v>141</v>
      </c>
      <c r="K293">
        <v>107</v>
      </c>
      <c r="L293">
        <v>79.5</v>
      </c>
      <c r="M293">
        <v>78.7</v>
      </c>
      <c r="R293">
        <f t="shared" si="13"/>
        <v>12</v>
      </c>
      <c r="S293">
        <f t="shared" si="14"/>
        <v>19</v>
      </c>
    </row>
    <row r="294" spans="1:19" x14ac:dyDescent="0.3">
      <c r="A294">
        <v>293</v>
      </c>
      <c r="B294" t="s">
        <v>304</v>
      </c>
      <c r="C294" t="str">
        <f t="shared" si="12"/>
        <v>citrusFL_a_7_CitrusESA3</v>
      </c>
      <c r="D294">
        <v>343</v>
      </c>
      <c r="E294">
        <v>340</v>
      </c>
      <c r="F294">
        <v>46.2</v>
      </c>
      <c r="G294">
        <v>30.1</v>
      </c>
      <c r="H294">
        <v>334</v>
      </c>
      <c r="I294">
        <v>283</v>
      </c>
      <c r="J294">
        <v>211</v>
      </c>
      <c r="K294">
        <v>168</v>
      </c>
      <c r="L294">
        <v>129</v>
      </c>
      <c r="M294">
        <v>128</v>
      </c>
      <c r="R294">
        <f t="shared" si="13"/>
        <v>12</v>
      </c>
      <c r="S294">
        <f t="shared" si="14"/>
        <v>21</v>
      </c>
    </row>
    <row r="295" spans="1:19" x14ac:dyDescent="0.3">
      <c r="A295">
        <v>294</v>
      </c>
      <c r="B295" t="s">
        <v>305</v>
      </c>
      <c r="C295" t="str">
        <f t="shared" si="12"/>
        <v>citrusFL_a_4_CitrusESA3</v>
      </c>
      <c r="D295">
        <v>661</v>
      </c>
      <c r="E295">
        <v>442</v>
      </c>
      <c r="F295">
        <v>42.1</v>
      </c>
      <c r="G295">
        <v>29.7</v>
      </c>
      <c r="H295">
        <v>378</v>
      </c>
      <c r="I295">
        <v>299</v>
      </c>
      <c r="J295">
        <v>210</v>
      </c>
      <c r="K295">
        <v>160</v>
      </c>
      <c r="L295">
        <v>127</v>
      </c>
      <c r="M295">
        <v>125</v>
      </c>
      <c r="R295">
        <f t="shared" si="13"/>
        <v>12</v>
      </c>
      <c r="S295">
        <f t="shared" si="14"/>
        <v>20</v>
      </c>
    </row>
    <row r="296" spans="1:19" x14ac:dyDescent="0.3">
      <c r="A296">
        <v>295</v>
      </c>
      <c r="B296" t="s">
        <v>306</v>
      </c>
      <c r="C296" t="str">
        <f t="shared" si="12"/>
        <v>corn_a_7_CornESA1</v>
      </c>
      <c r="D296">
        <v>202</v>
      </c>
      <c r="E296">
        <v>200</v>
      </c>
      <c r="F296">
        <v>35.4</v>
      </c>
      <c r="G296">
        <v>23.6</v>
      </c>
      <c r="H296">
        <v>196</v>
      </c>
      <c r="I296">
        <v>167</v>
      </c>
      <c r="J296">
        <v>120</v>
      </c>
      <c r="K296">
        <v>97.8</v>
      </c>
      <c r="L296">
        <v>76.900000000000006</v>
      </c>
      <c r="M296">
        <v>76</v>
      </c>
      <c r="R296">
        <f t="shared" si="13"/>
        <v>8</v>
      </c>
      <c r="S296">
        <f t="shared" si="14"/>
        <v>16</v>
      </c>
    </row>
    <row r="297" spans="1:19" x14ac:dyDescent="0.3">
      <c r="A297">
        <v>296</v>
      </c>
      <c r="B297" t="s">
        <v>307</v>
      </c>
      <c r="C297" t="str">
        <f t="shared" si="12"/>
        <v>corn_a_7_CornESA2</v>
      </c>
      <c r="D297">
        <v>93.8</v>
      </c>
      <c r="E297">
        <v>92.3</v>
      </c>
      <c r="F297">
        <v>27.3</v>
      </c>
      <c r="G297">
        <v>19.3</v>
      </c>
      <c r="H297">
        <v>88.8</v>
      </c>
      <c r="I297">
        <v>81</v>
      </c>
      <c r="J297">
        <v>71.2</v>
      </c>
      <c r="K297">
        <v>64.900000000000006</v>
      </c>
      <c r="L297">
        <v>52.4</v>
      </c>
      <c r="M297">
        <v>52.4</v>
      </c>
      <c r="R297">
        <f t="shared" si="13"/>
        <v>8</v>
      </c>
      <c r="S297">
        <f t="shared" si="14"/>
        <v>16</v>
      </c>
    </row>
    <row r="298" spans="1:19" x14ac:dyDescent="0.3">
      <c r="A298">
        <v>297</v>
      </c>
      <c r="B298" t="s">
        <v>308</v>
      </c>
      <c r="C298" t="str">
        <f t="shared" si="12"/>
        <v>corn_a_7_CornESA3</v>
      </c>
      <c r="D298">
        <v>163</v>
      </c>
      <c r="E298">
        <v>161</v>
      </c>
      <c r="F298">
        <v>33.700000000000003</v>
      </c>
      <c r="G298">
        <v>23</v>
      </c>
      <c r="H298">
        <v>155</v>
      </c>
      <c r="I298">
        <v>137</v>
      </c>
      <c r="J298">
        <v>117</v>
      </c>
      <c r="K298">
        <v>102</v>
      </c>
      <c r="L298">
        <v>75.8</v>
      </c>
      <c r="M298">
        <v>74.900000000000006</v>
      </c>
      <c r="R298">
        <f t="shared" si="13"/>
        <v>8</v>
      </c>
      <c r="S298">
        <f t="shared" si="14"/>
        <v>16</v>
      </c>
    </row>
    <row r="299" spans="1:19" x14ac:dyDescent="0.3">
      <c r="A299">
        <v>298</v>
      </c>
      <c r="B299" t="s">
        <v>309</v>
      </c>
      <c r="C299" t="str">
        <f t="shared" si="12"/>
        <v>corn_a_7_CornESA4</v>
      </c>
      <c r="D299">
        <v>166</v>
      </c>
      <c r="E299">
        <v>165</v>
      </c>
      <c r="F299">
        <v>60.7</v>
      </c>
      <c r="G299">
        <v>43.2</v>
      </c>
      <c r="H299">
        <v>160</v>
      </c>
      <c r="I299">
        <v>148</v>
      </c>
      <c r="J299">
        <v>149</v>
      </c>
      <c r="K299">
        <v>127</v>
      </c>
      <c r="L299">
        <v>110</v>
      </c>
      <c r="M299">
        <v>107</v>
      </c>
      <c r="R299">
        <f t="shared" si="13"/>
        <v>8</v>
      </c>
      <c r="S299">
        <f t="shared" si="14"/>
        <v>16</v>
      </c>
    </row>
    <row r="300" spans="1:19" x14ac:dyDescent="0.3">
      <c r="A300">
        <v>299</v>
      </c>
      <c r="B300" t="s">
        <v>310</v>
      </c>
      <c r="C300" t="str">
        <f t="shared" si="12"/>
        <v>corn_a_7_CornESA5</v>
      </c>
      <c r="D300">
        <v>99.9</v>
      </c>
      <c r="E300">
        <v>98.4</v>
      </c>
      <c r="F300">
        <v>19.399999999999999</v>
      </c>
      <c r="G300">
        <v>15.8</v>
      </c>
      <c r="H300">
        <v>94.2</v>
      </c>
      <c r="I300">
        <v>81.5</v>
      </c>
      <c r="J300">
        <v>65.3</v>
      </c>
      <c r="K300">
        <v>56.6</v>
      </c>
      <c r="L300">
        <v>45.1</v>
      </c>
      <c r="M300">
        <v>44.6</v>
      </c>
      <c r="R300">
        <f t="shared" si="13"/>
        <v>8</v>
      </c>
      <c r="S300">
        <f t="shared" si="14"/>
        <v>16</v>
      </c>
    </row>
    <row r="301" spans="1:19" x14ac:dyDescent="0.3">
      <c r="A301">
        <v>300</v>
      </c>
      <c r="B301" t="s">
        <v>311</v>
      </c>
      <c r="C301" t="str">
        <f t="shared" si="12"/>
        <v>corn_a_7_CornESA6</v>
      </c>
      <c r="D301">
        <v>101</v>
      </c>
      <c r="E301">
        <v>99.2</v>
      </c>
      <c r="F301">
        <v>21.2</v>
      </c>
      <c r="G301">
        <v>14.5</v>
      </c>
      <c r="H301">
        <v>94</v>
      </c>
      <c r="I301">
        <v>76</v>
      </c>
      <c r="J301">
        <v>60.8</v>
      </c>
      <c r="K301">
        <v>54.7</v>
      </c>
      <c r="L301">
        <v>45.9</v>
      </c>
      <c r="M301">
        <v>45.4</v>
      </c>
      <c r="R301">
        <f t="shared" si="13"/>
        <v>8</v>
      </c>
      <c r="S301">
        <f t="shared" si="14"/>
        <v>16</v>
      </c>
    </row>
    <row r="302" spans="1:19" x14ac:dyDescent="0.3">
      <c r="A302">
        <v>301</v>
      </c>
      <c r="B302" t="s">
        <v>312</v>
      </c>
      <c r="C302" t="str">
        <f t="shared" si="12"/>
        <v>corn_a_7_CornESA7</v>
      </c>
      <c r="D302">
        <v>178</v>
      </c>
      <c r="E302">
        <v>174</v>
      </c>
      <c r="F302">
        <v>30.5</v>
      </c>
      <c r="G302">
        <v>21.8</v>
      </c>
      <c r="H302">
        <v>168</v>
      </c>
      <c r="I302">
        <v>140</v>
      </c>
      <c r="J302">
        <v>88</v>
      </c>
      <c r="K302">
        <v>70.7</v>
      </c>
      <c r="L302">
        <v>64.5</v>
      </c>
      <c r="M302">
        <v>63.9</v>
      </c>
      <c r="R302">
        <f t="shared" si="13"/>
        <v>8</v>
      </c>
      <c r="S302">
        <f t="shared" si="14"/>
        <v>16</v>
      </c>
    </row>
    <row r="303" spans="1:19" x14ac:dyDescent="0.3">
      <c r="A303">
        <v>302</v>
      </c>
      <c r="B303" t="s">
        <v>313</v>
      </c>
      <c r="C303" t="str">
        <f t="shared" si="12"/>
        <v>corn_a_7_CornESA8</v>
      </c>
      <c r="D303">
        <v>188</v>
      </c>
      <c r="E303">
        <v>183</v>
      </c>
      <c r="F303">
        <v>31.7</v>
      </c>
      <c r="G303">
        <v>22.4</v>
      </c>
      <c r="H303">
        <v>174</v>
      </c>
      <c r="I303">
        <v>136</v>
      </c>
      <c r="J303">
        <v>87.9</v>
      </c>
      <c r="K303">
        <v>86.7</v>
      </c>
      <c r="L303">
        <v>62.2</v>
      </c>
      <c r="M303">
        <v>61.5</v>
      </c>
      <c r="R303">
        <f t="shared" si="13"/>
        <v>8</v>
      </c>
      <c r="S303">
        <f t="shared" si="14"/>
        <v>16</v>
      </c>
    </row>
    <row r="304" spans="1:19" x14ac:dyDescent="0.3">
      <c r="A304">
        <v>303</v>
      </c>
      <c r="B304" t="s">
        <v>314</v>
      </c>
      <c r="C304" t="str">
        <f t="shared" si="12"/>
        <v>corn_a_7_CornESA9</v>
      </c>
      <c r="D304">
        <v>99.7</v>
      </c>
      <c r="E304">
        <v>98</v>
      </c>
      <c r="F304">
        <v>30.1</v>
      </c>
      <c r="G304">
        <v>23.3</v>
      </c>
      <c r="H304">
        <v>93.4</v>
      </c>
      <c r="I304">
        <v>79.5</v>
      </c>
      <c r="J304">
        <v>59.1</v>
      </c>
      <c r="K304">
        <v>51.6</v>
      </c>
      <c r="L304">
        <v>42.3</v>
      </c>
      <c r="M304">
        <v>42.3</v>
      </c>
      <c r="R304">
        <f t="shared" si="13"/>
        <v>8</v>
      </c>
      <c r="S304">
        <f t="shared" si="14"/>
        <v>16</v>
      </c>
    </row>
    <row r="305" spans="1:19" x14ac:dyDescent="0.3">
      <c r="A305">
        <v>304</v>
      </c>
      <c r="B305" t="s">
        <v>315</v>
      </c>
      <c r="C305" t="str">
        <f t="shared" si="12"/>
        <v>corn_a_7_CornESA10a</v>
      </c>
      <c r="D305">
        <v>130</v>
      </c>
      <c r="E305">
        <v>127</v>
      </c>
      <c r="F305">
        <v>25.6</v>
      </c>
      <c r="G305">
        <v>17.2</v>
      </c>
      <c r="H305">
        <v>120</v>
      </c>
      <c r="I305">
        <v>103</v>
      </c>
      <c r="J305">
        <v>70.099999999999994</v>
      </c>
      <c r="K305">
        <v>61.2</v>
      </c>
      <c r="L305">
        <v>45</v>
      </c>
      <c r="M305">
        <v>44.6</v>
      </c>
      <c r="R305">
        <f t="shared" si="13"/>
        <v>8</v>
      </c>
      <c r="S305">
        <f t="shared" si="14"/>
        <v>16</v>
      </c>
    </row>
    <row r="306" spans="1:19" x14ac:dyDescent="0.3">
      <c r="A306">
        <v>305</v>
      </c>
      <c r="B306" t="s">
        <v>316</v>
      </c>
      <c r="C306" t="str">
        <f t="shared" si="12"/>
        <v>corn_a_7_CornESA10b</v>
      </c>
      <c r="D306">
        <v>88.8</v>
      </c>
      <c r="E306">
        <v>87.7</v>
      </c>
      <c r="F306">
        <v>22.9</v>
      </c>
      <c r="G306">
        <v>16.7</v>
      </c>
      <c r="H306">
        <v>84.5</v>
      </c>
      <c r="I306">
        <v>78</v>
      </c>
      <c r="J306">
        <v>66.599999999999994</v>
      </c>
      <c r="K306">
        <v>58.7</v>
      </c>
      <c r="L306">
        <v>43.8</v>
      </c>
      <c r="M306">
        <v>43.5</v>
      </c>
      <c r="R306">
        <f t="shared" si="13"/>
        <v>8</v>
      </c>
      <c r="S306">
        <f t="shared" si="14"/>
        <v>16</v>
      </c>
    </row>
    <row r="307" spans="1:19" x14ac:dyDescent="0.3">
      <c r="A307">
        <v>306</v>
      </c>
      <c r="B307" t="s">
        <v>317</v>
      </c>
      <c r="C307" t="str">
        <f t="shared" si="12"/>
        <v>corn_a_7_CornESA11a</v>
      </c>
      <c r="D307">
        <v>175</v>
      </c>
      <c r="E307">
        <v>172</v>
      </c>
      <c r="F307">
        <v>26.2</v>
      </c>
      <c r="G307">
        <v>18.399999999999999</v>
      </c>
      <c r="H307">
        <v>163</v>
      </c>
      <c r="I307">
        <v>140</v>
      </c>
      <c r="J307">
        <v>103</v>
      </c>
      <c r="K307">
        <v>80.099999999999994</v>
      </c>
      <c r="L307">
        <v>61.5</v>
      </c>
      <c r="M307">
        <v>60.7</v>
      </c>
      <c r="R307">
        <f t="shared" si="13"/>
        <v>8</v>
      </c>
      <c r="S307">
        <f t="shared" si="14"/>
        <v>16</v>
      </c>
    </row>
    <row r="308" spans="1:19" x14ac:dyDescent="0.3">
      <c r="A308">
        <v>307</v>
      </c>
      <c r="B308" t="s">
        <v>318</v>
      </c>
      <c r="C308" t="str">
        <f t="shared" si="12"/>
        <v>corn_a_7_CornESA11b</v>
      </c>
      <c r="D308">
        <v>101</v>
      </c>
      <c r="E308">
        <v>99</v>
      </c>
      <c r="F308">
        <v>18.600000000000001</v>
      </c>
      <c r="G308">
        <v>14.4</v>
      </c>
      <c r="H308">
        <v>93.1</v>
      </c>
      <c r="I308">
        <v>74.5</v>
      </c>
      <c r="J308">
        <v>52.8</v>
      </c>
      <c r="K308">
        <v>47.5</v>
      </c>
      <c r="L308">
        <v>38.200000000000003</v>
      </c>
      <c r="M308">
        <v>37.9</v>
      </c>
      <c r="R308">
        <f t="shared" si="13"/>
        <v>8</v>
      </c>
      <c r="S308">
        <f t="shared" si="14"/>
        <v>16</v>
      </c>
    </row>
    <row r="309" spans="1:19" x14ac:dyDescent="0.3">
      <c r="A309">
        <v>308</v>
      </c>
      <c r="B309" t="s">
        <v>319</v>
      </c>
      <c r="C309" t="str">
        <f t="shared" si="12"/>
        <v>corn_a_7_CornESA12a</v>
      </c>
      <c r="D309">
        <v>143</v>
      </c>
      <c r="E309">
        <v>138</v>
      </c>
      <c r="F309">
        <v>22.4</v>
      </c>
      <c r="G309">
        <v>15.9</v>
      </c>
      <c r="H309">
        <v>131</v>
      </c>
      <c r="I309">
        <v>99.6</v>
      </c>
      <c r="J309">
        <v>72.3</v>
      </c>
      <c r="K309">
        <v>59.7</v>
      </c>
      <c r="L309">
        <v>50</v>
      </c>
      <c r="M309">
        <v>48.8</v>
      </c>
      <c r="R309">
        <f t="shared" si="13"/>
        <v>8</v>
      </c>
      <c r="S309">
        <f t="shared" si="14"/>
        <v>16</v>
      </c>
    </row>
    <row r="310" spans="1:19" x14ac:dyDescent="0.3">
      <c r="A310">
        <v>309</v>
      </c>
      <c r="B310" t="s">
        <v>320</v>
      </c>
      <c r="C310" t="str">
        <f t="shared" si="12"/>
        <v>corn_a_7_CornESA12b</v>
      </c>
      <c r="D310">
        <v>188</v>
      </c>
      <c r="E310">
        <v>182</v>
      </c>
      <c r="F310">
        <v>21.5</v>
      </c>
      <c r="G310">
        <v>15.1</v>
      </c>
      <c r="H310">
        <v>166</v>
      </c>
      <c r="I310">
        <v>103</v>
      </c>
      <c r="J310">
        <v>64.099999999999994</v>
      </c>
      <c r="K310">
        <v>52.6</v>
      </c>
      <c r="L310">
        <v>45.4</v>
      </c>
      <c r="M310">
        <v>44.3</v>
      </c>
      <c r="R310">
        <f t="shared" si="13"/>
        <v>8</v>
      </c>
      <c r="S310">
        <f t="shared" si="14"/>
        <v>16</v>
      </c>
    </row>
    <row r="311" spans="1:19" x14ac:dyDescent="0.3">
      <c r="A311">
        <v>310</v>
      </c>
      <c r="B311" t="s">
        <v>321</v>
      </c>
      <c r="C311" t="str">
        <f t="shared" si="12"/>
        <v>corn_a_7_CornESA13</v>
      </c>
      <c r="D311">
        <v>125</v>
      </c>
      <c r="E311">
        <v>124</v>
      </c>
      <c r="F311">
        <v>24</v>
      </c>
      <c r="G311">
        <v>17.3</v>
      </c>
      <c r="H311">
        <v>126</v>
      </c>
      <c r="I311">
        <v>119</v>
      </c>
      <c r="J311">
        <v>60.9</v>
      </c>
      <c r="K311">
        <v>58.3</v>
      </c>
      <c r="L311">
        <v>50.2</v>
      </c>
      <c r="M311">
        <v>47.6</v>
      </c>
      <c r="R311">
        <f t="shared" si="13"/>
        <v>8</v>
      </c>
      <c r="S311">
        <f t="shared" si="14"/>
        <v>16</v>
      </c>
    </row>
    <row r="312" spans="1:19" x14ac:dyDescent="0.3">
      <c r="A312">
        <v>311</v>
      </c>
      <c r="B312" t="s">
        <v>322</v>
      </c>
      <c r="C312" t="str">
        <f t="shared" si="12"/>
        <v>corn_a_7_CornESA14</v>
      </c>
      <c r="D312">
        <v>83.5</v>
      </c>
      <c r="E312">
        <v>82.4</v>
      </c>
      <c r="F312">
        <v>19.7</v>
      </c>
      <c r="G312">
        <v>16.2</v>
      </c>
      <c r="H312">
        <v>79.099999999999994</v>
      </c>
      <c r="I312">
        <v>70.599999999999994</v>
      </c>
      <c r="J312">
        <v>59</v>
      </c>
      <c r="K312">
        <v>51.5</v>
      </c>
      <c r="L312">
        <v>40.200000000000003</v>
      </c>
      <c r="M312">
        <v>39.9</v>
      </c>
      <c r="R312">
        <f t="shared" si="13"/>
        <v>8</v>
      </c>
      <c r="S312">
        <f t="shared" si="14"/>
        <v>16</v>
      </c>
    </row>
    <row r="313" spans="1:19" x14ac:dyDescent="0.3">
      <c r="A313">
        <v>312</v>
      </c>
      <c r="B313" t="s">
        <v>323</v>
      </c>
      <c r="C313" t="str">
        <f t="shared" si="12"/>
        <v>corn_a_7_CornESA15a</v>
      </c>
      <c r="D313">
        <v>181</v>
      </c>
      <c r="E313">
        <v>179</v>
      </c>
      <c r="F313">
        <v>53.6</v>
      </c>
      <c r="G313">
        <v>32</v>
      </c>
      <c r="H313">
        <v>173</v>
      </c>
      <c r="I313">
        <v>152</v>
      </c>
      <c r="J313">
        <v>120</v>
      </c>
      <c r="K313">
        <v>112</v>
      </c>
      <c r="L313">
        <v>93.8</v>
      </c>
      <c r="M313">
        <v>97.6</v>
      </c>
      <c r="R313">
        <f t="shared" si="13"/>
        <v>8</v>
      </c>
      <c r="S313">
        <f t="shared" si="14"/>
        <v>16</v>
      </c>
    </row>
    <row r="314" spans="1:19" x14ac:dyDescent="0.3">
      <c r="A314">
        <v>313</v>
      </c>
      <c r="B314" t="s">
        <v>324</v>
      </c>
      <c r="C314" t="str">
        <f t="shared" si="12"/>
        <v>corn_a_7_CornESA15b</v>
      </c>
      <c r="D314">
        <v>88.2</v>
      </c>
      <c r="E314">
        <v>85.8</v>
      </c>
      <c r="F314">
        <v>15</v>
      </c>
      <c r="G314">
        <v>10.4</v>
      </c>
      <c r="H314">
        <v>79.5</v>
      </c>
      <c r="I314">
        <v>64.400000000000006</v>
      </c>
      <c r="J314">
        <v>52.9</v>
      </c>
      <c r="K314">
        <v>45</v>
      </c>
      <c r="L314">
        <v>34.4</v>
      </c>
      <c r="M314">
        <v>34.1</v>
      </c>
      <c r="R314">
        <f t="shared" si="13"/>
        <v>8</v>
      </c>
      <c r="S314">
        <f t="shared" si="14"/>
        <v>16</v>
      </c>
    </row>
    <row r="315" spans="1:19" x14ac:dyDescent="0.3">
      <c r="A315">
        <v>314</v>
      </c>
      <c r="B315" t="s">
        <v>325</v>
      </c>
      <c r="C315" t="str">
        <f t="shared" si="12"/>
        <v>corn_a_7_CornESA16a</v>
      </c>
      <c r="D315">
        <v>72</v>
      </c>
      <c r="E315">
        <v>70.8</v>
      </c>
      <c r="F315">
        <v>16.3</v>
      </c>
      <c r="G315">
        <v>13.4</v>
      </c>
      <c r="H315">
        <v>69</v>
      </c>
      <c r="I315">
        <v>55.5</v>
      </c>
      <c r="J315">
        <v>50.2</v>
      </c>
      <c r="K315">
        <v>47.1</v>
      </c>
      <c r="L315">
        <v>35.5</v>
      </c>
      <c r="M315">
        <v>35.299999999999997</v>
      </c>
      <c r="R315">
        <f t="shared" si="13"/>
        <v>8</v>
      </c>
      <c r="S315">
        <f t="shared" si="14"/>
        <v>16</v>
      </c>
    </row>
    <row r="316" spans="1:19" x14ac:dyDescent="0.3">
      <c r="A316">
        <v>315</v>
      </c>
      <c r="B316" t="s">
        <v>326</v>
      </c>
      <c r="C316" t="str">
        <f t="shared" si="12"/>
        <v>corn_a_7_CornESA16b</v>
      </c>
      <c r="D316">
        <v>68</v>
      </c>
      <c r="E316">
        <v>67.099999999999994</v>
      </c>
      <c r="F316">
        <v>15.9</v>
      </c>
      <c r="G316">
        <v>13.5</v>
      </c>
      <c r="H316">
        <v>64.5</v>
      </c>
      <c r="I316">
        <v>57.4</v>
      </c>
      <c r="J316">
        <v>50.1</v>
      </c>
      <c r="K316">
        <v>43.7</v>
      </c>
      <c r="L316">
        <v>35.299999999999997</v>
      </c>
      <c r="M316">
        <v>34.9</v>
      </c>
      <c r="R316">
        <f t="shared" si="13"/>
        <v>8</v>
      </c>
      <c r="S316">
        <f t="shared" si="14"/>
        <v>16</v>
      </c>
    </row>
    <row r="317" spans="1:19" x14ac:dyDescent="0.3">
      <c r="A317">
        <v>316</v>
      </c>
      <c r="B317" t="s">
        <v>327</v>
      </c>
      <c r="C317" t="str">
        <f t="shared" si="12"/>
        <v>corn_a_7_CornESA17a</v>
      </c>
      <c r="D317">
        <v>157</v>
      </c>
      <c r="E317">
        <v>155</v>
      </c>
      <c r="F317">
        <v>41.5</v>
      </c>
      <c r="G317">
        <v>29.9</v>
      </c>
      <c r="H317">
        <v>154</v>
      </c>
      <c r="I317">
        <v>141</v>
      </c>
      <c r="J317">
        <v>118</v>
      </c>
      <c r="K317">
        <v>105</v>
      </c>
      <c r="L317">
        <v>88.2</v>
      </c>
      <c r="M317">
        <v>87.6</v>
      </c>
      <c r="R317">
        <f t="shared" si="13"/>
        <v>8</v>
      </c>
      <c r="S317">
        <f t="shared" si="14"/>
        <v>16</v>
      </c>
    </row>
    <row r="318" spans="1:19" x14ac:dyDescent="0.3">
      <c r="A318">
        <v>317</v>
      </c>
      <c r="B318" t="s">
        <v>328</v>
      </c>
      <c r="C318" t="str">
        <f t="shared" si="12"/>
        <v>corn_a_7_CornESA17b</v>
      </c>
      <c r="D318">
        <v>51.5</v>
      </c>
      <c r="E318">
        <v>50.8</v>
      </c>
      <c r="F318">
        <v>17.100000000000001</v>
      </c>
      <c r="G318">
        <v>14.9</v>
      </c>
      <c r="H318">
        <v>48.8</v>
      </c>
      <c r="I318">
        <v>44.3</v>
      </c>
      <c r="J318">
        <v>38.5</v>
      </c>
      <c r="K318">
        <v>36.1</v>
      </c>
      <c r="L318">
        <v>28.4</v>
      </c>
      <c r="M318">
        <v>28.1</v>
      </c>
      <c r="R318">
        <f t="shared" si="13"/>
        <v>8</v>
      </c>
      <c r="S318">
        <f t="shared" si="14"/>
        <v>16</v>
      </c>
    </row>
    <row r="319" spans="1:19" x14ac:dyDescent="0.3">
      <c r="A319">
        <v>318</v>
      </c>
      <c r="B319" t="s">
        <v>329</v>
      </c>
      <c r="C319" t="str">
        <f t="shared" si="12"/>
        <v>corn_a_7_CornESA18a</v>
      </c>
      <c r="D319">
        <v>82.9</v>
      </c>
      <c r="E319">
        <v>82</v>
      </c>
      <c r="F319">
        <v>22.5</v>
      </c>
      <c r="G319">
        <v>15.1</v>
      </c>
      <c r="H319">
        <v>79.400000000000006</v>
      </c>
      <c r="I319">
        <v>73.099999999999994</v>
      </c>
      <c r="J319">
        <v>63.2</v>
      </c>
      <c r="K319">
        <v>57.7</v>
      </c>
      <c r="L319">
        <v>43.5</v>
      </c>
      <c r="M319">
        <v>43.4</v>
      </c>
      <c r="R319">
        <f t="shared" si="13"/>
        <v>8</v>
      </c>
      <c r="S319">
        <f t="shared" si="14"/>
        <v>16</v>
      </c>
    </row>
    <row r="320" spans="1:19" x14ac:dyDescent="0.3">
      <c r="A320">
        <v>319</v>
      </c>
      <c r="B320" t="s">
        <v>330</v>
      </c>
      <c r="C320" t="str">
        <f t="shared" si="12"/>
        <v>corn_a_7_CornESA18b</v>
      </c>
      <c r="D320">
        <v>81.599999999999994</v>
      </c>
      <c r="E320">
        <v>80.400000000000006</v>
      </c>
      <c r="F320">
        <v>18.600000000000001</v>
      </c>
      <c r="G320">
        <v>13.8</v>
      </c>
      <c r="H320">
        <v>76.900000000000006</v>
      </c>
      <c r="I320">
        <v>66.599999999999994</v>
      </c>
      <c r="J320">
        <v>52.8</v>
      </c>
      <c r="K320">
        <v>48.2</v>
      </c>
      <c r="L320">
        <v>36.4</v>
      </c>
      <c r="M320">
        <v>36.1</v>
      </c>
      <c r="R320">
        <f t="shared" si="13"/>
        <v>8</v>
      </c>
      <c r="S320">
        <f t="shared" si="14"/>
        <v>16</v>
      </c>
    </row>
    <row r="321" spans="1:19" x14ac:dyDescent="0.3">
      <c r="A321">
        <v>320</v>
      </c>
      <c r="B321" t="s">
        <v>331</v>
      </c>
      <c r="C321" t="str">
        <f t="shared" si="12"/>
        <v>corn_a_7_CornESA20a</v>
      </c>
      <c r="D321">
        <v>314</v>
      </c>
      <c r="E321">
        <v>307</v>
      </c>
      <c r="F321">
        <v>48.5</v>
      </c>
      <c r="G321">
        <v>25.9</v>
      </c>
      <c r="H321">
        <v>290</v>
      </c>
      <c r="I321">
        <v>231</v>
      </c>
      <c r="J321">
        <v>184</v>
      </c>
      <c r="K321">
        <v>157</v>
      </c>
      <c r="L321">
        <v>112</v>
      </c>
      <c r="M321">
        <v>111</v>
      </c>
      <c r="R321">
        <f t="shared" si="13"/>
        <v>8</v>
      </c>
      <c r="S321">
        <f t="shared" si="14"/>
        <v>16</v>
      </c>
    </row>
    <row r="322" spans="1:19" x14ac:dyDescent="0.3">
      <c r="A322">
        <v>321</v>
      </c>
      <c r="B322" t="s">
        <v>332</v>
      </c>
      <c r="C322" t="str">
        <f t="shared" ref="C322:C385" si="15">LEFT(B322,R322-1)&amp;RIGHT(B322,LEN(B322)-S322)</f>
        <v>corn_a_7_CornESA20b</v>
      </c>
      <c r="D322">
        <v>168</v>
      </c>
      <c r="E322">
        <v>164</v>
      </c>
      <c r="F322">
        <v>32.700000000000003</v>
      </c>
      <c r="G322">
        <v>16</v>
      </c>
      <c r="H322">
        <v>156</v>
      </c>
      <c r="I322">
        <v>129</v>
      </c>
      <c r="J322">
        <v>102</v>
      </c>
      <c r="K322">
        <v>90</v>
      </c>
      <c r="L322">
        <v>68.7</v>
      </c>
      <c r="M322">
        <v>68.099999999999994</v>
      </c>
      <c r="R322">
        <f t="shared" si="13"/>
        <v>8</v>
      </c>
      <c r="S322">
        <f t="shared" si="14"/>
        <v>16</v>
      </c>
    </row>
    <row r="323" spans="1:19" x14ac:dyDescent="0.3">
      <c r="A323">
        <v>322</v>
      </c>
      <c r="B323" t="s">
        <v>333</v>
      </c>
      <c r="C323" t="str">
        <f t="shared" si="15"/>
        <v>corn_a_7_CornESA21</v>
      </c>
      <c r="D323">
        <v>257</v>
      </c>
      <c r="E323">
        <v>250</v>
      </c>
      <c r="F323">
        <v>25</v>
      </c>
      <c r="G323">
        <v>13.7</v>
      </c>
      <c r="H323">
        <v>233</v>
      </c>
      <c r="I323">
        <v>166</v>
      </c>
      <c r="J323">
        <v>92.1</v>
      </c>
      <c r="K323">
        <v>80.900000000000006</v>
      </c>
      <c r="L323">
        <v>64.8</v>
      </c>
      <c r="M323">
        <v>63.5</v>
      </c>
      <c r="R323">
        <f t="shared" ref="R323:R386" si="16">SEARCH("run",B323)</f>
        <v>8</v>
      </c>
      <c r="S323">
        <f t="shared" ref="S323:S386" si="17">SEARCH("_",B323,SEARCH("_",B323,R323+1)+1)</f>
        <v>16</v>
      </c>
    </row>
    <row r="324" spans="1:19" x14ac:dyDescent="0.3">
      <c r="A324">
        <v>323</v>
      </c>
      <c r="B324" t="s">
        <v>334</v>
      </c>
      <c r="C324" t="str">
        <f t="shared" si="15"/>
        <v>corn_a_4_CornESA1</v>
      </c>
      <c r="D324">
        <v>776</v>
      </c>
      <c r="E324">
        <v>429</v>
      </c>
      <c r="F324">
        <v>41</v>
      </c>
      <c r="G324">
        <v>28.9</v>
      </c>
      <c r="H324">
        <v>357</v>
      </c>
      <c r="I324">
        <v>253</v>
      </c>
      <c r="J324">
        <v>178</v>
      </c>
      <c r="K324">
        <v>139</v>
      </c>
      <c r="L324">
        <v>131</v>
      </c>
      <c r="M324">
        <v>129</v>
      </c>
      <c r="R324">
        <f t="shared" si="16"/>
        <v>8</v>
      </c>
      <c r="S324">
        <f t="shared" si="17"/>
        <v>15</v>
      </c>
    </row>
    <row r="325" spans="1:19" x14ac:dyDescent="0.3">
      <c r="A325">
        <v>324</v>
      </c>
      <c r="B325" t="s">
        <v>335</v>
      </c>
      <c r="C325" t="str">
        <f t="shared" si="15"/>
        <v>corn_a_4_CornESA2</v>
      </c>
      <c r="D325">
        <v>209</v>
      </c>
      <c r="E325">
        <v>158</v>
      </c>
      <c r="F325">
        <v>19.2</v>
      </c>
      <c r="G325">
        <v>12.8</v>
      </c>
      <c r="H325">
        <v>139</v>
      </c>
      <c r="I325">
        <v>105</v>
      </c>
      <c r="J325">
        <v>74.3</v>
      </c>
      <c r="K325">
        <v>59.4</v>
      </c>
      <c r="L325">
        <v>56.1</v>
      </c>
      <c r="M325">
        <v>55.4</v>
      </c>
      <c r="R325">
        <f t="shared" si="16"/>
        <v>8</v>
      </c>
      <c r="S325">
        <f t="shared" si="17"/>
        <v>15</v>
      </c>
    </row>
    <row r="326" spans="1:19" x14ac:dyDescent="0.3">
      <c r="A326">
        <v>325</v>
      </c>
      <c r="B326" t="s">
        <v>336</v>
      </c>
      <c r="C326" t="str">
        <f t="shared" si="15"/>
        <v>corn_a_4_CornESA3</v>
      </c>
      <c r="D326">
        <v>570</v>
      </c>
      <c r="E326">
        <v>349</v>
      </c>
      <c r="F326">
        <v>42.1</v>
      </c>
      <c r="G326">
        <v>31.4</v>
      </c>
      <c r="H326">
        <v>269</v>
      </c>
      <c r="I326">
        <v>241</v>
      </c>
      <c r="J326">
        <v>187</v>
      </c>
      <c r="K326">
        <v>149</v>
      </c>
      <c r="L326">
        <v>119</v>
      </c>
      <c r="M326">
        <v>118</v>
      </c>
      <c r="R326">
        <f t="shared" si="16"/>
        <v>8</v>
      </c>
      <c r="S326">
        <f t="shared" si="17"/>
        <v>15</v>
      </c>
    </row>
    <row r="327" spans="1:19" x14ac:dyDescent="0.3">
      <c r="A327">
        <v>326</v>
      </c>
      <c r="B327" t="s">
        <v>337</v>
      </c>
      <c r="C327" t="str">
        <f t="shared" si="15"/>
        <v>corn_a_4_CornESA4</v>
      </c>
      <c r="D327">
        <v>227</v>
      </c>
      <c r="E327">
        <v>193</v>
      </c>
      <c r="F327">
        <v>39.4</v>
      </c>
      <c r="G327">
        <v>31.8</v>
      </c>
      <c r="H327">
        <v>165</v>
      </c>
      <c r="I327">
        <v>135</v>
      </c>
      <c r="J327">
        <v>105</v>
      </c>
      <c r="K327">
        <v>99.9</v>
      </c>
      <c r="L327">
        <v>77.2</v>
      </c>
      <c r="M327">
        <v>80.099999999999994</v>
      </c>
      <c r="R327">
        <f t="shared" si="16"/>
        <v>8</v>
      </c>
      <c r="S327">
        <f t="shared" si="17"/>
        <v>15</v>
      </c>
    </row>
    <row r="328" spans="1:19" x14ac:dyDescent="0.3">
      <c r="A328">
        <v>327</v>
      </c>
      <c r="B328" t="s">
        <v>338</v>
      </c>
      <c r="C328" t="str">
        <f t="shared" si="15"/>
        <v>corn_a_4_CornESA5</v>
      </c>
      <c r="D328">
        <v>361</v>
      </c>
      <c r="E328">
        <v>282</v>
      </c>
      <c r="F328">
        <v>29</v>
      </c>
      <c r="G328">
        <v>18.399999999999999</v>
      </c>
      <c r="H328">
        <v>221</v>
      </c>
      <c r="I328">
        <v>191</v>
      </c>
      <c r="J328">
        <v>136</v>
      </c>
      <c r="K328">
        <v>105</v>
      </c>
      <c r="L328">
        <v>104</v>
      </c>
      <c r="M328">
        <v>103</v>
      </c>
      <c r="R328">
        <f t="shared" si="16"/>
        <v>8</v>
      </c>
      <c r="S328">
        <f t="shared" si="17"/>
        <v>15</v>
      </c>
    </row>
    <row r="329" spans="1:19" x14ac:dyDescent="0.3">
      <c r="A329">
        <v>328</v>
      </c>
      <c r="B329" t="s">
        <v>339</v>
      </c>
      <c r="C329" t="str">
        <f t="shared" si="15"/>
        <v>corn_a_4_CornESA6</v>
      </c>
      <c r="D329">
        <v>318</v>
      </c>
      <c r="E329">
        <v>253</v>
      </c>
      <c r="F329">
        <v>24.5</v>
      </c>
      <c r="G329">
        <v>16.8</v>
      </c>
      <c r="H329">
        <v>204</v>
      </c>
      <c r="I329">
        <v>170</v>
      </c>
      <c r="J329">
        <v>116</v>
      </c>
      <c r="K329">
        <v>88</v>
      </c>
      <c r="L329">
        <v>73.7</v>
      </c>
      <c r="M329">
        <v>72.900000000000006</v>
      </c>
      <c r="R329">
        <f t="shared" si="16"/>
        <v>8</v>
      </c>
      <c r="S329">
        <f t="shared" si="17"/>
        <v>15</v>
      </c>
    </row>
    <row r="330" spans="1:19" x14ac:dyDescent="0.3">
      <c r="A330">
        <v>329</v>
      </c>
      <c r="B330" t="s">
        <v>340</v>
      </c>
      <c r="C330" t="str">
        <f t="shared" si="15"/>
        <v>corn_a_4_CornESA7</v>
      </c>
      <c r="D330">
        <v>391</v>
      </c>
      <c r="E330">
        <v>285</v>
      </c>
      <c r="F330">
        <v>27.7</v>
      </c>
      <c r="G330">
        <v>21.5</v>
      </c>
      <c r="H330">
        <v>233</v>
      </c>
      <c r="I330">
        <v>171</v>
      </c>
      <c r="J330">
        <v>109</v>
      </c>
      <c r="K330">
        <v>85.3</v>
      </c>
      <c r="L330">
        <v>103</v>
      </c>
      <c r="M330">
        <v>102</v>
      </c>
      <c r="R330">
        <f t="shared" si="16"/>
        <v>8</v>
      </c>
      <c r="S330">
        <f t="shared" si="17"/>
        <v>15</v>
      </c>
    </row>
    <row r="331" spans="1:19" x14ac:dyDescent="0.3">
      <c r="A331">
        <v>330</v>
      </c>
      <c r="B331" t="s">
        <v>341</v>
      </c>
      <c r="C331" t="str">
        <f t="shared" si="15"/>
        <v>corn_a_4_CornESA8</v>
      </c>
      <c r="D331">
        <v>336</v>
      </c>
      <c r="E331">
        <v>277</v>
      </c>
      <c r="F331">
        <v>19</v>
      </c>
      <c r="G331">
        <v>15.9</v>
      </c>
      <c r="H331">
        <v>210</v>
      </c>
      <c r="I331">
        <v>168</v>
      </c>
      <c r="J331">
        <v>95.6</v>
      </c>
      <c r="K331">
        <v>71.400000000000006</v>
      </c>
      <c r="L331">
        <v>84.1</v>
      </c>
      <c r="M331">
        <v>81.8</v>
      </c>
      <c r="R331">
        <f t="shared" si="16"/>
        <v>8</v>
      </c>
      <c r="S331">
        <f t="shared" si="17"/>
        <v>15</v>
      </c>
    </row>
    <row r="332" spans="1:19" x14ac:dyDescent="0.3">
      <c r="A332">
        <v>331</v>
      </c>
      <c r="B332" t="s">
        <v>342</v>
      </c>
      <c r="C332" t="str">
        <f t="shared" si="15"/>
        <v>corn_a_4_CornESA9</v>
      </c>
      <c r="D332">
        <v>271</v>
      </c>
      <c r="E332">
        <v>211</v>
      </c>
      <c r="F332">
        <v>27.5</v>
      </c>
      <c r="G332">
        <v>21.4</v>
      </c>
      <c r="H332">
        <v>167</v>
      </c>
      <c r="I332">
        <v>143</v>
      </c>
      <c r="J332">
        <v>94.5</v>
      </c>
      <c r="K332">
        <v>75.8</v>
      </c>
      <c r="L332">
        <v>69.900000000000006</v>
      </c>
      <c r="M332">
        <v>68.900000000000006</v>
      </c>
      <c r="R332">
        <f t="shared" si="16"/>
        <v>8</v>
      </c>
      <c r="S332">
        <f t="shared" si="17"/>
        <v>15</v>
      </c>
    </row>
    <row r="333" spans="1:19" x14ac:dyDescent="0.3">
      <c r="A333">
        <v>332</v>
      </c>
      <c r="B333" t="s">
        <v>343</v>
      </c>
      <c r="C333" t="str">
        <f t="shared" si="15"/>
        <v>corn_a_4_CornESA10a</v>
      </c>
      <c r="D333">
        <v>356</v>
      </c>
      <c r="E333">
        <v>281</v>
      </c>
      <c r="F333">
        <v>27.6</v>
      </c>
      <c r="G333">
        <v>17.3</v>
      </c>
      <c r="H333">
        <v>223</v>
      </c>
      <c r="I333">
        <v>178</v>
      </c>
      <c r="J333">
        <v>121</v>
      </c>
      <c r="K333">
        <v>93</v>
      </c>
      <c r="L333">
        <v>76.5</v>
      </c>
      <c r="M333">
        <v>76.099999999999994</v>
      </c>
      <c r="R333">
        <f t="shared" si="16"/>
        <v>8</v>
      </c>
      <c r="S333">
        <f t="shared" si="17"/>
        <v>15</v>
      </c>
    </row>
    <row r="334" spans="1:19" x14ac:dyDescent="0.3">
      <c r="A334">
        <v>333</v>
      </c>
      <c r="B334" t="s">
        <v>344</v>
      </c>
      <c r="C334" t="str">
        <f t="shared" si="15"/>
        <v>corn_a_4_CornESA10b</v>
      </c>
      <c r="D334">
        <v>231</v>
      </c>
      <c r="E334">
        <v>207</v>
      </c>
      <c r="F334">
        <v>34.6</v>
      </c>
      <c r="G334">
        <v>22.9</v>
      </c>
      <c r="H334">
        <v>200</v>
      </c>
      <c r="I334">
        <v>176</v>
      </c>
      <c r="J334">
        <v>130</v>
      </c>
      <c r="K334">
        <v>102</v>
      </c>
      <c r="L334">
        <v>85.7</v>
      </c>
      <c r="M334">
        <v>84.8</v>
      </c>
      <c r="R334">
        <f t="shared" si="16"/>
        <v>8</v>
      </c>
      <c r="S334">
        <f t="shared" si="17"/>
        <v>15</v>
      </c>
    </row>
    <row r="335" spans="1:19" x14ac:dyDescent="0.3">
      <c r="A335">
        <v>334</v>
      </c>
      <c r="B335" t="s">
        <v>345</v>
      </c>
      <c r="C335" t="str">
        <f t="shared" si="15"/>
        <v>corn_a_4_CornESA11a</v>
      </c>
      <c r="D335">
        <v>569</v>
      </c>
      <c r="E335">
        <v>445</v>
      </c>
      <c r="F335">
        <v>38.5</v>
      </c>
      <c r="G335">
        <v>26.5</v>
      </c>
      <c r="H335">
        <v>365</v>
      </c>
      <c r="I335">
        <v>284</v>
      </c>
      <c r="J335">
        <v>182</v>
      </c>
      <c r="K335">
        <v>142</v>
      </c>
      <c r="L335">
        <v>139</v>
      </c>
      <c r="M335">
        <v>137</v>
      </c>
      <c r="R335">
        <f t="shared" si="16"/>
        <v>8</v>
      </c>
      <c r="S335">
        <f t="shared" si="17"/>
        <v>15</v>
      </c>
    </row>
    <row r="336" spans="1:19" x14ac:dyDescent="0.3">
      <c r="A336">
        <v>335</v>
      </c>
      <c r="B336" t="s">
        <v>346</v>
      </c>
      <c r="C336" t="str">
        <f t="shared" si="15"/>
        <v>corn_a_4_CornESA11b</v>
      </c>
      <c r="D336">
        <v>307</v>
      </c>
      <c r="E336">
        <v>242</v>
      </c>
      <c r="F336">
        <v>24.7</v>
      </c>
      <c r="G336">
        <v>17.399999999999999</v>
      </c>
      <c r="H336">
        <v>202</v>
      </c>
      <c r="I336">
        <v>163</v>
      </c>
      <c r="J336">
        <v>112</v>
      </c>
      <c r="K336">
        <v>85.1</v>
      </c>
      <c r="L336">
        <v>70.599999999999994</v>
      </c>
      <c r="M336">
        <v>69.3</v>
      </c>
      <c r="R336">
        <f t="shared" si="16"/>
        <v>8</v>
      </c>
      <c r="S336">
        <f t="shared" si="17"/>
        <v>15</v>
      </c>
    </row>
    <row r="337" spans="1:19" x14ac:dyDescent="0.3">
      <c r="A337">
        <v>336</v>
      </c>
      <c r="B337" t="s">
        <v>347</v>
      </c>
      <c r="C337" t="str">
        <f t="shared" si="15"/>
        <v>corn_a_4_CornESA12a</v>
      </c>
      <c r="D337">
        <v>391</v>
      </c>
      <c r="E337">
        <v>297</v>
      </c>
      <c r="F337">
        <v>23.3</v>
      </c>
      <c r="G337">
        <v>16.399999999999999</v>
      </c>
      <c r="H337">
        <v>235</v>
      </c>
      <c r="I337">
        <v>160</v>
      </c>
      <c r="J337">
        <v>110</v>
      </c>
      <c r="K337">
        <v>86.6</v>
      </c>
      <c r="L337">
        <v>74</v>
      </c>
      <c r="M337">
        <v>73</v>
      </c>
      <c r="R337">
        <f t="shared" si="16"/>
        <v>8</v>
      </c>
      <c r="S337">
        <f t="shared" si="17"/>
        <v>15</v>
      </c>
    </row>
    <row r="338" spans="1:19" x14ac:dyDescent="0.3">
      <c r="A338">
        <v>337</v>
      </c>
      <c r="B338" t="s">
        <v>348</v>
      </c>
      <c r="C338" t="str">
        <f t="shared" si="15"/>
        <v>corn_a_4_CornESA12b</v>
      </c>
      <c r="D338">
        <v>309</v>
      </c>
      <c r="E338">
        <v>248</v>
      </c>
      <c r="F338">
        <v>22.4</v>
      </c>
      <c r="G338">
        <v>15.2</v>
      </c>
      <c r="H338">
        <v>200</v>
      </c>
      <c r="I338">
        <v>155</v>
      </c>
      <c r="J338">
        <v>112</v>
      </c>
      <c r="K338">
        <v>82.3</v>
      </c>
      <c r="L338">
        <v>72.7</v>
      </c>
      <c r="M338">
        <v>71.7</v>
      </c>
      <c r="R338">
        <f t="shared" si="16"/>
        <v>8</v>
      </c>
      <c r="S338">
        <f t="shared" si="17"/>
        <v>15</v>
      </c>
    </row>
    <row r="339" spans="1:19" x14ac:dyDescent="0.3">
      <c r="A339">
        <v>338</v>
      </c>
      <c r="B339" t="s">
        <v>349</v>
      </c>
      <c r="C339" t="str">
        <f t="shared" si="15"/>
        <v>corn_a_4_CornESA13</v>
      </c>
      <c r="D339">
        <v>485</v>
      </c>
      <c r="E339">
        <v>402</v>
      </c>
      <c r="F339">
        <v>38.1</v>
      </c>
      <c r="G339">
        <v>19.5</v>
      </c>
      <c r="H339">
        <v>320</v>
      </c>
      <c r="I339">
        <v>232</v>
      </c>
      <c r="J339">
        <v>161</v>
      </c>
      <c r="K339">
        <v>128</v>
      </c>
      <c r="L339">
        <v>99.5</v>
      </c>
      <c r="M339">
        <v>98.8</v>
      </c>
      <c r="R339">
        <f t="shared" si="16"/>
        <v>8</v>
      </c>
      <c r="S339">
        <f t="shared" si="17"/>
        <v>15</v>
      </c>
    </row>
    <row r="340" spans="1:19" x14ac:dyDescent="0.3">
      <c r="A340">
        <v>339</v>
      </c>
      <c r="B340" t="s">
        <v>350</v>
      </c>
      <c r="C340" t="str">
        <f t="shared" si="15"/>
        <v>corn_a_4_CornESA14</v>
      </c>
      <c r="D340">
        <v>219</v>
      </c>
      <c r="E340">
        <v>201</v>
      </c>
      <c r="F340">
        <v>28.9</v>
      </c>
      <c r="G340">
        <v>17.8</v>
      </c>
      <c r="H340">
        <v>184</v>
      </c>
      <c r="I340">
        <v>157</v>
      </c>
      <c r="J340">
        <v>111</v>
      </c>
      <c r="K340">
        <v>87.7</v>
      </c>
      <c r="L340">
        <v>73.8</v>
      </c>
      <c r="M340">
        <v>73</v>
      </c>
      <c r="R340">
        <f t="shared" si="16"/>
        <v>8</v>
      </c>
      <c r="S340">
        <f t="shared" si="17"/>
        <v>15</v>
      </c>
    </row>
    <row r="341" spans="1:19" x14ac:dyDescent="0.3">
      <c r="A341">
        <v>340</v>
      </c>
      <c r="B341" t="s">
        <v>351</v>
      </c>
      <c r="C341" t="str">
        <f t="shared" si="15"/>
        <v>corn_a_4_CornESA15a</v>
      </c>
      <c r="D341">
        <v>261</v>
      </c>
      <c r="E341">
        <v>219</v>
      </c>
      <c r="F341">
        <v>34.9</v>
      </c>
      <c r="G341">
        <v>20.3</v>
      </c>
      <c r="H341">
        <v>192</v>
      </c>
      <c r="I341">
        <v>154</v>
      </c>
      <c r="J341">
        <v>123</v>
      </c>
      <c r="K341">
        <v>102</v>
      </c>
      <c r="L341">
        <v>80.900000000000006</v>
      </c>
      <c r="M341">
        <v>80.2</v>
      </c>
      <c r="R341">
        <f t="shared" si="16"/>
        <v>8</v>
      </c>
      <c r="S341">
        <f t="shared" si="17"/>
        <v>15</v>
      </c>
    </row>
    <row r="342" spans="1:19" x14ac:dyDescent="0.3">
      <c r="A342">
        <v>341</v>
      </c>
      <c r="B342" t="s">
        <v>352</v>
      </c>
      <c r="C342" t="str">
        <f t="shared" si="15"/>
        <v>corn_a_4_CornESA15b</v>
      </c>
      <c r="D342">
        <v>181</v>
      </c>
      <c r="E342">
        <v>152</v>
      </c>
      <c r="F342">
        <v>13</v>
      </c>
      <c r="G342">
        <v>7.53</v>
      </c>
      <c r="H342">
        <v>128</v>
      </c>
      <c r="I342">
        <v>77.8</v>
      </c>
      <c r="J342">
        <v>53.6</v>
      </c>
      <c r="K342">
        <v>40.1</v>
      </c>
      <c r="L342">
        <v>33.9</v>
      </c>
      <c r="M342">
        <v>33.4</v>
      </c>
      <c r="R342">
        <f t="shared" si="16"/>
        <v>8</v>
      </c>
      <c r="S342">
        <f t="shared" si="17"/>
        <v>15</v>
      </c>
    </row>
    <row r="343" spans="1:19" x14ac:dyDescent="0.3">
      <c r="A343">
        <v>342</v>
      </c>
      <c r="B343" t="s">
        <v>353</v>
      </c>
      <c r="C343" t="str">
        <f t="shared" si="15"/>
        <v>corn_a_4_CornESA16a</v>
      </c>
      <c r="D343">
        <v>189</v>
      </c>
      <c r="E343">
        <v>179</v>
      </c>
      <c r="F343">
        <v>25.6</v>
      </c>
      <c r="G343">
        <v>16.8</v>
      </c>
      <c r="H343">
        <v>170</v>
      </c>
      <c r="I343">
        <v>154</v>
      </c>
      <c r="J343">
        <v>114</v>
      </c>
      <c r="K343">
        <v>89.8</v>
      </c>
      <c r="L343">
        <v>70</v>
      </c>
      <c r="M343">
        <v>69.5</v>
      </c>
      <c r="R343">
        <f t="shared" si="16"/>
        <v>8</v>
      </c>
      <c r="S343">
        <f t="shared" si="17"/>
        <v>15</v>
      </c>
    </row>
    <row r="344" spans="1:19" x14ac:dyDescent="0.3">
      <c r="A344">
        <v>343</v>
      </c>
      <c r="B344" t="s">
        <v>354</v>
      </c>
      <c r="C344" t="str">
        <f t="shared" si="15"/>
        <v>corn_a_4_CornESA16b</v>
      </c>
      <c r="D344">
        <v>138</v>
      </c>
      <c r="E344">
        <v>133</v>
      </c>
      <c r="F344">
        <v>21.3</v>
      </c>
      <c r="G344">
        <v>14.7</v>
      </c>
      <c r="H344">
        <v>127</v>
      </c>
      <c r="I344">
        <v>111</v>
      </c>
      <c r="J344">
        <v>81.400000000000006</v>
      </c>
      <c r="K344">
        <v>68</v>
      </c>
      <c r="L344">
        <v>55.1</v>
      </c>
      <c r="M344">
        <v>54.6</v>
      </c>
      <c r="R344">
        <f t="shared" si="16"/>
        <v>8</v>
      </c>
      <c r="S344">
        <f t="shared" si="17"/>
        <v>15</v>
      </c>
    </row>
    <row r="345" spans="1:19" x14ac:dyDescent="0.3">
      <c r="A345">
        <v>344</v>
      </c>
      <c r="B345" t="s">
        <v>355</v>
      </c>
      <c r="C345" t="str">
        <f t="shared" si="15"/>
        <v>corn_a_4_CornESA17a</v>
      </c>
      <c r="D345">
        <v>497</v>
      </c>
      <c r="E345">
        <v>408</v>
      </c>
      <c r="F345">
        <v>65.400000000000006</v>
      </c>
      <c r="G345">
        <v>44.2</v>
      </c>
      <c r="H345">
        <v>360</v>
      </c>
      <c r="I345">
        <v>306</v>
      </c>
      <c r="J345">
        <v>233</v>
      </c>
      <c r="K345">
        <v>199</v>
      </c>
      <c r="L345">
        <v>169</v>
      </c>
      <c r="M345">
        <v>168</v>
      </c>
      <c r="R345">
        <f t="shared" si="16"/>
        <v>8</v>
      </c>
      <c r="S345">
        <f t="shared" si="17"/>
        <v>15</v>
      </c>
    </row>
    <row r="346" spans="1:19" x14ac:dyDescent="0.3">
      <c r="A346">
        <v>345</v>
      </c>
      <c r="B346" t="s">
        <v>356</v>
      </c>
      <c r="C346" t="str">
        <f t="shared" si="15"/>
        <v>corn_a_4_CornESA17b</v>
      </c>
      <c r="D346">
        <v>104</v>
      </c>
      <c r="E346">
        <v>103</v>
      </c>
      <c r="F346">
        <v>21.9</v>
      </c>
      <c r="G346">
        <v>17.100000000000001</v>
      </c>
      <c r="H346">
        <v>99.8</v>
      </c>
      <c r="I346">
        <v>92</v>
      </c>
      <c r="J346">
        <v>71.7</v>
      </c>
      <c r="K346">
        <v>56.8</v>
      </c>
      <c r="L346">
        <v>46.9</v>
      </c>
      <c r="M346">
        <v>46.4</v>
      </c>
      <c r="R346">
        <f t="shared" si="16"/>
        <v>8</v>
      </c>
      <c r="S346">
        <f t="shared" si="17"/>
        <v>15</v>
      </c>
    </row>
    <row r="347" spans="1:19" x14ac:dyDescent="0.3">
      <c r="A347">
        <v>346</v>
      </c>
      <c r="B347" t="s">
        <v>357</v>
      </c>
      <c r="C347" t="str">
        <f t="shared" si="15"/>
        <v>corn_a_4_CornESA18a</v>
      </c>
      <c r="D347">
        <v>220</v>
      </c>
      <c r="E347">
        <v>178</v>
      </c>
      <c r="F347">
        <v>33.200000000000003</v>
      </c>
      <c r="G347">
        <v>18.5</v>
      </c>
      <c r="H347">
        <v>175</v>
      </c>
      <c r="I347">
        <v>150</v>
      </c>
      <c r="J347">
        <v>131</v>
      </c>
      <c r="K347">
        <v>110</v>
      </c>
      <c r="L347">
        <v>85.5</v>
      </c>
      <c r="M347">
        <v>84.9</v>
      </c>
      <c r="R347">
        <f t="shared" si="16"/>
        <v>8</v>
      </c>
      <c r="S347">
        <f t="shared" si="17"/>
        <v>15</v>
      </c>
    </row>
    <row r="348" spans="1:19" x14ac:dyDescent="0.3">
      <c r="A348">
        <v>347</v>
      </c>
      <c r="B348" t="s">
        <v>358</v>
      </c>
      <c r="C348" t="str">
        <f t="shared" si="15"/>
        <v>corn_a_4_CornESA18b</v>
      </c>
      <c r="D348">
        <v>195</v>
      </c>
      <c r="E348">
        <v>183</v>
      </c>
      <c r="F348">
        <v>28.6</v>
      </c>
      <c r="G348">
        <v>15.9</v>
      </c>
      <c r="H348">
        <v>170</v>
      </c>
      <c r="I348">
        <v>144</v>
      </c>
      <c r="J348">
        <v>111</v>
      </c>
      <c r="K348">
        <v>93.1</v>
      </c>
      <c r="L348">
        <v>71.7</v>
      </c>
      <c r="M348">
        <v>71.099999999999994</v>
      </c>
      <c r="R348">
        <f t="shared" si="16"/>
        <v>8</v>
      </c>
      <c r="S348">
        <f t="shared" si="17"/>
        <v>15</v>
      </c>
    </row>
    <row r="349" spans="1:19" x14ac:dyDescent="0.3">
      <c r="A349">
        <v>348</v>
      </c>
      <c r="B349" t="s">
        <v>359</v>
      </c>
      <c r="C349" t="str">
        <f t="shared" si="15"/>
        <v>corn_a_4_CornESA20a</v>
      </c>
      <c r="D349">
        <v>813</v>
      </c>
      <c r="E349">
        <v>404</v>
      </c>
      <c r="F349">
        <v>31</v>
      </c>
      <c r="G349">
        <v>22.7</v>
      </c>
      <c r="H349">
        <v>320</v>
      </c>
      <c r="I349">
        <v>236</v>
      </c>
      <c r="J349">
        <v>156</v>
      </c>
      <c r="K349">
        <v>122</v>
      </c>
      <c r="L349">
        <v>92.8</v>
      </c>
      <c r="M349">
        <v>92.2</v>
      </c>
      <c r="R349">
        <f t="shared" si="16"/>
        <v>8</v>
      </c>
      <c r="S349">
        <f t="shared" si="17"/>
        <v>15</v>
      </c>
    </row>
    <row r="350" spans="1:19" x14ac:dyDescent="0.3">
      <c r="A350">
        <v>349</v>
      </c>
      <c r="B350" t="s">
        <v>360</v>
      </c>
      <c r="C350" t="str">
        <f t="shared" si="15"/>
        <v>corn_a_4_CornESA20b</v>
      </c>
      <c r="D350">
        <v>560</v>
      </c>
      <c r="E350">
        <v>448</v>
      </c>
      <c r="F350">
        <v>38</v>
      </c>
      <c r="G350">
        <v>20.399999999999999</v>
      </c>
      <c r="H350">
        <v>363</v>
      </c>
      <c r="I350">
        <v>251</v>
      </c>
      <c r="J350">
        <v>186</v>
      </c>
      <c r="K350">
        <v>139</v>
      </c>
      <c r="L350">
        <v>109</v>
      </c>
      <c r="M350">
        <v>107</v>
      </c>
      <c r="R350">
        <f t="shared" si="16"/>
        <v>8</v>
      </c>
      <c r="S350">
        <f t="shared" si="17"/>
        <v>15</v>
      </c>
    </row>
    <row r="351" spans="1:19" x14ac:dyDescent="0.3">
      <c r="A351">
        <v>350</v>
      </c>
      <c r="B351" t="s">
        <v>361</v>
      </c>
      <c r="C351" t="str">
        <f t="shared" si="15"/>
        <v>corn_a_4_CornESA21</v>
      </c>
      <c r="D351">
        <v>504</v>
      </c>
      <c r="E351">
        <v>394</v>
      </c>
      <c r="F351">
        <v>25.9</v>
      </c>
      <c r="G351">
        <v>13.3</v>
      </c>
      <c r="H351">
        <v>298</v>
      </c>
      <c r="I351">
        <v>201</v>
      </c>
      <c r="J351">
        <v>131</v>
      </c>
      <c r="K351">
        <v>96.7</v>
      </c>
      <c r="L351">
        <v>77.5</v>
      </c>
      <c r="M351">
        <v>76.400000000000006</v>
      </c>
      <c r="R351">
        <f t="shared" si="16"/>
        <v>8</v>
      </c>
      <c r="S351">
        <f t="shared" si="17"/>
        <v>15</v>
      </c>
    </row>
    <row r="352" spans="1:19" x14ac:dyDescent="0.3">
      <c r="A352">
        <v>351</v>
      </c>
      <c r="B352" t="s">
        <v>362</v>
      </c>
      <c r="C352" t="str">
        <f t="shared" si="15"/>
        <v>cucurbits_a_7_VegetableESA1</v>
      </c>
      <c r="D352">
        <v>137</v>
      </c>
      <c r="E352">
        <v>135</v>
      </c>
      <c r="F352">
        <v>19</v>
      </c>
      <c r="G352">
        <v>9.34</v>
      </c>
      <c r="H352">
        <v>132</v>
      </c>
      <c r="I352">
        <v>115</v>
      </c>
      <c r="J352">
        <v>77.5</v>
      </c>
      <c r="K352">
        <v>61.7</v>
      </c>
      <c r="L352">
        <v>74</v>
      </c>
      <c r="M352">
        <v>73.099999999999994</v>
      </c>
      <c r="R352">
        <f t="shared" si="16"/>
        <v>13</v>
      </c>
      <c r="S352">
        <f t="shared" si="17"/>
        <v>21</v>
      </c>
    </row>
    <row r="353" spans="1:19" x14ac:dyDescent="0.3">
      <c r="A353">
        <v>352</v>
      </c>
      <c r="B353" t="s">
        <v>363</v>
      </c>
      <c r="C353" t="str">
        <f t="shared" si="15"/>
        <v>cucurbits_a_7_VegetableESA2</v>
      </c>
      <c r="D353">
        <v>63.7</v>
      </c>
      <c r="E353">
        <v>62.2</v>
      </c>
      <c r="F353">
        <v>9.94</v>
      </c>
      <c r="G353">
        <v>6.35</v>
      </c>
      <c r="H353">
        <v>59.9</v>
      </c>
      <c r="I353">
        <v>53.4</v>
      </c>
      <c r="J353">
        <v>40.6</v>
      </c>
      <c r="K353">
        <v>31.7</v>
      </c>
      <c r="L353">
        <v>27.7</v>
      </c>
      <c r="M353">
        <v>27.4</v>
      </c>
      <c r="R353">
        <f t="shared" si="16"/>
        <v>13</v>
      </c>
      <c r="S353">
        <f t="shared" si="17"/>
        <v>21</v>
      </c>
    </row>
    <row r="354" spans="1:19" x14ac:dyDescent="0.3">
      <c r="A354">
        <v>353</v>
      </c>
      <c r="B354" t="s">
        <v>364</v>
      </c>
      <c r="C354" t="str">
        <f t="shared" si="15"/>
        <v>cucurbits_a_7_VegetableESA3</v>
      </c>
      <c r="D354">
        <v>120</v>
      </c>
      <c r="E354">
        <v>118</v>
      </c>
      <c r="F354">
        <v>18.600000000000001</v>
      </c>
      <c r="G354">
        <v>11.7</v>
      </c>
      <c r="H354">
        <v>113</v>
      </c>
      <c r="I354">
        <v>99.8</v>
      </c>
      <c r="J354">
        <v>76.599999999999994</v>
      </c>
      <c r="K354">
        <v>63.1</v>
      </c>
      <c r="L354">
        <v>46.3</v>
      </c>
      <c r="M354">
        <v>45.9</v>
      </c>
      <c r="R354">
        <f t="shared" si="16"/>
        <v>13</v>
      </c>
      <c r="S354">
        <f t="shared" si="17"/>
        <v>21</v>
      </c>
    </row>
    <row r="355" spans="1:19" x14ac:dyDescent="0.3">
      <c r="A355">
        <v>354</v>
      </c>
      <c r="B355" t="s">
        <v>365</v>
      </c>
      <c r="C355" t="str">
        <f t="shared" si="15"/>
        <v>cucurbits_a_7_VegetableESA4</v>
      </c>
      <c r="D355">
        <v>61.6</v>
      </c>
      <c r="E355">
        <v>60.3</v>
      </c>
      <c r="F355">
        <v>10.1</v>
      </c>
      <c r="G355">
        <v>7.39</v>
      </c>
      <c r="H355">
        <v>56.8</v>
      </c>
      <c r="I355">
        <v>44.7</v>
      </c>
      <c r="J355">
        <v>31</v>
      </c>
      <c r="K355">
        <v>26</v>
      </c>
      <c r="L355">
        <v>20.100000000000001</v>
      </c>
      <c r="M355">
        <v>20</v>
      </c>
      <c r="R355">
        <f t="shared" si="16"/>
        <v>13</v>
      </c>
      <c r="S355">
        <f t="shared" si="17"/>
        <v>21</v>
      </c>
    </row>
    <row r="356" spans="1:19" x14ac:dyDescent="0.3">
      <c r="A356">
        <v>355</v>
      </c>
      <c r="B356" t="s">
        <v>366</v>
      </c>
      <c r="C356" t="str">
        <f t="shared" si="15"/>
        <v>cucurbits_a_7_VegetableESA5</v>
      </c>
      <c r="D356">
        <v>94.9</v>
      </c>
      <c r="E356">
        <v>93.2</v>
      </c>
      <c r="F356">
        <v>13</v>
      </c>
      <c r="G356">
        <v>9.1</v>
      </c>
      <c r="H356">
        <v>88.5</v>
      </c>
      <c r="I356">
        <v>72.3</v>
      </c>
      <c r="J356">
        <v>55.7</v>
      </c>
      <c r="K356">
        <v>43.5</v>
      </c>
      <c r="L356">
        <v>36</v>
      </c>
      <c r="M356">
        <v>35.6</v>
      </c>
      <c r="R356">
        <f t="shared" si="16"/>
        <v>13</v>
      </c>
      <c r="S356">
        <f t="shared" si="17"/>
        <v>21</v>
      </c>
    </row>
    <row r="357" spans="1:19" x14ac:dyDescent="0.3">
      <c r="A357">
        <v>356</v>
      </c>
      <c r="B357" t="s">
        <v>367</v>
      </c>
      <c r="C357" t="str">
        <f t="shared" si="15"/>
        <v>cucurbits_a_7_VegetableESA6</v>
      </c>
      <c r="D357">
        <v>107</v>
      </c>
      <c r="E357">
        <v>105</v>
      </c>
      <c r="F357">
        <v>13.3</v>
      </c>
      <c r="G357">
        <v>8.6999999999999993</v>
      </c>
      <c r="H357">
        <v>102</v>
      </c>
      <c r="I357">
        <v>80.400000000000006</v>
      </c>
      <c r="J357">
        <v>56.5</v>
      </c>
      <c r="K357">
        <v>46.3</v>
      </c>
      <c r="L357">
        <v>35.799999999999997</v>
      </c>
      <c r="M357">
        <v>35.299999999999997</v>
      </c>
      <c r="R357">
        <f t="shared" si="16"/>
        <v>13</v>
      </c>
      <c r="S357">
        <f t="shared" si="17"/>
        <v>21</v>
      </c>
    </row>
    <row r="358" spans="1:19" x14ac:dyDescent="0.3">
      <c r="A358">
        <v>357</v>
      </c>
      <c r="B358" t="s">
        <v>368</v>
      </c>
      <c r="C358" t="str">
        <f t="shared" si="15"/>
        <v>cucurbits_a_7_VegetableESA7</v>
      </c>
      <c r="D358">
        <v>109</v>
      </c>
      <c r="E358">
        <v>107</v>
      </c>
      <c r="F358">
        <v>11.5</v>
      </c>
      <c r="G358">
        <v>8.64</v>
      </c>
      <c r="H358">
        <v>104</v>
      </c>
      <c r="I358">
        <v>79.400000000000006</v>
      </c>
      <c r="J358">
        <v>49</v>
      </c>
      <c r="K358">
        <v>37.4</v>
      </c>
      <c r="L358">
        <v>35.9</v>
      </c>
      <c r="M358">
        <v>35.200000000000003</v>
      </c>
      <c r="R358">
        <f t="shared" si="16"/>
        <v>13</v>
      </c>
      <c r="S358">
        <f t="shared" si="17"/>
        <v>21</v>
      </c>
    </row>
    <row r="359" spans="1:19" x14ac:dyDescent="0.3">
      <c r="A359">
        <v>358</v>
      </c>
      <c r="B359" t="s">
        <v>369</v>
      </c>
      <c r="C359" t="str">
        <f t="shared" si="15"/>
        <v>cucurbits_a_7_VegetableESA8</v>
      </c>
      <c r="D359">
        <v>63.2</v>
      </c>
      <c r="E359">
        <v>61.3</v>
      </c>
      <c r="F359">
        <v>5.66</v>
      </c>
      <c r="G359">
        <v>4.32</v>
      </c>
      <c r="H359">
        <v>57.8</v>
      </c>
      <c r="I359">
        <v>41.5</v>
      </c>
      <c r="J359">
        <v>26.2</v>
      </c>
      <c r="K359">
        <v>20.399999999999999</v>
      </c>
      <c r="L359">
        <v>16.899999999999999</v>
      </c>
      <c r="M359">
        <v>16.5</v>
      </c>
      <c r="R359">
        <f t="shared" si="16"/>
        <v>13</v>
      </c>
      <c r="S359">
        <f t="shared" si="17"/>
        <v>21</v>
      </c>
    </row>
    <row r="360" spans="1:19" x14ac:dyDescent="0.3">
      <c r="A360">
        <v>359</v>
      </c>
      <c r="B360" t="s">
        <v>370</v>
      </c>
      <c r="C360" t="str">
        <f t="shared" si="15"/>
        <v>cucurbits_a_7_VegetableESA9</v>
      </c>
      <c r="D360">
        <v>61.7</v>
      </c>
      <c r="E360">
        <v>60.5</v>
      </c>
      <c r="F360">
        <v>10</v>
      </c>
      <c r="G360">
        <v>7.41</v>
      </c>
      <c r="H360">
        <v>58</v>
      </c>
      <c r="I360">
        <v>46.6</v>
      </c>
      <c r="J360">
        <v>32.9</v>
      </c>
      <c r="K360">
        <v>26.8</v>
      </c>
      <c r="L360">
        <v>22.5</v>
      </c>
      <c r="M360">
        <v>22.2</v>
      </c>
      <c r="R360">
        <f t="shared" si="16"/>
        <v>13</v>
      </c>
      <c r="S360">
        <f t="shared" si="17"/>
        <v>21</v>
      </c>
    </row>
    <row r="361" spans="1:19" x14ac:dyDescent="0.3">
      <c r="A361">
        <v>360</v>
      </c>
      <c r="B361" t="s">
        <v>371</v>
      </c>
      <c r="C361" t="str">
        <f t="shared" si="15"/>
        <v>cucurbits_a_7_VegetableESA10a</v>
      </c>
      <c r="D361">
        <v>66.900000000000006</v>
      </c>
      <c r="E361">
        <v>65.400000000000006</v>
      </c>
      <c r="F361">
        <v>8.89</v>
      </c>
      <c r="G361">
        <v>6.25</v>
      </c>
      <c r="H361">
        <v>61</v>
      </c>
      <c r="I361">
        <v>51.6</v>
      </c>
      <c r="J361">
        <v>34.700000000000003</v>
      </c>
      <c r="K361">
        <v>27.4</v>
      </c>
      <c r="L361">
        <v>21.7</v>
      </c>
      <c r="M361">
        <v>21.4</v>
      </c>
      <c r="R361">
        <f t="shared" si="16"/>
        <v>13</v>
      </c>
      <c r="S361">
        <f t="shared" si="17"/>
        <v>21</v>
      </c>
    </row>
    <row r="362" spans="1:19" x14ac:dyDescent="0.3">
      <c r="A362">
        <v>361</v>
      </c>
      <c r="B362" t="s">
        <v>372</v>
      </c>
      <c r="C362" t="str">
        <f t="shared" si="15"/>
        <v>cucurbits_a_7_VegetableESA10b</v>
      </c>
      <c r="D362">
        <v>48.2</v>
      </c>
      <c r="E362">
        <v>47.6</v>
      </c>
      <c r="F362">
        <v>9.16</v>
      </c>
      <c r="G362">
        <v>7.03</v>
      </c>
      <c r="H362">
        <v>46.1</v>
      </c>
      <c r="I362">
        <v>43.9</v>
      </c>
      <c r="J362">
        <v>34.1</v>
      </c>
      <c r="K362">
        <v>27.7</v>
      </c>
      <c r="L362">
        <v>22.7</v>
      </c>
      <c r="M362">
        <v>22.5</v>
      </c>
      <c r="R362">
        <f t="shared" si="16"/>
        <v>13</v>
      </c>
      <c r="S362">
        <f t="shared" si="17"/>
        <v>21</v>
      </c>
    </row>
    <row r="363" spans="1:19" x14ac:dyDescent="0.3">
      <c r="A363">
        <v>362</v>
      </c>
      <c r="B363" t="s">
        <v>373</v>
      </c>
      <c r="C363" t="str">
        <f t="shared" si="15"/>
        <v>cucurbits_a_7_VegetableESA11a</v>
      </c>
      <c r="D363">
        <v>113</v>
      </c>
      <c r="E363">
        <v>111</v>
      </c>
      <c r="F363">
        <v>12.6</v>
      </c>
      <c r="G363">
        <v>7.84</v>
      </c>
      <c r="H363">
        <v>107</v>
      </c>
      <c r="I363">
        <v>83.4</v>
      </c>
      <c r="J363">
        <v>60.7</v>
      </c>
      <c r="K363">
        <v>45.5</v>
      </c>
      <c r="L363">
        <v>38.200000000000003</v>
      </c>
      <c r="M363">
        <v>37.6</v>
      </c>
      <c r="R363">
        <f t="shared" si="16"/>
        <v>13</v>
      </c>
      <c r="S363">
        <f t="shared" si="17"/>
        <v>21</v>
      </c>
    </row>
    <row r="364" spans="1:19" x14ac:dyDescent="0.3">
      <c r="A364">
        <v>363</v>
      </c>
      <c r="B364" t="s">
        <v>374</v>
      </c>
      <c r="C364" t="str">
        <f t="shared" si="15"/>
        <v>cucurbits_a_7_VegetableESA11b</v>
      </c>
      <c r="D364">
        <v>103</v>
      </c>
      <c r="E364">
        <v>100</v>
      </c>
      <c r="F364">
        <v>11.3</v>
      </c>
      <c r="G364">
        <v>7.04</v>
      </c>
      <c r="H364">
        <v>92.8</v>
      </c>
      <c r="I364">
        <v>73.2</v>
      </c>
      <c r="J364">
        <v>53.6</v>
      </c>
      <c r="K364">
        <v>39.6</v>
      </c>
      <c r="L364">
        <v>32.9</v>
      </c>
      <c r="M364">
        <v>32.299999999999997</v>
      </c>
      <c r="R364">
        <f t="shared" si="16"/>
        <v>13</v>
      </c>
      <c r="S364">
        <f t="shared" si="17"/>
        <v>21</v>
      </c>
    </row>
    <row r="365" spans="1:19" x14ac:dyDescent="0.3">
      <c r="A365">
        <v>364</v>
      </c>
      <c r="B365" t="s">
        <v>375</v>
      </c>
      <c r="C365" t="str">
        <f t="shared" si="15"/>
        <v>cucurbits_a_7_VegetableESA12a</v>
      </c>
      <c r="D365">
        <v>123</v>
      </c>
      <c r="E365">
        <v>120</v>
      </c>
      <c r="F365">
        <v>10.8</v>
      </c>
      <c r="G365">
        <v>7.11</v>
      </c>
      <c r="H365">
        <v>112</v>
      </c>
      <c r="I365">
        <v>84.5</v>
      </c>
      <c r="J365">
        <v>51</v>
      </c>
      <c r="K365">
        <v>39.700000000000003</v>
      </c>
      <c r="L365">
        <v>34.9</v>
      </c>
      <c r="M365">
        <v>34.299999999999997</v>
      </c>
      <c r="R365">
        <f t="shared" si="16"/>
        <v>13</v>
      </c>
      <c r="S365">
        <f t="shared" si="17"/>
        <v>21</v>
      </c>
    </row>
    <row r="366" spans="1:19" x14ac:dyDescent="0.3">
      <c r="A366">
        <v>365</v>
      </c>
      <c r="B366" t="s">
        <v>376</v>
      </c>
      <c r="C366" t="str">
        <f t="shared" si="15"/>
        <v>cucurbits_a_7_VegetableESA12b</v>
      </c>
      <c r="D366">
        <v>104</v>
      </c>
      <c r="E366">
        <v>102</v>
      </c>
      <c r="F366">
        <v>8.91</v>
      </c>
      <c r="G366">
        <v>6.49</v>
      </c>
      <c r="H366">
        <v>95</v>
      </c>
      <c r="I366">
        <v>68.400000000000006</v>
      </c>
      <c r="J366">
        <v>43.1</v>
      </c>
      <c r="K366">
        <v>32.6</v>
      </c>
      <c r="L366">
        <v>28.4</v>
      </c>
      <c r="M366">
        <v>27.8</v>
      </c>
      <c r="R366">
        <f t="shared" si="16"/>
        <v>13</v>
      </c>
      <c r="S366">
        <f t="shared" si="17"/>
        <v>21</v>
      </c>
    </row>
    <row r="367" spans="1:19" x14ac:dyDescent="0.3">
      <c r="A367">
        <v>366</v>
      </c>
      <c r="B367" t="s">
        <v>377</v>
      </c>
      <c r="C367" t="str">
        <f t="shared" si="15"/>
        <v>cucurbits_a_7_VegetableESA13</v>
      </c>
      <c r="D367">
        <v>76.3</v>
      </c>
      <c r="E367">
        <v>74.7</v>
      </c>
      <c r="F367">
        <v>9.7200000000000006</v>
      </c>
      <c r="G367">
        <v>5.73</v>
      </c>
      <c r="H367">
        <v>71.7</v>
      </c>
      <c r="I367">
        <v>59.7</v>
      </c>
      <c r="J367">
        <v>41</v>
      </c>
      <c r="K367">
        <v>33</v>
      </c>
      <c r="L367">
        <v>25</v>
      </c>
      <c r="M367">
        <v>24.8</v>
      </c>
      <c r="R367">
        <f t="shared" si="16"/>
        <v>13</v>
      </c>
      <c r="S367">
        <f t="shared" si="17"/>
        <v>21</v>
      </c>
    </row>
    <row r="368" spans="1:19" x14ac:dyDescent="0.3">
      <c r="A368">
        <v>367</v>
      </c>
      <c r="B368" t="s">
        <v>378</v>
      </c>
      <c r="C368" t="str">
        <f t="shared" si="15"/>
        <v>cucurbits_a_7_VegetableESA14</v>
      </c>
      <c r="D368">
        <v>77</v>
      </c>
      <c r="E368">
        <v>76.2</v>
      </c>
      <c r="F368">
        <v>12.5</v>
      </c>
      <c r="G368">
        <v>8.2200000000000006</v>
      </c>
      <c r="H368">
        <v>74.400000000000006</v>
      </c>
      <c r="I368">
        <v>64</v>
      </c>
      <c r="J368">
        <v>45.1</v>
      </c>
      <c r="K368">
        <v>37.1</v>
      </c>
      <c r="L368">
        <v>30.3</v>
      </c>
      <c r="M368">
        <v>30</v>
      </c>
      <c r="R368">
        <f t="shared" si="16"/>
        <v>13</v>
      </c>
      <c r="S368">
        <f t="shared" si="17"/>
        <v>21</v>
      </c>
    </row>
    <row r="369" spans="1:19" x14ac:dyDescent="0.3">
      <c r="A369">
        <v>368</v>
      </c>
      <c r="B369" t="s">
        <v>379</v>
      </c>
      <c r="C369" t="str">
        <f t="shared" si="15"/>
        <v>cucurbits_a_7_VegetableESA15a</v>
      </c>
      <c r="D369">
        <v>135</v>
      </c>
      <c r="E369">
        <v>133</v>
      </c>
      <c r="F369">
        <v>24.2</v>
      </c>
      <c r="G369">
        <v>15</v>
      </c>
      <c r="H369">
        <v>126</v>
      </c>
      <c r="I369">
        <v>112</v>
      </c>
      <c r="J369">
        <v>82.1</v>
      </c>
      <c r="K369">
        <v>64.2</v>
      </c>
      <c r="L369">
        <v>54.5</v>
      </c>
      <c r="M369">
        <v>54</v>
      </c>
      <c r="R369">
        <f t="shared" si="16"/>
        <v>13</v>
      </c>
      <c r="S369">
        <f t="shared" si="17"/>
        <v>21</v>
      </c>
    </row>
    <row r="370" spans="1:19" x14ac:dyDescent="0.3">
      <c r="A370">
        <v>369</v>
      </c>
      <c r="B370" t="s">
        <v>380</v>
      </c>
      <c r="C370" t="str">
        <f t="shared" si="15"/>
        <v>cucurbits_a_7_VegetableESA15b</v>
      </c>
      <c r="D370">
        <v>122</v>
      </c>
      <c r="E370">
        <v>118</v>
      </c>
      <c r="F370">
        <v>8.91</v>
      </c>
      <c r="G370">
        <v>5.04</v>
      </c>
      <c r="H370">
        <v>107</v>
      </c>
      <c r="I370">
        <v>66.8</v>
      </c>
      <c r="J370">
        <v>38.6</v>
      </c>
      <c r="K370">
        <v>28.7</v>
      </c>
      <c r="L370">
        <v>23.8</v>
      </c>
      <c r="M370">
        <v>23.3</v>
      </c>
      <c r="R370">
        <f t="shared" si="16"/>
        <v>13</v>
      </c>
      <c r="S370">
        <f t="shared" si="17"/>
        <v>21</v>
      </c>
    </row>
    <row r="371" spans="1:19" x14ac:dyDescent="0.3">
      <c r="A371">
        <v>370</v>
      </c>
      <c r="B371" t="s">
        <v>381</v>
      </c>
      <c r="C371" t="str">
        <f t="shared" si="15"/>
        <v>cucurbits_a_7_VegetableESA16a</v>
      </c>
      <c r="D371">
        <v>50.3</v>
      </c>
      <c r="E371">
        <v>49.7</v>
      </c>
      <c r="F371">
        <v>8.34</v>
      </c>
      <c r="G371">
        <v>6.31</v>
      </c>
      <c r="H371">
        <v>48.9</v>
      </c>
      <c r="I371">
        <v>42.9</v>
      </c>
      <c r="J371">
        <v>34.200000000000003</v>
      </c>
      <c r="K371">
        <v>28.8</v>
      </c>
      <c r="L371">
        <v>22.2</v>
      </c>
      <c r="M371">
        <v>22</v>
      </c>
      <c r="R371">
        <f t="shared" si="16"/>
        <v>13</v>
      </c>
      <c r="S371">
        <f t="shared" si="17"/>
        <v>21</v>
      </c>
    </row>
    <row r="372" spans="1:19" x14ac:dyDescent="0.3">
      <c r="A372">
        <v>371</v>
      </c>
      <c r="B372" t="s">
        <v>382</v>
      </c>
      <c r="C372" t="str">
        <f t="shared" si="15"/>
        <v>cucurbits_a_7_VegetableESA16b</v>
      </c>
      <c r="D372">
        <v>36.4</v>
      </c>
      <c r="E372">
        <v>36.1</v>
      </c>
      <c r="F372">
        <v>6.78</v>
      </c>
      <c r="G372">
        <v>5.9</v>
      </c>
      <c r="H372">
        <v>35.1</v>
      </c>
      <c r="I372">
        <v>31.1</v>
      </c>
      <c r="J372">
        <v>25.5</v>
      </c>
      <c r="K372">
        <v>21.5</v>
      </c>
      <c r="L372">
        <v>16.899999999999999</v>
      </c>
      <c r="M372">
        <v>16.7</v>
      </c>
      <c r="R372">
        <f t="shared" si="16"/>
        <v>13</v>
      </c>
      <c r="S372">
        <f t="shared" si="17"/>
        <v>21</v>
      </c>
    </row>
    <row r="373" spans="1:19" x14ac:dyDescent="0.3">
      <c r="A373">
        <v>372</v>
      </c>
      <c r="B373" t="s">
        <v>383</v>
      </c>
      <c r="C373" t="str">
        <f t="shared" si="15"/>
        <v>cucurbits_a_7_VegetableESA17a</v>
      </c>
      <c r="D373">
        <v>132</v>
      </c>
      <c r="E373">
        <v>131</v>
      </c>
      <c r="F373">
        <v>24.1</v>
      </c>
      <c r="G373">
        <v>16.7</v>
      </c>
      <c r="H373">
        <v>129</v>
      </c>
      <c r="I373">
        <v>118</v>
      </c>
      <c r="J373">
        <v>88.6</v>
      </c>
      <c r="K373">
        <v>74.900000000000006</v>
      </c>
      <c r="L373">
        <v>58.8</v>
      </c>
      <c r="M373">
        <v>58.4</v>
      </c>
      <c r="R373">
        <f t="shared" si="16"/>
        <v>13</v>
      </c>
      <c r="S373">
        <f t="shared" si="17"/>
        <v>21</v>
      </c>
    </row>
    <row r="374" spans="1:19" x14ac:dyDescent="0.3">
      <c r="A374">
        <v>373</v>
      </c>
      <c r="B374" t="s">
        <v>384</v>
      </c>
      <c r="C374" t="str">
        <f t="shared" si="15"/>
        <v>cucurbits_a_7_VegetableESA17b</v>
      </c>
      <c r="D374">
        <v>46.7</v>
      </c>
      <c r="E374">
        <v>46.2</v>
      </c>
      <c r="F374">
        <v>8.4600000000000009</v>
      </c>
      <c r="G374">
        <v>7.24</v>
      </c>
      <c r="H374">
        <v>44.6</v>
      </c>
      <c r="I374">
        <v>42</v>
      </c>
      <c r="J374">
        <v>31.8</v>
      </c>
      <c r="K374">
        <v>25.3</v>
      </c>
      <c r="L374">
        <v>20.6</v>
      </c>
      <c r="M374">
        <v>20.399999999999999</v>
      </c>
      <c r="R374">
        <f t="shared" si="16"/>
        <v>13</v>
      </c>
      <c r="S374">
        <f t="shared" si="17"/>
        <v>21</v>
      </c>
    </row>
    <row r="375" spans="1:19" x14ac:dyDescent="0.3">
      <c r="A375">
        <v>374</v>
      </c>
      <c r="B375" t="s">
        <v>385</v>
      </c>
      <c r="C375" t="str">
        <f t="shared" si="15"/>
        <v>cucurbits_a_7_VegetableESA18a</v>
      </c>
      <c r="D375">
        <v>62.9</v>
      </c>
      <c r="E375">
        <v>62.2</v>
      </c>
      <c r="F375">
        <v>11.9</v>
      </c>
      <c r="G375">
        <v>7</v>
      </c>
      <c r="H375">
        <v>60.3</v>
      </c>
      <c r="I375">
        <v>56.3</v>
      </c>
      <c r="J375">
        <v>45.1</v>
      </c>
      <c r="K375">
        <v>37.5</v>
      </c>
      <c r="L375">
        <v>30.1</v>
      </c>
      <c r="M375">
        <v>29.9</v>
      </c>
      <c r="R375">
        <f t="shared" si="16"/>
        <v>13</v>
      </c>
      <c r="S375">
        <f t="shared" si="17"/>
        <v>21</v>
      </c>
    </row>
    <row r="376" spans="1:19" x14ac:dyDescent="0.3">
      <c r="A376">
        <v>375</v>
      </c>
      <c r="B376" t="s">
        <v>386</v>
      </c>
      <c r="C376" t="str">
        <f t="shared" si="15"/>
        <v>cucurbits_a_7_VegetableESA18b</v>
      </c>
      <c r="D376">
        <v>53.4</v>
      </c>
      <c r="E376">
        <v>52.6</v>
      </c>
      <c r="F376">
        <v>8.43</v>
      </c>
      <c r="G376">
        <v>5.95</v>
      </c>
      <c r="H376">
        <v>50.2</v>
      </c>
      <c r="I376">
        <v>40.200000000000003</v>
      </c>
      <c r="J376">
        <v>31.5</v>
      </c>
      <c r="K376">
        <v>25.8</v>
      </c>
      <c r="L376">
        <v>20.5</v>
      </c>
      <c r="M376">
        <v>20.3</v>
      </c>
      <c r="R376">
        <f t="shared" si="16"/>
        <v>13</v>
      </c>
      <c r="S376">
        <f t="shared" si="17"/>
        <v>21</v>
      </c>
    </row>
    <row r="377" spans="1:19" x14ac:dyDescent="0.3">
      <c r="A377">
        <v>376</v>
      </c>
      <c r="B377" t="s">
        <v>387</v>
      </c>
      <c r="C377" t="str">
        <f t="shared" si="15"/>
        <v>cucurbits_a_7_VegetableESA19a</v>
      </c>
      <c r="D377">
        <v>50.5</v>
      </c>
      <c r="E377">
        <v>49.8</v>
      </c>
      <c r="F377">
        <v>12.7</v>
      </c>
      <c r="G377">
        <v>9.9</v>
      </c>
      <c r="H377">
        <v>48</v>
      </c>
      <c r="I377">
        <v>43.9</v>
      </c>
      <c r="J377">
        <v>34.9</v>
      </c>
      <c r="K377">
        <v>28.8</v>
      </c>
      <c r="L377">
        <v>22.2</v>
      </c>
      <c r="M377">
        <v>22.1</v>
      </c>
      <c r="R377">
        <f t="shared" si="16"/>
        <v>13</v>
      </c>
      <c r="S377">
        <f t="shared" si="17"/>
        <v>21</v>
      </c>
    </row>
    <row r="378" spans="1:19" x14ac:dyDescent="0.3">
      <c r="A378">
        <v>377</v>
      </c>
      <c r="B378" t="s">
        <v>388</v>
      </c>
      <c r="C378" t="str">
        <f t="shared" si="15"/>
        <v>cucurbits_a_7_VegetableESA19b</v>
      </c>
      <c r="D378">
        <v>63</v>
      </c>
      <c r="E378">
        <v>62.2</v>
      </c>
      <c r="F378">
        <v>22.6</v>
      </c>
      <c r="G378">
        <v>17.3</v>
      </c>
      <c r="H378">
        <v>60.6</v>
      </c>
      <c r="I378">
        <v>52.4</v>
      </c>
      <c r="J378">
        <v>40.4</v>
      </c>
      <c r="K378">
        <v>35</v>
      </c>
      <c r="L378">
        <v>30.4</v>
      </c>
      <c r="M378">
        <v>30.2</v>
      </c>
      <c r="R378">
        <f t="shared" si="16"/>
        <v>13</v>
      </c>
      <c r="S378">
        <f t="shared" si="17"/>
        <v>21</v>
      </c>
    </row>
    <row r="379" spans="1:19" x14ac:dyDescent="0.3">
      <c r="A379">
        <v>378</v>
      </c>
      <c r="B379" t="s">
        <v>389</v>
      </c>
      <c r="C379" t="str">
        <f t="shared" si="15"/>
        <v>cucurbits_a_7_VegetableESA20a</v>
      </c>
      <c r="D379">
        <v>169</v>
      </c>
      <c r="E379">
        <v>165</v>
      </c>
      <c r="F379">
        <v>18.7</v>
      </c>
      <c r="G379">
        <v>9.4700000000000006</v>
      </c>
      <c r="H379">
        <v>160</v>
      </c>
      <c r="I379">
        <v>128</v>
      </c>
      <c r="J379">
        <v>87.2</v>
      </c>
      <c r="K379">
        <v>68.400000000000006</v>
      </c>
      <c r="L379">
        <v>54.8</v>
      </c>
      <c r="M379">
        <v>54</v>
      </c>
      <c r="R379">
        <f t="shared" si="16"/>
        <v>13</v>
      </c>
      <c r="S379">
        <f t="shared" si="17"/>
        <v>21</v>
      </c>
    </row>
    <row r="380" spans="1:19" x14ac:dyDescent="0.3">
      <c r="A380">
        <v>379</v>
      </c>
      <c r="B380" t="s">
        <v>390</v>
      </c>
      <c r="C380" t="str">
        <f t="shared" si="15"/>
        <v>cucurbits_a_7_VegetableESA20b</v>
      </c>
      <c r="D380">
        <v>136</v>
      </c>
      <c r="E380">
        <v>133</v>
      </c>
      <c r="F380">
        <v>13.1</v>
      </c>
      <c r="G380">
        <v>6.98</v>
      </c>
      <c r="H380">
        <v>124</v>
      </c>
      <c r="I380">
        <v>101</v>
      </c>
      <c r="J380">
        <v>64.099999999999994</v>
      </c>
      <c r="K380">
        <v>47.4</v>
      </c>
      <c r="L380">
        <v>37.9</v>
      </c>
      <c r="M380">
        <v>37.299999999999997</v>
      </c>
      <c r="R380">
        <f t="shared" si="16"/>
        <v>13</v>
      </c>
      <c r="S380">
        <f t="shared" si="17"/>
        <v>21</v>
      </c>
    </row>
    <row r="381" spans="1:19" x14ac:dyDescent="0.3">
      <c r="A381">
        <v>380</v>
      </c>
      <c r="B381" t="s">
        <v>391</v>
      </c>
      <c r="C381" t="str">
        <f t="shared" si="15"/>
        <v>cucurbits_a_7_VegetableESA21</v>
      </c>
      <c r="D381">
        <v>106</v>
      </c>
      <c r="E381">
        <v>104</v>
      </c>
      <c r="F381">
        <v>8.5</v>
      </c>
      <c r="G381">
        <v>4.13</v>
      </c>
      <c r="H381">
        <v>99.2</v>
      </c>
      <c r="I381">
        <v>75.2</v>
      </c>
      <c r="J381">
        <v>43.3</v>
      </c>
      <c r="K381">
        <v>31.7</v>
      </c>
      <c r="L381">
        <v>26.5</v>
      </c>
      <c r="M381">
        <v>26</v>
      </c>
      <c r="R381">
        <f t="shared" si="16"/>
        <v>13</v>
      </c>
      <c r="S381">
        <f t="shared" si="17"/>
        <v>21</v>
      </c>
    </row>
    <row r="382" spans="1:19" x14ac:dyDescent="0.3">
      <c r="A382">
        <v>381</v>
      </c>
      <c r="B382" t="s">
        <v>392</v>
      </c>
      <c r="C382" t="str">
        <f t="shared" si="15"/>
        <v>cucurbits_a_4_VegetableESA1</v>
      </c>
      <c r="D382">
        <v>233</v>
      </c>
      <c r="E382">
        <v>159</v>
      </c>
      <c r="F382">
        <v>17.100000000000001</v>
      </c>
      <c r="G382">
        <v>10.7</v>
      </c>
      <c r="H382">
        <v>138</v>
      </c>
      <c r="I382">
        <v>106</v>
      </c>
      <c r="J382">
        <v>70.2</v>
      </c>
      <c r="K382">
        <v>55.9</v>
      </c>
      <c r="L382">
        <v>156</v>
      </c>
      <c r="M382">
        <v>145</v>
      </c>
      <c r="R382">
        <f t="shared" si="16"/>
        <v>13</v>
      </c>
      <c r="S382">
        <f t="shared" si="17"/>
        <v>20</v>
      </c>
    </row>
    <row r="383" spans="1:19" x14ac:dyDescent="0.3">
      <c r="A383">
        <v>382</v>
      </c>
      <c r="B383" t="s">
        <v>393</v>
      </c>
      <c r="C383" t="str">
        <f t="shared" si="15"/>
        <v>cucurbits_a_4_VegetableESA2</v>
      </c>
      <c r="D383">
        <v>128</v>
      </c>
      <c r="E383">
        <v>95.5</v>
      </c>
      <c r="F383">
        <v>12.5</v>
      </c>
      <c r="G383">
        <v>7.39</v>
      </c>
      <c r="H383">
        <v>80.8</v>
      </c>
      <c r="I383">
        <v>75.099999999999994</v>
      </c>
      <c r="J383">
        <v>50.9</v>
      </c>
      <c r="K383">
        <v>41.7</v>
      </c>
      <c r="L383">
        <v>39.200000000000003</v>
      </c>
      <c r="M383">
        <v>38.9</v>
      </c>
      <c r="R383">
        <f t="shared" si="16"/>
        <v>13</v>
      </c>
      <c r="S383">
        <f t="shared" si="17"/>
        <v>20</v>
      </c>
    </row>
    <row r="384" spans="1:19" x14ac:dyDescent="0.3">
      <c r="A384">
        <v>383</v>
      </c>
      <c r="B384" t="s">
        <v>394</v>
      </c>
      <c r="C384" t="str">
        <f t="shared" si="15"/>
        <v>cucurbits_a_4_VegetableESA3</v>
      </c>
      <c r="D384">
        <v>206</v>
      </c>
      <c r="E384">
        <v>153</v>
      </c>
      <c r="F384">
        <v>17.3</v>
      </c>
      <c r="G384">
        <v>12.7</v>
      </c>
      <c r="H384">
        <v>120</v>
      </c>
      <c r="I384">
        <v>98.7</v>
      </c>
      <c r="J384">
        <v>77.099999999999994</v>
      </c>
      <c r="K384">
        <v>61.9</v>
      </c>
      <c r="L384">
        <v>50.8</v>
      </c>
      <c r="M384">
        <v>50.3</v>
      </c>
      <c r="R384">
        <f t="shared" si="16"/>
        <v>13</v>
      </c>
      <c r="S384">
        <f t="shared" si="17"/>
        <v>20</v>
      </c>
    </row>
    <row r="385" spans="1:19" x14ac:dyDescent="0.3">
      <c r="A385">
        <v>384</v>
      </c>
      <c r="B385" t="s">
        <v>395</v>
      </c>
      <c r="C385" t="str">
        <f t="shared" si="15"/>
        <v>cucurbits_a_4_VegetableESA4</v>
      </c>
      <c r="D385">
        <v>106</v>
      </c>
      <c r="E385">
        <v>91.4</v>
      </c>
      <c r="F385">
        <v>11.3</v>
      </c>
      <c r="G385">
        <v>7.8</v>
      </c>
      <c r="H385">
        <v>78.3</v>
      </c>
      <c r="I385">
        <v>56.4</v>
      </c>
      <c r="J385">
        <v>39.6</v>
      </c>
      <c r="K385">
        <v>32.200000000000003</v>
      </c>
      <c r="L385">
        <v>25.3</v>
      </c>
      <c r="M385">
        <v>25.1</v>
      </c>
      <c r="R385">
        <f t="shared" si="16"/>
        <v>13</v>
      </c>
      <c r="S385">
        <f t="shared" si="17"/>
        <v>20</v>
      </c>
    </row>
    <row r="386" spans="1:19" x14ac:dyDescent="0.3">
      <c r="A386">
        <v>385</v>
      </c>
      <c r="B386" t="s">
        <v>396</v>
      </c>
      <c r="C386" t="str">
        <f t="shared" ref="C386:C449" si="18">LEFT(B386,R386-1)&amp;RIGHT(B386,LEN(B386)-S386)</f>
        <v>cucurbits_a_4_VegetableESA5</v>
      </c>
      <c r="D386">
        <v>187</v>
      </c>
      <c r="E386">
        <v>152</v>
      </c>
      <c r="F386">
        <v>16.399999999999999</v>
      </c>
      <c r="G386">
        <v>11.7</v>
      </c>
      <c r="H386">
        <v>126</v>
      </c>
      <c r="I386">
        <v>104</v>
      </c>
      <c r="J386">
        <v>74.3</v>
      </c>
      <c r="K386">
        <v>58.8</v>
      </c>
      <c r="L386">
        <v>51.6</v>
      </c>
      <c r="M386">
        <v>50.9</v>
      </c>
      <c r="R386">
        <f t="shared" si="16"/>
        <v>13</v>
      </c>
      <c r="S386">
        <f t="shared" si="17"/>
        <v>20</v>
      </c>
    </row>
    <row r="387" spans="1:19" x14ac:dyDescent="0.3">
      <c r="A387">
        <v>386</v>
      </c>
      <c r="B387" t="s">
        <v>397</v>
      </c>
      <c r="C387" t="str">
        <f t="shared" si="18"/>
        <v>cucurbits_a_4_VegetableESA6</v>
      </c>
      <c r="D387">
        <v>215</v>
      </c>
      <c r="E387">
        <v>161</v>
      </c>
      <c r="F387">
        <v>14.8</v>
      </c>
      <c r="G387">
        <v>10.8</v>
      </c>
      <c r="H387">
        <v>127</v>
      </c>
      <c r="I387">
        <v>98.7</v>
      </c>
      <c r="J387">
        <v>68.599999999999994</v>
      </c>
      <c r="K387">
        <v>53.3</v>
      </c>
      <c r="L387">
        <v>45.7</v>
      </c>
      <c r="M387">
        <v>45.2</v>
      </c>
      <c r="R387">
        <f t="shared" ref="R387:R450" si="19">SEARCH("run",B387)</f>
        <v>13</v>
      </c>
      <c r="S387">
        <f t="shared" ref="S387:S450" si="20">SEARCH("_",B387,SEARCH("_",B387,R387+1)+1)</f>
        <v>20</v>
      </c>
    </row>
    <row r="388" spans="1:19" x14ac:dyDescent="0.3">
      <c r="A388">
        <v>387</v>
      </c>
      <c r="B388" t="s">
        <v>398</v>
      </c>
      <c r="C388" t="str">
        <f t="shared" si="18"/>
        <v>cucurbits_a_4_VegetableESA7</v>
      </c>
      <c r="D388">
        <v>206</v>
      </c>
      <c r="E388">
        <v>157</v>
      </c>
      <c r="F388">
        <v>14.9</v>
      </c>
      <c r="G388">
        <v>10.5</v>
      </c>
      <c r="H388">
        <v>126</v>
      </c>
      <c r="I388">
        <v>94.5</v>
      </c>
      <c r="J388">
        <v>65.400000000000006</v>
      </c>
      <c r="K388">
        <v>51</v>
      </c>
      <c r="L388">
        <v>59</v>
      </c>
      <c r="M388">
        <v>57.9</v>
      </c>
      <c r="R388">
        <f t="shared" si="19"/>
        <v>13</v>
      </c>
      <c r="S388">
        <f t="shared" si="20"/>
        <v>20</v>
      </c>
    </row>
    <row r="389" spans="1:19" x14ac:dyDescent="0.3">
      <c r="A389">
        <v>388</v>
      </c>
      <c r="B389" t="s">
        <v>399</v>
      </c>
      <c r="C389" t="str">
        <f t="shared" si="18"/>
        <v>cucurbits_a_4_VegetableESA8</v>
      </c>
      <c r="D389">
        <v>131</v>
      </c>
      <c r="E389">
        <v>99.6</v>
      </c>
      <c r="F389">
        <v>7.26</v>
      </c>
      <c r="G389">
        <v>4.8099999999999996</v>
      </c>
      <c r="H389">
        <v>82.7</v>
      </c>
      <c r="I389">
        <v>53.8</v>
      </c>
      <c r="J389">
        <v>35</v>
      </c>
      <c r="K389">
        <v>27.1</v>
      </c>
      <c r="L389">
        <v>23.2</v>
      </c>
      <c r="M389">
        <v>22.8</v>
      </c>
      <c r="R389">
        <f t="shared" si="19"/>
        <v>13</v>
      </c>
      <c r="S389">
        <f t="shared" si="20"/>
        <v>20</v>
      </c>
    </row>
    <row r="390" spans="1:19" x14ac:dyDescent="0.3">
      <c r="A390">
        <v>389</v>
      </c>
      <c r="B390" t="s">
        <v>400</v>
      </c>
      <c r="C390" t="str">
        <f t="shared" si="18"/>
        <v>cucurbits_a_4_VegetableESA9</v>
      </c>
      <c r="D390">
        <v>109</v>
      </c>
      <c r="E390">
        <v>90.1</v>
      </c>
      <c r="F390">
        <v>12.3</v>
      </c>
      <c r="G390">
        <v>9.27</v>
      </c>
      <c r="H390">
        <v>77.3</v>
      </c>
      <c r="I390">
        <v>62</v>
      </c>
      <c r="J390">
        <v>40.799999999999997</v>
      </c>
      <c r="K390">
        <v>32.5</v>
      </c>
      <c r="L390">
        <v>28.5</v>
      </c>
      <c r="M390">
        <v>28.1</v>
      </c>
      <c r="R390">
        <f t="shared" si="19"/>
        <v>13</v>
      </c>
      <c r="S390">
        <f t="shared" si="20"/>
        <v>20</v>
      </c>
    </row>
    <row r="391" spans="1:19" x14ac:dyDescent="0.3">
      <c r="A391">
        <v>390</v>
      </c>
      <c r="B391" t="s">
        <v>401</v>
      </c>
      <c r="C391" t="str">
        <f t="shared" si="18"/>
        <v>cucurbits_a_4_VegetableESA10a</v>
      </c>
      <c r="D391">
        <v>132</v>
      </c>
      <c r="E391">
        <v>95.4</v>
      </c>
      <c r="F391">
        <v>10.6</v>
      </c>
      <c r="G391">
        <v>7.81</v>
      </c>
      <c r="H391">
        <v>82.4</v>
      </c>
      <c r="I391">
        <v>62.2</v>
      </c>
      <c r="J391">
        <v>42.5</v>
      </c>
      <c r="K391">
        <v>33</v>
      </c>
      <c r="L391">
        <v>28.1</v>
      </c>
      <c r="M391">
        <v>27.7</v>
      </c>
      <c r="R391">
        <f t="shared" si="19"/>
        <v>13</v>
      </c>
      <c r="S391">
        <f t="shared" si="20"/>
        <v>20</v>
      </c>
    </row>
    <row r="392" spans="1:19" x14ac:dyDescent="0.3">
      <c r="A392">
        <v>391</v>
      </c>
      <c r="B392" t="s">
        <v>402</v>
      </c>
      <c r="C392" t="str">
        <f t="shared" si="18"/>
        <v>cucurbits_a_4_VegetableESA10b</v>
      </c>
      <c r="D392">
        <v>69.3</v>
      </c>
      <c r="E392">
        <v>63.5</v>
      </c>
      <c r="F392">
        <v>11.8</v>
      </c>
      <c r="G392">
        <v>8.4600000000000009</v>
      </c>
      <c r="H392">
        <v>60.6</v>
      </c>
      <c r="I392">
        <v>55.1</v>
      </c>
      <c r="J392">
        <v>42.7</v>
      </c>
      <c r="K392">
        <v>34.1</v>
      </c>
      <c r="L392">
        <v>30.5</v>
      </c>
      <c r="M392">
        <v>30.1</v>
      </c>
      <c r="R392">
        <f t="shared" si="19"/>
        <v>13</v>
      </c>
      <c r="S392">
        <f t="shared" si="20"/>
        <v>20</v>
      </c>
    </row>
    <row r="393" spans="1:19" x14ac:dyDescent="0.3">
      <c r="A393">
        <v>392</v>
      </c>
      <c r="B393" t="s">
        <v>403</v>
      </c>
      <c r="C393" t="str">
        <f t="shared" si="18"/>
        <v>cucurbits_a_4_VegetableESA11a</v>
      </c>
      <c r="D393">
        <v>237</v>
      </c>
      <c r="E393">
        <v>177</v>
      </c>
      <c r="F393">
        <v>13.1</v>
      </c>
      <c r="G393">
        <v>9.92</v>
      </c>
      <c r="H393">
        <v>142</v>
      </c>
      <c r="I393">
        <v>95.4</v>
      </c>
      <c r="J393">
        <v>66.7</v>
      </c>
      <c r="K393">
        <v>49.5</v>
      </c>
      <c r="L393">
        <v>44.9</v>
      </c>
      <c r="M393">
        <v>44.3</v>
      </c>
      <c r="R393">
        <f t="shared" si="19"/>
        <v>13</v>
      </c>
      <c r="S393">
        <f t="shared" si="20"/>
        <v>20</v>
      </c>
    </row>
    <row r="394" spans="1:19" x14ac:dyDescent="0.3">
      <c r="A394">
        <v>393</v>
      </c>
      <c r="B394" t="s">
        <v>404</v>
      </c>
      <c r="C394" t="str">
        <f t="shared" si="18"/>
        <v>cucurbits_a_4_VegetableESA11b</v>
      </c>
      <c r="D394">
        <v>240</v>
      </c>
      <c r="E394">
        <v>164</v>
      </c>
      <c r="F394">
        <v>12.9</v>
      </c>
      <c r="G394">
        <v>9.48</v>
      </c>
      <c r="H394">
        <v>123</v>
      </c>
      <c r="I394">
        <v>87.3</v>
      </c>
      <c r="J394">
        <v>58.2</v>
      </c>
      <c r="K394">
        <v>44.5</v>
      </c>
      <c r="L394">
        <v>38.299999999999997</v>
      </c>
      <c r="M394">
        <v>37.700000000000003</v>
      </c>
      <c r="R394">
        <f t="shared" si="19"/>
        <v>13</v>
      </c>
      <c r="S394">
        <f t="shared" si="20"/>
        <v>20</v>
      </c>
    </row>
    <row r="395" spans="1:19" x14ac:dyDescent="0.3">
      <c r="A395">
        <v>394</v>
      </c>
      <c r="B395" t="s">
        <v>405</v>
      </c>
      <c r="C395" t="str">
        <f t="shared" si="18"/>
        <v>cucurbits_a_4_VegetableESA12a</v>
      </c>
      <c r="D395">
        <v>283</v>
      </c>
      <c r="E395">
        <v>206</v>
      </c>
      <c r="F395">
        <v>14</v>
      </c>
      <c r="G395">
        <v>9.25</v>
      </c>
      <c r="H395">
        <v>153</v>
      </c>
      <c r="I395">
        <v>100</v>
      </c>
      <c r="J395">
        <v>67.900000000000006</v>
      </c>
      <c r="K395">
        <v>52.7</v>
      </c>
      <c r="L395">
        <v>50.2</v>
      </c>
      <c r="M395">
        <v>49.2</v>
      </c>
      <c r="R395">
        <f t="shared" si="19"/>
        <v>13</v>
      </c>
      <c r="S395">
        <f t="shared" si="20"/>
        <v>20</v>
      </c>
    </row>
    <row r="396" spans="1:19" x14ac:dyDescent="0.3">
      <c r="A396">
        <v>395</v>
      </c>
      <c r="B396" t="s">
        <v>406</v>
      </c>
      <c r="C396" t="str">
        <f t="shared" si="18"/>
        <v>cucurbits_a_4_VegetableESA12b</v>
      </c>
      <c r="D396">
        <v>211</v>
      </c>
      <c r="E396">
        <v>156</v>
      </c>
      <c r="F396">
        <v>12.9</v>
      </c>
      <c r="G396">
        <v>8.6199999999999992</v>
      </c>
      <c r="H396">
        <v>131</v>
      </c>
      <c r="I396">
        <v>103</v>
      </c>
      <c r="J396">
        <v>61.9</v>
      </c>
      <c r="K396">
        <v>46.8</v>
      </c>
      <c r="L396">
        <v>44.6</v>
      </c>
      <c r="M396">
        <v>43.7</v>
      </c>
      <c r="R396">
        <f t="shared" si="19"/>
        <v>13</v>
      </c>
      <c r="S396">
        <f t="shared" si="20"/>
        <v>20</v>
      </c>
    </row>
    <row r="397" spans="1:19" x14ac:dyDescent="0.3">
      <c r="A397">
        <v>396</v>
      </c>
      <c r="B397" t="s">
        <v>407</v>
      </c>
      <c r="C397" t="str">
        <f t="shared" si="18"/>
        <v>cucurbits_a_4_VegetableESA13</v>
      </c>
      <c r="D397">
        <v>149</v>
      </c>
      <c r="E397">
        <v>120</v>
      </c>
      <c r="F397">
        <v>14.5</v>
      </c>
      <c r="G397">
        <v>7.54</v>
      </c>
      <c r="H397">
        <v>101</v>
      </c>
      <c r="I397">
        <v>77.2</v>
      </c>
      <c r="J397">
        <v>56.4</v>
      </c>
      <c r="K397">
        <v>47.5</v>
      </c>
      <c r="L397">
        <v>35.299999999999997</v>
      </c>
      <c r="M397">
        <v>35.1</v>
      </c>
      <c r="R397">
        <f t="shared" si="19"/>
        <v>13</v>
      </c>
      <c r="S397">
        <f t="shared" si="20"/>
        <v>20</v>
      </c>
    </row>
    <row r="398" spans="1:19" x14ac:dyDescent="0.3">
      <c r="A398">
        <v>397</v>
      </c>
      <c r="B398" t="s">
        <v>408</v>
      </c>
      <c r="C398" t="str">
        <f t="shared" si="18"/>
        <v>cucurbits_a_4_VegetableESA14</v>
      </c>
      <c r="D398">
        <v>136</v>
      </c>
      <c r="E398">
        <v>123</v>
      </c>
      <c r="F398">
        <v>17.8</v>
      </c>
      <c r="G398">
        <v>10.199999999999999</v>
      </c>
      <c r="H398">
        <v>120</v>
      </c>
      <c r="I398">
        <v>102</v>
      </c>
      <c r="J398">
        <v>69.5</v>
      </c>
      <c r="K398">
        <v>55.1</v>
      </c>
      <c r="L398">
        <v>46</v>
      </c>
      <c r="M398">
        <v>45.5</v>
      </c>
      <c r="R398">
        <f t="shared" si="19"/>
        <v>13</v>
      </c>
      <c r="S398">
        <f t="shared" si="20"/>
        <v>20</v>
      </c>
    </row>
    <row r="399" spans="1:19" x14ac:dyDescent="0.3">
      <c r="A399">
        <v>398</v>
      </c>
      <c r="B399" t="s">
        <v>409</v>
      </c>
      <c r="C399" t="str">
        <f t="shared" si="18"/>
        <v>cucurbits_a_4_VegetableESA15a</v>
      </c>
      <c r="D399">
        <v>314</v>
      </c>
      <c r="E399">
        <v>252</v>
      </c>
      <c r="F399">
        <v>31.2</v>
      </c>
      <c r="G399">
        <v>18.5</v>
      </c>
      <c r="H399">
        <v>209</v>
      </c>
      <c r="I399">
        <v>158</v>
      </c>
      <c r="J399">
        <v>114</v>
      </c>
      <c r="K399">
        <v>89</v>
      </c>
      <c r="L399">
        <v>84.1</v>
      </c>
      <c r="M399">
        <v>83.3</v>
      </c>
      <c r="R399">
        <f t="shared" si="19"/>
        <v>13</v>
      </c>
      <c r="S399">
        <f t="shared" si="20"/>
        <v>20</v>
      </c>
    </row>
    <row r="400" spans="1:19" x14ac:dyDescent="0.3">
      <c r="A400">
        <v>399</v>
      </c>
      <c r="B400" t="s">
        <v>410</v>
      </c>
      <c r="C400" t="str">
        <f t="shared" si="18"/>
        <v>cucurbits_a_4_VegetableESA15b</v>
      </c>
      <c r="D400">
        <v>311</v>
      </c>
      <c r="E400">
        <v>243</v>
      </c>
      <c r="F400">
        <v>14.4</v>
      </c>
      <c r="G400">
        <v>8.58</v>
      </c>
      <c r="H400">
        <v>188</v>
      </c>
      <c r="I400">
        <v>113</v>
      </c>
      <c r="J400">
        <v>59.6</v>
      </c>
      <c r="K400">
        <v>44.3</v>
      </c>
      <c r="L400">
        <v>42.3</v>
      </c>
      <c r="M400">
        <v>41.4</v>
      </c>
      <c r="R400">
        <f t="shared" si="19"/>
        <v>13</v>
      </c>
      <c r="S400">
        <f t="shared" si="20"/>
        <v>20</v>
      </c>
    </row>
    <row r="401" spans="1:19" x14ac:dyDescent="0.3">
      <c r="A401">
        <v>400</v>
      </c>
      <c r="B401" t="s">
        <v>411</v>
      </c>
      <c r="C401" t="str">
        <f t="shared" si="18"/>
        <v>cucurbits_a_4_VegetableESA16a</v>
      </c>
      <c r="D401">
        <v>71.3</v>
      </c>
      <c r="E401">
        <v>67.099999999999994</v>
      </c>
      <c r="F401">
        <v>10.8</v>
      </c>
      <c r="G401">
        <v>6.96</v>
      </c>
      <c r="H401">
        <v>65.099999999999994</v>
      </c>
      <c r="I401">
        <v>56.1</v>
      </c>
      <c r="J401">
        <v>45.4</v>
      </c>
      <c r="K401">
        <v>36.9</v>
      </c>
      <c r="L401">
        <v>28.6</v>
      </c>
      <c r="M401">
        <v>28.3</v>
      </c>
      <c r="R401">
        <f t="shared" si="19"/>
        <v>13</v>
      </c>
      <c r="S401">
        <f t="shared" si="20"/>
        <v>20</v>
      </c>
    </row>
    <row r="402" spans="1:19" x14ac:dyDescent="0.3">
      <c r="A402">
        <v>401</v>
      </c>
      <c r="B402" t="s">
        <v>412</v>
      </c>
      <c r="C402" t="str">
        <f t="shared" si="18"/>
        <v>cucurbits_a_4_VegetableESA16b</v>
      </c>
      <c r="D402">
        <v>44.5</v>
      </c>
      <c r="E402">
        <v>43.5</v>
      </c>
      <c r="F402">
        <v>7.48</v>
      </c>
      <c r="G402">
        <v>5.6</v>
      </c>
      <c r="H402">
        <v>41.8</v>
      </c>
      <c r="I402">
        <v>35.9</v>
      </c>
      <c r="J402">
        <v>28</v>
      </c>
      <c r="K402">
        <v>23.8</v>
      </c>
      <c r="L402">
        <v>19.100000000000001</v>
      </c>
      <c r="M402">
        <v>18.899999999999999</v>
      </c>
      <c r="R402">
        <f t="shared" si="19"/>
        <v>13</v>
      </c>
      <c r="S402">
        <f t="shared" si="20"/>
        <v>20</v>
      </c>
    </row>
    <row r="403" spans="1:19" x14ac:dyDescent="0.3">
      <c r="A403">
        <v>402</v>
      </c>
      <c r="B403" t="s">
        <v>413</v>
      </c>
      <c r="C403" t="str">
        <f t="shared" si="18"/>
        <v>cucurbits_a_4_VegetableESA17a</v>
      </c>
      <c r="D403">
        <v>205</v>
      </c>
      <c r="E403">
        <v>168</v>
      </c>
      <c r="F403">
        <v>27.4</v>
      </c>
      <c r="G403">
        <v>20.5</v>
      </c>
      <c r="H403">
        <v>151</v>
      </c>
      <c r="I403">
        <v>133</v>
      </c>
      <c r="J403">
        <v>102</v>
      </c>
      <c r="K403">
        <v>87.1</v>
      </c>
      <c r="L403">
        <v>71.400000000000006</v>
      </c>
      <c r="M403">
        <v>70.599999999999994</v>
      </c>
      <c r="R403">
        <f t="shared" si="19"/>
        <v>13</v>
      </c>
      <c r="S403">
        <f t="shared" si="20"/>
        <v>20</v>
      </c>
    </row>
    <row r="404" spans="1:19" x14ac:dyDescent="0.3">
      <c r="A404">
        <v>403</v>
      </c>
      <c r="B404" t="s">
        <v>414</v>
      </c>
      <c r="C404" t="str">
        <f t="shared" si="18"/>
        <v>cucurbits_a_4_VegetableESA17b</v>
      </c>
      <c r="D404">
        <v>75.099999999999994</v>
      </c>
      <c r="E404">
        <v>71.099999999999994</v>
      </c>
      <c r="F404">
        <v>11.5</v>
      </c>
      <c r="G404">
        <v>9.2899999999999991</v>
      </c>
      <c r="H404">
        <v>66.099999999999994</v>
      </c>
      <c r="I404">
        <v>57.8</v>
      </c>
      <c r="J404">
        <v>42.1</v>
      </c>
      <c r="K404">
        <v>33.6</v>
      </c>
      <c r="L404">
        <v>27.8</v>
      </c>
      <c r="M404">
        <v>27.5</v>
      </c>
      <c r="R404">
        <f t="shared" si="19"/>
        <v>13</v>
      </c>
      <c r="S404">
        <f t="shared" si="20"/>
        <v>20</v>
      </c>
    </row>
    <row r="405" spans="1:19" x14ac:dyDescent="0.3">
      <c r="A405">
        <v>404</v>
      </c>
      <c r="B405" t="s">
        <v>415</v>
      </c>
      <c r="C405" t="str">
        <f t="shared" si="18"/>
        <v>cucurbits_a_4_VegetableESA18a</v>
      </c>
      <c r="D405">
        <v>91</v>
      </c>
      <c r="E405">
        <v>87.3</v>
      </c>
      <c r="F405">
        <v>14.9</v>
      </c>
      <c r="G405">
        <v>8.18</v>
      </c>
      <c r="H405">
        <v>83</v>
      </c>
      <c r="I405">
        <v>76.8</v>
      </c>
      <c r="J405">
        <v>58.3</v>
      </c>
      <c r="K405">
        <v>48.2</v>
      </c>
      <c r="L405">
        <v>38.700000000000003</v>
      </c>
      <c r="M405">
        <v>38.4</v>
      </c>
      <c r="R405">
        <f t="shared" si="19"/>
        <v>13</v>
      </c>
      <c r="S405">
        <f t="shared" si="20"/>
        <v>20</v>
      </c>
    </row>
    <row r="406" spans="1:19" x14ac:dyDescent="0.3">
      <c r="A406">
        <v>405</v>
      </c>
      <c r="B406" t="s">
        <v>416</v>
      </c>
      <c r="C406" t="str">
        <f t="shared" si="18"/>
        <v>cucurbits_a_4_VegetableESA18b</v>
      </c>
      <c r="D406">
        <v>95.2</v>
      </c>
      <c r="E406">
        <v>86.4</v>
      </c>
      <c r="F406">
        <v>12.4</v>
      </c>
      <c r="G406">
        <v>7.01</v>
      </c>
      <c r="H406">
        <v>77.900000000000006</v>
      </c>
      <c r="I406">
        <v>61.7</v>
      </c>
      <c r="J406">
        <v>45.5</v>
      </c>
      <c r="K406">
        <v>36.9</v>
      </c>
      <c r="L406">
        <v>29.9</v>
      </c>
      <c r="M406">
        <v>29.6</v>
      </c>
      <c r="R406">
        <f t="shared" si="19"/>
        <v>13</v>
      </c>
      <c r="S406">
        <f t="shared" si="20"/>
        <v>20</v>
      </c>
    </row>
    <row r="407" spans="1:19" x14ac:dyDescent="0.3">
      <c r="A407">
        <v>406</v>
      </c>
      <c r="B407" t="s">
        <v>417</v>
      </c>
      <c r="C407" t="str">
        <f t="shared" si="18"/>
        <v>cucurbits_a_4_VegetableESA19a</v>
      </c>
      <c r="D407">
        <v>79.8</v>
      </c>
      <c r="E407">
        <v>70.3</v>
      </c>
      <c r="F407">
        <v>16</v>
      </c>
      <c r="G407">
        <v>11.1</v>
      </c>
      <c r="H407">
        <v>65.099999999999994</v>
      </c>
      <c r="I407">
        <v>58.4</v>
      </c>
      <c r="J407">
        <v>45</v>
      </c>
      <c r="K407">
        <v>37.6</v>
      </c>
      <c r="L407">
        <v>29.5</v>
      </c>
      <c r="M407">
        <v>29.3</v>
      </c>
      <c r="R407">
        <f t="shared" si="19"/>
        <v>13</v>
      </c>
      <c r="S407">
        <f t="shared" si="20"/>
        <v>20</v>
      </c>
    </row>
    <row r="408" spans="1:19" x14ac:dyDescent="0.3">
      <c r="A408">
        <v>407</v>
      </c>
      <c r="B408" t="s">
        <v>418</v>
      </c>
      <c r="C408" t="str">
        <f t="shared" si="18"/>
        <v>cucurbits_a_4_VegetableESA19b</v>
      </c>
      <c r="D408">
        <v>99.9</v>
      </c>
      <c r="E408">
        <v>86.7</v>
      </c>
      <c r="F408">
        <v>23.3</v>
      </c>
      <c r="G408">
        <v>17.399999999999999</v>
      </c>
      <c r="H408">
        <v>77</v>
      </c>
      <c r="I408">
        <v>64.400000000000006</v>
      </c>
      <c r="J408">
        <v>48.4</v>
      </c>
      <c r="K408">
        <v>39.6</v>
      </c>
      <c r="L408">
        <v>34.700000000000003</v>
      </c>
      <c r="M408">
        <v>34.4</v>
      </c>
      <c r="R408">
        <f t="shared" si="19"/>
        <v>13</v>
      </c>
      <c r="S408">
        <f t="shared" si="20"/>
        <v>20</v>
      </c>
    </row>
    <row r="409" spans="1:19" x14ac:dyDescent="0.3">
      <c r="A409">
        <v>408</v>
      </c>
      <c r="B409" t="s">
        <v>419</v>
      </c>
      <c r="C409" t="str">
        <f t="shared" si="18"/>
        <v>cucurbits_a_4_VegetableESA20a</v>
      </c>
      <c r="D409">
        <v>268</v>
      </c>
      <c r="E409">
        <v>120</v>
      </c>
      <c r="F409">
        <v>9.91</v>
      </c>
      <c r="G409">
        <v>7.06</v>
      </c>
      <c r="H409">
        <v>94.6</v>
      </c>
      <c r="I409">
        <v>69.8</v>
      </c>
      <c r="J409">
        <v>50.3</v>
      </c>
      <c r="K409">
        <v>37.799999999999997</v>
      </c>
      <c r="L409">
        <v>31.2</v>
      </c>
      <c r="M409">
        <v>30.7</v>
      </c>
      <c r="R409">
        <f t="shared" si="19"/>
        <v>13</v>
      </c>
      <c r="S409">
        <f t="shared" si="20"/>
        <v>20</v>
      </c>
    </row>
    <row r="410" spans="1:19" x14ac:dyDescent="0.3">
      <c r="A410">
        <v>409</v>
      </c>
      <c r="B410" t="s">
        <v>420</v>
      </c>
      <c r="C410" t="str">
        <f t="shared" si="18"/>
        <v>cucurbits_a_4_VegetableESA20b</v>
      </c>
      <c r="D410">
        <v>292</v>
      </c>
      <c r="E410">
        <v>199</v>
      </c>
      <c r="F410">
        <v>13.8</v>
      </c>
      <c r="G410">
        <v>7.74</v>
      </c>
      <c r="H410">
        <v>153</v>
      </c>
      <c r="I410">
        <v>107</v>
      </c>
      <c r="J410">
        <v>66.099999999999994</v>
      </c>
      <c r="K410">
        <v>52.3</v>
      </c>
      <c r="L410">
        <v>41.5</v>
      </c>
      <c r="M410">
        <v>40.700000000000003</v>
      </c>
      <c r="R410">
        <f t="shared" si="19"/>
        <v>13</v>
      </c>
      <c r="S410">
        <f t="shared" si="20"/>
        <v>20</v>
      </c>
    </row>
    <row r="411" spans="1:19" x14ac:dyDescent="0.3">
      <c r="A411">
        <v>410</v>
      </c>
      <c r="B411" t="s">
        <v>421</v>
      </c>
      <c r="C411" t="str">
        <f t="shared" si="18"/>
        <v>cucurbits_a_4_VegetableESA21</v>
      </c>
      <c r="D411">
        <v>200</v>
      </c>
      <c r="E411">
        <v>157</v>
      </c>
      <c r="F411">
        <v>9.75</v>
      </c>
      <c r="G411">
        <v>4.76</v>
      </c>
      <c r="H411">
        <v>129</v>
      </c>
      <c r="I411">
        <v>86.3</v>
      </c>
      <c r="J411">
        <v>50</v>
      </c>
      <c r="K411">
        <v>37</v>
      </c>
      <c r="L411">
        <v>29.8</v>
      </c>
      <c r="M411">
        <v>29.3</v>
      </c>
      <c r="R411">
        <f t="shared" si="19"/>
        <v>13</v>
      </c>
      <c r="S411">
        <f t="shared" si="20"/>
        <v>20</v>
      </c>
    </row>
    <row r="412" spans="1:19" x14ac:dyDescent="0.3">
      <c r="A412">
        <v>411</v>
      </c>
      <c r="B412" t="s">
        <v>422</v>
      </c>
      <c r="C412" t="str">
        <f t="shared" si="18"/>
        <v>flax_a_4_OtherGrainESA1</v>
      </c>
      <c r="D412">
        <v>81.3</v>
      </c>
      <c r="E412">
        <v>51</v>
      </c>
      <c r="F412">
        <v>5.05</v>
      </c>
      <c r="G412">
        <v>3.03</v>
      </c>
      <c r="H412">
        <v>45.2</v>
      </c>
      <c r="I412">
        <v>35</v>
      </c>
      <c r="J412">
        <v>23.8</v>
      </c>
      <c r="K412">
        <v>18.2</v>
      </c>
      <c r="L412">
        <v>15</v>
      </c>
      <c r="M412">
        <v>14.7</v>
      </c>
      <c r="R412">
        <f t="shared" si="19"/>
        <v>8</v>
      </c>
      <c r="S412">
        <f t="shared" si="20"/>
        <v>16</v>
      </c>
    </row>
    <row r="413" spans="1:19" x14ac:dyDescent="0.3">
      <c r="A413">
        <v>412</v>
      </c>
      <c r="B413" t="s">
        <v>423</v>
      </c>
      <c r="C413" t="str">
        <f t="shared" si="18"/>
        <v>flax_a_4_OtherGrainESA19b</v>
      </c>
      <c r="D413">
        <v>78.099999999999994</v>
      </c>
      <c r="E413">
        <v>65.900000000000006</v>
      </c>
      <c r="F413">
        <v>15.7</v>
      </c>
      <c r="G413">
        <v>11</v>
      </c>
      <c r="H413">
        <v>58.7</v>
      </c>
      <c r="I413">
        <v>54.1</v>
      </c>
      <c r="J413">
        <v>41</v>
      </c>
      <c r="K413">
        <v>34.9</v>
      </c>
      <c r="L413">
        <v>29.6</v>
      </c>
      <c r="M413">
        <v>29.5</v>
      </c>
      <c r="R413">
        <f t="shared" si="19"/>
        <v>8</v>
      </c>
      <c r="S413">
        <f t="shared" si="20"/>
        <v>17</v>
      </c>
    </row>
    <row r="414" spans="1:19" x14ac:dyDescent="0.3">
      <c r="A414">
        <v>413</v>
      </c>
      <c r="B414" t="s">
        <v>424</v>
      </c>
      <c r="C414" t="str">
        <f t="shared" si="18"/>
        <v>flax_a_4_OtherGrainESA2</v>
      </c>
      <c r="D414">
        <v>93.9</v>
      </c>
      <c r="E414">
        <v>68.2</v>
      </c>
      <c r="F414">
        <v>4.8099999999999996</v>
      </c>
      <c r="G414">
        <v>2.71</v>
      </c>
      <c r="H414">
        <v>52</v>
      </c>
      <c r="I414">
        <v>35</v>
      </c>
      <c r="J414">
        <v>21</v>
      </c>
      <c r="K414">
        <v>16.5</v>
      </c>
      <c r="L414">
        <v>12.9</v>
      </c>
      <c r="M414">
        <v>12.6</v>
      </c>
      <c r="R414">
        <f t="shared" si="19"/>
        <v>8</v>
      </c>
      <c r="S414">
        <f t="shared" si="20"/>
        <v>16</v>
      </c>
    </row>
    <row r="415" spans="1:19" x14ac:dyDescent="0.3">
      <c r="A415">
        <v>414</v>
      </c>
      <c r="B415" t="s">
        <v>425</v>
      </c>
      <c r="C415" t="str">
        <f t="shared" si="18"/>
        <v>flax_a_7_OtherGrainESA16a</v>
      </c>
      <c r="D415">
        <v>28</v>
      </c>
      <c r="E415">
        <v>27.7</v>
      </c>
      <c r="F415">
        <v>4.41</v>
      </c>
      <c r="G415">
        <v>3.26</v>
      </c>
      <c r="H415">
        <v>26.9</v>
      </c>
      <c r="I415">
        <v>23.3</v>
      </c>
      <c r="J415">
        <v>18.7</v>
      </c>
      <c r="K415">
        <v>15.2</v>
      </c>
      <c r="L415">
        <v>11.5</v>
      </c>
      <c r="M415">
        <v>11.4</v>
      </c>
      <c r="R415">
        <f t="shared" si="19"/>
        <v>8</v>
      </c>
      <c r="S415">
        <f t="shared" si="20"/>
        <v>18</v>
      </c>
    </row>
    <row r="416" spans="1:19" x14ac:dyDescent="0.3">
      <c r="A416">
        <v>415</v>
      </c>
      <c r="B416" t="s">
        <v>426</v>
      </c>
      <c r="C416" t="str">
        <f t="shared" si="18"/>
        <v>flax_a_4_OtherGrainESA3</v>
      </c>
      <c r="D416">
        <v>174</v>
      </c>
      <c r="E416">
        <v>121</v>
      </c>
      <c r="F416">
        <v>10.9</v>
      </c>
      <c r="G416">
        <v>5.7</v>
      </c>
      <c r="H416">
        <v>99.2</v>
      </c>
      <c r="I416">
        <v>76.5</v>
      </c>
      <c r="J416">
        <v>52.1</v>
      </c>
      <c r="K416">
        <v>41</v>
      </c>
      <c r="L416">
        <v>31.6</v>
      </c>
      <c r="M416">
        <v>31.2</v>
      </c>
      <c r="R416">
        <f t="shared" si="19"/>
        <v>8</v>
      </c>
      <c r="S416">
        <f t="shared" si="20"/>
        <v>16</v>
      </c>
    </row>
    <row r="417" spans="1:19" x14ac:dyDescent="0.3">
      <c r="A417">
        <v>416</v>
      </c>
      <c r="B417" t="s">
        <v>427</v>
      </c>
      <c r="C417" t="str">
        <f t="shared" si="18"/>
        <v>flax_a_7_OtherGrainESA16b</v>
      </c>
      <c r="D417">
        <v>20.100000000000001</v>
      </c>
      <c r="E417">
        <v>19.899999999999999</v>
      </c>
      <c r="F417">
        <v>3.61</v>
      </c>
      <c r="G417">
        <v>3.12</v>
      </c>
      <c r="H417">
        <v>19.600000000000001</v>
      </c>
      <c r="I417">
        <v>17.5</v>
      </c>
      <c r="J417">
        <v>13.7</v>
      </c>
      <c r="K417">
        <v>11.7</v>
      </c>
      <c r="L417">
        <v>8.75</v>
      </c>
      <c r="M417">
        <v>8.68</v>
      </c>
      <c r="R417">
        <f t="shared" si="19"/>
        <v>8</v>
      </c>
      <c r="S417">
        <f t="shared" si="20"/>
        <v>18</v>
      </c>
    </row>
    <row r="418" spans="1:19" x14ac:dyDescent="0.3">
      <c r="A418">
        <v>417</v>
      </c>
      <c r="B418" t="s">
        <v>428</v>
      </c>
      <c r="C418" t="str">
        <f t="shared" si="18"/>
        <v>flax_a_4_OtherGrainESA4</v>
      </c>
      <c r="D418">
        <v>122</v>
      </c>
      <c r="E418">
        <v>74.900000000000006</v>
      </c>
      <c r="F418">
        <v>6.32</v>
      </c>
      <c r="G418">
        <v>3.73</v>
      </c>
      <c r="H418">
        <v>57.3</v>
      </c>
      <c r="I418">
        <v>38.9</v>
      </c>
      <c r="J418">
        <v>23.8</v>
      </c>
      <c r="K418">
        <v>18.899999999999999</v>
      </c>
      <c r="L418">
        <v>14.2</v>
      </c>
      <c r="M418">
        <v>14</v>
      </c>
      <c r="R418">
        <f t="shared" si="19"/>
        <v>8</v>
      </c>
      <c r="S418">
        <f t="shared" si="20"/>
        <v>16</v>
      </c>
    </row>
    <row r="419" spans="1:19" x14ac:dyDescent="0.3">
      <c r="A419">
        <v>418</v>
      </c>
      <c r="B419" t="s">
        <v>429</v>
      </c>
      <c r="C419" t="str">
        <f t="shared" si="18"/>
        <v>flax_a_7_OtherGrainESA17a</v>
      </c>
      <c r="D419">
        <v>31.4</v>
      </c>
      <c r="E419">
        <v>31.1</v>
      </c>
      <c r="F419">
        <v>6.24</v>
      </c>
      <c r="G419">
        <v>4.4800000000000004</v>
      </c>
      <c r="H419">
        <v>30.9</v>
      </c>
      <c r="I419">
        <v>27.4</v>
      </c>
      <c r="J419">
        <v>21.5</v>
      </c>
      <c r="K419">
        <v>18.399999999999999</v>
      </c>
      <c r="L419">
        <v>13.9</v>
      </c>
      <c r="M419">
        <v>13.8</v>
      </c>
      <c r="R419">
        <f t="shared" si="19"/>
        <v>8</v>
      </c>
      <c r="S419">
        <f t="shared" si="20"/>
        <v>18</v>
      </c>
    </row>
    <row r="420" spans="1:19" x14ac:dyDescent="0.3">
      <c r="A420">
        <v>419</v>
      </c>
      <c r="B420" t="s">
        <v>430</v>
      </c>
      <c r="C420" t="str">
        <f t="shared" si="18"/>
        <v>flax_a_4_OtherGrainESA5</v>
      </c>
      <c r="D420">
        <v>94</v>
      </c>
      <c r="E420">
        <v>86</v>
      </c>
      <c r="F420">
        <v>7.72</v>
      </c>
      <c r="G420">
        <v>4.42</v>
      </c>
      <c r="H420">
        <v>78.7</v>
      </c>
      <c r="I420">
        <v>61.3</v>
      </c>
      <c r="J420">
        <v>38.6</v>
      </c>
      <c r="K420">
        <v>29</v>
      </c>
      <c r="L420">
        <v>34.4</v>
      </c>
      <c r="M420">
        <v>33.9</v>
      </c>
      <c r="R420">
        <f t="shared" si="19"/>
        <v>8</v>
      </c>
      <c r="S420">
        <f t="shared" si="20"/>
        <v>16</v>
      </c>
    </row>
    <row r="421" spans="1:19" x14ac:dyDescent="0.3">
      <c r="A421">
        <v>420</v>
      </c>
      <c r="B421" t="s">
        <v>431</v>
      </c>
      <c r="C421" t="str">
        <f t="shared" si="18"/>
        <v>flax_a_7_OtherGrainESA17b</v>
      </c>
      <c r="D421">
        <v>19.600000000000001</v>
      </c>
      <c r="E421">
        <v>19.399999999999999</v>
      </c>
      <c r="F421">
        <v>3.1</v>
      </c>
      <c r="G421">
        <v>2.78</v>
      </c>
      <c r="H421">
        <v>18.8</v>
      </c>
      <c r="I421">
        <v>16.8</v>
      </c>
      <c r="J421">
        <v>12.3</v>
      </c>
      <c r="K421">
        <v>9.8699999999999992</v>
      </c>
      <c r="L421">
        <v>7.55</v>
      </c>
      <c r="M421">
        <v>7.48</v>
      </c>
      <c r="R421">
        <f t="shared" si="19"/>
        <v>8</v>
      </c>
      <c r="S421">
        <f t="shared" si="20"/>
        <v>18</v>
      </c>
    </row>
    <row r="422" spans="1:19" x14ac:dyDescent="0.3">
      <c r="A422">
        <v>421</v>
      </c>
      <c r="B422" t="s">
        <v>432</v>
      </c>
      <c r="C422" t="str">
        <f t="shared" si="18"/>
        <v>flax_a_7_OtherGrainESA18a</v>
      </c>
      <c r="D422">
        <v>38.5</v>
      </c>
      <c r="E422">
        <v>38</v>
      </c>
      <c r="F422">
        <v>5.8</v>
      </c>
      <c r="G422">
        <v>4.4000000000000004</v>
      </c>
      <c r="H422">
        <v>37.200000000000003</v>
      </c>
      <c r="I422">
        <v>32.299999999999997</v>
      </c>
      <c r="J422">
        <v>23.6</v>
      </c>
      <c r="K422">
        <v>19.5</v>
      </c>
      <c r="L422">
        <v>14.6</v>
      </c>
      <c r="M422">
        <v>14.5</v>
      </c>
      <c r="R422">
        <f t="shared" si="19"/>
        <v>8</v>
      </c>
      <c r="S422">
        <f t="shared" si="20"/>
        <v>18</v>
      </c>
    </row>
    <row r="423" spans="1:19" x14ac:dyDescent="0.3">
      <c r="A423">
        <v>422</v>
      </c>
      <c r="B423" t="s">
        <v>433</v>
      </c>
      <c r="C423" t="str">
        <f t="shared" si="18"/>
        <v>flax_a_4_OtherGrainESA7</v>
      </c>
      <c r="D423">
        <v>64.7</v>
      </c>
      <c r="E423">
        <v>55.8</v>
      </c>
      <c r="F423">
        <v>5.07</v>
      </c>
      <c r="G423">
        <v>3.42</v>
      </c>
      <c r="H423">
        <v>48.1</v>
      </c>
      <c r="I423">
        <v>39.1</v>
      </c>
      <c r="J423">
        <v>24</v>
      </c>
      <c r="K423">
        <v>18.100000000000001</v>
      </c>
      <c r="L423">
        <v>14.7</v>
      </c>
      <c r="M423">
        <v>14.5</v>
      </c>
      <c r="R423">
        <f t="shared" si="19"/>
        <v>8</v>
      </c>
      <c r="S423">
        <f t="shared" si="20"/>
        <v>16</v>
      </c>
    </row>
    <row r="424" spans="1:19" x14ac:dyDescent="0.3">
      <c r="A424">
        <v>423</v>
      </c>
      <c r="B424" t="s">
        <v>434</v>
      </c>
      <c r="C424" t="str">
        <f t="shared" si="18"/>
        <v>flax_a_7_OtherGrainESA18b</v>
      </c>
      <c r="D424">
        <v>57.3</v>
      </c>
      <c r="E424">
        <v>56.5</v>
      </c>
      <c r="F424">
        <v>7.26</v>
      </c>
      <c r="G424">
        <v>4.18</v>
      </c>
      <c r="H424">
        <v>54.1</v>
      </c>
      <c r="I424">
        <v>48</v>
      </c>
      <c r="J424">
        <v>33.4</v>
      </c>
      <c r="K424">
        <v>25.9</v>
      </c>
      <c r="L424">
        <v>19.7</v>
      </c>
      <c r="M424">
        <v>19.5</v>
      </c>
      <c r="R424">
        <f t="shared" si="19"/>
        <v>8</v>
      </c>
      <c r="S424">
        <f t="shared" si="20"/>
        <v>18</v>
      </c>
    </row>
    <row r="425" spans="1:19" x14ac:dyDescent="0.3">
      <c r="A425">
        <v>424</v>
      </c>
      <c r="B425" t="s">
        <v>435</v>
      </c>
      <c r="C425" t="str">
        <f t="shared" si="18"/>
        <v>flax_a_7_OtherGrainESA19a</v>
      </c>
      <c r="D425">
        <v>41.4</v>
      </c>
      <c r="E425">
        <v>40.799999999999997</v>
      </c>
      <c r="F425">
        <v>8.3800000000000008</v>
      </c>
      <c r="G425">
        <v>5.87</v>
      </c>
      <c r="H425">
        <v>39.299999999999997</v>
      </c>
      <c r="I425">
        <v>33.6</v>
      </c>
      <c r="J425">
        <v>25.7</v>
      </c>
      <c r="K425">
        <v>21</v>
      </c>
      <c r="L425">
        <v>16.2</v>
      </c>
      <c r="M425">
        <v>16.100000000000001</v>
      </c>
      <c r="R425">
        <f t="shared" si="19"/>
        <v>8</v>
      </c>
      <c r="S425">
        <f t="shared" si="20"/>
        <v>18</v>
      </c>
    </row>
    <row r="426" spans="1:19" x14ac:dyDescent="0.3">
      <c r="A426">
        <v>425</v>
      </c>
      <c r="B426" t="s">
        <v>436</v>
      </c>
      <c r="C426" t="str">
        <f t="shared" si="18"/>
        <v>flax_a_4_OtherGrainESA9</v>
      </c>
      <c r="D426">
        <v>60.6</v>
      </c>
      <c r="E426">
        <v>52.5</v>
      </c>
      <c r="F426">
        <v>4.97</v>
      </c>
      <c r="G426">
        <v>3.15</v>
      </c>
      <c r="H426">
        <v>46.1</v>
      </c>
      <c r="I426">
        <v>36.4</v>
      </c>
      <c r="J426">
        <v>21.6</v>
      </c>
      <c r="K426">
        <v>16.399999999999999</v>
      </c>
      <c r="L426">
        <v>14.7</v>
      </c>
      <c r="M426">
        <v>14.5</v>
      </c>
      <c r="R426">
        <f t="shared" si="19"/>
        <v>8</v>
      </c>
      <c r="S426">
        <f t="shared" si="20"/>
        <v>16</v>
      </c>
    </row>
    <row r="427" spans="1:19" x14ac:dyDescent="0.3">
      <c r="A427">
        <v>426</v>
      </c>
      <c r="B427" t="s">
        <v>437</v>
      </c>
      <c r="C427" t="str">
        <f t="shared" si="18"/>
        <v>flax_a_7_OtherGrainESA1</v>
      </c>
      <c r="D427">
        <v>48.7</v>
      </c>
      <c r="E427">
        <v>48</v>
      </c>
      <c r="F427">
        <v>6.14</v>
      </c>
      <c r="G427">
        <v>3.24</v>
      </c>
      <c r="H427">
        <v>46.6</v>
      </c>
      <c r="I427">
        <v>37.9</v>
      </c>
      <c r="J427">
        <v>26.3</v>
      </c>
      <c r="K427">
        <v>21</v>
      </c>
      <c r="L427">
        <v>16.8</v>
      </c>
      <c r="M427">
        <v>16.600000000000001</v>
      </c>
      <c r="R427">
        <f t="shared" si="19"/>
        <v>8</v>
      </c>
      <c r="S427">
        <f t="shared" si="20"/>
        <v>17</v>
      </c>
    </row>
    <row r="428" spans="1:19" x14ac:dyDescent="0.3">
      <c r="A428">
        <v>427</v>
      </c>
      <c r="B428" t="s">
        <v>438</v>
      </c>
      <c r="C428" t="str">
        <f t="shared" si="18"/>
        <v>flax_a_7_OtherGrainESA19b</v>
      </c>
      <c r="D428">
        <v>48.7</v>
      </c>
      <c r="E428">
        <v>48.1</v>
      </c>
      <c r="F428">
        <v>14.7</v>
      </c>
      <c r="G428">
        <v>9.73</v>
      </c>
      <c r="H428">
        <v>47.2</v>
      </c>
      <c r="I428">
        <v>43.6</v>
      </c>
      <c r="J428">
        <v>33.6</v>
      </c>
      <c r="K428">
        <v>29.2</v>
      </c>
      <c r="L428">
        <v>23.2</v>
      </c>
      <c r="M428">
        <v>23.1</v>
      </c>
      <c r="R428">
        <f t="shared" si="19"/>
        <v>8</v>
      </c>
      <c r="S428">
        <f t="shared" si="20"/>
        <v>18</v>
      </c>
    </row>
    <row r="429" spans="1:19" x14ac:dyDescent="0.3">
      <c r="A429">
        <v>428</v>
      </c>
      <c r="B429" t="s">
        <v>439</v>
      </c>
      <c r="C429" t="str">
        <f t="shared" si="18"/>
        <v>flax_a_4_OtherGrainESA10a</v>
      </c>
      <c r="D429">
        <v>81.2</v>
      </c>
      <c r="E429">
        <v>67.7</v>
      </c>
      <c r="F429">
        <v>6.04</v>
      </c>
      <c r="G429">
        <v>3.53</v>
      </c>
      <c r="H429">
        <v>61.4</v>
      </c>
      <c r="I429">
        <v>45.3</v>
      </c>
      <c r="J429">
        <v>28.8</v>
      </c>
      <c r="K429">
        <v>21.3</v>
      </c>
      <c r="L429">
        <v>23.4</v>
      </c>
      <c r="M429">
        <v>23</v>
      </c>
      <c r="R429">
        <f t="shared" si="19"/>
        <v>8</v>
      </c>
      <c r="S429">
        <f t="shared" si="20"/>
        <v>16</v>
      </c>
    </row>
    <row r="430" spans="1:19" x14ac:dyDescent="0.3">
      <c r="A430">
        <v>429</v>
      </c>
      <c r="B430" t="s">
        <v>440</v>
      </c>
      <c r="C430" t="str">
        <f t="shared" si="18"/>
        <v>flax_a_7_OtherGrainESA2</v>
      </c>
      <c r="D430">
        <v>48.9</v>
      </c>
      <c r="E430">
        <v>47.9</v>
      </c>
      <c r="F430">
        <v>4.67</v>
      </c>
      <c r="G430">
        <v>2.65</v>
      </c>
      <c r="H430">
        <v>46.1</v>
      </c>
      <c r="I430">
        <v>34.1</v>
      </c>
      <c r="J430">
        <v>20.9</v>
      </c>
      <c r="K430">
        <v>15.9</v>
      </c>
      <c r="L430">
        <v>12.5</v>
      </c>
      <c r="M430">
        <v>12.4</v>
      </c>
      <c r="R430">
        <f t="shared" si="19"/>
        <v>8</v>
      </c>
      <c r="S430">
        <f t="shared" si="20"/>
        <v>17</v>
      </c>
    </row>
    <row r="431" spans="1:19" x14ac:dyDescent="0.3">
      <c r="A431">
        <v>430</v>
      </c>
      <c r="B431" t="s">
        <v>441</v>
      </c>
      <c r="C431" t="str">
        <f t="shared" si="18"/>
        <v>flax_a_4_OtherGrainESA10b</v>
      </c>
      <c r="D431">
        <v>86.9</v>
      </c>
      <c r="E431">
        <v>75.900000000000006</v>
      </c>
      <c r="F431">
        <v>8.66</v>
      </c>
      <c r="G431">
        <v>4.4000000000000004</v>
      </c>
      <c r="H431">
        <v>66.8</v>
      </c>
      <c r="I431">
        <v>57.5</v>
      </c>
      <c r="J431">
        <v>39.5</v>
      </c>
      <c r="K431">
        <v>30</v>
      </c>
      <c r="L431">
        <v>28.8</v>
      </c>
      <c r="M431">
        <v>28.5</v>
      </c>
      <c r="R431">
        <f t="shared" si="19"/>
        <v>8</v>
      </c>
      <c r="S431">
        <f t="shared" si="20"/>
        <v>16</v>
      </c>
    </row>
    <row r="432" spans="1:19" x14ac:dyDescent="0.3">
      <c r="A432">
        <v>431</v>
      </c>
      <c r="B432" t="s">
        <v>442</v>
      </c>
      <c r="C432" t="str">
        <f t="shared" si="18"/>
        <v>flax_a_7_OtherGrainESA3</v>
      </c>
      <c r="D432">
        <v>106</v>
      </c>
      <c r="E432">
        <v>105</v>
      </c>
      <c r="F432">
        <v>13.1</v>
      </c>
      <c r="G432">
        <v>6.42</v>
      </c>
      <c r="H432">
        <v>101</v>
      </c>
      <c r="I432">
        <v>86.9</v>
      </c>
      <c r="J432">
        <v>59.8</v>
      </c>
      <c r="K432">
        <v>46.3</v>
      </c>
      <c r="L432">
        <v>35.299999999999997</v>
      </c>
      <c r="M432">
        <v>35</v>
      </c>
      <c r="R432">
        <f t="shared" si="19"/>
        <v>8</v>
      </c>
      <c r="S432">
        <f t="shared" si="20"/>
        <v>17</v>
      </c>
    </row>
    <row r="433" spans="1:19" x14ac:dyDescent="0.3">
      <c r="A433">
        <v>432</v>
      </c>
      <c r="B433" t="s">
        <v>443</v>
      </c>
      <c r="C433" t="str">
        <f t="shared" si="18"/>
        <v>flax_a_4_OtherGrainESA11a</v>
      </c>
      <c r="D433">
        <v>92.6</v>
      </c>
      <c r="E433">
        <v>81</v>
      </c>
      <c r="F433">
        <v>5.7</v>
      </c>
      <c r="G433">
        <v>2.97</v>
      </c>
      <c r="H433">
        <v>67.8</v>
      </c>
      <c r="I433">
        <v>47.1</v>
      </c>
      <c r="J433">
        <v>30.5</v>
      </c>
      <c r="K433">
        <v>22.2</v>
      </c>
      <c r="L433">
        <v>19.100000000000001</v>
      </c>
      <c r="M433">
        <v>18.8</v>
      </c>
      <c r="R433">
        <f t="shared" si="19"/>
        <v>8</v>
      </c>
      <c r="S433">
        <f t="shared" si="20"/>
        <v>16</v>
      </c>
    </row>
    <row r="434" spans="1:19" x14ac:dyDescent="0.3">
      <c r="A434">
        <v>433</v>
      </c>
      <c r="B434" t="s">
        <v>444</v>
      </c>
      <c r="C434" t="str">
        <f t="shared" si="18"/>
        <v>flax_a_7_OtherGrainESA4</v>
      </c>
      <c r="D434">
        <v>67.8</v>
      </c>
      <c r="E434">
        <v>66.3</v>
      </c>
      <c r="F434">
        <v>7.9</v>
      </c>
      <c r="G434">
        <v>3.79</v>
      </c>
      <c r="H434">
        <v>62.1</v>
      </c>
      <c r="I434">
        <v>49.1</v>
      </c>
      <c r="J434">
        <v>30.9</v>
      </c>
      <c r="K434">
        <v>24</v>
      </c>
      <c r="L434">
        <v>18.5</v>
      </c>
      <c r="M434">
        <v>18.3</v>
      </c>
      <c r="R434">
        <f t="shared" si="19"/>
        <v>8</v>
      </c>
      <c r="S434">
        <f t="shared" si="20"/>
        <v>17</v>
      </c>
    </row>
    <row r="435" spans="1:19" x14ac:dyDescent="0.3">
      <c r="A435">
        <v>434</v>
      </c>
      <c r="B435" t="s">
        <v>445</v>
      </c>
      <c r="C435" t="str">
        <f t="shared" si="18"/>
        <v>flax_a_4_OtherGrainESA11b</v>
      </c>
      <c r="D435">
        <v>89.2</v>
      </c>
      <c r="E435">
        <v>77.400000000000006</v>
      </c>
      <c r="F435">
        <v>5.49</v>
      </c>
      <c r="G435">
        <v>3.37</v>
      </c>
      <c r="H435">
        <v>63.2</v>
      </c>
      <c r="I435">
        <v>45.4</v>
      </c>
      <c r="J435">
        <v>28</v>
      </c>
      <c r="K435">
        <v>20.3</v>
      </c>
      <c r="L435">
        <v>16.399999999999999</v>
      </c>
      <c r="M435">
        <v>16.100000000000001</v>
      </c>
      <c r="R435">
        <f t="shared" si="19"/>
        <v>8</v>
      </c>
      <c r="S435">
        <f t="shared" si="20"/>
        <v>16</v>
      </c>
    </row>
    <row r="436" spans="1:19" x14ac:dyDescent="0.3">
      <c r="A436">
        <v>435</v>
      </c>
      <c r="B436" t="s">
        <v>446</v>
      </c>
      <c r="C436" t="str">
        <f t="shared" si="18"/>
        <v>flax_a_7_OtherGrainESA5</v>
      </c>
      <c r="D436">
        <v>64</v>
      </c>
      <c r="E436">
        <v>63.2</v>
      </c>
      <c r="F436">
        <v>7.63</v>
      </c>
      <c r="G436">
        <v>3.84</v>
      </c>
      <c r="H436">
        <v>61</v>
      </c>
      <c r="I436">
        <v>51.1</v>
      </c>
      <c r="J436">
        <v>36.299999999999997</v>
      </c>
      <c r="K436">
        <v>27.7</v>
      </c>
      <c r="L436">
        <v>25</v>
      </c>
      <c r="M436">
        <v>24.7</v>
      </c>
      <c r="R436">
        <f t="shared" si="19"/>
        <v>8</v>
      </c>
      <c r="S436">
        <f t="shared" si="20"/>
        <v>17</v>
      </c>
    </row>
    <row r="437" spans="1:19" x14ac:dyDescent="0.3">
      <c r="A437">
        <v>436</v>
      </c>
      <c r="B437" t="s">
        <v>447</v>
      </c>
      <c r="C437" t="str">
        <f t="shared" si="18"/>
        <v>flax_a_7_OtherGrainESA7</v>
      </c>
      <c r="D437">
        <v>38.4</v>
      </c>
      <c r="E437">
        <v>37.700000000000003</v>
      </c>
      <c r="F437">
        <v>4.05</v>
      </c>
      <c r="G437">
        <v>3.15</v>
      </c>
      <c r="H437">
        <v>35.700000000000003</v>
      </c>
      <c r="I437">
        <v>29.5</v>
      </c>
      <c r="J437">
        <v>18.600000000000001</v>
      </c>
      <c r="K437">
        <v>13.9</v>
      </c>
      <c r="L437">
        <v>11.4</v>
      </c>
      <c r="M437">
        <v>11.2</v>
      </c>
      <c r="R437">
        <f t="shared" si="19"/>
        <v>8</v>
      </c>
      <c r="S437">
        <f t="shared" si="20"/>
        <v>17</v>
      </c>
    </row>
    <row r="438" spans="1:19" x14ac:dyDescent="0.3">
      <c r="A438">
        <v>437</v>
      </c>
      <c r="B438" t="s">
        <v>448</v>
      </c>
      <c r="C438" t="str">
        <f t="shared" si="18"/>
        <v>flax_a_7_OtherGrainESA9</v>
      </c>
      <c r="D438">
        <v>36.5</v>
      </c>
      <c r="E438">
        <v>35.9</v>
      </c>
      <c r="F438">
        <v>4.53</v>
      </c>
      <c r="G438">
        <v>3.01</v>
      </c>
      <c r="H438">
        <v>34.9</v>
      </c>
      <c r="I438">
        <v>30.8</v>
      </c>
      <c r="J438">
        <v>18.8</v>
      </c>
      <c r="K438">
        <v>14.3</v>
      </c>
      <c r="L438">
        <v>12.1</v>
      </c>
      <c r="M438">
        <v>11.9</v>
      </c>
      <c r="R438">
        <f t="shared" si="19"/>
        <v>8</v>
      </c>
      <c r="S438">
        <f t="shared" si="20"/>
        <v>17</v>
      </c>
    </row>
    <row r="439" spans="1:19" x14ac:dyDescent="0.3">
      <c r="A439">
        <v>438</v>
      </c>
      <c r="B439" t="s">
        <v>449</v>
      </c>
      <c r="C439" t="str">
        <f t="shared" si="18"/>
        <v>flax_a_7_OtherGrainESA10a</v>
      </c>
      <c r="D439">
        <v>51.6</v>
      </c>
      <c r="E439">
        <v>50.5</v>
      </c>
      <c r="F439">
        <v>4.9400000000000004</v>
      </c>
      <c r="G439">
        <v>3.11</v>
      </c>
      <c r="H439">
        <v>48.1</v>
      </c>
      <c r="I439">
        <v>35.799999999999997</v>
      </c>
      <c r="J439">
        <v>22</v>
      </c>
      <c r="K439">
        <v>16.899999999999999</v>
      </c>
      <c r="L439">
        <v>15.2</v>
      </c>
      <c r="M439">
        <v>15</v>
      </c>
      <c r="R439">
        <f t="shared" si="19"/>
        <v>8</v>
      </c>
      <c r="S439">
        <f t="shared" si="20"/>
        <v>17</v>
      </c>
    </row>
    <row r="440" spans="1:19" x14ac:dyDescent="0.3">
      <c r="A440">
        <v>439</v>
      </c>
      <c r="B440" t="s">
        <v>450</v>
      </c>
      <c r="C440" t="str">
        <f t="shared" si="18"/>
        <v>flax_a_7_OtherGrainESA10b</v>
      </c>
      <c r="D440">
        <v>48.9</v>
      </c>
      <c r="E440">
        <v>48.4</v>
      </c>
      <c r="F440">
        <v>6.59</v>
      </c>
      <c r="G440">
        <v>3.92</v>
      </c>
      <c r="H440">
        <v>47.1</v>
      </c>
      <c r="I440">
        <v>41.7</v>
      </c>
      <c r="J440">
        <v>28.6</v>
      </c>
      <c r="K440">
        <v>22.3</v>
      </c>
      <c r="L440">
        <v>19</v>
      </c>
      <c r="M440">
        <v>18.8</v>
      </c>
      <c r="R440">
        <f t="shared" si="19"/>
        <v>8</v>
      </c>
      <c r="S440">
        <f t="shared" si="20"/>
        <v>17</v>
      </c>
    </row>
    <row r="441" spans="1:19" x14ac:dyDescent="0.3">
      <c r="A441">
        <v>440</v>
      </c>
      <c r="B441" t="s">
        <v>451</v>
      </c>
      <c r="C441" t="str">
        <f t="shared" si="18"/>
        <v>flax_a_4_OtherGrainESA16a</v>
      </c>
      <c r="D441">
        <v>37.700000000000003</v>
      </c>
      <c r="E441">
        <v>35.9</v>
      </c>
      <c r="F441">
        <v>5.41</v>
      </c>
      <c r="G441">
        <v>3.3</v>
      </c>
      <c r="H441">
        <v>34</v>
      </c>
      <c r="I441">
        <v>30.5</v>
      </c>
      <c r="J441">
        <v>22.8</v>
      </c>
      <c r="K441">
        <v>18.399999999999999</v>
      </c>
      <c r="L441">
        <v>14.3</v>
      </c>
      <c r="M441">
        <v>14.1</v>
      </c>
      <c r="R441">
        <f t="shared" si="19"/>
        <v>8</v>
      </c>
      <c r="S441">
        <f t="shared" si="20"/>
        <v>16</v>
      </c>
    </row>
    <row r="442" spans="1:19" x14ac:dyDescent="0.3">
      <c r="A442">
        <v>441</v>
      </c>
      <c r="B442" t="s">
        <v>452</v>
      </c>
      <c r="C442" t="str">
        <f t="shared" si="18"/>
        <v>flax_a_7_OtherGrainESA11a</v>
      </c>
      <c r="D442">
        <v>50.7</v>
      </c>
      <c r="E442">
        <v>49.9</v>
      </c>
      <c r="F442">
        <v>4.33</v>
      </c>
      <c r="G442">
        <v>2.95</v>
      </c>
      <c r="H442">
        <v>47.6</v>
      </c>
      <c r="I442">
        <v>36.700000000000003</v>
      </c>
      <c r="J442">
        <v>22.2</v>
      </c>
      <c r="K442">
        <v>16.399999999999999</v>
      </c>
      <c r="L442">
        <v>13.4</v>
      </c>
      <c r="M442">
        <v>13.3</v>
      </c>
      <c r="R442">
        <f t="shared" si="19"/>
        <v>8</v>
      </c>
      <c r="S442">
        <f t="shared" si="20"/>
        <v>17</v>
      </c>
    </row>
    <row r="443" spans="1:19" x14ac:dyDescent="0.3">
      <c r="A443">
        <v>442</v>
      </c>
      <c r="B443" t="s">
        <v>453</v>
      </c>
      <c r="C443" t="str">
        <f t="shared" si="18"/>
        <v>flax_a_4_OtherGrainESA16b</v>
      </c>
      <c r="D443">
        <v>19.3</v>
      </c>
      <c r="E443">
        <v>19.100000000000001</v>
      </c>
      <c r="F443">
        <v>3.59</v>
      </c>
      <c r="G443">
        <v>2.74</v>
      </c>
      <c r="H443">
        <v>18.7</v>
      </c>
      <c r="I443">
        <v>16.7</v>
      </c>
      <c r="J443">
        <v>13.1</v>
      </c>
      <c r="K443">
        <v>11.3</v>
      </c>
      <c r="L443">
        <v>8.61</v>
      </c>
      <c r="M443">
        <v>8.5399999999999991</v>
      </c>
      <c r="R443">
        <f t="shared" si="19"/>
        <v>8</v>
      </c>
      <c r="S443">
        <f t="shared" si="20"/>
        <v>16</v>
      </c>
    </row>
    <row r="444" spans="1:19" x14ac:dyDescent="0.3">
      <c r="A444">
        <v>443</v>
      </c>
      <c r="B444" t="s">
        <v>454</v>
      </c>
      <c r="C444" t="str">
        <f t="shared" si="18"/>
        <v>flax_a_7_OtherGrainESA11b</v>
      </c>
      <c r="D444">
        <v>50.8</v>
      </c>
      <c r="E444">
        <v>49.8</v>
      </c>
      <c r="F444">
        <v>4.54</v>
      </c>
      <c r="G444">
        <v>2.96</v>
      </c>
      <c r="H444">
        <v>46.7</v>
      </c>
      <c r="I444">
        <v>36.299999999999997</v>
      </c>
      <c r="J444">
        <v>22.9</v>
      </c>
      <c r="K444">
        <v>16.600000000000001</v>
      </c>
      <c r="L444">
        <v>13.4</v>
      </c>
      <c r="M444">
        <v>13.2</v>
      </c>
      <c r="R444">
        <f t="shared" si="19"/>
        <v>8</v>
      </c>
      <c r="S444">
        <f t="shared" si="20"/>
        <v>17</v>
      </c>
    </row>
    <row r="445" spans="1:19" x14ac:dyDescent="0.3">
      <c r="A445">
        <v>444</v>
      </c>
      <c r="B445" t="s">
        <v>455</v>
      </c>
      <c r="C445" t="str">
        <f t="shared" si="18"/>
        <v>flax_a_4_OtherGrainESA17a</v>
      </c>
      <c r="D445">
        <v>34.799999999999997</v>
      </c>
      <c r="E445">
        <v>33.700000000000003</v>
      </c>
      <c r="F445">
        <v>7.02</v>
      </c>
      <c r="G445">
        <v>4.26</v>
      </c>
      <c r="H445">
        <v>32.9</v>
      </c>
      <c r="I445">
        <v>30.9</v>
      </c>
      <c r="J445">
        <v>25.8</v>
      </c>
      <c r="K445">
        <v>22.4</v>
      </c>
      <c r="L445">
        <v>17.399999999999999</v>
      </c>
      <c r="M445">
        <v>17.399999999999999</v>
      </c>
      <c r="R445">
        <f t="shared" si="19"/>
        <v>8</v>
      </c>
      <c r="S445">
        <f t="shared" si="20"/>
        <v>16</v>
      </c>
    </row>
    <row r="446" spans="1:19" x14ac:dyDescent="0.3">
      <c r="A446">
        <v>445</v>
      </c>
      <c r="B446" t="s">
        <v>456</v>
      </c>
      <c r="C446" t="str">
        <f t="shared" si="18"/>
        <v>flax_a_4_OtherGrainESA17b</v>
      </c>
      <c r="D446">
        <v>18.8</v>
      </c>
      <c r="E446">
        <v>17.899999999999999</v>
      </c>
      <c r="F446">
        <v>3.1</v>
      </c>
      <c r="G446">
        <v>2.38</v>
      </c>
      <c r="H446">
        <v>17.100000000000001</v>
      </c>
      <c r="I446">
        <v>14.8</v>
      </c>
      <c r="J446">
        <v>10.9</v>
      </c>
      <c r="K446">
        <v>8.8000000000000007</v>
      </c>
      <c r="L446">
        <v>6.81</v>
      </c>
      <c r="M446">
        <v>6.74</v>
      </c>
      <c r="R446">
        <f t="shared" si="19"/>
        <v>8</v>
      </c>
      <c r="S446">
        <f t="shared" si="20"/>
        <v>16</v>
      </c>
    </row>
    <row r="447" spans="1:19" x14ac:dyDescent="0.3">
      <c r="A447">
        <v>446</v>
      </c>
      <c r="B447" t="s">
        <v>457</v>
      </c>
      <c r="C447" t="str">
        <f t="shared" si="18"/>
        <v>flax_a_4_OtherGrainESA18a</v>
      </c>
      <c r="D447">
        <v>60.9</v>
      </c>
      <c r="E447">
        <v>58.6</v>
      </c>
      <c r="F447">
        <v>6.99</v>
      </c>
      <c r="G447">
        <v>4.84</v>
      </c>
      <c r="H447">
        <v>55.6</v>
      </c>
      <c r="I447">
        <v>47.2</v>
      </c>
      <c r="J447">
        <v>32.5</v>
      </c>
      <c r="K447">
        <v>25.5</v>
      </c>
      <c r="L447">
        <v>20.399999999999999</v>
      </c>
      <c r="M447">
        <v>20.2</v>
      </c>
      <c r="R447">
        <f t="shared" si="19"/>
        <v>8</v>
      </c>
      <c r="S447">
        <f t="shared" si="20"/>
        <v>16</v>
      </c>
    </row>
    <row r="448" spans="1:19" x14ac:dyDescent="0.3">
      <c r="A448">
        <v>447</v>
      </c>
      <c r="B448" t="s">
        <v>458</v>
      </c>
      <c r="C448" t="str">
        <f t="shared" si="18"/>
        <v>flax_a_4_OtherGrainESA18b</v>
      </c>
      <c r="D448">
        <v>110</v>
      </c>
      <c r="E448">
        <v>95.5</v>
      </c>
      <c r="F448">
        <v>8.9700000000000006</v>
      </c>
      <c r="G448">
        <v>4.83</v>
      </c>
      <c r="H448">
        <v>82.7</v>
      </c>
      <c r="I448">
        <v>66.400000000000006</v>
      </c>
      <c r="J448">
        <v>45.2</v>
      </c>
      <c r="K448">
        <v>33.6</v>
      </c>
      <c r="L448">
        <v>27.8</v>
      </c>
      <c r="M448">
        <v>27.5</v>
      </c>
      <c r="R448">
        <f t="shared" si="19"/>
        <v>8</v>
      </c>
      <c r="S448">
        <f t="shared" si="20"/>
        <v>16</v>
      </c>
    </row>
    <row r="449" spans="1:19" x14ac:dyDescent="0.3">
      <c r="A449">
        <v>448</v>
      </c>
      <c r="B449" t="s">
        <v>459</v>
      </c>
      <c r="C449" t="str">
        <f t="shared" si="18"/>
        <v>flax_a_4_OtherGrainESA19a</v>
      </c>
      <c r="D449">
        <v>63.3</v>
      </c>
      <c r="E449">
        <v>57.6</v>
      </c>
      <c r="F449">
        <v>10.3</v>
      </c>
      <c r="G449">
        <v>7.11</v>
      </c>
      <c r="H449">
        <v>53.5</v>
      </c>
      <c r="I449">
        <v>44.1</v>
      </c>
      <c r="J449">
        <v>32.5</v>
      </c>
      <c r="K449">
        <v>26.4</v>
      </c>
      <c r="L449">
        <v>20.2</v>
      </c>
      <c r="M449">
        <v>20.100000000000001</v>
      </c>
      <c r="R449">
        <f t="shared" si="19"/>
        <v>8</v>
      </c>
      <c r="S449">
        <f t="shared" si="20"/>
        <v>16</v>
      </c>
    </row>
    <row r="450" spans="1:19" x14ac:dyDescent="0.3">
      <c r="A450">
        <v>449</v>
      </c>
      <c r="B450" t="s">
        <v>460</v>
      </c>
      <c r="C450" t="str">
        <f t="shared" ref="C450:C513" si="21">LEFT(B450,R450-1)&amp;RIGHT(B450,LEN(B450)-S450)</f>
        <v>forest_trees_a_7_OtherTreeESA1</v>
      </c>
      <c r="D450">
        <v>33.4</v>
      </c>
      <c r="E450">
        <v>32.9</v>
      </c>
      <c r="F450">
        <v>4.37</v>
      </c>
      <c r="G450">
        <v>2.44</v>
      </c>
      <c r="H450">
        <v>32.1</v>
      </c>
      <c r="I450">
        <v>25.8</v>
      </c>
      <c r="J450">
        <v>17.8</v>
      </c>
      <c r="K450">
        <v>14.7</v>
      </c>
      <c r="L450">
        <v>17</v>
      </c>
      <c r="M450">
        <v>16.8</v>
      </c>
      <c r="R450">
        <f t="shared" si="19"/>
        <v>16</v>
      </c>
      <c r="S450">
        <f t="shared" si="20"/>
        <v>24</v>
      </c>
    </row>
    <row r="451" spans="1:19" x14ac:dyDescent="0.3">
      <c r="A451">
        <v>450</v>
      </c>
      <c r="B451" t="s">
        <v>461</v>
      </c>
      <c r="C451" t="str">
        <f t="shared" si="21"/>
        <v>forest_trees_a_7_OtherTreeESA2</v>
      </c>
      <c r="D451">
        <v>22.6</v>
      </c>
      <c r="E451">
        <v>22.3</v>
      </c>
      <c r="F451">
        <v>2.85</v>
      </c>
      <c r="G451">
        <v>1.54</v>
      </c>
      <c r="H451">
        <v>21.4</v>
      </c>
      <c r="I451">
        <v>17.5</v>
      </c>
      <c r="J451">
        <v>11.8</v>
      </c>
      <c r="K451">
        <v>8.9499999999999993</v>
      </c>
      <c r="L451">
        <v>7.28</v>
      </c>
      <c r="M451">
        <v>7.17</v>
      </c>
      <c r="R451">
        <f t="shared" ref="R451:R514" si="22">SEARCH("run",B451)</f>
        <v>16</v>
      </c>
      <c r="S451">
        <f t="shared" ref="S451:S514" si="23">SEARCH("_",B451,SEARCH("_",B451,R451+1)+1)</f>
        <v>24</v>
      </c>
    </row>
    <row r="452" spans="1:19" x14ac:dyDescent="0.3">
      <c r="A452">
        <v>451</v>
      </c>
      <c r="B452" t="s">
        <v>462</v>
      </c>
      <c r="C452" t="str">
        <f t="shared" si="21"/>
        <v>forest_trees_a_7_OtherTreeESA3</v>
      </c>
      <c r="D452">
        <v>44.7</v>
      </c>
      <c r="E452">
        <v>44.1</v>
      </c>
      <c r="F452">
        <v>5.88</v>
      </c>
      <c r="G452">
        <v>3.66</v>
      </c>
      <c r="H452">
        <v>42.5</v>
      </c>
      <c r="I452">
        <v>35.4</v>
      </c>
      <c r="J452">
        <v>25.5</v>
      </c>
      <c r="K452">
        <v>20.8</v>
      </c>
      <c r="L452">
        <v>15.8</v>
      </c>
      <c r="M452">
        <v>15.7</v>
      </c>
      <c r="R452">
        <f t="shared" si="22"/>
        <v>16</v>
      </c>
      <c r="S452">
        <f t="shared" si="23"/>
        <v>24</v>
      </c>
    </row>
    <row r="453" spans="1:19" x14ac:dyDescent="0.3">
      <c r="A453">
        <v>452</v>
      </c>
      <c r="B453" t="s">
        <v>463</v>
      </c>
      <c r="C453" t="str">
        <f t="shared" si="21"/>
        <v>forest_trees_a_7_OtherTreeESA4</v>
      </c>
      <c r="D453">
        <v>33.5</v>
      </c>
      <c r="E453">
        <v>32.799999999999997</v>
      </c>
      <c r="F453">
        <v>4.25</v>
      </c>
      <c r="G453">
        <v>2.2999999999999998</v>
      </c>
      <c r="H453">
        <v>30.9</v>
      </c>
      <c r="I453">
        <v>22.7</v>
      </c>
      <c r="J453">
        <v>14.1</v>
      </c>
      <c r="K453">
        <v>11</v>
      </c>
      <c r="L453">
        <v>10.5</v>
      </c>
      <c r="M453">
        <v>10.4</v>
      </c>
      <c r="R453">
        <f t="shared" si="22"/>
        <v>16</v>
      </c>
      <c r="S453">
        <f t="shared" si="23"/>
        <v>24</v>
      </c>
    </row>
    <row r="454" spans="1:19" x14ac:dyDescent="0.3">
      <c r="A454">
        <v>453</v>
      </c>
      <c r="B454" t="s">
        <v>464</v>
      </c>
      <c r="C454" t="str">
        <f t="shared" si="21"/>
        <v>forest_trees_a_7_OtherTreeESA5</v>
      </c>
      <c r="D454">
        <v>23</v>
      </c>
      <c r="E454">
        <v>22.7</v>
      </c>
      <c r="F454">
        <v>2.9</v>
      </c>
      <c r="G454">
        <v>1.79</v>
      </c>
      <c r="H454">
        <v>21.9</v>
      </c>
      <c r="I454">
        <v>19.8</v>
      </c>
      <c r="J454">
        <v>14.3</v>
      </c>
      <c r="K454">
        <v>10.8</v>
      </c>
      <c r="L454">
        <v>8.51</v>
      </c>
      <c r="M454">
        <v>8.42</v>
      </c>
      <c r="R454">
        <f t="shared" si="22"/>
        <v>16</v>
      </c>
      <c r="S454">
        <f t="shared" si="23"/>
        <v>24</v>
      </c>
    </row>
    <row r="455" spans="1:19" x14ac:dyDescent="0.3">
      <c r="A455">
        <v>454</v>
      </c>
      <c r="B455" t="s">
        <v>465</v>
      </c>
      <c r="C455" t="str">
        <f t="shared" si="21"/>
        <v>forest_trees_a_7_OtherTreeESA6</v>
      </c>
      <c r="D455">
        <v>20.8</v>
      </c>
      <c r="E455">
        <v>20.6</v>
      </c>
      <c r="F455">
        <v>2.0699999999999998</v>
      </c>
      <c r="G455">
        <v>1.53</v>
      </c>
      <c r="H455">
        <v>19.7</v>
      </c>
      <c r="I455">
        <v>15.7</v>
      </c>
      <c r="J455">
        <v>10.199999999999999</v>
      </c>
      <c r="K455">
        <v>7.69</v>
      </c>
      <c r="L455">
        <v>6.01</v>
      </c>
      <c r="M455">
        <v>5.94</v>
      </c>
      <c r="R455">
        <f t="shared" si="22"/>
        <v>16</v>
      </c>
      <c r="S455">
        <f t="shared" si="23"/>
        <v>24</v>
      </c>
    </row>
    <row r="456" spans="1:19" x14ac:dyDescent="0.3">
      <c r="A456">
        <v>455</v>
      </c>
      <c r="B456" t="s">
        <v>466</v>
      </c>
      <c r="C456" t="str">
        <f t="shared" si="21"/>
        <v>forest_trees_a_7_OtherTreeESA7</v>
      </c>
      <c r="D456">
        <v>45.8</v>
      </c>
      <c r="E456">
        <v>45</v>
      </c>
      <c r="F456">
        <v>3.86</v>
      </c>
      <c r="G456">
        <v>2.2599999999999998</v>
      </c>
      <c r="H456">
        <v>43.2</v>
      </c>
      <c r="I456">
        <v>32.700000000000003</v>
      </c>
      <c r="J456">
        <v>18.899999999999999</v>
      </c>
      <c r="K456">
        <v>13.6</v>
      </c>
      <c r="L456">
        <v>11.8</v>
      </c>
      <c r="M456">
        <v>11.6</v>
      </c>
      <c r="R456">
        <f t="shared" si="22"/>
        <v>16</v>
      </c>
      <c r="S456">
        <f t="shared" si="23"/>
        <v>24</v>
      </c>
    </row>
    <row r="457" spans="1:19" x14ac:dyDescent="0.3">
      <c r="A457">
        <v>456</v>
      </c>
      <c r="B457" t="s">
        <v>467</v>
      </c>
      <c r="C457" t="str">
        <f t="shared" si="21"/>
        <v>forest_trees_a_7_OtherTreeESA8</v>
      </c>
      <c r="D457">
        <v>51.8</v>
      </c>
      <c r="E457">
        <v>50.1</v>
      </c>
      <c r="F457">
        <v>2.87</v>
      </c>
      <c r="G457">
        <v>1.86</v>
      </c>
      <c r="H457">
        <v>45.5</v>
      </c>
      <c r="I457">
        <v>29.7</v>
      </c>
      <c r="J457">
        <v>15.3</v>
      </c>
      <c r="K457">
        <v>10.8</v>
      </c>
      <c r="L457">
        <v>9.86</v>
      </c>
      <c r="M457">
        <v>9.65</v>
      </c>
      <c r="R457">
        <f t="shared" si="22"/>
        <v>16</v>
      </c>
      <c r="S457">
        <f t="shared" si="23"/>
        <v>24</v>
      </c>
    </row>
    <row r="458" spans="1:19" x14ac:dyDescent="0.3">
      <c r="A458">
        <v>457</v>
      </c>
      <c r="B458" t="s">
        <v>468</v>
      </c>
      <c r="C458" t="str">
        <f t="shared" si="21"/>
        <v>forest_trees_a_7_OtherTreeESA9</v>
      </c>
      <c r="D458">
        <v>22.2</v>
      </c>
      <c r="E458">
        <v>21.9</v>
      </c>
      <c r="F458">
        <v>2.81</v>
      </c>
      <c r="G458">
        <v>1.88</v>
      </c>
      <c r="H458">
        <v>20.9</v>
      </c>
      <c r="I458">
        <v>16.3</v>
      </c>
      <c r="J458">
        <v>11.6</v>
      </c>
      <c r="K458">
        <v>8.84</v>
      </c>
      <c r="L458">
        <v>7.74</v>
      </c>
      <c r="M458">
        <v>7.62</v>
      </c>
      <c r="R458">
        <f t="shared" si="22"/>
        <v>16</v>
      </c>
      <c r="S458">
        <f t="shared" si="23"/>
        <v>24</v>
      </c>
    </row>
    <row r="459" spans="1:19" x14ac:dyDescent="0.3">
      <c r="A459">
        <v>458</v>
      </c>
      <c r="B459" t="s">
        <v>469</v>
      </c>
      <c r="C459" t="str">
        <f t="shared" si="21"/>
        <v>forest_trees_a_7_OtherTreeESA10a</v>
      </c>
      <c r="D459">
        <v>38.200000000000003</v>
      </c>
      <c r="E459">
        <v>37.5</v>
      </c>
      <c r="F459">
        <v>3.81</v>
      </c>
      <c r="G459">
        <v>2.15</v>
      </c>
      <c r="H459">
        <v>36.1</v>
      </c>
      <c r="I459">
        <v>29.3</v>
      </c>
      <c r="J459">
        <v>18.3</v>
      </c>
      <c r="K459">
        <v>13.5</v>
      </c>
      <c r="L459">
        <v>11.1</v>
      </c>
      <c r="M459">
        <v>10.9</v>
      </c>
      <c r="R459">
        <f t="shared" si="22"/>
        <v>16</v>
      </c>
      <c r="S459">
        <f t="shared" si="23"/>
        <v>24</v>
      </c>
    </row>
    <row r="460" spans="1:19" x14ac:dyDescent="0.3">
      <c r="A460">
        <v>459</v>
      </c>
      <c r="B460" t="s">
        <v>470</v>
      </c>
      <c r="C460" t="str">
        <f t="shared" si="21"/>
        <v>forest_trees_a_7_OtherTreeESA10b</v>
      </c>
      <c r="D460">
        <v>22.7</v>
      </c>
      <c r="E460">
        <v>22.4</v>
      </c>
      <c r="F460">
        <v>3.36</v>
      </c>
      <c r="G460">
        <v>2.37</v>
      </c>
      <c r="H460">
        <v>21.7</v>
      </c>
      <c r="I460">
        <v>19.600000000000001</v>
      </c>
      <c r="J460">
        <v>14.3</v>
      </c>
      <c r="K460">
        <v>11.4</v>
      </c>
      <c r="L460">
        <v>8.7899999999999991</v>
      </c>
      <c r="M460">
        <v>8.7100000000000009</v>
      </c>
      <c r="R460">
        <f t="shared" si="22"/>
        <v>16</v>
      </c>
      <c r="S460">
        <f t="shared" si="23"/>
        <v>24</v>
      </c>
    </row>
    <row r="461" spans="1:19" x14ac:dyDescent="0.3">
      <c r="A461">
        <v>460</v>
      </c>
      <c r="B461" t="s">
        <v>471</v>
      </c>
      <c r="C461" t="str">
        <f t="shared" si="21"/>
        <v>forest_trees_a_7_OtherTreeESA11a</v>
      </c>
      <c r="D461">
        <v>42.7</v>
      </c>
      <c r="E461">
        <v>42</v>
      </c>
      <c r="F461">
        <v>4.21</v>
      </c>
      <c r="G461">
        <v>2.2599999999999998</v>
      </c>
      <c r="H461">
        <v>40.200000000000003</v>
      </c>
      <c r="I461">
        <v>35.4</v>
      </c>
      <c r="J461">
        <v>22.6</v>
      </c>
      <c r="K461">
        <v>16.2</v>
      </c>
      <c r="L461">
        <v>13.3</v>
      </c>
      <c r="M461">
        <v>13.1</v>
      </c>
      <c r="R461">
        <f t="shared" si="22"/>
        <v>16</v>
      </c>
      <c r="S461">
        <f t="shared" si="23"/>
        <v>24</v>
      </c>
    </row>
    <row r="462" spans="1:19" x14ac:dyDescent="0.3">
      <c r="A462">
        <v>461</v>
      </c>
      <c r="B462" t="s">
        <v>472</v>
      </c>
      <c r="C462" t="str">
        <f t="shared" si="21"/>
        <v>forest_trees_a_7_OtherTreeESA11b</v>
      </c>
      <c r="D462">
        <v>43.8</v>
      </c>
      <c r="E462">
        <v>43</v>
      </c>
      <c r="F462">
        <v>3.64</v>
      </c>
      <c r="G462">
        <v>1.84</v>
      </c>
      <c r="H462">
        <v>41</v>
      </c>
      <c r="I462">
        <v>31.5</v>
      </c>
      <c r="J462">
        <v>18.5</v>
      </c>
      <c r="K462">
        <v>13.4</v>
      </c>
      <c r="L462">
        <v>11.4</v>
      </c>
      <c r="M462">
        <v>11.2</v>
      </c>
      <c r="R462">
        <f t="shared" si="22"/>
        <v>16</v>
      </c>
      <c r="S462">
        <f t="shared" si="23"/>
        <v>24</v>
      </c>
    </row>
    <row r="463" spans="1:19" x14ac:dyDescent="0.3">
      <c r="A463">
        <v>462</v>
      </c>
      <c r="B463" t="s">
        <v>473</v>
      </c>
      <c r="C463" t="str">
        <f t="shared" si="21"/>
        <v>forest_trees_a_7_OtherTreeESA12a</v>
      </c>
      <c r="D463">
        <v>39.700000000000003</v>
      </c>
      <c r="E463">
        <v>38.9</v>
      </c>
      <c r="F463">
        <v>3.32</v>
      </c>
      <c r="G463">
        <v>1.63</v>
      </c>
      <c r="H463">
        <v>36.9</v>
      </c>
      <c r="I463">
        <v>27.3</v>
      </c>
      <c r="J463">
        <v>17.600000000000001</v>
      </c>
      <c r="K463">
        <v>12.8</v>
      </c>
      <c r="L463">
        <v>10.6</v>
      </c>
      <c r="M463">
        <v>10.5</v>
      </c>
      <c r="R463">
        <f t="shared" si="22"/>
        <v>16</v>
      </c>
      <c r="S463">
        <f t="shared" si="23"/>
        <v>24</v>
      </c>
    </row>
    <row r="464" spans="1:19" x14ac:dyDescent="0.3">
      <c r="A464">
        <v>463</v>
      </c>
      <c r="B464" t="s">
        <v>474</v>
      </c>
      <c r="C464" t="str">
        <f t="shared" si="21"/>
        <v>forest_trees_a_7_OtherTreeESA12b</v>
      </c>
      <c r="D464">
        <v>24.8</v>
      </c>
      <c r="E464">
        <v>24.3</v>
      </c>
      <c r="F464">
        <v>2.3199999999999998</v>
      </c>
      <c r="G464">
        <v>1.43</v>
      </c>
      <c r="H464">
        <v>22.9</v>
      </c>
      <c r="I464">
        <v>19.2</v>
      </c>
      <c r="J464">
        <v>12.4</v>
      </c>
      <c r="K464">
        <v>8.9499999999999993</v>
      </c>
      <c r="L464">
        <v>7.28</v>
      </c>
      <c r="M464">
        <v>7.16</v>
      </c>
      <c r="R464">
        <f t="shared" si="22"/>
        <v>16</v>
      </c>
      <c r="S464">
        <f t="shared" si="23"/>
        <v>24</v>
      </c>
    </row>
    <row r="465" spans="1:19" x14ac:dyDescent="0.3">
      <c r="A465">
        <v>464</v>
      </c>
      <c r="B465" t="s">
        <v>475</v>
      </c>
      <c r="C465" t="str">
        <f t="shared" si="21"/>
        <v>forest_trees_a_7_OtherTreeESA13</v>
      </c>
      <c r="D465">
        <v>19.600000000000001</v>
      </c>
      <c r="E465">
        <v>19.100000000000001</v>
      </c>
      <c r="F465">
        <v>1.77</v>
      </c>
      <c r="G465">
        <v>1.21</v>
      </c>
      <c r="H465">
        <v>17.600000000000001</v>
      </c>
      <c r="I465">
        <v>12.6</v>
      </c>
      <c r="J465">
        <v>7.84</v>
      </c>
      <c r="K465">
        <v>6.01</v>
      </c>
      <c r="L465">
        <v>4.67</v>
      </c>
      <c r="M465">
        <v>4.6100000000000003</v>
      </c>
      <c r="R465">
        <f t="shared" si="22"/>
        <v>16</v>
      </c>
      <c r="S465">
        <f t="shared" si="23"/>
        <v>24</v>
      </c>
    </row>
    <row r="466" spans="1:19" x14ac:dyDescent="0.3">
      <c r="A466">
        <v>465</v>
      </c>
      <c r="B466" t="s">
        <v>476</v>
      </c>
      <c r="C466" t="str">
        <f t="shared" si="21"/>
        <v>forest_trees_a_7_OtherTreeESA14</v>
      </c>
      <c r="D466">
        <v>14.2</v>
      </c>
      <c r="E466">
        <v>14</v>
      </c>
      <c r="F466">
        <v>2.69</v>
      </c>
      <c r="G466">
        <v>2.19</v>
      </c>
      <c r="H466">
        <v>13.7</v>
      </c>
      <c r="I466">
        <v>12.2</v>
      </c>
      <c r="J466">
        <v>10</v>
      </c>
      <c r="K466">
        <v>8.43</v>
      </c>
      <c r="L466">
        <v>6.36</v>
      </c>
      <c r="M466">
        <v>6.3</v>
      </c>
      <c r="R466">
        <f t="shared" si="22"/>
        <v>16</v>
      </c>
      <c r="S466">
        <f t="shared" si="23"/>
        <v>24</v>
      </c>
    </row>
    <row r="467" spans="1:19" x14ac:dyDescent="0.3">
      <c r="A467">
        <v>466</v>
      </c>
      <c r="B467" t="s">
        <v>477</v>
      </c>
      <c r="C467" t="str">
        <f t="shared" si="21"/>
        <v>forest_trees_a_7_OtherTreeESA15a</v>
      </c>
      <c r="D467">
        <v>18.5</v>
      </c>
      <c r="E467">
        <v>18.2</v>
      </c>
      <c r="F467">
        <v>2.27</v>
      </c>
      <c r="G467">
        <v>1.65</v>
      </c>
      <c r="H467">
        <v>17.3</v>
      </c>
      <c r="I467">
        <v>13.9</v>
      </c>
      <c r="J467">
        <v>9.2899999999999991</v>
      </c>
      <c r="K467">
        <v>7.14</v>
      </c>
      <c r="L467">
        <v>5.46</v>
      </c>
      <c r="M467">
        <v>5.4</v>
      </c>
      <c r="R467">
        <f t="shared" si="22"/>
        <v>16</v>
      </c>
      <c r="S467">
        <f t="shared" si="23"/>
        <v>24</v>
      </c>
    </row>
    <row r="468" spans="1:19" x14ac:dyDescent="0.3">
      <c r="A468">
        <v>467</v>
      </c>
      <c r="B468" t="s">
        <v>478</v>
      </c>
      <c r="C468" t="str">
        <f t="shared" si="21"/>
        <v>forest_trees_a_7_OtherTreeESA15b</v>
      </c>
      <c r="D468">
        <v>11.5</v>
      </c>
      <c r="E468">
        <v>10.9</v>
      </c>
      <c r="F468">
        <v>0.54200000000000004</v>
      </c>
      <c r="G468">
        <v>0.47599999999999998</v>
      </c>
      <c r="H468">
        <v>9.6999999999999993</v>
      </c>
      <c r="I468">
        <v>6.31</v>
      </c>
      <c r="J468">
        <v>3.02</v>
      </c>
      <c r="K468">
        <v>2.0699999999999998</v>
      </c>
      <c r="L468">
        <v>1.85</v>
      </c>
      <c r="M468">
        <v>1.8</v>
      </c>
      <c r="R468">
        <f t="shared" si="22"/>
        <v>16</v>
      </c>
      <c r="S468">
        <f t="shared" si="23"/>
        <v>24</v>
      </c>
    </row>
    <row r="469" spans="1:19" x14ac:dyDescent="0.3">
      <c r="A469">
        <v>468</v>
      </c>
      <c r="B469" t="s">
        <v>479</v>
      </c>
      <c r="C469" t="str">
        <f t="shared" si="21"/>
        <v>forest_trees_a_7_OtherTreeESA16a</v>
      </c>
      <c r="D469">
        <v>20</v>
      </c>
      <c r="E469">
        <v>19.8</v>
      </c>
      <c r="F469">
        <v>2.75</v>
      </c>
      <c r="G469">
        <v>1.95</v>
      </c>
      <c r="H469">
        <v>19.3</v>
      </c>
      <c r="I469">
        <v>16.399999999999999</v>
      </c>
      <c r="J469">
        <v>12.5</v>
      </c>
      <c r="K469">
        <v>9.91</v>
      </c>
      <c r="L469">
        <v>7.3</v>
      </c>
      <c r="M469">
        <v>7.24</v>
      </c>
      <c r="R469">
        <f t="shared" si="22"/>
        <v>16</v>
      </c>
      <c r="S469">
        <f t="shared" si="23"/>
        <v>24</v>
      </c>
    </row>
    <row r="470" spans="1:19" x14ac:dyDescent="0.3">
      <c r="A470">
        <v>469</v>
      </c>
      <c r="B470" t="s">
        <v>480</v>
      </c>
      <c r="C470" t="str">
        <f t="shared" si="21"/>
        <v>forest_trees_a_7_OtherTreeESA16b</v>
      </c>
      <c r="D470">
        <v>13.6</v>
      </c>
      <c r="E470">
        <v>13.5</v>
      </c>
      <c r="F470">
        <v>2.17</v>
      </c>
      <c r="G470">
        <v>2</v>
      </c>
      <c r="H470">
        <v>13.2</v>
      </c>
      <c r="I470">
        <v>11.7</v>
      </c>
      <c r="J470">
        <v>9.0299999999999994</v>
      </c>
      <c r="K470">
        <v>7.41</v>
      </c>
      <c r="L470">
        <v>5.45</v>
      </c>
      <c r="M470">
        <v>5.41</v>
      </c>
      <c r="R470">
        <f t="shared" si="22"/>
        <v>16</v>
      </c>
      <c r="S470">
        <f t="shared" si="23"/>
        <v>24</v>
      </c>
    </row>
    <row r="471" spans="1:19" x14ac:dyDescent="0.3">
      <c r="A471">
        <v>470</v>
      </c>
      <c r="B471" t="s">
        <v>481</v>
      </c>
      <c r="C471" t="str">
        <f t="shared" si="21"/>
        <v>forest_trees_a_7_OtherTreeESA17a</v>
      </c>
      <c r="D471">
        <v>19.8</v>
      </c>
      <c r="E471">
        <v>19.7</v>
      </c>
      <c r="F471">
        <v>3.23</v>
      </c>
      <c r="G471">
        <v>2.59</v>
      </c>
      <c r="H471">
        <v>19.100000000000001</v>
      </c>
      <c r="I471">
        <v>16.899999999999999</v>
      </c>
      <c r="J471">
        <v>12.8</v>
      </c>
      <c r="K471">
        <v>10.5</v>
      </c>
      <c r="L471">
        <v>7.7</v>
      </c>
      <c r="M471">
        <v>7.65</v>
      </c>
      <c r="R471">
        <f t="shared" si="22"/>
        <v>16</v>
      </c>
      <c r="S471">
        <f t="shared" si="23"/>
        <v>24</v>
      </c>
    </row>
    <row r="472" spans="1:19" x14ac:dyDescent="0.3">
      <c r="A472">
        <v>471</v>
      </c>
      <c r="B472" t="s">
        <v>482</v>
      </c>
      <c r="C472" t="str">
        <f t="shared" si="21"/>
        <v>forest_trees_a_7_OtherTreeESA17b</v>
      </c>
      <c r="D472">
        <v>13.6</v>
      </c>
      <c r="E472">
        <v>13.5</v>
      </c>
      <c r="F472">
        <v>1.93</v>
      </c>
      <c r="G472">
        <v>1.82</v>
      </c>
      <c r="H472">
        <v>13.2</v>
      </c>
      <c r="I472">
        <v>11.4</v>
      </c>
      <c r="J472">
        <v>8.3699999999999992</v>
      </c>
      <c r="K472">
        <v>6.61</v>
      </c>
      <c r="L472">
        <v>4.96</v>
      </c>
      <c r="M472">
        <v>4.91</v>
      </c>
      <c r="R472">
        <f t="shared" si="22"/>
        <v>16</v>
      </c>
      <c r="S472">
        <f t="shared" si="23"/>
        <v>24</v>
      </c>
    </row>
    <row r="473" spans="1:19" x14ac:dyDescent="0.3">
      <c r="A473">
        <v>472</v>
      </c>
      <c r="B473" t="s">
        <v>483</v>
      </c>
      <c r="C473" t="str">
        <f t="shared" si="21"/>
        <v>forest_trees_a_7_OtherTreeESA18a</v>
      </c>
      <c r="D473">
        <v>17</v>
      </c>
      <c r="E473">
        <v>16.8</v>
      </c>
      <c r="F473">
        <v>2.2799999999999998</v>
      </c>
      <c r="G473">
        <v>1.94</v>
      </c>
      <c r="H473">
        <v>16.3</v>
      </c>
      <c r="I473">
        <v>13.6</v>
      </c>
      <c r="J473">
        <v>9.94</v>
      </c>
      <c r="K473">
        <v>7.82</v>
      </c>
      <c r="L473">
        <v>5.82</v>
      </c>
      <c r="M473">
        <v>5.77</v>
      </c>
      <c r="R473">
        <f t="shared" si="22"/>
        <v>16</v>
      </c>
      <c r="S473">
        <f t="shared" si="23"/>
        <v>24</v>
      </c>
    </row>
    <row r="474" spans="1:19" x14ac:dyDescent="0.3">
      <c r="A474">
        <v>473</v>
      </c>
      <c r="B474" t="s">
        <v>484</v>
      </c>
      <c r="C474" t="str">
        <f t="shared" si="21"/>
        <v>forest_trees_a_7_OtherTreeESA18b</v>
      </c>
      <c r="D474">
        <v>21.5</v>
      </c>
      <c r="E474">
        <v>21.2</v>
      </c>
      <c r="F474">
        <v>2.34</v>
      </c>
      <c r="G474">
        <v>1.76</v>
      </c>
      <c r="H474">
        <v>20.2</v>
      </c>
      <c r="I474">
        <v>16.100000000000001</v>
      </c>
      <c r="J474">
        <v>10.6</v>
      </c>
      <c r="K474">
        <v>8.26</v>
      </c>
      <c r="L474">
        <v>6.19</v>
      </c>
      <c r="M474">
        <v>6.13</v>
      </c>
      <c r="R474">
        <f t="shared" si="22"/>
        <v>16</v>
      </c>
      <c r="S474">
        <f t="shared" si="23"/>
        <v>24</v>
      </c>
    </row>
    <row r="475" spans="1:19" x14ac:dyDescent="0.3">
      <c r="A475">
        <v>474</v>
      </c>
      <c r="B475" t="s">
        <v>485</v>
      </c>
      <c r="C475" t="str">
        <f t="shared" si="21"/>
        <v>forest_trees_a_7_OtherTreeESA19a</v>
      </c>
      <c r="D475">
        <v>16.3</v>
      </c>
      <c r="E475">
        <v>16</v>
      </c>
      <c r="F475">
        <v>3.04</v>
      </c>
      <c r="G475">
        <v>2.44</v>
      </c>
      <c r="H475">
        <v>15.3</v>
      </c>
      <c r="I475">
        <v>12.3</v>
      </c>
      <c r="J475">
        <v>9.1300000000000008</v>
      </c>
      <c r="K475">
        <v>7.3</v>
      </c>
      <c r="L475">
        <v>5.68</v>
      </c>
      <c r="M475">
        <v>5.63</v>
      </c>
      <c r="R475">
        <f t="shared" si="22"/>
        <v>16</v>
      </c>
      <c r="S475">
        <f t="shared" si="23"/>
        <v>24</v>
      </c>
    </row>
    <row r="476" spans="1:19" x14ac:dyDescent="0.3">
      <c r="A476">
        <v>475</v>
      </c>
      <c r="B476" t="s">
        <v>486</v>
      </c>
      <c r="C476" t="str">
        <f t="shared" si="21"/>
        <v>forest_trees_a_7_OtherTreeESA19b</v>
      </c>
      <c r="D476">
        <v>21.2</v>
      </c>
      <c r="E476">
        <v>20.9</v>
      </c>
      <c r="F476">
        <v>4.24</v>
      </c>
      <c r="G476">
        <v>3.29</v>
      </c>
      <c r="H476">
        <v>20.100000000000001</v>
      </c>
      <c r="I476">
        <v>16.7</v>
      </c>
      <c r="J476">
        <v>11.7</v>
      </c>
      <c r="K476">
        <v>9.81</v>
      </c>
      <c r="L476">
        <v>7.24</v>
      </c>
      <c r="M476">
        <v>7.19</v>
      </c>
      <c r="R476">
        <f t="shared" si="22"/>
        <v>16</v>
      </c>
      <c r="S476">
        <f t="shared" si="23"/>
        <v>24</v>
      </c>
    </row>
    <row r="477" spans="1:19" x14ac:dyDescent="0.3">
      <c r="A477">
        <v>476</v>
      </c>
      <c r="B477" t="s">
        <v>487</v>
      </c>
      <c r="C477" t="str">
        <f t="shared" si="21"/>
        <v>forest_trees_a_7_OtherTreeESA20a</v>
      </c>
      <c r="D477">
        <v>91.3</v>
      </c>
      <c r="E477">
        <v>89.2</v>
      </c>
      <c r="F477">
        <v>7.06</v>
      </c>
      <c r="G477">
        <v>2.92</v>
      </c>
      <c r="H477">
        <v>85.2</v>
      </c>
      <c r="I477">
        <v>63.7</v>
      </c>
      <c r="J477">
        <v>36.1</v>
      </c>
      <c r="K477">
        <v>26.5</v>
      </c>
      <c r="L477">
        <v>21.8</v>
      </c>
      <c r="M477">
        <v>21.4</v>
      </c>
      <c r="R477">
        <f t="shared" si="22"/>
        <v>16</v>
      </c>
      <c r="S477">
        <f t="shared" si="23"/>
        <v>24</v>
      </c>
    </row>
    <row r="478" spans="1:19" x14ac:dyDescent="0.3">
      <c r="A478">
        <v>477</v>
      </c>
      <c r="B478" t="s">
        <v>488</v>
      </c>
      <c r="C478" t="str">
        <f t="shared" si="21"/>
        <v>forest_trees_a_7_OtherTreeESA20b</v>
      </c>
      <c r="D478">
        <v>51.1</v>
      </c>
      <c r="E478">
        <v>50</v>
      </c>
      <c r="F478">
        <v>4.6399999999999997</v>
      </c>
      <c r="G478">
        <v>2.0299999999999998</v>
      </c>
      <c r="H478">
        <v>47</v>
      </c>
      <c r="I478">
        <v>34.4</v>
      </c>
      <c r="J478">
        <v>21.3</v>
      </c>
      <c r="K478">
        <v>16.7</v>
      </c>
      <c r="L478">
        <v>12.9</v>
      </c>
      <c r="M478">
        <v>12.8</v>
      </c>
      <c r="R478">
        <f t="shared" si="22"/>
        <v>16</v>
      </c>
      <c r="S478">
        <f t="shared" si="23"/>
        <v>24</v>
      </c>
    </row>
    <row r="479" spans="1:19" x14ac:dyDescent="0.3">
      <c r="A479">
        <v>478</v>
      </c>
      <c r="B479" t="s">
        <v>489</v>
      </c>
      <c r="C479" t="str">
        <f t="shared" si="21"/>
        <v>forest_trees_a_7_OtherTreeESA21</v>
      </c>
      <c r="D479">
        <v>23.2</v>
      </c>
      <c r="E479">
        <v>22.6</v>
      </c>
      <c r="F479">
        <v>2.02</v>
      </c>
      <c r="G479">
        <v>1.1599999999999999</v>
      </c>
      <c r="H479">
        <v>21.2</v>
      </c>
      <c r="I479">
        <v>16.2</v>
      </c>
      <c r="J479">
        <v>10.4</v>
      </c>
      <c r="K479">
        <v>8.15</v>
      </c>
      <c r="L479">
        <v>6.43</v>
      </c>
      <c r="M479">
        <v>6.33</v>
      </c>
      <c r="R479">
        <f t="shared" si="22"/>
        <v>16</v>
      </c>
      <c r="S479">
        <f t="shared" si="23"/>
        <v>24</v>
      </c>
    </row>
    <row r="480" spans="1:19" x14ac:dyDescent="0.3">
      <c r="A480">
        <v>479</v>
      </c>
      <c r="B480" t="s">
        <v>490</v>
      </c>
      <c r="C480" t="str">
        <f t="shared" si="21"/>
        <v>forest_trees_a_4_OtherTreeESA1</v>
      </c>
      <c r="D480">
        <v>89.1</v>
      </c>
      <c r="E480">
        <v>60.8</v>
      </c>
      <c r="F480">
        <v>6.66</v>
      </c>
      <c r="G480">
        <v>3.8</v>
      </c>
      <c r="H480">
        <v>55.8</v>
      </c>
      <c r="I480">
        <v>47.2</v>
      </c>
      <c r="J480">
        <v>30.9</v>
      </c>
      <c r="K480">
        <v>23.7</v>
      </c>
      <c r="L480">
        <v>73.599999999999994</v>
      </c>
      <c r="M480">
        <v>69.5</v>
      </c>
      <c r="R480">
        <f t="shared" si="22"/>
        <v>16</v>
      </c>
      <c r="S480">
        <f t="shared" si="23"/>
        <v>23</v>
      </c>
    </row>
    <row r="481" spans="1:19" x14ac:dyDescent="0.3">
      <c r="A481">
        <v>480</v>
      </c>
      <c r="B481" t="s">
        <v>491</v>
      </c>
      <c r="C481" t="str">
        <f t="shared" si="21"/>
        <v>forest_trees_a_4_OtherTreeESA2</v>
      </c>
      <c r="D481">
        <v>59.5</v>
      </c>
      <c r="E481">
        <v>50.8</v>
      </c>
      <c r="F481">
        <v>4.8</v>
      </c>
      <c r="G481">
        <v>2.36</v>
      </c>
      <c r="H481">
        <v>43.9</v>
      </c>
      <c r="I481">
        <v>30.6</v>
      </c>
      <c r="J481">
        <v>18.600000000000001</v>
      </c>
      <c r="K481">
        <v>15.4</v>
      </c>
      <c r="L481">
        <v>12.5</v>
      </c>
      <c r="M481">
        <v>12.2</v>
      </c>
      <c r="R481">
        <f t="shared" si="22"/>
        <v>16</v>
      </c>
      <c r="S481">
        <f t="shared" si="23"/>
        <v>23</v>
      </c>
    </row>
    <row r="482" spans="1:19" x14ac:dyDescent="0.3">
      <c r="A482">
        <v>481</v>
      </c>
      <c r="B482" t="s">
        <v>492</v>
      </c>
      <c r="C482" t="str">
        <f t="shared" si="21"/>
        <v>forest_trees_a_4_OtherTreeESA3</v>
      </c>
      <c r="D482">
        <v>128</v>
      </c>
      <c r="E482">
        <v>90.5</v>
      </c>
      <c r="F482">
        <v>8.32</v>
      </c>
      <c r="G482">
        <v>5.79</v>
      </c>
      <c r="H482">
        <v>75.3</v>
      </c>
      <c r="I482">
        <v>62.7</v>
      </c>
      <c r="J482">
        <v>40</v>
      </c>
      <c r="K482">
        <v>30.1</v>
      </c>
      <c r="L482">
        <v>23.9</v>
      </c>
      <c r="M482">
        <v>23.6</v>
      </c>
      <c r="R482">
        <f t="shared" si="22"/>
        <v>16</v>
      </c>
      <c r="S482">
        <f t="shared" si="23"/>
        <v>23</v>
      </c>
    </row>
    <row r="483" spans="1:19" x14ac:dyDescent="0.3">
      <c r="A483">
        <v>482</v>
      </c>
      <c r="B483" t="s">
        <v>493</v>
      </c>
      <c r="C483" t="str">
        <f t="shared" si="21"/>
        <v>forest_trees_a_4_OtherTreeESA4</v>
      </c>
      <c r="D483">
        <v>83.8</v>
      </c>
      <c r="E483">
        <v>60.8</v>
      </c>
      <c r="F483">
        <v>6.46</v>
      </c>
      <c r="G483">
        <v>3.59</v>
      </c>
      <c r="H483">
        <v>51.7</v>
      </c>
      <c r="I483">
        <v>38.200000000000003</v>
      </c>
      <c r="J483">
        <v>23.7</v>
      </c>
      <c r="K483">
        <v>18.3</v>
      </c>
      <c r="L483">
        <v>22.9</v>
      </c>
      <c r="M483">
        <v>22.6</v>
      </c>
      <c r="R483">
        <f t="shared" si="22"/>
        <v>16</v>
      </c>
      <c r="S483">
        <f t="shared" si="23"/>
        <v>23</v>
      </c>
    </row>
    <row r="484" spans="1:19" x14ac:dyDescent="0.3">
      <c r="A484">
        <v>483</v>
      </c>
      <c r="B484" t="s">
        <v>494</v>
      </c>
      <c r="C484" t="str">
        <f t="shared" si="21"/>
        <v>forest_trees_a_4_OtherTreeESA5</v>
      </c>
      <c r="D484">
        <v>49.4</v>
      </c>
      <c r="E484">
        <v>45.7</v>
      </c>
      <c r="F484">
        <v>4.93</v>
      </c>
      <c r="G484">
        <v>2.7</v>
      </c>
      <c r="H484">
        <v>42.2</v>
      </c>
      <c r="I484">
        <v>37</v>
      </c>
      <c r="J484">
        <v>24.7</v>
      </c>
      <c r="K484">
        <v>18.7</v>
      </c>
      <c r="L484">
        <v>15.2</v>
      </c>
      <c r="M484">
        <v>15.1</v>
      </c>
      <c r="R484">
        <f t="shared" si="22"/>
        <v>16</v>
      </c>
      <c r="S484">
        <f t="shared" si="23"/>
        <v>23</v>
      </c>
    </row>
    <row r="485" spans="1:19" x14ac:dyDescent="0.3">
      <c r="A485">
        <v>484</v>
      </c>
      <c r="B485" t="s">
        <v>495</v>
      </c>
      <c r="C485" t="str">
        <f t="shared" si="21"/>
        <v>forest_trees_a_4_OtherTreeESA6</v>
      </c>
      <c r="D485">
        <v>47.5</v>
      </c>
      <c r="E485">
        <v>43.9</v>
      </c>
      <c r="F485">
        <v>3.69</v>
      </c>
      <c r="G485">
        <v>2.23</v>
      </c>
      <c r="H485">
        <v>40.1</v>
      </c>
      <c r="I485">
        <v>31.1</v>
      </c>
      <c r="J485">
        <v>19.3</v>
      </c>
      <c r="K485">
        <v>14.2</v>
      </c>
      <c r="L485">
        <v>11.6</v>
      </c>
      <c r="M485">
        <v>11.4</v>
      </c>
      <c r="R485">
        <f t="shared" si="22"/>
        <v>16</v>
      </c>
      <c r="S485">
        <f t="shared" si="23"/>
        <v>23</v>
      </c>
    </row>
    <row r="486" spans="1:19" x14ac:dyDescent="0.3">
      <c r="A486">
        <v>485</v>
      </c>
      <c r="B486" t="s">
        <v>496</v>
      </c>
      <c r="C486" t="str">
        <f t="shared" si="21"/>
        <v>forest_trees_a_4_OtherTreeESA7</v>
      </c>
      <c r="D486">
        <v>143</v>
      </c>
      <c r="E486">
        <v>110</v>
      </c>
      <c r="F486">
        <v>6.35</v>
      </c>
      <c r="G486">
        <v>3.87</v>
      </c>
      <c r="H486">
        <v>80.2</v>
      </c>
      <c r="I486">
        <v>54.7</v>
      </c>
      <c r="J486">
        <v>30.5</v>
      </c>
      <c r="K486">
        <v>22.4</v>
      </c>
      <c r="L486">
        <v>20.2</v>
      </c>
      <c r="M486">
        <v>19.7</v>
      </c>
      <c r="R486">
        <f t="shared" si="22"/>
        <v>16</v>
      </c>
      <c r="S486">
        <f t="shared" si="23"/>
        <v>23</v>
      </c>
    </row>
    <row r="487" spans="1:19" x14ac:dyDescent="0.3">
      <c r="A487">
        <v>486</v>
      </c>
      <c r="B487" t="s">
        <v>497</v>
      </c>
      <c r="C487" t="str">
        <f t="shared" si="21"/>
        <v>forest_trees_a_4_OtherTreeESA8</v>
      </c>
      <c r="D487">
        <v>167</v>
      </c>
      <c r="E487">
        <v>119</v>
      </c>
      <c r="F487">
        <v>4.57</v>
      </c>
      <c r="G487">
        <v>3.21</v>
      </c>
      <c r="H487">
        <v>81.7</v>
      </c>
      <c r="I487">
        <v>49.1</v>
      </c>
      <c r="J487">
        <v>24.4</v>
      </c>
      <c r="K487">
        <v>17.5</v>
      </c>
      <c r="L487">
        <v>18.3</v>
      </c>
      <c r="M487">
        <v>17.899999999999999</v>
      </c>
      <c r="R487">
        <f t="shared" si="22"/>
        <v>16</v>
      </c>
      <c r="S487">
        <f t="shared" si="23"/>
        <v>23</v>
      </c>
    </row>
    <row r="488" spans="1:19" x14ac:dyDescent="0.3">
      <c r="A488">
        <v>487</v>
      </c>
      <c r="B488" t="s">
        <v>498</v>
      </c>
      <c r="C488" t="str">
        <f t="shared" si="21"/>
        <v>forest_trees_a_4_OtherTreeESA9</v>
      </c>
      <c r="D488">
        <v>60.4</v>
      </c>
      <c r="E488">
        <v>50</v>
      </c>
      <c r="F488">
        <v>4.62</v>
      </c>
      <c r="G488">
        <v>2.92</v>
      </c>
      <c r="H488">
        <v>41.9</v>
      </c>
      <c r="I488">
        <v>31.3</v>
      </c>
      <c r="J488">
        <v>19.5</v>
      </c>
      <c r="K488">
        <v>14.7</v>
      </c>
      <c r="L488">
        <v>15.6</v>
      </c>
      <c r="M488">
        <v>15.4</v>
      </c>
      <c r="R488">
        <f t="shared" si="22"/>
        <v>16</v>
      </c>
      <c r="S488">
        <f t="shared" si="23"/>
        <v>23</v>
      </c>
    </row>
    <row r="489" spans="1:19" x14ac:dyDescent="0.3">
      <c r="A489">
        <v>488</v>
      </c>
      <c r="B489" t="s">
        <v>499</v>
      </c>
      <c r="C489" t="str">
        <f t="shared" si="21"/>
        <v>forest_trees_a_4_OtherTreeESA10a</v>
      </c>
      <c r="D489">
        <v>94.2</v>
      </c>
      <c r="E489">
        <v>78.3</v>
      </c>
      <c r="F489">
        <v>6.51</v>
      </c>
      <c r="G489">
        <v>3.76</v>
      </c>
      <c r="H489">
        <v>67.7</v>
      </c>
      <c r="I489">
        <v>57.6</v>
      </c>
      <c r="J489">
        <v>32.200000000000003</v>
      </c>
      <c r="K489">
        <v>23.5</v>
      </c>
      <c r="L489">
        <v>21.7</v>
      </c>
      <c r="M489">
        <v>21.4</v>
      </c>
      <c r="R489">
        <f t="shared" si="22"/>
        <v>16</v>
      </c>
      <c r="S489">
        <f t="shared" si="23"/>
        <v>23</v>
      </c>
    </row>
    <row r="490" spans="1:19" x14ac:dyDescent="0.3">
      <c r="A490">
        <v>489</v>
      </c>
      <c r="B490" t="s">
        <v>500</v>
      </c>
      <c r="C490" t="str">
        <f t="shared" si="21"/>
        <v>forest_trees_a_4_OtherTreeESA10b</v>
      </c>
      <c r="D490">
        <v>58.9</v>
      </c>
      <c r="E490">
        <v>52</v>
      </c>
      <c r="F490">
        <v>6.5</v>
      </c>
      <c r="G490">
        <v>3.82</v>
      </c>
      <c r="H490">
        <v>46.3</v>
      </c>
      <c r="I490">
        <v>41.3</v>
      </c>
      <c r="J490">
        <v>28.7</v>
      </c>
      <c r="K490">
        <v>22.5</v>
      </c>
      <c r="L490">
        <v>17.7</v>
      </c>
      <c r="M490">
        <v>17.5</v>
      </c>
      <c r="R490">
        <f t="shared" si="22"/>
        <v>16</v>
      </c>
      <c r="S490">
        <f t="shared" si="23"/>
        <v>23</v>
      </c>
    </row>
    <row r="491" spans="1:19" x14ac:dyDescent="0.3">
      <c r="A491">
        <v>490</v>
      </c>
      <c r="B491" t="s">
        <v>501</v>
      </c>
      <c r="C491" t="str">
        <f t="shared" si="21"/>
        <v>forest_trees_a_4_OtherTreeESA11a</v>
      </c>
      <c r="D491">
        <v>129</v>
      </c>
      <c r="E491">
        <v>84.2</v>
      </c>
      <c r="F491">
        <v>5.49</v>
      </c>
      <c r="G491">
        <v>3.74</v>
      </c>
      <c r="H491">
        <v>68</v>
      </c>
      <c r="I491">
        <v>49.7</v>
      </c>
      <c r="J491">
        <v>29.8</v>
      </c>
      <c r="K491">
        <v>21.2</v>
      </c>
      <c r="L491">
        <v>18.399999999999999</v>
      </c>
      <c r="M491">
        <v>18.2</v>
      </c>
      <c r="R491">
        <f t="shared" si="22"/>
        <v>16</v>
      </c>
      <c r="S491">
        <f t="shared" si="23"/>
        <v>23</v>
      </c>
    </row>
    <row r="492" spans="1:19" x14ac:dyDescent="0.3">
      <c r="A492">
        <v>491</v>
      </c>
      <c r="B492" t="s">
        <v>502</v>
      </c>
      <c r="C492" t="str">
        <f t="shared" si="21"/>
        <v>forest_trees_a_4_OtherTreeESA11b</v>
      </c>
      <c r="D492">
        <v>121</v>
      </c>
      <c r="E492">
        <v>97.1</v>
      </c>
      <c r="F492">
        <v>5.73</v>
      </c>
      <c r="G492">
        <v>3.19</v>
      </c>
      <c r="H492">
        <v>79.599999999999994</v>
      </c>
      <c r="I492">
        <v>52.6</v>
      </c>
      <c r="J492">
        <v>29.1</v>
      </c>
      <c r="K492">
        <v>21.1</v>
      </c>
      <c r="L492">
        <v>19.7</v>
      </c>
      <c r="M492">
        <v>19.399999999999999</v>
      </c>
      <c r="R492">
        <f t="shared" si="22"/>
        <v>16</v>
      </c>
      <c r="S492">
        <f t="shared" si="23"/>
        <v>23</v>
      </c>
    </row>
    <row r="493" spans="1:19" x14ac:dyDescent="0.3">
      <c r="A493">
        <v>492</v>
      </c>
      <c r="B493" t="s">
        <v>503</v>
      </c>
      <c r="C493" t="str">
        <f t="shared" si="21"/>
        <v>forest_trees_a_4_OtherTreeESA12a</v>
      </c>
      <c r="D493">
        <v>116</v>
      </c>
      <c r="E493">
        <v>91.3</v>
      </c>
      <c r="F493">
        <v>4.79</v>
      </c>
      <c r="G493">
        <v>2.5299999999999998</v>
      </c>
      <c r="H493">
        <v>73.8</v>
      </c>
      <c r="I493">
        <v>48.2</v>
      </c>
      <c r="J493">
        <v>26.4</v>
      </c>
      <c r="K493">
        <v>18.8</v>
      </c>
      <c r="L493">
        <v>16.3</v>
      </c>
      <c r="M493">
        <v>16.100000000000001</v>
      </c>
      <c r="R493">
        <f t="shared" si="22"/>
        <v>16</v>
      </c>
      <c r="S493">
        <f t="shared" si="23"/>
        <v>23</v>
      </c>
    </row>
    <row r="494" spans="1:19" x14ac:dyDescent="0.3">
      <c r="A494">
        <v>493</v>
      </c>
      <c r="B494" t="s">
        <v>504</v>
      </c>
      <c r="C494" t="str">
        <f t="shared" si="21"/>
        <v>forest_trees_a_4_OtherTreeESA12b</v>
      </c>
      <c r="D494">
        <v>66.7</v>
      </c>
      <c r="E494">
        <v>57</v>
      </c>
      <c r="F494">
        <v>3.81</v>
      </c>
      <c r="G494">
        <v>2.23</v>
      </c>
      <c r="H494">
        <v>48.5</v>
      </c>
      <c r="I494">
        <v>35.700000000000003</v>
      </c>
      <c r="J494">
        <v>20.6</v>
      </c>
      <c r="K494">
        <v>14.9</v>
      </c>
      <c r="L494">
        <v>12.5</v>
      </c>
      <c r="M494">
        <v>12.3</v>
      </c>
      <c r="R494">
        <f t="shared" si="22"/>
        <v>16</v>
      </c>
      <c r="S494">
        <f t="shared" si="23"/>
        <v>23</v>
      </c>
    </row>
    <row r="495" spans="1:19" x14ac:dyDescent="0.3">
      <c r="A495">
        <v>494</v>
      </c>
      <c r="B495" t="s">
        <v>505</v>
      </c>
      <c r="C495" t="str">
        <f t="shared" si="21"/>
        <v>forest_trees_a_4_OtherTreeESA13</v>
      </c>
      <c r="D495">
        <v>52.7</v>
      </c>
      <c r="E495">
        <v>47.6</v>
      </c>
      <c r="F495">
        <v>3.7</v>
      </c>
      <c r="G495">
        <v>1.86</v>
      </c>
      <c r="H495">
        <v>41.7</v>
      </c>
      <c r="I495">
        <v>28.3</v>
      </c>
      <c r="J495">
        <v>16.600000000000001</v>
      </c>
      <c r="K495">
        <v>12.8</v>
      </c>
      <c r="L495">
        <v>10</v>
      </c>
      <c r="M495">
        <v>9.8800000000000008</v>
      </c>
      <c r="R495">
        <f t="shared" si="22"/>
        <v>16</v>
      </c>
      <c r="S495">
        <f t="shared" si="23"/>
        <v>23</v>
      </c>
    </row>
    <row r="496" spans="1:19" x14ac:dyDescent="0.3">
      <c r="A496">
        <v>495</v>
      </c>
      <c r="B496" t="s">
        <v>506</v>
      </c>
      <c r="C496" t="str">
        <f t="shared" si="21"/>
        <v>forest_trees_a_4_OtherTreeESA14</v>
      </c>
      <c r="D496">
        <v>30.1</v>
      </c>
      <c r="E496">
        <v>27.6</v>
      </c>
      <c r="F496">
        <v>4.42</v>
      </c>
      <c r="G496">
        <v>2.93</v>
      </c>
      <c r="H496">
        <v>25.1</v>
      </c>
      <c r="I496">
        <v>20.6</v>
      </c>
      <c r="J496">
        <v>15.8</v>
      </c>
      <c r="K496">
        <v>13.5</v>
      </c>
      <c r="L496">
        <v>10.6</v>
      </c>
      <c r="M496">
        <v>10.5</v>
      </c>
      <c r="R496">
        <f t="shared" si="22"/>
        <v>16</v>
      </c>
      <c r="S496">
        <f t="shared" si="23"/>
        <v>23</v>
      </c>
    </row>
    <row r="497" spans="1:19" x14ac:dyDescent="0.3">
      <c r="A497">
        <v>496</v>
      </c>
      <c r="B497" t="s">
        <v>507</v>
      </c>
      <c r="C497" t="str">
        <f t="shared" si="21"/>
        <v>forest_trees_a_4_OtherTreeESA15a</v>
      </c>
      <c r="D497">
        <v>47.5</v>
      </c>
      <c r="E497">
        <v>41.1</v>
      </c>
      <c r="F497">
        <v>3.96</v>
      </c>
      <c r="G497">
        <v>2.02</v>
      </c>
      <c r="H497">
        <v>35.4</v>
      </c>
      <c r="I497">
        <v>26.2</v>
      </c>
      <c r="J497">
        <v>16.8</v>
      </c>
      <c r="K497">
        <v>12.9</v>
      </c>
      <c r="L497">
        <v>9.9600000000000009</v>
      </c>
      <c r="M497">
        <v>9.8699999999999992</v>
      </c>
      <c r="R497">
        <f t="shared" si="22"/>
        <v>16</v>
      </c>
      <c r="S497">
        <f t="shared" si="23"/>
        <v>23</v>
      </c>
    </row>
    <row r="498" spans="1:19" x14ac:dyDescent="0.3">
      <c r="A498">
        <v>497</v>
      </c>
      <c r="B498" t="s">
        <v>508</v>
      </c>
      <c r="C498" t="str">
        <f t="shared" si="21"/>
        <v>forest_trees_a_4_OtherTreeESA15b</v>
      </c>
      <c r="D498">
        <v>16.600000000000001</v>
      </c>
      <c r="E498">
        <v>15.8</v>
      </c>
      <c r="F498">
        <v>0.66900000000000004</v>
      </c>
      <c r="G498">
        <v>0.58199999999999996</v>
      </c>
      <c r="H498">
        <v>13.9</v>
      </c>
      <c r="I498">
        <v>7.74</v>
      </c>
      <c r="J498">
        <v>3.8</v>
      </c>
      <c r="K498">
        <v>2.62</v>
      </c>
      <c r="L498">
        <v>2.35</v>
      </c>
      <c r="M498">
        <v>2.2799999999999998</v>
      </c>
      <c r="R498">
        <f t="shared" si="22"/>
        <v>16</v>
      </c>
      <c r="S498">
        <f t="shared" si="23"/>
        <v>23</v>
      </c>
    </row>
    <row r="499" spans="1:19" x14ac:dyDescent="0.3">
      <c r="A499">
        <v>498</v>
      </c>
      <c r="B499" t="s">
        <v>509</v>
      </c>
      <c r="C499" t="str">
        <f t="shared" si="21"/>
        <v>forest_trees_a_4_OtherTreeESA16a</v>
      </c>
      <c r="D499">
        <v>30.1</v>
      </c>
      <c r="E499">
        <v>29.8</v>
      </c>
      <c r="F499">
        <v>4.01</v>
      </c>
      <c r="G499">
        <v>2.44</v>
      </c>
      <c r="H499">
        <v>29</v>
      </c>
      <c r="I499">
        <v>24.9</v>
      </c>
      <c r="J499">
        <v>18.7</v>
      </c>
      <c r="K499">
        <v>14.7</v>
      </c>
      <c r="L499">
        <v>10.9</v>
      </c>
      <c r="M499">
        <v>10.8</v>
      </c>
      <c r="R499">
        <f t="shared" si="22"/>
        <v>16</v>
      </c>
      <c r="S499">
        <f t="shared" si="23"/>
        <v>23</v>
      </c>
    </row>
    <row r="500" spans="1:19" x14ac:dyDescent="0.3">
      <c r="A500">
        <v>499</v>
      </c>
      <c r="B500" t="s">
        <v>510</v>
      </c>
      <c r="C500" t="str">
        <f t="shared" si="21"/>
        <v>forest_trees_a_4_OtherTreeESA16b</v>
      </c>
      <c r="D500">
        <v>16.7</v>
      </c>
      <c r="E500">
        <v>16.600000000000001</v>
      </c>
      <c r="F500">
        <v>2.5499999999999998</v>
      </c>
      <c r="G500">
        <v>2.35</v>
      </c>
      <c r="H500">
        <v>16.100000000000001</v>
      </c>
      <c r="I500">
        <v>14.1</v>
      </c>
      <c r="J500">
        <v>10.8</v>
      </c>
      <c r="K500">
        <v>8.82</v>
      </c>
      <c r="L500">
        <v>6.54</v>
      </c>
      <c r="M500">
        <v>6.48</v>
      </c>
      <c r="R500">
        <f t="shared" si="22"/>
        <v>16</v>
      </c>
      <c r="S500">
        <f t="shared" si="23"/>
        <v>23</v>
      </c>
    </row>
    <row r="501" spans="1:19" x14ac:dyDescent="0.3">
      <c r="A501">
        <v>500</v>
      </c>
      <c r="B501" t="s">
        <v>511</v>
      </c>
      <c r="C501" t="str">
        <f t="shared" si="21"/>
        <v>forest_trees_a_4_OtherTreeESA17a</v>
      </c>
      <c r="D501">
        <v>36</v>
      </c>
      <c r="E501">
        <v>33.9</v>
      </c>
      <c r="F501">
        <v>5.26</v>
      </c>
      <c r="G501">
        <v>3.52</v>
      </c>
      <c r="H501">
        <v>31.8</v>
      </c>
      <c r="I501">
        <v>28.3</v>
      </c>
      <c r="J501">
        <v>21.2</v>
      </c>
      <c r="K501">
        <v>17.399999999999999</v>
      </c>
      <c r="L501">
        <v>12.4</v>
      </c>
      <c r="M501">
        <v>12.4</v>
      </c>
      <c r="R501">
        <f t="shared" si="22"/>
        <v>16</v>
      </c>
      <c r="S501">
        <f t="shared" si="23"/>
        <v>23</v>
      </c>
    </row>
    <row r="502" spans="1:19" x14ac:dyDescent="0.3">
      <c r="A502">
        <v>501</v>
      </c>
      <c r="B502" t="s">
        <v>512</v>
      </c>
      <c r="C502" t="str">
        <f t="shared" si="21"/>
        <v>forest_trees_a_4_OtherTreeESA17b</v>
      </c>
      <c r="D502">
        <v>17.2</v>
      </c>
      <c r="E502">
        <v>17</v>
      </c>
      <c r="F502">
        <v>2.48</v>
      </c>
      <c r="G502">
        <v>2.19</v>
      </c>
      <c r="H502">
        <v>16.5</v>
      </c>
      <c r="I502">
        <v>14.7</v>
      </c>
      <c r="J502">
        <v>10.8</v>
      </c>
      <c r="K502">
        <v>8.61</v>
      </c>
      <c r="L502">
        <v>6.5</v>
      </c>
      <c r="M502">
        <v>6.44</v>
      </c>
      <c r="R502">
        <f t="shared" si="22"/>
        <v>16</v>
      </c>
      <c r="S502">
        <f t="shared" si="23"/>
        <v>23</v>
      </c>
    </row>
    <row r="503" spans="1:19" x14ac:dyDescent="0.3">
      <c r="A503">
        <v>502</v>
      </c>
      <c r="B503" t="s">
        <v>513</v>
      </c>
      <c r="C503" t="str">
        <f t="shared" si="21"/>
        <v>forest_trees_a_4_OtherTreeESA18a</v>
      </c>
      <c r="D503">
        <v>24.4</v>
      </c>
      <c r="E503">
        <v>24</v>
      </c>
      <c r="F503">
        <v>3.16</v>
      </c>
      <c r="G503">
        <v>2.61</v>
      </c>
      <c r="H503">
        <v>23.2</v>
      </c>
      <c r="I503">
        <v>19.600000000000001</v>
      </c>
      <c r="J503">
        <v>14.3</v>
      </c>
      <c r="K503">
        <v>11.4</v>
      </c>
      <c r="L503">
        <v>8.43</v>
      </c>
      <c r="M503">
        <v>8.3699999999999992</v>
      </c>
      <c r="R503">
        <f t="shared" si="22"/>
        <v>16</v>
      </c>
      <c r="S503">
        <f t="shared" si="23"/>
        <v>23</v>
      </c>
    </row>
    <row r="504" spans="1:19" x14ac:dyDescent="0.3">
      <c r="A504">
        <v>503</v>
      </c>
      <c r="B504" t="s">
        <v>514</v>
      </c>
      <c r="C504" t="str">
        <f t="shared" si="21"/>
        <v>forest_trees_a_4_OtherTreeESA18b</v>
      </c>
      <c r="D504">
        <v>38.700000000000003</v>
      </c>
      <c r="E504">
        <v>34.700000000000003</v>
      </c>
      <c r="F504">
        <v>3.82</v>
      </c>
      <c r="G504">
        <v>2.5099999999999998</v>
      </c>
      <c r="H504">
        <v>31.4</v>
      </c>
      <c r="I504">
        <v>26.4</v>
      </c>
      <c r="J504">
        <v>18.5</v>
      </c>
      <c r="K504">
        <v>14.2</v>
      </c>
      <c r="L504">
        <v>10.7</v>
      </c>
      <c r="M504">
        <v>10.6</v>
      </c>
      <c r="R504">
        <f t="shared" si="22"/>
        <v>16</v>
      </c>
      <c r="S504">
        <f t="shared" si="23"/>
        <v>23</v>
      </c>
    </row>
    <row r="505" spans="1:19" x14ac:dyDescent="0.3">
      <c r="A505">
        <v>504</v>
      </c>
      <c r="B505" t="s">
        <v>515</v>
      </c>
      <c r="C505" t="str">
        <f t="shared" si="21"/>
        <v>forest_trees_a_4_OtherTreeESA19a</v>
      </c>
      <c r="D505">
        <v>32</v>
      </c>
      <c r="E505">
        <v>30.9</v>
      </c>
      <c r="F505">
        <v>4.8899999999999997</v>
      </c>
      <c r="G505">
        <v>3.18</v>
      </c>
      <c r="H505">
        <v>29.1</v>
      </c>
      <c r="I505">
        <v>23.6</v>
      </c>
      <c r="J505">
        <v>16</v>
      </c>
      <c r="K505">
        <v>12.7</v>
      </c>
      <c r="L505">
        <v>9.6999999999999993</v>
      </c>
      <c r="M505">
        <v>9.6199999999999992</v>
      </c>
      <c r="R505">
        <f t="shared" si="22"/>
        <v>16</v>
      </c>
      <c r="S505">
        <f t="shared" si="23"/>
        <v>23</v>
      </c>
    </row>
    <row r="506" spans="1:19" x14ac:dyDescent="0.3">
      <c r="A506">
        <v>505</v>
      </c>
      <c r="B506" t="s">
        <v>516</v>
      </c>
      <c r="C506" t="str">
        <f t="shared" si="21"/>
        <v>forest_trees_a_4_OtherTreeESA19b</v>
      </c>
      <c r="D506">
        <v>45.6</v>
      </c>
      <c r="E506">
        <v>42.8</v>
      </c>
      <c r="F506">
        <v>7.61</v>
      </c>
      <c r="G506">
        <v>4.66</v>
      </c>
      <c r="H506">
        <v>41.4</v>
      </c>
      <c r="I506">
        <v>34.200000000000003</v>
      </c>
      <c r="J506">
        <v>23.9</v>
      </c>
      <c r="K506">
        <v>19.600000000000001</v>
      </c>
      <c r="L506">
        <v>14.3</v>
      </c>
      <c r="M506">
        <v>14.2</v>
      </c>
      <c r="R506">
        <f t="shared" si="22"/>
        <v>16</v>
      </c>
      <c r="S506">
        <f t="shared" si="23"/>
        <v>23</v>
      </c>
    </row>
    <row r="507" spans="1:19" x14ac:dyDescent="0.3">
      <c r="A507">
        <v>506</v>
      </c>
      <c r="B507" t="s">
        <v>517</v>
      </c>
      <c r="C507" t="str">
        <f t="shared" si="21"/>
        <v>forest_trees_a_4_OtherTreeESA20a</v>
      </c>
      <c r="D507">
        <v>155</v>
      </c>
      <c r="E507">
        <v>104</v>
      </c>
      <c r="F507">
        <v>4.43</v>
      </c>
      <c r="G507">
        <v>2.95</v>
      </c>
      <c r="H507">
        <v>72.400000000000006</v>
      </c>
      <c r="I507">
        <v>43.6</v>
      </c>
      <c r="J507">
        <v>23.9</v>
      </c>
      <c r="K507">
        <v>17.3</v>
      </c>
      <c r="L507">
        <v>16.100000000000001</v>
      </c>
      <c r="M507">
        <v>15.4</v>
      </c>
      <c r="R507">
        <f t="shared" si="22"/>
        <v>16</v>
      </c>
      <c r="S507">
        <f t="shared" si="23"/>
        <v>23</v>
      </c>
    </row>
    <row r="508" spans="1:19" x14ac:dyDescent="0.3">
      <c r="A508">
        <v>507</v>
      </c>
      <c r="B508" t="s">
        <v>518</v>
      </c>
      <c r="C508" t="str">
        <f t="shared" si="21"/>
        <v>forest_trees_a_4_OtherTreeESA20b</v>
      </c>
      <c r="D508">
        <v>185</v>
      </c>
      <c r="E508">
        <v>115</v>
      </c>
      <c r="F508">
        <v>6.18</v>
      </c>
      <c r="G508">
        <v>3.25</v>
      </c>
      <c r="H508">
        <v>77.3</v>
      </c>
      <c r="I508">
        <v>55.1</v>
      </c>
      <c r="J508">
        <v>31.8</v>
      </c>
      <c r="K508">
        <v>23.5</v>
      </c>
      <c r="L508">
        <v>19.899999999999999</v>
      </c>
      <c r="M508">
        <v>19.600000000000001</v>
      </c>
      <c r="R508">
        <f t="shared" si="22"/>
        <v>16</v>
      </c>
      <c r="S508">
        <f t="shared" si="23"/>
        <v>23</v>
      </c>
    </row>
    <row r="509" spans="1:19" x14ac:dyDescent="0.3">
      <c r="A509">
        <v>508</v>
      </c>
      <c r="B509" t="s">
        <v>519</v>
      </c>
      <c r="C509" t="str">
        <f t="shared" si="21"/>
        <v>forest_trees_a_4_OtherTreeESA21</v>
      </c>
      <c r="D509">
        <v>41.6</v>
      </c>
      <c r="E509">
        <v>33.700000000000003</v>
      </c>
      <c r="F509">
        <v>2.15</v>
      </c>
      <c r="G509">
        <v>1.1599999999999999</v>
      </c>
      <c r="H509">
        <v>28.9</v>
      </c>
      <c r="I509">
        <v>18.7</v>
      </c>
      <c r="J509">
        <v>11</v>
      </c>
      <c r="K509">
        <v>8.23</v>
      </c>
      <c r="L509">
        <v>7.56</v>
      </c>
      <c r="M509">
        <v>7.43</v>
      </c>
      <c r="R509">
        <f t="shared" si="22"/>
        <v>16</v>
      </c>
      <c r="S509">
        <f t="shared" si="23"/>
        <v>23</v>
      </c>
    </row>
    <row r="510" spans="1:19" x14ac:dyDescent="0.3">
      <c r="A510">
        <v>509</v>
      </c>
      <c r="B510" t="s">
        <v>520</v>
      </c>
      <c r="C510" t="str">
        <f t="shared" si="21"/>
        <v>fruit_veg_a_7_VegetableESA1</v>
      </c>
      <c r="D510">
        <v>274</v>
      </c>
      <c r="E510">
        <v>271</v>
      </c>
      <c r="F510">
        <v>40.4</v>
      </c>
      <c r="G510">
        <v>21</v>
      </c>
      <c r="H510">
        <v>266</v>
      </c>
      <c r="I510">
        <v>234</v>
      </c>
      <c r="J510">
        <v>161</v>
      </c>
      <c r="K510">
        <v>129</v>
      </c>
      <c r="L510">
        <v>153</v>
      </c>
      <c r="M510">
        <v>151</v>
      </c>
      <c r="R510">
        <f t="shared" si="22"/>
        <v>13</v>
      </c>
      <c r="S510">
        <f t="shared" si="23"/>
        <v>21</v>
      </c>
    </row>
    <row r="511" spans="1:19" x14ac:dyDescent="0.3">
      <c r="A511">
        <v>510</v>
      </c>
      <c r="B511" t="s">
        <v>521</v>
      </c>
      <c r="C511" t="str">
        <f t="shared" si="21"/>
        <v>fruit_veg_a_7_VegetableESA2</v>
      </c>
      <c r="D511">
        <v>143</v>
      </c>
      <c r="E511">
        <v>140</v>
      </c>
      <c r="F511">
        <v>22.2</v>
      </c>
      <c r="G511">
        <v>15.1</v>
      </c>
      <c r="H511">
        <v>134</v>
      </c>
      <c r="I511">
        <v>111</v>
      </c>
      <c r="J511">
        <v>90.6</v>
      </c>
      <c r="K511">
        <v>70.7</v>
      </c>
      <c r="L511">
        <v>62.4</v>
      </c>
      <c r="M511">
        <v>61.5</v>
      </c>
      <c r="R511">
        <f t="shared" si="22"/>
        <v>13</v>
      </c>
      <c r="S511">
        <f t="shared" si="23"/>
        <v>21</v>
      </c>
    </row>
    <row r="512" spans="1:19" x14ac:dyDescent="0.3">
      <c r="A512">
        <v>511</v>
      </c>
      <c r="B512" t="s">
        <v>522</v>
      </c>
      <c r="C512" t="str">
        <f t="shared" si="21"/>
        <v>fruit_veg_a_7_VegetableESA3</v>
      </c>
      <c r="D512">
        <v>253</v>
      </c>
      <c r="E512">
        <v>250</v>
      </c>
      <c r="F512">
        <v>40.1</v>
      </c>
      <c r="G512">
        <v>26.4</v>
      </c>
      <c r="H512">
        <v>242</v>
      </c>
      <c r="I512">
        <v>223</v>
      </c>
      <c r="J512">
        <v>167</v>
      </c>
      <c r="K512">
        <v>135</v>
      </c>
      <c r="L512">
        <v>107</v>
      </c>
      <c r="M512">
        <v>106</v>
      </c>
      <c r="R512">
        <f t="shared" si="22"/>
        <v>13</v>
      </c>
      <c r="S512">
        <f t="shared" si="23"/>
        <v>21</v>
      </c>
    </row>
    <row r="513" spans="1:19" x14ac:dyDescent="0.3">
      <c r="A513">
        <v>512</v>
      </c>
      <c r="B513" t="s">
        <v>523</v>
      </c>
      <c r="C513" t="str">
        <f t="shared" si="21"/>
        <v>fruit_veg_a_7_VegetableESA4</v>
      </c>
      <c r="D513">
        <v>170</v>
      </c>
      <c r="E513">
        <v>166</v>
      </c>
      <c r="F513">
        <v>25.5</v>
      </c>
      <c r="G513">
        <v>18.399999999999999</v>
      </c>
      <c r="H513">
        <v>156</v>
      </c>
      <c r="I513">
        <v>123</v>
      </c>
      <c r="J513">
        <v>81.7</v>
      </c>
      <c r="K513">
        <v>68</v>
      </c>
      <c r="L513">
        <v>52.6</v>
      </c>
      <c r="M513">
        <v>52.2</v>
      </c>
      <c r="R513">
        <f t="shared" si="22"/>
        <v>13</v>
      </c>
      <c r="S513">
        <f t="shared" si="23"/>
        <v>21</v>
      </c>
    </row>
    <row r="514" spans="1:19" x14ac:dyDescent="0.3">
      <c r="A514">
        <v>513</v>
      </c>
      <c r="B514" t="s">
        <v>524</v>
      </c>
      <c r="C514" t="str">
        <f t="shared" ref="C514:C577" si="24">LEFT(B514,R514-1)&amp;RIGHT(B514,LEN(B514)-S514)</f>
        <v>fruit_veg_a_7_VegetableESA5</v>
      </c>
      <c r="D514">
        <v>208</v>
      </c>
      <c r="E514">
        <v>204</v>
      </c>
      <c r="F514">
        <v>28.7</v>
      </c>
      <c r="G514">
        <v>20.6</v>
      </c>
      <c r="H514">
        <v>193</v>
      </c>
      <c r="I514">
        <v>155</v>
      </c>
      <c r="J514">
        <v>117</v>
      </c>
      <c r="K514">
        <v>94.2</v>
      </c>
      <c r="L514">
        <v>78.400000000000006</v>
      </c>
      <c r="M514">
        <v>77.400000000000006</v>
      </c>
      <c r="R514">
        <f t="shared" si="22"/>
        <v>13</v>
      </c>
      <c r="S514">
        <f t="shared" si="23"/>
        <v>21</v>
      </c>
    </row>
    <row r="515" spans="1:19" x14ac:dyDescent="0.3">
      <c r="A515">
        <v>514</v>
      </c>
      <c r="B515" t="s">
        <v>525</v>
      </c>
      <c r="C515" t="str">
        <f t="shared" si="24"/>
        <v>fruit_veg_a_7_VegetableESA6</v>
      </c>
      <c r="D515">
        <v>229</v>
      </c>
      <c r="E515">
        <v>223</v>
      </c>
      <c r="F515">
        <v>29.9</v>
      </c>
      <c r="G515">
        <v>20.100000000000001</v>
      </c>
      <c r="H515">
        <v>207</v>
      </c>
      <c r="I515">
        <v>168</v>
      </c>
      <c r="J515">
        <v>123</v>
      </c>
      <c r="K515">
        <v>98.3</v>
      </c>
      <c r="L515">
        <v>78.7</v>
      </c>
      <c r="M515">
        <v>77.7</v>
      </c>
      <c r="R515">
        <f t="shared" ref="R515:R578" si="25">SEARCH("run",B515)</f>
        <v>13</v>
      </c>
      <c r="S515">
        <f t="shared" ref="S515:S578" si="26">SEARCH("_",B515,SEARCH("_",B515,R515+1)+1)</f>
        <v>21</v>
      </c>
    </row>
    <row r="516" spans="1:19" x14ac:dyDescent="0.3">
      <c r="A516">
        <v>515</v>
      </c>
      <c r="B516" t="s">
        <v>526</v>
      </c>
      <c r="C516" t="str">
        <f t="shared" si="24"/>
        <v>fruit_veg_a_7_VegetableESA7</v>
      </c>
      <c r="D516">
        <v>219</v>
      </c>
      <c r="E516">
        <v>215</v>
      </c>
      <c r="F516">
        <v>27.5</v>
      </c>
      <c r="G516">
        <v>19.600000000000001</v>
      </c>
      <c r="H516">
        <v>208</v>
      </c>
      <c r="I516">
        <v>165</v>
      </c>
      <c r="J516">
        <v>110</v>
      </c>
      <c r="K516">
        <v>87.8</v>
      </c>
      <c r="L516">
        <v>78.099999999999994</v>
      </c>
      <c r="M516">
        <v>76.7</v>
      </c>
      <c r="R516">
        <f t="shared" si="25"/>
        <v>13</v>
      </c>
      <c r="S516">
        <f t="shared" si="26"/>
        <v>21</v>
      </c>
    </row>
    <row r="517" spans="1:19" x14ac:dyDescent="0.3">
      <c r="A517">
        <v>516</v>
      </c>
      <c r="B517" t="s">
        <v>527</v>
      </c>
      <c r="C517" t="str">
        <f t="shared" si="24"/>
        <v>fruit_veg_a_7_VegetableESA8</v>
      </c>
      <c r="D517">
        <v>152</v>
      </c>
      <c r="E517">
        <v>148</v>
      </c>
      <c r="F517">
        <v>12.9</v>
      </c>
      <c r="G517">
        <v>10.1</v>
      </c>
      <c r="H517">
        <v>136</v>
      </c>
      <c r="I517">
        <v>95.7</v>
      </c>
      <c r="J517">
        <v>60.4</v>
      </c>
      <c r="K517">
        <v>46.1</v>
      </c>
      <c r="L517">
        <v>38.4</v>
      </c>
      <c r="M517">
        <v>37.700000000000003</v>
      </c>
      <c r="R517">
        <f t="shared" si="25"/>
        <v>13</v>
      </c>
      <c r="S517">
        <f t="shared" si="26"/>
        <v>21</v>
      </c>
    </row>
    <row r="518" spans="1:19" x14ac:dyDescent="0.3">
      <c r="A518">
        <v>517</v>
      </c>
      <c r="B518" t="s">
        <v>528</v>
      </c>
      <c r="C518" t="str">
        <f t="shared" si="24"/>
        <v>fruit_veg_a_7_VegetableESA9</v>
      </c>
      <c r="D518">
        <v>144</v>
      </c>
      <c r="E518">
        <v>141</v>
      </c>
      <c r="F518">
        <v>23.7</v>
      </c>
      <c r="G518">
        <v>17.399999999999999</v>
      </c>
      <c r="H518">
        <v>136</v>
      </c>
      <c r="I518">
        <v>114</v>
      </c>
      <c r="J518">
        <v>78.599999999999994</v>
      </c>
      <c r="K518">
        <v>61.4</v>
      </c>
      <c r="L518">
        <v>52.8</v>
      </c>
      <c r="M518">
        <v>52.2</v>
      </c>
      <c r="R518">
        <f t="shared" si="25"/>
        <v>13</v>
      </c>
      <c r="S518">
        <f t="shared" si="26"/>
        <v>21</v>
      </c>
    </row>
    <row r="519" spans="1:19" x14ac:dyDescent="0.3">
      <c r="A519">
        <v>518</v>
      </c>
      <c r="B519" t="s">
        <v>529</v>
      </c>
      <c r="C519" t="str">
        <f t="shared" si="24"/>
        <v>fruit_veg_a_7_VegetableESA10a</v>
      </c>
      <c r="D519">
        <v>134</v>
      </c>
      <c r="E519">
        <v>131</v>
      </c>
      <c r="F519">
        <v>20.2</v>
      </c>
      <c r="G519">
        <v>14.4</v>
      </c>
      <c r="H519">
        <v>122</v>
      </c>
      <c r="I519">
        <v>105</v>
      </c>
      <c r="J519">
        <v>76.7</v>
      </c>
      <c r="K519">
        <v>60.8</v>
      </c>
      <c r="L519">
        <v>47.9</v>
      </c>
      <c r="M519">
        <v>47.3</v>
      </c>
      <c r="R519">
        <f t="shared" si="25"/>
        <v>13</v>
      </c>
      <c r="S519">
        <f t="shared" si="26"/>
        <v>21</v>
      </c>
    </row>
    <row r="520" spans="1:19" x14ac:dyDescent="0.3">
      <c r="A520">
        <v>519</v>
      </c>
      <c r="B520" t="s">
        <v>530</v>
      </c>
      <c r="C520" t="str">
        <f t="shared" si="24"/>
        <v>fruit_veg_a_7_VegetableESA10b</v>
      </c>
      <c r="D520">
        <v>117</v>
      </c>
      <c r="E520">
        <v>116</v>
      </c>
      <c r="F520">
        <v>20.5</v>
      </c>
      <c r="G520">
        <v>16.100000000000001</v>
      </c>
      <c r="H520">
        <v>111</v>
      </c>
      <c r="I520">
        <v>94.3</v>
      </c>
      <c r="J520">
        <v>74.900000000000006</v>
      </c>
      <c r="K520">
        <v>60.7</v>
      </c>
      <c r="L520">
        <v>49.7</v>
      </c>
      <c r="M520">
        <v>49.2</v>
      </c>
      <c r="R520">
        <f t="shared" si="25"/>
        <v>13</v>
      </c>
      <c r="S520">
        <f t="shared" si="26"/>
        <v>21</v>
      </c>
    </row>
    <row r="521" spans="1:19" x14ac:dyDescent="0.3">
      <c r="A521">
        <v>520</v>
      </c>
      <c r="B521" t="s">
        <v>531</v>
      </c>
      <c r="C521" t="str">
        <f t="shared" si="24"/>
        <v>fruit_veg_a_7_VegetableESA11a</v>
      </c>
      <c r="D521">
        <v>241</v>
      </c>
      <c r="E521">
        <v>235</v>
      </c>
      <c r="F521">
        <v>27.3</v>
      </c>
      <c r="G521">
        <v>17.8</v>
      </c>
      <c r="H521">
        <v>219</v>
      </c>
      <c r="I521">
        <v>172</v>
      </c>
      <c r="J521">
        <v>128</v>
      </c>
      <c r="K521">
        <v>96.8</v>
      </c>
      <c r="L521">
        <v>80.5</v>
      </c>
      <c r="M521">
        <v>79.3</v>
      </c>
      <c r="R521">
        <f t="shared" si="25"/>
        <v>13</v>
      </c>
      <c r="S521">
        <f t="shared" si="26"/>
        <v>21</v>
      </c>
    </row>
    <row r="522" spans="1:19" x14ac:dyDescent="0.3">
      <c r="A522">
        <v>521</v>
      </c>
      <c r="B522" t="s">
        <v>532</v>
      </c>
      <c r="C522" t="str">
        <f t="shared" si="24"/>
        <v>fruit_veg_a_7_VegetableESA11b</v>
      </c>
      <c r="D522">
        <v>230</v>
      </c>
      <c r="E522">
        <v>225</v>
      </c>
      <c r="F522">
        <v>25.7</v>
      </c>
      <c r="G522">
        <v>16.5</v>
      </c>
      <c r="H522">
        <v>212</v>
      </c>
      <c r="I522">
        <v>171</v>
      </c>
      <c r="J522">
        <v>112</v>
      </c>
      <c r="K522">
        <v>83.5</v>
      </c>
      <c r="L522">
        <v>69.8</v>
      </c>
      <c r="M522">
        <v>68.7</v>
      </c>
      <c r="R522">
        <f t="shared" si="25"/>
        <v>13</v>
      </c>
      <c r="S522">
        <f t="shared" si="26"/>
        <v>21</v>
      </c>
    </row>
    <row r="523" spans="1:19" x14ac:dyDescent="0.3">
      <c r="A523">
        <v>522</v>
      </c>
      <c r="B523" t="s">
        <v>533</v>
      </c>
      <c r="C523" t="str">
        <f t="shared" si="24"/>
        <v>fruit_veg_a_7_VegetableESA12a</v>
      </c>
      <c r="D523">
        <v>311</v>
      </c>
      <c r="E523">
        <v>303</v>
      </c>
      <c r="F523">
        <v>25.9</v>
      </c>
      <c r="G523">
        <v>16.2</v>
      </c>
      <c r="H523">
        <v>284</v>
      </c>
      <c r="I523">
        <v>214</v>
      </c>
      <c r="J523">
        <v>123</v>
      </c>
      <c r="K523">
        <v>94.5</v>
      </c>
      <c r="L523">
        <v>84.5</v>
      </c>
      <c r="M523">
        <v>82.9</v>
      </c>
      <c r="R523">
        <f t="shared" si="25"/>
        <v>13</v>
      </c>
      <c r="S523">
        <f t="shared" si="26"/>
        <v>21</v>
      </c>
    </row>
    <row r="524" spans="1:19" x14ac:dyDescent="0.3">
      <c r="A524">
        <v>523</v>
      </c>
      <c r="B524" t="s">
        <v>534</v>
      </c>
      <c r="C524" t="str">
        <f t="shared" si="24"/>
        <v>fruit_veg_a_7_VegetableESA12b</v>
      </c>
      <c r="D524">
        <v>234</v>
      </c>
      <c r="E524">
        <v>229</v>
      </c>
      <c r="F524">
        <v>22.4</v>
      </c>
      <c r="G524">
        <v>15</v>
      </c>
      <c r="H524">
        <v>218</v>
      </c>
      <c r="I524">
        <v>167</v>
      </c>
      <c r="J524">
        <v>107</v>
      </c>
      <c r="K524">
        <v>81.599999999999994</v>
      </c>
      <c r="L524">
        <v>70.3</v>
      </c>
      <c r="M524">
        <v>69.099999999999994</v>
      </c>
      <c r="R524">
        <f t="shared" si="25"/>
        <v>13</v>
      </c>
      <c r="S524">
        <f t="shared" si="26"/>
        <v>21</v>
      </c>
    </row>
    <row r="525" spans="1:19" x14ac:dyDescent="0.3">
      <c r="A525">
        <v>524</v>
      </c>
      <c r="B525" t="s">
        <v>535</v>
      </c>
      <c r="C525" t="str">
        <f t="shared" si="24"/>
        <v>fruit_veg_a_7_VegetableESA13</v>
      </c>
      <c r="D525">
        <v>153</v>
      </c>
      <c r="E525">
        <v>150</v>
      </c>
      <c r="F525">
        <v>21.5</v>
      </c>
      <c r="G525">
        <v>13.6</v>
      </c>
      <c r="H525">
        <v>144</v>
      </c>
      <c r="I525">
        <v>120</v>
      </c>
      <c r="J525">
        <v>87.8</v>
      </c>
      <c r="K525">
        <v>71.099999999999994</v>
      </c>
      <c r="L525">
        <v>53.5</v>
      </c>
      <c r="M525">
        <v>53.2</v>
      </c>
      <c r="R525">
        <f t="shared" si="25"/>
        <v>13</v>
      </c>
      <c r="S525">
        <f t="shared" si="26"/>
        <v>21</v>
      </c>
    </row>
    <row r="526" spans="1:19" x14ac:dyDescent="0.3">
      <c r="A526">
        <v>525</v>
      </c>
      <c r="B526" t="s">
        <v>536</v>
      </c>
      <c r="C526" t="str">
        <f t="shared" si="24"/>
        <v>fruit_veg_a_7_VegetableESA14</v>
      </c>
      <c r="D526">
        <v>167</v>
      </c>
      <c r="E526">
        <v>165</v>
      </c>
      <c r="F526">
        <v>28.3</v>
      </c>
      <c r="G526">
        <v>18.8</v>
      </c>
      <c r="H526">
        <v>160</v>
      </c>
      <c r="I526">
        <v>140</v>
      </c>
      <c r="J526">
        <v>98.2</v>
      </c>
      <c r="K526">
        <v>80.599999999999994</v>
      </c>
      <c r="L526">
        <v>65.7</v>
      </c>
      <c r="M526">
        <v>65.099999999999994</v>
      </c>
      <c r="R526">
        <f t="shared" si="25"/>
        <v>13</v>
      </c>
      <c r="S526">
        <f t="shared" si="26"/>
        <v>21</v>
      </c>
    </row>
    <row r="527" spans="1:19" x14ac:dyDescent="0.3">
      <c r="A527">
        <v>526</v>
      </c>
      <c r="B527" t="s">
        <v>537</v>
      </c>
      <c r="C527" t="str">
        <f t="shared" si="24"/>
        <v>fruit_veg_a_7_VegetableESA15a</v>
      </c>
      <c r="D527">
        <v>272</v>
      </c>
      <c r="E527">
        <v>267</v>
      </c>
      <c r="F527">
        <v>52.8</v>
      </c>
      <c r="G527">
        <v>36.1</v>
      </c>
      <c r="H527">
        <v>254</v>
      </c>
      <c r="I527">
        <v>226</v>
      </c>
      <c r="J527">
        <v>171</v>
      </c>
      <c r="K527">
        <v>135</v>
      </c>
      <c r="L527">
        <v>113</v>
      </c>
      <c r="M527">
        <v>112</v>
      </c>
      <c r="R527">
        <f t="shared" si="25"/>
        <v>13</v>
      </c>
      <c r="S527">
        <f t="shared" si="26"/>
        <v>21</v>
      </c>
    </row>
    <row r="528" spans="1:19" x14ac:dyDescent="0.3">
      <c r="A528">
        <v>527</v>
      </c>
      <c r="B528" t="s">
        <v>538</v>
      </c>
      <c r="C528" t="str">
        <f t="shared" si="24"/>
        <v>fruit_veg_a_7_VegetableESA15b</v>
      </c>
      <c r="D528">
        <v>308</v>
      </c>
      <c r="E528">
        <v>298</v>
      </c>
      <c r="F528">
        <v>20.9</v>
      </c>
      <c r="G528">
        <v>12.1</v>
      </c>
      <c r="H528">
        <v>270</v>
      </c>
      <c r="I528">
        <v>169</v>
      </c>
      <c r="J528">
        <v>88</v>
      </c>
      <c r="K528">
        <v>65.900000000000006</v>
      </c>
      <c r="L528">
        <v>56.5</v>
      </c>
      <c r="M528">
        <v>55.3</v>
      </c>
      <c r="R528">
        <f t="shared" si="25"/>
        <v>13</v>
      </c>
      <c r="S528">
        <f t="shared" si="26"/>
        <v>21</v>
      </c>
    </row>
    <row r="529" spans="1:19" x14ac:dyDescent="0.3">
      <c r="A529">
        <v>528</v>
      </c>
      <c r="B529" t="s">
        <v>539</v>
      </c>
      <c r="C529" t="str">
        <f t="shared" si="24"/>
        <v>fruit_veg_a_7_VegetableESA16a</v>
      </c>
      <c r="D529">
        <v>104</v>
      </c>
      <c r="E529">
        <v>103</v>
      </c>
      <c r="F529">
        <v>18.399999999999999</v>
      </c>
      <c r="G529">
        <v>14.6</v>
      </c>
      <c r="H529">
        <v>99.7</v>
      </c>
      <c r="I529">
        <v>92.4</v>
      </c>
      <c r="J529">
        <v>74.5</v>
      </c>
      <c r="K529">
        <v>62.4</v>
      </c>
      <c r="L529">
        <v>48.1</v>
      </c>
      <c r="M529">
        <v>47.7</v>
      </c>
      <c r="R529">
        <f t="shared" si="25"/>
        <v>13</v>
      </c>
      <c r="S529">
        <f t="shared" si="26"/>
        <v>21</v>
      </c>
    </row>
    <row r="530" spans="1:19" x14ac:dyDescent="0.3">
      <c r="A530">
        <v>529</v>
      </c>
      <c r="B530" t="s">
        <v>540</v>
      </c>
      <c r="C530" t="str">
        <f t="shared" si="24"/>
        <v>fruit_veg_a_7_VegetableESA16b</v>
      </c>
      <c r="D530">
        <v>94.6</v>
      </c>
      <c r="E530">
        <v>93.7</v>
      </c>
      <c r="F530">
        <v>16.399999999999999</v>
      </c>
      <c r="G530">
        <v>13.8</v>
      </c>
      <c r="H530">
        <v>91</v>
      </c>
      <c r="I530">
        <v>78.7</v>
      </c>
      <c r="J530">
        <v>62.2</v>
      </c>
      <c r="K530">
        <v>52.5</v>
      </c>
      <c r="L530">
        <v>41.8</v>
      </c>
      <c r="M530">
        <v>41.5</v>
      </c>
      <c r="R530">
        <f t="shared" si="25"/>
        <v>13</v>
      </c>
      <c r="S530">
        <f t="shared" si="26"/>
        <v>21</v>
      </c>
    </row>
    <row r="531" spans="1:19" x14ac:dyDescent="0.3">
      <c r="A531">
        <v>530</v>
      </c>
      <c r="B531" t="s">
        <v>541</v>
      </c>
      <c r="C531" t="str">
        <f t="shared" si="24"/>
        <v>fruit_veg_a_7_VegetableESA17a</v>
      </c>
      <c r="D531">
        <v>282</v>
      </c>
      <c r="E531">
        <v>279</v>
      </c>
      <c r="F531">
        <v>54.1</v>
      </c>
      <c r="G531">
        <v>37.5</v>
      </c>
      <c r="H531">
        <v>277</v>
      </c>
      <c r="I531">
        <v>245</v>
      </c>
      <c r="J531">
        <v>188</v>
      </c>
      <c r="K531">
        <v>157</v>
      </c>
      <c r="L531">
        <v>127</v>
      </c>
      <c r="M531">
        <v>126</v>
      </c>
      <c r="R531">
        <f t="shared" si="25"/>
        <v>13</v>
      </c>
      <c r="S531">
        <f t="shared" si="26"/>
        <v>21</v>
      </c>
    </row>
    <row r="532" spans="1:19" x14ac:dyDescent="0.3">
      <c r="A532">
        <v>531</v>
      </c>
      <c r="B532" t="s">
        <v>542</v>
      </c>
      <c r="C532" t="str">
        <f t="shared" si="24"/>
        <v>fruit_veg_a_7_VegetableESA17b</v>
      </c>
      <c r="D532">
        <v>114</v>
      </c>
      <c r="E532">
        <v>112</v>
      </c>
      <c r="F532">
        <v>19.5</v>
      </c>
      <c r="G532">
        <v>16.7</v>
      </c>
      <c r="H532">
        <v>108</v>
      </c>
      <c r="I532">
        <v>89</v>
      </c>
      <c r="J532">
        <v>69.3</v>
      </c>
      <c r="K532">
        <v>57.8</v>
      </c>
      <c r="L532">
        <v>46.7</v>
      </c>
      <c r="M532">
        <v>46.2</v>
      </c>
      <c r="R532">
        <f t="shared" si="25"/>
        <v>13</v>
      </c>
      <c r="S532">
        <f t="shared" si="26"/>
        <v>21</v>
      </c>
    </row>
    <row r="533" spans="1:19" x14ac:dyDescent="0.3">
      <c r="A533">
        <v>532</v>
      </c>
      <c r="B533" t="s">
        <v>543</v>
      </c>
      <c r="C533" t="str">
        <f t="shared" si="24"/>
        <v>fruit_veg_a_7_VegetableESA18a</v>
      </c>
      <c r="D533">
        <v>148</v>
      </c>
      <c r="E533">
        <v>147</v>
      </c>
      <c r="F533">
        <v>25.7</v>
      </c>
      <c r="G533">
        <v>15.8</v>
      </c>
      <c r="H533">
        <v>142</v>
      </c>
      <c r="I533">
        <v>126</v>
      </c>
      <c r="J533">
        <v>98.9</v>
      </c>
      <c r="K533">
        <v>81.599999999999994</v>
      </c>
      <c r="L533">
        <v>65.099999999999994</v>
      </c>
      <c r="M533">
        <v>64.5</v>
      </c>
      <c r="R533">
        <f t="shared" si="25"/>
        <v>13</v>
      </c>
      <c r="S533">
        <f t="shared" si="26"/>
        <v>21</v>
      </c>
    </row>
    <row r="534" spans="1:19" x14ac:dyDescent="0.3">
      <c r="A534">
        <v>533</v>
      </c>
      <c r="B534" t="s">
        <v>544</v>
      </c>
      <c r="C534" t="str">
        <f t="shared" si="24"/>
        <v>fruit_veg_a_7_VegetableESA18b</v>
      </c>
      <c r="D534">
        <v>120</v>
      </c>
      <c r="E534">
        <v>118</v>
      </c>
      <c r="F534">
        <v>19.399999999999999</v>
      </c>
      <c r="G534">
        <v>13.5</v>
      </c>
      <c r="H534">
        <v>113</v>
      </c>
      <c r="I534">
        <v>102</v>
      </c>
      <c r="J534">
        <v>71.8</v>
      </c>
      <c r="K534">
        <v>60.1</v>
      </c>
      <c r="L534">
        <v>48.6</v>
      </c>
      <c r="M534">
        <v>48.2</v>
      </c>
      <c r="R534">
        <f t="shared" si="25"/>
        <v>13</v>
      </c>
      <c r="S534">
        <f t="shared" si="26"/>
        <v>21</v>
      </c>
    </row>
    <row r="535" spans="1:19" x14ac:dyDescent="0.3">
      <c r="A535">
        <v>534</v>
      </c>
      <c r="B535" t="s">
        <v>545</v>
      </c>
      <c r="C535" t="str">
        <f t="shared" si="24"/>
        <v>fruit_veg_a_7_VegetableESA19a</v>
      </c>
      <c r="D535">
        <v>102</v>
      </c>
      <c r="E535">
        <v>101</v>
      </c>
      <c r="F535">
        <v>29.1</v>
      </c>
      <c r="G535">
        <v>23.2</v>
      </c>
      <c r="H535">
        <v>96.9</v>
      </c>
      <c r="I535">
        <v>91.9</v>
      </c>
      <c r="J535">
        <v>76.2</v>
      </c>
      <c r="K535">
        <v>63.5</v>
      </c>
      <c r="L535">
        <v>49.1</v>
      </c>
      <c r="M535">
        <v>48.8</v>
      </c>
      <c r="R535">
        <f t="shared" si="25"/>
        <v>13</v>
      </c>
      <c r="S535">
        <f t="shared" si="26"/>
        <v>21</v>
      </c>
    </row>
    <row r="536" spans="1:19" x14ac:dyDescent="0.3">
      <c r="A536">
        <v>535</v>
      </c>
      <c r="B536" t="s">
        <v>546</v>
      </c>
      <c r="C536" t="str">
        <f t="shared" si="24"/>
        <v>fruit_veg_a_7_VegetableESA19b</v>
      </c>
      <c r="D536">
        <v>192</v>
      </c>
      <c r="E536">
        <v>190</v>
      </c>
      <c r="F536">
        <v>67</v>
      </c>
      <c r="G536">
        <v>48.7</v>
      </c>
      <c r="H536">
        <v>184</v>
      </c>
      <c r="I536">
        <v>169</v>
      </c>
      <c r="J536">
        <v>140</v>
      </c>
      <c r="K536">
        <v>124</v>
      </c>
      <c r="L536">
        <v>99.9</v>
      </c>
      <c r="M536">
        <v>99.8</v>
      </c>
      <c r="R536">
        <f t="shared" si="25"/>
        <v>13</v>
      </c>
      <c r="S536">
        <f t="shared" si="26"/>
        <v>21</v>
      </c>
    </row>
    <row r="537" spans="1:19" x14ac:dyDescent="0.3">
      <c r="A537">
        <v>536</v>
      </c>
      <c r="B537" t="s">
        <v>547</v>
      </c>
      <c r="C537" t="str">
        <f t="shared" si="24"/>
        <v>fruit_veg_a_7_VegetableESA20a</v>
      </c>
      <c r="D537">
        <v>351</v>
      </c>
      <c r="E537">
        <v>344</v>
      </c>
      <c r="F537">
        <v>46</v>
      </c>
      <c r="G537">
        <v>21.6</v>
      </c>
      <c r="H537">
        <v>324</v>
      </c>
      <c r="I537">
        <v>284</v>
      </c>
      <c r="J537">
        <v>210</v>
      </c>
      <c r="K537">
        <v>166</v>
      </c>
      <c r="L537">
        <v>133</v>
      </c>
      <c r="M537">
        <v>131</v>
      </c>
      <c r="R537">
        <f t="shared" si="25"/>
        <v>13</v>
      </c>
      <c r="S537">
        <f t="shared" si="26"/>
        <v>21</v>
      </c>
    </row>
    <row r="538" spans="1:19" x14ac:dyDescent="0.3">
      <c r="A538">
        <v>537</v>
      </c>
      <c r="B538" t="s">
        <v>548</v>
      </c>
      <c r="C538" t="str">
        <f t="shared" si="24"/>
        <v>fruit_veg_a_7_VegetableESA20b</v>
      </c>
      <c r="D538">
        <v>273</v>
      </c>
      <c r="E538">
        <v>267</v>
      </c>
      <c r="F538">
        <v>29.7</v>
      </c>
      <c r="G538">
        <v>15.6</v>
      </c>
      <c r="H538">
        <v>249</v>
      </c>
      <c r="I538">
        <v>203</v>
      </c>
      <c r="J538">
        <v>133</v>
      </c>
      <c r="K538">
        <v>106</v>
      </c>
      <c r="L538">
        <v>77.900000000000006</v>
      </c>
      <c r="M538">
        <v>76.8</v>
      </c>
      <c r="R538">
        <f t="shared" si="25"/>
        <v>13</v>
      </c>
      <c r="S538">
        <f t="shared" si="26"/>
        <v>21</v>
      </c>
    </row>
    <row r="539" spans="1:19" x14ac:dyDescent="0.3">
      <c r="A539">
        <v>538</v>
      </c>
      <c r="B539" t="s">
        <v>549</v>
      </c>
      <c r="C539" t="str">
        <f t="shared" si="24"/>
        <v>fruit_veg_a_7_VegetableESA21</v>
      </c>
      <c r="D539">
        <v>213</v>
      </c>
      <c r="E539">
        <v>208</v>
      </c>
      <c r="F539">
        <v>18.100000000000001</v>
      </c>
      <c r="G539">
        <v>9.61</v>
      </c>
      <c r="H539">
        <v>199</v>
      </c>
      <c r="I539">
        <v>151</v>
      </c>
      <c r="J539">
        <v>90.8</v>
      </c>
      <c r="K539">
        <v>66.900000000000006</v>
      </c>
      <c r="L539">
        <v>55.2</v>
      </c>
      <c r="M539">
        <v>54.2</v>
      </c>
      <c r="R539">
        <f t="shared" si="25"/>
        <v>13</v>
      </c>
      <c r="S539">
        <f t="shared" si="26"/>
        <v>21</v>
      </c>
    </row>
    <row r="540" spans="1:19" x14ac:dyDescent="0.3">
      <c r="A540">
        <v>539</v>
      </c>
      <c r="B540" t="s">
        <v>550</v>
      </c>
      <c r="C540" t="str">
        <f t="shared" si="24"/>
        <v>fruit_veg_a_4_VegetableESA1</v>
      </c>
      <c r="D540">
        <v>440</v>
      </c>
      <c r="E540">
        <v>299</v>
      </c>
      <c r="F540">
        <v>34.700000000000003</v>
      </c>
      <c r="G540">
        <v>22.6</v>
      </c>
      <c r="H540">
        <v>260</v>
      </c>
      <c r="I540">
        <v>203</v>
      </c>
      <c r="J540">
        <v>139</v>
      </c>
      <c r="K540">
        <v>113</v>
      </c>
      <c r="L540">
        <v>294</v>
      </c>
      <c r="M540">
        <v>275</v>
      </c>
      <c r="R540">
        <f t="shared" si="25"/>
        <v>13</v>
      </c>
      <c r="S540">
        <f t="shared" si="26"/>
        <v>20</v>
      </c>
    </row>
    <row r="541" spans="1:19" x14ac:dyDescent="0.3">
      <c r="A541">
        <v>540</v>
      </c>
      <c r="B541" t="s">
        <v>551</v>
      </c>
      <c r="C541" t="str">
        <f t="shared" si="24"/>
        <v>fruit_veg_a_4_VegetableESA2</v>
      </c>
      <c r="D541">
        <v>242</v>
      </c>
      <c r="E541">
        <v>196</v>
      </c>
      <c r="F541">
        <v>25.7</v>
      </c>
      <c r="G541">
        <v>16.399999999999999</v>
      </c>
      <c r="H541">
        <v>173</v>
      </c>
      <c r="I541">
        <v>145</v>
      </c>
      <c r="J541">
        <v>101</v>
      </c>
      <c r="K541">
        <v>83.9</v>
      </c>
      <c r="L541">
        <v>83.6</v>
      </c>
      <c r="M541">
        <v>82.4</v>
      </c>
      <c r="R541">
        <f t="shared" si="25"/>
        <v>13</v>
      </c>
      <c r="S541">
        <f t="shared" si="26"/>
        <v>20</v>
      </c>
    </row>
    <row r="542" spans="1:19" x14ac:dyDescent="0.3">
      <c r="A542">
        <v>541</v>
      </c>
      <c r="B542" t="s">
        <v>552</v>
      </c>
      <c r="C542" t="str">
        <f t="shared" si="24"/>
        <v>fruit_veg_a_4_VegetableESA3</v>
      </c>
      <c r="D542">
        <v>387</v>
      </c>
      <c r="E542">
        <v>299</v>
      </c>
      <c r="F542">
        <v>35.6</v>
      </c>
      <c r="G542">
        <v>26.9</v>
      </c>
      <c r="H542">
        <v>235</v>
      </c>
      <c r="I542">
        <v>194</v>
      </c>
      <c r="J542">
        <v>153</v>
      </c>
      <c r="K542">
        <v>127</v>
      </c>
      <c r="L542">
        <v>105</v>
      </c>
      <c r="M542">
        <v>103</v>
      </c>
      <c r="R542">
        <f t="shared" si="25"/>
        <v>13</v>
      </c>
      <c r="S542">
        <f t="shared" si="26"/>
        <v>20</v>
      </c>
    </row>
    <row r="543" spans="1:19" x14ac:dyDescent="0.3">
      <c r="A543">
        <v>542</v>
      </c>
      <c r="B543" t="s">
        <v>553</v>
      </c>
      <c r="C543" t="str">
        <f t="shared" si="24"/>
        <v>fruit_veg_a_4_VegetableESA4</v>
      </c>
      <c r="D543">
        <v>294</v>
      </c>
      <c r="E543">
        <v>252</v>
      </c>
      <c r="F543">
        <v>26.3</v>
      </c>
      <c r="G543">
        <v>18.3</v>
      </c>
      <c r="H543">
        <v>201</v>
      </c>
      <c r="I543">
        <v>134</v>
      </c>
      <c r="J543">
        <v>89.1</v>
      </c>
      <c r="K543">
        <v>73.5</v>
      </c>
      <c r="L543">
        <v>57.8</v>
      </c>
      <c r="M543">
        <v>57.4</v>
      </c>
      <c r="R543">
        <f t="shared" si="25"/>
        <v>13</v>
      </c>
      <c r="S543">
        <f t="shared" si="26"/>
        <v>20</v>
      </c>
    </row>
    <row r="544" spans="1:19" x14ac:dyDescent="0.3">
      <c r="A544">
        <v>543</v>
      </c>
      <c r="B544" t="s">
        <v>554</v>
      </c>
      <c r="C544" t="str">
        <f t="shared" si="24"/>
        <v>fruit_veg_a_4_VegetableESA5</v>
      </c>
      <c r="D544">
        <v>355</v>
      </c>
      <c r="E544">
        <v>289</v>
      </c>
      <c r="F544">
        <v>33.6</v>
      </c>
      <c r="G544">
        <v>24.7</v>
      </c>
      <c r="H544">
        <v>236</v>
      </c>
      <c r="I544">
        <v>203</v>
      </c>
      <c r="J544">
        <v>146</v>
      </c>
      <c r="K544">
        <v>119</v>
      </c>
      <c r="L544">
        <v>103</v>
      </c>
      <c r="M544">
        <v>102</v>
      </c>
      <c r="R544">
        <f t="shared" si="25"/>
        <v>13</v>
      </c>
      <c r="S544">
        <f t="shared" si="26"/>
        <v>20</v>
      </c>
    </row>
    <row r="545" spans="1:19" x14ac:dyDescent="0.3">
      <c r="A545">
        <v>544</v>
      </c>
      <c r="B545" t="s">
        <v>555</v>
      </c>
      <c r="C545" t="str">
        <f t="shared" si="24"/>
        <v>fruit_veg_a_4_VegetableESA6</v>
      </c>
      <c r="D545">
        <v>406</v>
      </c>
      <c r="E545">
        <v>303</v>
      </c>
      <c r="F545">
        <v>31.3</v>
      </c>
      <c r="G545">
        <v>23.4</v>
      </c>
      <c r="H545">
        <v>239</v>
      </c>
      <c r="I545">
        <v>196</v>
      </c>
      <c r="J545">
        <v>141</v>
      </c>
      <c r="K545">
        <v>112</v>
      </c>
      <c r="L545">
        <v>92.9</v>
      </c>
      <c r="M545">
        <v>91.6</v>
      </c>
      <c r="R545">
        <f t="shared" si="25"/>
        <v>13</v>
      </c>
      <c r="S545">
        <f t="shared" si="26"/>
        <v>20</v>
      </c>
    </row>
    <row r="546" spans="1:19" x14ac:dyDescent="0.3">
      <c r="A546">
        <v>545</v>
      </c>
      <c r="B546" t="s">
        <v>556</v>
      </c>
      <c r="C546" t="str">
        <f t="shared" si="24"/>
        <v>fruit_veg_a_4_VegetableESA7</v>
      </c>
      <c r="D546">
        <v>388</v>
      </c>
      <c r="E546">
        <v>304</v>
      </c>
      <c r="F546">
        <v>30.7</v>
      </c>
      <c r="G546">
        <v>22.1</v>
      </c>
      <c r="H546">
        <v>245</v>
      </c>
      <c r="I546">
        <v>178</v>
      </c>
      <c r="J546">
        <v>131</v>
      </c>
      <c r="K546">
        <v>103</v>
      </c>
      <c r="L546">
        <v>119</v>
      </c>
      <c r="M546">
        <v>117</v>
      </c>
      <c r="R546">
        <f t="shared" si="25"/>
        <v>13</v>
      </c>
      <c r="S546">
        <f t="shared" si="26"/>
        <v>20</v>
      </c>
    </row>
    <row r="547" spans="1:19" x14ac:dyDescent="0.3">
      <c r="A547">
        <v>546</v>
      </c>
      <c r="B547" t="s">
        <v>557</v>
      </c>
      <c r="C547" t="str">
        <f t="shared" si="24"/>
        <v>fruit_veg_a_4_VegetableESA8</v>
      </c>
      <c r="D547">
        <v>245</v>
      </c>
      <c r="E547">
        <v>186</v>
      </c>
      <c r="F547">
        <v>15</v>
      </c>
      <c r="G547">
        <v>10.6</v>
      </c>
      <c r="H547">
        <v>155</v>
      </c>
      <c r="I547">
        <v>109</v>
      </c>
      <c r="J547">
        <v>69.900000000000006</v>
      </c>
      <c r="K547">
        <v>55.4</v>
      </c>
      <c r="L547">
        <v>46.8</v>
      </c>
      <c r="M547">
        <v>45.9</v>
      </c>
      <c r="R547">
        <f t="shared" si="25"/>
        <v>13</v>
      </c>
      <c r="S547">
        <f t="shared" si="26"/>
        <v>20</v>
      </c>
    </row>
    <row r="548" spans="1:19" x14ac:dyDescent="0.3">
      <c r="A548">
        <v>547</v>
      </c>
      <c r="B548" t="s">
        <v>558</v>
      </c>
      <c r="C548" t="str">
        <f t="shared" si="24"/>
        <v>fruit_veg_a_4_VegetableESA9</v>
      </c>
      <c r="D548">
        <v>238</v>
      </c>
      <c r="E548">
        <v>197</v>
      </c>
      <c r="F548">
        <v>27.5</v>
      </c>
      <c r="G548">
        <v>20.3</v>
      </c>
      <c r="H548">
        <v>170</v>
      </c>
      <c r="I548">
        <v>134</v>
      </c>
      <c r="J548">
        <v>88.9</v>
      </c>
      <c r="K548">
        <v>71.3</v>
      </c>
      <c r="L548">
        <v>62</v>
      </c>
      <c r="M548">
        <v>61.2</v>
      </c>
      <c r="R548">
        <f t="shared" si="25"/>
        <v>13</v>
      </c>
      <c r="S548">
        <f t="shared" si="26"/>
        <v>20</v>
      </c>
    </row>
    <row r="549" spans="1:19" x14ac:dyDescent="0.3">
      <c r="A549">
        <v>548</v>
      </c>
      <c r="B549" t="s">
        <v>559</v>
      </c>
      <c r="C549" t="str">
        <f t="shared" si="24"/>
        <v>fruit_veg_a_4_VegetableESA10a</v>
      </c>
      <c r="D549">
        <v>295</v>
      </c>
      <c r="E549">
        <v>236</v>
      </c>
      <c r="F549">
        <v>23.9</v>
      </c>
      <c r="G549">
        <v>17.3</v>
      </c>
      <c r="H549">
        <v>188</v>
      </c>
      <c r="I549">
        <v>146</v>
      </c>
      <c r="J549">
        <v>95.9</v>
      </c>
      <c r="K549">
        <v>74.8</v>
      </c>
      <c r="L549">
        <v>64.2</v>
      </c>
      <c r="M549">
        <v>63.5</v>
      </c>
      <c r="R549">
        <f t="shared" si="25"/>
        <v>13</v>
      </c>
      <c r="S549">
        <f t="shared" si="26"/>
        <v>20</v>
      </c>
    </row>
    <row r="550" spans="1:19" x14ac:dyDescent="0.3">
      <c r="A550">
        <v>549</v>
      </c>
      <c r="B550" t="s">
        <v>560</v>
      </c>
      <c r="C550" t="str">
        <f t="shared" si="24"/>
        <v>fruit_veg_a_4_VegetableESA10b</v>
      </c>
      <c r="D550">
        <v>162</v>
      </c>
      <c r="E550">
        <v>150</v>
      </c>
      <c r="F550">
        <v>24.9</v>
      </c>
      <c r="G550">
        <v>18.2</v>
      </c>
      <c r="H550">
        <v>145</v>
      </c>
      <c r="I550">
        <v>119</v>
      </c>
      <c r="J550">
        <v>86.7</v>
      </c>
      <c r="K550">
        <v>71.2</v>
      </c>
      <c r="L550">
        <v>64.2</v>
      </c>
      <c r="M550">
        <v>63.5</v>
      </c>
      <c r="R550">
        <f t="shared" si="25"/>
        <v>13</v>
      </c>
      <c r="S550">
        <f t="shared" si="26"/>
        <v>20</v>
      </c>
    </row>
    <row r="551" spans="1:19" x14ac:dyDescent="0.3">
      <c r="A551">
        <v>550</v>
      </c>
      <c r="B551" t="s">
        <v>561</v>
      </c>
      <c r="C551" t="str">
        <f t="shared" si="24"/>
        <v>fruit_veg_a_4_VegetableESA11a</v>
      </c>
      <c r="D551">
        <v>496</v>
      </c>
      <c r="E551">
        <v>374</v>
      </c>
      <c r="F551">
        <v>26.6</v>
      </c>
      <c r="G551">
        <v>21.2</v>
      </c>
      <c r="H551">
        <v>293</v>
      </c>
      <c r="I551">
        <v>207</v>
      </c>
      <c r="J551">
        <v>131</v>
      </c>
      <c r="K551">
        <v>99.3</v>
      </c>
      <c r="L551">
        <v>90.7</v>
      </c>
      <c r="M551">
        <v>89.1</v>
      </c>
      <c r="R551">
        <f t="shared" si="25"/>
        <v>13</v>
      </c>
      <c r="S551">
        <f t="shared" si="26"/>
        <v>20</v>
      </c>
    </row>
    <row r="552" spans="1:19" x14ac:dyDescent="0.3">
      <c r="A552">
        <v>551</v>
      </c>
      <c r="B552" t="s">
        <v>562</v>
      </c>
      <c r="C552" t="str">
        <f t="shared" si="24"/>
        <v>fruit_veg_a_4_VegetableESA11b</v>
      </c>
      <c r="D552">
        <v>514</v>
      </c>
      <c r="E552">
        <v>348</v>
      </c>
      <c r="F552">
        <v>27.6</v>
      </c>
      <c r="G552">
        <v>20.6</v>
      </c>
      <c r="H552">
        <v>275</v>
      </c>
      <c r="I552">
        <v>197</v>
      </c>
      <c r="J552">
        <v>129</v>
      </c>
      <c r="K552">
        <v>95.7</v>
      </c>
      <c r="L552">
        <v>82.5</v>
      </c>
      <c r="M552">
        <v>81.3</v>
      </c>
      <c r="R552">
        <f t="shared" si="25"/>
        <v>13</v>
      </c>
      <c r="S552">
        <f t="shared" si="26"/>
        <v>20</v>
      </c>
    </row>
    <row r="553" spans="1:19" x14ac:dyDescent="0.3">
      <c r="A553">
        <v>552</v>
      </c>
      <c r="B553" t="s">
        <v>563</v>
      </c>
      <c r="C553" t="str">
        <f t="shared" si="24"/>
        <v>fruit_veg_a_4_VegetableESA12a</v>
      </c>
      <c r="D553">
        <v>529</v>
      </c>
      <c r="E553">
        <v>386</v>
      </c>
      <c r="F553">
        <v>30.9</v>
      </c>
      <c r="G553">
        <v>19.8</v>
      </c>
      <c r="H553">
        <v>287</v>
      </c>
      <c r="I553">
        <v>217</v>
      </c>
      <c r="J553">
        <v>152</v>
      </c>
      <c r="K553">
        <v>116</v>
      </c>
      <c r="L553">
        <v>111</v>
      </c>
      <c r="M553">
        <v>109</v>
      </c>
      <c r="R553">
        <f t="shared" si="25"/>
        <v>13</v>
      </c>
      <c r="S553">
        <f t="shared" si="26"/>
        <v>20</v>
      </c>
    </row>
    <row r="554" spans="1:19" x14ac:dyDescent="0.3">
      <c r="A554">
        <v>553</v>
      </c>
      <c r="B554" t="s">
        <v>564</v>
      </c>
      <c r="C554" t="str">
        <f t="shared" si="24"/>
        <v>fruit_veg_a_4_VegetableESA12b</v>
      </c>
      <c r="D554">
        <v>442</v>
      </c>
      <c r="E554">
        <v>303</v>
      </c>
      <c r="F554">
        <v>26.4</v>
      </c>
      <c r="G554">
        <v>18.8</v>
      </c>
      <c r="H554">
        <v>260</v>
      </c>
      <c r="I554">
        <v>203</v>
      </c>
      <c r="J554">
        <v>127</v>
      </c>
      <c r="K554">
        <v>95</v>
      </c>
      <c r="L554">
        <v>89.6</v>
      </c>
      <c r="M554">
        <v>87.9</v>
      </c>
      <c r="R554">
        <f t="shared" si="25"/>
        <v>13</v>
      </c>
      <c r="S554">
        <f t="shared" si="26"/>
        <v>20</v>
      </c>
    </row>
    <row r="555" spans="1:19" x14ac:dyDescent="0.3">
      <c r="A555">
        <v>554</v>
      </c>
      <c r="B555" t="s">
        <v>565</v>
      </c>
      <c r="C555" t="str">
        <f t="shared" si="24"/>
        <v>fruit_veg_a_4_VegetableESA13</v>
      </c>
      <c r="D555">
        <v>280</v>
      </c>
      <c r="E555">
        <v>226</v>
      </c>
      <c r="F555">
        <v>31.5</v>
      </c>
      <c r="G555">
        <v>16.5</v>
      </c>
      <c r="H555">
        <v>191</v>
      </c>
      <c r="I555">
        <v>163</v>
      </c>
      <c r="J555">
        <v>128</v>
      </c>
      <c r="K555">
        <v>107</v>
      </c>
      <c r="L555">
        <v>79.900000000000006</v>
      </c>
      <c r="M555">
        <v>79.5</v>
      </c>
      <c r="R555">
        <f t="shared" si="25"/>
        <v>13</v>
      </c>
      <c r="S555">
        <f t="shared" si="26"/>
        <v>20</v>
      </c>
    </row>
    <row r="556" spans="1:19" x14ac:dyDescent="0.3">
      <c r="A556">
        <v>555</v>
      </c>
      <c r="B556" t="s">
        <v>566</v>
      </c>
      <c r="C556" t="str">
        <f t="shared" si="24"/>
        <v>fruit_veg_a_4_VegetableESA14</v>
      </c>
      <c r="D556">
        <v>312</v>
      </c>
      <c r="E556">
        <v>269</v>
      </c>
      <c r="F556">
        <v>36.799999999999997</v>
      </c>
      <c r="G556">
        <v>21.8</v>
      </c>
      <c r="H556">
        <v>236</v>
      </c>
      <c r="I556">
        <v>203</v>
      </c>
      <c r="J556">
        <v>139</v>
      </c>
      <c r="K556">
        <v>110</v>
      </c>
      <c r="L556">
        <v>91.3</v>
      </c>
      <c r="M556">
        <v>90.4</v>
      </c>
      <c r="R556">
        <f t="shared" si="25"/>
        <v>13</v>
      </c>
      <c r="S556">
        <f t="shared" si="26"/>
        <v>20</v>
      </c>
    </row>
    <row r="557" spans="1:19" x14ac:dyDescent="0.3">
      <c r="A557">
        <v>556</v>
      </c>
      <c r="B557" t="s">
        <v>567</v>
      </c>
      <c r="C557" t="str">
        <f t="shared" si="24"/>
        <v>fruit_veg_a_4_VegetableESA15a</v>
      </c>
      <c r="D557">
        <v>588</v>
      </c>
      <c r="E557">
        <v>472</v>
      </c>
      <c r="F557">
        <v>64.7</v>
      </c>
      <c r="G557">
        <v>41.2</v>
      </c>
      <c r="H557">
        <v>394</v>
      </c>
      <c r="I557">
        <v>318</v>
      </c>
      <c r="J557">
        <v>238</v>
      </c>
      <c r="K557">
        <v>189</v>
      </c>
      <c r="L557">
        <v>161</v>
      </c>
      <c r="M557">
        <v>160</v>
      </c>
      <c r="R557">
        <f t="shared" si="25"/>
        <v>13</v>
      </c>
      <c r="S557">
        <f t="shared" si="26"/>
        <v>20</v>
      </c>
    </row>
    <row r="558" spans="1:19" x14ac:dyDescent="0.3">
      <c r="A558">
        <v>557</v>
      </c>
      <c r="B558" t="s">
        <v>568</v>
      </c>
      <c r="C558" t="str">
        <f t="shared" si="24"/>
        <v>fruit_veg_a_4_VegetableESA15b</v>
      </c>
      <c r="D558">
        <v>731</v>
      </c>
      <c r="E558">
        <v>572</v>
      </c>
      <c r="F558">
        <v>33.299999999999997</v>
      </c>
      <c r="G558">
        <v>19.2</v>
      </c>
      <c r="H558">
        <v>441</v>
      </c>
      <c r="I558">
        <v>242</v>
      </c>
      <c r="J558">
        <v>137</v>
      </c>
      <c r="K558">
        <v>104</v>
      </c>
      <c r="L558">
        <v>84.4</v>
      </c>
      <c r="M558">
        <v>82.9</v>
      </c>
      <c r="R558">
        <f t="shared" si="25"/>
        <v>13</v>
      </c>
      <c r="S558">
        <f t="shared" si="26"/>
        <v>20</v>
      </c>
    </row>
    <row r="559" spans="1:19" x14ac:dyDescent="0.3">
      <c r="A559">
        <v>558</v>
      </c>
      <c r="B559" t="s">
        <v>569</v>
      </c>
      <c r="C559" t="str">
        <f t="shared" si="24"/>
        <v>fruit_veg_a_4_VegetableESA16a</v>
      </c>
      <c r="D559">
        <v>137</v>
      </c>
      <c r="E559">
        <v>129</v>
      </c>
      <c r="F559">
        <v>21.9</v>
      </c>
      <c r="G559">
        <v>15.3</v>
      </c>
      <c r="H559">
        <v>123</v>
      </c>
      <c r="I559">
        <v>111</v>
      </c>
      <c r="J559">
        <v>89.8</v>
      </c>
      <c r="K559">
        <v>74.099999999999994</v>
      </c>
      <c r="L559">
        <v>56.8</v>
      </c>
      <c r="M559">
        <v>56.2</v>
      </c>
      <c r="R559">
        <f t="shared" si="25"/>
        <v>13</v>
      </c>
      <c r="S559">
        <f t="shared" si="26"/>
        <v>20</v>
      </c>
    </row>
    <row r="560" spans="1:19" x14ac:dyDescent="0.3">
      <c r="A560">
        <v>559</v>
      </c>
      <c r="B560" t="s">
        <v>570</v>
      </c>
      <c r="C560" t="str">
        <f t="shared" si="24"/>
        <v>fruit_veg_a_4_VegetableESA16b</v>
      </c>
      <c r="D560">
        <v>113</v>
      </c>
      <c r="E560">
        <v>110</v>
      </c>
      <c r="F560">
        <v>17.899999999999999</v>
      </c>
      <c r="G560">
        <v>12.5</v>
      </c>
      <c r="H560">
        <v>106</v>
      </c>
      <c r="I560">
        <v>90.9</v>
      </c>
      <c r="J560">
        <v>66.5</v>
      </c>
      <c r="K560">
        <v>55.9</v>
      </c>
      <c r="L560">
        <v>45.5</v>
      </c>
      <c r="M560">
        <v>45.1</v>
      </c>
      <c r="R560">
        <f t="shared" si="25"/>
        <v>13</v>
      </c>
      <c r="S560">
        <f t="shared" si="26"/>
        <v>20</v>
      </c>
    </row>
    <row r="561" spans="1:19" x14ac:dyDescent="0.3">
      <c r="A561">
        <v>560</v>
      </c>
      <c r="B561" t="s">
        <v>571</v>
      </c>
      <c r="C561" t="str">
        <f t="shared" si="24"/>
        <v>fruit_veg_a_4_VegetableESA17a</v>
      </c>
      <c r="D561">
        <v>447</v>
      </c>
      <c r="E561">
        <v>352</v>
      </c>
      <c r="F561">
        <v>58.6</v>
      </c>
      <c r="G561">
        <v>43.2</v>
      </c>
      <c r="H561">
        <v>309</v>
      </c>
      <c r="I561">
        <v>262</v>
      </c>
      <c r="J561">
        <v>208</v>
      </c>
      <c r="K561">
        <v>176</v>
      </c>
      <c r="L561">
        <v>155</v>
      </c>
      <c r="M561">
        <v>152</v>
      </c>
      <c r="R561">
        <f t="shared" si="25"/>
        <v>13</v>
      </c>
      <c r="S561">
        <f t="shared" si="26"/>
        <v>20</v>
      </c>
    </row>
    <row r="562" spans="1:19" x14ac:dyDescent="0.3">
      <c r="A562">
        <v>561</v>
      </c>
      <c r="B562" t="s">
        <v>572</v>
      </c>
      <c r="C562" t="str">
        <f t="shared" si="24"/>
        <v>fruit_veg_a_4_VegetableESA17b</v>
      </c>
      <c r="D562">
        <v>155</v>
      </c>
      <c r="E562">
        <v>151</v>
      </c>
      <c r="F562">
        <v>25.1</v>
      </c>
      <c r="G562">
        <v>20.100000000000001</v>
      </c>
      <c r="H562">
        <v>146</v>
      </c>
      <c r="I562">
        <v>121</v>
      </c>
      <c r="J562">
        <v>86.5</v>
      </c>
      <c r="K562">
        <v>72.5</v>
      </c>
      <c r="L562">
        <v>60.5</v>
      </c>
      <c r="M562">
        <v>59.8</v>
      </c>
      <c r="R562">
        <f t="shared" si="25"/>
        <v>13</v>
      </c>
      <c r="S562">
        <f t="shared" si="26"/>
        <v>20</v>
      </c>
    </row>
    <row r="563" spans="1:19" x14ac:dyDescent="0.3">
      <c r="A563">
        <v>562</v>
      </c>
      <c r="B563" t="s">
        <v>573</v>
      </c>
      <c r="C563" t="str">
        <f t="shared" si="24"/>
        <v>fruit_veg_a_4_VegetableESA18a</v>
      </c>
      <c r="D563">
        <v>203</v>
      </c>
      <c r="E563">
        <v>175</v>
      </c>
      <c r="F563">
        <v>29.3</v>
      </c>
      <c r="G563">
        <v>16.899999999999999</v>
      </c>
      <c r="H563">
        <v>162</v>
      </c>
      <c r="I563">
        <v>149</v>
      </c>
      <c r="J563">
        <v>114</v>
      </c>
      <c r="K563">
        <v>94.3</v>
      </c>
      <c r="L563">
        <v>75.900000000000006</v>
      </c>
      <c r="M563">
        <v>75.2</v>
      </c>
      <c r="R563">
        <f t="shared" si="25"/>
        <v>13</v>
      </c>
      <c r="S563">
        <f t="shared" si="26"/>
        <v>20</v>
      </c>
    </row>
    <row r="564" spans="1:19" x14ac:dyDescent="0.3">
      <c r="A564">
        <v>563</v>
      </c>
      <c r="B564" t="s">
        <v>574</v>
      </c>
      <c r="C564" t="str">
        <f t="shared" si="24"/>
        <v>fruit_veg_a_4_VegetableESA18b</v>
      </c>
      <c r="D564">
        <v>223</v>
      </c>
      <c r="E564">
        <v>190</v>
      </c>
      <c r="F564">
        <v>24.9</v>
      </c>
      <c r="G564">
        <v>14.6</v>
      </c>
      <c r="H564">
        <v>161</v>
      </c>
      <c r="I564">
        <v>138</v>
      </c>
      <c r="J564">
        <v>96.1</v>
      </c>
      <c r="K564">
        <v>76.599999999999994</v>
      </c>
      <c r="L564">
        <v>63.5</v>
      </c>
      <c r="M564">
        <v>62.9</v>
      </c>
      <c r="R564">
        <f t="shared" si="25"/>
        <v>13</v>
      </c>
      <c r="S564">
        <f t="shared" si="26"/>
        <v>20</v>
      </c>
    </row>
    <row r="565" spans="1:19" x14ac:dyDescent="0.3">
      <c r="A565">
        <v>564</v>
      </c>
      <c r="B565" t="s">
        <v>575</v>
      </c>
      <c r="C565" t="str">
        <f t="shared" si="24"/>
        <v>fruit_veg_a_4_VegetableESA19a</v>
      </c>
      <c r="D565">
        <v>150</v>
      </c>
      <c r="E565">
        <v>132</v>
      </c>
      <c r="F565">
        <v>32.9</v>
      </c>
      <c r="G565">
        <v>23.6</v>
      </c>
      <c r="H565">
        <v>122</v>
      </c>
      <c r="I565">
        <v>110</v>
      </c>
      <c r="J565">
        <v>88.2</v>
      </c>
      <c r="K565">
        <v>74.8</v>
      </c>
      <c r="L565">
        <v>58.7</v>
      </c>
      <c r="M565">
        <v>58.3</v>
      </c>
      <c r="R565">
        <f t="shared" si="25"/>
        <v>13</v>
      </c>
      <c r="S565">
        <f t="shared" si="26"/>
        <v>20</v>
      </c>
    </row>
    <row r="566" spans="1:19" x14ac:dyDescent="0.3">
      <c r="A566">
        <v>565</v>
      </c>
      <c r="B566" t="s">
        <v>576</v>
      </c>
      <c r="C566" t="str">
        <f t="shared" si="24"/>
        <v>fruit_veg_a_4_VegetableESA19b</v>
      </c>
      <c r="D566">
        <v>313</v>
      </c>
      <c r="E566">
        <v>262</v>
      </c>
      <c r="F566">
        <v>62.3</v>
      </c>
      <c r="G566">
        <v>46.8</v>
      </c>
      <c r="H566">
        <v>223</v>
      </c>
      <c r="I566">
        <v>189</v>
      </c>
      <c r="J566">
        <v>142</v>
      </c>
      <c r="K566">
        <v>128</v>
      </c>
      <c r="L566">
        <v>98.4</v>
      </c>
      <c r="M566">
        <v>98.3</v>
      </c>
      <c r="R566">
        <f t="shared" si="25"/>
        <v>13</v>
      </c>
      <c r="S566">
        <f t="shared" si="26"/>
        <v>20</v>
      </c>
    </row>
    <row r="567" spans="1:19" x14ac:dyDescent="0.3">
      <c r="A567">
        <v>566</v>
      </c>
      <c r="B567" t="s">
        <v>577</v>
      </c>
      <c r="C567" t="str">
        <f t="shared" si="24"/>
        <v>fruit_veg_a_4_VegetableESA20a</v>
      </c>
      <c r="D567">
        <v>501</v>
      </c>
      <c r="E567">
        <v>224</v>
      </c>
      <c r="F567">
        <v>21</v>
      </c>
      <c r="G567">
        <v>15.5</v>
      </c>
      <c r="H567">
        <v>177</v>
      </c>
      <c r="I567">
        <v>136</v>
      </c>
      <c r="J567">
        <v>105</v>
      </c>
      <c r="K567">
        <v>82.5</v>
      </c>
      <c r="L567">
        <v>65.5</v>
      </c>
      <c r="M567">
        <v>64.7</v>
      </c>
      <c r="R567">
        <f t="shared" si="25"/>
        <v>13</v>
      </c>
      <c r="S567">
        <f t="shared" si="26"/>
        <v>20</v>
      </c>
    </row>
    <row r="568" spans="1:19" x14ac:dyDescent="0.3">
      <c r="A568">
        <v>567</v>
      </c>
      <c r="B568" t="s">
        <v>578</v>
      </c>
      <c r="C568" t="str">
        <f t="shared" si="24"/>
        <v>fruit_veg_a_4_VegetableESA20b</v>
      </c>
      <c r="D568">
        <v>547</v>
      </c>
      <c r="E568">
        <v>373</v>
      </c>
      <c r="F568">
        <v>27.9</v>
      </c>
      <c r="G568">
        <v>16.3</v>
      </c>
      <c r="H568">
        <v>287</v>
      </c>
      <c r="I568">
        <v>202</v>
      </c>
      <c r="J568">
        <v>130</v>
      </c>
      <c r="K568">
        <v>103</v>
      </c>
      <c r="L568">
        <v>81.599999999999994</v>
      </c>
      <c r="M568">
        <v>80.3</v>
      </c>
      <c r="R568">
        <f t="shared" si="25"/>
        <v>13</v>
      </c>
      <c r="S568">
        <f t="shared" si="26"/>
        <v>20</v>
      </c>
    </row>
    <row r="569" spans="1:19" x14ac:dyDescent="0.3">
      <c r="A569">
        <v>568</v>
      </c>
      <c r="B569" t="s">
        <v>579</v>
      </c>
      <c r="C569" t="str">
        <f t="shared" si="24"/>
        <v>fruit_veg_a_4_VegetableESA21</v>
      </c>
      <c r="D569">
        <v>375</v>
      </c>
      <c r="E569">
        <v>293</v>
      </c>
      <c r="F569">
        <v>19.899999999999999</v>
      </c>
      <c r="G569">
        <v>10.4</v>
      </c>
      <c r="H569">
        <v>241</v>
      </c>
      <c r="I569">
        <v>164</v>
      </c>
      <c r="J569">
        <v>101</v>
      </c>
      <c r="K569">
        <v>74</v>
      </c>
      <c r="L569">
        <v>61.5</v>
      </c>
      <c r="M569">
        <v>60.4</v>
      </c>
      <c r="R569">
        <f t="shared" si="25"/>
        <v>13</v>
      </c>
      <c r="S569">
        <f t="shared" si="26"/>
        <v>20</v>
      </c>
    </row>
    <row r="570" spans="1:19" x14ac:dyDescent="0.3">
      <c r="A570">
        <v>569</v>
      </c>
      <c r="B570" t="s">
        <v>580</v>
      </c>
      <c r="C570" t="str">
        <f t="shared" si="24"/>
        <v>golf_ground_7_GolfESA1</v>
      </c>
      <c r="D570">
        <v>72.900000000000006</v>
      </c>
      <c r="E570">
        <v>71.900000000000006</v>
      </c>
      <c r="F570">
        <v>8.19</v>
      </c>
      <c r="G570">
        <v>6.53</v>
      </c>
      <c r="H570">
        <v>69.099999999999994</v>
      </c>
      <c r="I570">
        <v>56.2</v>
      </c>
      <c r="J570">
        <v>37.299999999999997</v>
      </c>
      <c r="K570">
        <v>28.9</v>
      </c>
      <c r="L570">
        <v>22.4</v>
      </c>
      <c r="M570">
        <v>22.1</v>
      </c>
      <c r="R570">
        <f t="shared" si="25"/>
        <v>13</v>
      </c>
      <c r="S570">
        <f t="shared" si="26"/>
        <v>21</v>
      </c>
    </row>
    <row r="571" spans="1:19" x14ac:dyDescent="0.3">
      <c r="A571">
        <v>570</v>
      </c>
      <c r="B571" t="s">
        <v>581</v>
      </c>
      <c r="C571" t="str">
        <f t="shared" si="24"/>
        <v>golf_ground_7_GolfESA2</v>
      </c>
      <c r="D571">
        <v>66.3</v>
      </c>
      <c r="E571">
        <v>64.8</v>
      </c>
      <c r="F571">
        <v>7.92</v>
      </c>
      <c r="G571">
        <v>4.9000000000000004</v>
      </c>
      <c r="H571">
        <v>60.6</v>
      </c>
      <c r="I571">
        <v>48.5</v>
      </c>
      <c r="J571">
        <v>32</v>
      </c>
      <c r="K571">
        <v>24.6</v>
      </c>
      <c r="L571">
        <v>18.899999999999999</v>
      </c>
      <c r="M571">
        <v>18.600000000000001</v>
      </c>
      <c r="R571">
        <f t="shared" si="25"/>
        <v>13</v>
      </c>
      <c r="S571">
        <f t="shared" si="26"/>
        <v>21</v>
      </c>
    </row>
    <row r="572" spans="1:19" x14ac:dyDescent="0.3">
      <c r="A572">
        <v>571</v>
      </c>
      <c r="B572" t="s">
        <v>582</v>
      </c>
      <c r="C572" t="str">
        <f t="shared" si="24"/>
        <v>golf_ground_7_GolfESA3</v>
      </c>
      <c r="D572">
        <v>62.5</v>
      </c>
      <c r="E572">
        <v>61.9</v>
      </c>
      <c r="F572">
        <v>8.7100000000000009</v>
      </c>
      <c r="G572">
        <v>7.31</v>
      </c>
      <c r="H572">
        <v>60.2</v>
      </c>
      <c r="I572">
        <v>52.5</v>
      </c>
      <c r="J572">
        <v>39.299999999999997</v>
      </c>
      <c r="K572">
        <v>31.3</v>
      </c>
      <c r="L572">
        <v>23.1</v>
      </c>
      <c r="M572">
        <v>22.9</v>
      </c>
      <c r="R572">
        <f t="shared" si="25"/>
        <v>13</v>
      </c>
      <c r="S572">
        <f t="shared" si="26"/>
        <v>21</v>
      </c>
    </row>
    <row r="573" spans="1:19" x14ac:dyDescent="0.3">
      <c r="A573">
        <v>572</v>
      </c>
      <c r="B573" t="s">
        <v>583</v>
      </c>
      <c r="C573" t="str">
        <f t="shared" si="24"/>
        <v>golf_ground_7_GolfESA4</v>
      </c>
      <c r="D573">
        <v>64.5</v>
      </c>
      <c r="E573">
        <v>62.9</v>
      </c>
      <c r="F573">
        <v>9.42</v>
      </c>
      <c r="G573">
        <v>6.16</v>
      </c>
      <c r="H573">
        <v>60.2</v>
      </c>
      <c r="I573">
        <v>48.3</v>
      </c>
      <c r="J573">
        <v>31.3</v>
      </c>
      <c r="K573">
        <v>24.1</v>
      </c>
      <c r="L573">
        <v>19.100000000000001</v>
      </c>
      <c r="M573">
        <v>18.899999999999999</v>
      </c>
      <c r="R573">
        <f t="shared" si="25"/>
        <v>13</v>
      </c>
      <c r="S573">
        <f t="shared" si="26"/>
        <v>21</v>
      </c>
    </row>
    <row r="574" spans="1:19" x14ac:dyDescent="0.3">
      <c r="A574">
        <v>573</v>
      </c>
      <c r="B574" t="s">
        <v>584</v>
      </c>
      <c r="C574" t="str">
        <f t="shared" si="24"/>
        <v>golf_ground_7_GolfESA5</v>
      </c>
      <c r="D574">
        <v>73</v>
      </c>
      <c r="E574">
        <v>72.099999999999994</v>
      </c>
      <c r="F574">
        <v>8.1999999999999993</v>
      </c>
      <c r="G574">
        <v>5.96</v>
      </c>
      <c r="H574">
        <v>69.7</v>
      </c>
      <c r="I574">
        <v>58</v>
      </c>
      <c r="J574">
        <v>40.799999999999997</v>
      </c>
      <c r="K574">
        <v>30.5</v>
      </c>
      <c r="L574">
        <v>23.9</v>
      </c>
      <c r="M574">
        <v>23.7</v>
      </c>
      <c r="R574">
        <f t="shared" si="25"/>
        <v>13</v>
      </c>
      <c r="S574">
        <f t="shared" si="26"/>
        <v>21</v>
      </c>
    </row>
    <row r="575" spans="1:19" x14ac:dyDescent="0.3">
      <c r="A575">
        <v>574</v>
      </c>
      <c r="B575" t="s">
        <v>585</v>
      </c>
      <c r="C575" t="str">
        <f t="shared" si="24"/>
        <v>golf_ground_7_GolfESA6</v>
      </c>
      <c r="D575">
        <v>51.7</v>
      </c>
      <c r="E575">
        <v>51</v>
      </c>
      <c r="F575">
        <v>5.28</v>
      </c>
      <c r="G575">
        <v>4.8499999999999996</v>
      </c>
      <c r="H575">
        <v>48.9</v>
      </c>
      <c r="I575">
        <v>38.700000000000003</v>
      </c>
      <c r="J575">
        <v>26.4</v>
      </c>
      <c r="K575">
        <v>19.600000000000001</v>
      </c>
      <c r="L575">
        <v>15.2</v>
      </c>
      <c r="M575">
        <v>15</v>
      </c>
      <c r="R575">
        <f t="shared" si="25"/>
        <v>13</v>
      </c>
      <c r="S575">
        <f t="shared" si="26"/>
        <v>21</v>
      </c>
    </row>
    <row r="576" spans="1:19" x14ac:dyDescent="0.3">
      <c r="A576">
        <v>575</v>
      </c>
      <c r="B576" t="s">
        <v>586</v>
      </c>
      <c r="C576" t="str">
        <f t="shared" si="24"/>
        <v>golf_ground_7_GolfESA7</v>
      </c>
      <c r="D576">
        <v>106</v>
      </c>
      <c r="E576">
        <v>104</v>
      </c>
      <c r="F576">
        <v>8.67</v>
      </c>
      <c r="G576">
        <v>5.46</v>
      </c>
      <c r="H576">
        <v>97.6</v>
      </c>
      <c r="I576">
        <v>72.2</v>
      </c>
      <c r="J576">
        <v>42.7</v>
      </c>
      <c r="K576">
        <v>31.1</v>
      </c>
      <c r="L576">
        <v>25.9</v>
      </c>
      <c r="M576">
        <v>25.5</v>
      </c>
      <c r="R576">
        <f t="shared" si="25"/>
        <v>13</v>
      </c>
      <c r="S576">
        <f t="shared" si="26"/>
        <v>21</v>
      </c>
    </row>
    <row r="577" spans="1:19" x14ac:dyDescent="0.3">
      <c r="A577">
        <v>576</v>
      </c>
      <c r="B577" t="s">
        <v>587</v>
      </c>
      <c r="C577" t="str">
        <f t="shared" si="24"/>
        <v>golf_ground_7_GolfESA8</v>
      </c>
      <c r="D577">
        <v>90.4</v>
      </c>
      <c r="E577">
        <v>88.2</v>
      </c>
      <c r="F577">
        <v>5.37</v>
      </c>
      <c r="G577">
        <v>3.43</v>
      </c>
      <c r="H577">
        <v>82</v>
      </c>
      <c r="I577">
        <v>55.2</v>
      </c>
      <c r="J577">
        <v>29.2</v>
      </c>
      <c r="K577">
        <v>20.5</v>
      </c>
      <c r="L577">
        <v>17.8</v>
      </c>
      <c r="M577">
        <v>17.399999999999999</v>
      </c>
      <c r="R577">
        <f t="shared" si="25"/>
        <v>13</v>
      </c>
      <c r="S577">
        <f t="shared" si="26"/>
        <v>21</v>
      </c>
    </row>
    <row r="578" spans="1:19" x14ac:dyDescent="0.3">
      <c r="A578">
        <v>577</v>
      </c>
      <c r="B578" t="s">
        <v>588</v>
      </c>
      <c r="C578" t="str">
        <f t="shared" ref="C578:C641" si="27">LEFT(B578,R578-1)&amp;RIGHT(B578,LEN(B578)-S578)</f>
        <v>golf_ground_7_GolfESA9</v>
      </c>
      <c r="D578">
        <v>61.8</v>
      </c>
      <c r="E578">
        <v>60.8</v>
      </c>
      <c r="F578">
        <v>7.62</v>
      </c>
      <c r="G578">
        <v>5.94</v>
      </c>
      <c r="H578">
        <v>57.9</v>
      </c>
      <c r="I578">
        <v>47.7</v>
      </c>
      <c r="J578">
        <v>33.6</v>
      </c>
      <c r="K578">
        <v>25.2</v>
      </c>
      <c r="L578">
        <v>20.399999999999999</v>
      </c>
      <c r="M578">
        <v>20.100000000000001</v>
      </c>
      <c r="R578">
        <f t="shared" si="25"/>
        <v>13</v>
      </c>
      <c r="S578">
        <f t="shared" si="26"/>
        <v>21</v>
      </c>
    </row>
    <row r="579" spans="1:19" x14ac:dyDescent="0.3">
      <c r="A579">
        <v>578</v>
      </c>
      <c r="B579" t="s">
        <v>589</v>
      </c>
      <c r="C579" t="str">
        <f t="shared" si="27"/>
        <v>golf_ground_7_GolfESA10a</v>
      </c>
      <c r="D579">
        <v>90.4</v>
      </c>
      <c r="E579">
        <v>88.9</v>
      </c>
      <c r="F579">
        <v>8.4600000000000009</v>
      </c>
      <c r="G579">
        <v>5.3</v>
      </c>
      <c r="H579">
        <v>84.6</v>
      </c>
      <c r="I579">
        <v>68.2</v>
      </c>
      <c r="J579">
        <v>41.5</v>
      </c>
      <c r="K579">
        <v>30.5</v>
      </c>
      <c r="L579">
        <v>25.5</v>
      </c>
      <c r="M579">
        <v>25.2</v>
      </c>
      <c r="R579">
        <f t="shared" ref="R579:R642" si="28">SEARCH("run",B579)</f>
        <v>13</v>
      </c>
      <c r="S579">
        <f t="shared" ref="S579:S642" si="29">SEARCH("_",B579,SEARCH("_",B579,R579+1)+1)</f>
        <v>21</v>
      </c>
    </row>
    <row r="580" spans="1:19" x14ac:dyDescent="0.3">
      <c r="A580">
        <v>579</v>
      </c>
      <c r="B580" t="s">
        <v>590</v>
      </c>
      <c r="C580" t="str">
        <f t="shared" si="27"/>
        <v>golf_ground_7_GolfESA10b</v>
      </c>
      <c r="D580">
        <v>53.3</v>
      </c>
      <c r="E580">
        <v>52.8</v>
      </c>
      <c r="F580">
        <v>7.99</v>
      </c>
      <c r="G580">
        <v>7.24</v>
      </c>
      <c r="H580">
        <v>51.6</v>
      </c>
      <c r="I580">
        <v>46.3</v>
      </c>
      <c r="J580">
        <v>34.299999999999997</v>
      </c>
      <c r="K580">
        <v>27</v>
      </c>
      <c r="L580">
        <v>20.5</v>
      </c>
      <c r="M580">
        <v>20.3</v>
      </c>
      <c r="R580">
        <f t="shared" si="28"/>
        <v>13</v>
      </c>
      <c r="S580">
        <f t="shared" si="29"/>
        <v>21</v>
      </c>
    </row>
    <row r="581" spans="1:19" x14ac:dyDescent="0.3">
      <c r="A581">
        <v>580</v>
      </c>
      <c r="B581" t="s">
        <v>591</v>
      </c>
      <c r="C581" t="str">
        <f t="shared" si="27"/>
        <v>golf_ground_7_GolfESA11a</v>
      </c>
      <c r="D581">
        <v>74.2</v>
      </c>
      <c r="E581">
        <v>73</v>
      </c>
      <c r="F581">
        <v>6.82</v>
      </c>
      <c r="G581">
        <v>4.8</v>
      </c>
      <c r="H581">
        <v>69.3</v>
      </c>
      <c r="I581">
        <v>54.6</v>
      </c>
      <c r="J581">
        <v>35.1</v>
      </c>
      <c r="K581">
        <v>25.8</v>
      </c>
      <c r="L581">
        <v>20.7</v>
      </c>
      <c r="M581">
        <v>20.399999999999999</v>
      </c>
      <c r="R581">
        <f t="shared" si="28"/>
        <v>13</v>
      </c>
      <c r="S581">
        <f t="shared" si="29"/>
        <v>21</v>
      </c>
    </row>
    <row r="582" spans="1:19" x14ac:dyDescent="0.3">
      <c r="A582">
        <v>581</v>
      </c>
      <c r="B582" t="s">
        <v>592</v>
      </c>
      <c r="C582" t="str">
        <f t="shared" si="27"/>
        <v>golf_ground_7_GolfESA11b</v>
      </c>
      <c r="D582">
        <v>68.5</v>
      </c>
      <c r="E582">
        <v>67.2</v>
      </c>
      <c r="F582">
        <v>5.77</v>
      </c>
      <c r="G582">
        <v>4.33</v>
      </c>
      <c r="H582">
        <v>63.6</v>
      </c>
      <c r="I582">
        <v>49.1</v>
      </c>
      <c r="J582">
        <v>29.7</v>
      </c>
      <c r="K582">
        <v>21.4</v>
      </c>
      <c r="L582">
        <v>17.600000000000001</v>
      </c>
      <c r="M582">
        <v>17.3</v>
      </c>
      <c r="R582">
        <f t="shared" si="28"/>
        <v>13</v>
      </c>
      <c r="S582">
        <f t="shared" si="29"/>
        <v>21</v>
      </c>
    </row>
    <row r="583" spans="1:19" x14ac:dyDescent="0.3">
      <c r="A583">
        <v>582</v>
      </c>
      <c r="B583" t="s">
        <v>593</v>
      </c>
      <c r="C583" t="str">
        <f t="shared" si="27"/>
        <v>golf_ground_7_GolfESA12a</v>
      </c>
      <c r="D583">
        <v>76.2</v>
      </c>
      <c r="E583">
        <v>74.900000000000006</v>
      </c>
      <c r="F583">
        <v>6.18</v>
      </c>
      <c r="G583">
        <v>4.29</v>
      </c>
      <c r="H583">
        <v>71.099999999999994</v>
      </c>
      <c r="I583">
        <v>57.9</v>
      </c>
      <c r="J583">
        <v>34.299999999999997</v>
      </c>
      <c r="K583">
        <v>24.1</v>
      </c>
      <c r="L583">
        <v>20.3</v>
      </c>
      <c r="M583">
        <v>19.899999999999999</v>
      </c>
      <c r="R583">
        <f t="shared" si="28"/>
        <v>13</v>
      </c>
      <c r="S583">
        <f t="shared" si="29"/>
        <v>21</v>
      </c>
    </row>
    <row r="584" spans="1:19" x14ac:dyDescent="0.3">
      <c r="A584">
        <v>583</v>
      </c>
      <c r="B584" t="s">
        <v>594</v>
      </c>
      <c r="C584" t="str">
        <f t="shared" si="27"/>
        <v>golf_ground_7_GolfESA12b</v>
      </c>
      <c r="D584">
        <v>59.8</v>
      </c>
      <c r="E584">
        <v>58.8</v>
      </c>
      <c r="F584">
        <v>5.01</v>
      </c>
      <c r="G584">
        <v>4.13</v>
      </c>
      <c r="H584">
        <v>55.9</v>
      </c>
      <c r="I584">
        <v>43.1</v>
      </c>
      <c r="J584">
        <v>27.1</v>
      </c>
      <c r="K584">
        <v>19.399999999999999</v>
      </c>
      <c r="L584">
        <v>15.8</v>
      </c>
      <c r="M584">
        <v>15.6</v>
      </c>
      <c r="R584">
        <f t="shared" si="28"/>
        <v>13</v>
      </c>
      <c r="S584">
        <f t="shared" si="29"/>
        <v>21</v>
      </c>
    </row>
    <row r="585" spans="1:19" x14ac:dyDescent="0.3">
      <c r="A585">
        <v>584</v>
      </c>
      <c r="B585" t="s">
        <v>595</v>
      </c>
      <c r="C585" t="str">
        <f t="shared" si="27"/>
        <v>golf_ground_7_GolfESA13</v>
      </c>
      <c r="D585">
        <v>64</v>
      </c>
      <c r="E585">
        <v>62.1</v>
      </c>
      <c r="F585">
        <v>6.82</v>
      </c>
      <c r="G585">
        <v>4.6100000000000003</v>
      </c>
      <c r="H585">
        <v>57</v>
      </c>
      <c r="I585">
        <v>41.7</v>
      </c>
      <c r="J585">
        <v>29.8</v>
      </c>
      <c r="K585">
        <v>23.4</v>
      </c>
      <c r="L585">
        <v>17.5</v>
      </c>
      <c r="M585">
        <v>17.3</v>
      </c>
      <c r="R585">
        <f t="shared" si="28"/>
        <v>13</v>
      </c>
      <c r="S585">
        <f t="shared" si="29"/>
        <v>21</v>
      </c>
    </row>
    <row r="586" spans="1:19" x14ac:dyDescent="0.3">
      <c r="A586">
        <v>585</v>
      </c>
      <c r="B586" t="s">
        <v>596</v>
      </c>
      <c r="C586" t="str">
        <f t="shared" si="27"/>
        <v>golf_ground_7_GolfESA14</v>
      </c>
      <c r="D586">
        <v>53.9</v>
      </c>
      <c r="E586">
        <v>53.4</v>
      </c>
      <c r="F586">
        <v>9.4</v>
      </c>
      <c r="G586">
        <v>8.4</v>
      </c>
      <c r="H586">
        <v>52.2</v>
      </c>
      <c r="I586">
        <v>46.9</v>
      </c>
      <c r="J586">
        <v>36.4</v>
      </c>
      <c r="K586">
        <v>29.9</v>
      </c>
      <c r="L586">
        <v>22.5</v>
      </c>
      <c r="M586">
        <v>22.3</v>
      </c>
      <c r="R586">
        <f t="shared" si="28"/>
        <v>13</v>
      </c>
      <c r="S586">
        <f t="shared" si="29"/>
        <v>21</v>
      </c>
    </row>
    <row r="587" spans="1:19" x14ac:dyDescent="0.3">
      <c r="A587">
        <v>586</v>
      </c>
      <c r="B587" t="s">
        <v>597</v>
      </c>
      <c r="C587" t="str">
        <f t="shared" si="27"/>
        <v>golf_ground_7_GolfESA15a</v>
      </c>
      <c r="D587">
        <v>81.2</v>
      </c>
      <c r="E587">
        <v>79.8</v>
      </c>
      <c r="F587">
        <v>11.8</v>
      </c>
      <c r="G587">
        <v>8.49</v>
      </c>
      <c r="H587">
        <v>75.900000000000006</v>
      </c>
      <c r="I587">
        <v>61.5</v>
      </c>
      <c r="J587">
        <v>44</v>
      </c>
      <c r="K587">
        <v>34.6</v>
      </c>
      <c r="L587">
        <v>27.2</v>
      </c>
      <c r="M587">
        <v>26.9</v>
      </c>
      <c r="R587">
        <f t="shared" si="28"/>
        <v>13</v>
      </c>
      <c r="S587">
        <f t="shared" si="29"/>
        <v>21</v>
      </c>
    </row>
    <row r="588" spans="1:19" x14ac:dyDescent="0.3">
      <c r="A588">
        <v>587</v>
      </c>
      <c r="B588" t="s">
        <v>598</v>
      </c>
      <c r="C588" t="str">
        <f t="shared" si="27"/>
        <v>golf_ground_7_GolfESA15b</v>
      </c>
      <c r="D588">
        <v>43.6</v>
      </c>
      <c r="E588">
        <v>41.8</v>
      </c>
      <c r="F588">
        <v>2.81</v>
      </c>
      <c r="G588">
        <v>2.1</v>
      </c>
      <c r="H588">
        <v>37.299999999999997</v>
      </c>
      <c r="I588">
        <v>25.5</v>
      </c>
      <c r="J588">
        <v>14.4</v>
      </c>
      <c r="K588">
        <v>10.4</v>
      </c>
      <c r="L588">
        <v>8.14</v>
      </c>
      <c r="M588">
        <v>7.88</v>
      </c>
      <c r="R588">
        <f t="shared" si="28"/>
        <v>13</v>
      </c>
      <c r="S588">
        <f t="shared" si="29"/>
        <v>21</v>
      </c>
    </row>
    <row r="589" spans="1:19" x14ac:dyDescent="0.3">
      <c r="A589">
        <v>588</v>
      </c>
      <c r="B589" t="s">
        <v>599</v>
      </c>
      <c r="C589" t="str">
        <f t="shared" si="27"/>
        <v>golf_ground_7_GolfESA16a</v>
      </c>
      <c r="D589">
        <v>64.900000000000006</v>
      </c>
      <c r="E589">
        <v>64.3</v>
      </c>
      <c r="F589">
        <v>9.5299999999999994</v>
      </c>
      <c r="G589">
        <v>7.83</v>
      </c>
      <c r="H589">
        <v>62.4</v>
      </c>
      <c r="I589">
        <v>53.3</v>
      </c>
      <c r="J589">
        <v>41.8</v>
      </c>
      <c r="K589">
        <v>33.9</v>
      </c>
      <c r="L589">
        <v>25</v>
      </c>
      <c r="M589">
        <v>24.8</v>
      </c>
      <c r="R589">
        <f t="shared" si="28"/>
        <v>13</v>
      </c>
      <c r="S589">
        <f t="shared" si="29"/>
        <v>21</v>
      </c>
    </row>
    <row r="590" spans="1:19" x14ac:dyDescent="0.3">
      <c r="A590">
        <v>589</v>
      </c>
      <c r="B590" t="s">
        <v>600</v>
      </c>
      <c r="C590" t="str">
        <f t="shared" si="27"/>
        <v>golf_ground_7_GolfESA16b</v>
      </c>
      <c r="D590">
        <v>53.1</v>
      </c>
      <c r="E590">
        <v>52.7</v>
      </c>
      <c r="F590">
        <v>8.64</v>
      </c>
      <c r="G590">
        <v>7.95</v>
      </c>
      <c r="H590">
        <v>51.5</v>
      </c>
      <c r="I590">
        <v>45.5</v>
      </c>
      <c r="J590">
        <v>35.4</v>
      </c>
      <c r="K590">
        <v>29.1</v>
      </c>
      <c r="L590">
        <v>21.4</v>
      </c>
      <c r="M590">
        <v>21.3</v>
      </c>
      <c r="R590">
        <f t="shared" si="28"/>
        <v>13</v>
      </c>
      <c r="S590">
        <f t="shared" si="29"/>
        <v>21</v>
      </c>
    </row>
    <row r="591" spans="1:19" x14ac:dyDescent="0.3">
      <c r="A591">
        <v>590</v>
      </c>
      <c r="B591" t="s">
        <v>601</v>
      </c>
      <c r="C591" t="str">
        <f t="shared" si="27"/>
        <v>golf_ground_7_GolfESA17a</v>
      </c>
      <c r="D591">
        <v>87.1</v>
      </c>
      <c r="E591">
        <v>86.2</v>
      </c>
      <c r="F591">
        <v>16.899999999999999</v>
      </c>
      <c r="G591">
        <v>11.6</v>
      </c>
      <c r="H591">
        <v>83.8</v>
      </c>
      <c r="I591">
        <v>78.3</v>
      </c>
      <c r="J591">
        <v>62</v>
      </c>
      <c r="K591">
        <v>52</v>
      </c>
      <c r="L591">
        <v>38.6</v>
      </c>
      <c r="M591">
        <v>38.299999999999997</v>
      </c>
      <c r="R591">
        <f t="shared" si="28"/>
        <v>13</v>
      </c>
      <c r="S591">
        <f t="shared" si="29"/>
        <v>21</v>
      </c>
    </row>
    <row r="592" spans="1:19" x14ac:dyDescent="0.3">
      <c r="A592">
        <v>591</v>
      </c>
      <c r="B592" t="s">
        <v>602</v>
      </c>
      <c r="C592" t="str">
        <f t="shared" si="27"/>
        <v>golf_ground_7_GolfESA17b</v>
      </c>
      <c r="D592">
        <v>53.3</v>
      </c>
      <c r="E592">
        <v>52.8</v>
      </c>
      <c r="F592">
        <v>7.76</v>
      </c>
      <c r="G592">
        <v>7.29</v>
      </c>
      <c r="H592">
        <v>51.5</v>
      </c>
      <c r="I592">
        <v>45.2</v>
      </c>
      <c r="J592">
        <v>33.9</v>
      </c>
      <c r="K592">
        <v>26.4</v>
      </c>
      <c r="L592">
        <v>20.2</v>
      </c>
      <c r="M592">
        <v>20</v>
      </c>
      <c r="R592">
        <f t="shared" si="28"/>
        <v>13</v>
      </c>
      <c r="S592">
        <f t="shared" si="29"/>
        <v>21</v>
      </c>
    </row>
    <row r="593" spans="1:19" x14ac:dyDescent="0.3">
      <c r="A593">
        <v>592</v>
      </c>
      <c r="B593" t="s">
        <v>603</v>
      </c>
      <c r="C593" t="str">
        <f t="shared" si="27"/>
        <v>golf_ground_7_GolfESA18a</v>
      </c>
      <c r="D593">
        <v>57.7</v>
      </c>
      <c r="E593">
        <v>57</v>
      </c>
      <c r="F593">
        <v>9.52</v>
      </c>
      <c r="G593">
        <v>7.46</v>
      </c>
      <c r="H593">
        <v>55.2</v>
      </c>
      <c r="I593">
        <v>51.1</v>
      </c>
      <c r="J593">
        <v>38.1</v>
      </c>
      <c r="K593">
        <v>32.1</v>
      </c>
      <c r="L593">
        <v>23.2</v>
      </c>
      <c r="M593">
        <v>23</v>
      </c>
      <c r="R593">
        <f t="shared" si="28"/>
        <v>13</v>
      </c>
      <c r="S593">
        <f t="shared" si="29"/>
        <v>21</v>
      </c>
    </row>
    <row r="594" spans="1:19" x14ac:dyDescent="0.3">
      <c r="A594">
        <v>593</v>
      </c>
      <c r="B594" t="s">
        <v>604</v>
      </c>
      <c r="C594" t="str">
        <f t="shared" si="27"/>
        <v>golf_ground_7_GolfESA18b</v>
      </c>
      <c r="D594">
        <v>66.7</v>
      </c>
      <c r="E594">
        <v>65.7</v>
      </c>
      <c r="F594">
        <v>7.85</v>
      </c>
      <c r="G594">
        <v>6.48</v>
      </c>
      <c r="H594">
        <v>62.8</v>
      </c>
      <c r="I594">
        <v>51.4</v>
      </c>
      <c r="J594">
        <v>37.299999999999997</v>
      </c>
      <c r="K594">
        <v>28.5</v>
      </c>
      <c r="L594">
        <v>21.5</v>
      </c>
      <c r="M594">
        <v>21.3</v>
      </c>
      <c r="R594">
        <f t="shared" si="28"/>
        <v>13</v>
      </c>
      <c r="S594">
        <f t="shared" si="29"/>
        <v>21</v>
      </c>
    </row>
    <row r="595" spans="1:19" x14ac:dyDescent="0.3">
      <c r="A595">
        <v>594</v>
      </c>
      <c r="B595" t="s">
        <v>605</v>
      </c>
      <c r="C595" t="str">
        <f t="shared" si="27"/>
        <v>golf_ground_7_GolfESA19a</v>
      </c>
      <c r="D595">
        <v>64.099999999999994</v>
      </c>
      <c r="E595">
        <v>63.2</v>
      </c>
      <c r="F595">
        <v>12.7</v>
      </c>
      <c r="G595">
        <v>10</v>
      </c>
      <c r="H595">
        <v>60.7</v>
      </c>
      <c r="I595">
        <v>50.1</v>
      </c>
      <c r="J595">
        <v>37.5</v>
      </c>
      <c r="K595">
        <v>31</v>
      </c>
      <c r="L595">
        <v>23.4</v>
      </c>
      <c r="M595">
        <v>23.2</v>
      </c>
      <c r="R595">
        <f t="shared" si="28"/>
        <v>13</v>
      </c>
      <c r="S595">
        <f t="shared" si="29"/>
        <v>21</v>
      </c>
    </row>
    <row r="596" spans="1:19" x14ac:dyDescent="0.3">
      <c r="A596">
        <v>595</v>
      </c>
      <c r="B596" t="s">
        <v>606</v>
      </c>
      <c r="C596" t="str">
        <f t="shared" si="27"/>
        <v>golf_ground_7_GolfESA19b</v>
      </c>
      <c r="D596">
        <v>83</v>
      </c>
      <c r="E596">
        <v>81.8</v>
      </c>
      <c r="F596">
        <v>21.2</v>
      </c>
      <c r="G596">
        <v>16.100000000000001</v>
      </c>
      <c r="H596">
        <v>78.099999999999994</v>
      </c>
      <c r="I596">
        <v>65.7</v>
      </c>
      <c r="J596">
        <v>48</v>
      </c>
      <c r="K596">
        <v>41.9</v>
      </c>
      <c r="L596">
        <v>31.8</v>
      </c>
      <c r="M596">
        <v>31.7</v>
      </c>
      <c r="R596">
        <f t="shared" si="28"/>
        <v>13</v>
      </c>
      <c r="S596">
        <f t="shared" si="29"/>
        <v>21</v>
      </c>
    </row>
    <row r="597" spans="1:19" x14ac:dyDescent="0.3">
      <c r="A597">
        <v>596</v>
      </c>
      <c r="B597" t="s">
        <v>607</v>
      </c>
      <c r="C597" t="str">
        <f t="shared" si="27"/>
        <v>golf_ground_7_GolfESA20a</v>
      </c>
      <c r="D597">
        <v>416</v>
      </c>
      <c r="E597">
        <v>406</v>
      </c>
      <c r="F597">
        <v>33.200000000000003</v>
      </c>
      <c r="G597">
        <v>13.1</v>
      </c>
      <c r="H597">
        <v>381</v>
      </c>
      <c r="I597">
        <v>289</v>
      </c>
      <c r="J597">
        <v>169</v>
      </c>
      <c r="K597">
        <v>124</v>
      </c>
      <c r="L597">
        <v>101</v>
      </c>
      <c r="M597">
        <v>99.8</v>
      </c>
      <c r="R597">
        <f t="shared" si="28"/>
        <v>13</v>
      </c>
      <c r="S597">
        <f t="shared" si="29"/>
        <v>21</v>
      </c>
    </row>
    <row r="598" spans="1:19" x14ac:dyDescent="0.3">
      <c r="A598">
        <v>597</v>
      </c>
      <c r="B598" t="s">
        <v>608</v>
      </c>
      <c r="C598" t="str">
        <f t="shared" si="27"/>
        <v>golf_ground_7_GolfESA20b</v>
      </c>
      <c r="D598">
        <v>158</v>
      </c>
      <c r="E598">
        <v>155</v>
      </c>
      <c r="F598">
        <v>15.9</v>
      </c>
      <c r="G598">
        <v>6.65</v>
      </c>
      <c r="H598">
        <v>145</v>
      </c>
      <c r="I598">
        <v>114</v>
      </c>
      <c r="J598">
        <v>68.599999999999994</v>
      </c>
      <c r="K598">
        <v>54.4</v>
      </c>
      <c r="L598">
        <v>40.200000000000003</v>
      </c>
      <c r="M598">
        <v>39.700000000000003</v>
      </c>
      <c r="R598">
        <f t="shared" si="28"/>
        <v>13</v>
      </c>
      <c r="S598">
        <f t="shared" si="29"/>
        <v>21</v>
      </c>
    </row>
    <row r="599" spans="1:19" x14ac:dyDescent="0.3">
      <c r="A599">
        <v>598</v>
      </c>
      <c r="B599" t="s">
        <v>609</v>
      </c>
      <c r="C599" t="str">
        <f t="shared" si="27"/>
        <v>golf_ground_7_GolfESA21</v>
      </c>
      <c r="D599">
        <v>47.3</v>
      </c>
      <c r="E599">
        <v>46.2</v>
      </c>
      <c r="F599">
        <v>4.5199999999999996</v>
      </c>
      <c r="G599">
        <v>3.51</v>
      </c>
      <c r="H599">
        <v>43</v>
      </c>
      <c r="I599">
        <v>36.1</v>
      </c>
      <c r="J599">
        <v>31.1</v>
      </c>
      <c r="K599">
        <v>30.7</v>
      </c>
      <c r="L599">
        <v>13.9</v>
      </c>
      <c r="M599">
        <v>13.7</v>
      </c>
      <c r="R599">
        <f t="shared" si="28"/>
        <v>13</v>
      </c>
      <c r="S599">
        <f t="shared" si="29"/>
        <v>21</v>
      </c>
    </row>
    <row r="600" spans="1:19" x14ac:dyDescent="0.3">
      <c r="A600">
        <v>599</v>
      </c>
      <c r="B600" t="s">
        <v>610</v>
      </c>
      <c r="C600" t="str">
        <f t="shared" si="27"/>
        <v>golf_ground_4_GolfESA1</v>
      </c>
      <c r="D600">
        <v>94</v>
      </c>
      <c r="E600">
        <v>89.6</v>
      </c>
      <c r="F600">
        <v>8.99</v>
      </c>
      <c r="G600">
        <v>5.48</v>
      </c>
      <c r="H600">
        <v>84.1</v>
      </c>
      <c r="I600">
        <v>67.900000000000006</v>
      </c>
      <c r="J600">
        <v>43.6</v>
      </c>
      <c r="K600">
        <v>33</v>
      </c>
      <c r="L600">
        <v>26.5</v>
      </c>
      <c r="M600">
        <v>26.2</v>
      </c>
      <c r="R600">
        <f t="shared" si="28"/>
        <v>13</v>
      </c>
      <c r="S600">
        <f t="shared" si="29"/>
        <v>20</v>
      </c>
    </row>
    <row r="601" spans="1:19" x14ac:dyDescent="0.3">
      <c r="A601">
        <v>600</v>
      </c>
      <c r="B601" t="s">
        <v>611</v>
      </c>
      <c r="C601" t="str">
        <f t="shared" si="27"/>
        <v>golf_ground_4_GolfESA2</v>
      </c>
      <c r="D601">
        <v>107</v>
      </c>
      <c r="E601">
        <v>91.5</v>
      </c>
      <c r="F601">
        <v>7.19</v>
      </c>
      <c r="G601">
        <v>4.2699999999999996</v>
      </c>
      <c r="H601">
        <v>76.900000000000006</v>
      </c>
      <c r="I601">
        <v>56.2</v>
      </c>
      <c r="J601">
        <v>35.299999999999997</v>
      </c>
      <c r="K601">
        <v>26</v>
      </c>
      <c r="L601">
        <v>21.5</v>
      </c>
      <c r="M601">
        <v>21.2</v>
      </c>
      <c r="R601">
        <f t="shared" si="28"/>
        <v>13</v>
      </c>
      <c r="S601">
        <f t="shared" si="29"/>
        <v>20</v>
      </c>
    </row>
    <row r="602" spans="1:19" x14ac:dyDescent="0.3">
      <c r="A602">
        <v>601</v>
      </c>
      <c r="B602" t="s">
        <v>612</v>
      </c>
      <c r="C602" t="str">
        <f t="shared" si="27"/>
        <v>golf_ground_4_GolfESA3</v>
      </c>
      <c r="D602">
        <v>66.8</v>
      </c>
      <c r="E602">
        <v>65</v>
      </c>
      <c r="F602">
        <v>9.2100000000000009</v>
      </c>
      <c r="G602">
        <v>6.39</v>
      </c>
      <c r="H602">
        <v>62.6</v>
      </c>
      <c r="I602">
        <v>55.1</v>
      </c>
      <c r="J602">
        <v>42</v>
      </c>
      <c r="K602">
        <v>33.5</v>
      </c>
      <c r="L602">
        <v>24.7</v>
      </c>
      <c r="M602">
        <v>24.5</v>
      </c>
      <c r="R602">
        <f t="shared" si="28"/>
        <v>13</v>
      </c>
      <c r="S602">
        <f t="shared" si="29"/>
        <v>20</v>
      </c>
    </row>
    <row r="603" spans="1:19" x14ac:dyDescent="0.3">
      <c r="A603">
        <v>602</v>
      </c>
      <c r="B603" t="s">
        <v>613</v>
      </c>
      <c r="C603" t="str">
        <f t="shared" si="27"/>
        <v>golf_ground_4_GolfESA4</v>
      </c>
      <c r="D603">
        <v>93.4</v>
      </c>
      <c r="E603">
        <v>84.4</v>
      </c>
      <c r="F603">
        <v>10.4</v>
      </c>
      <c r="G603">
        <v>5.29</v>
      </c>
      <c r="H603">
        <v>78.7</v>
      </c>
      <c r="I603">
        <v>57.8</v>
      </c>
      <c r="J603">
        <v>37.299999999999997</v>
      </c>
      <c r="K603">
        <v>28.9</v>
      </c>
      <c r="L603">
        <v>23.1</v>
      </c>
      <c r="M603">
        <v>22.9</v>
      </c>
      <c r="R603">
        <f t="shared" si="28"/>
        <v>13</v>
      </c>
      <c r="S603">
        <f t="shared" si="29"/>
        <v>20</v>
      </c>
    </row>
    <row r="604" spans="1:19" x14ac:dyDescent="0.3">
      <c r="A604">
        <v>603</v>
      </c>
      <c r="B604" t="s">
        <v>614</v>
      </c>
      <c r="C604" t="str">
        <f t="shared" si="27"/>
        <v>golf_ground_4_GolfESA5</v>
      </c>
      <c r="D604">
        <v>93.5</v>
      </c>
      <c r="E604">
        <v>87.5</v>
      </c>
      <c r="F604">
        <v>10</v>
      </c>
      <c r="G604">
        <v>5.41</v>
      </c>
      <c r="H604">
        <v>82.9</v>
      </c>
      <c r="I604">
        <v>72.7</v>
      </c>
      <c r="J604">
        <v>50.8</v>
      </c>
      <c r="K604">
        <v>37.9</v>
      </c>
      <c r="L604">
        <v>30.2</v>
      </c>
      <c r="M604">
        <v>29.9</v>
      </c>
      <c r="R604">
        <f t="shared" si="28"/>
        <v>13</v>
      </c>
      <c r="S604">
        <f t="shared" si="29"/>
        <v>20</v>
      </c>
    </row>
    <row r="605" spans="1:19" x14ac:dyDescent="0.3">
      <c r="A605">
        <v>604</v>
      </c>
      <c r="B605" t="s">
        <v>615</v>
      </c>
      <c r="C605" t="str">
        <f t="shared" si="27"/>
        <v>golf_ground_4_GolfESA6</v>
      </c>
      <c r="D605">
        <v>41.6</v>
      </c>
      <c r="E605">
        <v>41.1</v>
      </c>
      <c r="F605">
        <v>4.62</v>
      </c>
      <c r="G605">
        <v>3.92</v>
      </c>
      <c r="H605">
        <v>39.5</v>
      </c>
      <c r="I605">
        <v>32</v>
      </c>
      <c r="J605">
        <v>22.9</v>
      </c>
      <c r="K605">
        <v>17.399999999999999</v>
      </c>
      <c r="L605">
        <v>13.2</v>
      </c>
      <c r="M605">
        <v>13</v>
      </c>
      <c r="R605">
        <f t="shared" si="28"/>
        <v>13</v>
      </c>
      <c r="S605">
        <f t="shared" si="29"/>
        <v>20</v>
      </c>
    </row>
    <row r="606" spans="1:19" x14ac:dyDescent="0.3">
      <c r="A606">
        <v>605</v>
      </c>
      <c r="B606" t="s">
        <v>616</v>
      </c>
      <c r="C606" t="str">
        <f t="shared" si="27"/>
        <v>golf_ground_4_GolfESA7</v>
      </c>
      <c r="D606">
        <v>180</v>
      </c>
      <c r="E606">
        <v>162</v>
      </c>
      <c r="F606">
        <v>11.8</v>
      </c>
      <c r="G606">
        <v>5.42</v>
      </c>
      <c r="H606">
        <v>144</v>
      </c>
      <c r="I606">
        <v>106</v>
      </c>
      <c r="J606">
        <v>59.6</v>
      </c>
      <c r="K606">
        <v>43.5</v>
      </c>
      <c r="L606">
        <v>37</v>
      </c>
      <c r="M606">
        <v>36.4</v>
      </c>
      <c r="R606">
        <f t="shared" si="28"/>
        <v>13</v>
      </c>
      <c r="S606">
        <f t="shared" si="29"/>
        <v>20</v>
      </c>
    </row>
    <row r="607" spans="1:19" x14ac:dyDescent="0.3">
      <c r="A607">
        <v>606</v>
      </c>
      <c r="B607" t="s">
        <v>617</v>
      </c>
      <c r="C607" t="str">
        <f t="shared" si="27"/>
        <v>golf_ground_4_GolfESA8</v>
      </c>
      <c r="D607">
        <v>147</v>
      </c>
      <c r="E607">
        <v>132</v>
      </c>
      <c r="F607">
        <v>6.82</v>
      </c>
      <c r="G607">
        <v>3.31</v>
      </c>
      <c r="H607">
        <v>116</v>
      </c>
      <c r="I607">
        <v>74</v>
      </c>
      <c r="J607">
        <v>37.700000000000003</v>
      </c>
      <c r="K607">
        <v>26.5</v>
      </c>
      <c r="L607">
        <v>23.5</v>
      </c>
      <c r="M607">
        <v>23</v>
      </c>
      <c r="R607">
        <f t="shared" si="28"/>
        <v>13</v>
      </c>
      <c r="S607">
        <f t="shared" si="29"/>
        <v>20</v>
      </c>
    </row>
    <row r="608" spans="1:19" x14ac:dyDescent="0.3">
      <c r="A608">
        <v>607</v>
      </c>
      <c r="B608" t="s">
        <v>618</v>
      </c>
      <c r="C608" t="str">
        <f t="shared" si="27"/>
        <v>golf_ground_4_GolfESA9</v>
      </c>
      <c r="D608">
        <v>90</v>
      </c>
      <c r="E608">
        <v>82.1</v>
      </c>
      <c r="F608">
        <v>8.2200000000000006</v>
      </c>
      <c r="G608">
        <v>5.14</v>
      </c>
      <c r="H608">
        <v>73.900000000000006</v>
      </c>
      <c r="I608">
        <v>56.4</v>
      </c>
      <c r="J608">
        <v>36.799999999999997</v>
      </c>
      <c r="K608">
        <v>27.6</v>
      </c>
      <c r="L608">
        <v>22.8</v>
      </c>
      <c r="M608">
        <v>22.5</v>
      </c>
      <c r="R608">
        <f t="shared" si="28"/>
        <v>13</v>
      </c>
      <c r="S608">
        <f t="shared" si="29"/>
        <v>20</v>
      </c>
    </row>
    <row r="609" spans="1:19" x14ac:dyDescent="0.3">
      <c r="A609">
        <v>608</v>
      </c>
      <c r="B609" t="s">
        <v>619</v>
      </c>
      <c r="C609" t="str">
        <f t="shared" si="27"/>
        <v>golf_ground_4_GolfESA10a</v>
      </c>
      <c r="D609">
        <v>134</v>
      </c>
      <c r="E609">
        <v>120</v>
      </c>
      <c r="F609">
        <v>9.66</v>
      </c>
      <c r="G609">
        <v>4.96</v>
      </c>
      <c r="H609">
        <v>108</v>
      </c>
      <c r="I609">
        <v>81.599999999999994</v>
      </c>
      <c r="J609">
        <v>47.8</v>
      </c>
      <c r="K609">
        <v>35.4</v>
      </c>
      <c r="L609">
        <v>32.1</v>
      </c>
      <c r="M609">
        <v>31.6</v>
      </c>
      <c r="R609">
        <f t="shared" si="28"/>
        <v>13</v>
      </c>
      <c r="S609">
        <f t="shared" si="29"/>
        <v>20</v>
      </c>
    </row>
    <row r="610" spans="1:19" x14ac:dyDescent="0.3">
      <c r="A610">
        <v>609</v>
      </c>
      <c r="B610" t="s">
        <v>620</v>
      </c>
      <c r="C610" t="str">
        <f t="shared" si="27"/>
        <v>golf_ground_4_GolfESA10b</v>
      </c>
      <c r="D610">
        <v>52.9</v>
      </c>
      <c r="E610">
        <v>51.4</v>
      </c>
      <c r="F610">
        <v>7.39</v>
      </c>
      <c r="G610">
        <v>5.82</v>
      </c>
      <c r="H610">
        <v>49.1</v>
      </c>
      <c r="I610">
        <v>42.5</v>
      </c>
      <c r="J610">
        <v>32.5</v>
      </c>
      <c r="K610">
        <v>25.9</v>
      </c>
      <c r="L610">
        <v>19.8</v>
      </c>
      <c r="M610">
        <v>19.600000000000001</v>
      </c>
      <c r="R610">
        <f t="shared" si="28"/>
        <v>13</v>
      </c>
      <c r="S610">
        <f t="shared" si="29"/>
        <v>20</v>
      </c>
    </row>
    <row r="611" spans="1:19" x14ac:dyDescent="0.3">
      <c r="A611">
        <v>610</v>
      </c>
      <c r="B611" t="s">
        <v>621</v>
      </c>
      <c r="C611" t="str">
        <f t="shared" si="27"/>
        <v>golf_ground_4_GolfESA11a</v>
      </c>
      <c r="D611">
        <v>110</v>
      </c>
      <c r="E611">
        <v>91.9</v>
      </c>
      <c r="F611">
        <v>6.88</v>
      </c>
      <c r="G611">
        <v>4.2300000000000004</v>
      </c>
      <c r="H611">
        <v>77.2</v>
      </c>
      <c r="I611">
        <v>58.2</v>
      </c>
      <c r="J611">
        <v>36.1</v>
      </c>
      <c r="K611">
        <v>26.4</v>
      </c>
      <c r="L611">
        <v>21.5</v>
      </c>
      <c r="M611">
        <v>21.2</v>
      </c>
      <c r="R611">
        <f t="shared" si="28"/>
        <v>13</v>
      </c>
      <c r="S611">
        <f t="shared" si="29"/>
        <v>20</v>
      </c>
    </row>
    <row r="612" spans="1:19" x14ac:dyDescent="0.3">
      <c r="A612">
        <v>611</v>
      </c>
      <c r="B612" t="s">
        <v>622</v>
      </c>
      <c r="C612" t="str">
        <f t="shared" si="27"/>
        <v>golf_ground_4_GolfESA11b</v>
      </c>
      <c r="D612">
        <v>88.8</v>
      </c>
      <c r="E612">
        <v>83.9</v>
      </c>
      <c r="F612">
        <v>6.56</v>
      </c>
      <c r="G612">
        <v>3.72</v>
      </c>
      <c r="H612">
        <v>77.2</v>
      </c>
      <c r="I612">
        <v>58.2</v>
      </c>
      <c r="J612">
        <v>34.299999999999997</v>
      </c>
      <c r="K612">
        <v>24.6</v>
      </c>
      <c r="L612">
        <v>20.5</v>
      </c>
      <c r="M612">
        <v>20.100000000000001</v>
      </c>
      <c r="R612">
        <f t="shared" si="28"/>
        <v>13</v>
      </c>
      <c r="S612">
        <f t="shared" si="29"/>
        <v>20</v>
      </c>
    </row>
    <row r="613" spans="1:19" x14ac:dyDescent="0.3">
      <c r="A613">
        <v>612</v>
      </c>
      <c r="B613" t="s">
        <v>623</v>
      </c>
      <c r="C613" t="str">
        <f t="shared" si="27"/>
        <v>golf_ground_4_GolfESA12a</v>
      </c>
      <c r="D613">
        <v>93.4</v>
      </c>
      <c r="E613">
        <v>91.7</v>
      </c>
      <c r="F613">
        <v>7.84</v>
      </c>
      <c r="G613">
        <v>3.86</v>
      </c>
      <c r="H613">
        <v>87.3</v>
      </c>
      <c r="I613">
        <v>75.7</v>
      </c>
      <c r="J613">
        <v>44.1</v>
      </c>
      <c r="K613">
        <v>30.8</v>
      </c>
      <c r="L613">
        <v>26</v>
      </c>
      <c r="M613">
        <v>25.5</v>
      </c>
      <c r="R613">
        <f t="shared" si="28"/>
        <v>13</v>
      </c>
      <c r="S613">
        <f t="shared" si="29"/>
        <v>20</v>
      </c>
    </row>
    <row r="614" spans="1:19" x14ac:dyDescent="0.3">
      <c r="A614">
        <v>613</v>
      </c>
      <c r="B614" t="s">
        <v>624</v>
      </c>
      <c r="C614" t="str">
        <f t="shared" si="27"/>
        <v>golf_ground_4_GolfESA12b</v>
      </c>
      <c r="D614">
        <v>59.5</v>
      </c>
      <c r="E614">
        <v>58.4</v>
      </c>
      <c r="F614">
        <v>4.99</v>
      </c>
      <c r="G614">
        <v>3.49</v>
      </c>
      <c r="H614">
        <v>55.6</v>
      </c>
      <c r="I614">
        <v>43.6</v>
      </c>
      <c r="J614">
        <v>27.2</v>
      </c>
      <c r="K614">
        <v>19.5</v>
      </c>
      <c r="L614">
        <v>15.9</v>
      </c>
      <c r="M614">
        <v>15.6</v>
      </c>
      <c r="R614">
        <f t="shared" si="28"/>
        <v>13</v>
      </c>
      <c r="S614">
        <f t="shared" si="29"/>
        <v>20</v>
      </c>
    </row>
    <row r="615" spans="1:19" x14ac:dyDescent="0.3">
      <c r="A615">
        <v>614</v>
      </c>
      <c r="B615" t="s">
        <v>625</v>
      </c>
      <c r="C615" t="str">
        <f t="shared" si="27"/>
        <v>golf_ground_4_GolfESA13</v>
      </c>
      <c r="D615">
        <v>94.3</v>
      </c>
      <c r="E615">
        <v>82.9</v>
      </c>
      <c r="F615">
        <v>8.5299999999999994</v>
      </c>
      <c r="G615">
        <v>4.4400000000000004</v>
      </c>
      <c r="H615">
        <v>71.5</v>
      </c>
      <c r="I615">
        <v>54.9</v>
      </c>
      <c r="J615">
        <v>37.299999999999997</v>
      </c>
      <c r="K615">
        <v>29.8</v>
      </c>
      <c r="L615">
        <v>22.7</v>
      </c>
      <c r="M615">
        <v>22.5</v>
      </c>
      <c r="R615">
        <f t="shared" si="28"/>
        <v>13</v>
      </c>
      <c r="S615">
        <f t="shared" si="29"/>
        <v>20</v>
      </c>
    </row>
    <row r="616" spans="1:19" x14ac:dyDescent="0.3">
      <c r="A616">
        <v>615</v>
      </c>
      <c r="B616" t="s">
        <v>626</v>
      </c>
      <c r="C616" t="str">
        <f t="shared" si="27"/>
        <v>golf_ground_4_GolfESA14</v>
      </c>
      <c r="D616">
        <v>52.8</v>
      </c>
      <c r="E616">
        <v>50.9</v>
      </c>
      <c r="F616">
        <v>8.7799999999999994</v>
      </c>
      <c r="G616">
        <v>7.1</v>
      </c>
      <c r="H616">
        <v>48</v>
      </c>
      <c r="I616">
        <v>39.799999999999997</v>
      </c>
      <c r="J616">
        <v>33.9</v>
      </c>
      <c r="K616">
        <v>27.9</v>
      </c>
      <c r="L616">
        <v>21.4</v>
      </c>
      <c r="M616">
        <v>21.2</v>
      </c>
      <c r="R616">
        <f t="shared" si="28"/>
        <v>13</v>
      </c>
      <c r="S616">
        <f t="shared" si="29"/>
        <v>20</v>
      </c>
    </row>
    <row r="617" spans="1:19" x14ac:dyDescent="0.3">
      <c r="A617">
        <v>616</v>
      </c>
      <c r="B617" t="s">
        <v>627</v>
      </c>
      <c r="C617" t="str">
        <f t="shared" si="27"/>
        <v>golf_ground_4_GolfESA15a</v>
      </c>
      <c r="D617">
        <v>112</v>
      </c>
      <c r="E617">
        <v>104</v>
      </c>
      <c r="F617">
        <v>14</v>
      </c>
      <c r="G617">
        <v>8.81</v>
      </c>
      <c r="H617">
        <v>95.7</v>
      </c>
      <c r="I617">
        <v>76</v>
      </c>
      <c r="J617">
        <v>52.4</v>
      </c>
      <c r="K617">
        <v>41.2</v>
      </c>
      <c r="L617">
        <v>33.6</v>
      </c>
      <c r="M617">
        <v>33.299999999999997</v>
      </c>
      <c r="R617">
        <f t="shared" si="28"/>
        <v>13</v>
      </c>
      <c r="S617">
        <f t="shared" si="29"/>
        <v>20</v>
      </c>
    </row>
    <row r="618" spans="1:19" x14ac:dyDescent="0.3">
      <c r="A618">
        <v>617</v>
      </c>
      <c r="B618" t="s">
        <v>628</v>
      </c>
      <c r="C618" t="str">
        <f t="shared" si="27"/>
        <v>golf_ground_4_GolfESA15b</v>
      </c>
      <c r="D618">
        <v>62.3</v>
      </c>
      <c r="E618">
        <v>53.3</v>
      </c>
      <c r="F618">
        <v>3.29</v>
      </c>
      <c r="G618">
        <v>2.0299999999999998</v>
      </c>
      <c r="H618">
        <v>42.8</v>
      </c>
      <c r="I618">
        <v>26.6</v>
      </c>
      <c r="J618">
        <v>16.3</v>
      </c>
      <c r="K618">
        <v>12.1</v>
      </c>
      <c r="L618">
        <v>9.57</v>
      </c>
      <c r="M618">
        <v>9.32</v>
      </c>
      <c r="R618">
        <f t="shared" si="28"/>
        <v>13</v>
      </c>
      <c r="S618">
        <f t="shared" si="29"/>
        <v>20</v>
      </c>
    </row>
    <row r="619" spans="1:19" x14ac:dyDescent="0.3">
      <c r="A619">
        <v>618</v>
      </c>
      <c r="B619" t="s">
        <v>629</v>
      </c>
      <c r="C619" t="str">
        <f t="shared" si="27"/>
        <v>golf_ground_4_GolfESA16a</v>
      </c>
      <c r="D619">
        <v>67</v>
      </c>
      <c r="E619">
        <v>66.099999999999994</v>
      </c>
      <c r="F619">
        <v>10.4</v>
      </c>
      <c r="G619">
        <v>6.92</v>
      </c>
      <c r="H619">
        <v>64.099999999999994</v>
      </c>
      <c r="I619">
        <v>55.3</v>
      </c>
      <c r="J619">
        <v>45.9</v>
      </c>
      <c r="K619">
        <v>37.6</v>
      </c>
      <c r="L619">
        <v>27.8</v>
      </c>
      <c r="M619">
        <v>27.6</v>
      </c>
      <c r="R619">
        <f t="shared" si="28"/>
        <v>13</v>
      </c>
      <c r="S619">
        <f t="shared" si="29"/>
        <v>20</v>
      </c>
    </row>
    <row r="620" spans="1:19" x14ac:dyDescent="0.3">
      <c r="A620">
        <v>619</v>
      </c>
      <c r="B620" t="s">
        <v>630</v>
      </c>
      <c r="C620" t="str">
        <f t="shared" si="27"/>
        <v>golf_ground_4_GolfESA16b</v>
      </c>
      <c r="D620">
        <v>41.5</v>
      </c>
      <c r="E620">
        <v>41.1</v>
      </c>
      <c r="F620">
        <v>7.08</v>
      </c>
      <c r="G620">
        <v>6.45</v>
      </c>
      <c r="H620">
        <v>40.299999999999997</v>
      </c>
      <c r="I620">
        <v>36</v>
      </c>
      <c r="J620">
        <v>28.4</v>
      </c>
      <c r="K620">
        <v>23.6</v>
      </c>
      <c r="L620">
        <v>17.3</v>
      </c>
      <c r="M620">
        <v>17.2</v>
      </c>
      <c r="R620">
        <f t="shared" si="28"/>
        <v>13</v>
      </c>
      <c r="S620">
        <f t="shared" si="29"/>
        <v>20</v>
      </c>
    </row>
    <row r="621" spans="1:19" x14ac:dyDescent="0.3">
      <c r="A621">
        <v>620</v>
      </c>
      <c r="B621" t="s">
        <v>631</v>
      </c>
      <c r="C621" t="str">
        <f t="shared" si="27"/>
        <v>golf_ground_4_GolfESA17a</v>
      </c>
      <c r="D621">
        <v>124</v>
      </c>
      <c r="E621">
        <v>114</v>
      </c>
      <c r="F621">
        <v>20.7</v>
      </c>
      <c r="G621">
        <v>11.7</v>
      </c>
      <c r="H621">
        <v>105</v>
      </c>
      <c r="I621">
        <v>97.9</v>
      </c>
      <c r="J621">
        <v>77.599999999999994</v>
      </c>
      <c r="K621">
        <v>65.2</v>
      </c>
      <c r="L621">
        <v>48.3</v>
      </c>
      <c r="M621">
        <v>48</v>
      </c>
      <c r="R621">
        <f t="shared" si="28"/>
        <v>13</v>
      </c>
      <c r="S621">
        <f t="shared" si="29"/>
        <v>20</v>
      </c>
    </row>
    <row r="622" spans="1:19" x14ac:dyDescent="0.3">
      <c r="A622">
        <v>621</v>
      </c>
      <c r="B622" t="s">
        <v>632</v>
      </c>
      <c r="C622" t="str">
        <f t="shared" si="27"/>
        <v>golf_ground_4_GolfESA17b</v>
      </c>
      <c r="D622">
        <v>48.8</v>
      </c>
      <c r="E622">
        <v>47.2</v>
      </c>
      <c r="F622">
        <v>7.18</v>
      </c>
      <c r="G622">
        <v>6.08</v>
      </c>
      <c r="H622">
        <v>45</v>
      </c>
      <c r="I622">
        <v>39.700000000000003</v>
      </c>
      <c r="J622">
        <v>31.5</v>
      </c>
      <c r="K622">
        <v>24.9</v>
      </c>
      <c r="L622">
        <v>19.2</v>
      </c>
      <c r="M622">
        <v>19</v>
      </c>
      <c r="R622">
        <f t="shared" si="28"/>
        <v>13</v>
      </c>
      <c r="S622">
        <f t="shared" si="29"/>
        <v>20</v>
      </c>
    </row>
    <row r="623" spans="1:19" x14ac:dyDescent="0.3">
      <c r="A623">
        <v>622</v>
      </c>
      <c r="B623" t="s">
        <v>633</v>
      </c>
      <c r="C623" t="str">
        <f t="shared" si="27"/>
        <v>golf_ground_4_GolfESA18a</v>
      </c>
      <c r="D623">
        <v>69.5</v>
      </c>
      <c r="E623">
        <v>67</v>
      </c>
      <c r="F623">
        <v>10.5</v>
      </c>
      <c r="G623">
        <v>6.66</v>
      </c>
      <c r="H623">
        <v>63.6</v>
      </c>
      <c r="I623">
        <v>54.7</v>
      </c>
      <c r="J623">
        <v>41.8</v>
      </c>
      <c r="K623">
        <v>35.299999999999997</v>
      </c>
      <c r="L623">
        <v>25.6</v>
      </c>
      <c r="M623">
        <v>25.4</v>
      </c>
      <c r="R623">
        <f t="shared" si="28"/>
        <v>13</v>
      </c>
      <c r="S623">
        <f t="shared" si="29"/>
        <v>20</v>
      </c>
    </row>
    <row r="624" spans="1:19" x14ac:dyDescent="0.3">
      <c r="A624">
        <v>623</v>
      </c>
      <c r="B624" t="s">
        <v>634</v>
      </c>
      <c r="C624" t="str">
        <f t="shared" si="27"/>
        <v>golf_ground_4_GolfESA18b</v>
      </c>
      <c r="D624">
        <v>79.599999999999994</v>
      </c>
      <c r="E624">
        <v>78.400000000000006</v>
      </c>
      <c r="F624">
        <v>9.11</v>
      </c>
      <c r="G624">
        <v>5.86</v>
      </c>
      <c r="H624">
        <v>74</v>
      </c>
      <c r="I624">
        <v>58.3</v>
      </c>
      <c r="J624">
        <v>41.9</v>
      </c>
      <c r="K624">
        <v>32.700000000000003</v>
      </c>
      <c r="L624">
        <v>25.3</v>
      </c>
      <c r="M624">
        <v>25</v>
      </c>
      <c r="R624">
        <f t="shared" si="28"/>
        <v>13</v>
      </c>
      <c r="S624">
        <f t="shared" si="29"/>
        <v>20</v>
      </c>
    </row>
    <row r="625" spans="1:19" x14ac:dyDescent="0.3">
      <c r="A625">
        <v>624</v>
      </c>
      <c r="B625" t="s">
        <v>635</v>
      </c>
      <c r="C625" t="str">
        <f t="shared" si="27"/>
        <v>golf_ground_4_GolfESA19a</v>
      </c>
      <c r="D625">
        <v>67.400000000000006</v>
      </c>
      <c r="E625">
        <v>64.5</v>
      </c>
      <c r="F625">
        <v>14</v>
      </c>
      <c r="G625">
        <v>9.0399999999999991</v>
      </c>
      <c r="H625">
        <v>60.5</v>
      </c>
      <c r="I625">
        <v>51.1</v>
      </c>
      <c r="J625">
        <v>40</v>
      </c>
      <c r="K625">
        <v>33.5</v>
      </c>
      <c r="L625">
        <v>25.4</v>
      </c>
      <c r="M625">
        <v>25.3</v>
      </c>
      <c r="R625">
        <f t="shared" si="28"/>
        <v>13</v>
      </c>
      <c r="S625">
        <f t="shared" si="29"/>
        <v>20</v>
      </c>
    </row>
    <row r="626" spans="1:19" x14ac:dyDescent="0.3">
      <c r="A626">
        <v>625</v>
      </c>
      <c r="B626" t="s">
        <v>636</v>
      </c>
      <c r="C626" t="str">
        <f t="shared" si="27"/>
        <v>golf_ground_4_GolfESA19b</v>
      </c>
      <c r="D626">
        <v>113</v>
      </c>
      <c r="E626">
        <v>98.1</v>
      </c>
      <c r="F626">
        <v>25</v>
      </c>
      <c r="G626">
        <v>17.100000000000001</v>
      </c>
      <c r="H626">
        <v>89.8</v>
      </c>
      <c r="I626">
        <v>76.900000000000006</v>
      </c>
      <c r="J626">
        <v>60.1</v>
      </c>
      <c r="K626">
        <v>52.9</v>
      </c>
      <c r="L626">
        <v>40.700000000000003</v>
      </c>
      <c r="M626">
        <v>40.6</v>
      </c>
      <c r="R626">
        <f t="shared" si="28"/>
        <v>13</v>
      </c>
      <c r="S626">
        <f t="shared" si="29"/>
        <v>20</v>
      </c>
    </row>
    <row r="627" spans="1:19" x14ac:dyDescent="0.3">
      <c r="A627">
        <v>626</v>
      </c>
      <c r="B627" t="s">
        <v>637</v>
      </c>
      <c r="C627" t="str">
        <f t="shared" si="27"/>
        <v>golf_ground_4_GolfESA20a</v>
      </c>
      <c r="D627">
        <v>515</v>
      </c>
      <c r="E627">
        <v>254</v>
      </c>
      <c r="F627">
        <v>14.1</v>
      </c>
      <c r="G627">
        <v>9.65</v>
      </c>
      <c r="H627">
        <v>194</v>
      </c>
      <c r="I627">
        <v>131</v>
      </c>
      <c r="J627">
        <v>73.5</v>
      </c>
      <c r="K627">
        <v>53.6</v>
      </c>
      <c r="L627">
        <v>57.2</v>
      </c>
      <c r="M627">
        <v>56.3</v>
      </c>
      <c r="R627">
        <f t="shared" si="28"/>
        <v>13</v>
      </c>
      <c r="S627">
        <f t="shared" si="29"/>
        <v>20</v>
      </c>
    </row>
    <row r="628" spans="1:19" x14ac:dyDescent="0.3">
      <c r="A628">
        <v>627</v>
      </c>
      <c r="B628" t="s">
        <v>638</v>
      </c>
      <c r="C628" t="str">
        <f t="shared" si="27"/>
        <v>golf_ground_4_GolfESA20b</v>
      </c>
      <c r="D628">
        <v>272</v>
      </c>
      <c r="E628">
        <v>164</v>
      </c>
      <c r="F628">
        <v>13.9</v>
      </c>
      <c r="G628">
        <v>6.77</v>
      </c>
      <c r="H628">
        <v>134</v>
      </c>
      <c r="I628">
        <v>93.2</v>
      </c>
      <c r="J628">
        <v>62.8</v>
      </c>
      <c r="K628">
        <v>48</v>
      </c>
      <c r="L628">
        <v>38.6</v>
      </c>
      <c r="M628">
        <v>38.1</v>
      </c>
      <c r="R628">
        <f t="shared" si="28"/>
        <v>13</v>
      </c>
      <c r="S628">
        <f t="shared" si="29"/>
        <v>20</v>
      </c>
    </row>
    <row r="629" spans="1:19" x14ac:dyDescent="0.3">
      <c r="A629">
        <v>628</v>
      </c>
      <c r="B629" t="s">
        <v>639</v>
      </c>
      <c r="C629" t="str">
        <f t="shared" si="27"/>
        <v>golf_ground_4_GolfESA21</v>
      </c>
      <c r="D629">
        <v>65.8</v>
      </c>
      <c r="E629">
        <v>62.2</v>
      </c>
      <c r="F629">
        <v>5.37</v>
      </c>
      <c r="G629">
        <v>3.06</v>
      </c>
      <c r="H629">
        <v>58.5</v>
      </c>
      <c r="I629">
        <v>42.8</v>
      </c>
      <c r="J629">
        <v>28.5</v>
      </c>
      <c r="K629">
        <v>24.5</v>
      </c>
      <c r="L629">
        <v>16.600000000000001</v>
      </c>
      <c r="M629">
        <v>16.3</v>
      </c>
      <c r="R629">
        <f t="shared" si="28"/>
        <v>13</v>
      </c>
      <c r="S629">
        <f t="shared" si="29"/>
        <v>20</v>
      </c>
    </row>
    <row r="630" spans="1:19" x14ac:dyDescent="0.3">
      <c r="A630">
        <v>629</v>
      </c>
      <c r="B630" t="s">
        <v>640</v>
      </c>
      <c r="C630" t="str">
        <f t="shared" si="27"/>
        <v>grapes_a_7_GrapesESA20a</v>
      </c>
      <c r="D630">
        <v>130</v>
      </c>
      <c r="E630">
        <v>127</v>
      </c>
      <c r="F630">
        <v>13.1</v>
      </c>
      <c r="G630">
        <v>7.12</v>
      </c>
      <c r="H630">
        <v>121</v>
      </c>
      <c r="I630">
        <v>99.8</v>
      </c>
      <c r="J630">
        <v>66.8</v>
      </c>
      <c r="K630">
        <v>49.5</v>
      </c>
      <c r="L630">
        <v>40.1</v>
      </c>
      <c r="M630">
        <v>39.5</v>
      </c>
      <c r="R630">
        <f t="shared" si="28"/>
        <v>10</v>
      </c>
      <c r="S630">
        <f t="shared" si="29"/>
        <v>18</v>
      </c>
    </row>
    <row r="631" spans="1:19" x14ac:dyDescent="0.3">
      <c r="A631">
        <v>630</v>
      </c>
      <c r="B631" t="s">
        <v>641</v>
      </c>
      <c r="C631" t="str">
        <f t="shared" si="27"/>
        <v>grapes_a_7_GrapesESA20b</v>
      </c>
      <c r="D631">
        <v>58.4</v>
      </c>
      <c r="E631">
        <v>57</v>
      </c>
      <c r="F631">
        <v>5.34</v>
      </c>
      <c r="G631">
        <v>4.21</v>
      </c>
      <c r="H631">
        <v>52.9</v>
      </c>
      <c r="I631">
        <v>43.1</v>
      </c>
      <c r="J631">
        <v>27.4</v>
      </c>
      <c r="K631">
        <v>20.399999999999999</v>
      </c>
      <c r="L631">
        <v>17</v>
      </c>
      <c r="M631">
        <v>16.600000000000001</v>
      </c>
      <c r="R631">
        <f t="shared" si="28"/>
        <v>10</v>
      </c>
      <c r="S631">
        <f t="shared" si="29"/>
        <v>18</v>
      </c>
    </row>
    <row r="632" spans="1:19" x14ac:dyDescent="0.3">
      <c r="A632">
        <v>631</v>
      </c>
      <c r="B632" t="s">
        <v>642</v>
      </c>
      <c r="C632" t="str">
        <f t="shared" si="27"/>
        <v>grapes_a_7_GrapesESA1</v>
      </c>
      <c r="D632">
        <v>193</v>
      </c>
      <c r="E632">
        <v>190</v>
      </c>
      <c r="F632">
        <v>24.4</v>
      </c>
      <c r="G632">
        <v>11.8</v>
      </c>
      <c r="H632">
        <v>187</v>
      </c>
      <c r="I632">
        <v>156</v>
      </c>
      <c r="J632">
        <v>106</v>
      </c>
      <c r="K632">
        <v>81.5</v>
      </c>
      <c r="L632">
        <v>98.6</v>
      </c>
      <c r="M632">
        <v>97.4</v>
      </c>
      <c r="R632">
        <f t="shared" si="28"/>
        <v>10</v>
      </c>
      <c r="S632">
        <f t="shared" si="29"/>
        <v>18</v>
      </c>
    </row>
    <row r="633" spans="1:19" x14ac:dyDescent="0.3">
      <c r="A633">
        <v>632</v>
      </c>
      <c r="B633" t="s">
        <v>643</v>
      </c>
      <c r="C633" t="str">
        <f t="shared" si="27"/>
        <v>grapes_a_7_GrapesESA2</v>
      </c>
      <c r="D633">
        <v>96.4</v>
      </c>
      <c r="E633">
        <v>94.4</v>
      </c>
      <c r="F633">
        <v>13.5</v>
      </c>
      <c r="G633">
        <v>8.83</v>
      </c>
      <c r="H633">
        <v>89.6</v>
      </c>
      <c r="I633">
        <v>73.099999999999994</v>
      </c>
      <c r="J633">
        <v>53.7</v>
      </c>
      <c r="K633">
        <v>42</v>
      </c>
      <c r="L633">
        <v>60.7</v>
      </c>
      <c r="M633">
        <v>58.4</v>
      </c>
      <c r="R633">
        <f t="shared" si="28"/>
        <v>10</v>
      </c>
      <c r="S633">
        <f t="shared" si="29"/>
        <v>18</v>
      </c>
    </row>
    <row r="634" spans="1:19" x14ac:dyDescent="0.3">
      <c r="A634">
        <v>633</v>
      </c>
      <c r="B634" t="s">
        <v>644</v>
      </c>
      <c r="C634" t="str">
        <f t="shared" si="27"/>
        <v>grapes_a_7_GrapesESA3</v>
      </c>
      <c r="D634">
        <v>167</v>
      </c>
      <c r="E634">
        <v>166</v>
      </c>
      <c r="F634">
        <v>24.9</v>
      </c>
      <c r="G634">
        <v>16</v>
      </c>
      <c r="H634">
        <v>161</v>
      </c>
      <c r="I634">
        <v>140</v>
      </c>
      <c r="J634">
        <v>113</v>
      </c>
      <c r="K634">
        <v>87.7</v>
      </c>
      <c r="L634">
        <v>97.6</v>
      </c>
      <c r="M634">
        <v>96.9</v>
      </c>
      <c r="R634">
        <f t="shared" si="28"/>
        <v>10</v>
      </c>
      <c r="S634">
        <f t="shared" si="29"/>
        <v>18</v>
      </c>
    </row>
    <row r="635" spans="1:19" x14ac:dyDescent="0.3">
      <c r="A635">
        <v>634</v>
      </c>
      <c r="B635" t="s">
        <v>645</v>
      </c>
      <c r="C635" t="str">
        <f t="shared" si="27"/>
        <v>grapes_a_7_GrapesESA4</v>
      </c>
      <c r="D635">
        <v>71.7</v>
      </c>
      <c r="E635">
        <v>70.3</v>
      </c>
      <c r="F635">
        <v>16.899999999999999</v>
      </c>
      <c r="G635">
        <v>11.6</v>
      </c>
      <c r="H635">
        <v>66.400000000000006</v>
      </c>
      <c r="I635">
        <v>59.9</v>
      </c>
      <c r="J635">
        <v>52</v>
      </c>
      <c r="K635">
        <v>43.4</v>
      </c>
      <c r="L635">
        <v>52.8</v>
      </c>
      <c r="M635">
        <v>51.8</v>
      </c>
      <c r="R635">
        <f t="shared" si="28"/>
        <v>10</v>
      </c>
      <c r="S635">
        <f t="shared" si="29"/>
        <v>18</v>
      </c>
    </row>
    <row r="636" spans="1:19" x14ac:dyDescent="0.3">
      <c r="A636">
        <v>635</v>
      </c>
      <c r="B636" t="s">
        <v>646</v>
      </c>
      <c r="C636" t="str">
        <f t="shared" si="27"/>
        <v>grapes_a_7_GrapesESA5</v>
      </c>
      <c r="D636">
        <v>105</v>
      </c>
      <c r="E636">
        <v>104</v>
      </c>
      <c r="F636">
        <v>14.5</v>
      </c>
      <c r="G636">
        <v>9.93</v>
      </c>
      <c r="H636">
        <v>99.5</v>
      </c>
      <c r="I636">
        <v>94.1</v>
      </c>
      <c r="J636">
        <v>66</v>
      </c>
      <c r="K636">
        <v>50.5</v>
      </c>
      <c r="L636">
        <v>73</v>
      </c>
      <c r="M636">
        <v>72.2</v>
      </c>
      <c r="R636">
        <f t="shared" si="28"/>
        <v>10</v>
      </c>
      <c r="S636">
        <f t="shared" si="29"/>
        <v>18</v>
      </c>
    </row>
    <row r="637" spans="1:19" x14ac:dyDescent="0.3">
      <c r="A637">
        <v>636</v>
      </c>
      <c r="B637" t="s">
        <v>647</v>
      </c>
      <c r="C637" t="str">
        <f t="shared" si="27"/>
        <v>grapes_a_7_GrapesESA6</v>
      </c>
      <c r="D637">
        <v>107</v>
      </c>
      <c r="E637">
        <v>105</v>
      </c>
      <c r="F637">
        <v>13.8</v>
      </c>
      <c r="G637">
        <v>9.02</v>
      </c>
      <c r="H637">
        <v>100</v>
      </c>
      <c r="I637">
        <v>90.6</v>
      </c>
      <c r="J637">
        <v>58.8</v>
      </c>
      <c r="K637">
        <v>47.1</v>
      </c>
      <c r="L637">
        <v>64.599999999999994</v>
      </c>
      <c r="M637">
        <v>63.8</v>
      </c>
      <c r="R637">
        <f t="shared" si="28"/>
        <v>10</v>
      </c>
      <c r="S637">
        <f t="shared" si="29"/>
        <v>18</v>
      </c>
    </row>
    <row r="638" spans="1:19" x14ac:dyDescent="0.3">
      <c r="A638">
        <v>637</v>
      </c>
      <c r="B638" t="s">
        <v>648</v>
      </c>
      <c r="C638" t="str">
        <f t="shared" si="27"/>
        <v>grapes_a_7_GrapesESA7</v>
      </c>
      <c r="D638">
        <v>120</v>
      </c>
      <c r="E638">
        <v>117</v>
      </c>
      <c r="F638">
        <v>12.8</v>
      </c>
      <c r="G638">
        <v>9.35</v>
      </c>
      <c r="H638">
        <v>109</v>
      </c>
      <c r="I638">
        <v>81</v>
      </c>
      <c r="J638">
        <v>50.9</v>
      </c>
      <c r="K638">
        <v>39.700000000000003</v>
      </c>
      <c r="L638">
        <v>60.1</v>
      </c>
      <c r="M638">
        <v>59.1</v>
      </c>
      <c r="R638">
        <f t="shared" si="28"/>
        <v>10</v>
      </c>
      <c r="S638">
        <f t="shared" si="29"/>
        <v>18</v>
      </c>
    </row>
    <row r="639" spans="1:19" x14ac:dyDescent="0.3">
      <c r="A639">
        <v>638</v>
      </c>
      <c r="B639" t="s">
        <v>649</v>
      </c>
      <c r="C639" t="str">
        <f t="shared" si="27"/>
        <v>grapes_a_7_GrapesESA8</v>
      </c>
      <c r="D639">
        <v>103</v>
      </c>
      <c r="E639">
        <v>99.8</v>
      </c>
      <c r="F639">
        <v>11.2</v>
      </c>
      <c r="G639">
        <v>7.59</v>
      </c>
      <c r="H639">
        <v>96</v>
      </c>
      <c r="I639">
        <v>78.099999999999994</v>
      </c>
      <c r="J639">
        <v>51.6</v>
      </c>
      <c r="K639">
        <v>38.9</v>
      </c>
      <c r="L639">
        <v>67.900000000000006</v>
      </c>
      <c r="M639">
        <v>66.3</v>
      </c>
      <c r="R639">
        <f t="shared" si="28"/>
        <v>10</v>
      </c>
      <c r="S639">
        <f t="shared" si="29"/>
        <v>18</v>
      </c>
    </row>
    <row r="640" spans="1:19" x14ac:dyDescent="0.3">
      <c r="A640">
        <v>639</v>
      </c>
      <c r="B640" t="s">
        <v>650</v>
      </c>
      <c r="C640" t="str">
        <f t="shared" si="27"/>
        <v>grapes_a_7_GrapesESA9</v>
      </c>
      <c r="D640">
        <v>101</v>
      </c>
      <c r="E640">
        <v>99.5</v>
      </c>
      <c r="F640">
        <v>13</v>
      </c>
      <c r="G640">
        <v>10</v>
      </c>
      <c r="H640">
        <v>94.3</v>
      </c>
      <c r="I640">
        <v>74</v>
      </c>
      <c r="J640">
        <v>47</v>
      </c>
      <c r="K640">
        <v>37.6</v>
      </c>
      <c r="L640">
        <v>45.4</v>
      </c>
      <c r="M640">
        <v>44.8</v>
      </c>
      <c r="R640">
        <f t="shared" si="28"/>
        <v>10</v>
      </c>
      <c r="S640">
        <f t="shared" si="29"/>
        <v>18</v>
      </c>
    </row>
    <row r="641" spans="1:19" x14ac:dyDescent="0.3">
      <c r="A641">
        <v>640</v>
      </c>
      <c r="B641" t="s">
        <v>651</v>
      </c>
      <c r="C641" t="str">
        <f t="shared" si="27"/>
        <v>grapes_a_7_GrapesESA10a</v>
      </c>
      <c r="D641">
        <v>115</v>
      </c>
      <c r="E641">
        <v>113</v>
      </c>
      <c r="F641">
        <v>12.6</v>
      </c>
      <c r="G641">
        <v>8.49</v>
      </c>
      <c r="H641">
        <v>106</v>
      </c>
      <c r="I641">
        <v>81.8</v>
      </c>
      <c r="J641">
        <v>51.6</v>
      </c>
      <c r="K641">
        <v>40.200000000000003</v>
      </c>
      <c r="L641">
        <v>69.900000000000006</v>
      </c>
      <c r="M641">
        <v>68.5</v>
      </c>
      <c r="R641">
        <f t="shared" si="28"/>
        <v>10</v>
      </c>
      <c r="S641">
        <f t="shared" si="29"/>
        <v>18</v>
      </c>
    </row>
    <row r="642" spans="1:19" x14ac:dyDescent="0.3">
      <c r="A642">
        <v>641</v>
      </c>
      <c r="B642" t="s">
        <v>652</v>
      </c>
      <c r="C642" t="str">
        <f t="shared" ref="C642:C705" si="30">LEFT(B642,R642-1)&amp;RIGHT(B642,LEN(B642)-S642)</f>
        <v>grapes_a_7_GrapesESA10b</v>
      </c>
      <c r="D642">
        <v>86.2</v>
      </c>
      <c r="E642">
        <v>85.3</v>
      </c>
      <c r="F642">
        <v>14</v>
      </c>
      <c r="G642">
        <v>10.5</v>
      </c>
      <c r="H642">
        <v>82.6</v>
      </c>
      <c r="I642">
        <v>75.5</v>
      </c>
      <c r="J642">
        <v>57.1</v>
      </c>
      <c r="K642">
        <v>45.5</v>
      </c>
      <c r="L642">
        <v>47.8</v>
      </c>
      <c r="M642">
        <v>47.3</v>
      </c>
      <c r="R642">
        <f t="shared" si="28"/>
        <v>10</v>
      </c>
      <c r="S642">
        <f t="shared" si="29"/>
        <v>18</v>
      </c>
    </row>
    <row r="643" spans="1:19" x14ac:dyDescent="0.3">
      <c r="A643">
        <v>642</v>
      </c>
      <c r="B643" t="s">
        <v>653</v>
      </c>
      <c r="C643" t="str">
        <f t="shared" si="30"/>
        <v>grapes_a_7_GrapesESA11a</v>
      </c>
      <c r="D643">
        <v>133</v>
      </c>
      <c r="E643">
        <v>130</v>
      </c>
      <c r="F643">
        <v>15.7</v>
      </c>
      <c r="G643">
        <v>9.61</v>
      </c>
      <c r="H643">
        <v>126</v>
      </c>
      <c r="I643">
        <v>104</v>
      </c>
      <c r="J643">
        <v>68.5</v>
      </c>
      <c r="K643">
        <v>52.4</v>
      </c>
      <c r="L643">
        <v>85.1</v>
      </c>
      <c r="M643">
        <v>83.8</v>
      </c>
      <c r="R643">
        <f t="shared" ref="R643:R706" si="31">SEARCH("run",B643)</f>
        <v>10</v>
      </c>
      <c r="S643">
        <f t="shared" ref="S643:S706" si="32">SEARCH("_",B643,SEARCH("_",B643,R643+1)+1)</f>
        <v>18</v>
      </c>
    </row>
    <row r="644" spans="1:19" x14ac:dyDescent="0.3">
      <c r="A644">
        <v>643</v>
      </c>
      <c r="B644" t="s">
        <v>654</v>
      </c>
      <c r="C644" t="str">
        <f t="shared" si="30"/>
        <v>grapes_a_7_GrapesESA11b</v>
      </c>
      <c r="D644">
        <v>94.3</v>
      </c>
      <c r="E644">
        <v>92.5</v>
      </c>
      <c r="F644">
        <v>11.4</v>
      </c>
      <c r="G644">
        <v>7.07</v>
      </c>
      <c r="H644">
        <v>87.3</v>
      </c>
      <c r="I644">
        <v>75</v>
      </c>
      <c r="J644">
        <v>52.8</v>
      </c>
      <c r="K644">
        <v>39.200000000000003</v>
      </c>
      <c r="L644">
        <v>57.6</v>
      </c>
      <c r="M644">
        <v>56.7</v>
      </c>
      <c r="R644">
        <f t="shared" si="31"/>
        <v>10</v>
      </c>
      <c r="S644">
        <f t="shared" si="32"/>
        <v>18</v>
      </c>
    </row>
    <row r="645" spans="1:19" x14ac:dyDescent="0.3">
      <c r="A645">
        <v>644</v>
      </c>
      <c r="B645" t="s">
        <v>655</v>
      </c>
      <c r="C645" t="str">
        <f t="shared" si="30"/>
        <v>grapes_a_7_GrapesESA12a</v>
      </c>
      <c r="D645">
        <v>133</v>
      </c>
      <c r="E645">
        <v>130</v>
      </c>
      <c r="F645">
        <v>14.3</v>
      </c>
      <c r="G645">
        <v>8.5399999999999991</v>
      </c>
      <c r="H645">
        <v>123</v>
      </c>
      <c r="I645">
        <v>110</v>
      </c>
      <c r="J645">
        <v>68.5</v>
      </c>
      <c r="K645">
        <v>49.9</v>
      </c>
      <c r="L645">
        <v>83.5</v>
      </c>
      <c r="M645">
        <v>81.900000000000006</v>
      </c>
      <c r="R645">
        <f t="shared" si="31"/>
        <v>10</v>
      </c>
      <c r="S645">
        <f t="shared" si="32"/>
        <v>18</v>
      </c>
    </row>
    <row r="646" spans="1:19" x14ac:dyDescent="0.3">
      <c r="A646">
        <v>645</v>
      </c>
      <c r="B646" t="s">
        <v>656</v>
      </c>
      <c r="C646" t="str">
        <f t="shared" si="30"/>
        <v>grapes_a_7_GrapesESA12b</v>
      </c>
      <c r="D646">
        <v>95.7</v>
      </c>
      <c r="E646">
        <v>93.7</v>
      </c>
      <c r="F646">
        <v>11.3</v>
      </c>
      <c r="G646">
        <v>7.67</v>
      </c>
      <c r="H646">
        <v>88.1</v>
      </c>
      <c r="I646">
        <v>70.2</v>
      </c>
      <c r="J646">
        <v>52.7</v>
      </c>
      <c r="K646">
        <v>39.9</v>
      </c>
      <c r="L646">
        <v>65.7</v>
      </c>
      <c r="M646">
        <v>64.8</v>
      </c>
      <c r="R646">
        <f t="shared" si="31"/>
        <v>10</v>
      </c>
      <c r="S646">
        <f t="shared" si="32"/>
        <v>18</v>
      </c>
    </row>
    <row r="647" spans="1:19" x14ac:dyDescent="0.3">
      <c r="A647">
        <v>646</v>
      </c>
      <c r="B647" t="s">
        <v>657</v>
      </c>
      <c r="C647" t="str">
        <f t="shared" si="30"/>
        <v>grapes_a_7_GrapesESA13</v>
      </c>
      <c r="D647">
        <v>74.900000000000006</v>
      </c>
      <c r="E647">
        <v>73.099999999999994</v>
      </c>
      <c r="F647">
        <v>8.93</v>
      </c>
      <c r="G647">
        <v>6.49</v>
      </c>
      <c r="H647">
        <v>68</v>
      </c>
      <c r="I647">
        <v>54.4</v>
      </c>
      <c r="J647">
        <v>36.4</v>
      </c>
      <c r="K647">
        <v>29.2</v>
      </c>
      <c r="L647">
        <v>35.9</v>
      </c>
      <c r="M647">
        <v>35.4</v>
      </c>
      <c r="R647">
        <f t="shared" si="31"/>
        <v>10</v>
      </c>
      <c r="S647">
        <f t="shared" si="32"/>
        <v>18</v>
      </c>
    </row>
    <row r="648" spans="1:19" x14ac:dyDescent="0.3">
      <c r="A648">
        <v>647</v>
      </c>
      <c r="B648" t="s">
        <v>658</v>
      </c>
      <c r="C648" t="str">
        <f t="shared" si="30"/>
        <v>grapes_a_7_GrapesESA14</v>
      </c>
      <c r="D648">
        <v>80.5</v>
      </c>
      <c r="E648">
        <v>79.5</v>
      </c>
      <c r="F648">
        <v>14.4</v>
      </c>
      <c r="G648">
        <v>10.6</v>
      </c>
      <c r="H648">
        <v>76.599999999999994</v>
      </c>
      <c r="I648">
        <v>64</v>
      </c>
      <c r="J648">
        <v>50.6</v>
      </c>
      <c r="K648">
        <v>42.9</v>
      </c>
      <c r="L648">
        <v>54.1</v>
      </c>
      <c r="M648">
        <v>53.7</v>
      </c>
      <c r="R648">
        <f t="shared" si="31"/>
        <v>10</v>
      </c>
      <c r="S648">
        <f t="shared" si="32"/>
        <v>18</v>
      </c>
    </row>
    <row r="649" spans="1:19" x14ac:dyDescent="0.3">
      <c r="A649">
        <v>648</v>
      </c>
      <c r="B649" t="s">
        <v>659</v>
      </c>
      <c r="C649" t="str">
        <f t="shared" si="30"/>
        <v>grapes_a_7_GrapesESA15a</v>
      </c>
      <c r="D649">
        <v>71.900000000000006</v>
      </c>
      <c r="E649">
        <v>70.7</v>
      </c>
      <c r="F649">
        <v>14</v>
      </c>
      <c r="G649">
        <v>9.02</v>
      </c>
      <c r="H649">
        <v>67.3</v>
      </c>
      <c r="I649">
        <v>63</v>
      </c>
      <c r="J649">
        <v>49.5</v>
      </c>
      <c r="K649">
        <v>40.5</v>
      </c>
      <c r="L649">
        <v>31.2</v>
      </c>
      <c r="M649">
        <v>30.9</v>
      </c>
      <c r="R649">
        <f t="shared" si="31"/>
        <v>10</v>
      </c>
      <c r="S649">
        <f t="shared" si="32"/>
        <v>18</v>
      </c>
    </row>
    <row r="650" spans="1:19" x14ac:dyDescent="0.3">
      <c r="A650">
        <v>649</v>
      </c>
      <c r="B650" t="s">
        <v>660</v>
      </c>
      <c r="C650" t="str">
        <f t="shared" si="30"/>
        <v>grapes_a_7_GrapesESA15b</v>
      </c>
      <c r="D650">
        <v>37</v>
      </c>
      <c r="E650">
        <v>35.4</v>
      </c>
      <c r="F650">
        <v>3.53</v>
      </c>
      <c r="G650">
        <v>2.69</v>
      </c>
      <c r="H650">
        <v>31.2</v>
      </c>
      <c r="I650">
        <v>24.3</v>
      </c>
      <c r="J650">
        <v>17.3</v>
      </c>
      <c r="K650">
        <v>12.8</v>
      </c>
      <c r="L650">
        <v>10</v>
      </c>
      <c r="M650">
        <v>9.83</v>
      </c>
      <c r="R650">
        <f t="shared" si="31"/>
        <v>10</v>
      </c>
      <c r="S650">
        <f t="shared" si="32"/>
        <v>18</v>
      </c>
    </row>
    <row r="651" spans="1:19" x14ac:dyDescent="0.3">
      <c r="A651">
        <v>650</v>
      </c>
      <c r="B651" t="s">
        <v>661</v>
      </c>
      <c r="C651" t="str">
        <f t="shared" si="30"/>
        <v>grapes_a_7_GrapesESA16a</v>
      </c>
      <c r="D651">
        <v>67.3</v>
      </c>
      <c r="E651">
        <v>66.599999999999994</v>
      </c>
      <c r="F651">
        <v>10.4</v>
      </c>
      <c r="G651">
        <v>8.8699999999999992</v>
      </c>
      <c r="H651">
        <v>64.7</v>
      </c>
      <c r="I651">
        <v>58</v>
      </c>
      <c r="J651">
        <v>44.7</v>
      </c>
      <c r="K651">
        <v>36.700000000000003</v>
      </c>
      <c r="L651">
        <v>28.3</v>
      </c>
      <c r="M651">
        <v>28.1</v>
      </c>
      <c r="R651">
        <f t="shared" si="31"/>
        <v>10</v>
      </c>
      <c r="S651">
        <f t="shared" si="32"/>
        <v>18</v>
      </c>
    </row>
    <row r="652" spans="1:19" x14ac:dyDescent="0.3">
      <c r="A652">
        <v>651</v>
      </c>
      <c r="B652" t="s">
        <v>662</v>
      </c>
      <c r="C652" t="str">
        <f t="shared" si="30"/>
        <v>grapes_a_7_GrapesESA16b</v>
      </c>
      <c r="D652">
        <v>57.8</v>
      </c>
      <c r="E652">
        <v>57.3</v>
      </c>
      <c r="F652">
        <v>10.1</v>
      </c>
      <c r="G652">
        <v>9.26</v>
      </c>
      <c r="H652">
        <v>56</v>
      </c>
      <c r="I652">
        <v>49.9</v>
      </c>
      <c r="J652">
        <v>40.200000000000003</v>
      </c>
      <c r="K652">
        <v>33.5</v>
      </c>
      <c r="L652">
        <v>25.7</v>
      </c>
      <c r="M652">
        <v>25.5</v>
      </c>
      <c r="R652">
        <f t="shared" si="31"/>
        <v>10</v>
      </c>
      <c r="S652">
        <f t="shared" si="32"/>
        <v>18</v>
      </c>
    </row>
    <row r="653" spans="1:19" x14ac:dyDescent="0.3">
      <c r="A653">
        <v>652</v>
      </c>
      <c r="B653" t="s">
        <v>663</v>
      </c>
      <c r="C653" t="str">
        <f t="shared" si="30"/>
        <v>grapes_a_7_GrapesESA17a</v>
      </c>
      <c r="D653">
        <v>132</v>
      </c>
      <c r="E653">
        <v>130</v>
      </c>
      <c r="F653">
        <v>22.6</v>
      </c>
      <c r="G653">
        <v>15.6</v>
      </c>
      <c r="H653">
        <v>127</v>
      </c>
      <c r="I653">
        <v>111</v>
      </c>
      <c r="J653">
        <v>84.7</v>
      </c>
      <c r="K653">
        <v>70.2</v>
      </c>
      <c r="L653">
        <v>54.7</v>
      </c>
      <c r="M653">
        <v>54.4</v>
      </c>
      <c r="R653">
        <f t="shared" si="31"/>
        <v>10</v>
      </c>
      <c r="S653">
        <f t="shared" si="32"/>
        <v>18</v>
      </c>
    </row>
    <row r="654" spans="1:19" x14ac:dyDescent="0.3">
      <c r="A654">
        <v>653</v>
      </c>
      <c r="B654" t="s">
        <v>664</v>
      </c>
      <c r="C654" t="str">
        <f t="shared" si="30"/>
        <v>grapes_a_7_GrapesESA17b</v>
      </c>
      <c r="D654">
        <v>58.7</v>
      </c>
      <c r="E654">
        <v>58.1</v>
      </c>
      <c r="F654">
        <v>9.2200000000000006</v>
      </c>
      <c r="G654">
        <v>8.6999999999999993</v>
      </c>
      <c r="H654">
        <v>56.3</v>
      </c>
      <c r="I654">
        <v>49.8</v>
      </c>
      <c r="J654">
        <v>37.700000000000003</v>
      </c>
      <c r="K654">
        <v>30.3</v>
      </c>
      <c r="L654">
        <v>23.9</v>
      </c>
      <c r="M654">
        <v>23.6</v>
      </c>
      <c r="R654">
        <f t="shared" si="31"/>
        <v>10</v>
      </c>
      <c r="S654">
        <f t="shared" si="32"/>
        <v>18</v>
      </c>
    </row>
    <row r="655" spans="1:19" x14ac:dyDescent="0.3">
      <c r="A655">
        <v>654</v>
      </c>
      <c r="B655" t="s">
        <v>665</v>
      </c>
      <c r="C655" t="str">
        <f t="shared" si="30"/>
        <v>grapes_a_7_GrapesESA18a</v>
      </c>
      <c r="D655">
        <v>66.400000000000006</v>
      </c>
      <c r="E655">
        <v>65.7</v>
      </c>
      <c r="F655">
        <v>10.9</v>
      </c>
      <c r="G655">
        <v>8.73</v>
      </c>
      <c r="H655">
        <v>63.6</v>
      </c>
      <c r="I655">
        <v>55.4</v>
      </c>
      <c r="J655">
        <v>43.1</v>
      </c>
      <c r="K655">
        <v>36</v>
      </c>
      <c r="L655">
        <v>27.3</v>
      </c>
      <c r="M655">
        <v>27.1</v>
      </c>
      <c r="R655">
        <f t="shared" si="31"/>
        <v>10</v>
      </c>
      <c r="S655">
        <f t="shared" si="32"/>
        <v>18</v>
      </c>
    </row>
    <row r="656" spans="1:19" x14ac:dyDescent="0.3">
      <c r="A656">
        <v>655</v>
      </c>
      <c r="B656" t="s">
        <v>666</v>
      </c>
      <c r="C656" t="str">
        <f t="shared" si="30"/>
        <v>grapes_a_7_GrapesESA18b</v>
      </c>
      <c r="D656">
        <v>58.8</v>
      </c>
      <c r="E656">
        <v>57.9</v>
      </c>
      <c r="F656">
        <v>9.0399999999999991</v>
      </c>
      <c r="G656">
        <v>7.71</v>
      </c>
      <c r="H656">
        <v>55.4</v>
      </c>
      <c r="I656">
        <v>48.6</v>
      </c>
      <c r="J656">
        <v>39.200000000000003</v>
      </c>
      <c r="K656">
        <v>31.3</v>
      </c>
      <c r="L656">
        <v>23.7</v>
      </c>
      <c r="M656">
        <v>23.4</v>
      </c>
      <c r="R656">
        <f t="shared" si="31"/>
        <v>10</v>
      </c>
      <c r="S656">
        <f t="shared" si="32"/>
        <v>18</v>
      </c>
    </row>
    <row r="657" spans="1:19" x14ac:dyDescent="0.3">
      <c r="A657">
        <v>656</v>
      </c>
      <c r="B657" t="s">
        <v>667</v>
      </c>
      <c r="C657" t="str">
        <f t="shared" si="30"/>
        <v>grapes_a_4_GrapesESA20a</v>
      </c>
      <c r="D657">
        <v>248</v>
      </c>
      <c r="E657">
        <v>176</v>
      </c>
      <c r="F657">
        <v>10.9</v>
      </c>
      <c r="G657">
        <v>6.11</v>
      </c>
      <c r="H657">
        <v>126</v>
      </c>
      <c r="I657">
        <v>82.8</v>
      </c>
      <c r="J657">
        <v>58.2</v>
      </c>
      <c r="K657">
        <v>42.9</v>
      </c>
      <c r="L657">
        <v>36.299999999999997</v>
      </c>
      <c r="M657">
        <v>35.5</v>
      </c>
      <c r="R657">
        <f t="shared" si="31"/>
        <v>10</v>
      </c>
      <c r="S657">
        <f t="shared" si="32"/>
        <v>17</v>
      </c>
    </row>
    <row r="658" spans="1:19" x14ac:dyDescent="0.3">
      <c r="A658">
        <v>657</v>
      </c>
      <c r="B658" t="s">
        <v>668</v>
      </c>
      <c r="C658" t="str">
        <f t="shared" si="30"/>
        <v>grapes_a_4_GrapesESA20b</v>
      </c>
      <c r="D658">
        <v>33.5</v>
      </c>
      <c r="E658">
        <v>32.5</v>
      </c>
      <c r="F658">
        <v>3.19</v>
      </c>
      <c r="G658">
        <v>2.98</v>
      </c>
      <c r="H658">
        <v>29.9</v>
      </c>
      <c r="I658">
        <v>24.4</v>
      </c>
      <c r="J658">
        <v>16.8</v>
      </c>
      <c r="K658">
        <v>12.4</v>
      </c>
      <c r="L658">
        <v>10.1</v>
      </c>
      <c r="M658">
        <v>9.9</v>
      </c>
      <c r="R658">
        <f t="shared" si="31"/>
        <v>10</v>
      </c>
      <c r="S658">
        <f t="shared" si="32"/>
        <v>17</v>
      </c>
    </row>
    <row r="659" spans="1:19" x14ac:dyDescent="0.3">
      <c r="A659">
        <v>658</v>
      </c>
      <c r="B659" t="s">
        <v>669</v>
      </c>
      <c r="C659" t="str">
        <f t="shared" si="30"/>
        <v>grapes_a_4_GrapesESA1</v>
      </c>
      <c r="D659">
        <v>139</v>
      </c>
      <c r="E659">
        <v>114</v>
      </c>
      <c r="F659">
        <v>13.9</v>
      </c>
      <c r="G659">
        <v>8.99</v>
      </c>
      <c r="H659">
        <v>92.9</v>
      </c>
      <c r="I659">
        <v>70.3</v>
      </c>
      <c r="J659">
        <v>47.3</v>
      </c>
      <c r="K659">
        <v>38.799999999999997</v>
      </c>
      <c r="L659">
        <v>128</v>
      </c>
      <c r="M659">
        <v>116</v>
      </c>
      <c r="R659">
        <f t="shared" si="31"/>
        <v>10</v>
      </c>
      <c r="S659">
        <f t="shared" si="32"/>
        <v>17</v>
      </c>
    </row>
    <row r="660" spans="1:19" x14ac:dyDescent="0.3">
      <c r="A660">
        <v>659</v>
      </c>
      <c r="B660" t="s">
        <v>670</v>
      </c>
      <c r="C660" t="str">
        <f t="shared" si="30"/>
        <v>grapes_a_4_GrapesESA2</v>
      </c>
      <c r="D660">
        <v>159</v>
      </c>
      <c r="E660">
        <v>124</v>
      </c>
      <c r="F660">
        <v>16</v>
      </c>
      <c r="G660">
        <v>9.52</v>
      </c>
      <c r="H660">
        <v>102</v>
      </c>
      <c r="I660">
        <v>89.5</v>
      </c>
      <c r="J660">
        <v>64.900000000000006</v>
      </c>
      <c r="K660">
        <v>51.8</v>
      </c>
      <c r="L660">
        <v>132</v>
      </c>
      <c r="M660">
        <v>125</v>
      </c>
      <c r="R660">
        <f t="shared" si="31"/>
        <v>10</v>
      </c>
      <c r="S660">
        <f t="shared" si="32"/>
        <v>17</v>
      </c>
    </row>
    <row r="661" spans="1:19" x14ac:dyDescent="0.3">
      <c r="A661">
        <v>660</v>
      </c>
      <c r="B661" t="s">
        <v>671</v>
      </c>
      <c r="C661" t="str">
        <f t="shared" si="30"/>
        <v>grapes_a_4_GrapesESA3</v>
      </c>
      <c r="D661">
        <v>267</v>
      </c>
      <c r="E661">
        <v>211</v>
      </c>
      <c r="F661">
        <v>25.4</v>
      </c>
      <c r="G661">
        <v>17.600000000000001</v>
      </c>
      <c r="H661">
        <v>175</v>
      </c>
      <c r="I661">
        <v>154</v>
      </c>
      <c r="J661">
        <v>115</v>
      </c>
      <c r="K661">
        <v>89.6</v>
      </c>
      <c r="L661">
        <v>194</v>
      </c>
      <c r="M661">
        <v>185</v>
      </c>
      <c r="R661">
        <f t="shared" si="31"/>
        <v>10</v>
      </c>
      <c r="S661">
        <f t="shared" si="32"/>
        <v>17</v>
      </c>
    </row>
    <row r="662" spans="1:19" x14ac:dyDescent="0.3">
      <c r="A662">
        <v>661</v>
      </c>
      <c r="B662" t="s">
        <v>672</v>
      </c>
      <c r="C662" t="str">
        <f t="shared" si="30"/>
        <v>grapes_a_4_GrapesESA4</v>
      </c>
      <c r="D662">
        <v>119</v>
      </c>
      <c r="E662">
        <v>95.3</v>
      </c>
      <c r="F662">
        <v>18.100000000000001</v>
      </c>
      <c r="G662">
        <v>12.6</v>
      </c>
      <c r="H662">
        <v>80.3</v>
      </c>
      <c r="I662">
        <v>69.3</v>
      </c>
      <c r="J662">
        <v>49.5</v>
      </c>
      <c r="K662">
        <v>43.7</v>
      </c>
      <c r="L662">
        <v>106</v>
      </c>
      <c r="M662">
        <v>98.1</v>
      </c>
      <c r="R662">
        <f t="shared" si="31"/>
        <v>10</v>
      </c>
      <c r="S662">
        <f t="shared" si="32"/>
        <v>17</v>
      </c>
    </row>
    <row r="663" spans="1:19" x14ac:dyDescent="0.3">
      <c r="A663">
        <v>662</v>
      </c>
      <c r="B663" t="s">
        <v>673</v>
      </c>
      <c r="C663" t="str">
        <f t="shared" si="30"/>
        <v>grapes_a_4_GrapesESA5</v>
      </c>
      <c r="D663">
        <v>189</v>
      </c>
      <c r="E663">
        <v>149</v>
      </c>
      <c r="F663">
        <v>19.7</v>
      </c>
      <c r="G663">
        <v>11.4</v>
      </c>
      <c r="H663">
        <v>131</v>
      </c>
      <c r="I663">
        <v>108</v>
      </c>
      <c r="J663">
        <v>84.3</v>
      </c>
      <c r="K663">
        <v>67.7</v>
      </c>
      <c r="L663">
        <v>177</v>
      </c>
      <c r="M663">
        <v>164</v>
      </c>
      <c r="R663">
        <f t="shared" si="31"/>
        <v>10</v>
      </c>
      <c r="S663">
        <f t="shared" si="32"/>
        <v>17</v>
      </c>
    </row>
    <row r="664" spans="1:19" x14ac:dyDescent="0.3">
      <c r="A664">
        <v>663</v>
      </c>
      <c r="B664" t="s">
        <v>674</v>
      </c>
      <c r="C664" t="str">
        <f t="shared" si="30"/>
        <v>grapes_a_4_GrapesESA6</v>
      </c>
      <c r="D664">
        <v>192</v>
      </c>
      <c r="E664">
        <v>160</v>
      </c>
      <c r="F664">
        <v>16.5</v>
      </c>
      <c r="G664">
        <v>10.3</v>
      </c>
      <c r="H664">
        <v>135</v>
      </c>
      <c r="I664">
        <v>118</v>
      </c>
      <c r="J664">
        <v>76.2</v>
      </c>
      <c r="K664">
        <v>58.1</v>
      </c>
      <c r="L664">
        <v>152</v>
      </c>
      <c r="M664">
        <v>144</v>
      </c>
      <c r="R664">
        <f t="shared" si="31"/>
        <v>10</v>
      </c>
      <c r="S664">
        <f t="shared" si="32"/>
        <v>17</v>
      </c>
    </row>
    <row r="665" spans="1:19" x14ac:dyDescent="0.3">
      <c r="A665">
        <v>664</v>
      </c>
      <c r="B665" t="s">
        <v>675</v>
      </c>
      <c r="C665" t="str">
        <f t="shared" si="30"/>
        <v>grapes_a_4_GrapesESA7</v>
      </c>
      <c r="D665">
        <v>194</v>
      </c>
      <c r="E665">
        <v>163</v>
      </c>
      <c r="F665">
        <v>14.4</v>
      </c>
      <c r="G665">
        <v>10.7</v>
      </c>
      <c r="H665">
        <v>139</v>
      </c>
      <c r="I665">
        <v>101</v>
      </c>
      <c r="J665">
        <v>59.3</v>
      </c>
      <c r="K665">
        <v>45.8</v>
      </c>
      <c r="L665">
        <v>152</v>
      </c>
      <c r="M665">
        <v>141</v>
      </c>
      <c r="R665">
        <f t="shared" si="31"/>
        <v>10</v>
      </c>
      <c r="S665">
        <f t="shared" si="32"/>
        <v>17</v>
      </c>
    </row>
    <row r="666" spans="1:19" x14ac:dyDescent="0.3">
      <c r="A666">
        <v>665</v>
      </c>
      <c r="B666" t="s">
        <v>676</v>
      </c>
      <c r="C666" t="str">
        <f t="shared" si="30"/>
        <v>grapes_a_4_GrapesESA8</v>
      </c>
      <c r="D666">
        <v>192</v>
      </c>
      <c r="E666">
        <v>138</v>
      </c>
      <c r="F666">
        <v>11.5</v>
      </c>
      <c r="G666">
        <v>8.74</v>
      </c>
      <c r="H666">
        <v>117</v>
      </c>
      <c r="I666">
        <v>87.8</v>
      </c>
      <c r="J666">
        <v>54.1</v>
      </c>
      <c r="K666">
        <v>41.6</v>
      </c>
      <c r="L666">
        <v>181</v>
      </c>
      <c r="M666">
        <v>160</v>
      </c>
      <c r="R666">
        <f t="shared" si="31"/>
        <v>10</v>
      </c>
      <c r="S666">
        <f t="shared" si="32"/>
        <v>17</v>
      </c>
    </row>
    <row r="667" spans="1:19" x14ac:dyDescent="0.3">
      <c r="A667">
        <v>666</v>
      </c>
      <c r="B667" t="s">
        <v>677</v>
      </c>
      <c r="C667" t="str">
        <f t="shared" si="30"/>
        <v>grapes_a_4_GrapesESA9</v>
      </c>
      <c r="D667">
        <v>166</v>
      </c>
      <c r="E667">
        <v>151</v>
      </c>
      <c r="F667">
        <v>16.399999999999999</v>
      </c>
      <c r="G667">
        <v>11.3</v>
      </c>
      <c r="H667">
        <v>127</v>
      </c>
      <c r="I667">
        <v>93.3</v>
      </c>
      <c r="J667">
        <v>56.6</v>
      </c>
      <c r="K667">
        <v>45.2</v>
      </c>
      <c r="L667">
        <v>97.3</v>
      </c>
      <c r="M667">
        <v>91.4</v>
      </c>
      <c r="R667">
        <f t="shared" si="31"/>
        <v>10</v>
      </c>
      <c r="S667">
        <f t="shared" si="32"/>
        <v>17</v>
      </c>
    </row>
    <row r="668" spans="1:19" x14ac:dyDescent="0.3">
      <c r="A668">
        <v>667</v>
      </c>
      <c r="B668" t="s">
        <v>678</v>
      </c>
      <c r="C668" t="str">
        <f t="shared" si="30"/>
        <v>grapes_a_4_GrapesESA10a</v>
      </c>
      <c r="D668">
        <v>204</v>
      </c>
      <c r="E668">
        <v>170</v>
      </c>
      <c r="F668">
        <v>15.5</v>
      </c>
      <c r="G668">
        <v>9.73</v>
      </c>
      <c r="H668">
        <v>136</v>
      </c>
      <c r="I668">
        <v>104</v>
      </c>
      <c r="J668">
        <v>63.6</v>
      </c>
      <c r="K668">
        <v>49</v>
      </c>
      <c r="L668">
        <v>188</v>
      </c>
      <c r="M668">
        <v>171</v>
      </c>
      <c r="R668">
        <f t="shared" si="31"/>
        <v>10</v>
      </c>
      <c r="S668">
        <f t="shared" si="32"/>
        <v>17</v>
      </c>
    </row>
    <row r="669" spans="1:19" x14ac:dyDescent="0.3">
      <c r="A669">
        <v>668</v>
      </c>
      <c r="B669" t="s">
        <v>679</v>
      </c>
      <c r="C669" t="str">
        <f t="shared" si="30"/>
        <v>grapes_a_4_GrapesESA10b</v>
      </c>
      <c r="D669">
        <v>123</v>
      </c>
      <c r="E669">
        <v>115</v>
      </c>
      <c r="F669">
        <v>17.3</v>
      </c>
      <c r="G669">
        <v>10.8</v>
      </c>
      <c r="H669">
        <v>107</v>
      </c>
      <c r="I669">
        <v>95.6</v>
      </c>
      <c r="J669">
        <v>71.5</v>
      </c>
      <c r="K669">
        <v>56.6</v>
      </c>
      <c r="L669">
        <v>90.7</v>
      </c>
      <c r="M669">
        <v>89.8</v>
      </c>
      <c r="R669">
        <f t="shared" si="31"/>
        <v>10</v>
      </c>
      <c r="S669">
        <f t="shared" si="32"/>
        <v>17</v>
      </c>
    </row>
    <row r="670" spans="1:19" x14ac:dyDescent="0.3">
      <c r="A670">
        <v>669</v>
      </c>
      <c r="B670" t="s">
        <v>680</v>
      </c>
      <c r="C670" t="str">
        <f t="shared" si="30"/>
        <v>grapes_a_4_GrapesESA11a</v>
      </c>
      <c r="D670">
        <v>206</v>
      </c>
      <c r="E670">
        <v>163</v>
      </c>
      <c r="F670">
        <v>17.899999999999999</v>
      </c>
      <c r="G670">
        <v>11.4</v>
      </c>
      <c r="H670">
        <v>143</v>
      </c>
      <c r="I670">
        <v>119</v>
      </c>
      <c r="J670">
        <v>81.7</v>
      </c>
      <c r="K670">
        <v>62.1</v>
      </c>
      <c r="L670">
        <v>208</v>
      </c>
      <c r="M670">
        <v>191</v>
      </c>
      <c r="R670">
        <f t="shared" si="31"/>
        <v>10</v>
      </c>
      <c r="S670">
        <f t="shared" si="32"/>
        <v>17</v>
      </c>
    </row>
    <row r="671" spans="1:19" x14ac:dyDescent="0.3">
      <c r="A671">
        <v>670</v>
      </c>
      <c r="B671" t="s">
        <v>681</v>
      </c>
      <c r="C671" t="str">
        <f t="shared" si="30"/>
        <v>grapes_a_4_GrapesESA11b</v>
      </c>
      <c r="D671">
        <v>136</v>
      </c>
      <c r="E671">
        <v>121</v>
      </c>
      <c r="F671">
        <v>14</v>
      </c>
      <c r="G671">
        <v>7.95</v>
      </c>
      <c r="H671">
        <v>108</v>
      </c>
      <c r="I671">
        <v>88.4</v>
      </c>
      <c r="J671">
        <v>57.8</v>
      </c>
      <c r="K671">
        <v>43.4</v>
      </c>
      <c r="L671">
        <v>137</v>
      </c>
      <c r="M671">
        <v>127</v>
      </c>
      <c r="R671">
        <f t="shared" si="31"/>
        <v>10</v>
      </c>
      <c r="S671">
        <f t="shared" si="32"/>
        <v>17</v>
      </c>
    </row>
    <row r="672" spans="1:19" x14ac:dyDescent="0.3">
      <c r="A672">
        <v>671</v>
      </c>
      <c r="B672" t="s">
        <v>682</v>
      </c>
      <c r="C672" t="str">
        <f t="shared" si="30"/>
        <v>grapes_a_4_GrapesESA12a</v>
      </c>
      <c r="D672">
        <v>247</v>
      </c>
      <c r="E672">
        <v>181</v>
      </c>
      <c r="F672">
        <v>15.2</v>
      </c>
      <c r="G672">
        <v>10.3</v>
      </c>
      <c r="H672">
        <v>151</v>
      </c>
      <c r="I672">
        <v>110</v>
      </c>
      <c r="J672">
        <v>73.8</v>
      </c>
      <c r="K672">
        <v>55.1</v>
      </c>
      <c r="L672">
        <v>226</v>
      </c>
      <c r="M672">
        <v>203</v>
      </c>
      <c r="R672">
        <f t="shared" si="31"/>
        <v>10</v>
      </c>
      <c r="S672">
        <f t="shared" si="32"/>
        <v>17</v>
      </c>
    </row>
    <row r="673" spans="1:19" x14ac:dyDescent="0.3">
      <c r="A673">
        <v>672</v>
      </c>
      <c r="B673" t="s">
        <v>683</v>
      </c>
      <c r="C673" t="str">
        <f t="shared" si="30"/>
        <v>grapes_a_4_GrapesESA12b</v>
      </c>
      <c r="D673">
        <v>178</v>
      </c>
      <c r="E673">
        <v>144</v>
      </c>
      <c r="F673">
        <v>14.2</v>
      </c>
      <c r="G673">
        <v>9.14</v>
      </c>
      <c r="H673">
        <v>125</v>
      </c>
      <c r="I673">
        <v>92.3</v>
      </c>
      <c r="J673">
        <v>68</v>
      </c>
      <c r="K673">
        <v>50.8</v>
      </c>
      <c r="L673">
        <v>166</v>
      </c>
      <c r="M673">
        <v>152</v>
      </c>
      <c r="R673">
        <f t="shared" si="31"/>
        <v>10</v>
      </c>
      <c r="S673">
        <f t="shared" si="32"/>
        <v>17</v>
      </c>
    </row>
    <row r="674" spans="1:19" x14ac:dyDescent="0.3">
      <c r="A674">
        <v>673</v>
      </c>
      <c r="B674" t="s">
        <v>684</v>
      </c>
      <c r="C674" t="str">
        <f t="shared" si="30"/>
        <v>grapes_a_4_GrapesESA13</v>
      </c>
      <c r="D674">
        <v>113</v>
      </c>
      <c r="E674">
        <v>104</v>
      </c>
      <c r="F674">
        <v>11.4</v>
      </c>
      <c r="G674">
        <v>6.29</v>
      </c>
      <c r="H674">
        <v>93.2</v>
      </c>
      <c r="I674">
        <v>72.5</v>
      </c>
      <c r="J674">
        <v>48.8</v>
      </c>
      <c r="K674">
        <v>39.1</v>
      </c>
      <c r="L674">
        <v>79.099999999999994</v>
      </c>
      <c r="M674">
        <v>77.7</v>
      </c>
      <c r="R674">
        <f t="shared" si="31"/>
        <v>10</v>
      </c>
      <c r="S674">
        <f t="shared" si="32"/>
        <v>17</v>
      </c>
    </row>
    <row r="675" spans="1:19" x14ac:dyDescent="0.3">
      <c r="A675">
        <v>674</v>
      </c>
      <c r="B675" t="s">
        <v>685</v>
      </c>
      <c r="C675" t="str">
        <f t="shared" si="30"/>
        <v>grapes_a_4_GrapesESA14</v>
      </c>
      <c r="D675">
        <v>121</v>
      </c>
      <c r="E675">
        <v>116</v>
      </c>
      <c r="F675">
        <v>18.3</v>
      </c>
      <c r="G675">
        <v>9.94</v>
      </c>
      <c r="H675">
        <v>109</v>
      </c>
      <c r="I675">
        <v>91.7</v>
      </c>
      <c r="J675">
        <v>66.2</v>
      </c>
      <c r="K675">
        <v>54.7</v>
      </c>
      <c r="L675">
        <v>114</v>
      </c>
      <c r="M675">
        <v>110</v>
      </c>
      <c r="R675">
        <f t="shared" si="31"/>
        <v>10</v>
      </c>
      <c r="S675">
        <f t="shared" si="32"/>
        <v>17</v>
      </c>
    </row>
    <row r="676" spans="1:19" x14ac:dyDescent="0.3">
      <c r="A676">
        <v>675</v>
      </c>
      <c r="B676" t="s">
        <v>686</v>
      </c>
      <c r="C676" t="str">
        <f t="shared" si="30"/>
        <v>grapes_a_4_GrapesESA15a</v>
      </c>
      <c r="D676">
        <v>93.8</v>
      </c>
      <c r="E676">
        <v>82.7</v>
      </c>
      <c r="F676">
        <v>11.9</v>
      </c>
      <c r="G676">
        <v>7.81</v>
      </c>
      <c r="H676">
        <v>74.3</v>
      </c>
      <c r="I676">
        <v>68.099999999999994</v>
      </c>
      <c r="J676">
        <v>48.9</v>
      </c>
      <c r="K676">
        <v>38.6</v>
      </c>
      <c r="L676">
        <v>31</v>
      </c>
      <c r="M676">
        <v>30.7</v>
      </c>
      <c r="R676">
        <f t="shared" si="31"/>
        <v>10</v>
      </c>
      <c r="S676">
        <f t="shared" si="32"/>
        <v>17</v>
      </c>
    </row>
    <row r="677" spans="1:19" x14ac:dyDescent="0.3">
      <c r="A677">
        <v>676</v>
      </c>
      <c r="B677" t="s">
        <v>687</v>
      </c>
      <c r="C677" t="str">
        <f t="shared" si="30"/>
        <v>grapes_a_4_GrapesESA15b</v>
      </c>
      <c r="D677">
        <v>49.3</v>
      </c>
      <c r="E677">
        <v>43.7</v>
      </c>
      <c r="F677">
        <v>3.66</v>
      </c>
      <c r="G677">
        <v>2.44</v>
      </c>
      <c r="H677">
        <v>36.299999999999997</v>
      </c>
      <c r="I677">
        <v>27.7</v>
      </c>
      <c r="J677">
        <v>17.8</v>
      </c>
      <c r="K677">
        <v>13.4</v>
      </c>
      <c r="L677">
        <v>11.2</v>
      </c>
      <c r="M677">
        <v>10.9</v>
      </c>
      <c r="R677">
        <f t="shared" si="31"/>
        <v>10</v>
      </c>
      <c r="S677">
        <f t="shared" si="32"/>
        <v>17</v>
      </c>
    </row>
    <row r="678" spans="1:19" x14ac:dyDescent="0.3">
      <c r="A678">
        <v>677</v>
      </c>
      <c r="B678" t="s">
        <v>688</v>
      </c>
      <c r="C678" t="str">
        <f t="shared" si="30"/>
        <v>grapes_a_4_GrapesESA16a</v>
      </c>
      <c r="D678">
        <v>68.400000000000006</v>
      </c>
      <c r="E678">
        <v>67.099999999999994</v>
      </c>
      <c r="F678">
        <v>10.7</v>
      </c>
      <c r="G678">
        <v>7.48</v>
      </c>
      <c r="H678">
        <v>65.2</v>
      </c>
      <c r="I678">
        <v>60.1</v>
      </c>
      <c r="J678">
        <v>45.4</v>
      </c>
      <c r="K678">
        <v>37</v>
      </c>
      <c r="L678">
        <v>28.7</v>
      </c>
      <c r="M678">
        <v>28.4</v>
      </c>
      <c r="R678">
        <f t="shared" si="31"/>
        <v>10</v>
      </c>
      <c r="S678">
        <f t="shared" si="32"/>
        <v>17</v>
      </c>
    </row>
    <row r="679" spans="1:19" x14ac:dyDescent="0.3">
      <c r="A679">
        <v>678</v>
      </c>
      <c r="B679" t="s">
        <v>689</v>
      </c>
      <c r="C679" t="str">
        <f t="shared" si="30"/>
        <v>grapes_a_4_GrapesESA16b</v>
      </c>
      <c r="D679">
        <v>46.3</v>
      </c>
      <c r="E679">
        <v>46</v>
      </c>
      <c r="F679">
        <v>8.01</v>
      </c>
      <c r="G679">
        <v>7.35</v>
      </c>
      <c r="H679">
        <v>45</v>
      </c>
      <c r="I679">
        <v>40.200000000000003</v>
      </c>
      <c r="J679">
        <v>32.6</v>
      </c>
      <c r="K679">
        <v>27.1</v>
      </c>
      <c r="L679">
        <v>20.8</v>
      </c>
      <c r="M679">
        <v>20.6</v>
      </c>
      <c r="R679">
        <f t="shared" si="31"/>
        <v>10</v>
      </c>
      <c r="S679">
        <f t="shared" si="32"/>
        <v>17</v>
      </c>
    </row>
    <row r="680" spans="1:19" x14ac:dyDescent="0.3">
      <c r="A680">
        <v>679</v>
      </c>
      <c r="B680" t="s">
        <v>690</v>
      </c>
      <c r="C680" t="str">
        <f t="shared" si="30"/>
        <v>grapes_a_4_GrapesESA17a</v>
      </c>
      <c r="D680">
        <v>197</v>
      </c>
      <c r="E680">
        <v>171</v>
      </c>
      <c r="F680">
        <v>27.1</v>
      </c>
      <c r="G680">
        <v>16.600000000000001</v>
      </c>
      <c r="H680">
        <v>153</v>
      </c>
      <c r="I680">
        <v>138</v>
      </c>
      <c r="J680">
        <v>104</v>
      </c>
      <c r="K680">
        <v>83.8</v>
      </c>
      <c r="L680">
        <v>69.2</v>
      </c>
      <c r="M680">
        <v>68.7</v>
      </c>
      <c r="R680">
        <f t="shared" si="31"/>
        <v>10</v>
      </c>
      <c r="S680">
        <f t="shared" si="32"/>
        <v>17</v>
      </c>
    </row>
    <row r="681" spans="1:19" x14ac:dyDescent="0.3">
      <c r="A681">
        <v>680</v>
      </c>
      <c r="B681" t="s">
        <v>691</v>
      </c>
      <c r="C681" t="str">
        <f t="shared" si="30"/>
        <v>grapes_a_4_GrapesESA17b</v>
      </c>
      <c r="D681">
        <v>53.5</v>
      </c>
      <c r="E681">
        <v>52.9</v>
      </c>
      <c r="F681">
        <v>8.24</v>
      </c>
      <c r="G681">
        <v>7.46</v>
      </c>
      <c r="H681">
        <v>51.3</v>
      </c>
      <c r="I681">
        <v>46.1</v>
      </c>
      <c r="J681">
        <v>34.200000000000003</v>
      </c>
      <c r="K681">
        <v>27.4</v>
      </c>
      <c r="L681">
        <v>21.8</v>
      </c>
      <c r="M681">
        <v>21.6</v>
      </c>
      <c r="R681">
        <f t="shared" si="31"/>
        <v>10</v>
      </c>
      <c r="S681">
        <f t="shared" si="32"/>
        <v>17</v>
      </c>
    </row>
    <row r="682" spans="1:19" x14ac:dyDescent="0.3">
      <c r="A682">
        <v>681</v>
      </c>
      <c r="B682" t="s">
        <v>692</v>
      </c>
      <c r="C682" t="str">
        <f t="shared" si="30"/>
        <v>grapes_a_4_GrapesESA18a</v>
      </c>
      <c r="D682">
        <v>67.900000000000006</v>
      </c>
      <c r="E682">
        <v>67.2</v>
      </c>
      <c r="F682">
        <v>10.7</v>
      </c>
      <c r="G682">
        <v>7.53</v>
      </c>
      <c r="H682">
        <v>65.2</v>
      </c>
      <c r="I682">
        <v>57.7</v>
      </c>
      <c r="J682">
        <v>43.1</v>
      </c>
      <c r="K682">
        <v>35.799999999999997</v>
      </c>
      <c r="L682">
        <v>27.2</v>
      </c>
      <c r="M682">
        <v>27</v>
      </c>
      <c r="R682">
        <f t="shared" si="31"/>
        <v>10</v>
      </c>
      <c r="S682">
        <f t="shared" si="32"/>
        <v>17</v>
      </c>
    </row>
    <row r="683" spans="1:19" x14ac:dyDescent="0.3">
      <c r="A683">
        <v>682</v>
      </c>
      <c r="B683" t="s">
        <v>693</v>
      </c>
      <c r="C683" t="str">
        <f t="shared" si="30"/>
        <v>grapes_a_4_GrapesESA18b</v>
      </c>
      <c r="D683">
        <v>60.6</v>
      </c>
      <c r="E683">
        <v>59.7</v>
      </c>
      <c r="F683">
        <v>9.56</v>
      </c>
      <c r="G683">
        <v>6.7</v>
      </c>
      <c r="H683">
        <v>57.2</v>
      </c>
      <c r="I683">
        <v>52</v>
      </c>
      <c r="J683">
        <v>43.9</v>
      </c>
      <c r="K683">
        <v>34.6</v>
      </c>
      <c r="L683">
        <v>26</v>
      </c>
      <c r="M683">
        <v>25.7</v>
      </c>
      <c r="R683">
        <f t="shared" si="31"/>
        <v>10</v>
      </c>
      <c r="S683">
        <f t="shared" si="32"/>
        <v>17</v>
      </c>
    </row>
    <row r="684" spans="1:19" x14ac:dyDescent="0.3">
      <c r="A684">
        <v>683</v>
      </c>
      <c r="B684" t="s">
        <v>694</v>
      </c>
      <c r="C684" t="str">
        <f t="shared" si="30"/>
        <v>legumes_a_7_VegetableESA1</v>
      </c>
      <c r="D684">
        <v>168</v>
      </c>
      <c r="E684">
        <v>166</v>
      </c>
      <c r="F684">
        <v>21.7</v>
      </c>
      <c r="G684">
        <v>9.6999999999999993</v>
      </c>
      <c r="H684">
        <v>160</v>
      </c>
      <c r="I684">
        <v>134</v>
      </c>
      <c r="J684">
        <v>93.7</v>
      </c>
      <c r="K684">
        <v>72.2</v>
      </c>
      <c r="L684">
        <v>73</v>
      </c>
      <c r="M684">
        <v>72.2</v>
      </c>
      <c r="R684">
        <f t="shared" si="31"/>
        <v>11</v>
      </c>
      <c r="S684">
        <f t="shared" si="32"/>
        <v>19</v>
      </c>
    </row>
    <row r="685" spans="1:19" x14ac:dyDescent="0.3">
      <c r="A685">
        <v>684</v>
      </c>
      <c r="B685" t="s">
        <v>695</v>
      </c>
      <c r="C685" t="str">
        <f t="shared" si="30"/>
        <v>legumes_a_7_VegetableESA2</v>
      </c>
      <c r="D685">
        <v>91.4</v>
      </c>
      <c r="E685">
        <v>89.4</v>
      </c>
      <c r="F685">
        <v>11.2</v>
      </c>
      <c r="G685">
        <v>6.27</v>
      </c>
      <c r="H685">
        <v>83.9</v>
      </c>
      <c r="I685">
        <v>66.8</v>
      </c>
      <c r="J685">
        <v>45</v>
      </c>
      <c r="K685">
        <v>34.6</v>
      </c>
      <c r="L685">
        <v>30.4</v>
      </c>
      <c r="M685">
        <v>30.1</v>
      </c>
      <c r="R685">
        <f t="shared" si="31"/>
        <v>11</v>
      </c>
      <c r="S685">
        <f t="shared" si="32"/>
        <v>19</v>
      </c>
    </row>
    <row r="686" spans="1:19" x14ac:dyDescent="0.3">
      <c r="A686">
        <v>685</v>
      </c>
      <c r="B686" t="s">
        <v>696</v>
      </c>
      <c r="C686" t="str">
        <f t="shared" si="30"/>
        <v>legumes_a_7_VegetableESA3</v>
      </c>
      <c r="D686">
        <v>134</v>
      </c>
      <c r="E686">
        <v>133</v>
      </c>
      <c r="F686">
        <v>22</v>
      </c>
      <c r="G686">
        <v>12.6</v>
      </c>
      <c r="H686">
        <v>129</v>
      </c>
      <c r="I686">
        <v>118</v>
      </c>
      <c r="J686">
        <v>95.1</v>
      </c>
      <c r="K686">
        <v>76.8</v>
      </c>
      <c r="L686">
        <v>60</v>
      </c>
      <c r="M686">
        <v>59.4</v>
      </c>
      <c r="R686">
        <f t="shared" si="31"/>
        <v>11</v>
      </c>
      <c r="S686">
        <f t="shared" si="32"/>
        <v>19</v>
      </c>
    </row>
    <row r="687" spans="1:19" x14ac:dyDescent="0.3">
      <c r="A687">
        <v>686</v>
      </c>
      <c r="B687" t="s">
        <v>697</v>
      </c>
      <c r="C687" t="str">
        <f t="shared" si="30"/>
        <v>legumes_a_7_VegetableESA4</v>
      </c>
      <c r="D687">
        <v>58.7</v>
      </c>
      <c r="E687">
        <v>57.6</v>
      </c>
      <c r="F687">
        <v>9.26</v>
      </c>
      <c r="G687">
        <v>6.41</v>
      </c>
      <c r="H687">
        <v>54.2</v>
      </c>
      <c r="I687">
        <v>44.3</v>
      </c>
      <c r="J687">
        <v>32.299999999999997</v>
      </c>
      <c r="K687">
        <v>26.4</v>
      </c>
      <c r="L687">
        <v>19.600000000000001</v>
      </c>
      <c r="M687">
        <v>19.399999999999999</v>
      </c>
      <c r="R687">
        <f t="shared" si="31"/>
        <v>11</v>
      </c>
      <c r="S687">
        <f t="shared" si="32"/>
        <v>19</v>
      </c>
    </row>
    <row r="688" spans="1:19" x14ac:dyDescent="0.3">
      <c r="A688">
        <v>687</v>
      </c>
      <c r="B688" t="s">
        <v>698</v>
      </c>
      <c r="C688" t="str">
        <f t="shared" si="30"/>
        <v>legumes_a_7_VegetableESA5</v>
      </c>
      <c r="D688">
        <v>121</v>
      </c>
      <c r="E688">
        <v>119</v>
      </c>
      <c r="F688">
        <v>14.8</v>
      </c>
      <c r="G688">
        <v>9.7799999999999994</v>
      </c>
      <c r="H688">
        <v>114</v>
      </c>
      <c r="I688">
        <v>101</v>
      </c>
      <c r="J688">
        <v>69.3</v>
      </c>
      <c r="K688">
        <v>52.8</v>
      </c>
      <c r="L688">
        <v>44</v>
      </c>
      <c r="M688">
        <v>43.4</v>
      </c>
      <c r="R688">
        <f t="shared" si="31"/>
        <v>11</v>
      </c>
      <c r="S688">
        <f t="shared" si="32"/>
        <v>19</v>
      </c>
    </row>
    <row r="689" spans="1:19" x14ac:dyDescent="0.3">
      <c r="A689">
        <v>688</v>
      </c>
      <c r="B689" t="s">
        <v>699</v>
      </c>
      <c r="C689" t="str">
        <f t="shared" si="30"/>
        <v>legumes_a_7_VegetableESA6</v>
      </c>
      <c r="D689">
        <v>131</v>
      </c>
      <c r="E689">
        <v>128</v>
      </c>
      <c r="F689">
        <v>14.4</v>
      </c>
      <c r="G689">
        <v>8.98</v>
      </c>
      <c r="H689">
        <v>122</v>
      </c>
      <c r="I689">
        <v>102</v>
      </c>
      <c r="J689">
        <v>64.8</v>
      </c>
      <c r="K689">
        <v>50.6</v>
      </c>
      <c r="L689">
        <v>41.2</v>
      </c>
      <c r="M689">
        <v>40.700000000000003</v>
      </c>
      <c r="R689">
        <f t="shared" si="31"/>
        <v>11</v>
      </c>
      <c r="S689">
        <f t="shared" si="32"/>
        <v>19</v>
      </c>
    </row>
    <row r="690" spans="1:19" x14ac:dyDescent="0.3">
      <c r="A690">
        <v>689</v>
      </c>
      <c r="B690" t="s">
        <v>700</v>
      </c>
      <c r="C690" t="str">
        <f t="shared" si="30"/>
        <v>legumes_a_7_VegetableESA7</v>
      </c>
      <c r="D690">
        <v>132</v>
      </c>
      <c r="E690">
        <v>130</v>
      </c>
      <c r="F690">
        <v>13.4</v>
      </c>
      <c r="G690">
        <v>9.25</v>
      </c>
      <c r="H690">
        <v>123</v>
      </c>
      <c r="I690">
        <v>93.8</v>
      </c>
      <c r="J690">
        <v>60.9</v>
      </c>
      <c r="K690">
        <v>45.4</v>
      </c>
      <c r="L690">
        <v>45.4</v>
      </c>
      <c r="M690">
        <v>44.7</v>
      </c>
      <c r="R690">
        <f t="shared" si="31"/>
        <v>11</v>
      </c>
      <c r="S690">
        <f t="shared" si="32"/>
        <v>19</v>
      </c>
    </row>
    <row r="691" spans="1:19" x14ac:dyDescent="0.3">
      <c r="A691">
        <v>690</v>
      </c>
      <c r="B691" t="s">
        <v>701</v>
      </c>
      <c r="C691" t="str">
        <f t="shared" si="30"/>
        <v>legumes_a_7_VegetableESA8</v>
      </c>
      <c r="D691">
        <v>64.3</v>
      </c>
      <c r="E691">
        <v>62.6</v>
      </c>
      <c r="F691">
        <v>5.92</v>
      </c>
      <c r="G691">
        <v>3.96</v>
      </c>
      <c r="H691">
        <v>60.7</v>
      </c>
      <c r="I691">
        <v>48.6</v>
      </c>
      <c r="J691">
        <v>30.1</v>
      </c>
      <c r="K691">
        <v>22</v>
      </c>
      <c r="L691">
        <v>17.899999999999999</v>
      </c>
      <c r="M691">
        <v>17.600000000000001</v>
      </c>
      <c r="R691">
        <f t="shared" si="31"/>
        <v>11</v>
      </c>
      <c r="S691">
        <f t="shared" si="32"/>
        <v>19</v>
      </c>
    </row>
    <row r="692" spans="1:19" x14ac:dyDescent="0.3">
      <c r="A692">
        <v>691</v>
      </c>
      <c r="B692" t="s">
        <v>702</v>
      </c>
      <c r="C692" t="str">
        <f t="shared" si="30"/>
        <v>legumes_a_7_VegetableESA9</v>
      </c>
      <c r="D692">
        <v>65.599999999999994</v>
      </c>
      <c r="E692">
        <v>64.5</v>
      </c>
      <c r="F692">
        <v>9.9499999999999993</v>
      </c>
      <c r="G692">
        <v>7.49</v>
      </c>
      <c r="H692">
        <v>61.5</v>
      </c>
      <c r="I692">
        <v>51.3</v>
      </c>
      <c r="J692">
        <v>32.700000000000003</v>
      </c>
      <c r="K692">
        <v>26.9</v>
      </c>
      <c r="L692">
        <v>22</v>
      </c>
      <c r="M692">
        <v>21.7</v>
      </c>
      <c r="R692">
        <f t="shared" si="31"/>
        <v>11</v>
      </c>
      <c r="S692">
        <f t="shared" si="32"/>
        <v>19</v>
      </c>
    </row>
    <row r="693" spans="1:19" x14ac:dyDescent="0.3">
      <c r="A693">
        <v>692</v>
      </c>
      <c r="B693" t="s">
        <v>703</v>
      </c>
      <c r="C693" t="str">
        <f t="shared" si="30"/>
        <v>legumes_a_7_VegetableESA10a</v>
      </c>
      <c r="D693">
        <v>94.5</v>
      </c>
      <c r="E693">
        <v>92.8</v>
      </c>
      <c r="F693">
        <v>10.1</v>
      </c>
      <c r="G693">
        <v>6.5</v>
      </c>
      <c r="H693">
        <v>88.7</v>
      </c>
      <c r="I693">
        <v>68.099999999999994</v>
      </c>
      <c r="J693">
        <v>42.2</v>
      </c>
      <c r="K693">
        <v>32.799999999999997</v>
      </c>
      <c r="L693">
        <v>27.1</v>
      </c>
      <c r="M693">
        <v>26.8</v>
      </c>
      <c r="R693">
        <f t="shared" si="31"/>
        <v>11</v>
      </c>
      <c r="S693">
        <f t="shared" si="32"/>
        <v>19</v>
      </c>
    </row>
    <row r="694" spans="1:19" x14ac:dyDescent="0.3">
      <c r="A694">
        <v>693</v>
      </c>
      <c r="B694" t="s">
        <v>704</v>
      </c>
      <c r="C694" t="str">
        <f t="shared" si="30"/>
        <v>legumes_a_7_VegetableESA10b</v>
      </c>
      <c r="D694">
        <v>61.3</v>
      </c>
      <c r="E694">
        <v>60.6</v>
      </c>
      <c r="F694">
        <v>9.49</v>
      </c>
      <c r="G694">
        <v>7.4</v>
      </c>
      <c r="H694">
        <v>58.7</v>
      </c>
      <c r="I694">
        <v>51.3</v>
      </c>
      <c r="J694">
        <v>37.799999999999997</v>
      </c>
      <c r="K694">
        <v>30</v>
      </c>
      <c r="L694">
        <v>24.8</v>
      </c>
      <c r="M694">
        <v>24.5</v>
      </c>
      <c r="R694">
        <f t="shared" si="31"/>
        <v>11</v>
      </c>
      <c r="S694">
        <f t="shared" si="32"/>
        <v>19</v>
      </c>
    </row>
    <row r="695" spans="1:19" x14ac:dyDescent="0.3">
      <c r="A695">
        <v>694</v>
      </c>
      <c r="B695" t="s">
        <v>705</v>
      </c>
      <c r="C695" t="str">
        <f t="shared" si="30"/>
        <v>legumes_a_7_VegetableESA11a</v>
      </c>
      <c r="D695">
        <v>149</v>
      </c>
      <c r="E695">
        <v>147</v>
      </c>
      <c r="F695">
        <v>13.8</v>
      </c>
      <c r="G695">
        <v>8.25</v>
      </c>
      <c r="H695">
        <v>138</v>
      </c>
      <c r="I695">
        <v>109</v>
      </c>
      <c r="J695">
        <v>68.2</v>
      </c>
      <c r="K695">
        <v>50.8</v>
      </c>
      <c r="L695">
        <v>42.9</v>
      </c>
      <c r="M695">
        <v>42.2</v>
      </c>
      <c r="R695">
        <f t="shared" si="31"/>
        <v>11</v>
      </c>
      <c r="S695">
        <f t="shared" si="32"/>
        <v>19</v>
      </c>
    </row>
    <row r="696" spans="1:19" x14ac:dyDescent="0.3">
      <c r="A696">
        <v>695</v>
      </c>
      <c r="B696" t="s">
        <v>706</v>
      </c>
      <c r="C696" t="str">
        <f t="shared" si="30"/>
        <v>legumes_a_7_VegetableESA11b</v>
      </c>
      <c r="D696">
        <v>142</v>
      </c>
      <c r="E696">
        <v>139</v>
      </c>
      <c r="F696">
        <v>14.4</v>
      </c>
      <c r="G696">
        <v>7.28</v>
      </c>
      <c r="H696">
        <v>131</v>
      </c>
      <c r="I696">
        <v>107</v>
      </c>
      <c r="J696">
        <v>72.5</v>
      </c>
      <c r="K696">
        <v>52.5</v>
      </c>
      <c r="L696">
        <v>44.7</v>
      </c>
      <c r="M696">
        <v>43.9</v>
      </c>
      <c r="R696">
        <f t="shared" si="31"/>
        <v>11</v>
      </c>
      <c r="S696">
        <f t="shared" si="32"/>
        <v>19</v>
      </c>
    </row>
    <row r="697" spans="1:19" x14ac:dyDescent="0.3">
      <c r="A697">
        <v>696</v>
      </c>
      <c r="B697" t="s">
        <v>707</v>
      </c>
      <c r="C697" t="str">
        <f t="shared" si="30"/>
        <v>legumes_a_7_VegetableESA12a</v>
      </c>
      <c r="D697">
        <v>160</v>
      </c>
      <c r="E697">
        <v>156</v>
      </c>
      <c r="F697">
        <v>12.4</v>
      </c>
      <c r="G697">
        <v>7.38</v>
      </c>
      <c r="H697">
        <v>147</v>
      </c>
      <c r="I697">
        <v>104</v>
      </c>
      <c r="J697">
        <v>64</v>
      </c>
      <c r="K697">
        <v>47.3</v>
      </c>
      <c r="L697">
        <v>42.6</v>
      </c>
      <c r="M697">
        <v>41.7</v>
      </c>
      <c r="R697">
        <f t="shared" si="31"/>
        <v>11</v>
      </c>
      <c r="S697">
        <f t="shared" si="32"/>
        <v>19</v>
      </c>
    </row>
    <row r="698" spans="1:19" x14ac:dyDescent="0.3">
      <c r="A698">
        <v>697</v>
      </c>
      <c r="B698" t="s">
        <v>708</v>
      </c>
      <c r="C698" t="str">
        <f t="shared" si="30"/>
        <v>legumes_a_7_VegetableESA12b</v>
      </c>
      <c r="D698">
        <v>86.9</v>
      </c>
      <c r="E698">
        <v>84.9</v>
      </c>
      <c r="F698">
        <v>9.6300000000000008</v>
      </c>
      <c r="G698">
        <v>6.39</v>
      </c>
      <c r="H698">
        <v>79.3</v>
      </c>
      <c r="I698">
        <v>63.3</v>
      </c>
      <c r="J698">
        <v>48.9</v>
      </c>
      <c r="K698">
        <v>36.299999999999997</v>
      </c>
      <c r="L698">
        <v>31.2</v>
      </c>
      <c r="M698">
        <v>30.7</v>
      </c>
      <c r="R698">
        <f t="shared" si="31"/>
        <v>11</v>
      </c>
      <c r="S698">
        <f t="shared" si="32"/>
        <v>19</v>
      </c>
    </row>
    <row r="699" spans="1:19" x14ac:dyDescent="0.3">
      <c r="A699">
        <v>698</v>
      </c>
      <c r="B699" t="s">
        <v>709</v>
      </c>
      <c r="C699" t="str">
        <f t="shared" si="30"/>
        <v>legumes_a_7_VegetableESA13</v>
      </c>
      <c r="D699">
        <v>111</v>
      </c>
      <c r="E699">
        <v>108</v>
      </c>
      <c r="F699">
        <v>11.5</v>
      </c>
      <c r="G699">
        <v>5.71</v>
      </c>
      <c r="H699">
        <v>101</v>
      </c>
      <c r="I699">
        <v>79.2</v>
      </c>
      <c r="J699">
        <v>50.8</v>
      </c>
      <c r="K699">
        <v>39.9</v>
      </c>
      <c r="L699">
        <v>31.2</v>
      </c>
      <c r="M699">
        <v>30.8</v>
      </c>
      <c r="R699">
        <f t="shared" si="31"/>
        <v>11</v>
      </c>
      <c r="S699">
        <f t="shared" si="32"/>
        <v>19</v>
      </c>
    </row>
    <row r="700" spans="1:19" x14ac:dyDescent="0.3">
      <c r="A700">
        <v>699</v>
      </c>
      <c r="B700" t="s">
        <v>710</v>
      </c>
      <c r="C700" t="str">
        <f t="shared" si="30"/>
        <v>legumes_a_7_VegetableESA14</v>
      </c>
      <c r="D700">
        <v>72.900000000000006</v>
      </c>
      <c r="E700">
        <v>72.2</v>
      </c>
      <c r="F700">
        <v>11.3</v>
      </c>
      <c r="G700">
        <v>8.2200000000000006</v>
      </c>
      <c r="H700">
        <v>70</v>
      </c>
      <c r="I700">
        <v>59.1</v>
      </c>
      <c r="J700">
        <v>42.6</v>
      </c>
      <c r="K700">
        <v>34.5</v>
      </c>
      <c r="L700">
        <v>27.8</v>
      </c>
      <c r="M700">
        <v>27.5</v>
      </c>
      <c r="R700">
        <f t="shared" si="31"/>
        <v>11</v>
      </c>
      <c r="S700">
        <f t="shared" si="32"/>
        <v>19</v>
      </c>
    </row>
    <row r="701" spans="1:19" x14ac:dyDescent="0.3">
      <c r="A701">
        <v>700</v>
      </c>
      <c r="B701" t="s">
        <v>711</v>
      </c>
      <c r="C701" t="str">
        <f t="shared" si="30"/>
        <v>legumes_a_7_VegetableESA15a</v>
      </c>
      <c r="D701">
        <v>196</v>
      </c>
      <c r="E701">
        <v>193</v>
      </c>
      <c r="F701">
        <v>27.8</v>
      </c>
      <c r="G701">
        <v>14.3</v>
      </c>
      <c r="H701">
        <v>187</v>
      </c>
      <c r="I701">
        <v>155</v>
      </c>
      <c r="J701">
        <v>101</v>
      </c>
      <c r="K701">
        <v>78</v>
      </c>
      <c r="L701">
        <v>66.7</v>
      </c>
      <c r="M701">
        <v>66</v>
      </c>
      <c r="R701">
        <f t="shared" si="31"/>
        <v>11</v>
      </c>
      <c r="S701">
        <f t="shared" si="32"/>
        <v>19</v>
      </c>
    </row>
    <row r="702" spans="1:19" x14ac:dyDescent="0.3">
      <c r="A702">
        <v>701</v>
      </c>
      <c r="B702" t="s">
        <v>712</v>
      </c>
      <c r="C702" t="str">
        <f t="shared" si="30"/>
        <v>legumes_a_7_VegetableESA15b</v>
      </c>
      <c r="D702">
        <v>127</v>
      </c>
      <c r="E702">
        <v>121</v>
      </c>
      <c r="F702">
        <v>7.71</v>
      </c>
      <c r="G702">
        <v>4.6900000000000004</v>
      </c>
      <c r="H702">
        <v>106</v>
      </c>
      <c r="I702">
        <v>62.6</v>
      </c>
      <c r="J702">
        <v>32.700000000000003</v>
      </c>
      <c r="K702">
        <v>24.7</v>
      </c>
      <c r="L702">
        <v>21.1</v>
      </c>
      <c r="M702">
        <v>20.6</v>
      </c>
      <c r="R702">
        <f t="shared" si="31"/>
        <v>11</v>
      </c>
      <c r="S702">
        <f t="shared" si="32"/>
        <v>19</v>
      </c>
    </row>
    <row r="703" spans="1:19" x14ac:dyDescent="0.3">
      <c r="A703">
        <v>702</v>
      </c>
      <c r="B703" t="s">
        <v>713</v>
      </c>
      <c r="C703" t="str">
        <f t="shared" si="30"/>
        <v>legumes_a_7_VegetableESA16a</v>
      </c>
      <c r="D703">
        <v>61.8</v>
      </c>
      <c r="E703">
        <v>61.2</v>
      </c>
      <c r="F703">
        <v>9.74</v>
      </c>
      <c r="G703">
        <v>6.62</v>
      </c>
      <c r="H703">
        <v>59.4</v>
      </c>
      <c r="I703">
        <v>52.9</v>
      </c>
      <c r="J703">
        <v>39.799999999999997</v>
      </c>
      <c r="K703">
        <v>32.6</v>
      </c>
      <c r="L703">
        <v>25.2</v>
      </c>
      <c r="M703">
        <v>25</v>
      </c>
      <c r="R703">
        <f t="shared" si="31"/>
        <v>11</v>
      </c>
      <c r="S703">
        <f t="shared" si="32"/>
        <v>19</v>
      </c>
    </row>
    <row r="704" spans="1:19" x14ac:dyDescent="0.3">
      <c r="A704">
        <v>703</v>
      </c>
      <c r="B704" t="s">
        <v>714</v>
      </c>
      <c r="C704" t="str">
        <f t="shared" si="30"/>
        <v>legumes_a_7_VegetableESA16b</v>
      </c>
      <c r="D704">
        <v>39</v>
      </c>
      <c r="E704">
        <v>38.700000000000003</v>
      </c>
      <c r="F704">
        <v>7</v>
      </c>
      <c r="G704">
        <v>6.08</v>
      </c>
      <c r="H704">
        <v>37.700000000000003</v>
      </c>
      <c r="I704">
        <v>34</v>
      </c>
      <c r="J704">
        <v>27.2</v>
      </c>
      <c r="K704">
        <v>22.6</v>
      </c>
      <c r="L704">
        <v>17.2</v>
      </c>
      <c r="M704">
        <v>17.100000000000001</v>
      </c>
      <c r="R704">
        <f t="shared" si="31"/>
        <v>11</v>
      </c>
      <c r="S704">
        <f t="shared" si="32"/>
        <v>19</v>
      </c>
    </row>
    <row r="705" spans="1:19" x14ac:dyDescent="0.3">
      <c r="A705">
        <v>704</v>
      </c>
      <c r="B705" t="s">
        <v>715</v>
      </c>
      <c r="C705" t="str">
        <f t="shared" si="30"/>
        <v>legumes_a_7_VegetableESA17a</v>
      </c>
      <c r="D705">
        <v>159</v>
      </c>
      <c r="E705">
        <v>158</v>
      </c>
      <c r="F705">
        <v>28.2</v>
      </c>
      <c r="G705">
        <v>18.100000000000001</v>
      </c>
      <c r="H705">
        <v>154</v>
      </c>
      <c r="I705">
        <v>136</v>
      </c>
      <c r="J705">
        <v>105</v>
      </c>
      <c r="K705">
        <v>87.3</v>
      </c>
      <c r="L705">
        <v>66.900000000000006</v>
      </c>
      <c r="M705">
        <v>66.5</v>
      </c>
      <c r="R705">
        <f t="shared" si="31"/>
        <v>11</v>
      </c>
      <c r="S705">
        <f t="shared" si="32"/>
        <v>19</v>
      </c>
    </row>
    <row r="706" spans="1:19" x14ac:dyDescent="0.3">
      <c r="A706">
        <v>705</v>
      </c>
      <c r="B706" t="s">
        <v>716</v>
      </c>
      <c r="C706" t="str">
        <f t="shared" ref="C706:C743" si="33">LEFT(B706,R706-1)&amp;RIGHT(B706,LEN(B706)-S706)</f>
        <v>legumes_a_7_VegetableESA17b</v>
      </c>
      <c r="D706">
        <v>64.2</v>
      </c>
      <c r="E706">
        <v>63.5</v>
      </c>
      <c r="F706">
        <v>9.44</v>
      </c>
      <c r="G706">
        <v>7.53</v>
      </c>
      <c r="H706">
        <v>61.5</v>
      </c>
      <c r="I706">
        <v>53.8</v>
      </c>
      <c r="J706">
        <v>38</v>
      </c>
      <c r="K706">
        <v>30.2</v>
      </c>
      <c r="L706">
        <v>24.3</v>
      </c>
      <c r="M706">
        <v>24.1</v>
      </c>
      <c r="R706">
        <f t="shared" si="31"/>
        <v>11</v>
      </c>
      <c r="S706">
        <f t="shared" si="32"/>
        <v>19</v>
      </c>
    </row>
    <row r="707" spans="1:19" x14ac:dyDescent="0.3">
      <c r="A707">
        <v>706</v>
      </c>
      <c r="B707" t="s">
        <v>717</v>
      </c>
      <c r="C707" t="str">
        <f t="shared" si="33"/>
        <v>legumes_a_7_VegetableESA18a</v>
      </c>
      <c r="D707">
        <v>63.1</v>
      </c>
      <c r="E707">
        <v>62.3</v>
      </c>
      <c r="F707">
        <v>10.7</v>
      </c>
      <c r="G707">
        <v>7.45</v>
      </c>
      <c r="H707">
        <v>61.1</v>
      </c>
      <c r="I707">
        <v>53.5</v>
      </c>
      <c r="J707">
        <v>41.6</v>
      </c>
      <c r="K707">
        <v>34.9</v>
      </c>
      <c r="L707">
        <v>26.7</v>
      </c>
      <c r="M707">
        <v>26.5</v>
      </c>
      <c r="R707">
        <f t="shared" ref="R707:R743" si="34">SEARCH("run",B707)</f>
        <v>11</v>
      </c>
      <c r="S707">
        <f t="shared" ref="S707:S743" si="35">SEARCH("_",B707,SEARCH("_",B707,R707+1)+1)</f>
        <v>19</v>
      </c>
    </row>
    <row r="708" spans="1:19" x14ac:dyDescent="0.3">
      <c r="A708">
        <v>707</v>
      </c>
      <c r="B708" t="s">
        <v>718</v>
      </c>
      <c r="C708" t="str">
        <f t="shared" si="33"/>
        <v>legumes_a_7_VegetableESA18b</v>
      </c>
      <c r="D708">
        <v>62.4</v>
      </c>
      <c r="E708">
        <v>61.4</v>
      </c>
      <c r="F708">
        <v>8.86</v>
      </c>
      <c r="G708">
        <v>6.34</v>
      </c>
      <c r="H708">
        <v>58.8</v>
      </c>
      <c r="I708">
        <v>49.5</v>
      </c>
      <c r="J708">
        <v>38.5</v>
      </c>
      <c r="K708">
        <v>30.8</v>
      </c>
      <c r="L708">
        <v>23.4</v>
      </c>
      <c r="M708">
        <v>23.2</v>
      </c>
      <c r="R708">
        <f t="shared" si="34"/>
        <v>11</v>
      </c>
      <c r="S708">
        <f t="shared" si="35"/>
        <v>19</v>
      </c>
    </row>
    <row r="709" spans="1:19" x14ac:dyDescent="0.3">
      <c r="A709">
        <v>708</v>
      </c>
      <c r="B709" t="s">
        <v>719</v>
      </c>
      <c r="C709" t="str">
        <f t="shared" si="33"/>
        <v>legumes_a_7_VegetableESA19a</v>
      </c>
      <c r="D709">
        <v>68</v>
      </c>
      <c r="E709">
        <v>67.099999999999994</v>
      </c>
      <c r="F709">
        <v>14.1</v>
      </c>
      <c r="G709">
        <v>10.1</v>
      </c>
      <c r="H709">
        <v>64.599999999999994</v>
      </c>
      <c r="I709">
        <v>53.7</v>
      </c>
      <c r="J709">
        <v>41.2</v>
      </c>
      <c r="K709">
        <v>33.9</v>
      </c>
      <c r="L709">
        <v>26.5</v>
      </c>
      <c r="M709">
        <v>26.3</v>
      </c>
      <c r="R709">
        <f t="shared" si="34"/>
        <v>11</v>
      </c>
      <c r="S709">
        <f t="shared" si="35"/>
        <v>19</v>
      </c>
    </row>
    <row r="710" spans="1:19" x14ac:dyDescent="0.3">
      <c r="A710">
        <v>709</v>
      </c>
      <c r="B710" t="s">
        <v>720</v>
      </c>
      <c r="C710" t="str">
        <f t="shared" si="33"/>
        <v>legumes_a_7_VegetableESA19b</v>
      </c>
      <c r="D710">
        <v>88.3</v>
      </c>
      <c r="E710">
        <v>87.1</v>
      </c>
      <c r="F710">
        <v>23.1</v>
      </c>
      <c r="G710">
        <v>16.899999999999999</v>
      </c>
      <c r="H710">
        <v>84.8</v>
      </c>
      <c r="I710">
        <v>72.7</v>
      </c>
      <c r="J710">
        <v>55.4</v>
      </c>
      <c r="K710">
        <v>48.2</v>
      </c>
      <c r="L710">
        <v>37</v>
      </c>
      <c r="M710">
        <v>36.9</v>
      </c>
      <c r="R710">
        <f t="shared" si="34"/>
        <v>11</v>
      </c>
      <c r="S710">
        <f t="shared" si="35"/>
        <v>19</v>
      </c>
    </row>
    <row r="711" spans="1:19" x14ac:dyDescent="0.3">
      <c r="A711">
        <v>710</v>
      </c>
      <c r="B711" t="s">
        <v>721</v>
      </c>
      <c r="C711" t="str">
        <f t="shared" si="33"/>
        <v>legumes_a_7_VegetableESA20a</v>
      </c>
      <c r="D711">
        <v>243</v>
      </c>
      <c r="E711">
        <v>237</v>
      </c>
      <c r="F711">
        <v>21.8</v>
      </c>
      <c r="G711">
        <v>10.1</v>
      </c>
      <c r="H711">
        <v>226</v>
      </c>
      <c r="I711">
        <v>180</v>
      </c>
      <c r="J711">
        <v>114</v>
      </c>
      <c r="K711">
        <v>83.2</v>
      </c>
      <c r="L711">
        <v>66.8</v>
      </c>
      <c r="M711">
        <v>65.8</v>
      </c>
      <c r="R711">
        <f t="shared" si="34"/>
        <v>11</v>
      </c>
      <c r="S711">
        <f t="shared" si="35"/>
        <v>19</v>
      </c>
    </row>
    <row r="712" spans="1:19" x14ac:dyDescent="0.3">
      <c r="A712">
        <v>711</v>
      </c>
      <c r="B712" t="s">
        <v>722</v>
      </c>
      <c r="C712" t="str">
        <f t="shared" si="33"/>
        <v>legumes_a_7_VegetableESA20b</v>
      </c>
      <c r="D712">
        <v>205</v>
      </c>
      <c r="E712">
        <v>200</v>
      </c>
      <c r="F712">
        <v>17.399999999999999</v>
      </c>
      <c r="G712">
        <v>7.92</v>
      </c>
      <c r="H712">
        <v>186</v>
      </c>
      <c r="I712">
        <v>149</v>
      </c>
      <c r="J712">
        <v>89.1</v>
      </c>
      <c r="K712">
        <v>65.3</v>
      </c>
      <c r="L712">
        <v>52.9</v>
      </c>
      <c r="M712">
        <v>52.2</v>
      </c>
      <c r="R712">
        <f t="shared" si="34"/>
        <v>11</v>
      </c>
      <c r="S712">
        <f t="shared" si="35"/>
        <v>19</v>
      </c>
    </row>
    <row r="713" spans="1:19" x14ac:dyDescent="0.3">
      <c r="A713">
        <v>712</v>
      </c>
      <c r="B713" t="s">
        <v>723</v>
      </c>
      <c r="C713" t="str">
        <f t="shared" si="33"/>
        <v>legumes_a_7_VegetableESA21</v>
      </c>
      <c r="D713">
        <v>158</v>
      </c>
      <c r="E713">
        <v>154</v>
      </c>
      <c r="F713">
        <v>11.2</v>
      </c>
      <c r="G713">
        <v>4.38</v>
      </c>
      <c r="H713">
        <v>147</v>
      </c>
      <c r="I713">
        <v>104</v>
      </c>
      <c r="J713">
        <v>58.1</v>
      </c>
      <c r="K713">
        <v>42.6</v>
      </c>
      <c r="L713">
        <v>35.700000000000003</v>
      </c>
      <c r="M713">
        <v>35.1</v>
      </c>
      <c r="R713">
        <f t="shared" si="34"/>
        <v>11</v>
      </c>
      <c r="S713">
        <f t="shared" si="35"/>
        <v>19</v>
      </c>
    </row>
    <row r="714" spans="1:19" x14ac:dyDescent="0.3">
      <c r="A714">
        <v>713</v>
      </c>
      <c r="B714" t="s">
        <v>724</v>
      </c>
      <c r="C714" t="str">
        <f t="shared" si="33"/>
        <v>legumes_a_4_VegetableESA1</v>
      </c>
      <c r="D714">
        <v>316</v>
      </c>
      <c r="E714">
        <v>174</v>
      </c>
      <c r="F714">
        <v>16.8</v>
      </c>
      <c r="G714">
        <v>10.4</v>
      </c>
      <c r="H714">
        <v>136</v>
      </c>
      <c r="I714">
        <v>101</v>
      </c>
      <c r="J714">
        <v>71.599999999999994</v>
      </c>
      <c r="K714">
        <v>56.8</v>
      </c>
      <c r="L714">
        <v>133</v>
      </c>
      <c r="M714">
        <v>127</v>
      </c>
      <c r="R714">
        <f t="shared" si="34"/>
        <v>11</v>
      </c>
      <c r="S714">
        <f t="shared" si="35"/>
        <v>18</v>
      </c>
    </row>
    <row r="715" spans="1:19" x14ac:dyDescent="0.3">
      <c r="A715">
        <v>714</v>
      </c>
      <c r="B715" t="s">
        <v>725</v>
      </c>
      <c r="C715" t="str">
        <f t="shared" si="33"/>
        <v>legumes_a_4_VegetableESA2</v>
      </c>
      <c r="D715">
        <v>163</v>
      </c>
      <c r="E715">
        <v>130</v>
      </c>
      <c r="F715">
        <v>11.9</v>
      </c>
      <c r="G715">
        <v>6.84</v>
      </c>
      <c r="H715">
        <v>103</v>
      </c>
      <c r="I715">
        <v>80.8</v>
      </c>
      <c r="J715">
        <v>50.6</v>
      </c>
      <c r="K715">
        <v>39</v>
      </c>
      <c r="L715">
        <v>42.9</v>
      </c>
      <c r="M715">
        <v>42.3</v>
      </c>
      <c r="R715">
        <f t="shared" si="34"/>
        <v>11</v>
      </c>
      <c r="S715">
        <f t="shared" si="35"/>
        <v>18</v>
      </c>
    </row>
    <row r="716" spans="1:19" x14ac:dyDescent="0.3">
      <c r="A716">
        <v>715</v>
      </c>
      <c r="B716" t="s">
        <v>726</v>
      </c>
      <c r="C716" t="str">
        <f t="shared" si="33"/>
        <v>legumes_a_4_VegetableESA3</v>
      </c>
      <c r="D716">
        <v>229</v>
      </c>
      <c r="E716">
        <v>165</v>
      </c>
      <c r="F716">
        <v>17.7</v>
      </c>
      <c r="G716">
        <v>12.6</v>
      </c>
      <c r="H716">
        <v>147</v>
      </c>
      <c r="I716">
        <v>123</v>
      </c>
      <c r="J716">
        <v>86.6</v>
      </c>
      <c r="K716">
        <v>66.5</v>
      </c>
      <c r="L716">
        <v>55.4</v>
      </c>
      <c r="M716">
        <v>54.9</v>
      </c>
      <c r="R716">
        <f t="shared" si="34"/>
        <v>11</v>
      </c>
      <c r="S716">
        <f t="shared" si="35"/>
        <v>18</v>
      </c>
    </row>
    <row r="717" spans="1:19" x14ac:dyDescent="0.3">
      <c r="A717">
        <v>716</v>
      </c>
      <c r="B717" t="s">
        <v>727</v>
      </c>
      <c r="C717" t="str">
        <f t="shared" si="33"/>
        <v>legumes_a_4_VegetableESA4</v>
      </c>
      <c r="D717">
        <v>106</v>
      </c>
      <c r="E717">
        <v>83.7</v>
      </c>
      <c r="F717">
        <v>8.16</v>
      </c>
      <c r="G717">
        <v>6.11</v>
      </c>
      <c r="H717">
        <v>66.3</v>
      </c>
      <c r="I717">
        <v>49</v>
      </c>
      <c r="J717">
        <v>30.9</v>
      </c>
      <c r="K717">
        <v>25.2</v>
      </c>
      <c r="L717">
        <v>19.2</v>
      </c>
      <c r="M717">
        <v>19</v>
      </c>
      <c r="R717">
        <f t="shared" si="34"/>
        <v>11</v>
      </c>
      <c r="S717">
        <f t="shared" si="35"/>
        <v>18</v>
      </c>
    </row>
    <row r="718" spans="1:19" x14ac:dyDescent="0.3">
      <c r="A718">
        <v>717</v>
      </c>
      <c r="B718" t="s">
        <v>728</v>
      </c>
      <c r="C718" t="str">
        <f t="shared" si="33"/>
        <v>legumes_a_4_VegetableESA5</v>
      </c>
      <c r="D718">
        <v>227</v>
      </c>
      <c r="E718">
        <v>168</v>
      </c>
      <c r="F718">
        <v>18.8</v>
      </c>
      <c r="G718">
        <v>11.7</v>
      </c>
      <c r="H718">
        <v>134</v>
      </c>
      <c r="I718">
        <v>108</v>
      </c>
      <c r="J718">
        <v>85.9</v>
      </c>
      <c r="K718">
        <v>67.3</v>
      </c>
      <c r="L718">
        <v>59.7</v>
      </c>
      <c r="M718">
        <v>59.1</v>
      </c>
      <c r="R718">
        <f t="shared" si="34"/>
        <v>11</v>
      </c>
      <c r="S718">
        <f t="shared" si="35"/>
        <v>18</v>
      </c>
    </row>
    <row r="719" spans="1:19" x14ac:dyDescent="0.3">
      <c r="A719">
        <v>718</v>
      </c>
      <c r="B719" t="s">
        <v>729</v>
      </c>
      <c r="C719" t="str">
        <f t="shared" si="33"/>
        <v>legumes_a_4_VegetableESA6</v>
      </c>
      <c r="D719">
        <v>234</v>
      </c>
      <c r="E719">
        <v>178</v>
      </c>
      <c r="F719">
        <v>14.6</v>
      </c>
      <c r="G719">
        <v>10.3</v>
      </c>
      <c r="H719">
        <v>141</v>
      </c>
      <c r="I719">
        <v>105</v>
      </c>
      <c r="J719">
        <v>74.099999999999994</v>
      </c>
      <c r="K719">
        <v>55.1</v>
      </c>
      <c r="L719">
        <v>49.5</v>
      </c>
      <c r="M719">
        <v>48.9</v>
      </c>
      <c r="R719">
        <f t="shared" si="34"/>
        <v>11</v>
      </c>
      <c r="S719">
        <f t="shared" si="35"/>
        <v>18</v>
      </c>
    </row>
    <row r="720" spans="1:19" x14ac:dyDescent="0.3">
      <c r="A720">
        <v>719</v>
      </c>
      <c r="B720" t="s">
        <v>730</v>
      </c>
      <c r="C720" t="str">
        <f t="shared" si="33"/>
        <v>legumes_a_4_VegetableESA7</v>
      </c>
      <c r="D720">
        <v>234</v>
      </c>
      <c r="E720">
        <v>195</v>
      </c>
      <c r="F720">
        <v>16</v>
      </c>
      <c r="G720">
        <v>10.6</v>
      </c>
      <c r="H720">
        <v>159</v>
      </c>
      <c r="I720">
        <v>117</v>
      </c>
      <c r="J720">
        <v>78.5</v>
      </c>
      <c r="K720">
        <v>57.1</v>
      </c>
      <c r="L720">
        <v>69.7</v>
      </c>
      <c r="M720">
        <v>68.599999999999994</v>
      </c>
      <c r="R720">
        <f t="shared" si="34"/>
        <v>11</v>
      </c>
      <c r="S720">
        <f t="shared" si="35"/>
        <v>18</v>
      </c>
    </row>
    <row r="721" spans="1:19" x14ac:dyDescent="0.3">
      <c r="A721">
        <v>720</v>
      </c>
      <c r="B721" t="s">
        <v>731</v>
      </c>
      <c r="C721" t="str">
        <f t="shared" si="33"/>
        <v>legumes_a_4_VegetableESA8</v>
      </c>
      <c r="D721">
        <v>118</v>
      </c>
      <c r="E721">
        <v>98.8</v>
      </c>
      <c r="F721">
        <v>6.21</v>
      </c>
      <c r="G721">
        <v>4.0599999999999996</v>
      </c>
      <c r="H721">
        <v>86.3</v>
      </c>
      <c r="I721">
        <v>61.2</v>
      </c>
      <c r="J721">
        <v>34.6</v>
      </c>
      <c r="K721">
        <v>24.3</v>
      </c>
      <c r="L721">
        <v>20.7</v>
      </c>
      <c r="M721">
        <v>20.3</v>
      </c>
      <c r="R721">
        <f t="shared" si="34"/>
        <v>11</v>
      </c>
      <c r="S721">
        <f t="shared" si="35"/>
        <v>18</v>
      </c>
    </row>
    <row r="722" spans="1:19" x14ac:dyDescent="0.3">
      <c r="A722">
        <v>721</v>
      </c>
      <c r="B722" t="s">
        <v>732</v>
      </c>
      <c r="C722" t="str">
        <f t="shared" si="33"/>
        <v>legumes_a_4_VegetableESA9</v>
      </c>
      <c r="D722">
        <v>119</v>
      </c>
      <c r="E722">
        <v>95</v>
      </c>
      <c r="F722">
        <v>12.2</v>
      </c>
      <c r="G722">
        <v>8.69</v>
      </c>
      <c r="H722">
        <v>76.5</v>
      </c>
      <c r="I722">
        <v>59.2</v>
      </c>
      <c r="J722">
        <v>37.700000000000003</v>
      </c>
      <c r="K722">
        <v>30.6</v>
      </c>
      <c r="L722">
        <v>26.9</v>
      </c>
      <c r="M722">
        <v>26.7</v>
      </c>
      <c r="R722">
        <f t="shared" si="34"/>
        <v>11</v>
      </c>
      <c r="S722">
        <f t="shared" si="35"/>
        <v>18</v>
      </c>
    </row>
    <row r="723" spans="1:19" x14ac:dyDescent="0.3">
      <c r="A723">
        <v>722</v>
      </c>
      <c r="B723" t="s">
        <v>733</v>
      </c>
      <c r="C723" t="str">
        <f t="shared" si="33"/>
        <v>legumes_a_4_VegetableESA10a</v>
      </c>
      <c r="D723">
        <v>148</v>
      </c>
      <c r="E723">
        <v>126</v>
      </c>
      <c r="F723">
        <v>11.1</v>
      </c>
      <c r="G723">
        <v>7.55</v>
      </c>
      <c r="H723">
        <v>97.7</v>
      </c>
      <c r="I723">
        <v>80.2</v>
      </c>
      <c r="J723">
        <v>48.3</v>
      </c>
      <c r="K723">
        <v>36.9</v>
      </c>
      <c r="L723">
        <v>34.1</v>
      </c>
      <c r="M723">
        <v>33.6</v>
      </c>
      <c r="R723">
        <f t="shared" si="34"/>
        <v>11</v>
      </c>
      <c r="S723">
        <f t="shared" si="35"/>
        <v>18</v>
      </c>
    </row>
    <row r="724" spans="1:19" x14ac:dyDescent="0.3">
      <c r="A724">
        <v>723</v>
      </c>
      <c r="B724" t="s">
        <v>734</v>
      </c>
      <c r="C724" t="str">
        <f t="shared" si="33"/>
        <v>legumes_a_4_VegetableESA10b</v>
      </c>
      <c r="D724">
        <v>85.3</v>
      </c>
      <c r="E724">
        <v>76.099999999999994</v>
      </c>
      <c r="F724">
        <v>11.7</v>
      </c>
      <c r="G724">
        <v>8.34</v>
      </c>
      <c r="H724">
        <v>70.900000000000006</v>
      </c>
      <c r="I724">
        <v>63.4</v>
      </c>
      <c r="J724">
        <v>47.8</v>
      </c>
      <c r="K724">
        <v>38</v>
      </c>
      <c r="L724">
        <v>34.1</v>
      </c>
      <c r="M724">
        <v>33.799999999999997</v>
      </c>
      <c r="R724">
        <f t="shared" si="34"/>
        <v>11</v>
      </c>
      <c r="S724">
        <f t="shared" si="35"/>
        <v>18</v>
      </c>
    </row>
    <row r="725" spans="1:19" x14ac:dyDescent="0.3">
      <c r="A725">
        <v>724</v>
      </c>
      <c r="B725" t="s">
        <v>735</v>
      </c>
      <c r="C725" t="str">
        <f t="shared" si="33"/>
        <v>legumes_a_4_VegetableESA11a</v>
      </c>
      <c r="D725">
        <v>229</v>
      </c>
      <c r="E725">
        <v>172</v>
      </c>
      <c r="F725">
        <v>13.7</v>
      </c>
      <c r="G725">
        <v>9.4600000000000009</v>
      </c>
      <c r="H725">
        <v>141</v>
      </c>
      <c r="I725">
        <v>113</v>
      </c>
      <c r="J725">
        <v>71.3</v>
      </c>
      <c r="K725">
        <v>52.1</v>
      </c>
      <c r="L725">
        <v>47.6</v>
      </c>
      <c r="M725">
        <v>46.7</v>
      </c>
      <c r="R725">
        <f t="shared" si="34"/>
        <v>11</v>
      </c>
      <c r="S725">
        <f t="shared" si="35"/>
        <v>18</v>
      </c>
    </row>
    <row r="726" spans="1:19" x14ac:dyDescent="0.3">
      <c r="A726">
        <v>725</v>
      </c>
      <c r="B726" t="s">
        <v>736</v>
      </c>
      <c r="C726" t="str">
        <f t="shared" si="33"/>
        <v>legumes_a_4_VegetableESA11b</v>
      </c>
      <c r="D726">
        <v>236</v>
      </c>
      <c r="E726">
        <v>184</v>
      </c>
      <c r="F726">
        <v>14.1</v>
      </c>
      <c r="G726">
        <v>8.98</v>
      </c>
      <c r="H726">
        <v>145</v>
      </c>
      <c r="I726">
        <v>105</v>
      </c>
      <c r="J726">
        <v>64.599999999999994</v>
      </c>
      <c r="K726">
        <v>47.1</v>
      </c>
      <c r="L726">
        <v>47.1</v>
      </c>
      <c r="M726">
        <v>46.3</v>
      </c>
      <c r="R726">
        <f t="shared" si="34"/>
        <v>11</v>
      </c>
      <c r="S726">
        <f t="shared" si="35"/>
        <v>18</v>
      </c>
    </row>
    <row r="727" spans="1:19" x14ac:dyDescent="0.3">
      <c r="A727">
        <v>726</v>
      </c>
      <c r="B727" t="s">
        <v>737</v>
      </c>
      <c r="C727" t="str">
        <f t="shared" si="33"/>
        <v>legumes_a_4_VegetableESA12a</v>
      </c>
      <c r="D727">
        <v>302</v>
      </c>
      <c r="E727">
        <v>214</v>
      </c>
      <c r="F727">
        <v>13</v>
      </c>
      <c r="G727">
        <v>8.73</v>
      </c>
      <c r="H727">
        <v>167</v>
      </c>
      <c r="I727">
        <v>116</v>
      </c>
      <c r="J727">
        <v>70.3</v>
      </c>
      <c r="K727">
        <v>50.5</v>
      </c>
      <c r="L727">
        <v>50.6</v>
      </c>
      <c r="M727">
        <v>48.9</v>
      </c>
      <c r="R727">
        <f t="shared" si="34"/>
        <v>11</v>
      </c>
      <c r="S727">
        <f t="shared" si="35"/>
        <v>18</v>
      </c>
    </row>
    <row r="728" spans="1:19" x14ac:dyDescent="0.3">
      <c r="A728">
        <v>727</v>
      </c>
      <c r="B728" t="s">
        <v>738</v>
      </c>
      <c r="C728" t="str">
        <f t="shared" si="33"/>
        <v>legumes_a_4_VegetableESA12b</v>
      </c>
      <c r="D728">
        <v>185</v>
      </c>
      <c r="E728">
        <v>155</v>
      </c>
      <c r="F728">
        <v>12.2</v>
      </c>
      <c r="G728">
        <v>7.77</v>
      </c>
      <c r="H728">
        <v>129</v>
      </c>
      <c r="I728">
        <v>90.5</v>
      </c>
      <c r="J728">
        <v>60.7</v>
      </c>
      <c r="K728">
        <v>46</v>
      </c>
      <c r="L728">
        <v>40.200000000000003</v>
      </c>
      <c r="M728">
        <v>39.5</v>
      </c>
      <c r="R728">
        <f t="shared" si="34"/>
        <v>11</v>
      </c>
      <c r="S728">
        <f t="shared" si="35"/>
        <v>18</v>
      </c>
    </row>
    <row r="729" spans="1:19" x14ac:dyDescent="0.3">
      <c r="A729">
        <v>728</v>
      </c>
      <c r="B729" t="s">
        <v>739</v>
      </c>
      <c r="C729" t="str">
        <f t="shared" si="33"/>
        <v>legumes_a_4_VegetableESA13</v>
      </c>
      <c r="D729">
        <v>207</v>
      </c>
      <c r="E729">
        <v>168</v>
      </c>
      <c r="F729">
        <v>14.2</v>
      </c>
      <c r="G729">
        <v>7.2</v>
      </c>
      <c r="H729">
        <v>142</v>
      </c>
      <c r="I729">
        <v>100</v>
      </c>
      <c r="J729">
        <v>64.2</v>
      </c>
      <c r="K729">
        <v>50.3</v>
      </c>
      <c r="L729">
        <v>40.200000000000003</v>
      </c>
      <c r="M729">
        <v>39.799999999999997</v>
      </c>
      <c r="R729">
        <f t="shared" si="34"/>
        <v>11</v>
      </c>
      <c r="S729">
        <f t="shared" si="35"/>
        <v>18</v>
      </c>
    </row>
    <row r="730" spans="1:19" x14ac:dyDescent="0.3">
      <c r="A730">
        <v>729</v>
      </c>
      <c r="B730" t="s">
        <v>740</v>
      </c>
      <c r="C730" t="str">
        <f t="shared" si="33"/>
        <v>legumes_a_4_VegetableESA14</v>
      </c>
      <c r="D730">
        <v>125</v>
      </c>
      <c r="E730">
        <v>111</v>
      </c>
      <c r="F730">
        <v>14.3</v>
      </c>
      <c r="G730">
        <v>9.24</v>
      </c>
      <c r="H730">
        <v>99.1</v>
      </c>
      <c r="I730">
        <v>82.2</v>
      </c>
      <c r="J730">
        <v>55.9</v>
      </c>
      <c r="K730">
        <v>44.2</v>
      </c>
      <c r="L730">
        <v>36.4</v>
      </c>
      <c r="M730">
        <v>36</v>
      </c>
      <c r="R730">
        <f t="shared" si="34"/>
        <v>11</v>
      </c>
      <c r="S730">
        <f t="shared" si="35"/>
        <v>18</v>
      </c>
    </row>
    <row r="731" spans="1:19" x14ac:dyDescent="0.3">
      <c r="A731">
        <v>730</v>
      </c>
      <c r="B731" t="s">
        <v>741</v>
      </c>
      <c r="C731" t="str">
        <f t="shared" si="33"/>
        <v>legumes_a_4_VegetableESA15a</v>
      </c>
      <c r="D731">
        <v>332</v>
      </c>
      <c r="E731">
        <v>289</v>
      </c>
      <c r="F731">
        <v>29.6</v>
      </c>
      <c r="G731">
        <v>16.8</v>
      </c>
      <c r="H731">
        <v>251</v>
      </c>
      <c r="I731">
        <v>195</v>
      </c>
      <c r="J731">
        <v>121</v>
      </c>
      <c r="K731">
        <v>94.6</v>
      </c>
      <c r="L731">
        <v>88</v>
      </c>
      <c r="M731">
        <v>86.9</v>
      </c>
      <c r="R731">
        <f t="shared" si="34"/>
        <v>11</v>
      </c>
      <c r="S731">
        <f t="shared" si="35"/>
        <v>18</v>
      </c>
    </row>
    <row r="732" spans="1:19" x14ac:dyDescent="0.3">
      <c r="A732">
        <v>731</v>
      </c>
      <c r="B732" t="s">
        <v>742</v>
      </c>
      <c r="C732" t="str">
        <f t="shared" si="33"/>
        <v>legumes_a_4_VegetableESA15b</v>
      </c>
      <c r="D732">
        <v>282</v>
      </c>
      <c r="E732">
        <v>226</v>
      </c>
      <c r="F732">
        <v>11.8</v>
      </c>
      <c r="G732">
        <v>7.47</v>
      </c>
      <c r="H732">
        <v>168</v>
      </c>
      <c r="I732">
        <v>90.1</v>
      </c>
      <c r="J732">
        <v>45.9</v>
      </c>
      <c r="K732">
        <v>34.5</v>
      </c>
      <c r="L732">
        <v>29.3</v>
      </c>
      <c r="M732">
        <v>28.6</v>
      </c>
      <c r="R732">
        <f t="shared" si="34"/>
        <v>11</v>
      </c>
      <c r="S732">
        <f t="shared" si="35"/>
        <v>18</v>
      </c>
    </row>
    <row r="733" spans="1:19" x14ac:dyDescent="0.3">
      <c r="A733">
        <v>732</v>
      </c>
      <c r="B733" t="s">
        <v>743</v>
      </c>
      <c r="C733" t="str">
        <f t="shared" si="33"/>
        <v>legumes_a_4_VegetableESA16a</v>
      </c>
      <c r="D733">
        <v>93.7</v>
      </c>
      <c r="E733">
        <v>84.8</v>
      </c>
      <c r="F733">
        <v>12</v>
      </c>
      <c r="G733">
        <v>6.76</v>
      </c>
      <c r="H733">
        <v>77</v>
      </c>
      <c r="I733">
        <v>69.599999999999994</v>
      </c>
      <c r="J733">
        <v>51.7</v>
      </c>
      <c r="K733">
        <v>41.3</v>
      </c>
      <c r="L733">
        <v>32.5</v>
      </c>
      <c r="M733">
        <v>32.200000000000003</v>
      </c>
      <c r="R733">
        <f t="shared" si="34"/>
        <v>11</v>
      </c>
      <c r="S733">
        <f t="shared" si="35"/>
        <v>18</v>
      </c>
    </row>
    <row r="734" spans="1:19" x14ac:dyDescent="0.3">
      <c r="A734">
        <v>733</v>
      </c>
      <c r="B734" t="s">
        <v>744</v>
      </c>
      <c r="C734" t="str">
        <f t="shared" si="33"/>
        <v>legumes_a_4_VegetableESA16b</v>
      </c>
      <c r="D734">
        <v>36.200000000000003</v>
      </c>
      <c r="E734">
        <v>35.700000000000003</v>
      </c>
      <c r="F734">
        <v>6.55</v>
      </c>
      <c r="G734">
        <v>5.26</v>
      </c>
      <c r="H734">
        <v>34.700000000000003</v>
      </c>
      <c r="I734">
        <v>30.9</v>
      </c>
      <c r="J734">
        <v>24.8</v>
      </c>
      <c r="K734">
        <v>21.3</v>
      </c>
      <c r="L734">
        <v>16</v>
      </c>
      <c r="M734">
        <v>15.9</v>
      </c>
      <c r="R734">
        <f t="shared" si="34"/>
        <v>11</v>
      </c>
      <c r="S734">
        <f t="shared" si="35"/>
        <v>18</v>
      </c>
    </row>
    <row r="735" spans="1:19" x14ac:dyDescent="0.3">
      <c r="A735">
        <v>734</v>
      </c>
      <c r="B735" t="s">
        <v>745</v>
      </c>
      <c r="C735" t="str">
        <f t="shared" si="33"/>
        <v>legumes_a_4_VegetableESA17a</v>
      </c>
      <c r="D735">
        <v>238</v>
      </c>
      <c r="E735">
        <v>188</v>
      </c>
      <c r="F735">
        <v>28.8</v>
      </c>
      <c r="G735">
        <v>20.5</v>
      </c>
      <c r="H735">
        <v>171</v>
      </c>
      <c r="I735">
        <v>152</v>
      </c>
      <c r="J735">
        <v>113</v>
      </c>
      <c r="K735">
        <v>91.5</v>
      </c>
      <c r="L735">
        <v>70.900000000000006</v>
      </c>
      <c r="M735">
        <v>70.5</v>
      </c>
      <c r="R735">
        <f t="shared" si="34"/>
        <v>11</v>
      </c>
      <c r="S735">
        <f t="shared" si="35"/>
        <v>18</v>
      </c>
    </row>
    <row r="736" spans="1:19" x14ac:dyDescent="0.3">
      <c r="A736">
        <v>735</v>
      </c>
      <c r="B736" t="s">
        <v>746</v>
      </c>
      <c r="C736" t="str">
        <f t="shared" si="33"/>
        <v>legumes_a_4_VegetableESA17b</v>
      </c>
      <c r="D736">
        <v>89.4</v>
      </c>
      <c r="E736">
        <v>83.9</v>
      </c>
      <c r="F736">
        <v>12.4</v>
      </c>
      <c r="G736">
        <v>9</v>
      </c>
      <c r="H736">
        <v>82.3</v>
      </c>
      <c r="I736">
        <v>73.2</v>
      </c>
      <c r="J736">
        <v>50.6</v>
      </c>
      <c r="K736">
        <v>39.700000000000003</v>
      </c>
      <c r="L736">
        <v>32.9</v>
      </c>
      <c r="M736">
        <v>32.6</v>
      </c>
      <c r="R736">
        <f t="shared" si="34"/>
        <v>11</v>
      </c>
      <c r="S736">
        <f t="shared" si="35"/>
        <v>18</v>
      </c>
    </row>
    <row r="737" spans="1:19" x14ac:dyDescent="0.3">
      <c r="A737">
        <v>736</v>
      </c>
      <c r="B737" t="s">
        <v>747</v>
      </c>
      <c r="C737" t="str">
        <f t="shared" si="33"/>
        <v>legumes_a_4_VegetableESA18a</v>
      </c>
      <c r="D737">
        <v>92.2</v>
      </c>
      <c r="E737">
        <v>81.900000000000006</v>
      </c>
      <c r="F737">
        <v>12.9</v>
      </c>
      <c r="G737">
        <v>8.33</v>
      </c>
      <c r="H737">
        <v>79.900000000000006</v>
      </c>
      <c r="I737">
        <v>72.3</v>
      </c>
      <c r="J737">
        <v>54.3</v>
      </c>
      <c r="K737">
        <v>43.8</v>
      </c>
      <c r="L737">
        <v>33.4</v>
      </c>
      <c r="M737">
        <v>33.1</v>
      </c>
      <c r="R737">
        <f t="shared" si="34"/>
        <v>11</v>
      </c>
      <c r="S737">
        <f t="shared" si="35"/>
        <v>18</v>
      </c>
    </row>
    <row r="738" spans="1:19" x14ac:dyDescent="0.3">
      <c r="A738">
        <v>737</v>
      </c>
      <c r="B738" t="s">
        <v>748</v>
      </c>
      <c r="C738" t="str">
        <f t="shared" si="33"/>
        <v>legumes_a_4_VegetableESA18b</v>
      </c>
      <c r="D738">
        <v>92.8</v>
      </c>
      <c r="E738">
        <v>87.2</v>
      </c>
      <c r="F738">
        <v>12.1</v>
      </c>
      <c r="G738">
        <v>7.21</v>
      </c>
      <c r="H738">
        <v>80.8</v>
      </c>
      <c r="I738">
        <v>66.5</v>
      </c>
      <c r="J738">
        <v>52.5</v>
      </c>
      <c r="K738">
        <v>42.1</v>
      </c>
      <c r="L738">
        <v>32.4</v>
      </c>
      <c r="M738">
        <v>32.1</v>
      </c>
      <c r="R738">
        <f t="shared" si="34"/>
        <v>11</v>
      </c>
      <c r="S738">
        <f t="shared" si="35"/>
        <v>18</v>
      </c>
    </row>
    <row r="739" spans="1:19" x14ac:dyDescent="0.3">
      <c r="A739">
        <v>738</v>
      </c>
      <c r="B739" t="s">
        <v>749</v>
      </c>
      <c r="C739" t="str">
        <f t="shared" si="33"/>
        <v>legumes_a_4_VegetableESA19a</v>
      </c>
      <c r="D739">
        <v>111</v>
      </c>
      <c r="E739">
        <v>98</v>
      </c>
      <c r="F739">
        <v>17.899999999999999</v>
      </c>
      <c r="G739">
        <v>11.1</v>
      </c>
      <c r="H739">
        <v>89</v>
      </c>
      <c r="I739">
        <v>73.2</v>
      </c>
      <c r="J739">
        <v>55</v>
      </c>
      <c r="K739">
        <v>45.7</v>
      </c>
      <c r="L739">
        <v>35.799999999999997</v>
      </c>
      <c r="M739">
        <v>35.5</v>
      </c>
      <c r="R739">
        <f t="shared" si="34"/>
        <v>11</v>
      </c>
      <c r="S739">
        <f t="shared" si="35"/>
        <v>18</v>
      </c>
    </row>
    <row r="740" spans="1:19" x14ac:dyDescent="0.3">
      <c r="A740">
        <v>739</v>
      </c>
      <c r="B740" t="s">
        <v>750</v>
      </c>
      <c r="C740" t="str">
        <f t="shared" si="33"/>
        <v>legumes_a_4_VegetableESA19b</v>
      </c>
      <c r="D740">
        <v>129</v>
      </c>
      <c r="E740">
        <v>118</v>
      </c>
      <c r="F740">
        <v>22.1</v>
      </c>
      <c r="G740">
        <v>15.1</v>
      </c>
      <c r="H740">
        <v>104</v>
      </c>
      <c r="I740">
        <v>84.7</v>
      </c>
      <c r="J740">
        <v>64.5</v>
      </c>
      <c r="K740">
        <v>53.2</v>
      </c>
      <c r="L740">
        <v>40.700000000000003</v>
      </c>
      <c r="M740">
        <v>40.4</v>
      </c>
      <c r="R740">
        <f t="shared" si="34"/>
        <v>11</v>
      </c>
      <c r="S740">
        <f t="shared" si="35"/>
        <v>18</v>
      </c>
    </row>
    <row r="741" spans="1:19" x14ac:dyDescent="0.3">
      <c r="A741">
        <v>740</v>
      </c>
      <c r="B741" t="s">
        <v>751</v>
      </c>
      <c r="C741" t="str">
        <f t="shared" si="33"/>
        <v>legumes_a_4_VegetableESA20a</v>
      </c>
      <c r="D741">
        <v>375</v>
      </c>
      <c r="E741">
        <v>164</v>
      </c>
      <c r="F741">
        <v>9.6199999999999992</v>
      </c>
      <c r="G741">
        <v>6.44</v>
      </c>
      <c r="H741">
        <v>128</v>
      </c>
      <c r="I741">
        <v>86.7</v>
      </c>
      <c r="J741">
        <v>53.1</v>
      </c>
      <c r="K741">
        <v>37.700000000000003</v>
      </c>
      <c r="L741">
        <v>33.700000000000003</v>
      </c>
      <c r="M741">
        <v>32.9</v>
      </c>
      <c r="R741">
        <f t="shared" si="34"/>
        <v>11</v>
      </c>
      <c r="S741">
        <f t="shared" si="35"/>
        <v>18</v>
      </c>
    </row>
    <row r="742" spans="1:19" x14ac:dyDescent="0.3">
      <c r="A742">
        <v>741</v>
      </c>
      <c r="B742" t="s">
        <v>752</v>
      </c>
      <c r="C742" t="str">
        <f t="shared" si="33"/>
        <v>legumes_a_4_VegetableESA20b</v>
      </c>
      <c r="D742">
        <v>410</v>
      </c>
      <c r="E742">
        <v>278</v>
      </c>
      <c r="F742">
        <v>16.100000000000001</v>
      </c>
      <c r="G742">
        <v>8.0500000000000007</v>
      </c>
      <c r="H742">
        <v>196</v>
      </c>
      <c r="I742">
        <v>145</v>
      </c>
      <c r="J742">
        <v>84</v>
      </c>
      <c r="K742">
        <v>62.6</v>
      </c>
      <c r="L742">
        <v>50.7</v>
      </c>
      <c r="M742">
        <v>49.9</v>
      </c>
      <c r="R742">
        <f t="shared" si="34"/>
        <v>11</v>
      </c>
      <c r="S742">
        <f t="shared" si="35"/>
        <v>18</v>
      </c>
    </row>
    <row r="743" spans="1:19" x14ac:dyDescent="0.3">
      <c r="A743">
        <v>742</v>
      </c>
      <c r="B743" t="s">
        <v>753</v>
      </c>
      <c r="C743" t="str">
        <f t="shared" si="33"/>
        <v>legumes_a_4_VegetableESA21</v>
      </c>
      <c r="D743">
        <v>278</v>
      </c>
      <c r="E743">
        <v>217</v>
      </c>
      <c r="F743">
        <v>10.4</v>
      </c>
      <c r="G743">
        <v>4.74</v>
      </c>
      <c r="H743">
        <v>178</v>
      </c>
      <c r="I743">
        <v>107</v>
      </c>
      <c r="J743">
        <v>55.6</v>
      </c>
      <c r="K743">
        <v>40.200000000000003</v>
      </c>
      <c r="L743">
        <v>35.4</v>
      </c>
      <c r="M743">
        <v>34.700000000000003</v>
      </c>
      <c r="R743">
        <f t="shared" si="34"/>
        <v>11</v>
      </c>
      <c r="S743">
        <f t="shared" si="35"/>
        <v>18</v>
      </c>
    </row>
    <row r="744" spans="1:19" x14ac:dyDescent="0.3">
      <c r="A744">
        <v>743</v>
      </c>
      <c r="B744" t="s">
        <v>754</v>
      </c>
      <c r="C744" t="str">
        <f>MID(B744,Q744,R744-Q744+1)&amp;RIGHT(B744,LEN(B744)-S744+1)</f>
        <v>noncropland_a_7_ROWESA1</v>
      </c>
      <c r="D744">
        <v>47.1</v>
      </c>
      <c r="E744">
        <v>46.5</v>
      </c>
      <c r="F744">
        <v>6.24</v>
      </c>
      <c r="G744">
        <v>3.22</v>
      </c>
      <c r="H744">
        <v>45.4</v>
      </c>
      <c r="I744">
        <v>36.4</v>
      </c>
      <c r="J744">
        <v>28.9</v>
      </c>
      <c r="K744">
        <v>22.3</v>
      </c>
      <c r="L744">
        <v>17.100000000000001</v>
      </c>
      <c r="M744">
        <v>16.899999999999999</v>
      </c>
      <c r="Q744">
        <f>SEARCH("non",B744)</f>
        <v>1</v>
      </c>
      <c r="R744">
        <f>SEARCH("_a",B744)+1</f>
        <v>13</v>
      </c>
      <c r="S744">
        <f>SEARCH("_",B744,R744+1)</f>
        <v>15</v>
      </c>
    </row>
    <row r="745" spans="1:19" x14ac:dyDescent="0.3">
      <c r="A745">
        <v>744</v>
      </c>
      <c r="B745" t="s">
        <v>755</v>
      </c>
      <c r="C745" t="str">
        <f t="shared" ref="C745:C808" si="36">MID(B745,Q745,R745-Q745+1)&amp;RIGHT(B745,LEN(B745)-S745+1)</f>
        <v>noncropland_a_7_ROWESA2</v>
      </c>
      <c r="D745">
        <v>52.6</v>
      </c>
      <c r="E745">
        <v>51.5</v>
      </c>
      <c r="F745">
        <v>4.7</v>
      </c>
      <c r="G745">
        <v>2.83</v>
      </c>
      <c r="H745">
        <v>48.4</v>
      </c>
      <c r="I745">
        <v>35.9</v>
      </c>
      <c r="J745">
        <v>21.3</v>
      </c>
      <c r="K745">
        <v>16.399999999999999</v>
      </c>
      <c r="L745">
        <v>12.7</v>
      </c>
      <c r="M745">
        <v>12.6</v>
      </c>
      <c r="Q745">
        <f t="shared" ref="Q745:Q764" si="37">SEARCH("non",B745)</f>
        <v>1</v>
      </c>
      <c r="R745">
        <f t="shared" ref="R745:R764" si="38">SEARCH("_a",B745)+1</f>
        <v>13</v>
      </c>
      <c r="S745">
        <f t="shared" ref="S745:S764" si="39">SEARCH("_",B745,R745+1)</f>
        <v>15</v>
      </c>
    </row>
    <row r="746" spans="1:19" x14ac:dyDescent="0.3">
      <c r="A746">
        <v>745</v>
      </c>
      <c r="B746" t="s">
        <v>756</v>
      </c>
      <c r="C746" t="str">
        <f t="shared" si="36"/>
        <v>noncropland_a_7_ROWESA3</v>
      </c>
      <c r="D746">
        <v>105</v>
      </c>
      <c r="E746">
        <v>104</v>
      </c>
      <c r="F746">
        <v>12</v>
      </c>
      <c r="G746">
        <v>5.78</v>
      </c>
      <c r="H746">
        <v>99.7</v>
      </c>
      <c r="I746">
        <v>83.4</v>
      </c>
      <c r="J746">
        <v>55.8</v>
      </c>
      <c r="K746">
        <v>42.8</v>
      </c>
      <c r="L746">
        <v>32.4</v>
      </c>
      <c r="M746">
        <v>32.1</v>
      </c>
      <c r="Q746">
        <f t="shared" si="37"/>
        <v>1</v>
      </c>
      <c r="R746">
        <f t="shared" si="38"/>
        <v>13</v>
      </c>
      <c r="S746">
        <f t="shared" si="39"/>
        <v>15</v>
      </c>
    </row>
    <row r="747" spans="1:19" x14ac:dyDescent="0.3">
      <c r="A747">
        <v>746</v>
      </c>
      <c r="B747" t="s">
        <v>757</v>
      </c>
      <c r="C747" t="str">
        <f t="shared" si="36"/>
        <v>noncropland_a_7_ROWESA4</v>
      </c>
      <c r="D747">
        <v>72.3</v>
      </c>
      <c r="E747">
        <v>70.7</v>
      </c>
      <c r="F747">
        <v>8.74</v>
      </c>
      <c r="G747">
        <v>3.75</v>
      </c>
      <c r="H747">
        <v>66.3</v>
      </c>
      <c r="I747">
        <v>51</v>
      </c>
      <c r="J747">
        <v>36.200000000000003</v>
      </c>
      <c r="K747">
        <v>28.3</v>
      </c>
      <c r="L747">
        <v>20.6</v>
      </c>
      <c r="M747">
        <v>20.399999999999999</v>
      </c>
      <c r="Q747">
        <f t="shared" si="37"/>
        <v>1</v>
      </c>
      <c r="R747">
        <f t="shared" si="38"/>
        <v>13</v>
      </c>
      <c r="S747">
        <f t="shared" si="39"/>
        <v>15</v>
      </c>
    </row>
    <row r="748" spans="1:19" x14ac:dyDescent="0.3">
      <c r="A748">
        <v>747</v>
      </c>
      <c r="B748" t="s">
        <v>758</v>
      </c>
      <c r="C748" t="str">
        <f t="shared" si="36"/>
        <v>noncropland_a_7_ROWESA5</v>
      </c>
      <c r="D748">
        <v>63.6</v>
      </c>
      <c r="E748">
        <v>62.6</v>
      </c>
      <c r="F748">
        <v>6.22</v>
      </c>
      <c r="G748">
        <v>3.33</v>
      </c>
      <c r="H748">
        <v>59.9</v>
      </c>
      <c r="I748">
        <v>47.1</v>
      </c>
      <c r="J748">
        <v>30</v>
      </c>
      <c r="K748">
        <v>22.7</v>
      </c>
      <c r="L748">
        <v>18.100000000000001</v>
      </c>
      <c r="M748">
        <v>17.899999999999999</v>
      </c>
      <c r="Q748">
        <f t="shared" si="37"/>
        <v>1</v>
      </c>
      <c r="R748">
        <f t="shared" si="38"/>
        <v>13</v>
      </c>
      <c r="S748">
        <f t="shared" si="39"/>
        <v>15</v>
      </c>
    </row>
    <row r="749" spans="1:19" x14ac:dyDescent="0.3">
      <c r="A749">
        <v>748</v>
      </c>
      <c r="B749" t="s">
        <v>759</v>
      </c>
      <c r="C749" t="str">
        <f t="shared" si="36"/>
        <v>noncropland_a_7_ROWESA6</v>
      </c>
      <c r="D749">
        <v>50</v>
      </c>
      <c r="E749">
        <v>49.1</v>
      </c>
      <c r="F749">
        <v>5.25</v>
      </c>
      <c r="G749">
        <v>2.76</v>
      </c>
      <c r="H749">
        <v>47.9</v>
      </c>
      <c r="I749">
        <v>41.3</v>
      </c>
      <c r="J749">
        <v>25.4</v>
      </c>
      <c r="K749">
        <v>19.3</v>
      </c>
      <c r="L749">
        <v>15.5</v>
      </c>
      <c r="M749">
        <v>15.2</v>
      </c>
      <c r="Q749">
        <f t="shared" si="37"/>
        <v>1</v>
      </c>
      <c r="R749">
        <f t="shared" si="38"/>
        <v>13</v>
      </c>
      <c r="S749">
        <f t="shared" si="39"/>
        <v>15</v>
      </c>
    </row>
    <row r="750" spans="1:19" x14ac:dyDescent="0.3">
      <c r="A750">
        <v>749</v>
      </c>
      <c r="B750" t="s">
        <v>760</v>
      </c>
      <c r="C750" t="str">
        <f t="shared" si="36"/>
        <v>noncropland_a_7_ROWESA7</v>
      </c>
      <c r="D750">
        <v>45.1</v>
      </c>
      <c r="E750">
        <v>44.3</v>
      </c>
      <c r="F750">
        <v>4.72</v>
      </c>
      <c r="G750">
        <v>2.91</v>
      </c>
      <c r="H750">
        <v>43.1</v>
      </c>
      <c r="I750">
        <v>37</v>
      </c>
      <c r="J750">
        <v>23.1</v>
      </c>
      <c r="K750">
        <v>16.8</v>
      </c>
      <c r="L750">
        <v>13.8</v>
      </c>
      <c r="M750">
        <v>13.6</v>
      </c>
      <c r="Q750">
        <f t="shared" si="37"/>
        <v>1</v>
      </c>
      <c r="R750">
        <f t="shared" si="38"/>
        <v>13</v>
      </c>
      <c r="S750">
        <f t="shared" si="39"/>
        <v>15</v>
      </c>
    </row>
    <row r="751" spans="1:19" x14ac:dyDescent="0.3">
      <c r="A751">
        <v>750</v>
      </c>
      <c r="B751" t="s">
        <v>761</v>
      </c>
      <c r="C751" t="str">
        <f t="shared" si="36"/>
        <v>noncropland_a_7_ROWESA8</v>
      </c>
      <c r="D751">
        <v>56.4</v>
      </c>
      <c r="E751">
        <v>54.8</v>
      </c>
      <c r="F751">
        <v>3.86</v>
      </c>
      <c r="G751">
        <v>2.5</v>
      </c>
      <c r="H751">
        <v>51.2</v>
      </c>
      <c r="I751">
        <v>36.5</v>
      </c>
      <c r="J751">
        <v>20.9</v>
      </c>
      <c r="K751">
        <v>14.7</v>
      </c>
      <c r="L751">
        <v>12.2</v>
      </c>
      <c r="M751">
        <v>11.9</v>
      </c>
      <c r="Q751">
        <f t="shared" si="37"/>
        <v>1</v>
      </c>
      <c r="R751">
        <f t="shared" si="38"/>
        <v>13</v>
      </c>
      <c r="S751">
        <f t="shared" si="39"/>
        <v>15</v>
      </c>
    </row>
    <row r="752" spans="1:19" x14ac:dyDescent="0.3">
      <c r="A752">
        <v>751</v>
      </c>
      <c r="B752" t="s">
        <v>762</v>
      </c>
      <c r="C752" t="str">
        <f t="shared" si="36"/>
        <v>noncropland_a_7_ROWESA8</v>
      </c>
      <c r="D752">
        <v>60.4</v>
      </c>
      <c r="E752">
        <v>58.9</v>
      </c>
      <c r="F752">
        <v>4.1900000000000004</v>
      </c>
      <c r="G752">
        <v>2.31</v>
      </c>
      <c r="H752">
        <v>54.9</v>
      </c>
      <c r="I752">
        <v>38.799999999999997</v>
      </c>
      <c r="J752">
        <v>21.7</v>
      </c>
      <c r="K752">
        <v>15.9</v>
      </c>
      <c r="L752">
        <v>13.4</v>
      </c>
      <c r="M752">
        <v>13.1</v>
      </c>
      <c r="Q752">
        <f t="shared" si="37"/>
        <v>1</v>
      </c>
      <c r="R752">
        <f t="shared" si="38"/>
        <v>13</v>
      </c>
      <c r="S752">
        <f t="shared" si="39"/>
        <v>15</v>
      </c>
    </row>
    <row r="753" spans="1:19" x14ac:dyDescent="0.3">
      <c r="A753">
        <v>752</v>
      </c>
      <c r="B753" t="s">
        <v>763</v>
      </c>
      <c r="C753" t="str">
        <f t="shared" si="36"/>
        <v>noncropland_a_7_ROWESA10a</v>
      </c>
      <c r="D753">
        <v>55.7</v>
      </c>
      <c r="E753">
        <v>54.5</v>
      </c>
      <c r="F753">
        <v>5.2</v>
      </c>
      <c r="G753">
        <v>3</v>
      </c>
      <c r="H753">
        <v>52.5</v>
      </c>
      <c r="I753">
        <v>41.2</v>
      </c>
      <c r="J753">
        <v>25.3</v>
      </c>
      <c r="K753">
        <v>18.7</v>
      </c>
      <c r="L753">
        <v>15.4</v>
      </c>
      <c r="M753">
        <v>15.1</v>
      </c>
      <c r="Q753">
        <f t="shared" si="37"/>
        <v>1</v>
      </c>
      <c r="R753">
        <f t="shared" si="38"/>
        <v>13</v>
      </c>
      <c r="S753">
        <f t="shared" si="39"/>
        <v>16</v>
      </c>
    </row>
    <row r="754" spans="1:19" x14ac:dyDescent="0.3">
      <c r="A754">
        <v>753</v>
      </c>
      <c r="B754" t="s">
        <v>764</v>
      </c>
      <c r="C754" t="str">
        <f t="shared" si="36"/>
        <v>noncropland_a_7_ROWESA10b</v>
      </c>
      <c r="D754">
        <v>39.700000000000003</v>
      </c>
      <c r="E754">
        <v>39.200000000000003</v>
      </c>
      <c r="F754">
        <v>5.15</v>
      </c>
      <c r="G754">
        <v>3.04</v>
      </c>
      <c r="H754">
        <v>38.200000000000003</v>
      </c>
      <c r="I754">
        <v>33.200000000000003</v>
      </c>
      <c r="J754">
        <v>22.6</v>
      </c>
      <c r="K754">
        <v>17.5</v>
      </c>
      <c r="L754">
        <v>13.6</v>
      </c>
      <c r="M754">
        <v>13.5</v>
      </c>
      <c r="Q754">
        <f t="shared" si="37"/>
        <v>1</v>
      </c>
      <c r="R754">
        <f t="shared" si="38"/>
        <v>13</v>
      </c>
      <c r="S754">
        <f t="shared" si="39"/>
        <v>16</v>
      </c>
    </row>
    <row r="755" spans="1:19" x14ac:dyDescent="0.3">
      <c r="A755">
        <v>754</v>
      </c>
      <c r="B755" t="s">
        <v>765</v>
      </c>
      <c r="C755" t="str">
        <f t="shared" si="36"/>
        <v>noncropland_a_7_ROWESA11a</v>
      </c>
      <c r="D755">
        <v>57.8</v>
      </c>
      <c r="E755">
        <v>56.6</v>
      </c>
      <c r="F755">
        <v>5.82</v>
      </c>
      <c r="G755">
        <v>3.12</v>
      </c>
      <c r="H755">
        <v>54.3</v>
      </c>
      <c r="I755">
        <v>46.5</v>
      </c>
      <c r="J755">
        <v>28.8</v>
      </c>
      <c r="K755">
        <v>21.7</v>
      </c>
      <c r="L755">
        <v>17.8</v>
      </c>
      <c r="M755">
        <v>17.5</v>
      </c>
      <c r="Q755">
        <f t="shared" si="37"/>
        <v>1</v>
      </c>
      <c r="R755">
        <f t="shared" si="38"/>
        <v>13</v>
      </c>
      <c r="S755">
        <f t="shared" si="39"/>
        <v>16</v>
      </c>
    </row>
    <row r="756" spans="1:19" x14ac:dyDescent="0.3">
      <c r="A756">
        <v>755</v>
      </c>
      <c r="B756" t="s">
        <v>766</v>
      </c>
      <c r="C756" t="str">
        <f t="shared" si="36"/>
        <v>noncropland_a_7_ROWESA11b</v>
      </c>
      <c r="D756">
        <v>59.8</v>
      </c>
      <c r="E756">
        <v>58.7</v>
      </c>
      <c r="F756">
        <v>4.62</v>
      </c>
      <c r="G756">
        <v>2.5299999999999998</v>
      </c>
      <c r="H756">
        <v>55.5</v>
      </c>
      <c r="I756">
        <v>41.1</v>
      </c>
      <c r="J756">
        <v>22.9</v>
      </c>
      <c r="K756">
        <v>16.8</v>
      </c>
      <c r="L756">
        <v>13.8</v>
      </c>
      <c r="M756">
        <v>13.6</v>
      </c>
      <c r="Q756">
        <f t="shared" si="37"/>
        <v>1</v>
      </c>
      <c r="R756">
        <f t="shared" si="38"/>
        <v>13</v>
      </c>
      <c r="S756">
        <f t="shared" si="39"/>
        <v>16</v>
      </c>
    </row>
    <row r="757" spans="1:19" x14ac:dyDescent="0.3">
      <c r="A757">
        <v>756</v>
      </c>
      <c r="B757" t="s">
        <v>767</v>
      </c>
      <c r="C757" t="str">
        <f t="shared" si="36"/>
        <v>noncropland_a_7_ROWESA12a</v>
      </c>
      <c r="D757">
        <v>66.5</v>
      </c>
      <c r="E757">
        <v>65.2</v>
      </c>
      <c r="F757">
        <v>5.31</v>
      </c>
      <c r="G757">
        <v>2.93</v>
      </c>
      <c r="H757">
        <v>62.3</v>
      </c>
      <c r="I757">
        <v>48.8</v>
      </c>
      <c r="J757">
        <v>29.1</v>
      </c>
      <c r="K757">
        <v>20.5</v>
      </c>
      <c r="L757">
        <v>16.899999999999999</v>
      </c>
      <c r="M757">
        <v>16.600000000000001</v>
      </c>
      <c r="Q757">
        <f t="shared" si="37"/>
        <v>1</v>
      </c>
      <c r="R757">
        <f t="shared" si="38"/>
        <v>13</v>
      </c>
      <c r="S757">
        <f t="shared" si="39"/>
        <v>16</v>
      </c>
    </row>
    <row r="758" spans="1:19" x14ac:dyDescent="0.3">
      <c r="A758">
        <v>757</v>
      </c>
      <c r="B758" t="s">
        <v>768</v>
      </c>
      <c r="C758" t="str">
        <f t="shared" si="36"/>
        <v>noncropland_a_7_ROWESA12b</v>
      </c>
      <c r="D758">
        <v>57.5</v>
      </c>
      <c r="E758">
        <v>56.5</v>
      </c>
      <c r="F758">
        <v>5.47</v>
      </c>
      <c r="G758">
        <v>2.44</v>
      </c>
      <c r="H758">
        <v>54.2</v>
      </c>
      <c r="I758">
        <v>43.9</v>
      </c>
      <c r="J758">
        <v>29.3</v>
      </c>
      <c r="K758">
        <v>21.2</v>
      </c>
      <c r="L758">
        <v>17.2</v>
      </c>
      <c r="M758">
        <v>16.899999999999999</v>
      </c>
      <c r="Q758">
        <f t="shared" si="37"/>
        <v>1</v>
      </c>
      <c r="R758">
        <f t="shared" si="38"/>
        <v>13</v>
      </c>
      <c r="S758">
        <f t="shared" si="39"/>
        <v>16</v>
      </c>
    </row>
    <row r="759" spans="1:19" x14ac:dyDescent="0.3">
      <c r="A759">
        <v>758</v>
      </c>
      <c r="B759" t="s">
        <v>769</v>
      </c>
      <c r="C759" t="str">
        <f t="shared" si="36"/>
        <v>noncropland_a_7_ROWESA13</v>
      </c>
      <c r="D759">
        <v>27</v>
      </c>
      <c r="E759">
        <v>26.3</v>
      </c>
      <c r="F759">
        <v>3.34</v>
      </c>
      <c r="G759">
        <v>1.86</v>
      </c>
      <c r="H759">
        <v>25.1</v>
      </c>
      <c r="I759">
        <v>18.7</v>
      </c>
      <c r="J759">
        <v>14.5</v>
      </c>
      <c r="K759">
        <v>11.5</v>
      </c>
      <c r="L759">
        <v>8.44</v>
      </c>
      <c r="M759">
        <v>8.36</v>
      </c>
      <c r="Q759">
        <f t="shared" si="37"/>
        <v>1</v>
      </c>
      <c r="R759">
        <f t="shared" si="38"/>
        <v>13</v>
      </c>
      <c r="S759">
        <f t="shared" si="39"/>
        <v>16</v>
      </c>
    </row>
    <row r="760" spans="1:19" x14ac:dyDescent="0.3">
      <c r="A760">
        <v>759</v>
      </c>
      <c r="B760" t="s">
        <v>770</v>
      </c>
      <c r="C760" t="str">
        <f t="shared" si="36"/>
        <v>noncropland_a_7_ROWESA14</v>
      </c>
      <c r="D760">
        <v>31.6</v>
      </c>
      <c r="E760">
        <v>31.3</v>
      </c>
      <c r="F760">
        <v>4.7300000000000004</v>
      </c>
      <c r="G760">
        <v>2.96</v>
      </c>
      <c r="H760">
        <v>30.3</v>
      </c>
      <c r="I760">
        <v>26.5</v>
      </c>
      <c r="J760">
        <v>19.100000000000001</v>
      </c>
      <c r="K760">
        <v>15.1</v>
      </c>
      <c r="L760">
        <v>11.7</v>
      </c>
      <c r="M760">
        <v>11.6</v>
      </c>
      <c r="Q760">
        <f t="shared" si="37"/>
        <v>1</v>
      </c>
      <c r="R760">
        <f t="shared" si="38"/>
        <v>13</v>
      </c>
      <c r="S760">
        <f t="shared" si="39"/>
        <v>16</v>
      </c>
    </row>
    <row r="761" spans="1:19" x14ac:dyDescent="0.3">
      <c r="A761">
        <v>760</v>
      </c>
      <c r="B761" t="s">
        <v>771</v>
      </c>
      <c r="C761" t="str">
        <f t="shared" si="36"/>
        <v>noncropland_a_7_ROWESA15a</v>
      </c>
      <c r="D761">
        <v>65.599999999999994</v>
      </c>
      <c r="E761">
        <v>64.5</v>
      </c>
      <c r="F761">
        <v>8.34</v>
      </c>
      <c r="G761">
        <v>3.29</v>
      </c>
      <c r="H761">
        <v>61.7</v>
      </c>
      <c r="I761">
        <v>48.8</v>
      </c>
      <c r="J761">
        <v>33</v>
      </c>
      <c r="K761">
        <v>25.1</v>
      </c>
      <c r="L761">
        <v>19.5</v>
      </c>
      <c r="M761">
        <v>19.3</v>
      </c>
      <c r="Q761">
        <f t="shared" si="37"/>
        <v>1</v>
      </c>
      <c r="R761">
        <f t="shared" si="38"/>
        <v>13</v>
      </c>
      <c r="S761">
        <f t="shared" si="39"/>
        <v>16</v>
      </c>
    </row>
    <row r="762" spans="1:19" x14ac:dyDescent="0.3">
      <c r="A762">
        <v>761</v>
      </c>
      <c r="B762" t="s">
        <v>772</v>
      </c>
      <c r="C762" t="str">
        <f t="shared" si="36"/>
        <v>noncropland_a_7_ROWESA15b</v>
      </c>
      <c r="D762">
        <v>27.6</v>
      </c>
      <c r="E762">
        <v>26.4</v>
      </c>
      <c r="F762">
        <v>1.37</v>
      </c>
      <c r="G762">
        <v>0.97399999999999998</v>
      </c>
      <c r="H762">
        <v>23.1</v>
      </c>
      <c r="I762">
        <v>12.7</v>
      </c>
      <c r="J762">
        <v>6.45</v>
      </c>
      <c r="K762">
        <v>4.8899999999999997</v>
      </c>
      <c r="L762">
        <v>4.04</v>
      </c>
      <c r="M762">
        <v>3.9</v>
      </c>
      <c r="Q762">
        <f t="shared" si="37"/>
        <v>3</v>
      </c>
      <c r="R762">
        <f t="shared" si="38"/>
        <v>15</v>
      </c>
      <c r="S762">
        <f t="shared" si="39"/>
        <v>16</v>
      </c>
    </row>
    <row r="763" spans="1:19" x14ac:dyDescent="0.3">
      <c r="A763">
        <v>762</v>
      </c>
      <c r="B763" t="s">
        <v>773</v>
      </c>
      <c r="C763" t="str">
        <f t="shared" si="36"/>
        <v>noncropland_a_7_ROWESA16a</v>
      </c>
      <c r="D763">
        <v>30.2</v>
      </c>
      <c r="E763">
        <v>29.9</v>
      </c>
      <c r="F763">
        <v>4.6399999999999997</v>
      </c>
      <c r="G763">
        <v>2.78</v>
      </c>
      <c r="H763">
        <v>29</v>
      </c>
      <c r="I763">
        <v>25.5</v>
      </c>
      <c r="J763">
        <v>20.6</v>
      </c>
      <c r="K763">
        <v>16.600000000000001</v>
      </c>
      <c r="L763">
        <v>12.3</v>
      </c>
      <c r="M763">
        <v>12.2</v>
      </c>
      <c r="Q763">
        <f t="shared" si="37"/>
        <v>3</v>
      </c>
      <c r="R763">
        <f t="shared" si="38"/>
        <v>15</v>
      </c>
      <c r="S763">
        <f t="shared" si="39"/>
        <v>16</v>
      </c>
    </row>
    <row r="764" spans="1:19" x14ac:dyDescent="0.3">
      <c r="A764">
        <v>763</v>
      </c>
      <c r="B764" t="s">
        <v>774</v>
      </c>
      <c r="C764" t="str">
        <f t="shared" si="36"/>
        <v>noncropland_a_7_ROWESA16b</v>
      </c>
      <c r="D764">
        <v>17.5</v>
      </c>
      <c r="E764">
        <v>17.399999999999999</v>
      </c>
      <c r="F764">
        <v>3.03</v>
      </c>
      <c r="G764">
        <v>2.33</v>
      </c>
      <c r="H764">
        <v>17</v>
      </c>
      <c r="I764">
        <v>15</v>
      </c>
      <c r="J764">
        <v>11.9</v>
      </c>
      <c r="K764">
        <v>10</v>
      </c>
      <c r="L764">
        <v>7.61</v>
      </c>
      <c r="M764">
        <v>7.55</v>
      </c>
      <c r="Q764">
        <f t="shared" si="37"/>
        <v>3</v>
      </c>
      <c r="R764">
        <f t="shared" si="38"/>
        <v>15</v>
      </c>
      <c r="S764">
        <f t="shared" si="39"/>
        <v>16</v>
      </c>
    </row>
    <row r="765" spans="1:19" x14ac:dyDescent="0.3">
      <c r="A765">
        <v>764</v>
      </c>
      <c r="B765" t="s">
        <v>775</v>
      </c>
      <c r="C765" t="str">
        <f t="shared" si="36"/>
        <v>noncropland_a_7_ROWESA17a</v>
      </c>
      <c r="D765">
        <v>42.1</v>
      </c>
      <c r="E765">
        <v>41.8</v>
      </c>
      <c r="F765">
        <v>9.0299999999999994</v>
      </c>
      <c r="G765">
        <v>5.03</v>
      </c>
      <c r="H765">
        <v>41</v>
      </c>
      <c r="I765">
        <v>37.5</v>
      </c>
      <c r="J765">
        <v>31.6</v>
      </c>
      <c r="K765">
        <v>27.1</v>
      </c>
      <c r="L765">
        <v>19.5</v>
      </c>
      <c r="M765">
        <v>19.399999999999999</v>
      </c>
      <c r="Q765">
        <f t="shared" ref="Q765:Q828" si="40">SEARCH("non",B765)</f>
        <v>3</v>
      </c>
      <c r="R765">
        <f t="shared" ref="R765:R828" si="41">SEARCH("_a",B765)+1</f>
        <v>15</v>
      </c>
      <c r="S765">
        <f t="shared" ref="S765:S828" si="42">SEARCH("_",B765,R765+1)</f>
        <v>16</v>
      </c>
    </row>
    <row r="766" spans="1:19" x14ac:dyDescent="0.3">
      <c r="A766">
        <v>765</v>
      </c>
      <c r="B766" t="s">
        <v>776</v>
      </c>
      <c r="C766" t="str">
        <f t="shared" si="36"/>
        <v>noncropland_a_7_ROWESA17b</v>
      </c>
      <c r="D766">
        <v>33.4</v>
      </c>
      <c r="E766">
        <v>33</v>
      </c>
      <c r="F766">
        <v>4.0599999999999996</v>
      </c>
      <c r="G766">
        <v>2.48</v>
      </c>
      <c r="H766">
        <v>31.9</v>
      </c>
      <c r="I766">
        <v>26.5</v>
      </c>
      <c r="J766">
        <v>17.7</v>
      </c>
      <c r="K766">
        <v>13.8</v>
      </c>
      <c r="L766">
        <v>11</v>
      </c>
      <c r="M766">
        <v>10.8</v>
      </c>
      <c r="Q766">
        <f t="shared" si="40"/>
        <v>3</v>
      </c>
      <c r="R766">
        <f t="shared" si="41"/>
        <v>15</v>
      </c>
      <c r="S766">
        <f t="shared" si="42"/>
        <v>16</v>
      </c>
    </row>
    <row r="767" spans="1:19" x14ac:dyDescent="0.3">
      <c r="A767">
        <v>766</v>
      </c>
      <c r="B767" t="s">
        <v>777</v>
      </c>
      <c r="C767" t="str">
        <f t="shared" si="36"/>
        <v>noncropland_a_7_ROWESA18a</v>
      </c>
      <c r="D767">
        <v>33</v>
      </c>
      <c r="E767">
        <v>32.700000000000003</v>
      </c>
      <c r="F767">
        <v>5</v>
      </c>
      <c r="G767">
        <v>3.16</v>
      </c>
      <c r="H767">
        <v>31.7</v>
      </c>
      <c r="I767">
        <v>27</v>
      </c>
      <c r="J767">
        <v>20.2</v>
      </c>
      <c r="K767">
        <v>16.5</v>
      </c>
      <c r="L767">
        <v>12.4</v>
      </c>
      <c r="M767">
        <v>12.4</v>
      </c>
      <c r="Q767">
        <f t="shared" si="40"/>
        <v>3</v>
      </c>
      <c r="R767">
        <f t="shared" si="41"/>
        <v>15</v>
      </c>
      <c r="S767">
        <f t="shared" si="42"/>
        <v>16</v>
      </c>
    </row>
    <row r="768" spans="1:19" x14ac:dyDescent="0.3">
      <c r="A768">
        <v>767</v>
      </c>
      <c r="B768" t="s">
        <v>778</v>
      </c>
      <c r="C768" t="str">
        <f t="shared" si="36"/>
        <v>noncropland_a_7_ROWESA18b</v>
      </c>
      <c r="D768">
        <v>44</v>
      </c>
      <c r="E768">
        <v>43.3</v>
      </c>
      <c r="F768">
        <v>5.78</v>
      </c>
      <c r="G768">
        <v>2.77</v>
      </c>
      <c r="H768">
        <v>41.4</v>
      </c>
      <c r="I768">
        <v>37.9</v>
      </c>
      <c r="J768">
        <v>27.1</v>
      </c>
      <c r="K768">
        <v>20.8</v>
      </c>
      <c r="L768">
        <v>15.4</v>
      </c>
      <c r="M768">
        <v>15.3</v>
      </c>
      <c r="Q768">
        <f t="shared" si="40"/>
        <v>3</v>
      </c>
      <c r="R768">
        <f t="shared" si="41"/>
        <v>15</v>
      </c>
      <c r="S768">
        <f t="shared" si="42"/>
        <v>16</v>
      </c>
    </row>
    <row r="769" spans="1:19" x14ac:dyDescent="0.3">
      <c r="A769">
        <v>768</v>
      </c>
      <c r="B769" t="s">
        <v>779</v>
      </c>
      <c r="C769" t="str">
        <f t="shared" si="36"/>
        <v>noncropland_a_7_ROWESA19a</v>
      </c>
      <c r="D769">
        <v>37.200000000000003</v>
      </c>
      <c r="E769">
        <v>36.700000000000003</v>
      </c>
      <c r="F769">
        <v>6.28</v>
      </c>
      <c r="G769">
        <v>4.04</v>
      </c>
      <c r="H769">
        <v>35.200000000000003</v>
      </c>
      <c r="I769">
        <v>29.8</v>
      </c>
      <c r="J769">
        <v>19.7</v>
      </c>
      <c r="K769">
        <v>15.7</v>
      </c>
      <c r="L769">
        <v>12.1</v>
      </c>
      <c r="M769">
        <v>12</v>
      </c>
      <c r="Q769">
        <f t="shared" si="40"/>
        <v>3</v>
      </c>
      <c r="R769">
        <f t="shared" si="41"/>
        <v>15</v>
      </c>
      <c r="S769">
        <f t="shared" si="42"/>
        <v>16</v>
      </c>
    </row>
    <row r="770" spans="1:19" x14ac:dyDescent="0.3">
      <c r="A770">
        <v>769</v>
      </c>
      <c r="B770" t="s">
        <v>780</v>
      </c>
      <c r="C770" t="str">
        <f t="shared" si="36"/>
        <v>noncropland_a_7_ROWESA19b</v>
      </c>
      <c r="D770">
        <v>40.5</v>
      </c>
      <c r="E770">
        <v>39.9</v>
      </c>
      <c r="F770">
        <v>9.4700000000000006</v>
      </c>
      <c r="G770">
        <v>6.49</v>
      </c>
      <c r="H770">
        <v>38.5</v>
      </c>
      <c r="I770">
        <v>34.4</v>
      </c>
      <c r="J770">
        <v>25.3</v>
      </c>
      <c r="K770">
        <v>21.5</v>
      </c>
      <c r="L770">
        <v>16.2</v>
      </c>
      <c r="M770">
        <v>16.100000000000001</v>
      </c>
      <c r="Q770">
        <f t="shared" si="40"/>
        <v>3</v>
      </c>
      <c r="R770">
        <f t="shared" si="41"/>
        <v>15</v>
      </c>
      <c r="S770">
        <f t="shared" si="42"/>
        <v>16</v>
      </c>
    </row>
    <row r="771" spans="1:19" x14ac:dyDescent="0.3">
      <c r="A771">
        <v>770</v>
      </c>
      <c r="B771" t="s">
        <v>781</v>
      </c>
      <c r="C771" t="str">
        <f t="shared" si="36"/>
        <v>noncropland_a_7_ROWESA20a</v>
      </c>
      <c r="D771">
        <v>108</v>
      </c>
      <c r="E771">
        <v>105</v>
      </c>
      <c r="F771">
        <v>8.8000000000000007</v>
      </c>
      <c r="G771">
        <v>4.49</v>
      </c>
      <c r="H771">
        <v>99.2</v>
      </c>
      <c r="I771">
        <v>72.900000000000006</v>
      </c>
      <c r="J771">
        <v>46</v>
      </c>
      <c r="K771">
        <v>33.5</v>
      </c>
      <c r="L771">
        <v>26.3</v>
      </c>
      <c r="M771">
        <v>25.9</v>
      </c>
      <c r="Q771">
        <f t="shared" si="40"/>
        <v>3</v>
      </c>
      <c r="R771">
        <f t="shared" si="41"/>
        <v>15</v>
      </c>
      <c r="S771">
        <f t="shared" si="42"/>
        <v>16</v>
      </c>
    </row>
    <row r="772" spans="1:19" x14ac:dyDescent="0.3">
      <c r="A772">
        <v>771</v>
      </c>
      <c r="B772" t="s">
        <v>782</v>
      </c>
      <c r="C772" t="str">
        <f t="shared" si="36"/>
        <v>noncropland_a_7_ROWESA20b</v>
      </c>
      <c r="D772">
        <v>82.7</v>
      </c>
      <c r="E772">
        <v>80.900000000000006</v>
      </c>
      <c r="F772">
        <v>7.47</v>
      </c>
      <c r="G772">
        <v>2.68</v>
      </c>
      <c r="H772">
        <v>77.8</v>
      </c>
      <c r="I772">
        <v>65.3</v>
      </c>
      <c r="J772">
        <v>37.4</v>
      </c>
      <c r="K772">
        <v>27.6</v>
      </c>
      <c r="L772">
        <v>22.2</v>
      </c>
      <c r="M772">
        <v>21.9</v>
      </c>
      <c r="Q772">
        <f t="shared" si="40"/>
        <v>3</v>
      </c>
      <c r="R772">
        <f t="shared" si="41"/>
        <v>15</v>
      </c>
      <c r="S772">
        <f t="shared" si="42"/>
        <v>16</v>
      </c>
    </row>
    <row r="773" spans="1:19" x14ac:dyDescent="0.3">
      <c r="A773">
        <v>772</v>
      </c>
      <c r="B773" t="s">
        <v>783</v>
      </c>
      <c r="C773" t="str">
        <f t="shared" si="36"/>
        <v>noncropland_a_7_ROWESA21</v>
      </c>
      <c r="D773">
        <v>30.4</v>
      </c>
      <c r="E773">
        <v>29.6</v>
      </c>
      <c r="F773">
        <v>2.2599999999999998</v>
      </c>
      <c r="G773">
        <v>1.29</v>
      </c>
      <c r="H773">
        <v>27.5</v>
      </c>
      <c r="I773">
        <v>19.3</v>
      </c>
      <c r="J773">
        <v>11.2</v>
      </c>
      <c r="K773">
        <v>8.83</v>
      </c>
      <c r="L773">
        <v>6.94</v>
      </c>
      <c r="M773">
        <v>6.82</v>
      </c>
      <c r="Q773">
        <f t="shared" si="40"/>
        <v>3</v>
      </c>
      <c r="R773">
        <f t="shared" si="41"/>
        <v>15</v>
      </c>
      <c r="S773">
        <f t="shared" si="42"/>
        <v>16</v>
      </c>
    </row>
    <row r="774" spans="1:19" x14ac:dyDescent="0.3">
      <c r="A774">
        <v>773</v>
      </c>
      <c r="B774" t="s">
        <v>784</v>
      </c>
      <c r="C774" t="str">
        <f t="shared" si="36"/>
        <v>noncropland_a_4_ROWESA1</v>
      </c>
      <c r="D774">
        <v>87.4</v>
      </c>
      <c r="E774">
        <v>76</v>
      </c>
      <c r="F774">
        <v>6.19</v>
      </c>
      <c r="G774">
        <v>3.38</v>
      </c>
      <c r="H774">
        <v>67</v>
      </c>
      <c r="I774">
        <v>52</v>
      </c>
      <c r="J774">
        <v>31.1</v>
      </c>
      <c r="K774">
        <v>22.9</v>
      </c>
      <c r="L774">
        <v>18.399999999999999</v>
      </c>
      <c r="M774">
        <v>18.100000000000001</v>
      </c>
      <c r="Q774">
        <f t="shared" si="40"/>
        <v>3</v>
      </c>
      <c r="R774">
        <f t="shared" si="41"/>
        <v>15</v>
      </c>
      <c r="S774">
        <f t="shared" si="42"/>
        <v>16</v>
      </c>
    </row>
    <row r="775" spans="1:19" x14ac:dyDescent="0.3">
      <c r="A775">
        <v>774</v>
      </c>
      <c r="B775" t="s">
        <v>785</v>
      </c>
      <c r="C775" t="str">
        <f t="shared" si="36"/>
        <v>noncropland_a_4_ROWESA2</v>
      </c>
      <c r="D775">
        <v>111</v>
      </c>
      <c r="E775">
        <v>79.900000000000006</v>
      </c>
      <c r="F775">
        <v>4.26</v>
      </c>
      <c r="G775">
        <v>3.14</v>
      </c>
      <c r="H775">
        <v>63.6</v>
      </c>
      <c r="I775">
        <v>40.700000000000003</v>
      </c>
      <c r="J775">
        <v>23</v>
      </c>
      <c r="K775">
        <v>16.399999999999999</v>
      </c>
      <c r="L775">
        <v>14.3</v>
      </c>
      <c r="M775">
        <v>14</v>
      </c>
      <c r="Q775">
        <f t="shared" si="40"/>
        <v>3</v>
      </c>
      <c r="R775">
        <f t="shared" si="41"/>
        <v>15</v>
      </c>
      <c r="S775">
        <f t="shared" si="42"/>
        <v>16</v>
      </c>
    </row>
    <row r="776" spans="1:19" x14ac:dyDescent="0.3">
      <c r="A776">
        <v>775</v>
      </c>
      <c r="B776" t="s">
        <v>786</v>
      </c>
      <c r="C776" t="str">
        <f t="shared" si="36"/>
        <v>noncropland_a_4_ROWESA3</v>
      </c>
      <c r="D776">
        <v>202</v>
      </c>
      <c r="E776">
        <v>138</v>
      </c>
      <c r="F776">
        <v>8.9499999999999993</v>
      </c>
      <c r="G776">
        <v>5.44</v>
      </c>
      <c r="H776">
        <v>102</v>
      </c>
      <c r="I776">
        <v>73</v>
      </c>
      <c r="J776">
        <v>45.1</v>
      </c>
      <c r="K776">
        <v>33.799999999999997</v>
      </c>
      <c r="L776">
        <v>28.9</v>
      </c>
      <c r="M776">
        <v>27.9</v>
      </c>
      <c r="Q776">
        <f t="shared" si="40"/>
        <v>3</v>
      </c>
      <c r="R776">
        <f t="shared" si="41"/>
        <v>15</v>
      </c>
      <c r="S776">
        <f t="shared" si="42"/>
        <v>16</v>
      </c>
    </row>
    <row r="777" spans="1:19" x14ac:dyDescent="0.3">
      <c r="A777">
        <v>776</v>
      </c>
      <c r="B777" t="s">
        <v>787</v>
      </c>
      <c r="C777" t="str">
        <f t="shared" si="36"/>
        <v>noncropland_a_4_ROWESA4</v>
      </c>
      <c r="D777">
        <v>163</v>
      </c>
      <c r="E777">
        <v>97.5</v>
      </c>
      <c r="F777">
        <v>6.77</v>
      </c>
      <c r="G777">
        <v>3.9</v>
      </c>
      <c r="H777">
        <v>75.5</v>
      </c>
      <c r="I777">
        <v>53.2</v>
      </c>
      <c r="J777">
        <v>30</v>
      </c>
      <c r="K777">
        <v>22.2</v>
      </c>
      <c r="L777">
        <v>17.7</v>
      </c>
      <c r="M777">
        <v>17.5</v>
      </c>
      <c r="Q777">
        <f t="shared" si="40"/>
        <v>3</v>
      </c>
      <c r="R777">
        <f t="shared" si="41"/>
        <v>15</v>
      </c>
      <c r="S777">
        <f t="shared" si="42"/>
        <v>16</v>
      </c>
    </row>
    <row r="778" spans="1:19" x14ac:dyDescent="0.3">
      <c r="A778">
        <v>777</v>
      </c>
      <c r="B778" t="s">
        <v>788</v>
      </c>
      <c r="C778" t="str">
        <f t="shared" si="36"/>
        <v>noncropland_a_4_ROWESA5</v>
      </c>
      <c r="D778">
        <v>101</v>
      </c>
      <c r="E778">
        <v>87.7</v>
      </c>
      <c r="F778">
        <v>7.46</v>
      </c>
      <c r="G778">
        <v>3.84</v>
      </c>
      <c r="H778">
        <v>74.900000000000006</v>
      </c>
      <c r="I778">
        <v>56.7</v>
      </c>
      <c r="J778">
        <v>39.4</v>
      </c>
      <c r="K778">
        <v>28.6</v>
      </c>
      <c r="L778">
        <v>23.8</v>
      </c>
      <c r="M778">
        <v>23.2</v>
      </c>
      <c r="Q778">
        <f t="shared" si="40"/>
        <v>3</v>
      </c>
      <c r="R778">
        <f t="shared" si="41"/>
        <v>15</v>
      </c>
      <c r="S778">
        <f t="shared" si="42"/>
        <v>16</v>
      </c>
    </row>
    <row r="779" spans="1:19" x14ac:dyDescent="0.3">
      <c r="A779">
        <v>778</v>
      </c>
      <c r="B779" t="s">
        <v>789</v>
      </c>
      <c r="C779" t="str">
        <f t="shared" si="36"/>
        <v>noncropland_a_4_ROWESA6</v>
      </c>
      <c r="D779">
        <v>99</v>
      </c>
      <c r="E779">
        <v>87.4</v>
      </c>
      <c r="F779">
        <v>6.14</v>
      </c>
      <c r="G779">
        <v>3.17</v>
      </c>
      <c r="H779">
        <v>79.900000000000006</v>
      </c>
      <c r="I779">
        <v>60</v>
      </c>
      <c r="J779">
        <v>33.299999999999997</v>
      </c>
      <c r="K779">
        <v>23.8</v>
      </c>
      <c r="L779">
        <v>20.2</v>
      </c>
      <c r="M779">
        <v>19.8</v>
      </c>
      <c r="Q779">
        <f t="shared" si="40"/>
        <v>3</v>
      </c>
      <c r="R779">
        <f t="shared" si="41"/>
        <v>15</v>
      </c>
      <c r="S779">
        <f t="shared" si="42"/>
        <v>16</v>
      </c>
    </row>
    <row r="780" spans="1:19" x14ac:dyDescent="0.3">
      <c r="A780">
        <v>779</v>
      </c>
      <c r="B780" t="s">
        <v>790</v>
      </c>
      <c r="C780" t="str">
        <f t="shared" si="36"/>
        <v>noncropland_a_4_ROWESA7</v>
      </c>
      <c r="D780">
        <v>97.8</v>
      </c>
      <c r="E780">
        <v>71</v>
      </c>
      <c r="F780">
        <v>5.22</v>
      </c>
      <c r="G780">
        <v>3.17</v>
      </c>
      <c r="H780">
        <v>57</v>
      </c>
      <c r="I780">
        <v>42.7</v>
      </c>
      <c r="J780">
        <v>26.7</v>
      </c>
      <c r="K780">
        <v>19.399999999999999</v>
      </c>
      <c r="L780">
        <v>15.9</v>
      </c>
      <c r="M780">
        <v>15.6</v>
      </c>
      <c r="Q780">
        <f t="shared" si="40"/>
        <v>3</v>
      </c>
      <c r="R780">
        <f t="shared" si="41"/>
        <v>15</v>
      </c>
      <c r="S780">
        <f t="shared" si="42"/>
        <v>16</v>
      </c>
    </row>
    <row r="781" spans="1:19" x14ac:dyDescent="0.3">
      <c r="A781">
        <v>780</v>
      </c>
      <c r="B781" t="s">
        <v>791</v>
      </c>
      <c r="C781" t="str">
        <f t="shared" si="36"/>
        <v>noncropland_a_4_ROWESA8</v>
      </c>
      <c r="D781">
        <v>124</v>
      </c>
      <c r="E781">
        <v>92.3</v>
      </c>
      <c r="F781">
        <v>4.29</v>
      </c>
      <c r="G781">
        <v>2.78</v>
      </c>
      <c r="H781">
        <v>77.2</v>
      </c>
      <c r="I781">
        <v>49.2</v>
      </c>
      <c r="J781">
        <v>24.5</v>
      </c>
      <c r="K781">
        <v>16.899999999999999</v>
      </c>
      <c r="L781">
        <v>15.3</v>
      </c>
      <c r="M781">
        <v>14.7</v>
      </c>
      <c r="Q781">
        <f t="shared" si="40"/>
        <v>3</v>
      </c>
      <c r="R781">
        <f t="shared" si="41"/>
        <v>15</v>
      </c>
      <c r="S781">
        <f t="shared" si="42"/>
        <v>16</v>
      </c>
    </row>
    <row r="782" spans="1:19" x14ac:dyDescent="0.3">
      <c r="A782">
        <v>781</v>
      </c>
      <c r="B782" t="s">
        <v>792</v>
      </c>
      <c r="C782" t="str">
        <f t="shared" si="36"/>
        <v>noncropland_a_4_ROWESA8</v>
      </c>
      <c r="D782">
        <v>107</v>
      </c>
      <c r="E782">
        <v>84.5</v>
      </c>
      <c r="F782">
        <v>4.21</v>
      </c>
      <c r="G782">
        <v>2.61</v>
      </c>
      <c r="H782">
        <v>67.900000000000006</v>
      </c>
      <c r="I782">
        <v>43.6</v>
      </c>
      <c r="J782">
        <v>24.2</v>
      </c>
      <c r="K782">
        <v>16.7</v>
      </c>
      <c r="L782">
        <v>14.7</v>
      </c>
      <c r="M782">
        <v>14.3</v>
      </c>
      <c r="Q782">
        <f t="shared" si="40"/>
        <v>3</v>
      </c>
      <c r="R782">
        <f t="shared" si="41"/>
        <v>15</v>
      </c>
      <c r="S782">
        <f t="shared" si="42"/>
        <v>16</v>
      </c>
    </row>
    <row r="783" spans="1:19" x14ac:dyDescent="0.3">
      <c r="A783">
        <v>782</v>
      </c>
      <c r="B783" t="s">
        <v>793</v>
      </c>
      <c r="C783" t="str">
        <f t="shared" si="36"/>
        <v>noncropland_a_4_ROWESA10a</v>
      </c>
      <c r="D783">
        <v>120</v>
      </c>
      <c r="E783">
        <v>88.8</v>
      </c>
      <c r="F783">
        <v>5.92</v>
      </c>
      <c r="G783">
        <v>3.48</v>
      </c>
      <c r="H783">
        <v>73.099999999999994</v>
      </c>
      <c r="I783">
        <v>52</v>
      </c>
      <c r="J783">
        <v>28.7</v>
      </c>
      <c r="K783">
        <v>21.4</v>
      </c>
      <c r="L783">
        <v>17.8</v>
      </c>
      <c r="M783">
        <v>17.5</v>
      </c>
      <c r="Q783">
        <f t="shared" si="40"/>
        <v>3</v>
      </c>
      <c r="R783">
        <f t="shared" si="41"/>
        <v>15</v>
      </c>
      <c r="S783">
        <f t="shared" si="42"/>
        <v>16</v>
      </c>
    </row>
    <row r="784" spans="1:19" x14ac:dyDescent="0.3">
      <c r="A784">
        <v>783</v>
      </c>
      <c r="B784" t="s">
        <v>794</v>
      </c>
      <c r="C784" t="str">
        <f t="shared" si="36"/>
        <v>noncropland_a_4_ROWESA10b</v>
      </c>
      <c r="D784">
        <v>73.7</v>
      </c>
      <c r="E784">
        <v>63.5</v>
      </c>
      <c r="F784">
        <v>6.96</v>
      </c>
      <c r="G784">
        <v>3.52</v>
      </c>
      <c r="H784">
        <v>56.1</v>
      </c>
      <c r="I784">
        <v>46.4</v>
      </c>
      <c r="J784">
        <v>30.5</v>
      </c>
      <c r="K784">
        <v>23.6</v>
      </c>
      <c r="L784">
        <v>18.2</v>
      </c>
      <c r="M784">
        <v>18.100000000000001</v>
      </c>
      <c r="Q784">
        <f t="shared" si="40"/>
        <v>3</v>
      </c>
      <c r="R784">
        <f t="shared" si="41"/>
        <v>15</v>
      </c>
      <c r="S784">
        <f t="shared" si="42"/>
        <v>16</v>
      </c>
    </row>
    <row r="785" spans="1:19" x14ac:dyDescent="0.3">
      <c r="A785">
        <v>784</v>
      </c>
      <c r="B785" t="s">
        <v>795</v>
      </c>
      <c r="C785" t="str">
        <f t="shared" si="36"/>
        <v>noncropland_a_4_ROWESA11a</v>
      </c>
      <c r="D785">
        <v>121</v>
      </c>
      <c r="E785">
        <v>84.3</v>
      </c>
      <c r="F785">
        <v>5.18</v>
      </c>
      <c r="G785">
        <v>3.48</v>
      </c>
      <c r="H785">
        <v>66.8</v>
      </c>
      <c r="I785">
        <v>46.7</v>
      </c>
      <c r="J785">
        <v>28.4</v>
      </c>
      <c r="K785">
        <v>20.3</v>
      </c>
      <c r="L785">
        <v>17.2</v>
      </c>
      <c r="M785">
        <v>16.899999999999999</v>
      </c>
      <c r="Q785">
        <f t="shared" si="40"/>
        <v>3</v>
      </c>
      <c r="R785">
        <f t="shared" si="41"/>
        <v>15</v>
      </c>
      <c r="S785">
        <f t="shared" si="42"/>
        <v>16</v>
      </c>
    </row>
    <row r="786" spans="1:19" x14ac:dyDescent="0.3">
      <c r="A786">
        <v>785</v>
      </c>
      <c r="B786" t="s">
        <v>796</v>
      </c>
      <c r="C786" t="str">
        <f t="shared" si="36"/>
        <v>noncropland_a_4_ROWESA11b</v>
      </c>
      <c r="D786">
        <v>125</v>
      </c>
      <c r="E786">
        <v>96.4</v>
      </c>
      <c r="F786">
        <v>5.49</v>
      </c>
      <c r="G786">
        <v>3.05</v>
      </c>
      <c r="H786">
        <v>71.900000000000006</v>
      </c>
      <c r="I786">
        <v>48.9</v>
      </c>
      <c r="J786">
        <v>29.2</v>
      </c>
      <c r="K786">
        <v>20.9</v>
      </c>
      <c r="L786">
        <v>17.600000000000001</v>
      </c>
      <c r="M786">
        <v>17.3</v>
      </c>
      <c r="Q786">
        <f t="shared" si="40"/>
        <v>3</v>
      </c>
      <c r="R786">
        <f t="shared" si="41"/>
        <v>15</v>
      </c>
      <c r="S786">
        <f t="shared" si="42"/>
        <v>16</v>
      </c>
    </row>
    <row r="787" spans="1:19" x14ac:dyDescent="0.3">
      <c r="A787">
        <v>786</v>
      </c>
      <c r="B787" t="s">
        <v>797</v>
      </c>
      <c r="C787" t="str">
        <f t="shared" si="36"/>
        <v>noncropland_a_4_ROWESA12a</v>
      </c>
      <c r="D787">
        <v>113</v>
      </c>
      <c r="E787">
        <v>82.7</v>
      </c>
      <c r="F787">
        <v>5.13</v>
      </c>
      <c r="G787">
        <v>3.41</v>
      </c>
      <c r="H787">
        <v>64.3</v>
      </c>
      <c r="I787">
        <v>47.4</v>
      </c>
      <c r="J787">
        <v>28.8</v>
      </c>
      <c r="K787">
        <v>20.3</v>
      </c>
      <c r="L787">
        <v>18.5</v>
      </c>
      <c r="M787">
        <v>17.8</v>
      </c>
      <c r="Q787">
        <f t="shared" si="40"/>
        <v>3</v>
      </c>
      <c r="R787">
        <f t="shared" si="41"/>
        <v>15</v>
      </c>
      <c r="S787">
        <f t="shared" si="42"/>
        <v>16</v>
      </c>
    </row>
    <row r="788" spans="1:19" x14ac:dyDescent="0.3">
      <c r="A788">
        <v>787</v>
      </c>
      <c r="B788" t="s">
        <v>798</v>
      </c>
      <c r="C788" t="str">
        <f t="shared" si="36"/>
        <v>noncropland_a_4_ROWESA12b</v>
      </c>
      <c r="D788">
        <v>106</v>
      </c>
      <c r="E788">
        <v>87.8</v>
      </c>
      <c r="F788">
        <v>5.52</v>
      </c>
      <c r="G788">
        <v>2.92</v>
      </c>
      <c r="H788">
        <v>61.4</v>
      </c>
      <c r="I788">
        <v>46.9</v>
      </c>
      <c r="J788">
        <v>27.9</v>
      </c>
      <c r="K788">
        <v>21.2</v>
      </c>
      <c r="L788">
        <v>16.7</v>
      </c>
      <c r="M788">
        <v>16.3</v>
      </c>
      <c r="Q788">
        <f t="shared" si="40"/>
        <v>3</v>
      </c>
      <c r="R788">
        <f t="shared" si="41"/>
        <v>15</v>
      </c>
      <c r="S788">
        <f t="shared" si="42"/>
        <v>16</v>
      </c>
    </row>
    <row r="789" spans="1:19" x14ac:dyDescent="0.3">
      <c r="A789">
        <v>788</v>
      </c>
      <c r="B789" t="s">
        <v>799</v>
      </c>
      <c r="C789" t="str">
        <f t="shared" si="36"/>
        <v>noncropland_a_4_ROWESA13</v>
      </c>
      <c r="D789">
        <v>49.5</v>
      </c>
      <c r="E789">
        <v>43.1</v>
      </c>
      <c r="F789">
        <v>4.12</v>
      </c>
      <c r="G789">
        <v>2.3199999999999998</v>
      </c>
      <c r="H789">
        <v>38.5</v>
      </c>
      <c r="I789">
        <v>27.3</v>
      </c>
      <c r="J789">
        <v>19.100000000000001</v>
      </c>
      <c r="K789">
        <v>14.6</v>
      </c>
      <c r="L789">
        <v>11.3</v>
      </c>
      <c r="M789">
        <v>11.2</v>
      </c>
      <c r="Q789">
        <f t="shared" si="40"/>
        <v>3</v>
      </c>
      <c r="R789">
        <f t="shared" si="41"/>
        <v>15</v>
      </c>
      <c r="S789">
        <f t="shared" si="42"/>
        <v>16</v>
      </c>
    </row>
    <row r="790" spans="1:19" x14ac:dyDescent="0.3">
      <c r="A790">
        <v>789</v>
      </c>
      <c r="B790" t="s">
        <v>800</v>
      </c>
      <c r="C790" t="str">
        <f t="shared" si="36"/>
        <v>noncropland_a_4_ROWESA14</v>
      </c>
      <c r="D790">
        <v>56.3</v>
      </c>
      <c r="E790">
        <v>53.2</v>
      </c>
      <c r="F790">
        <v>7.33</v>
      </c>
      <c r="G790">
        <v>3.44</v>
      </c>
      <c r="H790">
        <v>49.9</v>
      </c>
      <c r="I790">
        <v>43.5</v>
      </c>
      <c r="J790">
        <v>31.5</v>
      </c>
      <c r="K790">
        <v>24.4</v>
      </c>
      <c r="L790">
        <v>18.7</v>
      </c>
      <c r="M790">
        <v>18.5</v>
      </c>
      <c r="Q790">
        <f t="shared" si="40"/>
        <v>3</v>
      </c>
      <c r="R790">
        <f t="shared" si="41"/>
        <v>15</v>
      </c>
      <c r="S790">
        <f t="shared" si="42"/>
        <v>16</v>
      </c>
    </row>
    <row r="791" spans="1:19" x14ac:dyDescent="0.3">
      <c r="A791">
        <v>790</v>
      </c>
      <c r="B791" t="s">
        <v>801</v>
      </c>
      <c r="C791" t="str">
        <f t="shared" si="36"/>
        <v>noncropland_a_4_ROWESA15a</v>
      </c>
      <c r="D791">
        <v>117</v>
      </c>
      <c r="E791">
        <v>94.5</v>
      </c>
      <c r="F791">
        <v>7.47</v>
      </c>
      <c r="G791">
        <v>3.62</v>
      </c>
      <c r="H791">
        <v>77.400000000000006</v>
      </c>
      <c r="I791">
        <v>54.5</v>
      </c>
      <c r="J791">
        <v>33.200000000000003</v>
      </c>
      <c r="K791">
        <v>25</v>
      </c>
      <c r="L791">
        <v>21.5</v>
      </c>
      <c r="M791">
        <v>20.8</v>
      </c>
      <c r="Q791">
        <f t="shared" si="40"/>
        <v>3</v>
      </c>
      <c r="R791">
        <f t="shared" si="41"/>
        <v>15</v>
      </c>
      <c r="S791">
        <f t="shared" si="42"/>
        <v>16</v>
      </c>
    </row>
    <row r="792" spans="1:19" x14ac:dyDescent="0.3">
      <c r="A792">
        <v>791</v>
      </c>
      <c r="B792" t="s">
        <v>802</v>
      </c>
      <c r="C792" t="str">
        <f t="shared" si="36"/>
        <v>noncropland_a_4_ROWESA15b</v>
      </c>
      <c r="D792">
        <v>53.4</v>
      </c>
      <c r="E792">
        <v>47.2</v>
      </c>
      <c r="F792">
        <v>2.35</v>
      </c>
      <c r="G792">
        <v>1.38</v>
      </c>
      <c r="H792">
        <v>39.200000000000003</v>
      </c>
      <c r="I792">
        <v>21</v>
      </c>
      <c r="J792">
        <v>10.1</v>
      </c>
      <c r="K792">
        <v>7.24</v>
      </c>
      <c r="L792">
        <v>6.4</v>
      </c>
      <c r="M792">
        <v>6.18</v>
      </c>
      <c r="Q792">
        <f t="shared" si="40"/>
        <v>3</v>
      </c>
      <c r="R792">
        <f t="shared" si="41"/>
        <v>15</v>
      </c>
      <c r="S792">
        <f t="shared" si="42"/>
        <v>16</v>
      </c>
    </row>
    <row r="793" spans="1:19" x14ac:dyDescent="0.3">
      <c r="A793">
        <v>792</v>
      </c>
      <c r="B793" t="s">
        <v>803</v>
      </c>
      <c r="C793" t="str">
        <f t="shared" si="36"/>
        <v>noncropland_a_4_ROWESA16a</v>
      </c>
      <c r="D793">
        <v>53.1</v>
      </c>
      <c r="E793">
        <v>50</v>
      </c>
      <c r="F793">
        <v>6.2</v>
      </c>
      <c r="G793">
        <v>3.31</v>
      </c>
      <c r="H793">
        <v>45.8</v>
      </c>
      <c r="I793">
        <v>39.1</v>
      </c>
      <c r="J793">
        <v>27.9</v>
      </c>
      <c r="K793">
        <v>21.7</v>
      </c>
      <c r="L793">
        <v>16.8</v>
      </c>
      <c r="M793">
        <v>16.600000000000001</v>
      </c>
      <c r="Q793">
        <f t="shared" si="40"/>
        <v>3</v>
      </c>
      <c r="R793">
        <f t="shared" si="41"/>
        <v>15</v>
      </c>
      <c r="S793">
        <f t="shared" si="42"/>
        <v>16</v>
      </c>
    </row>
    <row r="794" spans="1:19" x14ac:dyDescent="0.3">
      <c r="A794">
        <v>793</v>
      </c>
      <c r="B794" t="s">
        <v>804</v>
      </c>
      <c r="C794" t="str">
        <f t="shared" si="36"/>
        <v>noncropland_a_4_ROWESA16b</v>
      </c>
      <c r="D794">
        <v>24.6</v>
      </c>
      <c r="E794">
        <v>24</v>
      </c>
      <c r="F794">
        <v>3.71</v>
      </c>
      <c r="G794">
        <v>2.37</v>
      </c>
      <c r="H794">
        <v>23.2</v>
      </c>
      <c r="I794">
        <v>20.5</v>
      </c>
      <c r="J794">
        <v>15.2</v>
      </c>
      <c r="K794">
        <v>12.4</v>
      </c>
      <c r="L794">
        <v>9.6199999999999992</v>
      </c>
      <c r="M794">
        <v>9.56</v>
      </c>
      <c r="Q794">
        <f t="shared" si="40"/>
        <v>3</v>
      </c>
      <c r="R794">
        <f t="shared" si="41"/>
        <v>15</v>
      </c>
      <c r="S794">
        <f t="shared" si="42"/>
        <v>16</v>
      </c>
    </row>
    <row r="795" spans="1:19" x14ac:dyDescent="0.3">
      <c r="A795">
        <v>794</v>
      </c>
      <c r="B795" t="s">
        <v>805</v>
      </c>
      <c r="C795" t="str">
        <f t="shared" si="36"/>
        <v>noncropland_a_4_ROWESA17a</v>
      </c>
      <c r="D795">
        <v>68.2</v>
      </c>
      <c r="E795">
        <v>61.2</v>
      </c>
      <c r="F795">
        <v>9.83</v>
      </c>
      <c r="G795">
        <v>5.23</v>
      </c>
      <c r="H795">
        <v>55.8</v>
      </c>
      <c r="I795">
        <v>50</v>
      </c>
      <c r="J795">
        <v>39</v>
      </c>
      <c r="K795">
        <v>32.299999999999997</v>
      </c>
      <c r="L795">
        <v>23.4</v>
      </c>
      <c r="M795">
        <v>23.3</v>
      </c>
      <c r="Q795">
        <f t="shared" si="40"/>
        <v>3</v>
      </c>
      <c r="R795">
        <f t="shared" si="41"/>
        <v>15</v>
      </c>
      <c r="S795">
        <f t="shared" si="42"/>
        <v>16</v>
      </c>
    </row>
    <row r="796" spans="1:19" x14ac:dyDescent="0.3">
      <c r="A796">
        <v>795</v>
      </c>
      <c r="B796" t="s">
        <v>806</v>
      </c>
      <c r="C796" t="str">
        <f t="shared" si="36"/>
        <v>noncropland_a_4_ROWESA17b</v>
      </c>
      <c r="D796">
        <v>62</v>
      </c>
      <c r="E796">
        <v>57.7</v>
      </c>
      <c r="F796">
        <v>6.26</v>
      </c>
      <c r="G796">
        <v>2.88</v>
      </c>
      <c r="H796">
        <v>53.3</v>
      </c>
      <c r="I796">
        <v>44.1</v>
      </c>
      <c r="J796">
        <v>28.9</v>
      </c>
      <c r="K796">
        <v>21.6</v>
      </c>
      <c r="L796">
        <v>17.3</v>
      </c>
      <c r="M796">
        <v>17.100000000000001</v>
      </c>
      <c r="Q796">
        <f t="shared" si="40"/>
        <v>3</v>
      </c>
      <c r="R796">
        <f t="shared" si="41"/>
        <v>15</v>
      </c>
      <c r="S796">
        <f t="shared" si="42"/>
        <v>16</v>
      </c>
    </row>
    <row r="797" spans="1:19" x14ac:dyDescent="0.3">
      <c r="A797">
        <v>796</v>
      </c>
      <c r="B797" t="s">
        <v>807</v>
      </c>
      <c r="C797" t="str">
        <f t="shared" si="36"/>
        <v>noncropland_a_4_ROWESA18a</v>
      </c>
      <c r="D797">
        <v>56.9</v>
      </c>
      <c r="E797">
        <v>52.9</v>
      </c>
      <c r="F797">
        <v>6.74</v>
      </c>
      <c r="G797">
        <v>4.09</v>
      </c>
      <c r="H797">
        <v>48.9</v>
      </c>
      <c r="I797">
        <v>41.2</v>
      </c>
      <c r="J797">
        <v>29.1</v>
      </c>
      <c r="K797">
        <v>23.3</v>
      </c>
      <c r="L797">
        <v>17.3</v>
      </c>
      <c r="M797">
        <v>17.2</v>
      </c>
      <c r="Q797">
        <f t="shared" si="40"/>
        <v>3</v>
      </c>
      <c r="R797">
        <f t="shared" si="41"/>
        <v>15</v>
      </c>
      <c r="S797">
        <f t="shared" si="42"/>
        <v>16</v>
      </c>
    </row>
    <row r="798" spans="1:19" x14ac:dyDescent="0.3">
      <c r="A798">
        <v>797</v>
      </c>
      <c r="B798" t="s">
        <v>808</v>
      </c>
      <c r="C798" t="str">
        <f t="shared" si="36"/>
        <v>noncropland_a_4_ROWESA18b</v>
      </c>
      <c r="D798">
        <v>93.5</v>
      </c>
      <c r="E798">
        <v>79.099999999999994</v>
      </c>
      <c r="F798">
        <v>8.16</v>
      </c>
      <c r="G798">
        <v>3.5</v>
      </c>
      <c r="H798">
        <v>67.400000000000006</v>
      </c>
      <c r="I798">
        <v>54.9</v>
      </c>
      <c r="J798">
        <v>38.6</v>
      </c>
      <c r="K798">
        <v>29.5</v>
      </c>
      <c r="L798">
        <v>21.8</v>
      </c>
      <c r="M798">
        <v>21.6</v>
      </c>
      <c r="Q798">
        <f t="shared" si="40"/>
        <v>3</v>
      </c>
      <c r="R798">
        <f t="shared" si="41"/>
        <v>15</v>
      </c>
      <c r="S798">
        <f t="shared" si="42"/>
        <v>16</v>
      </c>
    </row>
    <row r="799" spans="1:19" x14ac:dyDescent="0.3">
      <c r="A799">
        <v>798</v>
      </c>
      <c r="B799" t="s">
        <v>809</v>
      </c>
      <c r="C799" t="str">
        <f t="shared" si="36"/>
        <v>noncropland_a_4_ROWESA19a</v>
      </c>
      <c r="D799">
        <v>59.3</v>
      </c>
      <c r="E799">
        <v>57</v>
      </c>
      <c r="F799">
        <v>9.42</v>
      </c>
      <c r="G799">
        <v>4.8499999999999996</v>
      </c>
      <c r="H799">
        <v>53.6</v>
      </c>
      <c r="I799">
        <v>45.3</v>
      </c>
      <c r="J799">
        <v>32</v>
      </c>
      <c r="K799">
        <v>25.3</v>
      </c>
      <c r="L799">
        <v>19</v>
      </c>
      <c r="M799">
        <v>18.899999999999999</v>
      </c>
      <c r="Q799">
        <f t="shared" si="40"/>
        <v>3</v>
      </c>
      <c r="R799">
        <f t="shared" si="41"/>
        <v>15</v>
      </c>
      <c r="S799">
        <f t="shared" si="42"/>
        <v>16</v>
      </c>
    </row>
    <row r="800" spans="1:19" x14ac:dyDescent="0.3">
      <c r="A800">
        <v>799</v>
      </c>
      <c r="B800" t="s">
        <v>810</v>
      </c>
      <c r="C800" t="str">
        <f t="shared" si="36"/>
        <v>noncropland_a_4_ROWESA19b</v>
      </c>
      <c r="D800">
        <v>75.400000000000006</v>
      </c>
      <c r="E800">
        <v>62.7</v>
      </c>
      <c r="F800">
        <v>9.35</v>
      </c>
      <c r="G800">
        <v>5.83</v>
      </c>
      <c r="H800">
        <v>55.6</v>
      </c>
      <c r="I800">
        <v>44.2</v>
      </c>
      <c r="J800">
        <v>33.5</v>
      </c>
      <c r="K800">
        <v>26.4</v>
      </c>
      <c r="L800">
        <v>20.100000000000001</v>
      </c>
      <c r="M800">
        <v>19.8</v>
      </c>
      <c r="Q800">
        <f t="shared" si="40"/>
        <v>3</v>
      </c>
      <c r="R800">
        <f t="shared" si="41"/>
        <v>15</v>
      </c>
      <c r="S800">
        <f t="shared" si="42"/>
        <v>16</v>
      </c>
    </row>
    <row r="801" spans="1:19" x14ac:dyDescent="0.3">
      <c r="A801">
        <v>800</v>
      </c>
      <c r="B801" t="s">
        <v>811</v>
      </c>
      <c r="C801" t="str">
        <f t="shared" si="36"/>
        <v>noncropland_a_4_ROWESA20a</v>
      </c>
      <c r="D801">
        <v>197</v>
      </c>
      <c r="E801">
        <v>127</v>
      </c>
      <c r="F801">
        <v>5.23</v>
      </c>
      <c r="G801">
        <v>2.75</v>
      </c>
      <c r="H801">
        <v>84.2</v>
      </c>
      <c r="I801">
        <v>53.7</v>
      </c>
      <c r="J801">
        <v>29.1</v>
      </c>
      <c r="K801">
        <v>20.5</v>
      </c>
      <c r="L801">
        <v>18.899999999999999</v>
      </c>
      <c r="M801">
        <v>18.3</v>
      </c>
      <c r="Q801">
        <f t="shared" si="40"/>
        <v>3</v>
      </c>
      <c r="R801">
        <f t="shared" si="41"/>
        <v>15</v>
      </c>
      <c r="S801">
        <f t="shared" si="42"/>
        <v>16</v>
      </c>
    </row>
    <row r="802" spans="1:19" x14ac:dyDescent="0.3">
      <c r="A802">
        <v>801</v>
      </c>
      <c r="B802" t="s">
        <v>812</v>
      </c>
      <c r="C802" t="str">
        <f t="shared" si="36"/>
        <v>noncropland_a_4_ROWESA20b</v>
      </c>
      <c r="D802">
        <v>189</v>
      </c>
      <c r="E802">
        <v>110</v>
      </c>
      <c r="F802">
        <v>4.8600000000000003</v>
      </c>
      <c r="G802">
        <v>2.59</v>
      </c>
      <c r="H802">
        <v>76.3</v>
      </c>
      <c r="I802">
        <v>47.8</v>
      </c>
      <c r="J802">
        <v>27.1</v>
      </c>
      <c r="K802">
        <v>19.2</v>
      </c>
      <c r="L802">
        <v>16.100000000000001</v>
      </c>
      <c r="M802">
        <v>15.9</v>
      </c>
      <c r="Q802">
        <f t="shared" si="40"/>
        <v>3</v>
      </c>
      <c r="R802">
        <f t="shared" si="41"/>
        <v>15</v>
      </c>
      <c r="S802">
        <f t="shared" si="42"/>
        <v>16</v>
      </c>
    </row>
    <row r="803" spans="1:19" x14ac:dyDescent="0.3">
      <c r="A803">
        <v>802</v>
      </c>
      <c r="B803" t="s">
        <v>813</v>
      </c>
      <c r="C803" t="str">
        <f t="shared" si="36"/>
        <v>noncropland_a_4_ROWESA21</v>
      </c>
      <c r="D803">
        <v>59.4</v>
      </c>
      <c r="E803">
        <v>47.4</v>
      </c>
      <c r="F803">
        <v>3.07</v>
      </c>
      <c r="G803">
        <v>1.43</v>
      </c>
      <c r="H803">
        <v>43.3</v>
      </c>
      <c r="I803">
        <v>30.6</v>
      </c>
      <c r="J803">
        <v>16.3</v>
      </c>
      <c r="K803">
        <v>11.9</v>
      </c>
      <c r="L803">
        <v>9.9600000000000009</v>
      </c>
      <c r="M803">
        <v>9.7899999999999991</v>
      </c>
      <c r="Q803">
        <f t="shared" si="40"/>
        <v>3</v>
      </c>
      <c r="R803">
        <f t="shared" si="41"/>
        <v>15</v>
      </c>
      <c r="S803">
        <f t="shared" si="42"/>
        <v>16</v>
      </c>
    </row>
    <row r="804" spans="1:19" x14ac:dyDescent="0.3">
      <c r="A804">
        <v>803</v>
      </c>
      <c r="B804" t="s">
        <v>814</v>
      </c>
      <c r="C804" t="str">
        <f t="shared" si="36"/>
        <v>noncroplandD_a_7_DevelopedESA1</v>
      </c>
      <c r="D804">
        <v>47.1</v>
      </c>
      <c r="E804">
        <v>46.5</v>
      </c>
      <c r="F804">
        <v>6.24</v>
      </c>
      <c r="G804">
        <v>3.22</v>
      </c>
      <c r="H804">
        <v>45.4</v>
      </c>
      <c r="I804">
        <v>36.4</v>
      </c>
      <c r="J804">
        <v>28.9</v>
      </c>
      <c r="K804">
        <v>22.3</v>
      </c>
      <c r="L804">
        <v>17.100000000000001</v>
      </c>
      <c r="M804">
        <v>16.899999999999999</v>
      </c>
      <c r="Q804">
        <f t="shared" si="40"/>
        <v>1</v>
      </c>
      <c r="R804">
        <f t="shared" si="41"/>
        <v>14</v>
      </c>
      <c r="S804">
        <f t="shared" si="42"/>
        <v>18</v>
      </c>
    </row>
    <row r="805" spans="1:19" x14ac:dyDescent="0.3">
      <c r="A805">
        <v>804</v>
      </c>
      <c r="B805" t="s">
        <v>815</v>
      </c>
      <c r="C805" t="str">
        <f t="shared" si="36"/>
        <v>noncroplandD_a_7_DevelopedESA2</v>
      </c>
      <c r="D805">
        <v>52.6</v>
      </c>
      <c r="E805">
        <v>51.5</v>
      </c>
      <c r="F805">
        <v>4.7</v>
      </c>
      <c r="G805">
        <v>2.83</v>
      </c>
      <c r="H805">
        <v>48.4</v>
      </c>
      <c r="I805">
        <v>35.9</v>
      </c>
      <c r="J805">
        <v>21.3</v>
      </c>
      <c r="K805">
        <v>16.399999999999999</v>
      </c>
      <c r="L805">
        <v>12.7</v>
      </c>
      <c r="M805">
        <v>12.6</v>
      </c>
      <c r="Q805">
        <f t="shared" si="40"/>
        <v>4</v>
      </c>
      <c r="R805">
        <f t="shared" si="41"/>
        <v>17</v>
      </c>
      <c r="S805">
        <f t="shared" si="42"/>
        <v>18</v>
      </c>
    </row>
    <row r="806" spans="1:19" x14ac:dyDescent="0.3">
      <c r="A806">
        <v>805</v>
      </c>
      <c r="B806" t="s">
        <v>816</v>
      </c>
      <c r="C806" t="str">
        <f t="shared" si="36"/>
        <v>noncroplandD_a_7_DevelopedESA3</v>
      </c>
      <c r="D806">
        <v>105</v>
      </c>
      <c r="E806">
        <v>104</v>
      </c>
      <c r="F806">
        <v>12</v>
      </c>
      <c r="G806">
        <v>5.78</v>
      </c>
      <c r="H806">
        <v>99.7</v>
      </c>
      <c r="I806">
        <v>83.4</v>
      </c>
      <c r="J806">
        <v>55.8</v>
      </c>
      <c r="K806">
        <v>42.8</v>
      </c>
      <c r="L806">
        <v>32.4</v>
      </c>
      <c r="M806">
        <v>32.1</v>
      </c>
      <c r="Q806">
        <f t="shared" si="40"/>
        <v>4</v>
      </c>
      <c r="R806">
        <f t="shared" si="41"/>
        <v>17</v>
      </c>
      <c r="S806">
        <f t="shared" si="42"/>
        <v>18</v>
      </c>
    </row>
    <row r="807" spans="1:19" x14ac:dyDescent="0.3">
      <c r="A807">
        <v>806</v>
      </c>
      <c r="B807" t="s">
        <v>817</v>
      </c>
      <c r="C807" t="str">
        <f t="shared" si="36"/>
        <v>noncroplandD_a_7_DevelopedESA4</v>
      </c>
      <c r="D807">
        <v>72.3</v>
      </c>
      <c r="E807">
        <v>70.7</v>
      </c>
      <c r="F807">
        <v>8.74</v>
      </c>
      <c r="G807">
        <v>3.75</v>
      </c>
      <c r="H807">
        <v>66.3</v>
      </c>
      <c r="I807">
        <v>51</v>
      </c>
      <c r="J807">
        <v>36.200000000000003</v>
      </c>
      <c r="K807">
        <v>28.3</v>
      </c>
      <c r="L807">
        <v>20.6</v>
      </c>
      <c r="M807">
        <v>20.399999999999999</v>
      </c>
      <c r="Q807">
        <f t="shared" si="40"/>
        <v>4</v>
      </c>
      <c r="R807">
        <f t="shared" si="41"/>
        <v>17</v>
      </c>
      <c r="S807">
        <f t="shared" si="42"/>
        <v>18</v>
      </c>
    </row>
    <row r="808" spans="1:19" x14ac:dyDescent="0.3">
      <c r="A808">
        <v>807</v>
      </c>
      <c r="B808" t="s">
        <v>818</v>
      </c>
      <c r="C808" t="str">
        <f t="shared" si="36"/>
        <v>noncroplandD_a_7_DevelopedESA5</v>
      </c>
      <c r="D808">
        <v>63.6</v>
      </c>
      <c r="E808">
        <v>62.6</v>
      </c>
      <c r="F808">
        <v>6.22</v>
      </c>
      <c r="G808">
        <v>3.33</v>
      </c>
      <c r="H808">
        <v>59.9</v>
      </c>
      <c r="I808">
        <v>47.1</v>
      </c>
      <c r="J808">
        <v>30</v>
      </c>
      <c r="K808">
        <v>22.7</v>
      </c>
      <c r="L808">
        <v>18.100000000000001</v>
      </c>
      <c r="M808">
        <v>17.899999999999999</v>
      </c>
      <c r="Q808">
        <f t="shared" si="40"/>
        <v>4</v>
      </c>
      <c r="R808">
        <f t="shared" si="41"/>
        <v>17</v>
      </c>
      <c r="S808">
        <f t="shared" si="42"/>
        <v>18</v>
      </c>
    </row>
    <row r="809" spans="1:19" x14ac:dyDescent="0.3">
      <c r="A809">
        <v>808</v>
      </c>
      <c r="B809" t="s">
        <v>819</v>
      </c>
      <c r="C809" t="str">
        <f t="shared" ref="C809:C872" si="43">MID(B809,Q809,R809-Q809+1)&amp;RIGHT(B809,LEN(B809)-S809+1)</f>
        <v>noncroplandD_a_7_DevelopedESA6</v>
      </c>
      <c r="D809">
        <v>50</v>
      </c>
      <c r="E809">
        <v>49.1</v>
      </c>
      <c r="F809">
        <v>5.25</v>
      </c>
      <c r="G809">
        <v>2.76</v>
      </c>
      <c r="H809">
        <v>47.9</v>
      </c>
      <c r="I809">
        <v>41.3</v>
      </c>
      <c r="J809">
        <v>25.4</v>
      </c>
      <c r="K809">
        <v>19.3</v>
      </c>
      <c r="L809">
        <v>15.5</v>
      </c>
      <c r="M809">
        <v>15.2</v>
      </c>
      <c r="Q809">
        <f t="shared" si="40"/>
        <v>4</v>
      </c>
      <c r="R809">
        <f t="shared" si="41"/>
        <v>17</v>
      </c>
      <c r="S809">
        <f t="shared" si="42"/>
        <v>18</v>
      </c>
    </row>
    <row r="810" spans="1:19" x14ac:dyDescent="0.3">
      <c r="A810">
        <v>809</v>
      </c>
      <c r="B810" t="s">
        <v>820</v>
      </c>
      <c r="C810" t="str">
        <f t="shared" si="43"/>
        <v>noncroplandD_a_7_DevelopedESA7</v>
      </c>
      <c r="D810">
        <v>45.1</v>
      </c>
      <c r="E810">
        <v>44.3</v>
      </c>
      <c r="F810">
        <v>4.72</v>
      </c>
      <c r="G810">
        <v>2.91</v>
      </c>
      <c r="H810">
        <v>43.1</v>
      </c>
      <c r="I810">
        <v>37</v>
      </c>
      <c r="J810">
        <v>23.1</v>
      </c>
      <c r="K810">
        <v>16.8</v>
      </c>
      <c r="L810">
        <v>13.8</v>
      </c>
      <c r="M810">
        <v>13.6</v>
      </c>
      <c r="Q810">
        <f t="shared" si="40"/>
        <v>4</v>
      </c>
      <c r="R810">
        <f t="shared" si="41"/>
        <v>17</v>
      </c>
      <c r="S810">
        <f t="shared" si="42"/>
        <v>18</v>
      </c>
    </row>
    <row r="811" spans="1:19" x14ac:dyDescent="0.3">
      <c r="A811">
        <v>810</v>
      </c>
      <c r="B811" t="s">
        <v>821</v>
      </c>
      <c r="C811" t="str">
        <f t="shared" si="43"/>
        <v>noncroplandD_a_7_DevelopedESA8</v>
      </c>
      <c r="D811">
        <v>56.4</v>
      </c>
      <c r="E811">
        <v>54.8</v>
      </c>
      <c r="F811">
        <v>3.86</v>
      </c>
      <c r="G811">
        <v>2.5</v>
      </c>
      <c r="H811">
        <v>51.2</v>
      </c>
      <c r="I811">
        <v>36.5</v>
      </c>
      <c r="J811">
        <v>20.9</v>
      </c>
      <c r="K811">
        <v>14.7</v>
      </c>
      <c r="L811">
        <v>12.2</v>
      </c>
      <c r="M811">
        <v>11.9</v>
      </c>
      <c r="Q811">
        <f t="shared" si="40"/>
        <v>4</v>
      </c>
      <c r="R811">
        <f t="shared" si="41"/>
        <v>17</v>
      </c>
      <c r="S811">
        <f t="shared" si="42"/>
        <v>18</v>
      </c>
    </row>
    <row r="812" spans="1:19" x14ac:dyDescent="0.3">
      <c r="A812">
        <v>811</v>
      </c>
      <c r="B812" t="s">
        <v>822</v>
      </c>
      <c r="C812" t="str">
        <f t="shared" si="43"/>
        <v>noncroplandD_a_7_DevelopedESA8</v>
      </c>
      <c r="D812">
        <v>60.4</v>
      </c>
      <c r="E812">
        <v>58.9</v>
      </c>
      <c r="F812">
        <v>4.1900000000000004</v>
      </c>
      <c r="G812">
        <v>2.31</v>
      </c>
      <c r="H812">
        <v>54.9</v>
      </c>
      <c r="I812">
        <v>38.799999999999997</v>
      </c>
      <c r="J812">
        <v>21.7</v>
      </c>
      <c r="K812">
        <v>15.9</v>
      </c>
      <c r="L812">
        <v>13.4</v>
      </c>
      <c r="M812">
        <v>13.1</v>
      </c>
      <c r="Q812">
        <f t="shared" si="40"/>
        <v>4</v>
      </c>
      <c r="R812">
        <f t="shared" si="41"/>
        <v>17</v>
      </c>
      <c r="S812">
        <f t="shared" si="42"/>
        <v>18</v>
      </c>
    </row>
    <row r="813" spans="1:19" x14ac:dyDescent="0.3">
      <c r="A813">
        <v>812</v>
      </c>
      <c r="B813" t="s">
        <v>823</v>
      </c>
      <c r="C813" t="str">
        <f t="shared" si="43"/>
        <v>noncroplandD_a_7_DevelopedESA10a</v>
      </c>
      <c r="D813">
        <v>55.7</v>
      </c>
      <c r="E813">
        <v>54.5</v>
      </c>
      <c r="F813">
        <v>5.2</v>
      </c>
      <c r="G813">
        <v>3</v>
      </c>
      <c r="H813">
        <v>52.5</v>
      </c>
      <c r="I813">
        <v>41.2</v>
      </c>
      <c r="J813">
        <v>25.3</v>
      </c>
      <c r="K813">
        <v>18.7</v>
      </c>
      <c r="L813">
        <v>15.4</v>
      </c>
      <c r="M813">
        <v>15.1</v>
      </c>
      <c r="Q813">
        <f t="shared" si="40"/>
        <v>4</v>
      </c>
      <c r="R813">
        <f t="shared" si="41"/>
        <v>17</v>
      </c>
      <c r="S813">
        <f t="shared" si="42"/>
        <v>18</v>
      </c>
    </row>
    <row r="814" spans="1:19" x14ac:dyDescent="0.3">
      <c r="A814">
        <v>813</v>
      </c>
      <c r="B814" t="s">
        <v>824</v>
      </c>
      <c r="C814" t="str">
        <f t="shared" si="43"/>
        <v>noncroplandD_a_7_DevelopedESA10b</v>
      </c>
      <c r="D814">
        <v>39.700000000000003</v>
      </c>
      <c r="E814">
        <v>39.200000000000003</v>
      </c>
      <c r="F814">
        <v>5.15</v>
      </c>
      <c r="G814">
        <v>3.04</v>
      </c>
      <c r="H814">
        <v>38.200000000000003</v>
      </c>
      <c r="I814">
        <v>33.200000000000003</v>
      </c>
      <c r="J814">
        <v>22.6</v>
      </c>
      <c r="K814">
        <v>17.5</v>
      </c>
      <c r="L814">
        <v>13.6</v>
      </c>
      <c r="M814">
        <v>13.5</v>
      </c>
      <c r="Q814">
        <f t="shared" si="40"/>
        <v>4</v>
      </c>
      <c r="R814">
        <f t="shared" si="41"/>
        <v>17</v>
      </c>
      <c r="S814">
        <f t="shared" si="42"/>
        <v>18</v>
      </c>
    </row>
    <row r="815" spans="1:19" x14ac:dyDescent="0.3">
      <c r="A815">
        <v>814</v>
      </c>
      <c r="B815" t="s">
        <v>825</v>
      </c>
      <c r="C815" t="str">
        <f t="shared" si="43"/>
        <v>noncroplandD_a_7_DevelopedESA11a</v>
      </c>
      <c r="D815">
        <v>57.8</v>
      </c>
      <c r="E815">
        <v>56.6</v>
      </c>
      <c r="F815">
        <v>5.82</v>
      </c>
      <c r="G815">
        <v>3.12</v>
      </c>
      <c r="H815">
        <v>54.3</v>
      </c>
      <c r="I815">
        <v>46.5</v>
      </c>
      <c r="J815">
        <v>28.8</v>
      </c>
      <c r="K815">
        <v>21.7</v>
      </c>
      <c r="L815">
        <v>17.8</v>
      </c>
      <c r="M815">
        <v>17.5</v>
      </c>
      <c r="Q815">
        <f t="shared" si="40"/>
        <v>4</v>
      </c>
      <c r="R815">
        <f t="shared" si="41"/>
        <v>17</v>
      </c>
      <c r="S815">
        <f t="shared" si="42"/>
        <v>18</v>
      </c>
    </row>
    <row r="816" spans="1:19" x14ac:dyDescent="0.3">
      <c r="A816">
        <v>815</v>
      </c>
      <c r="B816" t="s">
        <v>826</v>
      </c>
      <c r="C816" t="str">
        <f t="shared" si="43"/>
        <v>noncroplandD_a_7_DevelopedESA11b</v>
      </c>
      <c r="D816">
        <v>59.8</v>
      </c>
      <c r="E816">
        <v>58.7</v>
      </c>
      <c r="F816">
        <v>4.62</v>
      </c>
      <c r="G816">
        <v>2.5299999999999998</v>
      </c>
      <c r="H816">
        <v>55.5</v>
      </c>
      <c r="I816">
        <v>41.1</v>
      </c>
      <c r="J816">
        <v>22.9</v>
      </c>
      <c r="K816">
        <v>16.8</v>
      </c>
      <c r="L816">
        <v>13.8</v>
      </c>
      <c r="M816">
        <v>13.6</v>
      </c>
      <c r="Q816">
        <f t="shared" si="40"/>
        <v>4</v>
      </c>
      <c r="R816">
        <f t="shared" si="41"/>
        <v>17</v>
      </c>
      <c r="S816">
        <f t="shared" si="42"/>
        <v>18</v>
      </c>
    </row>
    <row r="817" spans="1:19" x14ac:dyDescent="0.3">
      <c r="A817">
        <v>816</v>
      </c>
      <c r="B817" t="s">
        <v>827</v>
      </c>
      <c r="C817" t="str">
        <f t="shared" si="43"/>
        <v>noncroplandD_a_7_DevelopedESA12a</v>
      </c>
      <c r="D817">
        <v>66.5</v>
      </c>
      <c r="E817">
        <v>65.2</v>
      </c>
      <c r="F817">
        <v>5.31</v>
      </c>
      <c r="G817">
        <v>2.93</v>
      </c>
      <c r="H817">
        <v>62.3</v>
      </c>
      <c r="I817">
        <v>48.8</v>
      </c>
      <c r="J817">
        <v>29.1</v>
      </c>
      <c r="K817">
        <v>20.5</v>
      </c>
      <c r="L817">
        <v>16.899999999999999</v>
      </c>
      <c r="M817">
        <v>16.600000000000001</v>
      </c>
      <c r="Q817">
        <f t="shared" si="40"/>
        <v>4</v>
      </c>
      <c r="R817">
        <f t="shared" si="41"/>
        <v>17</v>
      </c>
      <c r="S817">
        <f t="shared" si="42"/>
        <v>18</v>
      </c>
    </row>
    <row r="818" spans="1:19" x14ac:dyDescent="0.3">
      <c r="A818">
        <v>817</v>
      </c>
      <c r="B818" t="s">
        <v>828</v>
      </c>
      <c r="C818" t="str">
        <f t="shared" si="43"/>
        <v>noncroplandD_a_7_DevelopedESA12b</v>
      </c>
      <c r="D818">
        <v>57.5</v>
      </c>
      <c r="E818">
        <v>56.5</v>
      </c>
      <c r="F818">
        <v>5.47</v>
      </c>
      <c r="G818">
        <v>2.44</v>
      </c>
      <c r="H818">
        <v>54.2</v>
      </c>
      <c r="I818">
        <v>43.9</v>
      </c>
      <c r="J818">
        <v>29.3</v>
      </c>
      <c r="K818">
        <v>21.2</v>
      </c>
      <c r="L818">
        <v>17.2</v>
      </c>
      <c r="M818">
        <v>16.899999999999999</v>
      </c>
      <c r="Q818">
        <f t="shared" si="40"/>
        <v>4</v>
      </c>
      <c r="R818">
        <f t="shared" si="41"/>
        <v>17</v>
      </c>
      <c r="S818">
        <f t="shared" si="42"/>
        <v>18</v>
      </c>
    </row>
    <row r="819" spans="1:19" x14ac:dyDescent="0.3">
      <c r="A819">
        <v>818</v>
      </c>
      <c r="B819" t="s">
        <v>829</v>
      </c>
      <c r="C819" t="str">
        <f t="shared" si="43"/>
        <v>noncroplandD_a_7_DevelopedESA13</v>
      </c>
      <c r="D819">
        <v>27</v>
      </c>
      <c r="E819">
        <v>26.3</v>
      </c>
      <c r="F819">
        <v>3.34</v>
      </c>
      <c r="G819">
        <v>1.86</v>
      </c>
      <c r="H819">
        <v>25.1</v>
      </c>
      <c r="I819">
        <v>18.7</v>
      </c>
      <c r="J819">
        <v>14.5</v>
      </c>
      <c r="K819">
        <v>11.5</v>
      </c>
      <c r="L819">
        <v>8.44</v>
      </c>
      <c r="M819">
        <v>8.36</v>
      </c>
      <c r="Q819">
        <f t="shared" si="40"/>
        <v>4</v>
      </c>
      <c r="R819">
        <f t="shared" si="41"/>
        <v>17</v>
      </c>
      <c r="S819">
        <f t="shared" si="42"/>
        <v>18</v>
      </c>
    </row>
    <row r="820" spans="1:19" x14ac:dyDescent="0.3">
      <c r="A820">
        <v>819</v>
      </c>
      <c r="B820" t="s">
        <v>830</v>
      </c>
      <c r="C820" t="str">
        <f t="shared" si="43"/>
        <v>noncroplandD_a_7_DevelopedESA14</v>
      </c>
      <c r="D820">
        <v>31.6</v>
      </c>
      <c r="E820">
        <v>31.3</v>
      </c>
      <c r="F820">
        <v>4.7300000000000004</v>
      </c>
      <c r="G820">
        <v>2.96</v>
      </c>
      <c r="H820">
        <v>30.3</v>
      </c>
      <c r="I820">
        <v>26.5</v>
      </c>
      <c r="J820">
        <v>19.100000000000001</v>
      </c>
      <c r="K820">
        <v>15.1</v>
      </c>
      <c r="L820">
        <v>11.7</v>
      </c>
      <c r="M820">
        <v>11.6</v>
      </c>
      <c r="Q820">
        <f t="shared" si="40"/>
        <v>4</v>
      </c>
      <c r="R820">
        <f t="shared" si="41"/>
        <v>17</v>
      </c>
      <c r="S820">
        <f t="shared" si="42"/>
        <v>18</v>
      </c>
    </row>
    <row r="821" spans="1:19" x14ac:dyDescent="0.3">
      <c r="A821">
        <v>820</v>
      </c>
      <c r="B821" t="s">
        <v>831</v>
      </c>
      <c r="C821" t="str">
        <f t="shared" si="43"/>
        <v>noncroplandD_a_7_DevelopedESA15a</v>
      </c>
      <c r="D821">
        <v>65.599999999999994</v>
      </c>
      <c r="E821">
        <v>64.5</v>
      </c>
      <c r="F821">
        <v>8.34</v>
      </c>
      <c r="G821">
        <v>3.29</v>
      </c>
      <c r="H821">
        <v>61.7</v>
      </c>
      <c r="I821">
        <v>48.8</v>
      </c>
      <c r="J821">
        <v>33</v>
      </c>
      <c r="K821">
        <v>25.1</v>
      </c>
      <c r="L821">
        <v>19.5</v>
      </c>
      <c r="M821">
        <v>19.3</v>
      </c>
      <c r="Q821">
        <f t="shared" si="40"/>
        <v>4</v>
      </c>
      <c r="R821">
        <f t="shared" si="41"/>
        <v>17</v>
      </c>
      <c r="S821">
        <f t="shared" si="42"/>
        <v>18</v>
      </c>
    </row>
    <row r="822" spans="1:19" x14ac:dyDescent="0.3">
      <c r="A822">
        <v>821</v>
      </c>
      <c r="B822" t="s">
        <v>832</v>
      </c>
      <c r="C822" t="str">
        <f t="shared" si="43"/>
        <v>noncroplandD_a_7_DevelopedESA15b</v>
      </c>
      <c r="D822">
        <v>27.6</v>
      </c>
      <c r="E822">
        <v>26.4</v>
      </c>
      <c r="F822">
        <v>1.37</v>
      </c>
      <c r="G822">
        <v>0.97399999999999998</v>
      </c>
      <c r="H822">
        <v>23.1</v>
      </c>
      <c r="I822">
        <v>12.7</v>
      </c>
      <c r="J822">
        <v>6.45</v>
      </c>
      <c r="K822">
        <v>4.8899999999999997</v>
      </c>
      <c r="L822">
        <v>4.04</v>
      </c>
      <c r="M822">
        <v>3.9</v>
      </c>
      <c r="Q822">
        <f t="shared" si="40"/>
        <v>4</v>
      </c>
      <c r="R822">
        <f t="shared" si="41"/>
        <v>17</v>
      </c>
      <c r="S822">
        <f t="shared" si="42"/>
        <v>18</v>
      </c>
    </row>
    <row r="823" spans="1:19" x14ac:dyDescent="0.3">
      <c r="A823">
        <v>822</v>
      </c>
      <c r="B823" t="s">
        <v>833</v>
      </c>
      <c r="C823" t="str">
        <f t="shared" si="43"/>
        <v>noncroplandD_a_7_DevelopedESA16a</v>
      </c>
      <c r="D823">
        <v>30.2</v>
      </c>
      <c r="E823">
        <v>29.9</v>
      </c>
      <c r="F823">
        <v>4.6399999999999997</v>
      </c>
      <c r="G823">
        <v>2.78</v>
      </c>
      <c r="H823">
        <v>29</v>
      </c>
      <c r="I823">
        <v>25.5</v>
      </c>
      <c r="J823">
        <v>20.6</v>
      </c>
      <c r="K823">
        <v>16.600000000000001</v>
      </c>
      <c r="L823">
        <v>12.3</v>
      </c>
      <c r="M823">
        <v>12.2</v>
      </c>
      <c r="Q823">
        <f t="shared" si="40"/>
        <v>4</v>
      </c>
      <c r="R823">
        <f t="shared" si="41"/>
        <v>17</v>
      </c>
      <c r="S823">
        <f t="shared" si="42"/>
        <v>18</v>
      </c>
    </row>
    <row r="824" spans="1:19" x14ac:dyDescent="0.3">
      <c r="A824">
        <v>823</v>
      </c>
      <c r="B824" t="s">
        <v>834</v>
      </c>
      <c r="C824" t="str">
        <f t="shared" si="43"/>
        <v>noncroplandD_a_7_DevelopedESA16b</v>
      </c>
      <c r="D824">
        <v>17.5</v>
      </c>
      <c r="E824">
        <v>17.399999999999999</v>
      </c>
      <c r="F824">
        <v>3.03</v>
      </c>
      <c r="G824">
        <v>2.33</v>
      </c>
      <c r="H824">
        <v>17</v>
      </c>
      <c r="I824">
        <v>15</v>
      </c>
      <c r="J824">
        <v>11.9</v>
      </c>
      <c r="K824">
        <v>10</v>
      </c>
      <c r="L824">
        <v>7.61</v>
      </c>
      <c r="M824">
        <v>7.55</v>
      </c>
      <c r="Q824">
        <f t="shared" si="40"/>
        <v>4</v>
      </c>
      <c r="R824">
        <f t="shared" si="41"/>
        <v>17</v>
      </c>
      <c r="S824">
        <f t="shared" si="42"/>
        <v>18</v>
      </c>
    </row>
    <row r="825" spans="1:19" x14ac:dyDescent="0.3">
      <c r="A825">
        <v>824</v>
      </c>
      <c r="B825" t="s">
        <v>835</v>
      </c>
      <c r="C825" t="str">
        <f t="shared" si="43"/>
        <v>noncroplandD_a_7_DevelopedESA17a</v>
      </c>
      <c r="D825">
        <v>42.1</v>
      </c>
      <c r="E825">
        <v>41.8</v>
      </c>
      <c r="F825">
        <v>9.0299999999999994</v>
      </c>
      <c r="G825">
        <v>5.03</v>
      </c>
      <c r="H825">
        <v>41</v>
      </c>
      <c r="I825">
        <v>37.5</v>
      </c>
      <c r="J825">
        <v>31.6</v>
      </c>
      <c r="K825">
        <v>27.1</v>
      </c>
      <c r="L825">
        <v>19.5</v>
      </c>
      <c r="M825">
        <v>19.399999999999999</v>
      </c>
      <c r="Q825">
        <f t="shared" si="40"/>
        <v>4</v>
      </c>
      <c r="R825">
        <f t="shared" si="41"/>
        <v>17</v>
      </c>
      <c r="S825">
        <f t="shared" si="42"/>
        <v>18</v>
      </c>
    </row>
    <row r="826" spans="1:19" x14ac:dyDescent="0.3">
      <c r="A826">
        <v>825</v>
      </c>
      <c r="B826" t="s">
        <v>836</v>
      </c>
      <c r="C826" t="str">
        <f t="shared" si="43"/>
        <v>noncroplandD_a_7_DevelopedESA17b</v>
      </c>
      <c r="D826">
        <v>33.4</v>
      </c>
      <c r="E826">
        <v>33</v>
      </c>
      <c r="F826">
        <v>4.0599999999999996</v>
      </c>
      <c r="G826">
        <v>2.48</v>
      </c>
      <c r="H826">
        <v>31.9</v>
      </c>
      <c r="I826">
        <v>26.5</v>
      </c>
      <c r="J826">
        <v>17.7</v>
      </c>
      <c r="K826">
        <v>13.8</v>
      </c>
      <c r="L826">
        <v>11</v>
      </c>
      <c r="M826">
        <v>10.8</v>
      </c>
      <c r="Q826">
        <f t="shared" si="40"/>
        <v>4</v>
      </c>
      <c r="R826">
        <f t="shared" si="41"/>
        <v>17</v>
      </c>
      <c r="S826">
        <f t="shared" si="42"/>
        <v>18</v>
      </c>
    </row>
    <row r="827" spans="1:19" x14ac:dyDescent="0.3">
      <c r="A827">
        <v>826</v>
      </c>
      <c r="B827" t="s">
        <v>837</v>
      </c>
      <c r="C827" t="str">
        <f t="shared" si="43"/>
        <v>noncroplandD_a_7_DevelopedESA18a</v>
      </c>
      <c r="D827">
        <v>33</v>
      </c>
      <c r="E827">
        <v>32.700000000000003</v>
      </c>
      <c r="F827">
        <v>5</v>
      </c>
      <c r="G827">
        <v>3.16</v>
      </c>
      <c r="H827">
        <v>31.7</v>
      </c>
      <c r="I827">
        <v>27</v>
      </c>
      <c r="J827">
        <v>20.2</v>
      </c>
      <c r="K827">
        <v>16.5</v>
      </c>
      <c r="L827">
        <v>12.4</v>
      </c>
      <c r="M827">
        <v>12.4</v>
      </c>
      <c r="Q827">
        <f t="shared" si="40"/>
        <v>4</v>
      </c>
      <c r="R827">
        <f t="shared" si="41"/>
        <v>17</v>
      </c>
      <c r="S827">
        <f t="shared" si="42"/>
        <v>18</v>
      </c>
    </row>
    <row r="828" spans="1:19" x14ac:dyDescent="0.3">
      <c r="A828">
        <v>827</v>
      </c>
      <c r="B828" t="s">
        <v>838</v>
      </c>
      <c r="C828" t="str">
        <f t="shared" si="43"/>
        <v>noncroplandD_a_7_DevelopedESA18b</v>
      </c>
      <c r="D828">
        <v>44</v>
      </c>
      <c r="E828">
        <v>43.3</v>
      </c>
      <c r="F828">
        <v>5.78</v>
      </c>
      <c r="G828">
        <v>2.77</v>
      </c>
      <c r="H828">
        <v>41.4</v>
      </c>
      <c r="I828">
        <v>37.9</v>
      </c>
      <c r="J828">
        <v>27.1</v>
      </c>
      <c r="K828">
        <v>20.8</v>
      </c>
      <c r="L828">
        <v>15.4</v>
      </c>
      <c r="M828">
        <v>15.3</v>
      </c>
      <c r="Q828">
        <f t="shared" si="40"/>
        <v>4</v>
      </c>
      <c r="R828">
        <f t="shared" si="41"/>
        <v>17</v>
      </c>
      <c r="S828">
        <f t="shared" si="42"/>
        <v>18</v>
      </c>
    </row>
    <row r="829" spans="1:19" x14ac:dyDescent="0.3">
      <c r="A829">
        <v>828</v>
      </c>
      <c r="B829" t="s">
        <v>839</v>
      </c>
      <c r="C829" t="str">
        <f t="shared" si="43"/>
        <v>noncroplandD_a_7_DevelopedESA19a</v>
      </c>
      <c r="D829">
        <v>37.200000000000003</v>
      </c>
      <c r="E829">
        <v>36.700000000000003</v>
      </c>
      <c r="F829">
        <v>6.28</v>
      </c>
      <c r="G829">
        <v>4.04</v>
      </c>
      <c r="H829">
        <v>35.200000000000003</v>
      </c>
      <c r="I829">
        <v>29.8</v>
      </c>
      <c r="J829">
        <v>19.7</v>
      </c>
      <c r="K829">
        <v>15.7</v>
      </c>
      <c r="L829">
        <v>12.1</v>
      </c>
      <c r="M829">
        <v>12</v>
      </c>
      <c r="Q829">
        <f t="shared" ref="Q829:Q892" si="44">SEARCH("non",B829)</f>
        <v>4</v>
      </c>
      <c r="R829">
        <f t="shared" ref="R829:R892" si="45">SEARCH("_a",B829)+1</f>
        <v>17</v>
      </c>
      <c r="S829">
        <f t="shared" ref="S829:S892" si="46">SEARCH("_",B829,R829+1)</f>
        <v>18</v>
      </c>
    </row>
    <row r="830" spans="1:19" x14ac:dyDescent="0.3">
      <c r="A830">
        <v>829</v>
      </c>
      <c r="B830" t="s">
        <v>840</v>
      </c>
      <c r="C830" t="str">
        <f t="shared" si="43"/>
        <v>noncroplandD_a_7_DevelopedESA19b</v>
      </c>
      <c r="D830">
        <v>40.5</v>
      </c>
      <c r="E830">
        <v>39.9</v>
      </c>
      <c r="F830">
        <v>9.4700000000000006</v>
      </c>
      <c r="G830">
        <v>6.49</v>
      </c>
      <c r="H830">
        <v>38.5</v>
      </c>
      <c r="I830">
        <v>34.4</v>
      </c>
      <c r="J830">
        <v>25.3</v>
      </c>
      <c r="K830">
        <v>21.5</v>
      </c>
      <c r="L830">
        <v>16.2</v>
      </c>
      <c r="M830">
        <v>16.100000000000001</v>
      </c>
      <c r="Q830">
        <f t="shared" si="44"/>
        <v>4</v>
      </c>
      <c r="R830">
        <f t="shared" si="45"/>
        <v>17</v>
      </c>
      <c r="S830">
        <f t="shared" si="46"/>
        <v>18</v>
      </c>
    </row>
    <row r="831" spans="1:19" x14ac:dyDescent="0.3">
      <c r="A831">
        <v>830</v>
      </c>
      <c r="B831" t="s">
        <v>841</v>
      </c>
      <c r="C831" t="str">
        <f t="shared" si="43"/>
        <v>noncroplandD_a_7_DevelopedESA20a</v>
      </c>
      <c r="D831">
        <v>108</v>
      </c>
      <c r="E831">
        <v>105</v>
      </c>
      <c r="F831">
        <v>8.8000000000000007</v>
      </c>
      <c r="G831">
        <v>4.49</v>
      </c>
      <c r="H831">
        <v>99.2</v>
      </c>
      <c r="I831">
        <v>72.900000000000006</v>
      </c>
      <c r="J831">
        <v>46</v>
      </c>
      <c r="K831">
        <v>33.5</v>
      </c>
      <c r="L831">
        <v>26.3</v>
      </c>
      <c r="M831">
        <v>25.9</v>
      </c>
      <c r="Q831">
        <f t="shared" si="44"/>
        <v>4</v>
      </c>
      <c r="R831">
        <f t="shared" si="45"/>
        <v>17</v>
      </c>
      <c r="S831">
        <f t="shared" si="46"/>
        <v>18</v>
      </c>
    </row>
    <row r="832" spans="1:19" x14ac:dyDescent="0.3">
      <c r="A832">
        <v>831</v>
      </c>
      <c r="B832" t="s">
        <v>842</v>
      </c>
      <c r="C832" t="str">
        <f t="shared" si="43"/>
        <v>noncroplandD_a_7_DevelopedESA20b</v>
      </c>
      <c r="D832">
        <v>82.7</v>
      </c>
      <c r="E832">
        <v>80.900000000000006</v>
      </c>
      <c r="F832">
        <v>7.47</v>
      </c>
      <c r="G832">
        <v>2.68</v>
      </c>
      <c r="H832">
        <v>77.8</v>
      </c>
      <c r="I832">
        <v>65.3</v>
      </c>
      <c r="J832">
        <v>37.4</v>
      </c>
      <c r="K832">
        <v>27.6</v>
      </c>
      <c r="L832">
        <v>22.2</v>
      </c>
      <c r="M832">
        <v>21.9</v>
      </c>
      <c r="Q832">
        <f t="shared" si="44"/>
        <v>4</v>
      </c>
      <c r="R832">
        <f t="shared" si="45"/>
        <v>17</v>
      </c>
      <c r="S832">
        <f t="shared" si="46"/>
        <v>18</v>
      </c>
    </row>
    <row r="833" spans="1:19" x14ac:dyDescent="0.3">
      <c r="A833">
        <v>832</v>
      </c>
      <c r="B833" t="s">
        <v>843</v>
      </c>
      <c r="C833" t="str">
        <f t="shared" si="43"/>
        <v>noncroplandD_a_7_DevelopedESA21</v>
      </c>
      <c r="D833">
        <v>30.4</v>
      </c>
      <c r="E833">
        <v>29.6</v>
      </c>
      <c r="F833">
        <v>2.2599999999999998</v>
      </c>
      <c r="G833">
        <v>1.29</v>
      </c>
      <c r="H833">
        <v>27.5</v>
      </c>
      <c r="I833">
        <v>19.3</v>
      </c>
      <c r="J833">
        <v>11.2</v>
      </c>
      <c r="K833">
        <v>8.83</v>
      </c>
      <c r="L833">
        <v>6.94</v>
      </c>
      <c r="M833">
        <v>6.82</v>
      </c>
      <c r="Q833">
        <f t="shared" si="44"/>
        <v>4</v>
      </c>
      <c r="R833">
        <f t="shared" si="45"/>
        <v>17</v>
      </c>
      <c r="S833">
        <f t="shared" si="46"/>
        <v>18</v>
      </c>
    </row>
    <row r="834" spans="1:19" x14ac:dyDescent="0.3">
      <c r="A834">
        <v>833</v>
      </c>
      <c r="B834" t="s">
        <v>844</v>
      </c>
      <c r="C834" t="str">
        <f t="shared" si="43"/>
        <v>noncroplandD_a_4_DevelopedESA2</v>
      </c>
      <c r="D834">
        <v>111</v>
      </c>
      <c r="E834">
        <v>79.900000000000006</v>
      </c>
      <c r="F834">
        <v>4.26</v>
      </c>
      <c r="G834">
        <v>3.14</v>
      </c>
      <c r="H834">
        <v>63.6</v>
      </c>
      <c r="I834">
        <v>40.700000000000003</v>
      </c>
      <c r="J834">
        <v>23</v>
      </c>
      <c r="K834">
        <v>16.399999999999999</v>
      </c>
      <c r="L834">
        <v>14.3</v>
      </c>
      <c r="M834">
        <v>14</v>
      </c>
      <c r="Q834">
        <f t="shared" si="44"/>
        <v>4</v>
      </c>
      <c r="R834">
        <f t="shared" si="45"/>
        <v>17</v>
      </c>
      <c r="S834">
        <f t="shared" si="46"/>
        <v>18</v>
      </c>
    </row>
    <row r="835" spans="1:19" x14ac:dyDescent="0.3">
      <c r="A835">
        <v>834</v>
      </c>
      <c r="B835" t="s">
        <v>845</v>
      </c>
      <c r="C835" t="str">
        <f t="shared" si="43"/>
        <v>noncroplandD_a_4_DevelopedESA3</v>
      </c>
      <c r="D835">
        <v>202</v>
      </c>
      <c r="E835">
        <v>138</v>
      </c>
      <c r="F835">
        <v>8.9499999999999993</v>
      </c>
      <c r="G835">
        <v>5.44</v>
      </c>
      <c r="H835">
        <v>102</v>
      </c>
      <c r="I835">
        <v>73</v>
      </c>
      <c r="J835">
        <v>45.1</v>
      </c>
      <c r="K835">
        <v>33.799999999999997</v>
      </c>
      <c r="L835">
        <v>28.9</v>
      </c>
      <c r="M835">
        <v>27.9</v>
      </c>
      <c r="Q835">
        <f t="shared" si="44"/>
        <v>4</v>
      </c>
      <c r="R835">
        <f t="shared" si="45"/>
        <v>17</v>
      </c>
      <c r="S835">
        <f t="shared" si="46"/>
        <v>18</v>
      </c>
    </row>
    <row r="836" spans="1:19" x14ac:dyDescent="0.3">
      <c r="A836">
        <v>835</v>
      </c>
      <c r="B836" t="s">
        <v>846</v>
      </c>
      <c r="C836" t="str">
        <f t="shared" si="43"/>
        <v>noncroplandD_a_4_DevelopedESA4</v>
      </c>
      <c r="D836">
        <v>163</v>
      </c>
      <c r="E836">
        <v>97.5</v>
      </c>
      <c r="F836">
        <v>6.77</v>
      </c>
      <c r="G836">
        <v>3.9</v>
      </c>
      <c r="H836">
        <v>75.5</v>
      </c>
      <c r="I836">
        <v>53.2</v>
      </c>
      <c r="J836">
        <v>30</v>
      </c>
      <c r="K836">
        <v>22.2</v>
      </c>
      <c r="L836">
        <v>17.7</v>
      </c>
      <c r="M836">
        <v>17.5</v>
      </c>
      <c r="Q836">
        <f t="shared" si="44"/>
        <v>4</v>
      </c>
      <c r="R836">
        <f t="shared" si="45"/>
        <v>17</v>
      </c>
      <c r="S836">
        <f t="shared" si="46"/>
        <v>18</v>
      </c>
    </row>
    <row r="837" spans="1:19" x14ac:dyDescent="0.3">
      <c r="A837">
        <v>836</v>
      </c>
      <c r="B837" t="s">
        <v>847</v>
      </c>
      <c r="C837" t="str">
        <f t="shared" si="43"/>
        <v>noncroplandD_a_4_DevelopedESA5</v>
      </c>
      <c r="D837">
        <v>101</v>
      </c>
      <c r="E837">
        <v>87.7</v>
      </c>
      <c r="F837">
        <v>7.46</v>
      </c>
      <c r="G837">
        <v>3.84</v>
      </c>
      <c r="H837">
        <v>74.900000000000006</v>
      </c>
      <c r="I837">
        <v>56.7</v>
      </c>
      <c r="J837">
        <v>39.4</v>
      </c>
      <c r="K837">
        <v>28.6</v>
      </c>
      <c r="L837">
        <v>23.8</v>
      </c>
      <c r="M837">
        <v>23.2</v>
      </c>
      <c r="Q837">
        <f t="shared" si="44"/>
        <v>4</v>
      </c>
      <c r="R837">
        <f t="shared" si="45"/>
        <v>17</v>
      </c>
      <c r="S837">
        <f t="shared" si="46"/>
        <v>18</v>
      </c>
    </row>
    <row r="838" spans="1:19" x14ac:dyDescent="0.3">
      <c r="A838">
        <v>837</v>
      </c>
      <c r="B838" t="s">
        <v>848</v>
      </c>
      <c r="C838" t="str">
        <f t="shared" si="43"/>
        <v>noncroplandD_a_4_DevelopedESA6</v>
      </c>
      <c r="D838">
        <v>99</v>
      </c>
      <c r="E838">
        <v>87.4</v>
      </c>
      <c r="F838">
        <v>6.14</v>
      </c>
      <c r="G838">
        <v>3.17</v>
      </c>
      <c r="H838">
        <v>79.900000000000006</v>
      </c>
      <c r="I838">
        <v>60</v>
      </c>
      <c r="J838">
        <v>33.299999999999997</v>
      </c>
      <c r="K838">
        <v>23.8</v>
      </c>
      <c r="L838">
        <v>20.2</v>
      </c>
      <c r="M838">
        <v>19.8</v>
      </c>
      <c r="Q838">
        <f t="shared" si="44"/>
        <v>4</v>
      </c>
      <c r="R838">
        <f t="shared" si="45"/>
        <v>17</v>
      </c>
      <c r="S838">
        <f t="shared" si="46"/>
        <v>18</v>
      </c>
    </row>
    <row r="839" spans="1:19" x14ac:dyDescent="0.3">
      <c r="A839">
        <v>838</v>
      </c>
      <c r="B839" t="s">
        <v>849</v>
      </c>
      <c r="C839" t="str">
        <f t="shared" si="43"/>
        <v>noncroplandD_a_4_DevelopedESA7</v>
      </c>
      <c r="D839">
        <v>97.8</v>
      </c>
      <c r="E839">
        <v>71</v>
      </c>
      <c r="F839">
        <v>5.22</v>
      </c>
      <c r="G839">
        <v>3.17</v>
      </c>
      <c r="H839">
        <v>57</v>
      </c>
      <c r="I839">
        <v>42.7</v>
      </c>
      <c r="J839">
        <v>26.7</v>
      </c>
      <c r="K839">
        <v>19.399999999999999</v>
      </c>
      <c r="L839">
        <v>15.9</v>
      </c>
      <c r="M839">
        <v>15.6</v>
      </c>
      <c r="Q839">
        <f t="shared" si="44"/>
        <v>4</v>
      </c>
      <c r="R839">
        <f t="shared" si="45"/>
        <v>17</v>
      </c>
      <c r="S839">
        <f t="shared" si="46"/>
        <v>18</v>
      </c>
    </row>
    <row r="840" spans="1:19" x14ac:dyDescent="0.3">
      <c r="A840">
        <v>839</v>
      </c>
      <c r="B840" t="s">
        <v>850</v>
      </c>
      <c r="C840" t="str">
        <f t="shared" si="43"/>
        <v>noncroplandD_a_4_DevelopedESA8</v>
      </c>
      <c r="D840">
        <v>124</v>
      </c>
      <c r="E840">
        <v>92.3</v>
      </c>
      <c r="F840">
        <v>4.29</v>
      </c>
      <c r="G840">
        <v>2.78</v>
      </c>
      <c r="H840">
        <v>77.2</v>
      </c>
      <c r="I840">
        <v>49.2</v>
      </c>
      <c r="J840">
        <v>24.5</v>
      </c>
      <c r="K840">
        <v>16.899999999999999</v>
      </c>
      <c r="L840">
        <v>15.3</v>
      </c>
      <c r="M840">
        <v>14.7</v>
      </c>
      <c r="Q840">
        <f t="shared" si="44"/>
        <v>4</v>
      </c>
      <c r="R840">
        <f t="shared" si="45"/>
        <v>17</v>
      </c>
      <c r="S840">
        <f t="shared" si="46"/>
        <v>18</v>
      </c>
    </row>
    <row r="841" spans="1:19" x14ac:dyDescent="0.3">
      <c r="A841">
        <v>840</v>
      </c>
      <c r="B841" t="s">
        <v>851</v>
      </c>
      <c r="C841" t="str">
        <f t="shared" si="43"/>
        <v>noncroplandD_a_4_DevelopedESA8</v>
      </c>
      <c r="D841">
        <v>107</v>
      </c>
      <c r="E841">
        <v>84.5</v>
      </c>
      <c r="F841">
        <v>4.21</v>
      </c>
      <c r="G841">
        <v>2.61</v>
      </c>
      <c r="H841">
        <v>67.900000000000006</v>
      </c>
      <c r="I841">
        <v>43.6</v>
      </c>
      <c r="J841">
        <v>24.2</v>
      </c>
      <c r="K841">
        <v>16.7</v>
      </c>
      <c r="L841">
        <v>14.7</v>
      </c>
      <c r="M841">
        <v>14.3</v>
      </c>
      <c r="Q841">
        <f t="shared" si="44"/>
        <v>4</v>
      </c>
      <c r="R841">
        <f t="shared" si="45"/>
        <v>17</v>
      </c>
      <c r="S841">
        <f t="shared" si="46"/>
        <v>18</v>
      </c>
    </row>
    <row r="842" spans="1:19" x14ac:dyDescent="0.3">
      <c r="A842">
        <v>841</v>
      </c>
      <c r="B842" t="s">
        <v>852</v>
      </c>
      <c r="C842" t="str">
        <f t="shared" si="43"/>
        <v>noncroplandD_a_4_DevelopedESA10a</v>
      </c>
      <c r="D842">
        <v>120</v>
      </c>
      <c r="E842">
        <v>88.8</v>
      </c>
      <c r="F842">
        <v>5.92</v>
      </c>
      <c r="G842">
        <v>3.48</v>
      </c>
      <c r="H842">
        <v>73.099999999999994</v>
      </c>
      <c r="I842">
        <v>52</v>
      </c>
      <c r="J842">
        <v>28.7</v>
      </c>
      <c r="K842">
        <v>21.4</v>
      </c>
      <c r="L842">
        <v>17.8</v>
      </c>
      <c r="M842">
        <v>17.5</v>
      </c>
      <c r="Q842">
        <f t="shared" si="44"/>
        <v>4</v>
      </c>
      <c r="R842">
        <f t="shared" si="45"/>
        <v>17</v>
      </c>
      <c r="S842">
        <f t="shared" si="46"/>
        <v>18</v>
      </c>
    </row>
    <row r="843" spans="1:19" x14ac:dyDescent="0.3">
      <c r="A843">
        <v>842</v>
      </c>
      <c r="B843" t="s">
        <v>853</v>
      </c>
      <c r="C843" t="str">
        <f t="shared" si="43"/>
        <v>noncroplandD_a_4_DevelopedESA10b</v>
      </c>
      <c r="D843">
        <v>73.7</v>
      </c>
      <c r="E843">
        <v>63.5</v>
      </c>
      <c r="F843">
        <v>6.96</v>
      </c>
      <c r="G843">
        <v>3.52</v>
      </c>
      <c r="H843">
        <v>56.1</v>
      </c>
      <c r="I843">
        <v>46.4</v>
      </c>
      <c r="J843">
        <v>30.5</v>
      </c>
      <c r="K843">
        <v>23.6</v>
      </c>
      <c r="L843">
        <v>18.2</v>
      </c>
      <c r="M843">
        <v>18.100000000000001</v>
      </c>
      <c r="Q843">
        <f t="shared" si="44"/>
        <v>4</v>
      </c>
      <c r="R843">
        <f t="shared" si="45"/>
        <v>17</v>
      </c>
      <c r="S843">
        <f t="shared" si="46"/>
        <v>18</v>
      </c>
    </row>
    <row r="844" spans="1:19" x14ac:dyDescent="0.3">
      <c r="A844">
        <v>843</v>
      </c>
      <c r="B844" t="s">
        <v>854</v>
      </c>
      <c r="C844" t="str">
        <f t="shared" si="43"/>
        <v>noncroplandD_a_4_DevelopedESA11a</v>
      </c>
      <c r="D844">
        <v>121</v>
      </c>
      <c r="E844">
        <v>84.3</v>
      </c>
      <c r="F844">
        <v>5.18</v>
      </c>
      <c r="G844">
        <v>3.48</v>
      </c>
      <c r="H844">
        <v>66.8</v>
      </c>
      <c r="I844">
        <v>46.7</v>
      </c>
      <c r="J844">
        <v>28.4</v>
      </c>
      <c r="K844">
        <v>20.3</v>
      </c>
      <c r="L844">
        <v>17.2</v>
      </c>
      <c r="M844">
        <v>16.899999999999999</v>
      </c>
      <c r="Q844">
        <f t="shared" si="44"/>
        <v>4</v>
      </c>
      <c r="R844">
        <f t="shared" si="45"/>
        <v>17</v>
      </c>
      <c r="S844">
        <f t="shared" si="46"/>
        <v>18</v>
      </c>
    </row>
    <row r="845" spans="1:19" x14ac:dyDescent="0.3">
      <c r="A845">
        <v>844</v>
      </c>
      <c r="B845" t="s">
        <v>855</v>
      </c>
      <c r="C845" t="str">
        <f t="shared" si="43"/>
        <v>noncroplandD_a_4_DevelopedESA11b</v>
      </c>
      <c r="D845">
        <v>125</v>
      </c>
      <c r="E845">
        <v>96.4</v>
      </c>
      <c r="F845">
        <v>5.49</v>
      </c>
      <c r="G845">
        <v>3.05</v>
      </c>
      <c r="H845">
        <v>71.900000000000006</v>
      </c>
      <c r="I845">
        <v>48.9</v>
      </c>
      <c r="J845">
        <v>29.2</v>
      </c>
      <c r="K845">
        <v>20.9</v>
      </c>
      <c r="L845">
        <v>17.600000000000001</v>
      </c>
      <c r="M845">
        <v>17.3</v>
      </c>
      <c r="Q845">
        <f t="shared" si="44"/>
        <v>4</v>
      </c>
      <c r="R845">
        <f t="shared" si="45"/>
        <v>17</v>
      </c>
      <c r="S845">
        <f t="shared" si="46"/>
        <v>18</v>
      </c>
    </row>
    <row r="846" spans="1:19" x14ac:dyDescent="0.3">
      <c r="A846">
        <v>845</v>
      </c>
      <c r="B846" t="s">
        <v>856</v>
      </c>
      <c r="C846" t="str">
        <f t="shared" si="43"/>
        <v>noncroplandD_a_4_DevelopedESA12a</v>
      </c>
      <c r="D846">
        <v>113</v>
      </c>
      <c r="E846">
        <v>82.7</v>
      </c>
      <c r="F846">
        <v>5.13</v>
      </c>
      <c r="G846">
        <v>3.41</v>
      </c>
      <c r="H846">
        <v>64.3</v>
      </c>
      <c r="I846">
        <v>47.4</v>
      </c>
      <c r="J846">
        <v>28.8</v>
      </c>
      <c r="K846">
        <v>20.3</v>
      </c>
      <c r="L846">
        <v>18.5</v>
      </c>
      <c r="M846">
        <v>17.8</v>
      </c>
      <c r="Q846">
        <f t="shared" si="44"/>
        <v>4</v>
      </c>
      <c r="R846">
        <f t="shared" si="45"/>
        <v>17</v>
      </c>
      <c r="S846">
        <f t="shared" si="46"/>
        <v>18</v>
      </c>
    </row>
    <row r="847" spans="1:19" x14ac:dyDescent="0.3">
      <c r="A847">
        <v>846</v>
      </c>
      <c r="B847" t="s">
        <v>857</v>
      </c>
      <c r="C847" t="str">
        <f t="shared" si="43"/>
        <v>noncroplandD_a_4_DevelopedESA12b</v>
      </c>
      <c r="D847">
        <v>106</v>
      </c>
      <c r="E847">
        <v>87.8</v>
      </c>
      <c r="F847">
        <v>5.52</v>
      </c>
      <c r="G847">
        <v>2.92</v>
      </c>
      <c r="H847">
        <v>61.4</v>
      </c>
      <c r="I847">
        <v>46.9</v>
      </c>
      <c r="J847">
        <v>27.9</v>
      </c>
      <c r="K847">
        <v>21.2</v>
      </c>
      <c r="L847">
        <v>16.7</v>
      </c>
      <c r="M847">
        <v>16.3</v>
      </c>
      <c r="Q847">
        <f t="shared" si="44"/>
        <v>4</v>
      </c>
      <c r="R847">
        <f t="shared" si="45"/>
        <v>17</v>
      </c>
      <c r="S847">
        <f t="shared" si="46"/>
        <v>18</v>
      </c>
    </row>
    <row r="848" spans="1:19" x14ac:dyDescent="0.3">
      <c r="A848">
        <v>847</v>
      </c>
      <c r="B848" t="s">
        <v>858</v>
      </c>
      <c r="C848" t="str">
        <f t="shared" si="43"/>
        <v>noncroplandD_a_4_DevelopedESA13</v>
      </c>
      <c r="D848">
        <v>49.5</v>
      </c>
      <c r="E848">
        <v>43.1</v>
      </c>
      <c r="F848">
        <v>4.12</v>
      </c>
      <c r="G848">
        <v>2.3199999999999998</v>
      </c>
      <c r="H848">
        <v>38.5</v>
      </c>
      <c r="I848">
        <v>27.3</v>
      </c>
      <c r="J848">
        <v>19.100000000000001</v>
      </c>
      <c r="K848">
        <v>14.6</v>
      </c>
      <c r="L848">
        <v>11.3</v>
      </c>
      <c r="M848">
        <v>11.2</v>
      </c>
      <c r="Q848">
        <f t="shared" si="44"/>
        <v>4</v>
      </c>
      <c r="R848">
        <f t="shared" si="45"/>
        <v>17</v>
      </c>
      <c r="S848">
        <f t="shared" si="46"/>
        <v>18</v>
      </c>
    </row>
    <row r="849" spans="1:19" x14ac:dyDescent="0.3">
      <c r="A849">
        <v>848</v>
      </c>
      <c r="B849" t="s">
        <v>859</v>
      </c>
      <c r="C849" t="str">
        <f t="shared" si="43"/>
        <v>noncroplandD_a_4_DevelopedESA14</v>
      </c>
      <c r="D849">
        <v>56.3</v>
      </c>
      <c r="E849">
        <v>53.2</v>
      </c>
      <c r="F849">
        <v>7.33</v>
      </c>
      <c r="G849">
        <v>3.44</v>
      </c>
      <c r="H849">
        <v>49.9</v>
      </c>
      <c r="I849">
        <v>43.5</v>
      </c>
      <c r="J849">
        <v>31.5</v>
      </c>
      <c r="K849">
        <v>24.4</v>
      </c>
      <c r="L849">
        <v>18.7</v>
      </c>
      <c r="M849">
        <v>18.5</v>
      </c>
      <c r="Q849">
        <f t="shared" si="44"/>
        <v>4</v>
      </c>
      <c r="R849">
        <f t="shared" si="45"/>
        <v>17</v>
      </c>
      <c r="S849">
        <f t="shared" si="46"/>
        <v>18</v>
      </c>
    </row>
    <row r="850" spans="1:19" x14ac:dyDescent="0.3">
      <c r="A850">
        <v>849</v>
      </c>
      <c r="B850" t="s">
        <v>860</v>
      </c>
      <c r="C850" t="str">
        <f t="shared" si="43"/>
        <v>noncroplandD_a_4_DevelopedESA15a</v>
      </c>
      <c r="D850">
        <v>117</v>
      </c>
      <c r="E850">
        <v>94.5</v>
      </c>
      <c r="F850">
        <v>7.47</v>
      </c>
      <c r="G850">
        <v>3.62</v>
      </c>
      <c r="H850">
        <v>77.400000000000006</v>
      </c>
      <c r="I850">
        <v>54.5</v>
      </c>
      <c r="J850">
        <v>33.200000000000003</v>
      </c>
      <c r="K850">
        <v>25</v>
      </c>
      <c r="L850">
        <v>21.5</v>
      </c>
      <c r="M850">
        <v>20.8</v>
      </c>
      <c r="Q850">
        <f t="shared" si="44"/>
        <v>4</v>
      </c>
      <c r="R850">
        <f t="shared" si="45"/>
        <v>17</v>
      </c>
      <c r="S850">
        <f t="shared" si="46"/>
        <v>18</v>
      </c>
    </row>
    <row r="851" spans="1:19" x14ac:dyDescent="0.3">
      <c r="A851">
        <v>850</v>
      </c>
      <c r="B851" t="s">
        <v>861</v>
      </c>
      <c r="C851" t="str">
        <f t="shared" si="43"/>
        <v>noncroplandD_a_4_DevelopedESA15b</v>
      </c>
      <c r="D851">
        <v>53.4</v>
      </c>
      <c r="E851">
        <v>47.2</v>
      </c>
      <c r="F851">
        <v>2.35</v>
      </c>
      <c r="G851">
        <v>1.38</v>
      </c>
      <c r="H851">
        <v>39.200000000000003</v>
      </c>
      <c r="I851">
        <v>21</v>
      </c>
      <c r="J851">
        <v>10.1</v>
      </c>
      <c r="K851">
        <v>7.24</v>
      </c>
      <c r="L851">
        <v>6.4</v>
      </c>
      <c r="M851">
        <v>6.18</v>
      </c>
      <c r="Q851">
        <f t="shared" si="44"/>
        <v>4</v>
      </c>
      <c r="R851">
        <f t="shared" si="45"/>
        <v>17</v>
      </c>
      <c r="S851">
        <f t="shared" si="46"/>
        <v>18</v>
      </c>
    </row>
    <row r="852" spans="1:19" x14ac:dyDescent="0.3">
      <c r="A852">
        <v>851</v>
      </c>
      <c r="B852" t="s">
        <v>862</v>
      </c>
      <c r="C852" t="str">
        <f t="shared" si="43"/>
        <v>noncroplandD_a_4_DevelopedESA16a</v>
      </c>
      <c r="D852">
        <v>53.1</v>
      </c>
      <c r="E852">
        <v>50</v>
      </c>
      <c r="F852">
        <v>6.2</v>
      </c>
      <c r="G852">
        <v>3.31</v>
      </c>
      <c r="H852">
        <v>45.8</v>
      </c>
      <c r="I852">
        <v>39.1</v>
      </c>
      <c r="J852">
        <v>27.9</v>
      </c>
      <c r="K852">
        <v>21.7</v>
      </c>
      <c r="L852">
        <v>16.8</v>
      </c>
      <c r="M852">
        <v>16.600000000000001</v>
      </c>
      <c r="Q852">
        <f t="shared" si="44"/>
        <v>4</v>
      </c>
      <c r="R852">
        <f t="shared" si="45"/>
        <v>17</v>
      </c>
      <c r="S852">
        <f t="shared" si="46"/>
        <v>18</v>
      </c>
    </row>
    <row r="853" spans="1:19" x14ac:dyDescent="0.3">
      <c r="A853">
        <v>852</v>
      </c>
      <c r="B853" t="s">
        <v>863</v>
      </c>
      <c r="C853" t="str">
        <f t="shared" si="43"/>
        <v>noncroplandD_a_4_DevelopedESA16b</v>
      </c>
      <c r="D853">
        <v>24.6</v>
      </c>
      <c r="E853">
        <v>24</v>
      </c>
      <c r="F853">
        <v>3.71</v>
      </c>
      <c r="G853">
        <v>2.37</v>
      </c>
      <c r="H853">
        <v>23.2</v>
      </c>
      <c r="I853">
        <v>20.5</v>
      </c>
      <c r="J853">
        <v>15.2</v>
      </c>
      <c r="K853">
        <v>12.4</v>
      </c>
      <c r="L853">
        <v>9.6199999999999992</v>
      </c>
      <c r="M853">
        <v>9.56</v>
      </c>
      <c r="Q853">
        <f t="shared" si="44"/>
        <v>4</v>
      </c>
      <c r="R853">
        <f t="shared" si="45"/>
        <v>17</v>
      </c>
      <c r="S853">
        <f t="shared" si="46"/>
        <v>18</v>
      </c>
    </row>
    <row r="854" spans="1:19" x14ac:dyDescent="0.3">
      <c r="A854">
        <v>853</v>
      </c>
      <c r="B854" t="s">
        <v>864</v>
      </c>
      <c r="C854" t="str">
        <f t="shared" si="43"/>
        <v>noncroplandD_a_4_DevelopedESA17a</v>
      </c>
      <c r="D854">
        <v>68.2</v>
      </c>
      <c r="E854">
        <v>61.2</v>
      </c>
      <c r="F854">
        <v>9.83</v>
      </c>
      <c r="G854">
        <v>5.23</v>
      </c>
      <c r="H854">
        <v>55.8</v>
      </c>
      <c r="I854">
        <v>50</v>
      </c>
      <c r="J854">
        <v>39</v>
      </c>
      <c r="K854">
        <v>32.299999999999997</v>
      </c>
      <c r="L854">
        <v>23.4</v>
      </c>
      <c r="M854">
        <v>23.3</v>
      </c>
      <c r="Q854">
        <f t="shared" si="44"/>
        <v>4</v>
      </c>
      <c r="R854">
        <f t="shared" si="45"/>
        <v>17</v>
      </c>
      <c r="S854">
        <f t="shared" si="46"/>
        <v>18</v>
      </c>
    </row>
    <row r="855" spans="1:19" x14ac:dyDescent="0.3">
      <c r="A855">
        <v>854</v>
      </c>
      <c r="B855" t="s">
        <v>865</v>
      </c>
      <c r="C855" t="str">
        <f t="shared" si="43"/>
        <v>noncroplandD_a_4_DevelopedESA17b</v>
      </c>
      <c r="D855">
        <v>62</v>
      </c>
      <c r="E855">
        <v>57.7</v>
      </c>
      <c r="F855">
        <v>6.26</v>
      </c>
      <c r="G855">
        <v>2.88</v>
      </c>
      <c r="H855">
        <v>53.3</v>
      </c>
      <c r="I855">
        <v>44.1</v>
      </c>
      <c r="J855">
        <v>28.9</v>
      </c>
      <c r="K855">
        <v>21.6</v>
      </c>
      <c r="L855">
        <v>17.3</v>
      </c>
      <c r="M855">
        <v>17.100000000000001</v>
      </c>
      <c r="Q855">
        <f t="shared" si="44"/>
        <v>4</v>
      </c>
      <c r="R855">
        <f t="shared" si="45"/>
        <v>17</v>
      </c>
      <c r="S855">
        <f t="shared" si="46"/>
        <v>18</v>
      </c>
    </row>
    <row r="856" spans="1:19" x14ac:dyDescent="0.3">
      <c r="A856">
        <v>855</v>
      </c>
      <c r="B856" t="s">
        <v>866</v>
      </c>
      <c r="C856" t="str">
        <f t="shared" si="43"/>
        <v>noncroplandD_a_4_DevelopedESA18a</v>
      </c>
      <c r="D856">
        <v>56.9</v>
      </c>
      <c r="E856">
        <v>52.9</v>
      </c>
      <c r="F856">
        <v>6.74</v>
      </c>
      <c r="G856">
        <v>4.09</v>
      </c>
      <c r="H856">
        <v>48.9</v>
      </c>
      <c r="I856">
        <v>41.2</v>
      </c>
      <c r="J856">
        <v>29.1</v>
      </c>
      <c r="K856">
        <v>23.3</v>
      </c>
      <c r="L856">
        <v>17.3</v>
      </c>
      <c r="M856">
        <v>17.2</v>
      </c>
      <c r="Q856">
        <f t="shared" si="44"/>
        <v>4</v>
      </c>
      <c r="R856">
        <f t="shared" si="45"/>
        <v>17</v>
      </c>
      <c r="S856">
        <f t="shared" si="46"/>
        <v>18</v>
      </c>
    </row>
    <row r="857" spans="1:19" x14ac:dyDescent="0.3">
      <c r="A857">
        <v>856</v>
      </c>
      <c r="B857" t="s">
        <v>867</v>
      </c>
      <c r="C857" t="str">
        <f t="shared" si="43"/>
        <v>noncroplandD_a_4_DevelopedESA18b</v>
      </c>
      <c r="D857">
        <v>93.5</v>
      </c>
      <c r="E857">
        <v>79.099999999999994</v>
      </c>
      <c r="F857">
        <v>8.16</v>
      </c>
      <c r="G857">
        <v>3.5</v>
      </c>
      <c r="H857">
        <v>67.400000000000006</v>
      </c>
      <c r="I857">
        <v>54.9</v>
      </c>
      <c r="J857">
        <v>38.6</v>
      </c>
      <c r="K857">
        <v>29.5</v>
      </c>
      <c r="L857">
        <v>21.8</v>
      </c>
      <c r="M857">
        <v>21.6</v>
      </c>
      <c r="Q857">
        <f t="shared" si="44"/>
        <v>4</v>
      </c>
      <c r="R857">
        <f t="shared" si="45"/>
        <v>17</v>
      </c>
      <c r="S857">
        <f t="shared" si="46"/>
        <v>18</v>
      </c>
    </row>
    <row r="858" spans="1:19" x14ac:dyDescent="0.3">
      <c r="A858">
        <v>857</v>
      </c>
      <c r="B858" t="s">
        <v>868</v>
      </c>
      <c r="C858" t="str">
        <f t="shared" si="43"/>
        <v>noncroplandD_a_4_DevelopedESA19a</v>
      </c>
      <c r="D858">
        <v>59.3</v>
      </c>
      <c r="E858">
        <v>57</v>
      </c>
      <c r="F858">
        <v>9.42</v>
      </c>
      <c r="G858">
        <v>4.8499999999999996</v>
      </c>
      <c r="H858">
        <v>53.6</v>
      </c>
      <c r="I858">
        <v>45.3</v>
      </c>
      <c r="J858">
        <v>32</v>
      </c>
      <c r="K858">
        <v>25.3</v>
      </c>
      <c r="L858">
        <v>19</v>
      </c>
      <c r="M858">
        <v>18.899999999999999</v>
      </c>
      <c r="Q858">
        <f t="shared" si="44"/>
        <v>4</v>
      </c>
      <c r="R858">
        <f t="shared" si="45"/>
        <v>17</v>
      </c>
      <c r="S858">
        <f t="shared" si="46"/>
        <v>18</v>
      </c>
    </row>
    <row r="859" spans="1:19" x14ac:dyDescent="0.3">
      <c r="A859">
        <v>858</v>
      </c>
      <c r="B859" t="s">
        <v>869</v>
      </c>
      <c r="C859" t="str">
        <f t="shared" si="43"/>
        <v>noncroplandD_a_4_DevelopedESA19b</v>
      </c>
      <c r="D859">
        <v>75.400000000000006</v>
      </c>
      <c r="E859">
        <v>62.7</v>
      </c>
      <c r="F859">
        <v>9.35</v>
      </c>
      <c r="G859">
        <v>5.83</v>
      </c>
      <c r="H859">
        <v>55.6</v>
      </c>
      <c r="I859">
        <v>44.2</v>
      </c>
      <c r="J859">
        <v>33.5</v>
      </c>
      <c r="K859">
        <v>26.4</v>
      </c>
      <c r="L859">
        <v>20.100000000000001</v>
      </c>
      <c r="M859">
        <v>19.8</v>
      </c>
      <c r="Q859">
        <f t="shared" si="44"/>
        <v>4</v>
      </c>
      <c r="R859">
        <f t="shared" si="45"/>
        <v>17</v>
      </c>
      <c r="S859">
        <f t="shared" si="46"/>
        <v>18</v>
      </c>
    </row>
    <row r="860" spans="1:19" x14ac:dyDescent="0.3">
      <c r="A860">
        <v>859</v>
      </c>
      <c r="B860" t="s">
        <v>870</v>
      </c>
      <c r="C860" t="str">
        <f t="shared" si="43"/>
        <v>noncroplandD_a_4_DevelopedESA20a</v>
      </c>
      <c r="D860">
        <v>197</v>
      </c>
      <c r="E860">
        <v>127</v>
      </c>
      <c r="F860">
        <v>5.23</v>
      </c>
      <c r="G860">
        <v>2.75</v>
      </c>
      <c r="H860">
        <v>84.2</v>
      </c>
      <c r="I860">
        <v>53.7</v>
      </c>
      <c r="J860">
        <v>29.1</v>
      </c>
      <c r="K860">
        <v>20.5</v>
      </c>
      <c r="L860">
        <v>18.899999999999999</v>
      </c>
      <c r="M860">
        <v>18.3</v>
      </c>
      <c r="Q860">
        <f t="shared" si="44"/>
        <v>4</v>
      </c>
      <c r="R860">
        <f t="shared" si="45"/>
        <v>17</v>
      </c>
      <c r="S860">
        <f t="shared" si="46"/>
        <v>18</v>
      </c>
    </row>
    <row r="861" spans="1:19" x14ac:dyDescent="0.3">
      <c r="A861">
        <v>860</v>
      </c>
      <c r="B861" t="s">
        <v>871</v>
      </c>
      <c r="C861" t="str">
        <f t="shared" si="43"/>
        <v>noncroplandD_a_4_DevelopedESA20b</v>
      </c>
      <c r="D861">
        <v>189</v>
      </c>
      <c r="E861">
        <v>110</v>
      </c>
      <c r="F861">
        <v>4.8600000000000003</v>
      </c>
      <c r="G861">
        <v>2.59</v>
      </c>
      <c r="H861">
        <v>76.3</v>
      </c>
      <c r="I861">
        <v>47.8</v>
      </c>
      <c r="J861">
        <v>27.1</v>
      </c>
      <c r="K861">
        <v>19.2</v>
      </c>
      <c r="L861">
        <v>16.100000000000001</v>
      </c>
      <c r="M861">
        <v>15.9</v>
      </c>
      <c r="Q861">
        <f t="shared" si="44"/>
        <v>4</v>
      </c>
      <c r="R861">
        <f t="shared" si="45"/>
        <v>17</v>
      </c>
      <c r="S861">
        <f t="shared" si="46"/>
        <v>18</v>
      </c>
    </row>
    <row r="862" spans="1:19" x14ac:dyDescent="0.3">
      <c r="A862">
        <v>861</v>
      </c>
      <c r="B862" t="s">
        <v>872</v>
      </c>
      <c r="C862" t="str">
        <f t="shared" si="43"/>
        <v>noncroplandD_a_4_DevelopedESA21</v>
      </c>
      <c r="D862">
        <v>59.4</v>
      </c>
      <c r="E862">
        <v>47.4</v>
      </c>
      <c r="F862">
        <v>3.07</v>
      </c>
      <c r="G862">
        <v>1.43</v>
      </c>
      <c r="H862">
        <v>43.3</v>
      </c>
      <c r="I862">
        <v>30.6</v>
      </c>
      <c r="J862">
        <v>16.3</v>
      </c>
      <c r="K862">
        <v>11.9</v>
      </c>
      <c r="L862">
        <v>9.9600000000000009</v>
      </c>
      <c r="M862">
        <v>9.7899999999999991</v>
      </c>
      <c r="Q862">
        <f t="shared" si="44"/>
        <v>4</v>
      </c>
      <c r="R862">
        <f t="shared" si="45"/>
        <v>17</v>
      </c>
      <c r="S862">
        <f t="shared" si="46"/>
        <v>18</v>
      </c>
    </row>
    <row r="863" spans="1:19" x14ac:dyDescent="0.3">
      <c r="A863">
        <v>862</v>
      </c>
      <c r="B863" t="s">
        <v>873</v>
      </c>
      <c r="C863" t="str">
        <f t="shared" si="43"/>
        <v>noncroplandD_a_4_DevelopedESA1</v>
      </c>
      <c r="D863">
        <v>87.4</v>
      </c>
      <c r="E863">
        <v>76</v>
      </c>
      <c r="F863">
        <v>6.19</v>
      </c>
      <c r="G863">
        <v>3.38</v>
      </c>
      <c r="H863">
        <v>67</v>
      </c>
      <c r="I863">
        <v>52</v>
      </c>
      <c r="J863">
        <v>31.1</v>
      </c>
      <c r="K863">
        <v>22.9</v>
      </c>
      <c r="L863">
        <v>18.399999999999999</v>
      </c>
      <c r="M863">
        <v>18.100000000000001</v>
      </c>
      <c r="Q863">
        <f t="shared" si="44"/>
        <v>4</v>
      </c>
      <c r="R863">
        <f t="shared" si="45"/>
        <v>17</v>
      </c>
      <c r="S863">
        <f t="shared" si="46"/>
        <v>18</v>
      </c>
    </row>
    <row r="864" spans="1:19" x14ac:dyDescent="0.3">
      <c r="A864">
        <v>863</v>
      </c>
      <c r="B864" t="s">
        <v>874</v>
      </c>
      <c r="C864" t="str">
        <f t="shared" si="43"/>
        <v>noncroplandD_a_7_GrasslandESA1</v>
      </c>
      <c r="D864">
        <v>43.2</v>
      </c>
      <c r="E864">
        <v>42.6</v>
      </c>
      <c r="F864">
        <v>5.35</v>
      </c>
      <c r="G864">
        <v>2.59</v>
      </c>
      <c r="H864">
        <v>41</v>
      </c>
      <c r="I864">
        <v>33</v>
      </c>
      <c r="J864">
        <v>23.2</v>
      </c>
      <c r="K864">
        <v>18.2</v>
      </c>
      <c r="L864">
        <v>14.8</v>
      </c>
      <c r="M864">
        <v>14.6</v>
      </c>
      <c r="Q864">
        <f t="shared" si="44"/>
        <v>1</v>
      </c>
      <c r="R864">
        <f t="shared" si="45"/>
        <v>14</v>
      </c>
      <c r="S864">
        <f t="shared" si="46"/>
        <v>18</v>
      </c>
    </row>
    <row r="865" spans="1:19" x14ac:dyDescent="0.3">
      <c r="A865">
        <v>864</v>
      </c>
      <c r="B865" t="s">
        <v>875</v>
      </c>
      <c r="C865" t="str">
        <f t="shared" si="43"/>
        <v>noncroplandD_a_7_GrasslandESA2</v>
      </c>
      <c r="D865">
        <v>16.7</v>
      </c>
      <c r="E865">
        <v>16.3</v>
      </c>
      <c r="F865">
        <v>1.8</v>
      </c>
      <c r="G865">
        <v>1.2</v>
      </c>
      <c r="H865">
        <v>15.4</v>
      </c>
      <c r="I865">
        <v>11.7</v>
      </c>
      <c r="J865">
        <v>7.63</v>
      </c>
      <c r="K865">
        <v>6.06</v>
      </c>
      <c r="L865">
        <v>4.59</v>
      </c>
      <c r="M865">
        <v>4.5199999999999996</v>
      </c>
      <c r="Q865">
        <f t="shared" si="44"/>
        <v>4</v>
      </c>
      <c r="R865">
        <f t="shared" si="45"/>
        <v>17</v>
      </c>
      <c r="S865">
        <f t="shared" si="46"/>
        <v>18</v>
      </c>
    </row>
    <row r="866" spans="1:19" x14ac:dyDescent="0.3">
      <c r="A866">
        <v>865</v>
      </c>
      <c r="B866" t="s">
        <v>876</v>
      </c>
      <c r="C866" t="str">
        <f t="shared" si="43"/>
        <v>noncroplandD_a_7_GrasslandESA3</v>
      </c>
      <c r="D866">
        <v>69.8</v>
      </c>
      <c r="E866">
        <v>68.900000000000006</v>
      </c>
      <c r="F866">
        <v>8.09</v>
      </c>
      <c r="G866">
        <v>3.84</v>
      </c>
      <c r="H866">
        <v>66.400000000000006</v>
      </c>
      <c r="I866">
        <v>55.4</v>
      </c>
      <c r="J866">
        <v>37.299999999999997</v>
      </c>
      <c r="K866">
        <v>28.6</v>
      </c>
      <c r="L866">
        <v>21.8</v>
      </c>
      <c r="M866">
        <v>21.6</v>
      </c>
      <c r="Q866">
        <f t="shared" si="44"/>
        <v>4</v>
      </c>
      <c r="R866">
        <f t="shared" si="45"/>
        <v>17</v>
      </c>
      <c r="S866">
        <f t="shared" si="46"/>
        <v>18</v>
      </c>
    </row>
    <row r="867" spans="1:19" x14ac:dyDescent="0.3">
      <c r="A867">
        <v>866</v>
      </c>
      <c r="B867" t="s">
        <v>877</v>
      </c>
      <c r="C867" t="str">
        <f t="shared" si="43"/>
        <v>noncroplandD_a_7_GrasslandESA4</v>
      </c>
      <c r="D867">
        <v>18.5</v>
      </c>
      <c r="E867">
        <v>18.100000000000001</v>
      </c>
      <c r="F867">
        <v>2.2799999999999998</v>
      </c>
      <c r="G867">
        <v>1.56</v>
      </c>
      <c r="H867">
        <v>17</v>
      </c>
      <c r="I867">
        <v>12.8</v>
      </c>
      <c r="J867">
        <v>8.06</v>
      </c>
      <c r="K867">
        <v>6.31</v>
      </c>
      <c r="L867">
        <v>5.03</v>
      </c>
      <c r="M867">
        <v>4.9800000000000004</v>
      </c>
      <c r="Q867">
        <f t="shared" si="44"/>
        <v>4</v>
      </c>
      <c r="R867">
        <f t="shared" si="45"/>
        <v>17</v>
      </c>
      <c r="S867">
        <f t="shared" si="46"/>
        <v>18</v>
      </c>
    </row>
    <row r="868" spans="1:19" x14ac:dyDescent="0.3">
      <c r="A868">
        <v>867</v>
      </c>
      <c r="B868" t="s">
        <v>878</v>
      </c>
      <c r="C868" t="str">
        <f t="shared" si="43"/>
        <v>noncroplandD_a_7_GrasslandESA5</v>
      </c>
      <c r="D868">
        <v>38.5</v>
      </c>
      <c r="E868">
        <v>38</v>
      </c>
      <c r="F868">
        <v>4.37</v>
      </c>
      <c r="G868">
        <v>2.36</v>
      </c>
      <c r="H868">
        <v>36.6</v>
      </c>
      <c r="I868">
        <v>30.5</v>
      </c>
      <c r="J868">
        <v>20.9</v>
      </c>
      <c r="K868">
        <v>15.9</v>
      </c>
      <c r="L868">
        <v>12.8</v>
      </c>
      <c r="M868">
        <v>12.6</v>
      </c>
      <c r="Q868">
        <f t="shared" si="44"/>
        <v>4</v>
      </c>
      <c r="R868">
        <f t="shared" si="45"/>
        <v>17</v>
      </c>
      <c r="S868">
        <f t="shared" si="46"/>
        <v>18</v>
      </c>
    </row>
    <row r="869" spans="1:19" x14ac:dyDescent="0.3">
      <c r="A869">
        <v>868</v>
      </c>
      <c r="B869" t="s">
        <v>879</v>
      </c>
      <c r="C869" t="str">
        <f t="shared" si="43"/>
        <v>noncroplandD_a_7_GrasslandESA6</v>
      </c>
      <c r="D869">
        <v>27.2</v>
      </c>
      <c r="E869">
        <v>26.8</v>
      </c>
      <c r="F869">
        <v>2.74</v>
      </c>
      <c r="G869">
        <v>1.69</v>
      </c>
      <c r="H869">
        <v>25.7</v>
      </c>
      <c r="I869">
        <v>20.9</v>
      </c>
      <c r="J869">
        <v>13.1</v>
      </c>
      <c r="K869">
        <v>10</v>
      </c>
      <c r="L869">
        <v>7.93</v>
      </c>
      <c r="M869">
        <v>7.83</v>
      </c>
      <c r="Q869">
        <f t="shared" si="44"/>
        <v>1</v>
      </c>
      <c r="R869">
        <f t="shared" si="45"/>
        <v>14</v>
      </c>
      <c r="S869">
        <f t="shared" si="46"/>
        <v>18</v>
      </c>
    </row>
    <row r="870" spans="1:19" x14ac:dyDescent="0.3">
      <c r="A870">
        <v>869</v>
      </c>
      <c r="B870" t="s">
        <v>880</v>
      </c>
      <c r="C870" t="str">
        <f t="shared" si="43"/>
        <v>noncroplandD_a_7_GrasslandESA7</v>
      </c>
      <c r="D870">
        <v>25.6</v>
      </c>
      <c r="E870">
        <v>25.1</v>
      </c>
      <c r="F870">
        <v>2.7</v>
      </c>
      <c r="G870">
        <v>2.1</v>
      </c>
      <c r="H870">
        <v>23.8</v>
      </c>
      <c r="I870">
        <v>19.7</v>
      </c>
      <c r="J870">
        <v>12.4</v>
      </c>
      <c r="K870">
        <v>9.25</v>
      </c>
      <c r="L870">
        <v>7.62</v>
      </c>
      <c r="M870">
        <v>7.49</v>
      </c>
      <c r="Q870">
        <f t="shared" si="44"/>
        <v>4</v>
      </c>
      <c r="R870">
        <f t="shared" si="45"/>
        <v>17</v>
      </c>
      <c r="S870">
        <f t="shared" si="46"/>
        <v>18</v>
      </c>
    </row>
    <row r="871" spans="1:19" x14ac:dyDescent="0.3">
      <c r="A871">
        <v>870</v>
      </c>
      <c r="B871" t="s">
        <v>881</v>
      </c>
      <c r="C871" t="str">
        <f t="shared" si="43"/>
        <v>noncroplandD_a_7_GrasslandESA8</v>
      </c>
      <c r="D871">
        <v>37.299999999999997</v>
      </c>
      <c r="E871">
        <v>36.299999999999997</v>
      </c>
      <c r="F871">
        <v>2.91</v>
      </c>
      <c r="G871">
        <v>1.77</v>
      </c>
      <c r="H871">
        <v>33.799999999999997</v>
      </c>
      <c r="I871">
        <v>24.7</v>
      </c>
      <c r="J871">
        <v>15.3</v>
      </c>
      <c r="K871">
        <v>11</v>
      </c>
      <c r="L871">
        <v>9.26</v>
      </c>
      <c r="M871">
        <v>9.08</v>
      </c>
      <c r="Q871">
        <f t="shared" si="44"/>
        <v>4</v>
      </c>
      <c r="R871">
        <f t="shared" si="45"/>
        <v>17</v>
      </c>
      <c r="S871">
        <f t="shared" si="46"/>
        <v>18</v>
      </c>
    </row>
    <row r="872" spans="1:19" x14ac:dyDescent="0.3">
      <c r="A872">
        <v>871</v>
      </c>
      <c r="B872" t="s">
        <v>882</v>
      </c>
      <c r="C872" t="str">
        <f t="shared" si="43"/>
        <v>noncroplandD_a_7_GrasslandESA8</v>
      </c>
      <c r="D872">
        <v>31.8</v>
      </c>
      <c r="E872">
        <v>30.8</v>
      </c>
      <c r="F872">
        <v>2.52</v>
      </c>
      <c r="G872">
        <v>1.46</v>
      </c>
      <c r="H872">
        <v>28.9</v>
      </c>
      <c r="I872">
        <v>19.3</v>
      </c>
      <c r="J872">
        <v>13.3</v>
      </c>
      <c r="K872">
        <v>9.6300000000000008</v>
      </c>
      <c r="L872">
        <v>7.92</v>
      </c>
      <c r="M872">
        <v>7.76</v>
      </c>
      <c r="Q872">
        <f t="shared" si="44"/>
        <v>4</v>
      </c>
      <c r="R872">
        <f t="shared" si="45"/>
        <v>17</v>
      </c>
      <c r="S872">
        <f t="shared" si="46"/>
        <v>18</v>
      </c>
    </row>
    <row r="873" spans="1:19" x14ac:dyDescent="0.3">
      <c r="A873">
        <v>872</v>
      </c>
      <c r="B873" t="s">
        <v>883</v>
      </c>
      <c r="C873" t="str">
        <f t="shared" ref="C873:C923" si="47">MID(B873,Q873,R873-Q873+1)&amp;RIGHT(B873,LEN(B873)-S873+1)</f>
        <v>noncroplandD_a_7_GrasslandESA10a</v>
      </c>
      <c r="D873">
        <v>33.6</v>
      </c>
      <c r="E873">
        <v>32.799999999999997</v>
      </c>
      <c r="F873">
        <v>3.19</v>
      </c>
      <c r="G873">
        <v>2.0499999999999998</v>
      </c>
      <c r="H873">
        <v>31.2</v>
      </c>
      <c r="I873">
        <v>23.2</v>
      </c>
      <c r="J873">
        <v>14.4</v>
      </c>
      <c r="K873">
        <v>11</v>
      </c>
      <c r="L873">
        <v>8.92</v>
      </c>
      <c r="M873">
        <v>8.7899999999999991</v>
      </c>
      <c r="Q873">
        <f t="shared" si="44"/>
        <v>4</v>
      </c>
      <c r="R873">
        <f t="shared" si="45"/>
        <v>17</v>
      </c>
      <c r="S873">
        <f t="shared" si="46"/>
        <v>18</v>
      </c>
    </row>
    <row r="874" spans="1:19" x14ac:dyDescent="0.3">
      <c r="A874">
        <v>873</v>
      </c>
      <c r="B874" t="s">
        <v>884</v>
      </c>
      <c r="C874" t="str">
        <f t="shared" si="47"/>
        <v>noncroplandD_a_7_GrasslandESA10b</v>
      </c>
      <c r="D874">
        <v>29.8</v>
      </c>
      <c r="E874">
        <v>29.5</v>
      </c>
      <c r="F874">
        <v>4.03</v>
      </c>
      <c r="G874">
        <v>2.44</v>
      </c>
      <c r="H874">
        <v>28.6</v>
      </c>
      <c r="I874">
        <v>25.6</v>
      </c>
      <c r="J874">
        <v>17.600000000000001</v>
      </c>
      <c r="K874">
        <v>13.7</v>
      </c>
      <c r="L874">
        <v>10.7</v>
      </c>
      <c r="M874">
        <v>10.6</v>
      </c>
      <c r="Q874">
        <f t="shared" si="44"/>
        <v>4</v>
      </c>
      <c r="R874">
        <f t="shared" si="45"/>
        <v>17</v>
      </c>
      <c r="S874">
        <f t="shared" si="46"/>
        <v>18</v>
      </c>
    </row>
    <row r="875" spans="1:19" x14ac:dyDescent="0.3">
      <c r="A875">
        <v>874</v>
      </c>
      <c r="B875" t="s">
        <v>885</v>
      </c>
      <c r="C875" t="str">
        <f t="shared" si="47"/>
        <v>noncroplandD_a_7_GrasslandESA11a</v>
      </c>
      <c r="D875">
        <v>37.6</v>
      </c>
      <c r="E875">
        <v>37</v>
      </c>
      <c r="F875">
        <v>3.38</v>
      </c>
      <c r="G875">
        <v>2.16</v>
      </c>
      <c r="H875">
        <v>35.299999999999997</v>
      </c>
      <c r="I875">
        <v>27.5</v>
      </c>
      <c r="J875">
        <v>16.899999999999999</v>
      </c>
      <c r="K875">
        <v>12.7</v>
      </c>
      <c r="L875">
        <v>10.1</v>
      </c>
      <c r="M875">
        <v>9.94</v>
      </c>
      <c r="Q875">
        <f t="shared" si="44"/>
        <v>4</v>
      </c>
      <c r="R875">
        <f t="shared" si="45"/>
        <v>17</v>
      </c>
      <c r="S875">
        <f t="shared" si="46"/>
        <v>18</v>
      </c>
    </row>
    <row r="876" spans="1:19" x14ac:dyDescent="0.3">
      <c r="A876">
        <v>875</v>
      </c>
      <c r="B876" t="s">
        <v>886</v>
      </c>
      <c r="C876" t="str">
        <f t="shared" si="47"/>
        <v>noncroplandD_a_7_GrasslandESA11b</v>
      </c>
      <c r="D876">
        <v>37</v>
      </c>
      <c r="E876">
        <v>36.299999999999997</v>
      </c>
      <c r="F876">
        <v>3.08</v>
      </c>
      <c r="G876">
        <v>1.69</v>
      </c>
      <c r="H876">
        <v>34.1</v>
      </c>
      <c r="I876">
        <v>27.3</v>
      </c>
      <c r="J876">
        <v>16.3</v>
      </c>
      <c r="K876">
        <v>11.6</v>
      </c>
      <c r="L876">
        <v>9.6300000000000008</v>
      </c>
      <c r="M876">
        <v>9.44</v>
      </c>
      <c r="Q876">
        <f t="shared" si="44"/>
        <v>4</v>
      </c>
      <c r="R876">
        <f t="shared" si="45"/>
        <v>17</v>
      </c>
      <c r="S876">
        <f t="shared" si="46"/>
        <v>18</v>
      </c>
    </row>
    <row r="877" spans="1:19" x14ac:dyDescent="0.3">
      <c r="A877">
        <v>876</v>
      </c>
      <c r="B877" t="s">
        <v>887</v>
      </c>
      <c r="C877" t="str">
        <f t="shared" si="47"/>
        <v>noncroplandD_a_7_GrasslandESA12a</v>
      </c>
      <c r="D877">
        <v>55.7</v>
      </c>
      <c r="E877">
        <v>54.7</v>
      </c>
      <c r="F877">
        <v>4.72</v>
      </c>
      <c r="G877">
        <v>1.98</v>
      </c>
      <c r="H877">
        <v>52.7</v>
      </c>
      <c r="I877">
        <v>43.2</v>
      </c>
      <c r="J877">
        <v>25.9</v>
      </c>
      <c r="K877">
        <v>18.2</v>
      </c>
      <c r="L877">
        <v>15.1</v>
      </c>
      <c r="M877">
        <v>14.8</v>
      </c>
      <c r="Q877">
        <f t="shared" si="44"/>
        <v>4</v>
      </c>
      <c r="R877">
        <f t="shared" si="45"/>
        <v>17</v>
      </c>
      <c r="S877">
        <f t="shared" si="46"/>
        <v>18</v>
      </c>
    </row>
    <row r="878" spans="1:19" x14ac:dyDescent="0.3">
      <c r="A878">
        <v>877</v>
      </c>
      <c r="B878" t="s">
        <v>888</v>
      </c>
      <c r="C878" t="str">
        <f t="shared" si="47"/>
        <v>noncroplandD_a_7_GrasslandESA13</v>
      </c>
      <c r="D878">
        <v>25.4</v>
      </c>
      <c r="E878">
        <v>24.9</v>
      </c>
      <c r="F878">
        <v>2.82</v>
      </c>
      <c r="G878">
        <v>1.6</v>
      </c>
      <c r="H878">
        <v>24.1</v>
      </c>
      <c r="I878">
        <v>18.600000000000001</v>
      </c>
      <c r="J878">
        <v>12.1</v>
      </c>
      <c r="K878">
        <v>9.6999999999999993</v>
      </c>
      <c r="L878">
        <v>7.33</v>
      </c>
      <c r="M878">
        <v>7.26</v>
      </c>
      <c r="Q878">
        <f t="shared" si="44"/>
        <v>4</v>
      </c>
      <c r="R878">
        <f t="shared" si="45"/>
        <v>17</v>
      </c>
      <c r="S878">
        <f t="shared" si="46"/>
        <v>18</v>
      </c>
    </row>
    <row r="879" spans="1:19" x14ac:dyDescent="0.3">
      <c r="A879">
        <v>878</v>
      </c>
      <c r="B879" t="s">
        <v>889</v>
      </c>
      <c r="C879" t="str">
        <f t="shared" si="47"/>
        <v>noncroplandD_a_7_GrasslandESA14</v>
      </c>
      <c r="D879">
        <v>14.7</v>
      </c>
      <c r="E879">
        <v>14.6</v>
      </c>
      <c r="F879">
        <v>2.58</v>
      </c>
      <c r="G879">
        <v>2.1</v>
      </c>
      <c r="H879">
        <v>14.2</v>
      </c>
      <c r="I879">
        <v>12.4</v>
      </c>
      <c r="J879">
        <v>9.93</v>
      </c>
      <c r="K879">
        <v>8.2200000000000006</v>
      </c>
      <c r="L879">
        <v>6.31</v>
      </c>
      <c r="M879">
        <v>6.25</v>
      </c>
      <c r="Q879">
        <f t="shared" si="44"/>
        <v>4</v>
      </c>
      <c r="R879">
        <f t="shared" si="45"/>
        <v>17</v>
      </c>
      <c r="S879">
        <f t="shared" si="46"/>
        <v>18</v>
      </c>
    </row>
    <row r="880" spans="1:19" x14ac:dyDescent="0.3">
      <c r="A880">
        <v>879</v>
      </c>
      <c r="B880" t="s">
        <v>890</v>
      </c>
      <c r="C880" t="str">
        <f t="shared" si="47"/>
        <v>noncroplandD_a_7_GrasslandESA15a</v>
      </c>
      <c r="D880">
        <v>31.9</v>
      </c>
      <c r="E880">
        <v>31.4</v>
      </c>
      <c r="F880">
        <v>3.75</v>
      </c>
      <c r="G880">
        <v>2.12</v>
      </c>
      <c r="H880">
        <v>29.8</v>
      </c>
      <c r="I880">
        <v>23.3</v>
      </c>
      <c r="J880">
        <v>14.9</v>
      </c>
      <c r="K880">
        <v>11.7</v>
      </c>
      <c r="L880">
        <v>8.9700000000000006</v>
      </c>
      <c r="M880">
        <v>8.89</v>
      </c>
      <c r="Q880">
        <f t="shared" si="44"/>
        <v>4</v>
      </c>
      <c r="R880">
        <f t="shared" si="45"/>
        <v>17</v>
      </c>
      <c r="S880">
        <f t="shared" si="46"/>
        <v>18</v>
      </c>
    </row>
    <row r="881" spans="1:19" x14ac:dyDescent="0.3">
      <c r="A881">
        <v>880</v>
      </c>
      <c r="B881" t="s">
        <v>891</v>
      </c>
      <c r="C881" t="str">
        <f t="shared" si="47"/>
        <v>noncroplandD_a_7_GrasslandESA15b</v>
      </c>
      <c r="D881">
        <v>23.9</v>
      </c>
      <c r="E881">
        <v>22.9</v>
      </c>
      <c r="F881">
        <v>1.51</v>
      </c>
      <c r="G881">
        <v>0.95199999999999996</v>
      </c>
      <c r="H881">
        <v>20.2</v>
      </c>
      <c r="I881">
        <v>11.3</v>
      </c>
      <c r="J881">
        <v>6.5</v>
      </c>
      <c r="K881">
        <v>4.97</v>
      </c>
      <c r="L881">
        <v>4.03</v>
      </c>
      <c r="M881">
        <v>3.93</v>
      </c>
      <c r="Q881">
        <f t="shared" si="44"/>
        <v>4</v>
      </c>
      <c r="R881">
        <f t="shared" si="45"/>
        <v>17</v>
      </c>
      <c r="S881">
        <f t="shared" si="46"/>
        <v>18</v>
      </c>
    </row>
    <row r="882" spans="1:19" x14ac:dyDescent="0.3">
      <c r="A882">
        <v>881</v>
      </c>
      <c r="B882" t="s">
        <v>892</v>
      </c>
      <c r="C882" t="str">
        <f t="shared" si="47"/>
        <v>noncroplandD_a_7_GrasslandESA16a</v>
      </c>
      <c r="D882">
        <v>20.6</v>
      </c>
      <c r="E882">
        <v>20.399999999999999</v>
      </c>
      <c r="F882">
        <v>2.87</v>
      </c>
      <c r="G882">
        <v>2.13</v>
      </c>
      <c r="H882">
        <v>19.899999999999999</v>
      </c>
      <c r="I882">
        <v>17</v>
      </c>
      <c r="J882">
        <v>12.7</v>
      </c>
      <c r="K882">
        <v>10.3</v>
      </c>
      <c r="L882">
        <v>7.74</v>
      </c>
      <c r="M882">
        <v>7.67</v>
      </c>
      <c r="Q882">
        <f t="shared" si="44"/>
        <v>4</v>
      </c>
      <c r="R882">
        <f t="shared" si="45"/>
        <v>17</v>
      </c>
      <c r="S882">
        <f t="shared" si="46"/>
        <v>18</v>
      </c>
    </row>
    <row r="883" spans="1:19" x14ac:dyDescent="0.3">
      <c r="A883">
        <v>882</v>
      </c>
      <c r="B883" t="s">
        <v>893</v>
      </c>
      <c r="C883" t="str">
        <f t="shared" si="47"/>
        <v>noncroplandD_a_7_GrasslandESA16b</v>
      </c>
      <c r="D883">
        <v>13.3</v>
      </c>
      <c r="E883">
        <v>13.2</v>
      </c>
      <c r="F883">
        <v>2.23</v>
      </c>
      <c r="G883">
        <v>2</v>
      </c>
      <c r="H883">
        <v>12.9</v>
      </c>
      <c r="I883">
        <v>11.4</v>
      </c>
      <c r="J883">
        <v>8.8699999999999992</v>
      </c>
      <c r="K883">
        <v>7.55</v>
      </c>
      <c r="L883">
        <v>5.52</v>
      </c>
      <c r="M883">
        <v>5.48</v>
      </c>
      <c r="Q883">
        <f t="shared" si="44"/>
        <v>4</v>
      </c>
      <c r="R883">
        <f t="shared" si="45"/>
        <v>17</v>
      </c>
      <c r="S883">
        <f t="shared" si="46"/>
        <v>18</v>
      </c>
    </row>
    <row r="884" spans="1:19" x14ac:dyDescent="0.3">
      <c r="A884">
        <v>883</v>
      </c>
      <c r="B884" t="s">
        <v>894</v>
      </c>
      <c r="C884" t="str">
        <f t="shared" si="47"/>
        <v>noncroplandD_a_7_GrasslandESA17a</v>
      </c>
      <c r="D884">
        <v>20.9</v>
      </c>
      <c r="E884">
        <v>20.7</v>
      </c>
      <c r="F884">
        <v>4.16</v>
      </c>
      <c r="G884">
        <v>2.99</v>
      </c>
      <c r="H884">
        <v>20.6</v>
      </c>
      <c r="I884">
        <v>18.3</v>
      </c>
      <c r="J884">
        <v>14.3</v>
      </c>
      <c r="K884">
        <v>12.2</v>
      </c>
      <c r="L884">
        <v>9.25</v>
      </c>
      <c r="M884">
        <v>9.19</v>
      </c>
      <c r="Q884">
        <f t="shared" si="44"/>
        <v>4</v>
      </c>
      <c r="R884">
        <f t="shared" si="45"/>
        <v>17</v>
      </c>
      <c r="S884">
        <f t="shared" si="46"/>
        <v>18</v>
      </c>
    </row>
    <row r="885" spans="1:19" x14ac:dyDescent="0.3">
      <c r="A885">
        <v>884</v>
      </c>
      <c r="B885" t="s">
        <v>895</v>
      </c>
      <c r="C885" t="str">
        <f t="shared" si="47"/>
        <v>noncroplandD_a_7_GrasslandESA17b</v>
      </c>
      <c r="D885">
        <v>13.1</v>
      </c>
      <c r="E885">
        <v>13</v>
      </c>
      <c r="F885">
        <v>2.0699999999999998</v>
      </c>
      <c r="G885">
        <v>1.85</v>
      </c>
      <c r="H885">
        <v>12.6</v>
      </c>
      <c r="I885">
        <v>11.2</v>
      </c>
      <c r="J885">
        <v>8.1999999999999993</v>
      </c>
      <c r="K885">
        <v>6.58</v>
      </c>
      <c r="L885">
        <v>5.03</v>
      </c>
      <c r="M885">
        <v>4.99</v>
      </c>
      <c r="Q885">
        <f t="shared" si="44"/>
        <v>4</v>
      </c>
      <c r="R885">
        <f t="shared" si="45"/>
        <v>17</v>
      </c>
      <c r="S885">
        <f t="shared" si="46"/>
        <v>18</v>
      </c>
    </row>
    <row r="886" spans="1:19" x14ac:dyDescent="0.3">
      <c r="A886">
        <v>885</v>
      </c>
      <c r="B886" t="s">
        <v>896</v>
      </c>
      <c r="C886" t="str">
        <f t="shared" si="47"/>
        <v>noncroplandD_a_7_GrasslandESA18a</v>
      </c>
      <c r="D886">
        <v>17.8</v>
      </c>
      <c r="E886">
        <v>17.600000000000001</v>
      </c>
      <c r="F886">
        <v>2.83</v>
      </c>
      <c r="G886">
        <v>2.0699999999999998</v>
      </c>
      <c r="H886">
        <v>17.100000000000001</v>
      </c>
      <c r="I886">
        <v>14.6</v>
      </c>
      <c r="J886">
        <v>11.2</v>
      </c>
      <c r="K886">
        <v>9.4</v>
      </c>
      <c r="L886">
        <v>7</v>
      </c>
      <c r="M886">
        <v>6.96</v>
      </c>
      <c r="Q886">
        <f t="shared" si="44"/>
        <v>4</v>
      </c>
      <c r="R886">
        <f t="shared" si="45"/>
        <v>17</v>
      </c>
      <c r="S886">
        <f t="shared" si="46"/>
        <v>18</v>
      </c>
    </row>
    <row r="887" spans="1:19" x14ac:dyDescent="0.3">
      <c r="A887">
        <v>886</v>
      </c>
      <c r="B887" t="s">
        <v>897</v>
      </c>
      <c r="C887" t="str">
        <f t="shared" si="47"/>
        <v>noncroplandD_a_7_GrasslandESA18b</v>
      </c>
      <c r="D887">
        <v>24.2</v>
      </c>
      <c r="E887">
        <v>23.8</v>
      </c>
      <c r="F887">
        <v>3.24</v>
      </c>
      <c r="G887">
        <v>1.85</v>
      </c>
      <c r="H887">
        <v>22.8</v>
      </c>
      <c r="I887">
        <v>20.9</v>
      </c>
      <c r="J887">
        <v>14.7</v>
      </c>
      <c r="K887">
        <v>11.6</v>
      </c>
      <c r="L887">
        <v>8.69</v>
      </c>
      <c r="M887">
        <v>8.61</v>
      </c>
      <c r="Q887">
        <f t="shared" si="44"/>
        <v>4</v>
      </c>
      <c r="R887">
        <f t="shared" si="45"/>
        <v>17</v>
      </c>
      <c r="S887">
        <f t="shared" si="46"/>
        <v>18</v>
      </c>
    </row>
    <row r="888" spans="1:19" x14ac:dyDescent="0.3">
      <c r="A888">
        <v>887</v>
      </c>
      <c r="B888" t="s">
        <v>898</v>
      </c>
      <c r="C888" t="str">
        <f t="shared" si="47"/>
        <v>noncroplandD_a_7_GrasslandESA19a</v>
      </c>
      <c r="D888">
        <v>27.6</v>
      </c>
      <c r="E888">
        <v>27.2</v>
      </c>
      <c r="F888">
        <v>5.58</v>
      </c>
      <c r="G888">
        <v>3.92</v>
      </c>
      <c r="H888">
        <v>26.2</v>
      </c>
      <c r="I888">
        <v>22.4</v>
      </c>
      <c r="J888">
        <v>17.100000000000001</v>
      </c>
      <c r="K888">
        <v>14</v>
      </c>
      <c r="L888">
        <v>10.8</v>
      </c>
      <c r="M888">
        <v>10.7</v>
      </c>
      <c r="Q888">
        <f t="shared" si="44"/>
        <v>4</v>
      </c>
      <c r="R888">
        <f t="shared" si="45"/>
        <v>17</v>
      </c>
      <c r="S888">
        <f t="shared" si="46"/>
        <v>18</v>
      </c>
    </row>
    <row r="889" spans="1:19" x14ac:dyDescent="0.3">
      <c r="A889">
        <v>888</v>
      </c>
      <c r="B889" t="s">
        <v>899</v>
      </c>
      <c r="C889" t="str">
        <f t="shared" si="47"/>
        <v>noncroplandD_a_7_GrasslandESA19b</v>
      </c>
      <c r="D889">
        <v>32.5</v>
      </c>
      <c r="E889">
        <v>32.1</v>
      </c>
      <c r="F889">
        <v>9.7899999999999991</v>
      </c>
      <c r="G889">
        <v>6.49</v>
      </c>
      <c r="H889">
        <v>31.5</v>
      </c>
      <c r="I889">
        <v>29</v>
      </c>
      <c r="J889">
        <v>22.4</v>
      </c>
      <c r="K889">
        <v>19.5</v>
      </c>
      <c r="L889">
        <v>15.5</v>
      </c>
      <c r="M889">
        <v>15.4</v>
      </c>
      <c r="Q889">
        <f t="shared" si="44"/>
        <v>4</v>
      </c>
      <c r="R889">
        <f t="shared" si="45"/>
        <v>17</v>
      </c>
      <c r="S889">
        <f t="shared" si="46"/>
        <v>18</v>
      </c>
    </row>
    <row r="890" spans="1:19" x14ac:dyDescent="0.3">
      <c r="A890">
        <v>889</v>
      </c>
      <c r="B890" t="s">
        <v>900</v>
      </c>
      <c r="C890" t="str">
        <f t="shared" si="47"/>
        <v>noncroplandD_a_7_GrasslandESA20a</v>
      </c>
      <c r="D890">
        <v>20.3</v>
      </c>
      <c r="E890">
        <v>19.899999999999999</v>
      </c>
      <c r="F890">
        <v>1.92</v>
      </c>
      <c r="G890">
        <v>1.21</v>
      </c>
      <c r="H890">
        <v>19.2</v>
      </c>
      <c r="I890">
        <v>16.5</v>
      </c>
      <c r="J890">
        <v>10.199999999999999</v>
      </c>
      <c r="K890">
        <v>7.35</v>
      </c>
      <c r="L890">
        <v>5.9</v>
      </c>
      <c r="M890">
        <v>5.81</v>
      </c>
      <c r="Q890">
        <f t="shared" si="44"/>
        <v>4</v>
      </c>
      <c r="R890">
        <f t="shared" si="45"/>
        <v>17</v>
      </c>
      <c r="S890">
        <f t="shared" si="46"/>
        <v>18</v>
      </c>
    </row>
    <row r="891" spans="1:19" x14ac:dyDescent="0.3">
      <c r="A891">
        <v>890</v>
      </c>
      <c r="B891" t="s">
        <v>901</v>
      </c>
      <c r="C891" t="str">
        <f t="shared" si="47"/>
        <v>noncroplandD_a_7_GrasslandESA20b</v>
      </c>
      <c r="D891">
        <v>20.8</v>
      </c>
      <c r="E891">
        <v>20.399999999999999</v>
      </c>
      <c r="F891">
        <v>1.99</v>
      </c>
      <c r="G891">
        <v>1.1000000000000001</v>
      </c>
      <c r="H891">
        <v>19.2</v>
      </c>
      <c r="I891">
        <v>15.8</v>
      </c>
      <c r="J891">
        <v>10</v>
      </c>
      <c r="K891">
        <v>7.61</v>
      </c>
      <c r="L891">
        <v>5.85</v>
      </c>
      <c r="M891">
        <v>5.77</v>
      </c>
      <c r="Q891">
        <f t="shared" si="44"/>
        <v>4</v>
      </c>
      <c r="R891">
        <f t="shared" si="45"/>
        <v>17</v>
      </c>
      <c r="S891">
        <f t="shared" si="46"/>
        <v>18</v>
      </c>
    </row>
    <row r="892" spans="1:19" x14ac:dyDescent="0.3">
      <c r="A892">
        <v>891</v>
      </c>
      <c r="B892" t="s">
        <v>902</v>
      </c>
      <c r="C892" t="str">
        <f t="shared" si="47"/>
        <v>noncroplandD_a_7_GrasslandESA21</v>
      </c>
      <c r="D892">
        <v>11.1</v>
      </c>
      <c r="E892">
        <v>10.8</v>
      </c>
      <c r="F892">
        <v>1.02</v>
      </c>
      <c r="G892">
        <v>0.85799999999999998</v>
      </c>
      <c r="H892">
        <v>10.199999999999999</v>
      </c>
      <c r="I892">
        <v>8.24</v>
      </c>
      <c r="J892">
        <v>6.84</v>
      </c>
      <c r="K892">
        <v>5.9</v>
      </c>
      <c r="L892">
        <v>3.16</v>
      </c>
      <c r="M892">
        <v>3.11</v>
      </c>
      <c r="Q892">
        <f t="shared" si="44"/>
        <v>4</v>
      </c>
      <c r="R892">
        <f t="shared" si="45"/>
        <v>17</v>
      </c>
      <c r="S892">
        <f t="shared" si="46"/>
        <v>18</v>
      </c>
    </row>
    <row r="893" spans="1:19" x14ac:dyDescent="0.3">
      <c r="A893">
        <v>892</v>
      </c>
      <c r="B893" t="s">
        <v>903</v>
      </c>
      <c r="C893" t="str">
        <f t="shared" si="47"/>
        <v>noncroplandD_a_4_GrasslandESA1</v>
      </c>
      <c r="D893">
        <v>71.8</v>
      </c>
      <c r="E893">
        <v>46.2</v>
      </c>
      <c r="F893">
        <v>4.28</v>
      </c>
      <c r="G893">
        <v>2.6</v>
      </c>
      <c r="H893">
        <v>40.6</v>
      </c>
      <c r="I893">
        <v>32.1</v>
      </c>
      <c r="J893">
        <v>20.5</v>
      </c>
      <c r="K893">
        <v>15.5</v>
      </c>
      <c r="L893">
        <v>12.6</v>
      </c>
      <c r="M893">
        <v>12.4</v>
      </c>
      <c r="Q893">
        <f t="shared" ref="Q893:Q923" si="48">SEARCH("non",B893)</f>
        <v>4</v>
      </c>
      <c r="R893">
        <f t="shared" ref="R893:R923" si="49">SEARCH("_a",B893)+1</f>
        <v>17</v>
      </c>
      <c r="S893">
        <f t="shared" ref="S893:S923" si="50">SEARCH("_",B893,R893+1)</f>
        <v>18</v>
      </c>
    </row>
    <row r="894" spans="1:19" x14ac:dyDescent="0.3">
      <c r="A894">
        <v>893</v>
      </c>
      <c r="B894" t="s">
        <v>904</v>
      </c>
      <c r="C894" t="str">
        <f t="shared" si="47"/>
        <v>noncroplandD_a_4_GrasslandESA2</v>
      </c>
      <c r="D894">
        <v>26</v>
      </c>
      <c r="E894">
        <v>21.5</v>
      </c>
      <c r="F894">
        <v>1.61</v>
      </c>
      <c r="G894">
        <v>1</v>
      </c>
      <c r="H894">
        <v>17.899999999999999</v>
      </c>
      <c r="I894">
        <v>12.3</v>
      </c>
      <c r="J894">
        <v>7.74</v>
      </c>
      <c r="K894">
        <v>5.8</v>
      </c>
      <c r="L894">
        <v>4.7699999999999996</v>
      </c>
      <c r="M894">
        <v>4.6900000000000004</v>
      </c>
      <c r="Q894">
        <f t="shared" si="48"/>
        <v>1</v>
      </c>
      <c r="R894">
        <f t="shared" si="49"/>
        <v>14</v>
      </c>
      <c r="S894">
        <f t="shared" si="50"/>
        <v>18</v>
      </c>
    </row>
    <row r="895" spans="1:19" x14ac:dyDescent="0.3">
      <c r="A895">
        <v>894</v>
      </c>
      <c r="B895" t="s">
        <v>905</v>
      </c>
      <c r="C895" t="str">
        <f t="shared" si="47"/>
        <v>noncroplandD_a_4_GrasslandESA3</v>
      </c>
      <c r="D895">
        <v>124</v>
      </c>
      <c r="E895">
        <v>88.6</v>
      </c>
      <c r="F895">
        <v>6.76</v>
      </c>
      <c r="G895">
        <v>3.99</v>
      </c>
      <c r="H895">
        <v>70.400000000000006</v>
      </c>
      <c r="I895">
        <v>51.9</v>
      </c>
      <c r="J895">
        <v>33.5</v>
      </c>
      <c r="K895">
        <v>25.1</v>
      </c>
      <c r="L895">
        <v>20.2</v>
      </c>
      <c r="M895">
        <v>20</v>
      </c>
      <c r="Q895">
        <f t="shared" si="48"/>
        <v>4</v>
      </c>
      <c r="R895">
        <f t="shared" si="49"/>
        <v>17</v>
      </c>
      <c r="S895">
        <f t="shared" si="50"/>
        <v>18</v>
      </c>
    </row>
    <row r="896" spans="1:19" x14ac:dyDescent="0.3">
      <c r="A896">
        <v>895</v>
      </c>
      <c r="B896" t="s">
        <v>906</v>
      </c>
      <c r="C896" t="str">
        <f t="shared" si="47"/>
        <v>noncroplandD_a_4_GrasslandESA4</v>
      </c>
      <c r="D896">
        <v>26.3</v>
      </c>
      <c r="E896">
        <v>20.8</v>
      </c>
      <c r="F896">
        <v>1.88</v>
      </c>
      <c r="G896">
        <v>1.3</v>
      </c>
      <c r="H896">
        <v>14.4</v>
      </c>
      <c r="I896">
        <v>11.7</v>
      </c>
      <c r="J896">
        <v>7.66</v>
      </c>
      <c r="K896">
        <v>5.91</v>
      </c>
      <c r="L896">
        <v>5.16</v>
      </c>
      <c r="M896">
        <v>5.1100000000000003</v>
      </c>
      <c r="Q896">
        <f t="shared" si="48"/>
        <v>4</v>
      </c>
      <c r="R896">
        <f t="shared" si="49"/>
        <v>17</v>
      </c>
      <c r="S896">
        <f t="shared" si="50"/>
        <v>18</v>
      </c>
    </row>
    <row r="897" spans="1:19" x14ac:dyDescent="0.3">
      <c r="A897">
        <v>896</v>
      </c>
      <c r="B897" t="s">
        <v>907</v>
      </c>
      <c r="C897" t="str">
        <f t="shared" si="47"/>
        <v>noncroplandD_a_4_GrasslandESA5</v>
      </c>
      <c r="D897">
        <v>56.4</v>
      </c>
      <c r="E897">
        <v>52.1</v>
      </c>
      <c r="F897">
        <v>4.41</v>
      </c>
      <c r="G897">
        <v>2.64</v>
      </c>
      <c r="H897">
        <v>47.8</v>
      </c>
      <c r="I897">
        <v>36.200000000000003</v>
      </c>
      <c r="J897">
        <v>22.3</v>
      </c>
      <c r="K897">
        <v>16.7</v>
      </c>
      <c r="L897">
        <v>13.8</v>
      </c>
      <c r="M897">
        <v>13.7</v>
      </c>
      <c r="Q897">
        <f t="shared" si="48"/>
        <v>1</v>
      </c>
      <c r="R897">
        <f t="shared" si="49"/>
        <v>14</v>
      </c>
      <c r="S897">
        <f t="shared" si="50"/>
        <v>18</v>
      </c>
    </row>
    <row r="898" spans="1:19" x14ac:dyDescent="0.3">
      <c r="A898">
        <v>897</v>
      </c>
      <c r="B898" t="s">
        <v>908</v>
      </c>
      <c r="C898" t="str">
        <f t="shared" si="47"/>
        <v>noncroplandD_a_4_GrasslandESA6</v>
      </c>
      <c r="D898">
        <v>37.5</v>
      </c>
      <c r="E898">
        <v>32.299999999999997</v>
      </c>
      <c r="F898">
        <v>2.76</v>
      </c>
      <c r="G898">
        <v>1.69</v>
      </c>
      <c r="H898">
        <v>30</v>
      </c>
      <c r="I898">
        <v>21.7</v>
      </c>
      <c r="J898">
        <v>14.3</v>
      </c>
      <c r="K898">
        <v>10.5</v>
      </c>
      <c r="L898">
        <v>8.2100000000000009</v>
      </c>
      <c r="M898">
        <v>8.1</v>
      </c>
      <c r="Q898">
        <f t="shared" si="48"/>
        <v>4</v>
      </c>
      <c r="R898">
        <f t="shared" si="49"/>
        <v>17</v>
      </c>
      <c r="S898">
        <f t="shared" si="50"/>
        <v>18</v>
      </c>
    </row>
    <row r="899" spans="1:19" x14ac:dyDescent="0.3">
      <c r="A899">
        <v>898</v>
      </c>
      <c r="B899" t="s">
        <v>909</v>
      </c>
      <c r="C899" t="str">
        <f t="shared" si="47"/>
        <v>noncroplandD_a_4_GrasslandESA7</v>
      </c>
      <c r="D899">
        <v>43.1</v>
      </c>
      <c r="E899">
        <v>37.200000000000003</v>
      </c>
      <c r="F899">
        <v>3.38</v>
      </c>
      <c r="G899">
        <v>2.2799999999999998</v>
      </c>
      <c r="H899">
        <v>32.1</v>
      </c>
      <c r="I899">
        <v>26.1</v>
      </c>
      <c r="J899">
        <v>16</v>
      </c>
      <c r="K899">
        <v>12</v>
      </c>
      <c r="L899">
        <v>9.83</v>
      </c>
      <c r="M899">
        <v>9.68</v>
      </c>
      <c r="Q899">
        <f t="shared" si="48"/>
        <v>4</v>
      </c>
      <c r="R899">
        <f t="shared" si="49"/>
        <v>17</v>
      </c>
      <c r="S899">
        <f t="shared" si="50"/>
        <v>18</v>
      </c>
    </row>
    <row r="900" spans="1:19" x14ac:dyDescent="0.3">
      <c r="A900">
        <v>899</v>
      </c>
      <c r="B900" t="s">
        <v>910</v>
      </c>
      <c r="C900" t="str">
        <f t="shared" si="47"/>
        <v>noncroplandD_a_4_GrasslandESA8</v>
      </c>
      <c r="D900">
        <v>78.7</v>
      </c>
      <c r="E900">
        <v>61.2</v>
      </c>
      <c r="F900">
        <v>3.16</v>
      </c>
      <c r="G900">
        <v>1.88</v>
      </c>
      <c r="H900">
        <v>48</v>
      </c>
      <c r="I900">
        <v>32.299999999999997</v>
      </c>
      <c r="J900">
        <v>17.7</v>
      </c>
      <c r="K900">
        <v>12.4</v>
      </c>
      <c r="L900">
        <v>10.8</v>
      </c>
      <c r="M900">
        <v>10.5</v>
      </c>
      <c r="Q900">
        <f t="shared" si="48"/>
        <v>4</v>
      </c>
      <c r="R900">
        <f t="shared" si="49"/>
        <v>17</v>
      </c>
      <c r="S900">
        <f t="shared" si="50"/>
        <v>18</v>
      </c>
    </row>
    <row r="901" spans="1:19" x14ac:dyDescent="0.3">
      <c r="A901">
        <v>900</v>
      </c>
      <c r="B901" t="s">
        <v>911</v>
      </c>
      <c r="C901" t="str">
        <f t="shared" si="47"/>
        <v>noncroplandD_a_4_GrasslandESA8</v>
      </c>
      <c r="D901">
        <v>50.5</v>
      </c>
      <c r="E901">
        <v>41.8</v>
      </c>
      <c r="F901">
        <v>2.46</v>
      </c>
      <c r="G901">
        <v>1.5</v>
      </c>
      <c r="H901">
        <v>34</v>
      </c>
      <c r="I901">
        <v>22.6</v>
      </c>
      <c r="J901">
        <v>14.2</v>
      </c>
      <c r="K901">
        <v>9.7899999999999991</v>
      </c>
      <c r="L901">
        <v>8.0299999999999994</v>
      </c>
      <c r="M901">
        <v>7.89</v>
      </c>
      <c r="Q901">
        <f t="shared" si="48"/>
        <v>4</v>
      </c>
      <c r="R901">
        <f t="shared" si="49"/>
        <v>17</v>
      </c>
      <c r="S901">
        <f t="shared" si="50"/>
        <v>18</v>
      </c>
    </row>
    <row r="902" spans="1:19" x14ac:dyDescent="0.3">
      <c r="A902">
        <v>901</v>
      </c>
      <c r="B902" t="s">
        <v>912</v>
      </c>
      <c r="C902" t="str">
        <f t="shared" si="47"/>
        <v>noncroplandD_a_4_GrasslandESA10a</v>
      </c>
      <c r="D902">
        <v>53.2</v>
      </c>
      <c r="E902">
        <v>44.6</v>
      </c>
      <c r="F902">
        <v>3.96</v>
      </c>
      <c r="G902">
        <v>2.31</v>
      </c>
      <c r="H902">
        <v>40.5</v>
      </c>
      <c r="I902">
        <v>30.2</v>
      </c>
      <c r="J902">
        <v>19.2</v>
      </c>
      <c r="K902">
        <v>14.2</v>
      </c>
      <c r="L902">
        <v>11.9</v>
      </c>
      <c r="M902">
        <v>11.7</v>
      </c>
      <c r="Q902">
        <f t="shared" si="48"/>
        <v>4</v>
      </c>
      <c r="R902">
        <f t="shared" si="49"/>
        <v>17</v>
      </c>
      <c r="S902">
        <f t="shared" si="50"/>
        <v>18</v>
      </c>
    </row>
    <row r="903" spans="1:19" x14ac:dyDescent="0.3">
      <c r="A903">
        <v>902</v>
      </c>
      <c r="B903" t="s">
        <v>913</v>
      </c>
      <c r="C903" t="str">
        <f t="shared" si="47"/>
        <v>noncroplandD_a_4_GrasslandESA10b</v>
      </c>
      <c r="D903">
        <v>48</v>
      </c>
      <c r="E903">
        <v>43.6</v>
      </c>
      <c r="F903">
        <v>5.2</v>
      </c>
      <c r="G903">
        <v>2.63</v>
      </c>
      <c r="H903">
        <v>40.299999999999997</v>
      </c>
      <c r="I903">
        <v>34</v>
      </c>
      <c r="J903">
        <v>23.5</v>
      </c>
      <c r="K903">
        <v>18.100000000000001</v>
      </c>
      <c r="L903">
        <v>14.3</v>
      </c>
      <c r="M903">
        <v>14.2</v>
      </c>
      <c r="Q903">
        <f t="shared" si="48"/>
        <v>4</v>
      </c>
      <c r="R903">
        <f t="shared" si="49"/>
        <v>17</v>
      </c>
      <c r="S903">
        <f t="shared" si="50"/>
        <v>18</v>
      </c>
    </row>
    <row r="904" spans="1:19" x14ac:dyDescent="0.3">
      <c r="A904">
        <v>903</v>
      </c>
      <c r="B904" t="s">
        <v>914</v>
      </c>
      <c r="C904" t="str">
        <f t="shared" si="47"/>
        <v>noncroplandD_a_4_GrasslandESA11a</v>
      </c>
      <c r="D904">
        <v>70.5</v>
      </c>
      <c r="E904">
        <v>60.3</v>
      </c>
      <c r="F904">
        <v>4.49</v>
      </c>
      <c r="G904">
        <v>2.2400000000000002</v>
      </c>
      <c r="H904">
        <v>50</v>
      </c>
      <c r="I904">
        <v>36.4</v>
      </c>
      <c r="J904">
        <v>23.4</v>
      </c>
      <c r="K904">
        <v>17.3</v>
      </c>
      <c r="L904">
        <v>14</v>
      </c>
      <c r="M904">
        <v>13.8</v>
      </c>
      <c r="Q904">
        <f t="shared" si="48"/>
        <v>4</v>
      </c>
      <c r="R904">
        <f t="shared" si="49"/>
        <v>17</v>
      </c>
      <c r="S904">
        <f t="shared" si="50"/>
        <v>18</v>
      </c>
    </row>
    <row r="905" spans="1:19" x14ac:dyDescent="0.3">
      <c r="A905">
        <v>904</v>
      </c>
      <c r="B905" t="s">
        <v>915</v>
      </c>
      <c r="C905" t="str">
        <f t="shared" si="47"/>
        <v>noncroplandD_a_4_GrasslandESA11b</v>
      </c>
      <c r="D905">
        <v>72</v>
      </c>
      <c r="E905">
        <v>57.8</v>
      </c>
      <c r="F905">
        <v>3.6</v>
      </c>
      <c r="G905">
        <v>1.81</v>
      </c>
      <c r="H905">
        <v>46.8</v>
      </c>
      <c r="I905">
        <v>32.799999999999997</v>
      </c>
      <c r="J905">
        <v>18.100000000000001</v>
      </c>
      <c r="K905">
        <v>13.3</v>
      </c>
      <c r="L905">
        <v>11.3</v>
      </c>
      <c r="M905">
        <v>11.1</v>
      </c>
      <c r="Q905">
        <f t="shared" si="48"/>
        <v>4</v>
      </c>
      <c r="R905">
        <f t="shared" si="49"/>
        <v>17</v>
      </c>
      <c r="S905">
        <f t="shared" si="50"/>
        <v>18</v>
      </c>
    </row>
    <row r="906" spans="1:19" x14ac:dyDescent="0.3">
      <c r="A906">
        <v>905</v>
      </c>
      <c r="B906" t="s">
        <v>916</v>
      </c>
      <c r="C906" t="str">
        <f t="shared" si="47"/>
        <v>noncroplandD_a_4_GrasslandESA12a</v>
      </c>
      <c r="D906">
        <v>98.2</v>
      </c>
      <c r="E906">
        <v>72.8</v>
      </c>
      <c r="F906">
        <v>4.12</v>
      </c>
      <c r="G906">
        <v>2.09</v>
      </c>
      <c r="H906">
        <v>61.7</v>
      </c>
      <c r="I906">
        <v>40.799999999999997</v>
      </c>
      <c r="J906">
        <v>23.2</v>
      </c>
      <c r="K906">
        <v>16.2</v>
      </c>
      <c r="L906">
        <v>14.8</v>
      </c>
      <c r="M906">
        <v>14.3</v>
      </c>
      <c r="Q906">
        <f t="shared" si="48"/>
        <v>4</v>
      </c>
      <c r="R906">
        <f t="shared" si="49"/>
        <v>17</v>
      </c>
      <c r="S906">
        <f t="shared" si="50"/>
        <v>18</v>
      </c>
    </row>
    <row r="907" spans="1:19" x14ac:dyDescent="0.3">
      <c r="A907">
        <v>906</v>
      </c>
      <c r="B907" t="s">
        <v>917</v>
      </c>
      <c r="C907" t="str">
        <f t="shared" si="47"/>
        <v>noncroplandD_a_4_GrasslandESA12b</v>
      </c>
      <c r="D907">
        <v>57.6</v>
      </c>
      <c r="E907">
        <v>48.6</v>
      </c>
      <c r="F907">
        <v>3.65</v>
      </c>
      <c r="G907">
        <v>1.6</v>
      </c>
      <c r="H907">
        <v>40.9</v>
      </c>
      <c r="I907">
        <v>31.6</v>
      </c>
      <c r="J907">
        <v>19.600000000000001</v>
      </c>
      <c r="K907">
        <v>13.9</v>
      </c>
      <c r="L907">
        <v>11.6</v>
      </c>
      <c r="M907">
        <v>11.3</v>
      </c>
      <c r="Q907">
        <f t="shared" si="48"/>
        <v>4</v>
      </c>
      <c r="R907">
        <f t="shared" si="49"/>
        <v>17</v>
      </c>
      <c r="S907">
        <f t="shared" si="50"/>
        <v>18</v>
      </c>
    </row>
    <row r="908" spans="1:19" x14ac:dyDescent="0.3">
      <c r="A908">
        <v>907</v>
      </c>
      <c r="B908" t="s">
        <v>918</v>
      </c>
      <c r="C908" t="str">
        <f t="shared" si="47"/>
        <v>noncroplandD_a_4_GrasslandESA13</v>
      </c>
      <c r="D908">
        <v>44.9</v>
      </c>
      <c r="E908">
        <v>36.4</v>
      </c>
      <c r="F908">
        <v>3.74</v>
      </c>
      <c r="G908">
        <v>1.9</v>
      </c>
      <c r="H908">
        <v>30.6</v>
      </c>
      <c r="I908">
        <v>22.5</v>
      </c>
      <c r="J908">
        <v>15.8</v>
      </c>
      <c r="K908">
        <v>12.8</v>
      </c>
      <c r="L908">
        <v>9.42</v>
      </c>
      <c r="M908">
        <v>9.34</v>
      </c>
      <c r="Q908">
        <f t="shared" si="48"/>
        <v>4</v>
      </c>
      <c r="R908">
        <f t="shared" si="49"/>
        <v>17</v>
      </c>
      <c r="S908">
        <f t="shared" si="50"/>
        <v>18</v>
      </c>
    </row>
    <row r="909" spans="1:19" x14ac:dyDescent="0.3">
      <c r="A909">
        <v>908</v>
      </c>
      <c r="B909" t="s">
        <v>919</v>
      </c>
      <c r="C909" t="str">
        <f t="shared" si="47"/>
        <v>noncroplandD_a_4_GrasslandESA14</v>
      </c>
      <c r="D909">
        <v>19.600000000000001</v>
      </c>
      <c r="E909">
        <v>17.600000000000001</v>
      </c>
      <c r="F909">
        <v>2.5499999999999998</v>
      </c>
      <c r="G909">
        <v>1.76</v>
      </c>
      <c r="H909">
        <v>15.8</v>
      </c>
      <c r="I909">
        <v>13.2</v>
      </c>
      <c r="J909">
        <v>10.1</v>
      </c>
      <c r="K909">
        <v>8.26</v>
      </c>
      <c r="L909">
        <v>6.43</v>
      </c>
      <c r="M909">
        <v>6.37</v>
      </c>
      <c r="Q909">
        <f t="shared" si="48"/>
        <v>4</v>
      </c>
      <c r="R909">
        <f t="shared" si="49"/>
        <v>17</v>
      </c>
      <c r="S909">
        <f t="shared" si="50"/>
        <v>18</v>
      </c>
    </row>
    <row r="910" spans="1:19" x14ac:dyDescent="0.3">
      <c r="A910">
        <v>909</v>
      </c>
      <c r="B910" t="s">
        <v>920</v>
      </c>
      <c r="C910" t="str">
        <f t="shared" si="47"/>
        <v>noncroplandD_a_4_GrasslandESA15a</v>
      </c>
      <c r="D910">
        <v>54.3</v>
      </c>
      <c r="E910">
        <v>46.6</v>
      </c>
      <c r="F910">
        <v>4.1500000000000004</v>
      </c>
      <c r="G910">
        <v>1.9</v>
      </c>
      <c r="H910">
        <v>40.5</v>
      </c>
      <c r="I910">
        <v>30.5</v>
      </c>
      <c r="J910">
        <v>19.100000000000001</v>
      </c>
      <c r="K910">
        <v>14.5</v>
      </c>
      <c r="L910">
        <v>11.2</v>
      </c>
      <c r="M910">
        <v>11</v>
      </c>
      <c r="Q910">
        <f t="shared" si="48"/>
        <v>4</v>
      </c>
      <c r="R910">
        <f t="shared" si="49"/>
        <v>17</v>
      </c>
      <c r="S910">
        <f t="shared" si="50"/>
        <v>18</v>
      </c>
    </row>
    <row r="911" spans="1:19" x14ac:dyDescent="0.3">
      <c r="A911">
        <v>910</v>
      </c>
      <c r="B911" t="s">
        <v>921</v>
      </c>
      <c r="C911" t="str">
        <f t="shared" si="47"/>
        <v>noncroplandD_a_4_GrasslandESA15b</v>
      </c>
      <c r="D911">
        <v>54.5</v>
      </c>
      <c r="E911">
        <v>43</v>
      </c>
      <c r="F911">
        <v>2.44</v>
      </c>
      <c r="G911">
        <v>1.36</v>
      </c>
      <c r="H911">
        <v>33</v>
      </c>
      <c r="I911">
        <v>17.899999999999999</v>
      </c>
      <c r="J911">
        <v>8.8000000000000007</v>
      </c>
      <c r="K911">
        <v>6.72</v>
      </c>
      <c r="L911">
        <v>5.67</v>
      </c>
      <c r="M911">
        <v>5.54</v>
      </c>
      <c r="Q911">
        <f t="shared" si="48"/>
        <v>4</v>
      </c>
      <c r="R911">
        <f t="shared" si="49"/>
        <v>17</v>
      </c>
      <c r="S911">
        <f t="shared" si="50"/>
        <v>18</v>
      </c>
    </row>
    <row r="912" spans="1:19" x14ac:dyDescent="0.3">
      <c r="A912">
        <v>911</v>
      </c>
      <c r="B912" t="s">
        <v>922</v>
      </c>
      <c r="C912" t="str">
        <f t="shared" si="47"/>
        <v>noncroplandD_a_4_GrasslandESA16a</v>
      </c>
      <c r="D912">
        <v>25</v>
      </c>
      <c r="E912">
        <v>23.9</v>
      </c>
      <c r="F912">
        <v>3.59</v>
      </c>
      <c r="G912">
        <v>2.0299999999999998</v>
      </c>
      <c r="H912">
        <v>22.7</v>
      </c>
      <c r="I912">
        <v>19.899999999999999</v>
      </c>
      <c r="J912">
        <v>15.9</v>
      </c>
      <c r="K912">
        <v>12.9</v>
      </c>
      <c r="L912">
        <v>9.67</v>
      </c>
      <c r="M912">
        <v>9.58</v>
      </c>
      <c r="Q912">
        <f t="shared" si="48"/>
        <v>4</v>
      </c>
      <c r="R912">
        <f t="shared" si="49"/>
        <v>17</v>
      </c>
      <c r="S912">
        <f t="shared" si="50"/>
        <v>18</v>
      </c>
    </row>
    <row r="913" spans="1:19" x14ac:dyDescent="0.3">
      <c r="A913">
        <v>912</v>
      </c>
      <c r="B913" t="s">
        <v>923</v>
      </c>
      <c r="C913" t="str">
        <f t="shared" si="47"/>
        <v>noncroplandD_a_4_GrasslandESA16b</v>
      </c>
      <c r="D913">
        <v>11.2</v>
      </c>
      <c r="E913">
        <v>11.1</v>
      </c>
      <c r="F913">
        <v>1.95</v>
      </c>
      <c r="G913">
        <v>1.63</v>
      </c>
      <c r="H913">
        <v>10.8</v>
      </c>
      <c r="I913">
        <v>9.92</v>
      </c>
      <c r="J913">
        <v>7.84</v>
      </c>
      <c r="K913">
        <v>6.67</v>
      </c>
      <c r="L913">
        <v>4.88</v>
      </c>
      <c r="M913">
        <v>4.87</v>
      </c>
      <c r="Q913">
        <f t="shared" si="48"/>
        <v>4</v>
      </c>
      <c r="R913">
        <f t="shared" si="49"/>
        <v>17</v>
      </c>
      <c r="S913">
        <f t="shared" si="50"/>
        <v>18</v>
      </c>
    </row>
    <row r="914" spans="1:19" x14ac:dyDescent="0.3">
      <c r="A914">
        <v>913</v>
      </c>
      <c r="B914" t="s">
        <v>924</v>
      </c>
      <c r="C914" t="str">
        <f t="shared" si="47"/>
        <v>noncroplandD_a_4_GrasslandESA17a</v>
      </c>
      <c r="D914">
        <v>23.2</v>
      </c>
      <c r="E914">
        <v>22.5</v>
      </c>
      <c r="F914">
        <v>4.68</v>
      </c>
      <c r="G914">
        <v>2.84</v>
      </c>
      <c r="H914">
        <v>21.9</v>
      </c>
      <c r="I914">
        <v>20.6</v>
      </c>
      <c r="J914">
        <v>17.2</v>
      </c>
      <c r="K914">
        <v>14.9</v>
      </c>
      <c r="L914">
        <v>11.6</v>
      </c>
      <c r="M914">
        <v>11.6</v>
      </c>
      <c r="Q914">
        <f t="shared" si="48"/>
        <v>4</v>
      </c>
      <c r="R914">
        <f t="shared" si="49"/>
        <v>17</v>
      </c>
      <c r="S914">
        <f t="shared" si="50"/>
        <v>18</v>
      </c>
    </row>
    <row r="915" spans="1:19" x14ac:dyDescent="0.3">
      <c r="A915">
        <v>914</v>
      </c>
      <c r="B915" t="s">
        <v>925</v>
      </c>
      <c r="C915" t="str">
        <f t="shared" si="47"/>
        <v>noncroplandD_a_4_GrasslandESA17b</v>
      </c>
      <c r="D915">
        <v>12.5</v>
      </c>
      <c r="E915">
        <v>12</v>
      </c>
      <c r="F915">
        <v>2.06</v>
      </c>
      <c r="G915">
        <v>1.58</v>
      </c>
      <c r="H915">
        <v>11.4</v>
      </c>
      <c r="I915">
        <v>9.8800000000000008</v>
      </c>
      <c r="J915">
        <v>7.26</v>
      </c>
      <c r="K915">
        <v>5.86</v>
      </c>
      <c r="L915">
        <v>4.54</v>
      </c>
      <c r="M915">
        <v>4.49</v>
      </c>
      <c r="Q915">
        <f t="shared" si="48"/>
        <v>4</v>
      </c>
      <c r="R915">
        <f t="shared" si="49"/>
        <v>17</v>
      </c>
      <c r="S915">
        <f t="shared" si="50"/>
        <v>18</v>
      </c>
    </row>
    <row r="916" spans="1:19" x14ac:dyDescent="0.3">
      <c r="A916">
        <v>915</v>
      </c>
      <c r="B916" t="s">
        <v>926</v>
      </c>
      <c r="C916" t="str">
        <f t="shared" si="47"/>
        <v>noncroplandD_a_4_GrasslandESA18a</v>
      </c>
      <c r="D916">
        <v>22.8</v>
      </c>
      <c r="E916">
        <v>21.8</v>
      </c>
      <c r="F916">
        <v>3.25</v>
      </c>
      <c r="G916">
        <v>2.0299999999999998</v>
      </c>
      <c r="H916">
        <v>20.6</v>
      </c>
      <c r="I916">
        <v>17.8</v>
      </c>
      <c r="J916">
        <v>13.8</v>
      </c>
      <c r="K916">
        <v>11.2</v>
      </c>
      <c r="L916">
        <v>8.4700000000000006</v>
      </c>
      <c r="M916">
        <v>8.41</v>
      </c>
      <c r="Q916">
        <f t="shared" si="48"/>
        <v>4</v>
      </c>
      <c r="R916">
        <f t="shared" si="49"/>
        <v>17</v>
      </c>
      <c r="S916">
        <f t="shared" si="50"/>
        <v>18</v>
      </c>
    </row>
    <row r="917" spans="1:19" x14ac:dyDescent="0.3">
      <c r="A917">
        <v>916</v>
      </c>
      <c r="B917" t="s">
        <v>927</v>
      </c>
      <c r="C917" t="str">
        <f t="shared" si="47"/>
        <v>noncroplandD_a_4_GrasslandESA18b</v>
      </c>
      <c r="D917">
        <v>42.3</v>
      </c>
      <c r="E917">
        <v>37.6</v>
      </c>
      <c r="F917">
        <v>4.43</v>
      </c>
      <c r="G917">
        <v>1.88</v>
      </c>
      <c r="H917">
        <v>33.799999999999997</v>
      </c>
      <c r="I917">
        <v>30.5</v>
      </c>
      <c r="J917">
        <v>20.100000000000001</v>
      </c>
      <c r="K917">
        <v>15.4</v>
      </c>
      <c r="L917">
        <v>12.1</v>
      </c>
      <c r="M917">
        <v>12</v>
      </c>
      <c r="Q917">
        <f t="shared" si="48"/>
        <v>4</v>
      </c>
      <c r="R917">
        <f t="shared" si="49"/>
        <v>17</v>
      </c>
      <c r="S917">
        <f t="shared" si="50"/>
        <v>18</v>
      </c>
    </row>
    <row r="918" spans="1:19" x14ac:dyDescent="0.3">
      <c r="A918">
        <v>917</v>
      </c>
      <c r="B918" t="s">
        <v>928</v>
      </c>
      <c r="C918" t="str">
        <f t="shared" si="47"/>
        <v>noncroplandD_a_4_GrasslandESA19a</v>
      </c>
      <c r="D918">
        <v>42.2</v>
      </c>
      <c r="E918">
        <v>38.4</v>
      </c>
      <c r="F918">
        <v>6.85</v>
      </c>
      <c r="G918">
        <v>4.74</v>
      </c>
      <c r="H918">
        <v>35.700000000000003</v>
      </c>
      <c r="I918">
        <v>29.4</v>
      </c>
      <c r="J918">
        <v>21.7</v>
      </c>
      <c r="K918">
        <v>17.600000000000001</v>
      </c>
      <c r="L918">
        <v>13.5</v>
      </c>
      <c r="M918">
        <v>13.4</v>
      </c>
      <c r="Q918">
        <f t="shared" si="48"/>
        <v>4</v>
      </c>
      <c r="R918">
        <f t="shared" si="49"/>
        <v>17</v>
      </c>
      <c r="S918">
        <f t="shared" si="50"/>
        <v>18</v>
      </c>
    </row>
    <row r="919" spans="1:19" x14ac:dyDescent="0.3">
      <c r="A919">
        <v>918</v>
      </c>
      <c r="B919" t="s">
        <v>929</v>
      </c>
      <c r="C919" t="str">
        <f t="shared" si="47"/>
        <v>noncroplandD_a_4_GrasslandESA19b</v>
      </c>
      <c r="D919">
        <v>52</v>
      </c>
      <c r="E919">
        <v>43.9</v>
      </c>
      <c r="F919">
        <v>10.5</v>
      </c>
      <c r="G919">
        <v>7.34</v>
      </c>
      <c r="H919">
        <v>39.1</v>
      </c>
      <c r="I919">
        <v>36.1</v>
      </c>
      <c r="J919">
        <v>27.3</v>
      </c>
      <c r="K919">
        <v>23.3</v>
      </c>
      <c r="L919">
        <v>19.7</v>
      </c>
      <c r="M919">
        <v>19.600000000000001</v>
      </c>
      <c r="Q919">
        <f t="shared" si="48"/>
        <v>4</v>
      </c>
      <c r="R919">
        <f t="shared" si="49"/>
        <v>17</v>
      </c>
      <c r="S919">
        <f t="shared" si="50"/>
        <v>18</v>
      </c>
    </row>
    <row r="920" spans="1:19" x14ac:dyDescent="0.3">
      <c r="A920">
        <v>919</v>
      </c>
      <c r="B920" t="s">
        <v>930</v>
      </c>
      <c r="C920" t="str">
        <f t="shared" si="47"/>
        <v>noncroplandD_a_4_GrasslandESA20a</v>
      </c>
      <c r="D920">
        <v>35.5</v>
      </c>
      <c r="E920">
        <v>25.3</v>
      </c>
      <c r="F920">
        <v>1.24</v>
      </c>
      <c r="G920">
        <v>0.88600000000000001</v>
      </c>
      <c r="H920">
        <v>17.899999999999999</v>
      </c>
      <c r="I920">
        <v>12</v>
      </c>
      <c r="J920">
        <v>6.48</v>
      </c>
      <c r="K920">
        <v>4.71</v>
      </c>
      <c r="L920">
        <v>4.3099999999999996</v>
      </c>
      <c r="M920">
        <v>4.09</v>
      </c>
      <c r="Q920">
        <f t="shared" si="48"/>
        <v>4</v>
      </c>
      <c r="R920">
        <f t="shared" si="49"/>
        <v>17</v>
      </c>
      <c r="S920">
        <f t="shared" si="50"/>
        <v>18</v>
      </c>
    </row>
    <row r="921" spans="1:19" x14ac:dyDescent="0.3">
      <c r="A921">
        <v>920</v>
      </c>
      <c r="B921" t="s">
        <v>931</v>
      </c>
      <c r="C921" t="str">
        <f t="shared" si="47"/>
        <v>noncroplandD_a_4_GrasslandESA20b</v>
      </c>
      <c r="D921">
        <v>37.299999999999997</v>
      </c>
      <c r="E921">
        <v>26.1</v>
      </c>
      <c r="F921">
        <v>1.84</v>
      </c>
      <c r="G921">
        <v>0.98399999999999999</v>
      </c>
      <c r="H921">
        <v>19.2</v>
      </c>
      <c r="I921">
        <v>15.2</v>
      </c>
      <c r="J921">
        <v>9.27</v>
      </c>
      <c r="K921">
        <v>7</v>
      </c>
      <c r="L921">
        <v>5.43</v>
      </c>
      <c r="M921">
        <v>5.35</v>
      </c>
      <c r="Q921">
        <f t="shared" si="48"/>
        <v>1</v>
      </c>
      <c r="R921">
        <f t="shared" si="49"/>
        <v>14</v>
      </c>
      <c r="S921">
        <f t="shared" si="50"/>
        <v>18</v>
      </c>
    </row>
    <row r="922" spans="1:19" x14ac:dyDescent="0.3">
      <c r="A922">
        <v>921</v>
      </c>
      <c r="B922" t="s">
        <v>932</v>
      </c>
      <c r="C922" t="str">
        <f t="shared" si="47"/>
        <v>noncroplandD_a_4_GrasslandESA21</v>
      </c>
      <c r="D922">
        <v>13.4</v>
      </c>
      <c r="E922">
        <v>12.7</v>
      </c>
      <c r="F922">
        <v>1.07</v>
      </c>
      <c r="G922">
        <v>0.72099999999999997</v>
      </c>
      <c r="H922">
        <v>11.8</v>
      </c>
      <c r="I922">
        <v>8.81</v>
      </c>
      <c r="J922">
        <v>5.69</v>
      </c>
      <c r="K922">
        <v>5.39</v>
      </c>
      <c r="L922">
        <v>3.32</v>
      </c>
      <c r="M922">
        <v>3.27</v>
      </c>
      <c r="Q922">
        <f t="shared" si="48"/>
        <v>4</v>
      </c>
      <c r="R922">
        <f t="shared" si="49"/>
        <v>17</v>
      </c>
      <c r="S922">
        <f t="shared" si="50"/>
        <v>18</v>
      </c>
    </row>
    <row r="923" spans="1:19" x14ac:dyDescent="0.3">
      <c r="A923">
        <v>922</v>
      </c>
      <c r="B923" t="s">
        <v>933</v>
      </c>
      <c r="C923" t="str">
        <f t="shared" si="47"/>
        <v>noncroplandD_a_7_GrasslandESA12b</v>
      </c>
      <c r="D923">
        <v>36.4</v>
      </c>
      <c r="E923">
        <v>35.700000000000003</v>
      </c>
      <c r="F923">
        <v>3.61</v>
      </c>
      <c r="G923">
        <v>1.6</v>
      </c>
      <c r="H923">
        <v>34.1</v>
      </c>
      <c r="I923">
        <v>27</v>
      </c>
      <c r="J923">
        <v>18.8</v>
      </c>
      <c r="K923">
        <v>13.8</v>
      </c>
      <c r="L923">
        <v>11</v>
      </c>
      <c r="M923">
        <v>10.8</v>
      </c>
      <c r="Q923">
        <f t="shared" si="48"/>
        <v>4</v>
      </c>
      <c r="R923">
        <f t="shared" si="49"/>
        <v>17</v>
      </c>
      <c r="S923">
        <f t="shared" si="50"/>
        <v>18</v>
      </c>
    </row>
    <row r="924" spans="1:19" x14ac:dyDescent="0.3">
      <c r="A924">
        <v>923</v>
      </c>
      <c r="B924" t="s">
        <v>934</v>
      </c>
      <c r="C924" t="str">
        <f t="shared" ref="C924:C987" si="51">LEFT(B924,R924-1)&amp;RIGHT(B924,LEN(B924)-S924)</f>
        <v>okra_a_7_VegetableESA1</v>
      </c>
      <c r="D924">
        <v>159</v>
      </c>
      <c r="E924">
        <v>157</v>
      </c>
      <c r="F924">
        <v>21.1</v>
      </c>
      <c r="G924">
        <v>9.66</v>
      </c>
      <c r="H924">
        <v>151</v>
      </c>
      <c r="I924">
        <v>126</v>
      </c>
      <c r="J924">
        <v>89.6</v>
      </c>
      <c r="K924">
        <v>70.2</v>
      </c>
      <c r="L924">
        <v>69.2</v>
      </c>
      <c r="M924">
        <v>68.5</v>
      </c>
      <c r="R924">
        <f t="shared" ref="R924:R962" si="52">SEARCH("run",B924)</f>
        <v>8</v>
      </c>
      <c r="S924">
        <f t="shared" ref="S924:S962" si="53">SEARCH("_",B924,SEARCH("_",B924,R924+1)+1)</f>
        <v>16</v>
      </c>
    </row>
    <row r="925" spans="1:19" x14ac:dyDescent="0.3">
      <c r="A925">
        <v>924</v>
      </c>
      <c r="B925" t="s">
        <v>935</v>
      </c>
      <c r="C925" t="str">
        <f t="shared" si="51"/>
        <v>okra_a_7_VegetableESA2</v>
      </c>
      <c r="D925">
        <v>92.7</v>
      </c>
      <c r="E925">
        <v>90.6</v>
      </c>
      <c r="F925">
        <v>11.6</v>
      </c>
      <c r="G925">
        <v>6.33</v>
      </c>
      <c r="H925">
        <v>87.1</v>
      </c>
      <c r="I925">
        <v>65.2</v>
      </c>
      <c r="J925">
        <v>45.8</v>
      </c>
      <c r="K925">
        <v>36.5</v>
      </c>
      <c r="L925">
        <v>29.7</v>
      </c>
      <c r="M925">
        <v>29.5</v>
      </c>
      <c r="R925">
        <f t="shared" si="52"/>
        <v>8</v>
      </c>
      <c r="S925">
        <f t="shared" si="53"/>
        <v>16</v>
      </c>
    </row>
    <row r="926" spans="1:19" x14ac:dyDescent="0.3">
      <c r="A926">
        <v>925</v>
      </c>
      <c r="B926" t="s">
        <v>936</v>
      </c>
      <c r="C926" t="str">
        <f t="shared" si="51"/>
        <v>okra_a_7_VegetableESA3</v>
      </c>
      <c r="D926">
        <v>158</v>
      </c>
      <c r="E926">
        <v>156</v>
      </c>
      <c r="F926">
        <v>20.8</v>
      </c>
      <c r="G926">
        <v>12.6</v>
      </c>
      <c r="H926">
        <v>153</v>
      </c>
      <c r="I926">
        <v>136</v>
      </c>
      <c r="J926">
        <v>96.1</v>
      </c>
      <c r="K926">
        <v>74.3</v>
      </c>
      <c r="L926">
        <v>57.5</v>
      </c>
      <c r="M926">
        <v>57</v>
      </c>
      <c r="R926">
        <f t="shared" si="52"/>
        <v>8</v>
      </c>
      <c r="S926">
        <f t="shared" si="53"/>
        <v>16</v>
      </c>
    </row>
    <row r="927" spans="1:19" x14ac:dyDescent="0.3">
      <c r="A927">
        <v>926</v>
      </c>
      <c r="B927" t="s">
        <v>937</v>
      </c>
      <c r="C927" t="str">
        <f t="shared" si="51"/>
        <v>okra_a_7_VegetableESA4</v>
      </c>
      <c r="D927">
        <v>56.7</v>
      </c>
      <c r="E927">
        <v>55.5</v>
      </c>
      <c r="F927">
        <v>8.8800000000000008</v>
      </c>
      <c r="G927">
        <v>6.09</v>
      </c>
      <c r="H927">
        <v>52.3</v>
      </c>
      <c r="I927">
        <v>39.4</v>
      </c>
      <c r="J927">
        <v>29.9</v>
      </c>
      <c r="K927">
        <v>23.4</v>
      </c>
      <c r="L927">
        <v>18.2</v>
      </c>
      <c r="M927">
        <v>18</v>
      </c>
      <c r="R927">
        <f t="shared" si="52"/>
        <v>8</v>
      </c>
      <c r="S927">
        <f t="shared" si="53"/>
        <v>16</v>
      </c>
    </row>
    <row r="928" spans="1:19" x14ac:dyDescent="0.3">
      <c r="A928">
        <v>927</v>
      </c>
      <c r="B928" t="s">
        <v>938</v>
      </c>
      <c r="C928" t="str">
        <f t="shared" si="51"/>
        <v>okra_a_7_VegetableESA5</v>
      </c>
      <c r="D928">
        <v>123</v>
      </c>
      <c r="E928">
        <v>122</v>
      </c>
      <c r="F928">
        <v>16.2</v>
      </c>
      <c r="G928">
        <v>9.98</v>
      </c>
      <c r="H928">
        <v>117</v>
      </c>
      <c r="I928">
        <v>109</v>
      </c>
      <c r="J928">
        <v>76.2</v>
      </c>
      <c r="K928">
        <v>58.5</v>
      </c>
      <c r="L928">
        <v>46.4</v>
      </c>
      <c r="M928">
        <v>45.8</v>
      </c>
      <c r="R928">
        <f t="shared" si="52"/>
        <v>8</v>
      </c>
      <c r="S928">
        <f t="shared" si="53"/>
        <v>16</v>
      </c>
    </row>
    <row r="929" spans="1:19" x14ac:dyDescent="0.3">
      <c r="A929">
        <v>928</v>
      </c>
      <c r="B929" t="s">
        <v>939</v>
      </c>
      <c r="C929" t="str">
        <f t="shared" si="51"/>
        <v>okra_a_7_VegetableESA6</v>
      </c>
      <c r="D929">
        <v>130</v>
      </c>
      <c r="E929">
        <v>127</v>
      </c>
      <c r="F929">
        <v>14</v>
      </c>
      <c r="G929">
        <v>9</v>
      </c>
      <c r="H929">
        <v>121</v>
      </c>
      <c r="I929">
        <v>102</v>
      </c>
      <c r="J929">
        <v>65.400000000000006</v>
      </c>
      <c r="K929">
        <v>50.2</v>
      </c>
      <c r="L929">
        <v>41.5</v>
      </c>
      <c r="M929">
        <v>41</v>
      </c>
      <c r="R929">
        <f t="shared" si="52"/>
        <v>8</v>
      </c>
      <c r="S929">
        <f t="shared" si="53"/>
        <v>16</v>
      </c>
    </row>
    <row r="930" spans="1:19" x14ac:dyDescent="0.3">
      <c r="A930">
        <v>929</v>
      </c>
      <c r="B930" t="s">
        <v>940</v>
      </c>
      <c r="C930" t="str">
        <f t="shared" si="51"/>
        <v>okra_a_7_VegetableESA7</v>
      </c>
      <c r="D930">
        <v>136</v>
      </c>
      <c r="E930">
        <v>133</v>
      </c>
      <c r="F930">
        <v>13.8</v>
      </c>
      <c r="G930">
        <v>9.17</v>
      </c>
      <c r="H930">
        <v>126</v>
      </c>
      <c r="I930">
        <v>105</v>
      </c>
      <c r="J930">
        <v>65.2</v>
      </c>
      <c r="K930">
        <v>47.9</v>
      </c>
      <c r="L930">
        <v>47.3</v>
      </c>
      <c r="M930">
        <v>46.6</v>
      </c>
      <c r="R930">
        <f t="shared" si="52"/>
        <v>8</v>
      </c>
      <c r="S930">
        <f t="shared" si="53"/>
        <v>16</v>
      </c>
    </row>
    <row r="931" spans="1:19" x14ac:dyDescent="0.3">
      <c r="A931">
        <v>930</v>
      </c>
      <c r="B931" t="s">
        <v>941</v>
      </c>
      <c r="C931" t="str">
        <f t="shared" si="51"/>
        <v>okra_a_7_VegetableESA8</v>
      </c>
      <c r="D931">
        <v>88.7</v>
      </c>
      <c r="E931">
        <v>86.3</v>
      </c>
      <c r="F931">
        <v>5.94</v>
      </c>
      <c r="G931">
        <v>3.92</v>
      </c>
      <c r="H931">
        <v>79.599999999999994</v>
      </c>
      <c r="I931">
        <v>55.9</v>
      </c>
      <c r="J931">
        <v>31</v>
      </c>
      <c r="K931">
        <v>22.4</v>
      </c>
      <c r="L931">
        <v>19</v>
      </c>
      <c r="M931">
        <v>18.7</v>
      </c>
      <c r="R931">
        <f t="shared" si="52"/>
        <v>8</v>
      </c>
      <c r="S931">
        <f t="shared" si="53"/>
        <v>16</v>
      </c>
    </row>
    <row r="932" spans="1:19" x14ac:dyDescent="0.3">
      <c r="A932">
        <v>931</v>
      </c>
      <c r="B932" t="s">
        <v>942</v>
      </c>
      <c r="C932" t="str">
        <f t="shared" si="51"/>
        <v>okra_a_7_VegetableESA9</v>
      </c>
      <c r="D932">
        <v>68.900000000000006</v>
      </c>
      <c r="E932">
        <v>67.8</v>
      </c>
      <c r="F932">
        <v>10.1</v>
      </c>
      <c r="G932">
        <v>7.51</v>
      </c>
      <c r="H932">
        <v>64.599999999999994</v>
      </c>
      <c r="I932">
        <v>50.7</v>
      </c>
      <c r="J932">
        <v>32.4</v>
      </c>
      <c r="K932">
        <v>26.8</v>
      </c>
      <c r="L932">
        <v>21.7</v>
      </c>
      <c r="M932">
        <v>21.4</v>
      </c>
      <c r="R932">
        <f t="shared" si="52"/>
        <v>8</v>
      </c>
      <c r="S932">
        <f t="shared" si="53"/>
        <v>16</v>
      </c>
    </row>
    <row r="933" spans="1:19" x14ac:dyDescent="0.3">
      <c r="A933">
        <v>932</v>
      </c>
      <c r="B933" t="s">
        <v>943</v>
      </c>
      <c r="C933" t="str">
        <f t="shared" si="51"/>
        <v>okra_a_7_VegetableESA10a</v>
      </c>
      <c r="D933">
        <v>99.3</v>
      </c>
      <c r="E933">
        <v>97.4</v>
      </c>
      <c r="F933">
        <v>11</v>
      </c>
      <c r="G933">
        <v>6.6</v>
      </c>
      <c r="H933">
        <v>92</v>
      </c>
      <c r="I933">
        <v>81.400000000000006</v>
      </c>
      <c r="J933">
        <v>48.5</v>
      </c>
      <c r="K933">
        <v>36.6</v>
      </c>
      <c r="L933">
        <v>33.1</v>
      </c>
      <c r="M933">
        <v>32.5</v>
      </c>
      <c r="R933">
        <f t="shared" si="52"/>
        <v>8</v>
      </c>
      <c r="S933">
        <f t="shared" si="53"/>
        <v>16</v>
      </c>
    </row>
    <row r="934" spans="1:19" x14ac:dyDescent="0.3">
      <c r="A934">
        <v>933</v>
      </c>
      <c r="B934" t="s">
        <v>944</v>
      </c>
      <c r="C934" t="str">
        <f t="shared" si="51"/>
        <v>okra_a_7_VegetableESA10b</v>
      </c>
      <c r="D934">
        <v>64.8</v>
      </c>
      <c r="E934">
        <v>64.099999999999994</v>
      </c>
      <c r="F934">
        <v>9.7899999999999991</v>
      </c>
      <c r="G934">
        <v>7.5</v>
      </c>
      <c r="H934">
        <v>62.1</v>
      </c>
      <c r="I934">
        <v>54.2</v>
      </c>
      <c r="J934">
        <v>40.799999999999997</v>
      </c>
      <c r="K934">
        <v>32.299999999999997</v>
      </c>
      <c r="L934">
        <v>26.9</v>
      </c>
      <c r="M934">
        <v>26.6</v>
      </c>
      <c r="R934">
        <f t="shared" si="52"/>
        <v>8</v>
      </c>
      <c r="S934">
        <f t="shared" si="53"/>
        <v>16</v>
      </c>
    </row>
    <row r="935" spans="1:19" x14ac:dyDescent="0.3">
      <c r="A935">
        <v>934</v>
      </c>
      <c r="B935" t="s">
        <v>945</v>
      </c>
      <c r="C935" t="str">
        <f t="shared" si="51"/>
        <v>okra_a_7_VegetableESA11a</v>
      </c>
      <c r="D935">
        <v>170</v>
      </c>
      <c r="E935">
        <v>167</v>
      </c>
      <c r="F935">
        <v>16.899999999999999</v>
      </c>
      <c r="G935">
        <v>8.4700000000000006</v>
      </c>
      <c r="H935">
        <v>161</v>
      </c>
      <c r="I935">
        <v>141</v>
      </c>
      <c r="J935">
        <v>84.9</v>
      </c>
      <c r="K935">
        <v>62.6</v>
      </c>
      <c r="L935">
        <v>53.7</v>
      </c>
      <c r="M935">
        <v>52.9</v>
      </c>
      <c r="R935">
        <f t="shared" si="52"/>
        <v>8</v>
      </c>
      <c r="S935">
        <f t="shared" si="53"/>
        <v>16</v>
      </c>
    </row>
    <row r="936" spans="1:19" x14ac:dyDescent="0.3">
      <c r="A936">
        <v>935</v>
      </c>
      <c r="B936" t="s">
        <v>946</v>
      </c>
      <c r="C936" t="str">
        <f t="shared" si="51"/>
        <v>okra_a_7_VegetableESA11b</v>
      </c>
      <c r="D936">
        <v>130</v>
      </c>
      <c r="E936">
        <v>127</v>
      </c>
      <c r="F936">
        <v>13.7</v>
      </c>
      <c r="G936">
        <v>7.29</v>
      </c>
      <c r="H936">
        <v>121</v>
      </c>
      <c r="I936">
        <v>106</v>
      </c>
      <c r="J936">
        <v>69</v>
      </c>
      <c r="K936">
        <v>50</v>
      </c>
      <c r="L936">
        <v>42.3</v>
      </c>
      <c r="M936">
        <v>41.5</v>
      </c>
      <c r="R936">
        <f t="shared" si="52"/>
        <v>8</v>
      </c>
      <c r="S936">
        <f t="shared" si="53"/>
        <v>16</v>
      </c>
    </row>
    <row r="937" spans="1:19" x14ac:dyDescent="0.3">
      <c r="A937">
        <v>936</v>
      </c>
      <c r="B937" t="s">
        <v>947</v>
      </c>
      <c r="C937" t="str">
        <f t="shared" si="51"/>
        <v>okra_a_7_VegetableESA12a</v>
      </c>
      <c r="D937">
        <v>137</v>
      </c>
      <c r="E937">
        <v>134</v>
      </c>
      <c r="F937">
        <v>11.6</v>
      </c>
      <c r="G937">
        <v>7.31</v>
      </c>
      <c r="H937">
        <v>125</v>
      </c>
      <c r="I937">
        <v>98.5</v>
      </c>
      <c r="J937">
        <v>60.5</v>
      </c>
      <c r="K937">
        <v>44.3</v>
      </c>
      <c r="L937">
        <v>39.299999999999997</v>
      </c>
      <c r="M937">
        <v>38.5</v>
      </c>
      <c r="R937">
        <f t="shared" si="52"/>
        <v>8</v>
      </c>
      <c r="S937">
        <f t="shared" si="53"/>
        <v>16</v>
      </c>
    </row>
    <row r="938" spans="1:19" x14ac:dyDescent="0.3">
      <c r="A938">
        <v>937</v>
      </c>
      <c r="B938" t="s">
        <v>948</v>
      </c>
      <c r="C938" t="str">
        <f t="shared" si="51"/>
        <v>okra_a_7_VegetableESA12b</v>
      </c>
      <c r="D938">
        <v>80.3</v>
      </c>
      <c r="E938">
        <v>78.599999999999994</v>
      </c>
      <c r="F938">
        <v>8.9499999999999993</v>
      </c>
      <c r="G938">
        <v>6.08</v>
      </c>
      <c r="H938">
        <v>73.8</v>
      </c>
      <c r="I938">
        <v>63.9</v>
      </c>
      <c r="J938">
        <v>45.2</v>
      </c>
      <c r="K938">
        <v>33.9</v>
      </c>
      <c r="L938">
        <v>27.9</v>
      </c>
      <c r="M938">
        <v>27.4</v>
      </c>
      <c r="R938">
        <f t="shared" si="52"/>
        <v>8</v>
      </c>
      <c r="S938">
        <f t="shared" si="53"/>
        <v>16</v>
      </c>
    </row>
    <row r="939" spans="1:19" x14ac:dyDescent="0.3">
      <c r="A939">
        <v>938</v>
      </c>
      <c r="B939" t="s">
        <v>949</v>
      </c>
      <c r="C939" t="str">
        <f t="shared" si="51"/>
        <v>okra_a_7_VegetableESA13</v>
      </c>
      <c r="D939">
        <v>96.6</v>
      </c>
      <c r="E939">
        <v>94.6</v>
      </c>
      <c r="F939">
        <v>10.3</v>
      </c>
      <c r="G939">
        <v>5.63</v>
      </c>
      <c r="H939">
        <v>91.5</v>
      </c>
      <c r="I939">
        <v>70.5</v>
      </c>
      <c r="J939">
        <v>45.1</v>
      </c>
      <c r="K939">
        <v>35.700000000000003</v>
      </c>
      <c r="L939">
        <v>27.3</v>
      </c>
      <c r="M939">
        <v>27.1</v>
      </c>
      <c r="R939">
        <f t="shared" si="52"/>
        <v>8</v>
      </c>
      <c r="S939">
        <f t="shared" si="53"/>
        <v>16</v>
      </c>
    </row>
    <row r="940" spans="1:19" x14ac:dyDescent="0.3">
      <c r="A940">
        <v>939</v>
      </c>
      <c r="B940" t="s">
        <v>950</v>
      </c>
      <c r="C940" t="str">
        <f t="shared" si="51"/>
        <v>okra_a_7_VegetableESA14</v>
      </c>
      <c r="D940">
        <v>69.2</v>
      </c>
      <c r="E940">
        <v>68.599999999999994</v>
      </c>
      <c r="F940">
        <v>11</v>
      </c>
      <c r="G940">
        <v>8.07</v>
      </c>
      <c r="H940">
        <v>66.8</v>
      </c>
      <c r="I940">
        <v>57.6</v>
      </c>
      <c r="J940">
        <v>42.4</v>
      </c>
      <c r="K940">
        <v>34.4</v>
      </c>
      <c r="L940">
        <v>27</v>
      </c>
      <c r="M940">
        <v>26.8</v>
      </c>
      <c r="R940">
        <f t="shared" si="52"/>
        <v>8</v>
      </c>
      <c r="S940">
        <f t="shared" si="53"/>
        <v>16</v>
      </c>
    </row>
    <row r="941" spans="1:19" x14ac:dyDescent="0.3">
      <c r="A941">
        <v>940</v>
      </c>
      <c r="B941" t="s">
        <v>951</v>
      </c>
      <c r="C941" t="str">
        <f t="shared" si="51"/>
        <v>okra_a_7_VegetableESA15a</v>
      </c>
      <c r="D941">
        <v>198</v>
      </c>
      <c r="E941">
        <v>194</v>
      </c>
      <c r="F941">
        <v>27.7</v>
      </c>
      <c r="G941">
        <v>14.2</v>
      </c>
      <c r="H941">
        <v>185</v>
      </c>
      <c r="I941">
        <v>155</v>
      </c>
      <c r="J941">
        <v>101</v>
      </c>
      <c r="K941">
        <v>77.5</v>
      </c>
      <c r="L941">
        <v>66.400000000000006</v>
      </c>
      <c r="M941">
        <v>65.7</v>
      </c>
      <c r="R941">
        <f t="shared" si="52"/>
        <v>8</v>
      </c>
      <c r="S941">
        <f t="shared" si="53"/>
        <v>16</v>
      </c>
    </row>
    <row r="942" spans="1:19" x14ac:dyDescent="0.3">
      <c r="A942">
        <v>941</v>
      </c>
      <c r="B942" t="s">
        <v>952</v>
      </c>
      <c r="C942" t="str">
        <f t="shared" si="51"/>
        <v>okra_a_7_VegetableESA15b</v>
      </c>
      <c r="D942">
        <v>125</v>
      </c>
      <c r="E942">
        <v>119</v>
      </c>
      <c r="F942">
        <v>7.37</v>
      </c>
      <c r="G942">
        <v>4.63</v>
      </c>
      <c r="H942">
        <v>111</v>
      </c>
      <c r="I942">
        <v>61.6</v>
      </c>
      <c r="J942">
        <v>32.200000000000003</v>
      </c>
      <c r="K942">
        <v>24.4</v>
      </c>
      <c r="L942">
        <v>20.8</v>
      </c>
      <c r="M942">
        <v>20.3</v>
      </c>
      <c r="R942">
        <f t="shared" si="52"/>
        <v>8</v>
      </c>
      <c r="S942">
        <f t="shared" si="53"/>
        <v>16</v>
      </c>
    </row>
    <row r="943" spans="1:19" x14ac:dyDescent="0.3">
      <c r="A943">
        <v>942</v>
      </c>
      <c r="B943" t="s">
        <v>953</v>
      </c>
      <c r="C943" t="str">
        <f t="shared" si="51"/>
        <v>okra_a_7_VegetableESA16a</v>
      </c>
      <c r="D943">
        <v>60.3</v>
      </c>
      <c r="E943">
        <v>59.8</v>
      </c>
      <c r="F943">
        <v>9.0399999999999991</v>
      </c>
      <c r="G943">
        <v>6.66</v>
      </c>
      <c r="H943">
        <v>58.1</v>
      </c>
      <c r="I943">
        <v>50.4</v>
      </c>
      <c r="J943">
        <v>37.799999999999997</v>
      </c>
      <c r="K943">
        <v>30.7</v>
      </c>
      <c r="L943">
        <v>23.3</v>
      </c>
      <c r="M943">
        <v>23.1</v>
      </c>
      <c r="R943">
        <f t="shared" si="52"/>
        <v>8</v>
      </c>
      <c r="S943">
        <f t="shared" si="53"/>
        <v>16</v>
      </c>
    </row>
    <row r="944" spans="1:19" x14ac:dyDescent="0.3">
      <c r="A944">
        <v>943</v>
      </c>
      <c r="B944" t="s">
        <v>954</v>
      </c>
      <c r="C944" t="str">
        <f t="shared" si="51"/>
        <v>okra_a_7_VegetableESA16b</v>
      </c>
      <c r="D944">
        <v>39.1</v>
      </c>
      <c r="E944">
        <v>38.700000000000003</v>
      </c>
      <c r="F944">
        <v>6.96</v>
      </c>
      <c r="G944">
        <v>6.13</v>
      </c>
      <c r="H944">
        <v>37.6</v>
      </c>
      <c r="I944">
        <v>34.299999999999997</v>
      </c>
      <c r="J944">
        <v>27.6</v>
      </c>
      <c r="K944">
        <v>22.8</v>
      </c>
      <c r="L944">
        <v>17.3</v>
      </c>
      <c r="M944">
        <v>17.2</v>
      </c>
      <c r="R944">
        <f t="shared" si="52"/>
        <v>8</v>
      </c>
      <c r="S944">
        <f t="shared" si="53"/>
        <v>16</v>
      </c>
    </row>
    <row r="945" spans="1:19" x14ac:dyDescent="0.3">
      <c r="A945">
        <v>944</v>
      </c>
      <c r="B945" t="s">
        <v>955</v>
      </c>
      <c r="C945" t="str">
        <f t="shared" si="51"/>
        <v>okra_a_7_VegetableESA17a</v>
      </c>
      <c r="D945">
        <v>147</v>
      </c>
      <c r="E945">
        <v>145</v>
      </c>
      <c r="F945">
        <v>27.9</v>
      </c>
      <c r="G945">
        <v>18.399999999999999</v>
      </c>
      <c r="H945">
        <v>142</v>
      </c>
      <c r="I945">
        <v>128</v>
      </c>
      <c r="J945">
        <v>98</v>
      </c>
      <c r="K945">
        <v>81.599999999999994</v>
      </c>
      <c r="L945">
        <v>62.3</v>
      </c>
      <c r="M945">
        <v>61.9</v>
      </c>
      <c r="R945">
        <f t="shared" si="52"/>
        <v>8</v>
      </c>
      <c r="S945">
        <f t="shared" si="53"/>
        <v>16</v>
      </c>
    </row>
    <row r="946" spans="1:19" x14ac:dyDescent="0.3">
      <c r="A946">
        <v>945</v>
      </c>
      <c r="B946" t="s">
        <v>956</v>
      </c>
      <c r="C946" t="str">
        <f t="shared" si="51"/>
        <v>okra_a_7_VegetableESA17b</v>
      </c>
      <c r="D946">
        <v>75.099999999999994</v>
      </c>
      <c r="E946">
        <v>74.3</v>
      </c>
      <c r="F946">
        <v>10.6</v>
      </c>
      <c r="G946">
        <v>7.69</v>
      </c>
      <c r="H946">
        <v>72</v>
      </c>
      <c r="I946">
        <v>61.7</v>
      </c>
      <c r="J946">
        <v>43.3</v>
      </c>
      <c r="K946">
        <v>34.200000000000003</v>
      </c>
      <c r="L946">
        <v>27.8</v>
      </c>
      <c r="M946">
        <v>27.5</v>
      </c>
      <c r="R946">
        <f t="shared" si="52"/>
        <v>8</v>
      </c>
      <c r="S946">
        <f t="shared" si="53"/>
        <v>16</v>
      </c>
    </row>
    <row r="947" spans="1:19" x14ac:dyDescent="0.3">
      <c r="A947">
        <v>946</v>
      </c>
      <c r="B947" t="s">
        <v>957</v>
      </c>
      <c r="C947" t="str">
        <f t="shared" si="51"/>
        <v>okra_a_7_VegetableESA18a</v>
      </c>
      <c r="D947">
        <v>72.2</v>
      </c>
      <c r="E947">
        <v>71.400000000000006</v>
      </c>
      <c r="F947">
        <v>11.5</v>
      </c>
      <c r="G947">
        <v>7.54</v>
      </c>
      <c r="H947">
        <v>69.2</v>
      </c>
      <c r="I947">
        <v>60.5</v>
      </c>
      <c r="J947">
        <v>47.1</v>
      </c>
      <c r="K947">
        <v>39.200000000000003</v>
      </c>
      <c r="L947">
        <v>29.2</v>
      </c>
      <c r="M947">
        <v>29</v>
      </c>
      <c r="R947">
        <f t="shared" si="52"/>
        <v>8</v>
      </c>
      <c r="S947">
        <f t="shared" si="53"/>
        <v>16</v>
      </c>
    </row>
    <row r="948" spans="1:19" x14ac:dyDescent="0.3">
      <c r="A948">
        <v>947</v>
      </c>
      <c r="B948" t="s">
        <v>958</v>
      </c>
      <c r="C948" t="str">
        <f t="shared" si="51"/>
        <v>okra_a_7_VegetableESA18b</v>
      </c>
      <c r="D948">
        <v>58.9</v>
      </c>
      <c r="E948">
        <v>58</v>
      </c>
      <c r="F948">
        <v>8.59</v>
      </c>
      <c r="G948">
        <v>6.33</v>
      </c>
      <c r="H948">
        <v>55.5</v>
      </c>
      <c r="I948">
        <v>49</v>
      </c>
      <c r="J948">
        <v>37.9</v>
      </c>
      <c r="K948">
        <v>30.1</v>
      </c>
      <c r="L948">
        <v>22.8</v>
      </c>
      <c r="M948">
        <v>22.6</v>
      </c>
      <c r="R948">
        <f t="shared" si="52"/>
        <v>8</v>
      </c>
      <c r="S948">
        <f t="shared" si="53"/>
        <v>16</v>
      </c>
    </row>
    <row r="949" spans="1:19" x14ac:dyDescent="0.3">
      <c r="A949">
        <v>948</v>
      </c>
      <c r="B949" t="s">
        <v>959</v>
      </c>
      <c r="C949" t="str">
        <f t="shared" si="51"/>
        <v>okra_a_7_VegetableESA19a</v>
      </c>
      <c r="D949">
        <v>53.1</v>
      </c>
      <c r="E949">
        <v>52.4</v>
      </c>
      <c r="F949">
        <v>14.9</v>
      </c>
      <c r="G949">
        <v>11.2</v>
      </c>
      <c r="H949">
        <v>50.5</v>
      </c>
      <c r="I949">
        <v>45.1</v>
      </c>
      <c r="J949">
        <v>36.6</v>
      </c>
      <c r="K949">
        <v>30.4</v>
      </c>
      <c r="L949">
        <v>25</v>
      </c>
      <c r="M949">
        <v>24.8</v>
      </c>
      <c r="R949">
        <f t="shared" si="52"/>
        <v>8</v>
      </c>
      <c r="S949">
        <f t="shared" si="53"/>
        <v>16</v>
      </c>
    </row>
    <row r="950" spans="1:19" x14ac:dyDescent="0.3">
      <c r="A950">
        <v>949</v>
      </c>
      <c r="B950" t="s">
        <v>960</v>
      </c>
      <c r="C950" t="str">
        <f t="shared" si="51"/>
        <v>okra_a_7_VegetableESA19b</v>
      </c>
      <c r="D950">
        <v>80.8</v>
      </c>
      <c r="E950">
        <v>79.7</v>
      </c>
      <c r="F950">
        <v>25</v>
      </c>
      <c r="G950">
        <v>16.7</v>
      </c>
      <c r="H950">
        <v>77.599999999999994</v>
      </c>
      <c r="I950">
        <v>69</v>
      </c>
      <c r="J950">
        <v>54.6</v>
      </c>
      <c r="K950">
        <v>46.9</v>
      </c>
      <c r="L950">
        <v>36</v>
      </c>
      <c r="M950">
        <v>35.9</v>
      </c>
      <c r="R950">
        <f t="shared" si="52"/>
        <v>8</v>
      </c>
      <c r="S950">
        <f t="shared" si="53"/>
        <v>16</v>
      </c>
    </row>
    <row r="951" spans="1:19" x14ac:dyDescent="0.3">
      <c r="A951">
        <v>950</v>
      </c>
      <c r="B951" t="s">
        <v>961</v>
      </c>
      <c r="C951" t="str">
        <f t="shared" si="51"/>
        <v>okra_a_7_VegetableESA20a</v>
      </c>
      <c r="D951">
        <v>221</v>
      </c>
      <c r="E951">
        <v>216</v>
      </c>
      <c r="F951">
        <v>18.5</v>
      </c>
      <c r="G951">
        <v>9.5500000000000007</v>
      </c>
      <c r="H951">
        <v>209</v>
      </c>
      <c r="I951">
        <v>166</v>
      </c>
      <c r="J951">
        <v>95.5</v>
      </c>
      <c r="K951">
        <v>69.5</v>
      </c>
      <c r="L951">
        <v>56.2</v>
      </c>
      <c r="M951">
        <v>55.4</v>
      </c>
      <c r="R951">
        <f t="shared" si="52"/>
        <v>8</v>
      </c>
      <c r="S951">
        <f t="shared" si="53"/>
        <v>16</v>
      </c>
    </row>
    <row r="952" spans="1:19" x14ac:dyDescent="0.3">
      <c r="A952">
        <v>951</v>
      </c>
      <c r="B952" t="s">
        <v>962</v>
      </c>
      <c r="C952" t="str">
        <f t="shared" si="51"/>
        <v>okra_a_7_VegetableESA20b</v>
      </c>
      <c r="D952">
        <v>276</v>
      </c>
      <c r="E952">
        <v>270</v>
      </c>
      <c r="F952">
        <v>23.8</v>
      </c>
      <c r="G952">
        <v>8.25</v>
      </c>
      <c r="H952">
        <v>260</v>
      </c>
      <c r="I952">
        <v>207</v>
      </c>
      <c r="J952">
        <v>122</v>
      </c>
      <c r="K952">
        <v>89.6</v>
      </c>
      <c r="L952">
        <v>70</v>
      </c>
      <c r="M952">
        <v>69</v>
      </c>
      <c r="R952">
        <f t="shared" si="52"/>
        <v>8</v>
      </c>
      <c r="S952">
        <f t="shared" si="53"/>
        <v>16</v>
      </c>
    </row>
    <row r="953" spans="1:19" x14ac:dyDescent="0.3">
      <c r="A953">
        <v>952</v>
      </c>
      <c r="B953" t="s">
        <v>963</v>
      </c>
      <c r="C953" t="str">
        <f t="shared" si="51"/>
        <v>okra_a_7_VegetableESA21</v>
      </c>
      <c r="D953">
        <v>135</v>
      </c>
      <c r="E953">
        <v>132</v>
      </c>
      <c r="F953">
        <v>10.1</v>
      </c>
      <c r="G953">
        <v>4.33</v>
      </c>
      <c r="H953">
        <v>126</v>
      </c>
      <c r="I953">
        <v>94.7</v>
      </c>
      <c r="J953">
        <v>52.4</v>
      </c>
      <c r="K953">
        <v>38.5</v>
      </c>
      <c r="L953">
        <v>32.1</v>
      </c>
      <c r="M953">
        <v>31.5</v>
      </c>
      <c r="R953">
        <f t="shared" si="52"/>
        <v>8</v>
      </c>
      <c r="S953">
        <f t="shared" si="53"/>
        <v>16</v>
      </c>
    </row>
    <row r="954" spans="1:19" x14ac:dyDescent="0.3">
      <c r="A954">
        <v>953</v>
      </c>
      <c r="B954" t="s">
        <v>964</v>
      </c>
      <c r="C954" t="str">
        <f t="shared" si="51"/>
        <v>okra_a_4_VegetableESA1</v>
      </c>
      <c r="D954">
        <v>299</v>
      </c>
      <c r="E954">
        <v>169</v>
      </c>
      <c r="F954">
        <v>16.3</v>
      </c>
      <c r="G954">
        <v>10.4</v>
      </c>
      <c r="H954">
        <v>128</v>
      </c>
      <c r="I954">
        <v>95.5</v>
      </c>
      <c r="J954">
        <v>72</v>
      </c>
      <c r="K954">
        <v>57.2</v>
      </c>
      <c r="L954">
        <v>141</v>
      </c>
      <c r="M954">
        <v>135</v>
      </c>
      <c r="R954">
        <f t="shared" si="52"/>
        <v>8</v>
      </c>
      <c r="S954">
        <f t="shared" si="53"/>
        <v>15</v>
      </c>
    </row>
    <row r="955" spans="1:19" x14ac:dyDescent="0.3">
      <c r="A955">
        <v>954</v>
      </c>
      <c r="B955" t="s">
        <v>965</v>
      </c>
      <c r="C955" t="str">
        <f t="shared" si="51"/>
        <v>okra_a_4_VegetableESA2</v>
      </c>
      <c r="D955">
        <v>171</v>
      </c>
      <c r="E955">
        <v>129</v>
      </c>
      <c r="F955">
        <v>11.8</v>
      </c>
      <c r="G955">
        <v>6.91</v>
      </c>
      <c r="H955">
        <v>108</v>
      </c>
      <c r="I955">
        <v>83.9</v>
      </c>
      <c r="J955">
        <v>52.9</v>
      </c>
      <c r="K955">
        <v>39.5</v>
      </c>
      <c r="L955">
        <v>45.8</v>
      </c>
      <c r="M955">
        <v>45.1</v>
      </c>
      <c r="R955">
        <f t="shared" si="52"/>
        <v>8</v>
      </c>
      <c r="S955">
        <f t="shared" si="53"/>
        <v>15</v>
      </c>
    </row>
    <row r="956" spans="1:19" x14ac:dyDescent="0.3">
      <c r="A956">
        <v>955</v>
      </c>
      <c r="B956" t="s">
        <v>966</v>
      </c>
      <c r="C956" t="str">
        <f t="shared" si="51"/>
        <v>okra_a_4_VegetableESA3</v>
      </c>
      <c r="D956">
        <v>258</v>
      </c>
      <c r="E956">
        <v>177</v>
      </c>
      <c r="F956">
        <v>17.5</v>
      </c>
      <c r="G956">
        <v>12.5</v>
      </c>
      <c r="H956">
        <v>144</v>
      </c>
      <c r="I956">
        <v>122</v>
      </c>
      <c r="J956">
        <v>86.4</v>
      </c>
      <c r="K956">
        <v>65.900000000000006</v>
      </c>
      <c r="L956">
        <v>53.7</v>
      </c>
      <c r="M956">
        <v>53.2</v>
      </c>
      <c r="R956">
        <f t="shared" si="52"/>
        <v>8</v>
      </c>
      <c r="S956">
        <f t="shared" si="53"/>
        <v>15</v>
      </c>
    </row>
    <row r="957" spans="1:19" x14ac:dyDescent="0.3">
      <c r="A957">
        <v>956</v>
      </c>
      <c r="B957" t="s">
        <v>967</v>
      </c>
      <c r="C957" t="str">
        <f t="shared" si="51"/>
        <v>okra_a_4_VegetableESA4</v>
      </c>
      <c r="D957">
        <v>84.9</v>
      </c>
      <c r="E957">
        <v>70.2</v>
      </c>
      <c r="F957">
        <v>8.24</v>
      </c>
      <c r="G957">
        <v>5.72</v>
      </c>
      <c r="H957">
        <v>62.1</v>
      </c>
      <c r="I957">
        <v>50.3</v>
      </c>
      <c r="J957">
        <v>31.7</v>
      </c>
      <c r="K957">
        <v>25.3</v>
      </c>
      <c r="L957">
        <v>19.2</v>
      </c>
      <c r="M957">
        <v>19.100000000000001</v>
      </c>
      <c r="R957">
        <f t="shared" si="52"/>
        <v>8</v>
      </c>
      <c r="S957">
        <f t="shared" si="53"/>
        <v>15</v>
      </c>
    </row>
    <row r="958" spans="1:19" x14ac:dyDescent="0.3">
      <c r="A958">
        <v>957</v>
      </c>
      <c r="B958" t="s">
        <v>968</v>
      </c>
      <c r="C958" t="str">
        <f t="shared" si="51"/>
        <v>okra_a_4_VegetableESA5</v>
      </c>
      <c r="D958">
        <v>219</v>
      </c>
      <c r="E958">
        <v>160</v>
      </c>
      <c r="F958">
        <v>18.399999999999999</v>
      </c>
      <c r="G958">
        <v>11.9</v>
      </c>
      <c r="H958">
        <v>135</v>
      </c>
      <c r="I958">
        <v>110</v>
      </c>
      <c r="J958">
        <v>89.7</v>
      </c>
      <c r="K958">
        <v>68.3</v>
      </c>
      <c r="L958">
        <v>60.9</v>
      </c>
      <c r="M958">
        <v>60.2</v>
      </c>
      <c r="R958">
        <f t="shared" si="52"/>
        <v>8</v>
      </c>
      <c r="S958">
        <f t="shared" si="53"/>
        <v>15</v>
      </c>
    </row>
    <row r="959" spans="1:19" x14ac:dyDescent="0.3">
      <c r="A959">
        <v>958</v>
      </c>
      <c r="B959" t="s">
        <v>969</v>
      </c>
      <c r="C959" t="str">
        <f t="shared" si="51"/>
        <v>okra_a_4_VegetableESA6</v>
      </c>
      <c r="D959">
        <v>225</v>
      </c>
      <c r="E959">
        <v>165</v>
      </c>
      <c r="F959">
        <v>14.5</v>
      </c>
      <c r="G959">
        <v>10.3</v>
      </c>
      <c r="H959">
        <v>138</v>
      </c>
      <c r="I959">
        <v>105</v>
      </c>
      <c r="J959">
        <v>70.599999999999994</v>
      </c>
      <c r="K959">
        <v>53.4</v>
      </c>
      <c r="L959">
        <v>45.1</v>
      </c>
      <c r="M959">
        <v>44.4</v>
      </c>
      <c r="R959">
        <f t="shared" si="52"/>
        <v>8</v>
      </c>
      <c r="S959">
        <f t="shared" si="53"/>
        <v>15</v>
      </c>
    </row>
    <row r="960" spans="1:19" x14ac:dyDescent="0.3">
      <c r="A960">
        <v>959</v>
      </c>
      <c r="B960" t="s">
        <v>970</v>
      </c>
      <c r="C960" t="str">
        <f t="shared" si="51"/>
        <v>okra_a_4_VegetableESA7</v>
      </c>
      <c r="D960">
        <v>228</v>
      </c>
      <c r="E960">
        <v>190</v>
      </c>
      <c r="F960">
        <v>16.2</v>
      </c>
      <c r="G960">
        <v>10.6</v>
      </c>
      <c r="H960">
        <v>155</v>
      </c>
      <c r="I960">
        <v>125</v>
      </c>
      <c r="J960">
        <v>79.2</v>
      </c>
      <c r="K960">
        <v>58.3</v>
      </c>
      <c r="L960">
        <v>70.5</v>
      </c>
      <c r="M960">
        <v>69.400000000000006</v>
      </c>
      <c r="R960">
        <f t="shared" si="52"/>
        <v>8</v>
      </c>
      <c r="S960">
        <f t="shared" si="53"/>
        <v>15</v>
      </c>
    </row>
    <row r="961" spans="1:19" x14ac:dyDescent="0.3">
      <c r="A961">
        <v>960</v>
      </c>
      <c r="B961" t="s">
        <v>971</v>
      </c>
      <c r="C961" t="str">
        <f t="shared" si="51"/>
        <v>okra_a_4_VegetableESA8</v>
      </c>
      <c r="D961">
        <v>145</v>
      </c>
      <c r="E961">
        <v>126</v>
      </c>
      <c r="F961">
        <v>6.77</v>
      </c>
      <c r="G961">
        <v>4.07</v>
      </c>
      <c r="H961">
        <v>107</v>
      </c>
      <c r="I961">
        <v>74.3</v>
      </c>
      <c r="J961">
        <v>37.9</v>
      </c>
      <c r="K961">
        <v>26.5</v>
      </c>
      <c r="L961">
        <v>24.6</v>
      </c>
      <c r="M961">
        <v>23.9</v>
      </c>
      <c r="R961">
        <f t="shared" si="52"/>
        <v>8</v>
      </c>
      <c r="S961">
        <f t="shared" si="53"/>
        <v>15</v>
      </c>
    </row>
    <row r="962" spans="1:19" x14ac:dyDescent="0.3">
      <c r="A962">
        <v>961</v>
      </c>
      <c r="B962" t="s">
        <v>972</v>
      </c>
      <c r="C962" t="str">
        <f t="shared" si="51"/>
        <v>okra_a_4_VegetableESA9</v>
      </c>
      <c r="D962">
        <v>116</v>
      </c>
      <c r="E962">
        <v>92.5</v>
      </c>
      <c r="F962">
        <v>12.6</v>
      </c>
      <c r="G962">
        <v>8.6999999999999993</v>
      </c>
      <c r="H962">
        <v>77.099999999999994</v>
      </c>
      <c r="I962">
        <v>58.3</v>
      </c>
      <c r="J962">
        <v>37</v>
      </c>
      <c r="K962">
        <v>30.3</v>
      </c>
      <c r="L962">
        <v>26.5</v>
      </c>
      <c r="M962">
        <v>26.1</v>
      </c>
      <c r="R962">
        <f t="shared" si="52"/>
        <v>8</v>
      </c>
      <c r="S962">
        <f t="shared" si="53"/>
        <v>15</v>
      </c>
    </row>
    <row r="963" spans="1:19" x14ac:dyDescent="0.3">
      <c r="A963">
        <v>962</v>
      </c>
      <c r="B963" t="s">
        <v>973</v>
      </c>
      <c r="C963" t="str">
        <f t="shared" si="51"/>
        <v>okra_a_4_VegetableESA10a</v>
      </c>
      <c r="D963">
        <v>155</v>
      </c>
      <c r="E963">
        <v>120</v>
      </c>
      <c r="F963">
        <v>10.9</v>
      </c>
      <c r="G963">
        <v>7.66</v>
      </c>
      <c r="H963">
        <v>98.7</v>
      </c>
      <c r="I963">
        <v>77.599999999999994</v>
      </c>
      <c r="J963">
        <v>49.6</v>
      </c>
      <c r="K963">
        <v>36.700000000000003</v>
      </c>
      <c r="L963">
        <v>37.9</v>
      </c>
      <c r="M963">
        <v>37.4</v>
      </c>
      <c r="R963">
        <f t="shared" ref="R963:R1026" si="54">SEARCH("run",B963)</f>
        <v>8</v>
      </c>
      <c r="S963">
        <f t="shared" ref="S963:S1026" si="55">SEARCH("_",B963,SEARCH("_",B963,R963+1)+1)</f>
        <v>15</v>
      </c>
    </row>
    <row r="964" spans="1:19" x14ac:dyDescent="0.3">
      <c r="A964">
        <v>963</v>
      </c>
      <c r="B964" t="s">
        <v>974</v>
      </c>
      <c r="C964" t="str">
        <f t="shared" si="51"/>
        <v>okra_a_4_VegetableESA10b</v>
      </c>
      <c r="D964">
        <v>87.9</v>
      </c>
      <c r="E964">
        <v>83.9</v>
      </c>
      <c r="F964">
        <v>12.6</v>
      </c>
      <c r="G964">
        <v>8.48</v>
      </c>
      <c r="H964">
        <v>79.2</v>
      </c>
      <c r="I964">
        <v>68.8</v>
      </c>
      <c r="J964">
        <v>51.5</v>
      </c>
      <c r="K964">
        <v>41.1</v>
      </c>
      <c r="L964">
        <v>36.1</v>
      </c>
      <c r="M964">
        <v>35.799999999999997</v>
      </c>
      <c r="R964">
        <f t="shared" si="54"/>
        <v>8</v>
      </c>
      <c r="S964">
        <f t="shared" si="55"/>
        <v>15</v>
      </c>
    </row>
    <row r="965" spans="1:19" x14ac:dyDescent="0.3">
      <c r="A965">
        <v>964</v>
      </c>
      <c r="B965" t="s">
        <v>975</v>
      </c>
      <c r="C965" t="str">
        <f t="shared" si="51"/>
        <v>okra_a_4_VegetableESA11a</v>
      </c>
      <c r="D965">
        <v>319</v>
      </c>
      <c r="E965">
        <v>220</v>
      </c>
      <c r="F965">
        <v>13.5</v>
      </c>
      <c r="G965">
        <v>9.4499999999999993</v>
      </c>
      <c r="H965">
        <v>161</v>
      </c>
      <c r="I965">
        <v>123</v>
      </c>
      <c r="J965">
        <v>71.400000000000006</v>
      </c>
      <c r="K965">
        <v>51.5</v>
      </c>
      <c r="L965">
        <v>52</v>
      </c>
      <c r="M965">
        <v>50.9</v>
      </c>
      <c r="R965">
        <f t="shared" si="54"/>
        <v>8</v>
      </c>
      <c r="S965">
        <f t="shared" si="55"/>
        <v>15</v>
      </c>
    </row>
    <row r="966" spans="1:19" x14ac:dyDescent="0.3">
      <c r="A966">
        <v>965</v>
      </c>
      <c r="B966" t="s">
        <v>976</v>
      </c>
      <c r="C966" t="str">
        <f t="shared" si="51"/>
        <v>okra_a_4_VegetableESA11b</v>
      </c>
      <c r="D966">
        <v>227</v>
      </c>
      <c r="E966">
        <v>176</v>
      </c>
      <c r="F966">
        <v>13.6</v>
      </c>
      <c r="G966">
        <v>9.0299999999999994</v>
      </c>
      <c r="H966">
        <v>143</v>
      </c>
      <c r="I966">
        <v>105</v>
      </c>
      <c r="J966">
        <v>69.3</v>
      </c>
      <c r="K966">
        <v>49.9</v>
      </c>
      <c r="L966">
        <v>44.7</v>
      </c>
      <c r="M966">
        <v>43.8</v>
      </c>
      <c r="R966">
        <f t="shared" si="54"/>
        <v>8</v>
      </c>
      <c r="S966">
        <f t="shared" si="55"/>
        <v>15</v>
      </c>
    </row>
    <row r="967" spans="1:19" x14ac:dyDescent="0.3">
      <c r="A967">
        <v>966</v>
      </c>
      <c r="B967" t="s">
        <v>977</v>
      </c>
      <c r="C967" t="str">
        <f t="shared" si="51"/>
        <v>okra_a_4_VegetableESA12a</v>
      </c>
      <c r="D967">
        <v>267</v>
      </c>
      <c r="E967">
        <v>191</v>
      </c>
      <c r="F967">
        <v>12.4</v>
      </c>
      <c r="G967">
        <v>8.57</v>
      </c>
      <c r="H967">
        <v>152</v>
      </c>
      <c r="I967">
        <v>108</v>
      </c>
      <c r="J967">
        <v>66.5</v>
      </c>
      <c r="K967">
        <v>47.7</v>
      </c>
      <c r="L967">
        <v>46.5</v>
      </c>
      <c r="M967">
        <v>45</v>
      </c>
      <c r="R967">
        <f t="shared" si="54"/>
        <v>8</v>
      </c>
      <c r="S967">
        <f t="shared" si="55"/>
        <v>15</v>
      </c>
    </row>
    <row r="968" spans="1:19" x14ac:dyDescent="0.3">
      <c r="A968">
        <v>967</v>
      </c>
      <c r="B968" t="s">
        <v>978</v>
      </c>
      <c r="C968" t="str">
        <f t="shared" si="51"/>
        <v>okra_a_4_VegetableESA12b</v>
      </c>
      <c r="D968">
        <v>166</v>
      </c>
      <c r="E968">
        <v>139</v>
      </c>
      <c r="F968">
        <v>11.7</v>
      </c>
      <c r="G968">
        <v>7.28</v>
      </c>
      <c r="H968">
        <v>116</v>
      </c>
      <c r="I968">
        <v>86.8</v>
      </c>
      <c r="J968">
        <v>58.5</v>
      </c>
      <c r="K968">
        <v>44.3</v>
      </c>
      <c r="L968">
        <v>38</v>
      </c>
      <c r="M968">
        <v>37.299999999999997</v>
      </c>
      <c r="R968">
        <f t="shared" si="54"/>
        <v>8</v>
      </c>
      <c r="S968">
        <f t="shared" si="55"/>
        <v>15</v>
      </c>
    </row>
    <row r="969" spans="1:19" x14ac:dyDescent="0.3">
      <c r="A969">
        <v>968</v>
      </c>
      <c r="B969" t="s">
        <v>979</v>
      </c>
      <c r="C969" t="str">
        <f t="shared" si="51"/>
        <v>okra_a_4_VegetableESA13</v>
      </c>
      <c r="D969">
        <v>174</v>
      </c>
      <c r="E969">
        <v>140</v>
      </c>
      <c r="F969">
        <v>13.5</v>
      </c>
      <c r="G969">
        <v>7.09</v>
      </c>
      <c r="H969">
        <v>119</v>
      </c>
      <c r="I969">
        <v>86.6</v>
      </c>
      <c r="J969">
        <v>55.2</v>
      </c>
      <c r="K969">
        <v>45.5</v>
      </c>
      <c r="L969">
        <v>35.299999999999997</v>
      </c>
      <c r="M969">
        <v>35</v>
      </c>
      <c r="R969">
        <f t="shared" si="54"/>
        <v>8</v>
      </c>
      <c r="S969">
        <f t="shared" si="55"/>
        <v>15</v>
      </c>
    </row>
    <row r="970" spans="1:19" x14ac:dyDescent="0.3">
      <c r="A970">
        <v>969</v>
      </c>
      <c r="B970" t="s">
        <v>980</v>
      </c>
      <c r="C970" t="str">
        <f t="shared" si="51"/>
        <v>okra_a_4_VegetableESA14</v>
      </c>
      <c r="D970">
        <v>112</v>
      </c>
      <c r="E970">
        <v>100</v>
      </c>
      <c r="F970">
        <v>14.7</v>
      </c>
      <c r="G970">
        <v>8.8800000000000008</v>
      </c>
      <c r="H970">
        <v>93.9</v>
      </c>
      <c r="I970">
        <v>80.8</v>
      </c>
      <c r="J970">
        <v>58.4</v>
      </c>
      <c r="K970">
        <v>46.2</v>
      </c>
      <c r="L970">
        <v>37.200000000000003</v>
      </c>
      <c r="M970">
        <v>36.9</v>
      </c>
      <c r="R970">
        <f t="shared" si="54"/>
        <v>8</v>
      </c>
      <c r="S970">
        <f t="shared" si="55"/>
        <v>15</v>
      </c>
    </row>
    <row r="971" spans="1:19" x14ac:dyDescent="0.3">
      <c r="A971">
        <v>970</v>
      </c>
      <c r="B971" t="s">
        <v>981</v>
      </c>
      <c r="C971" t="str">
        <f t="shared" si="51"/>
        <v>okra_a_4_VegetableESA15a</v>
      </c>
      <c r="D971">
        <v>430</v>
      </c>
      <c r="E971">
        <v>332</v>
      </c>
      <c r="F971">
        <v>29.2</v>
      </c>
      <c r="G971">
        <v>16.5</v>
      </c>
      <c r="H971">
        <v>261</v>
      </c>
      <c r="I971">
        <v>203</v>
      </c>
      <c r="J971">
        <v>125</v>
      </c>
      <c r="K971">
        <v>93.8</v>
      </c>
      <c r="L971">
        <v>95.2</v>
      </c>
      <c r="M971">
        <v>94.2</v>
      </c>
      <c r="R971">
        <f t="shared" si="54"/>
        <v>8</v>
      </c>
      <c r="S971">
        <f t="shared" si="55"/>
        <v>15</v>
      </c>
    </row>
    <row r="972" spans="1:19" x14ac:dyDescent="0.3">
      <c r="A972">
        <v>971</v>
      </c>
      <c r="B972" t="s">
        <v>982</v>
      </c>
      <c r="C972" t="str">
        <f t="shared" si="51"/>
        <v>okra_a_4_VegetableESA15b</v>
      </c>
      <c r="D972">
        <v>278</v>
      </c>
      <c r="E972">
        <v>224</v>
      </c>
      <c r="F972">
        <v>12.5</v>
      </c>
      <c r="G972">
        <v>7.36</v>
      </c>
      <c r="H972">
        <v>167</v>
      </c>
      <c r="I972">
        <v>88.9</v>
      </c>
      <c r="J972">
        <v>43.8</v>
      </c>
      <c r="K972">
        <v>32.799999999999997</v>
      </c>
      <c r="L972">
        <v>31</v>
      </c>
      <c r="M972">
        <v>29.9</v>
      </c>
      <c r="R972">
        <f t="shared" si="54"/>
        <v>8</v>
      </c>
      <c r="S972">
        <f t="shared" si="55"/>
        <v>15</v>
      </c>
    </row>
    <row r="973" spans="1:19" x14ac:dyDescent="0.3">
      <c r="A973">
        <v>972</v>
      </c>
      <c r="B973" t="s">
        <v>983</v>
      </c>
      <c r="C973" t="str">
        <f t="shared" si="51"/>
        <v>okra_a_4_VegetableESA16a</v>
      </c>
      <c r="D973">
        <v>85.3</v>
      </c>
      <c r="E973">
        <v>77.599999999999994</v>
      </c>
      <c r="F973">
        <v>10.8</v>
      </c>
      <c r="G973">
        <v>6.78</v>
      </c>
      <c r="H973">
        <v>73.900000000000006</v>
      </c>
      <c r="I973">
        <v>65</v>
      </c>
      <c r="J973">
        <v>48.6</v>
      </c>
      <c r="K973">
        <v>37.9</v>
      </c>
      <c r="L973">
        <v>29.6</v>
      </c>
      <c r="M973">
        <v>29.3</v>
      </c>
      <c r="R973">
        <f t="shared" si="54"/>
        <v>8</v>
      </c>
      <c r="S973">
        <f t="shared" si="55"/>
        <v>15</v>
      </c>
    </row>
    <row r="974" spans="1:19" x14ac:dyDescent="0.3">
      <c r="A974">
        <v>973</v>
      </c>
      <c r="B974" t="s">
        <v>984</v>
      </c>
      <c r="C974" t="str">
        <f t="shared" si="51"/>
        <v>okra_a_4_VegetableESA16b</v>
      </c>
      <c r="D974">
        <v>35.6</v>
      </c>
      <c r="E974">
        <v>35.200000000000003</v>
      </c>
      <c r="F974">
        <v>6.39</v>
      </c>
      <c r="G974">
        <v>5.31</v>
      </c>
      <c r="H974">
        <v>34.200000000000003</v>
      </c>
      <c r="I974">
        <v>31.1</v>
      </c>
      <c r="J974">
        <v>24.9</v>
      </c>
      <c r="K974">
        <v>21.3</v>
      </c>
      <c r="L974">
        <v>16</v>
      </c>
      <c r="M974">
        <v>15.9</v>
      </c>
      <c r="R974">
        <f t="shared" si="54"/>
        <v>8</v>
      </c>
      <c r="S974">
        <f t="shared" si="55"/>
        <v>15</v>
      </c>
    </row>
    <row r="975" spans="1:19" x14ac:dyDescent="0.3">
      <c r="A975">
        <v>974</v>
      </c>
      <c r="B975" t="s">
        <v>985</v>
      </c>
      <c r="C975" t="str">
        <f t="shared" si="51"/>
        <v>okra_a_4_VegetableESA17a</v>
      </c>
      <c r="D975">
        <v>230</v>
      </c>
      <c r="E975">
        <v>182</v>
      </c>
      <c r="F975">
        <v>28.3</v>
      </c>
      <c r="G975">
        <v>20.8</v>
      </c>
      <c r="H975">
        <v>167</v>
      </c>
      <c r="I975">
        <v>144</v>
      </c>
      <c r="J975">
        <v>111</v>
      </c>
      <c r="K975">
        <v>91.4</v>
      </c>
      <c r="L975">
        <v>72.400000000000006</v>
      </c>
      <c r="M975">
        <v>72</v>
      </c>
      <c r="R975">
        <f t="shared" si="54"/>
        <v>8</v>
      </c>
      <c r="S975">
        <f t="shared" si="55"/>
        <v>15</v>
      </c>
    </row>
    <row r="976" spans="1:19" x14ac:dyDescent="0.3">
      <c r="A976">
        <v>975</v>
      </c>
      <c r="B976" t="s">
        <v>986</v>
      </c>
      <c r="C976" t="str">
        <f t="shared" si="51"/>
        <v>okra_a_4_VegetableESA17b</v>
      </c>
      <c r="D976">
        <v>122</v>
      </c>
      <c r="E976">
        <v>113</v>
      </c>
      <c r="F976">
        <v>14.6</v>
      </c>
      <c r="G976">
        <v>9.25</v>
      </c>
      <c r="H976">
        <v>104</v>
      </c>
      <c r="I976">
        <v>89.3</v>
      </c>
      <c r="J976">
        <v>61.1</v>
      </c>
      <c r="K976">
        <v>47.6</v>
      </c>
      <c r="L976">
        <v>39.9</v>
      </c>
      <c r="M976">
        <v>39.5</v>
      </c>
      <c r="R976">
        <f t="shared" si="54"/>
        <v>8</v>
      </c>
      <c r="S976">
        <f t="shared" si="55"/>
        <v>15</v>
      </c>
    </row>
    <row r="977" spans="1:19" x14ac:dyDescent="0.3">
      <c r="A977">
        <v>976</v>
      </c>
      <c r="B977" t="s">
        <v>987</v>
      </c>
      <c r="C977" t="str">
        <f t="shared" si="51"/>
        <v>okra_a_4_VegetableESA18a</v>
      </c>
      <c r="D977">
        <v>106</v>
      </c>
      <c r="E977">
        <v>103</v>
      </c>
      <c r="F977">
        <v>14.7</v>
      </c>
      <c r="G977">
        <v>8.49</v>
      </c>
      <c r="H977">
        <v>97.2</v>
      </c>
      <c r="I977">
        <v>82.1</v>
      </c>
      <c r="J977">
        <v>63.3</v>
      </c>
      <c r="K977">
        <v>51.3</v>
      </c>
      <c r="L977">
        <v>38.9</v>
      </c>
      <c r="M977">
        <v>38.700000000000003</v>
      </c>
      <c r="R977">
        <f t="shared" si="54"/>
        <v>8</v>
      </c>
      <c r="S977">
        <f t="shared" si="55"/>
        <v>15</v>
      </c>
    </row>
    <row r="978" spans="1:19" x14ac:dyDescent="0.3">
      <c r="A978">
        <v>977</v>
      </c>
      <c r="B978" t="s">
        <v>988</v>
      </c>
      <c r="C978" t="str">
        <f t="shared" si="51"/>
        <v>okra_a_4_VegetableESA18b</v>
      </c>
      <c r="D978">
        <v>94</v>
      </c>
      <c r="E978">
        <v>85.3</v>
      </c>
      <c r="F978">
        <v>11.4</v>
      </c>
      <c r="G978">
        <v>7.17</v>
      </c>
      <c r="H978">
        <v>76.599999999999994</v>
      </c>
      <c r="I978">
        <v>63.9</v>
      </c>
      <c r="J978">
        <v>50.6</v>
      </c>
      <c r="K978">
        <v>40.299999999999997</v>
      </c>
      <c r="L978">
        <v>30.8</v>
      </c>
      <c r="M978">
        <v>30.5</v>
      </c>
      <c r="R978">
        <f t="shared" si="54"/>
        <v>8</v>
      </c>
      <c r="S978">
        <f t="shared" si="55"/>
        <v>15</v>
      </c>
    </row>
    <row r="979" spans="1:19" x14ac:dyDescent="0.3">
      <c r="A979">
        <v>978</v>
      </c>
      <c r="B979" t="s">
        <v>989</v>
      </c>
      <c r="C979" t="str">
        <f t="shared" si="51"/>
        <v>okra_a_4_VegetableESA19a</v>
      </c>
      <c r="D979">
        <v>77.400000000000006</v>
      </c>
      <c r="E979">
        <v>72.599999999999994</v>
      </c>
      <c r="F979">
        <v>18.399999999999999</v>
      </c>
      <c r="G979">
        <v>12.5</v>
      </c>
      <c r="H979">
        <v>68.099999999999994</v>
      </c>
      <c r="I979">
        <v>57.8</v>
      </c>
      <c r="J979">
        <v>45.3</v>
      </c>
      <c r="K979">
        <v>36.799999999999997</v>
      </c>
      <c r="L979">
        <v>32.200000000000003</v>
      </c>
      <c r="M979">
        <v>31.9</v>
      </c>
      <c r="R979">
        <f t="shared" si="54"/>
        <v>8</v>
      </c>
      <c r="S979">
        <f t="shared" si="55"/>
        <v>15</v>
      </c>
    </row>
    <row r="980" spans="1:19" x14ac:dyDescent="0.3">
      <c r="A980">
        <v>979</v>
      </c>
      <c r="B980" t="s">
        <v>990</v>
      </c>
      <c r="C980" t="str">
        <f t="shared" si="51"/>
        <v>okra_a_4_VegetableESA19b</v>
      </c>
      <c r="D980">
        <v>121</v>
      </c>
      <c r="E980">
        <v>105</v>
      </c>
      <c r="F980">
        <v>22.8</v>
      </c>
      <c r="G980">
        <v>14.8</v>
      </c>
      <c r="H980">
        <v>95.7</v>
      </c>
      <c r="I980">
        <v>82.8</v>
      </c>
      <c r="J980">
        <v>64.400000000000006</v>
      </c>
      <c r="K980">
        <v>51.7</v>
      </c>
      <c r="L980">
        <v>40.299999999999997</v>
      </c>
      <c r="M980">
        <v>40.1</v>
      </c>
      <c r="R980">
        <f t="shared" si="54"/>
        <v>8</v>
      </c>
      <c r="S980">
        <f t="shared" si="55"/>
        <v>15</v>
      </c>
    </row>
    <row r="981" spans="1:19" x14ac:dyDescent="0.3">
      <c r="A981">
        <v>980</v>
      </c>
      <c r="B981" t="s">
        <v>991</v>
      </c>
      <c r="C981" t="str">
        <f t="shared" si="51"/>
        <v>okra_a_4_VegetableESA20a</v>
      </c>
      <c r="D981">
        <v>334</v>
      </c>
      <c r="E981">
        <v>170</v>
      </c>
      <c r="F981">
        <v>9.18</v>
      </c>
      <c r="G981">
        <v>6.3</v>
      </c>
      <c r="H981">
        <v>127</v>
      </c>
      <c r="I981">
        <v>88.6</v>
      </c>
      <c r="J981">
        <v>50.6</v>
      </c>
      <c r="K981">
        <v>36.6</v>
      </c>
      <c r="L981">
        <v>32.9</v>
      </c>
      <c r="M981">
        <v>32.1</v>
      </c>
      <c r="R981">
        <f t="shared" si="54"/>
        <v>8</v>
      </c>
      <c r="S981">
        <f t="shared" si="55"/>
        <v>15</v>
      </c>
    </row>
    <row r="982" spans="1:19" x14ac:dyDescent="0.3">
      <c r="A982">
        <v>981</v>
      </c>
      <c r="B982" t="s">
        <v>992</v>
      </c>
      <c r="C982" t="str">
        <f t="shared" si="51"/>
        <v>okra_a_4_VegetableESA20b</v>
      </c>
      <c r="D982">
        <v>617</v>
      </c>
      <c r="E982">
        <v>294</v>
      </c>
      <c r="F982">
        <v>15.5</v>
      </c>
      <c r="G982">
        <v>8.07</v>
      </c>
      <c r="H982">
        <v>196</v>
      </c>
      <c r="I982">
        <v>142</v>
      </c>
      <c r="J982">
        <v>80.599999999999994</v>
      </c>
      <c r="K982">
        <v>62.4</v>
      </c>
      <c r="L982">
        <v>48.7</v>
      </c>
      <c r="M982">
        <v>48</v>
      </c>
      <c r="R982">
        <f t="shared" si="54"/>
        <v>8</v>
      </c>
      <c r="S982">
        <f t="shared" si="55"/>
        <v>15</v>
      </c>
    </row>
    <row r="983" spans="1:19" x14ac:dyDescent="0.3">
      <c r="A983">
        <v>982</v>
      </c>
      <c r="B983" t="s">
        <v>993</v>
      </c>
      <c r="C983" t="str">
        <f t="shared" si="51"/>
        <v>okra_a_4_VegetableESA21</v>
      </c>
      <c r="D983">
        <v>219</v>
      </c>
      <c r="E983">
        <v>175</v>
      </c>
      <c r="F983">
        <v>10.3</v>
      </c>
      <c r="G983">
        <v>4.7</v>
      </c>
      <c r="H983">
        <v>160</v>
      </c>
      <c r="I983">
        <v>102</v>
      </c>
      <c r="J983">
        <v>54.8</v>
      </c>
      <c r="K983">
        <v>39.700000000000003</v>
      </c>
      <c r="L983">
        <v>33.5</v>
      </c>
      <c r="M983">
        <v>33</v>
      </c>
      <c r="R983">
        <f t="shared" si="54"/>
        <v>8</v>
      </c>
      <c r="S983">
        <f t="shared" si="55"/>
        <v>15</v>
      </c>
    </row>
    <row r="984" spans="1:19" x14ac:dyDescent="0.3">
      <c r="A984">
        <v>983</v>
      </c>
      <c r="B984" t="s">
        <v>994</v>
      </c>
      <c r="C984" t="str">
        <f t="shared" si="51"/>
        <v>olives_a_7_OrchardESA3</v>
      </c>
      <c r="D984">
        <v>444</v>
      </c>
      <c r="E984">
        <v>439</v>
      </c>
      <c r="F984">
        <v>51.4</v>
      </c>
      <c r="G984">
        <v>24.5</v>
      </c>
      <c r="H984">
        <v>424</v>
      </c>
      <c r="I984">
        <v>353</v>
      </c>
      <c r="J984">
        <v>236</v>
      </c>
      <c r="K984">
        <v>181</v>
      </c>
      <c r="L984">
        <v>139</v>
      </c>
      <c r="M984">
        <v>138</v>
      </c>
      <c r="R984">
        <f t="shared" si="54"/>
        <v>10</v>
      </c>
      <c r="S984">
        <f t="shared" si="55"/>
        <v>18</v>
      </c>
    </row>
    <row r="985" spans="1:19" x14ac:dyDescent="0.3">
      <c r="A985">
        <v>984</v>
      </c>
      <c r="B985" t="s">
        <v>995</v>
      </c>
      <c r="C985" t="str">
        <f t="shared" si="51"/>
        <v>olives_a_7_OrchardESA12a</v>
      </c>
      <c r="D985">
        <v>229</v>
      </c>
      <c r="E985">
        <v>225</v>
      </c>
      <c r="F985">
        <v>20.8</v>
      </c>
      <c r="G985">
        <v>11.2</v>
      </c>
      <c r="H985">
        <v>215</v>
      </c>
      <c r="I985">
        <v>182</v>
      </c>
      <c r="J985">
        <v>114</v>
      </c>
      <c r="K985">
        <v>80.2</v>
      </c>
      <c r="L985">
        <v>66.900000000000006</v>
      </c>
      <c r="M985">
        <v>65.599999999999994</v>
      </c>
      <c r="R985">
        <f t="shared" si="54"/>
        <v>10</v>
      </c>
      <c r="S985">
        <f t="shared" si="55"/>
        <v>18</v>
      </c>
    </row>
    <row r="986" spans="1:19" x14ac:dyDescent="0.3">
      <c r="A986">
        <v>985</v>
      </c>
      <c r="B986" t="s">
        <v>996</v>
      </c>
      <c r="C986" t="str">
        <f t="shared" si="51"/>
        <v>olives_a_7_OrchardESA12b</v>
      </c>
      <c r="D986">
        <v>195</v>
      </c>
      <c r="E986">
        <v>190</v>
      </c>
      <c r="F986">
        <v>17.399999999999999</v>
      </c>
      <c r="G986">
        <v>10.1</v>
      </c>
      <c r="H986">
        <v>179</v>
      </c>
      <c r="I986">
        <v>135</v>
      </c>
      <c r="J986">
        <v>91.7</v>
      </c>
      <c r="K986">
        <v>66.8</v>
      </c>
      <c r="L986">
        <v>54.4</v>
      </c>
      <c r="M986">
        <v>53.5</v>
      </c>
      <c r="R986">
        <f t="shared" si="54"/>
        <v>10</v>
      </c>
      <c r="S986">
        <f t="shared" si="55"/>
        <v>18</v>
      </c>
    </row>
    <row r="987" spans="1:19" x14ac:dyDescent="0.3">
      <c r="A987">
        <v>986</v>
      </c>
      <c r="B987" t="s">
        <v>997</v>
      </c>
      <c r="C987" t="str">
        <f t="shared" si="51"/>
        <v>olives_a_7_OrchardESA13</v>
      </c>
      <c r="D987">
        <v>106</v>
      </c>
      <c r="E987">
        <v>103</v>
      </c>
      <c r="F987">
        <v>13</v>
      </c>
      <c r="G987">
        <v>9.01</v>
      </c>
      <c r="H987">
        <v>98.5</v>
      </c>
      <c r="I987">
        <v>80.7</v>
      </c>
      <c r="J987">
        <v>55.1</v>
      </c>
      <c r="K987">
        <v>43.9</v>
      </c>
      <c r="L987">
        <v>32.799999999999997</v>
      </c>
      <c r="M987">
        <v>32.5</v>
      </c>
      <c r="R987">
        <f t="shared" si="54"/>
        <v>10</v>
      </c>
      <c r="S987">
        <f t="shared" si="55"/>
        <v>18</v>
      </c>
    </row>
    <row r="988" spans="1:19" x14ac:dyDescent="0.3">
      <c r="A988">
        <v>987</v>
      </c>
      <c r="B988" t="s">
        <v>998</v>
      </c>
      <c r="C988" t="str">
        <f t="shared" ref="C988:C1051" si="56">LEFT(B988,R988-1)&amp;RIGHT(B988,LEN(B988)-S988)</f>
        <v>olives_a_7_OrchardESA15a</v>
      </c>
      <c r="D988">
        <v>174</v>
      </c>
      <c r="E988">
        <v>171</v>
      </c>
      <c r="F988">
        <v>24.3</v>
      </c>
      <c r="G988">
        <v>14.1</v>
      </c>
      <c r="H988">
        <v>165</v>
      </c>
      <c r="I988">
        <v>132</v>
      </c>
      <c r="J988">
        <v>94</v>
      </c>
      <c r="K988">
        <v>74.400000000000006</v>
      </c>
      <c r="L988">
        <v>57</v>
      </c>
      <c r="M988">
        <v>56.4</v>
      </c>
      <c r="R988">
        <f t="shared" si="54"/>
        <v>10</v>
      </c>
      <c r="S988">
        <f t="shared" si="55"/>
        <v>18</v>
      </c>
    </row>
    <row r="989" spans="1:19" x14ac:dyDescent="0.3">
      <c r="A989">
        <v>988</v>
      </c>
      <c r="B989" t="s">
        <v>999</v>
      </c>
      <c r="C989" t="str">
        <f t="shared" si="56"/>
        <v>olives_a_7_OrchardESA15a</v>
      </c>
      <c r="D989">
        <v>118</v>
      </c>
      <c r="E989">
        <v>116</v>
      </c>
      <c r="F989">
        <v>19.2</v>
      </c>
      <c r="G989">
        <v>15.7</v>
      </c>
      <c r="H989">
        <v>111</v>
      </c>
      <c r="I989">
        <v>91</v>
      </c>
      <c r="J989">
        <v>65.400000000000006</v>
      </c>
      <c r="K989">
        <v>53.1</v>
      </c>
      <c r="L989">
        <v>39.1</v>
      </c>
      <c r="M989">
        <v>38.799999999999997</v>
      </c>
      <c r="R989">
        <f t="shared" si="54"/>
        <v>10</v>
      </c>
      <c r="S989">
        <f t="shared" si="55"/>
        <v>18</v>
      </c>
    </row>
    <row r="990" spans="1:19" x14ac:dyDescent="0.3">
      <c r="A990">
        <v>989</v>
      </c>
      <c r="B990" t="s">
        <v>1000</v>
      </c>
      <c r="C990" t="str">
        <f t="shared" si="56"/>
        <v>olives_a_7_OrchardESA16a</v>
      </c>
      <c r="D990">
        <v>112</v>
      </c>
      <c r="E990">
        <v>111</v>
      </c>
      <c r="F990">
        <v>18.2</v>
      </c>
      <c r="G990">
        <v>15.2</v>
      </c>
      <c r="H990">
        <v>108</v>
      </c>
      <c r="I990">
        <v>97.3</v>
      </c>
      <c r="J990">
        <v>74.7</v>
      </c>
      <c r="K990">
        <v>62</v>
      </c>
      <c r="L990">
        <v>46.6</v>
      </c>
      <c r="M990">
        <v>46.2</v>
      </c>
      <c r="R990">
        <f t="shared" si="54"/>
        <v>10</v>
      </c>
      <c r="S990">
        <f t="shared" si="55"/>
        <v>18</v>
      </c>
    </row>
    <row r="991" spans="1:19" x14ac:dyDescent="0.3">
      <c r="A991">
        <v>990</v>
      </c>
      <c r="B991" t="s">
        <v>1001</v>
      </c>
      <c r="C991" t="str">
        <f t="shared" si="56"/>
        <v>olives_a_7_OrchardESA16b</v>
      </c>
      <c r="D991">
        <v>106</v>
      </c>
      <c r="E991">
        <v>105</v>
      </c>
      <c r="F991">
        <v>17.600000000000001</v>
      </c>
      <c r="G991">
        <v>16.2</v>
      </c>
      <c r="H991">
        <v>103</v>
      </c>
      <c r="I991">
        <v>91</v>
      </c>
      <c r="J991">
        <v>70.400000000000006</v>
      </c>
      <c r="K991">
        <v>58.9</v>
      </c>
      <c r="L991">
        <v>44.3</v>
      </c>
      <c r="M991">
        <v>43.9</v>
      </c>
      <c r="R991">
        <f t="shared" si="54"/>
        <v>10</v>
      </c>
      <c r="S991">
        <f t="shared" si="55"/>
        <v>18</v>
      </c>
    </row>
    <row r="992" spans="1:19" x14ac:dyDescent="0.3">
      <c r="A992">
        <v>991</v>
      </c>
      <c r="B992" t="s">
        <v>1002</v>
      </c>
      <c r="C992" t="str">
        <f t="shared" si="56"/>
        <v>olives_a_7_OrchardESA17a</v>
      </c>
      <c r="D992">
        <v>204</v>
      </c>
      <c r="E992">
        <v>202</v>
      </c>
      <c r="F992">
        <v>40.6</v>
      </c>
      <c r="G992">
        <v>26.8</v>
      </c>
      <c r="H992">
        <v>197</v>
      </c>
      <c r="I992">
        <v>175</v>
      </c>
      <c r="J992">
        <v>151</v>
      </c>
      <c r="K992">
        <v>125</v>
      </c>
      <c r="L992">
        <v>94.6</v>
      </c>
      <c r="M992">
        <v>94.1</v>
      </c>
      <c r="R992">
        <f t="shared" si="54"/>
        <v>10</v>
      </c>
      <c r="S992">
        <f t="shared" si="55"/>
        <v>18</v>
      </c>
    </row>
    <row r="993" spans="1:19" x14ac:dyDescent="0.3">
      <c r="A993">
        <v>992</v>
      </c>
      <c r="B993" t="s">
        <v>1003</v>
      </c>
      <c r="C993" t="str">
        <f t="shared" si="56"/>
        <v>olives_a_7_OrchardESA17b</v>
      </c>
      <c r="D993">
        <v>102</v>
      </c>
      <c r="E993">
        <v>101</v>
      </c>
      <c r="F993">
        <v>15</v>
      </c>
      <c r="G993">
        <v>13.6</v>
      </c>
      <c r="H993">
        <v>97.5</v>
      </c>
      <c r="I993">
        <v>85.7</v>
      </c>
      <c r="J993">
        <v>63.2</v>
      </c>
      <c r="K993">
        <v>50.8</v>
      </c>
      <c r="L993">
        <v>39</v>
      </c>
      <c r="M993">
        <v>38.6</v>
      </c>
      <c r="R993">
        <f t="shared" si="54"/>
        <v>10</v>
      </c>
      <c r="S993">
        <f t="shared" si="55"/>
        <v>18</v>
      </c>
    </row>
    <row r="994" spans="1:19" x14ac:dyDescent="0.3">
      <c r="A994">
        <v>993</v>
      </c>
      <c r="B994" t="s">
        <v>1004</v>
      </c>
      <c r="C994" t="str">
        <f t="shared" si="56"/>
        <v>olives_a_7_OrchardESA18a</v>
      </c>
      <c r="D994">
        <v>110</v>
      </c>
      <c r="E994">
        <v>109</v>
      </c>
      <c r="F994">
        <v>17.3</v>
      </c>
      <c r="G994">
        <v>14.3</v>
      </c>
      <c r="H994">
        <v>105</v>
      </c>
      <c r="I994">
        <v>91.2</v>
      </c>
      <c r="J994">
        <v>72.400000000000006</v>
      </c>
      <c r="K994">
        <v>58.2</v>
      </c>
      <c r="L994">
        <v>43.7</v>
      </c>
      <c r="M994">
        <v>43.3</v>
      </c>
      <c r="R994">
        <f t="shared" si="54"/>
        <v>10</v>
      </c>
      <c r="S994">
        <f t="shared" si="55"/>
        <v>18</v>
      </c>
    </row>
    <row r="995" spans="1:19" x14ac:dyDescent="0.3">
      <c r="A995">
        <v>994</v>
      </c>
      <c r="B995" t="s">
        <v>1005</v>
      </c>
      <c r="C995" t="str">
        <f t="shared" si="56"/>
        <v>olives_a_7_OrchardESA18b</v>
      </c>
      <c r="D995">
        <v>144</v>
      </c>
      <c r="E995">
        <v>142</v>
      </c>
      <c r="F995">
        <v>18.5</v>
      </c>
      <c r="G995">
        <v>13.1</v>
      </c>
      <c r="H995">
        <v>135</v>
      </c>
      <c r="I995">
        <v>116</v>
      </c>
      <c r="J995">
        <v>86.2</v>
      </c>
      <c r="K995">
        <v>67.099999999999994</v>
      </c>
      <c r="L995">
        <v>50</v>
      </c>
      <c r="M995">
        <v>49.5</v>
      </c>
      <c r="R995">
        <f t="shared" si="54"/>
        <v>10</v>
      </c>
      <c r="S995">
        <f t="shared" si="55"/>
        <v>18</v>
      </c>
    </row>
    <row r="996" spans="1:19" x14ac:dyDescent="0.3">
      <c r="A996">
        <v>995</v>
      </c>
      <c r="B996" t="s">
        <v>1006</v>
      </c>
      <c r="C996" t="str">
        <f t="shared" si="56"/>
        <v>olives_a_7_OrchardESA19a</v>
      </c>
      <c r="D996">
        <v>122</v>
      </c>
      <c r="E996">
        <v>120</v>
      </c>
      <c r="F996">
        <v>23.5</v>
      </c>
      <c r="G996">
        <v>19.5</v>
      </c>
      <c r="H996">
        <v>115</v>
      </c>
      <c r="I996">
        <v>93.9</v>
      </c>
      <c r="J996">
        <v>68.400000000000006</v>
      </c>
      <c r="K996">
        <v>57</v>
      </c>
      <c r="L996">
        <v>43.7</v>
      </c>
      <c r="M996">
        <v>43.4</v>
      </c>
      <c r="R996">
        <f t="shared" si="54"/>
        <v>10</v>
      </c>
      <c r="S996">
        <f t="shared" si="55"/>
        <v>18</v>
      </c>
    </row>
    <row r="997" spans="1:19" x14ac:dyDescent="0.3">
      <c r="A997">
        <v>996</v>
      </c>
      <c r="B997" t="s">
        <v>1007</v>
      </c>
      <c r="C997" t="str">
        <f t="shared" si="56"/>
        <v>olives_a_7_OrchardESA19a</v>
      </c>
      <c r="D997">
        <v>122</v>
      </c>
      <c r="E997">
        <v>120</v>
      </c>
      <c r="F997">
        <v>23.5</v>
      </c>
      <c r="G997">
        <v>19.5</v>
      </c>
      <c r="H997">
        <v>115</v>
      </c>
      <c r="I997">
        <v>93.9</v>
      </c>
      <c r="J997">
        <v>68.400000000000006</v>
      </c>
      <c r="K997">
        <v>57</v>
      </c>
      <c r="L997">
        <v>43.7</v>
      </c>
      <c r="M997">
        <v>43.4</v>
      </c>
      <c r="R997">
        <f t="shared" si="54"/>
        <v>10</v>
      </c>
      <c r="S997">
        <f t="shared" si="55"/>
        <v>18</v>
      </c>
    </row>
    <row r="998" spans="1:19" x14ac:dyDescent="0.3">
      <c r="A998">
        <v>997</v>
      </c>
      <c r="B998" t="s">
        <v>1008</v>
      </c>
      <c r="C998" t="str">
        <f t="shared" si="56"/>
        <v>olives_a_4_OrchardESA3</v>
      </c>
      <c r="D998">
        <v>848</v>
      </c>
      <c r="E998">
        <v>625</v>
      </c>
      <c r="F998">
        <v>45.6</v>
      </c>
      <c r="G998">
        <v>25.3</v>
      </c>
      <c r="H998">
        <v>470</v>
      </c>
      <c r="I998">
        <v>344</v>
      </c>
      <c r="J998">
        <v>224</v>
      </c>
      <c r="K998">
        <v>168</v>
      </c>
      <c r="L998">
        <v>136</v>
      </c>
      <c r="M998">
        <v>135</v>
      </c>
      <c r="R998">
        <f t="shared" si="54"/>
        <v>10</v>
      </c>
      <c r="S998">
        <f t="shared" si="55"/>
        <v>17</v>
      </c>
    </row>
    <row r="999" spans="1:19" x14ac:dyDescent="0.3">
      <c r="A999">
        <v>998</v>
      </c>
      <c r="B999" t="s">
        <v>1009</v>
      </c>
      <c r="C999" t="str">
        <f t="shared" si="56"/>
        <v>olives_a_4_OrchardESA12a</v>
      </c>
      <c r="D999">
        <v>389</v>
      </c>
      <c r="E999">
        <v>313</v>
      </c>
      <c r="F999">
        <v>23.5</v>
      </c>
      <c r="G999">
        <v>11.8</v>
      </c>
      <c r="H999">
        <v>278</v>
      </c>
      <c r="I999">
        <v>214</v>
      </c>
      <c r="J999">
        <v>131</v>
      </c>
      <c r="K999">
        <v>92.2</v>
      </c>
      <c r="L999">
        <v>78.7</v>
      </c>
      <c r="M999">
        <v>77.2</v>
      </c>
      <c r="R999">
        <f t="shared" si="54"/>
        <v>10</v>
      </c>
      <c r="S999">
        <f t="shared" si="55"/>
        <v>17</v>
      </c>
    </row>
    <row r="1000" spans="1:19" x14ac:dyDescent="0.3">
      <c r="A1000">
        <v>999</v>
      </c>
      <c r="B1000" t="s">
        <v>1010</v>
      </c>
      <c r="C1000" t="str">
        <f t="shared" si="56"/>
        <v>olives_a_4_OrchardESA12b</v>
      </c>
      <c r="D1000">
        <v>332</v>
      </c>
      <c r="E1000">
        <v>293</v>
      </c>
      <c r="F1000">
        <v>20</v>
      </c>
      <c r="G1000">
        <v>10.199999999999999</v>
      </c>
      <c r="H1000">
        <v>256</v>
      </c>
      <c r="I1000">
        <v>182</v>
      </c>
      <c r="J1000">
        <v>107</v>
      </c>
      <c r="K1000">
        <v>77.900000000000006</v>
      </c>
      <c r="L1000">
        <v>64.8</v>
      </c>
      <c r="M1000">
        <v>63.7</v>
      </c>
      <c r="R1000">
        <f t="shared" si="54"/>
        <v>10</v>
      </c>
      <c r="S1000">
        <f t="shared" si="55"/>
        <v>17</v>
      </c>
    </row>
    <row r="1001" spans="1:19" x14ac:dyDescent="0.3">
      <c r="A1001">
        <v>1000</v>
      </c>
      <c r="B1001" t="s">
        <v>1011</v>
      </c>
      <c r="C1001" t="str">
        <f t="shared" si="56"/>
        <v>olives_a_4_OrchardESA13</v>
      </c>
      <c r="D1001">
        <v>154</v>
      </c>
      <c r="E1001">
        <v>131</v>
      </c>
      <c r="F1001">
        <v>14.9</v>
      </c>
      <c r="G1001">
        <v>8.48</v>
      </c>
      <c r="H1001">
        <v>115</v>
      </c>
      <c r="I1001">
        <v>89.3</v>
      </c>
      <c r="J1001">
        <v>66.099999999999994</v>
      </c>
      <c r="K1001">
        <v>52.4</v>
      </c>
      <c r="L1001">
        <v>39</v>
      </c>
      <c r="M1001">
        <v>38.700000000000003</v>
      </c>
      <c r="R1001">
        <f t="shared" si="54"/>
        <v>10</v>
      </c>
      <c r="S1001">
        <f t="shared" si="55"/>
        <v>17</v>
      </c>
    </row>
    <row r="1002" spans="1:19" x14ac:dyDescent="0.3">
      <c r="A1002">
        <v>1001</v>
      </c>
      <c r="B1002" t="s">
        <v>1012</v>
      </c>
      <c r="C1002" t="str">
        <f t="shared" si="56"/>
        <v>olives_a_4_OrchardESA15a</v>
      </c>
      <c r="D1002">
        <v>262</v>
      </c>
      <c r="E1002">
        <v>228</v>
      </c>
      <c r="F1002">
        <v>22.2</v>
      </c>
      <c r="G1002">
        <v>12.3</v>
      </c>
      <c r="H1002">
        <v>205</v>
      </c>
      <c r="I1002">
        <v>155</v>
      </c>
      <c r="J1002">
        <v>102</v>
      </c>
      <c r="K1002">
        <v>76.599999999999994</v>
      </c>
      <c r="L1002">
        <v>65.2</v>
      </c>
      <c r="M1002">
        <v>63.3</v>
      </c>
      <c r="R1002">
        <f t="shared" si="54"/>
        <v>10</v>
      </c>
      <c r="S1002">
        <f t="shared" si="55"/>
        <v>17</v>
      </c>
    </row>
    <row r="1003" spans="1:19" x14ac:dyDescent="0.3">
      <c r="A1003">
        <v>1002</v>
      </c>
      <c r="B1003" t="s">
        <v>1013</v>
      </c>
      <c r="C1003" t="str">
        <f t="shared" si="56"/>
        <v>olives_a_4_OrchardESA15a</v>
      </c>
      <c r="D1003">
        <v>139</v>
      </c>
      <c r="E1003">
        <v>133</v>
      </c>
      <c r="F1003">
        <v>18.7</v>
      </c>
      <c r="G1003">
        <v>13.3</v>
      </c>
      <c r="H1003">
        <v>125</v>
      </c>
      <c r="I1003">
        <v>99.6</v>
      </c>
      <c r="J1003">
        <v>65.5</v>
      </c>
      <c r="K1003">
        <v>53.2</v>
      </c>
      <c r="L1003">
        <v>40.5</v>
      </c>
      <c r="M1003">
        <v>40.1</v>
      </c>
      <c r="R1003">
        <f t="shared" si="54"/>
        <v>10</v>
      </c>
      <c r="S1003">
        <f t="shared" si="55"/>
        <v>17</v>
      </c>
    </row>
    <row r="1004" spans="1:19" x14ac:dyDescent="0.3">
      <c r="A1004">
        <v>1003</v>
      </c>
      <c r="B1004" t="s">
        <v>1014</v>
      </c>
      <c r="C1004" t="str">
        <f t="shared" si="56"/>
        <v>olives_a_4_OrchardESA16a</v>
      </c>
      <c r="D1004">
        <v>132</v>
      </c>
      <c r="E1004">
        <v>123</v>
      </c>
      <c r="F1004">
        <v>17.7</v>
      </c>
      <c r="G1004">
        <v>13.4</v>
      </c>
      <c r="H1004">
        <v>116</v>
      </c>
      <c r="I1004">
        <v>99</v>
      </c>
      <c r="J1004">
        <v>76.3</v>
      </c>
      <c r="K1004">
        <v>62.5</v>
      </c>
      <c r="L1004">
        <v>47.6</v>
      </c>
      <c r="M1004">
        <v>47.2</v>
      </c>
      <c r="R1004">
        <f t="shared" si="54"/>
        <v>10</v>
      </c>
      <c r="S1004">
        <f t="shared" si="55"/>
        <v>17</v>
      </c>
    </row>
    <row r="1005" spans="1:19" x14ac:dyDescent="0.3">
      <c r="A1005">
        <v>1004</v>
      </c>
      <c r="B1005" t="s">
        <v>1015</v>
      </c>
      <c r="C1005" t="str">
        <f t="shared" si="56"/>
        <v>olives_a_4_OrchardESA16b</v>
      </c>
      <c r="D1005">
        <v>99.2</v>
      </c>
      <c r="E1005">
        <v>97.3</v>
      </c>
      <c r="F1005">
        <v>15.2</v>
      </c>
      <c r="G1005">
        <v>13.9</v>
      </c>
      <c r="H1005">
        <v>94.4</v>
      </c>
      <c r="I1005">
        <v>85</v>
      </c>
      <c r="J1005">
        <v>65.599999999999994</v>
      </c>
      <c r="K1005">
        <v>54</v>
      </c>
      <c r="L1005">
        <v>41.4</v>
      </c>
      <c r="M1005">
        <v>41</v>
      </c>
      <c r="R1005">
        <f t="shared" si="54"/>
        <v>10</v>
      </c>
      <c r="S1005">
        <f t="shared" si="55"/>
        <v>17</v>
      </c>
    </row>
    <row r="1006" spans="1:19" x14ac:dyDescent="0.3">
      <c r="A1006">
        <v>1005</v>
      </c>
      <c r="B1006" t="s">
        <v>1016</v>
      </c>
      <c r="C1006" t="str">
        <f t="shared" si="56"/>
        <v>olives_a_4_OrchardESA17a</v>
      </c>
      <c r="D1006">
        <v>293</v>
      </c>
      <c r="E1006">
        <v>255</v>
      </c>
      <c r="F1006">
        <v>48.7</v>
      </c>
      <c r="G1006">
        <v>29.2</v>
      </c>
      <c r="H1006">
        <v>245</v>
      </c>
      <c r="I1006">
        <v>225</v>
      </c>
      <c r="J1006">
        <v>189</v>
      </c>
      <c r="K1006">
        <v>156</v>
      </c>
      <c r="L1006">
        <v>118</v>
      </c>
      <c r="M1006">
        <v>117</v>
      </c>
      <c r="R1006">
        <f t="shared" si="54"/>
        <v>10</v>
      </c>
      <c r="S1006">
        <f t="shared" si="55"/>
        <v>17</v>
      </c>
    </row>
    <row r="1007" spans="1:19" x14ac:dyDescent="0.3">
      <c r="A1007">
        <v>1006</v>
      </c>
      <c r="B1007" t="s">
        <v>1017</v>
      </c>
      <c r="C1007" t="str">
        <f t="shared" si="56"/>
        <v>olives_a_4_OrchardESA17b</v>
      </c>
      <c r="D1007">
        <v>101</v>
      </c>
      <c r="E1007">
        <v>98.4</v>
      </c>
      <c r="F1007">
        <v>14</v>
      </c>
      <c r="G1007">
        <v>11.4</v>
      </c>
      <c r="H1007">
        <v>94.3</v>
      </c>
      <c r="I1007">
        <v>80.7</v>
      </c>
      <c r="J1007">
        <v>58.8</v>
      </c>
      <c r="K1007">
        <v>47.7</v>
      </c>
      <c r="L1007">
        <v>37</v>
      </c>
      <c r="M1007">
        <v>36.700000000000003</v>
      </c>
      <c r="R1007">
        <f t="shared" si="54"/>
        <v>10</v>
      </c>
      <c r="S1007">
        <f t="shared" si="55"/>
        <v>17</v>
      </c>
    </row>
    <row r="1008" spans="1:19" x14ac:dyDescent="0.3">
      <c r="A1008">
        <v>1007</v>
      </c>
      <c r="B1008" t="s">
        <v>1018</v>
      </c>
      <c r="C1008" t="str">
        <f t="shared" si="56"/>
        <v>olives_a_4_OrchardESA18a</v>
      </c>
      <c r="D1008">
        <v>116</v>
      </c>
      <c r="E1008">
        <v>113</v>
      </c>
      <c r="F1008">
        <v>16.899999999999999</v>
      </c>
      <c r="G1008">
        <v>12.8</v>
      </c>
      <c r="H1008">
        <v>108</v>
      </c>
      <c r="I1008">
        <v>94.6</v>
      </c>
      <c r="J1008">
        <v>74.3</v>
      </c>
      <c r="K1008">
        <v>59.7</v>
      </c>
      <c r="L1008">
        <v>44.2</v>
      </c>
      <c r="M1008">
        <v>43.8</v>
      </c>
      <c r="R1008">
        <f t="shared" si="54"/>
        <v>10</v>
      </c>
      <c r="S1008">
        <f t="shared" si="55"/>
        <v>17</v>
      </c>
    </row>
    <row r="1009" spans="1:19" x14ac:dyDescent="0.3">
      <c r="A1009">
        <v>1008</v>
      </c>
      <c r="B1009" t="s">
        <v>1019</v>
      </c>
      <c r="C1009" t="str">
        <f t="shared" si="56"/>
        <v>olives_a_4_OrchardESA18b</v>
      </c>
      <c r="D1009">
        <v>220</v>
      </c>
      <c r="E1009">
        <v>202</v>
      </c>
      <c r="F1009">
        <v>23.9</v>
      </c>
      <c r="G1009">
        <v>12.5</v>
      </c>
      <c r="H1009">
        <v>183</v>
      </c>
      <c r="I1009">
        <v>164</v>
      </c>
      <c r="J1009">
        <v>114</v>
      </c>
      <c r="K1009">
        <v>87.6</v>
      </c>
      <c r="L1009">
        <v>66.599999999999994</v>
      </c>
      <c r="M1009">
        <v>65.900000000000006</v>
      </c>
      <c r="R1009">
        <f t="shared" si="54"/>
        <v>10</v>
      </c>
      <c r="S1009">
        <f t="shared" si="55"/>
        <v>17</v>
      </c>
    </row>
    <row r="1010" spans="1:19" x14ac:dyDescent="0.3">
      <c r="A1010">
        <v>1009</v>
      </c>
      <c r="B1010" t="s">
        <v>1020</v>
      </c>
      <c r="C1010" t="str">
        <f t="shared" si="56"/>
        <v>olives_a_4_OrchardESA19a</v>
      </c>
      <c r="D1010">
        <v>144</v>
      </c>
      <c r="E1010">
        <v>139</v>
      </c>
      <c r="F1010">
        <v>23.5</v>
      </c>
      <c r="G1010">
        <v>17.600000000000001</v>
      </c>
      <c r="H1010">
        <v>133</v>
      </c>
      <c r="I1010">
        <v>105</v>
      </c>
      <c r="J1010">
        <v>73.8</v>
      </c>
      <c r="K1010">
        <v>61</v>
      </c>
      <c r="L1010">
        <v>47.5</v>
      </c>
      <c r="M1010">
        <v>47.2</v>
      </c>
      <c r="R1010">
        <f t="shared" si="54"/>
        <v>10</v>
      </c>
      <c r="S1010">
        <f t="shared" si="55"/>
        <v>17</v>
      </c>
    </row>
    <row r="1011" spans="1:19" x14ac:dyDescent="0.3">
      <c r="A1011">
        <v>1010</v>
      </c>
      <c r="B1011" t="s">
        <v>1021</v>
      </c>
      <c r="C1011" t="str">
        <f t="shared" si="56"/>
        <v>olives_a_4_OrchardESA19a</v>
      </c>
      <c r="D1011">
        <v>144</v>
      </c>
      <c r="E1011">
        <v>139</v>
      </c>
      <c r="F1011">
        <v>23.5</v>
      </c>
      <c r="G1011">
        <v>17.600000000000001</v>
      </c>
      <c r="H1011">
        <v>133</v>
      </c>
      <c r="I1011">
        <v>105</v>
      </c>
      <c r="J1011">
        <v>73.8</v>
      </c>
      <c r="K1011">
        <v>61</v>
      </c>
      <c r="L1011">
        <v>47.5</v>
      </c>
      <c r="M1011">
        <v>47.2</v>
      </c>
      <c r="R1011">
        <f t="shared" si="54"/>
        <v>10</v>
      </c>
      <c r="S1011">
        <f t="shared" si="55"/>
        <v>17</v>
      </c>
    </row>
    <row r="1012" spans="1:19" x14ac:dyDescent="0.3">
      <c r="A1012">
        <v>1011</v>
      </c>
      <c r="B1012" t="s">
        <v>1022</v>
      </c>
      <c r="C1012" t="str">
        <f t="shared" si="56"/>
        <v>ornamentals_ground_7_NSLandcoverESA1</v>
      </c>
      <c r="D1012">
        <v>93.4</v>
      </c>
      <c r="E1012">
        <v>91.9</v>
      </c>
      <c r="F1012">
        <v>12.8</v>
      </c>
      <c r="G1012">
        <v>6.17</v>
      </c>
      <c r="H1012">
        <v>87.7</v>
      </c>
      <c r="I1012">
        <v>76.900000000000006</v>
      </c>
      <c r="J1012">
        <v>55.9</v>
      </c>
      <c r="K1012">
        <v>43.5</v>
      </c>
      <c r="L1012">
        <v>36.4</v>
      </c>
      <c r="M1012">
        <v>36</v>
      </c>
      <c r="R1012">
        <f t="shared" si="54"/>
        <v>20</v>
      </c>
      <c r="S1012">
        <f t="shared" si="55"/>
        <v>28</v>
      </c>
    </row>
    <row r="1013" spans="1:19" x14ac:dyDescent="0.3">
      <c r="A1013">
        <v>1012</v>
      </c>
      <c r="B1013" t="s">
        <v>1023</v>
      </c>
      <c r="C1013" t="str">
        <f t="shared" si="56"/>
        <v>ornamentals_ground_7_NSLandcoverESA2</v>
      </c>
      <c r="D1013">
        <v>53.7</v>
      </c>
      <c r="E1013">
        <v>52.5</v>
      </c>
      <c r="F1013">
        <v>7.12</v>
      </c>
      <c r="G1013">
        <v>4.1399999999999997</v>
      </c>
      <c r="H1013">
        <v>50</v>
      </c>
      <c r="I1013">
        <v>39.9</v>
      </c>
      <c r="J1013">
        <v>27.4</v>
      </c>
      <c r="K1013">
        <v>23.8</v>
      </c>
      <c r="L1013">
        <v>17.899999999999999</v>
      </c>
      <c r="M1013">
        <v>17.8</v>
      </c>
      <c r="R1013">
        <f t="shared" si="54"/>
        <v>20</v>
      </c>
      <c r="S1013">
        <f t="shared" si="55"/>
        <v>28</v>
      </c>
    </row>
    <row r="1014" spans="1:19" x14ac:dyDescent="0.3">
      <c r="A1014">
        <v>1013</v>
      </c>
      <c r="B1014" t="s">
        <v>1024</v>
      </c>
      <c r="C1014" t="str">
        <f t="shared" si="56"/>
        <v>ornamentals_ground_7_NSLandcoverESA3</v>
      </c>
      <c r="D1014">
        <v>82.8</v>
      </c>
      <c r="E1014">
        <v>81.8</v>
      </c>
      <c r="F1014">
        <v>11.9</v>
      </c>
      <c r="G1014">
        <v>7.05</v>
      </c>
      <c r="H1014">
        <v>78.8</v>
      </c>
      <c r="I1014">
        <v>67.7</v>
      </c>
      <c r="J1014">
        <v>51.3</v>
      </c>
      <c r="K1014">
        <v>41.7</v>
      </c>
      <c r="L1014">
        <v>32.200000000000003</v>
      </c>
      <c r="M1014">
        <v>31.9</v>
      </c>
      <c r="R1014">
        <f t="shared" si="54"/>
        <v>20</v>
      </c>
      <c r="S1014">
        <f t="shared" si="55"/>
        <v>28</v>
      </c>
    </row>
    <row r="1015" spans="1:19" x14ac:dyDescent="0.3">
      <c r="A1015">
        <v>1014</v>
      </c>
      <c r="B1015" t="s">
        <v>1025</v>
      </c>
      <c r="C1015" t="str">
        <f t="shared" si="56"/>
        <v>ornamentals_ground_7_NSLandcoverESA4</v>
      </c>
      <c r="D1015">
        <v>49.8</v>
      </c>
      <c r="E1015">
        <v>48.8</v>
      </c>
      <c r="F1015">
        <v>10</v>
      </c>
      <c r="G1015">
        <v>7.6</v>
      </c>
      <c r="H1015">
        <v>46.2</v>
      </c>
      <c r="I1015">
        <v>39.700000000000003</v>
      </c>
      <c r="J1015">
        <v>28.4</v>
      </c>
      <c r="K1015">
        <v>23.9</v>
      </c>
      <c r="L1015">
        <v>18.899999999999999</v>
      </c>
      <c r="M1015">
        <v>18.8</v>
      </c>
      <c r="R1015">
        <f t="shared" si="54"/>
        <v>20</v>
      </c>
      <c r="S1015">
        <f t="shared" si="55"/>
        <v>28</v>
      </c>
    </row>
    <row r="1016" spans="1:19" x14ac:dyDescent="0.3">
      <c r="A1016">
        <v>1015</v>
      </c>
      <c r="B1016" t="s">
        <v>1026</v>
      </c>
      <c r="C1016" t="str">
        <f t="shared" si="56"/>
        <v>ornamentals_ground_7_NSLandcoverESA5</v>
      </c>
      <c r="D1016">
        <v>54.5</v>
      </c>
      <c r="E1016">
        <v>53.6</v>
      </c>
      <c r="F1016">
        <v>6.13</v>
      </c>
      <c r="G1016">
        <v>4.09</v>
      </c>
      <c r="H1016">
        <v>50.8</v>
      </c>
      <c r="I1016">
        <v>38.700000000000003</v>
      </c>
      <c r="J1016">
        <v>27.4</v>
      </c>
      <c r="K1016">
        <v>21.5</v>
      </c>
      <c r="L1016">
        <v>17.600000000000001</v>
      </c>
      <c r="M1016">
        <v>17.3</v>
      </c>
      <c r="R1016">
        <f t="shared" si="54"/>
        <v>20</v>
      </c>
      <c r="S1016">
        <f t="shared" si="55"/>
        <v>28</v>
      </c>
    </row>
    <row r="1017" spans="1:19" x14ac:dyDescent="0.3">
      <c r="A1017">
        <v>1016</v>
      </c>
      <c r="B1017" t="s">
        <v>1027</v>
      </c>
      <c r="C1017" t="str">
        <f t="shared" si="56"/>
        <v>ornamentals_ground_7_NSLandcoverESA6</v>
      </c>
      <c r="D1017">
        <v>51.4</v>
      </c>
      <c r="E1017">
        <v>50.4</v>
      </c>
      <c r="F1017">
        <v>5.46</v>
      </c>
      <c r="G1017">
        <v>3.7</v>
      </c>
      <c r="H1017">
        <v>47.6</v>
      </c>
      <c r="I1017">
        <v>38.700000000000003</v>
      </c>
      <c r="J1017">
        <v>25.3</v>
      </c>
      <c r="K1017">
        <v>19.399999999999999</v>
      </c>
      <c r="L1017">
        <v>15.9</v>
      </c>
      <c r="M1017">
        <v>15.7</v>
      </c>
      <c r="R1017">
        <f t="shared" si="54"/>
        <v>20</v>
      </c>
      <c r="S1017">
        <f t="shared" si="55"/>
        <v>28</v>
      </c>
    </row>
    <row r="1018" spans="1:19" x14ac:dyDescent="0.3">
      <c r="A1018">
        <v>1017</v>
      </c>
      <c r="B1018" t="s">
        <v>1028</v>
      </c>
      <c r="C1018" t="str">
        <f t="shared" si="56"/>
        <v>ornamentals_ground_7_NSLandcoverESA7</v>
      </c>
      <c r="D1018">
        <v>61.1</v>
      </c>
      <c r="E1018">
        <v>59.7</v>
      </c>
      <c r="F1018">
        <v>5.73</v>
      </c>
      <c r="G1018">
        <v>4.16</v>
      </c>
      <c r="H1018">
        <v>55.9</v>
      </c>
      <c r="I1018">
        <v>42.1</v>
      </c>
      <c r="J1018">
        <v>26.8</v>
      </c>
      <c r="K1018">
        <v>19.600000000000001</v>
      </c>
      <c r="L1018">
        <v>16.5</v>
      </c>
      <c r="M1018">
        <v>16.2</v>
      </c>
      <c r="R1018">
        <f t="shared" si="54"/>
        <v>20</v>
      </c>
      <c r="S1018">
        <f t="shared" si="55"/>
        <v>28</v>
      </c>
    </row>
    <row r="1019" spans="1:19" x14ac:dyDescent="0.3">
      <c r="A1019">
        <v>1018</v>
      </c>
      <c r="B1019" t="s">
        <v>1029</v>
      </c>
      <c r="C1019" t="str">
        <f t="shared" si="56"/>
        <v>ornamentals_ground_7_NSLandcoverESA8</v>
      </c>
      <c r="D1019">
        <v>78.8</v>
      </c>
      <c r="E1019">
        <v>76.5</v>
      </c>
      <c r="F1019">
        <v>5.78</v>
      </c>
      <c r="G1019">
        <v>3.8</v>
      </c>
      <c r="H1019">
        <v>71.2</v>
      </c>
      <c r="I1019">
        <v>46.4</v>
      </c>
      <c r="J1019">
        <v>27.6</v>
      </c>
      <c r="K1019">
        <v>20.6</v>
      </c>
      <c r="L1019">
        <v>18.100000000000001</v>
      </c>
      <c r="M1019">
        <v>17.7</v>
      </c>
      <c r="R1019">
        <f t="shared" si="54"/>
        <v>20</v>
      </c>
      <c r="S1019">
        <f t="shared" si="55"/>
        <v>28</v>
      </c>
    </row>
    <row r="1020" spans="1:19" x14ac:dyDescent="0.3">
      <c r="A1020">
        <v>1019</v>
      </c>
      <c r="B1020" t="s">
        <v>1030</v>
      </c>
      <c r="C1020" t="str">
        <f t="shared" si="56"/>
        <v>ornamentals_ground_7_NSLandcoverESA9</v>
      </c>
      <c r="D1020">
        <v>49.4</v>
      </c>
      <c r="E1020">
        <v>48.6</v>
      </c>
      <c r="F1020">
        <v>7.68</v>
      </c>
      <c r="G1020">
        <v>5.72</v>
      </c>
      <c r="H1020">
        <v>47.4</v>
      </c>
      <c r="I1020">
        <v>39.4</v>
      </c>
      <c r="J1020">
        <v>28.2</v>
      </c>
      <c r="K1020">
        <v>22.7</v>
      </c>
      <c r="L1020">
        <v>19</v>
      </c>
      <c r="M1020">
        <v>18.7</v>
      </c>
      <c r="R1020">
        <f t="shared" si="54"/>
        <v>20</v>
      </c>
      <c r="S1020">
        <f t="shared" si="55"/>
        <v>28</v>
      </c>
    </row>
    <row r="1021" spans="1:19" x14ac:dyDescent="0.3">
      <c r="A1021">
        <v>1020</v>
      </c>
      <c r="B1021" t="s">
        <v>1031</v>
      </c>
      <c r="C1021" t="str">
        <f t="shared" si="56"/>
        <v>ornamentals_ground_7_NSLandcoverESA10a</v>
      </c>
      <c r="D1021">
        <v>57</v>
      </c>
      <c r="E1021">
        <v>55.6</v>
      </c>
      <c r="F1021">
        <v>5.59</v>
      </c>
      <c r="G1021">
        <v>4.03</v>
      </c>
      <c r="H1021">
        <v>51.7</v>
      </c>
      <c r="I1021">
        <v>38.799999999999997</v>
      </c>
      <c r="J1021">
        <v>26.4</v>
      </c>
      <c r="K1021">
        <v>19.5</v>
      </c>
      <c r="L1021">
        <v>16.3</v>
      </c>
      <c r="M1021">
        <v>16</v>
      </c>
      <c r="R1021">
        <f t="shared" si="54"/>
        <v>20</v>
      </c>
      <c r="S1021">
        <f t="shared" si="55"/>
        <v>28</v>
      </c>
    </row>
    <row r="1022" spans="1:19" x14ac:dyDescent="0.3">
      <c r="A1022">
        <v>1021</v>
      </c>
      <c r="B1022" t="s">
        <v>1032</v>
      </c>
      <c r="C1022" t="str">
        <f t="shared" si="56"/>
        <v>ornamentals_ground_7_NSLandcoverESA10b</v>
      </c>
      <c r="D1022">
        <v>33.6</v>
      </c>
      <c r="E1022">
        <v>33.200000000000003</v>
      </c>
      <c r="F1022">
        <v>5.8</v>
      </c>
      <c r="G1022">
        <v>4.92</v>
      </c>
      <c r="H1022">
        <v>32.1</v>
      </c>
      <c r="I1022">
        <v>30.2</v>
      </c>
      <c r="J1022">
        <v>24.5</v>
      </c>
      <c r="K1022">
        <v>19.3</v>
      </c>
      <c r="L1022">
        <v>15.2</v>
      </c>
      <c r="M1022">
        <v>15.1</v>
      </c>
      <c r="R1022">
        <f t="shared" si="54"/>
        <v>20</v>
      </c>
      <c r="S1022">
        <f t="shared" si="55"/>
        <v>28</v>
      </c>
    </row>
    <row r="1023" spans="1:19" x14ac:dyDescent="0.3">
      <c r="A1023">
        <v>1022</v>
      </c>
      <c r="B1023" t="s">
        <v>1033</v>
      </c>
      <c r="C1023" t="str">
        <f t="shared" si="56"/>
        <v>ornamentals_ground_7_NSLandcoverESA11a</v>
      </c>
      <c r="D1023">
        <v>58</v>
      </c>
      <c r="E1023">
        <v>56.9</v>
      </c>
      <c r="F1023">
        <v>6.41</v>
      </c>
      <c r="G1023">
        <v>3.77</v>
      </c>
      <c r="H1023">
        <v>54.8</v>
      </c>
      <c r="I1023">
        <v>44.5</v>
      </c>
      <c r="J1023">
        <v>31.8</v>
      </c>
      <c r="K1023">
        <v>23.6</v>
      </c>
      <c r="L1023">
        <v>19.8</v>
      </c>
      <c r="M1023">
        <v>19.5</v>
      </c>
      <c r="R1023">
        <f t="shared" si="54"/>
        <v>20</v>
      </c>
      <c r="S1023">
        <f t="shared" si="55"/>
        <v>28</v>
      </c>
    </row>
    <row r="1024" spans="1:19" x14ac:dyDescent="0.3">
      <c r="A1024">
        <v>1023</v>
      </c>
      <c r="B1024" t="s">
        <v>1034</v>
      </c>
      <c r="C1024" t="str">
        <f t="shared" si="56"/>
        <v>ornamentals_ground_7_NSLandcoverESA11b</v>
      </c>
      <c r="D1024">
        <v>42.9</v>
      </c>
      <c r="E1024">
        <v>42.1</v>
      </c>
      <c r="F1024">
        <v>5.1100000000000003</v>
      </c>
      <c r="G1024">
        <v>3.45</v>
      </c>
      <c r="H1024">
        <v>39.6</v>
      </c>
      <c r="I1024">
        <v>33.700000000000003</v>
      </c>
      <c r="J1024">
        <v>24.4</v>
      </c>
      <c r="K1024">
        <v>18.2</v>
      </c>
      <c r="L1024">
        <v>14.7</v>
      </c>
      <c r="M1024">
        <v>14.4</v>
      </c>
      <c r="R1024">
        <f t="shared" si="54"/>
        <v>20</v>
      </c>
      <c r="S1024">
        <f t="shared" si="55"/>
        <v>28</v>
      </c>
    </row>
    <row r="1025" spans="1:19" x14ac:dyDescent="0.3">
      <c r="A1025">
        <v>1024</v>
      </c>
      <c r="B1025" t="s">
        <v>1035</v>
      </c>
      <c r="C1025" t="str">
        <f t="shared" si="56"/>
        <v>ornamentals_ground_7_NSLandcoverESA12a</v>
      </c>
      <c r="D1025">
        <v>73</v>
      </c>
      <c r="E1025">
        <v>71.5</v>
      </c>
      <c r="F1025">
        <v>7.49</v>
      </c>
      <c r="G1025">
        <v>4.2699999999999996</v>
      </c>
      <c r="H1025">
        <v>68.3</v>
      </c>
      <c r="I1025">
        <v>55.3</v>
      </c>
      <c r="J1025">
        <v>38.700000000000003</v>
      </c>
      <c r="K1025">
        <v>28.5</v>
      </c>
      <c r="L1025">
        <v>22.9</v>
      </c>
      <c r="M1025">
        <v>22.6</v>
      </c>
      <c r="R1025">
        <f t="shared" si="54"/>
        <v>20</v>
      </c>
      <c r="S1025">
        <f t="shared" si="55"/>
        <v>28</v>
      </c>
    </row>
    <row r="1026" spans="1:19" x14ac:dyDescent="0.3">
      <c r="A1026">
        <v>1025</v>
      </c>
      <c r="B1026" t="s">
        <v>1036</v>
      </c>
      <c r="C1026" t="str">
        <f t="shared" si="56"/>
        <v>ornamentals_ground_7_NSLandcoverESA12b</v>
      </c>
      <c r="D1026">
        <v>57.5</v>
      </c>
      <c r="E1026">
        <v>56.2</v>
      </c>
      <c r="F1026">
        <v>5.5</v>
      </c>
      <c r="G1026">
        <v>3.65</v>
      </c>
      <c r="H1026">
        <v>52.4</v>
      </c>
      <c r="I1026">
        <v>41.3</v>
      </c>
      <c r="J1026">
        <v>28.4</v>
      </c>
      <c r="K1026">
        <v>21.1</v>
      </c>
      <c r="L1026">
        <v>17</v>
      </c>
      <c r="M1026">
        <v>16.7</v>
      </c>
      <c r="R1026">
        <f t="shared" si="54"/>
        <v>20</v>
      </c>
      <c r="S1026">
        <f t="shared" si="55"/>
        <v>28</v>
      </c>
    </row>
    <row r="1027" spans="1:19" x14ac:dyDescent="0.3">
      <c r="A1027">
        <v>1026</v>
      </c>
      <c r="B1027" t="s">
        <v>1037</v>
      </c>
      <c r="C1027" t="str">
        <f t="shared" si="56"/>
        <v>ornamentals_ground_7_NSLandcoverESA13</v>
      </c>
      <c r="D1027">
        <v>50.3</v>
      </c>
      <c r="E1027">
        <v>49</v>
      </c>
      <c r="F1027">
        <v>5.64</v>
      </c>
      <c r="G1027">
        <v>3.42</v>
      </c>
      <c r="H1027">
        <v>45.5</v>
      </c>
      <c r="I1027">
        <v>34.5</v>
      </c>
      <c r="J1027">
        <v>23.7</v>
      </c>
      <c r="K1027">
        <v>18.899999999999999</v>
      </c>
      <c r="L1027">
        <v>14.2</v>
      </c>
      <c r="M1027">
        <v>14.2</v>
      </c>
      <c r="R1027">
        <f t="shared" ref="R1027:R1090" si="57">SEARCH("run",B1027)</f>
        <v>20</v>
      </c>
      <c r="S1027">
        <f t="shared" ref="S1027:S1090" si="58">SEARCH("_",B1027,SEARCH("_",B1027,R1027+1)+1)</f>
        <v>28</v>
      </c>
    </row>
    <row r="1028" spans="1:19" x14ac:dyDescent="0.3">
      <c r="A1028">
        <v>1027</v>
      </c>
      <c r="B1028" t="s">
        <v>1038</v>
      </c>
      <c r="C1028" t="str">
        <f t="shared" si="56"/>
        <v>ornamentals_ground_7_NSLandcoverESA14</v>
      </c>
      <c r="D1028">
        <v>37.700000000000003</v>
      </c>
      <c r="E1028">
        <v>37.299999999999997</v>
      </c>
      <c r="F1028">
        <v>6.93</v>
      </c>
      <c r="G1028">
        <v>5.79</v>
      </c>
      <c r="H1028">
        <v>36.4</v>
      </c>
      <c r="I1028">
        <v>32.799999999999997</v>
      </c>
      <c r="J1028">
        <v>25.3</v>
      </c>
      <c r="K1028">
        <v>21</v>
      </c>
      <c r="L1028">
        <v>16.600000000000001</v>
      </c>
      <c r="M1028">
        <v>16.5</v>
      </c>
      <c r="R1028">
        <f t="shared" si="57"/>
        <v>20</v>
      </c>
      <c r="S1028">
        <f t="shared" si="58"/>
        <v>28</v>
      </c>
    </row>
    <row r="1029" spans="1:19" x14ac:dyDescent="0.3">
      <c r="A1029">
        <v>1028</v>
      </c>
      <c r="B1029" t="s">
        <v>1039</v>
      </c>
      <c r="C1029" t="str">
        <f t="shared" si="56"/>
        <v>ornamentals_ground_7_NSLandcoverESA15a</v>
      </c>
      <c r="D1029">
        <v>53.1</v>
      </c>
      <c r="E1029">
        <v>52.2</v>
      </c>
      <c r="F1029">
        <v>9.26</v>
      </c>
      <c r="G1029">
        <v>5.87</v>
      </c>
      <c r="H1029">
        <v>49.7</v>
      </c>
      <c r="I1029">
        <v>43.8</v>
      </c>
      <c r="J1029">
        <v>32.700000000000003</v>
      </c>
      <c r="K1029">
        <v>25.7</v>
      </c>
      <c r="L1029">
        <v>19.8</v>
      </c>
      <c r="M1029">
        <v>19.7</v>
      </c>
      <c r="R1029">
        <f t="shared" si="57"/>
        <v>20</v>
      </c>
      <c r="S1029">
        <f t="shared" si="58"/>
        <v>28</v>
      </c>
    </row>
    <row r="1030" spans="1:19" x14ac:dyDescent="0.3">
      <c r="A1030">
        <v>1029</v>
      </c>
      <c r="B1030" t="s">
        <v>1040</v>
      </c>
      <c r="C1030" t="str">
        <f t="shared" si="56"/>
        <v>ornamentals_ground_7_NSLandcoverESA15b</v>
      </c>
      <c r="D1030">
        <v>23.2</v>
      </c>
      <c r="E1030">
        <v>22.1</v>
      </c>
      <c r="F1030">
        <v>2.2999999999999998</v>
      </c>
      <c r="G1030">
        <v>1.5</v>
      </c>
      <c r="H1030">
        <v>19.399999999999999</v>
      </c>
      <c r="I1030">
        <v>14.7</v>
      </c>
      <c r="J1030">
        <v>10.8</v>
      </c>
      <c r="K1030">
        <v>8.1999999999999993</v>
      </c>
      <c r="L1030">
        <v>6.37</v>
      </c>
      <c r="M1030">
        <v>6.24</v>
      </c>
      <c r="R1030">
        <f t="shared" si="57"/>
        <v>20</v>
      </c>
      <c r="S1030">
        <f t="shared" si="58"/>
        <v>28</v>
      </c>
    </row>
    <row r="1031" spans="1:19" x14ac:dyDescent="0.3">
      <c r="A1031">
        <v>1030</v>
      </c>
      <c r="B1031" t="s">
        <v>1041</v>
      </c>
      <c r="C1031" t="str">
        <f t="shared" si="56"/>
        <v>ornamentals_ground_7_NSLandcoverESA16a</v>
      </c>
      <c r="D1031">
        <v>22.6</v>
      </c>
      <c r="E1031">
        <v>22.3</v>
      </c>
      <c r="F1031">
        <v>3.95</v>
      </c>
      <c r="G1031">
        <v>2.78</v>
      </c>
      <c r="H1031">
        <v>21.7</v>
      </c>
      <c r="I1031">
        <v>19.8</v>
      </c>
      <c r="J1031">
        <v>16.3</v>
      </c>
      <c r="K1031">
        <v>13.2</v>
      </c>
      <c r="L1031">
        <v>10.6</v>
      </c>
      <c r="M1031">
        <v>10.5</v>
      </c>
      <c r="R1031">
        <f t="shared" si="57"/>
        <v>20</v>
      </c>
      <c r="S1031">
        <f t="shared" si="58"/>
        <v>28</v>
      </c>
    </row>
    <row r="1032" spans="1:19" x14ac:dyDescent="0.3">
      <c r="A1032">
        <v>1031</v>
      </c>
      <c r="B1032" t="s">
        <v>1042</v>
      </c>
      <c r="C1032" t="str">
        <f t="shared" si="56"/>
        <v>ornamentals_ground_7_NSLandcoverESA16b</v>
      </c>
      <c r="D1032">
        <v>17.2</v>
      </c>
      <c r="E1032">
        <v>17.100000000000001</v>
      </c>
      <c r="F1032">
        <v>3.06</v>
      </c>
      <c r="G1032">
        <v>2.75</v>
      </c>
      <c r="H1032">
        <v>16.7</v>
      </c>
      <c r="I1032">
        <v>15.1</v>
      </c>
      <c r="J1032">
        <v>12.2</v>
      </c>
      <c r="K1032">
        <v>10.199999999999999</v>
      </c>
      <c r="L1032">
        <v>7.85</v>
      </c>
      <c r="M1032">
        <v>7.79</v>
      </c>
      <c r="R1032">
        <f t="shared" si="57"/>
        <v>20</v>
      </c>
      <c r="S1032">
        <f t="shared" si="58"/>
        <v>28</v>
      </c>
    </row>
    <row r="1033" spans="1:19" x14ac:dyDescent="0.3">
      <c r="A1033">
        <v>1032</v>
      </c>
      <c r="B1033" t="s">
        <v>1043</v>
      </c>
      <c r="C1033" t="str">
        <f t="shared" si="56"/>
        <v>ornamentals_ground_7_NSLandcoverESA17a</v>
      </c>
      <c r="D1033">
        <v>47.6</v>
      </c>
      <c r="E1033">
        <v>47.1</v>
      </c>
      <c r="F1033">
        <v>8.65</v>
      </c>
      <c r="G1033">
        <v>5.91</v>
      </c>
      <c r="H1033">
        <v>45.9</v>
      </c>
      <c r="I1033">
        <v>41.6</v>
      </c>
      <c r="J1033">
        <v>31.9</v>
      </c>
      <c r="K1033">
        <v>26.4</v>
      </c>
      <c r="L1033">
        <v>20</v>
      </c>
      <c r="M1033">
        <v>19.899999999999999</v>
      </c>
      <c r="R1033">
        <f t="shared" si="57"/>
        <v>20</v>
      </c>
      <c r="S1033">
        <f t="shared" si="58"/>
        <v>28</v>
      </c>
    </row>
    <row r="1034" spans="1:19" x14ac:dyDescent="0.3">
      <c r="A1034">
        <v>1033</v>
      </c>
      <c r="B1034" t="s">
        <v>1044</v>
      </c>
      <c r="C1034" t="str">
        <f t="shared" si="56"/>
        <v>ornamentals_ground_7_NSLandcoverESA17b</v>
      </c>
      <c r="D1034">
        <v>26.2</v>
      </c>
      <c r="E1034">
        <v>25.8</v>
      </c>
      <c r="F1034">
        <v>4.57</v>
      </c>
      <c r="G1034">
        <v>4.08</v>
      </c>
      <c r="H1034">
        <v>25.3</v>
      </c>
      <c r="I1034">
        <v>23.1</v>
      </c>
      <c r="J1034">
        <v>18</v>
      </c>
      <c r="K1034">
        <v>14.4</v>
      </c>
      <c r="L1034">
        <v>11.5</v>
      </c>
      <c r="M1034">
        <v>11.4</v>
      </c>
      <c r="R1034">
        <f t="shared" si="57"/>
        <v>20</v>
      </c>
      <c r="S1034">
        <f t="shared" si="58"/>
        <v>28</v>
      </c>
    </row>
    <row r="1035" spans="1:19" x14ac:dyDescent="0.3">
      <c r="A1035">
        <v>1034</v>
      </c>
      <c r="B1035" t="s">
        <v>1045</v>
      </c>
      <c r="C1035" t="str">
        <f t="shared" si="56"/>
        <v>ornamentals_ground_7_NSLandcoverESA18a</v>
      </c>
      <c r="D1035">
        <v>23.5</v>
      </c>
      <c r="E1035">
        <v>23.2</v>
      </c>
      <c r="F1035">
        <v>4.0999999999999996</v>
      </c>
      <c r="G1035">
        <v>2.9</v>
      </c>
      <c r="H1035">
        <v>22.5</v>
      </c>
      <c r="I1035">
        <v>20.2</v>
      </c>
      <c r="J1035">
        <v>16.2</v>
      </c>
      <c r="K1035">
        <v>13.5</v>
      </c>
      <c r="L1035">
        <v>10.4</v>
      </c>
      <c r="M1035">
        <v>10.4</v>
      </c>
      <c r="R1035">
        <f t="shared" si="57"/>
        <v>20</v>
      </c>
      <c r="S1035">
        <f t="shared" si="58"/>
        <v>28</v>
      </c>
    </row>
    <row r="1036" spans="1:19" x14ac:dyDescent="0.3">
      <c r="A1036">
        <v>1035</v>
      </c>
      <c r="B1036" t="s">
        <v>1046</v>
      </c>
      <c r="C1036" t="str">
        <f t="shared" si="56"/>
        <v>ornamentals_ground_7_NSLandcoverESA18b</v>
      </c>
      <c r="D1036">
        <v>24.1</v>
      </c>
      <c r="E1036">
        <v>23.7</v>
      </c>
      <c r="F1036">
        <v>3.62</v>
      </c>
      <c r="G1036">
        <v>2.57</v>
      </c>
      <c r="H1036">
        <v>22.7</v>
      </c>
      <c r="I1036">
        <v>18.5</v>
      </c>
      <c r="J1036">
        <v>16.100000000000001</v>
      </c>
      <c r="K1036">
        <v>12.8</v>
      </c>
      <c r="L1036">
        <v>10.1</v>
      </c>
      <c r="M1036">
        <v>9.98</v>
      </c>
      <c r="R1036">
        <f t="shared" si="57"/>
        <v>20</v>
      </c>
      <c r="S1036">
        <f t="shared" si="58"/>
        <v>28</v>
      </c>
    </row>
    <row r="1037" spans="1:19" x14ac:dyDescent="0.3">
      <c r="A1037">
        <v>1036</v>
      </c>
      <c r="B1037" t="s">
        <v>1047</v>
      </c>
      <c r="C1037" t="str">
        <f t="shared" si="56"/>
        <v>ornamentals_ground_7_NSLandcoverESA19a</v>
      </c>
      <c r="D1037">
        <v>26.4</v>
      </c>
      <c r="E1037">
        <v>26</v>
      </c>
      <c r="F1037">
        <v>7.85</v>
      </c>
      <c r="G1037">
        <v>6.12</v>
      </c>
      <c r="H1037">
        <v>25</v>
      </c>
      <c r="I1037">
        <v>22.9</v>
      </c>
      <c r="J1037">
        <v>18.5</v>
      </c>
      <c r="K1037">
        <v>16.100000000000001</v>
      </c>
      <c r="L1037">
        <v>12.5</v>
      </c>
      <c r="M1037">
        <v>12.5</v>
      </c>
      <c r="R1037">
        <f t="shared" si="57"/>
        <v>20</v>
      </c>
      <c r="S1037">
        <f t="shared" si="58"/>
        <v>28</v>
      </c>
    </row>
    <row r="1038" spans="1:19" x14ac:dyDescent="0.3">
      <c r="A1038">
        <v>1037</v>
      </c>
      <c r="B1038" t="s">
        <v>1048</v>
      </c>
      <c r="C1038" t="str">
        <f t="shared" si="56"/>
        <v>ornamentals_ground_7_NSLandcoverESA19b</v>
      </c>
      <c r="D1038">
        <v>45.8</v>
      </c>
      <c r="E1038">
        <v>45.3</v>
      </c>
      <c r="F1038">
        <v>14.4</v>
      </c>
      <c r="G1038">
        <v>9.7100000000000009</v>
      </c>
      <c r="H1038">
        <v>44</v>
      </c>
      <c r="I1038">
        <v>38.4</v>
      </c>
      <c r="J1038">
        <v>30.3</v>
      </c>
      <c r="K1038">
        <v>27.4</v>
      </c>
      <c r="L1038">
        <v>23.1</v>
      </c>
      <c r="M1038">
        <v>23.8</v>
      </c>
      <c r="R1038">
        <f t="shared" si="57"/>
        <v>20</v>
      </c>
      <c r="S1038">
        <f t="shared" si="58"/>
        <v>28</v>
      </c>
    </row>
    <row r="1039" spans="1:19" x14ac:dyDescent="0.3">
      <c r="A1039">
        <v>1038</v>
      </c>
      <c r="B1039" t="s">
        <v>1049</v>
      </c>
      <c r="C1039" t="str">
        <f t="shared" si="56"/>
        <v>ornamentals_ground_7_NSLandcoverESA20a</v>
      </c>
      <c r="D1039">
        <v>125</v>
      </c>
      <c r="E1039">
        <v>122</v>
      </c>
      <c r="F1039">
        <v>13.9</v>
      </c>
      <c r="G1039">
        <v>6.55</v>
      </c>
      <c r="H1039">
        <v>118</v>
      </c>
      <c r="I1039">
        <v>95.1</v>
      </c>
      <c r="J1039">
        <v>64.900000000000006</v>
      </c>
      <c r="K1039">
        <v>51</v>
      </c>
      <c r="L1039">
        <v>41</v>
      </c>
      <c r="M1039">
        <v>40.4</v>
      </c>
      <c r="R1039">
        <f t="shared" si="57"/>
        <v>20</v>
      </c>
      <c r="S1039">
        <f t="shared" si="58"/>
        <v>28</v>
      </c>
    </row>
    <row r="1040" spans="1:19" x14ac:dyDescent="0.3">
      <c r="A1040">
        <v>1039</v>
      </c>
      <c r="B1040" t="s">
        <v>1050</v>
      </c>
      <c r="C1040" t="str">
        <f t="shared" si="56"/>
        <v>ornamentals_ground_7_NSLandcoverESA20b</v>
      </c>
      <c r="D1040">
        <v>76.7</v>
      </c>
      <c r="E1040">
        <v>75.099999999999994</v>
      </c>
      <c r="F1040">
        <v>7</v>
      </c>
      <c r="G1040">
        <v>3.64</v>
      </c>
      <c r="H1040">
        <v>72.2</v>
      </c>
      <c r="I1040">
        <v>54.2</v>
      </c>
      <c r="J1040">
        <v>35.299999999999997</v>
      </c>
      <c r="K1040">
        <v>26</v>
      </c>
      <c r="L1040">
        <v>20.9</v>
      </c>
      <c r="M1040">
        <v>20.6</v>
      </c>
      <c r="R1040">
        <f t="shared" si="57"/>
        <v>20</v>
      </c>
      <c r="S1040">
        <f t="shared" si="58"/>
        <v>28</v>
      </c>
    </row>
    <row r="1041" spans="1:19" x14ac:dyDescent="0.3">
      <c r="A1041">
        <v>1040</v>
      </c>
      <c r="B1041" t="s">
        <v>1051</v>
      </c>
      <c r="C1041" t="str">
        <f t="shared" si="56"/>
        <v>ornamentals_ground_7_NSLandcoverESA21</v>
      </c>
      <c r="D1041">
        <v>57.3</v>
      </c>
      <c r="E1041">
        <v>55.9</v>
      </c>
      <c r="F1041">
        <v>4.74</v>
      </c>
      <c r="G1041">
        <v>2.14</v>
      </c>
      <c r="H1041">
        <v>53.7</v>
      </c>
      <c r="I1041">
        <v>41.1</v>
      </c>
      <c r="J1041">
        <v>24.4</v>
      </c>
      <c r="K1041">
        <v>17.899999999999999</v>
      </c>
      <c r="L1041">
        <v>14.7</v>
      </c>
      <c r="M1041">
        <v>14.5</v>
      </c>
      <c r="R1041">
        <f t="shared" si="57"/>
        <v>20</v>
      </c>
      <c r="S1041">
        <f t="shared" si="58"/>
        <v>28</v>
      </c>
    </row>
    <row r="1042" spans="1:19" x14ac:dyDescent="0.3">
      <c r="A1042">
        <v>1041</v>
      </c>
      <c r="B1042" t="s">
        <v>1052</v>
      </c>
      <c r="C1042" t="str">
        <f t="shared" si="56"/>
        <v>ornamentals_ground_4_NSLandcoverESA1</v>
      </c>
      <c r="D1042">
        <v>183</v>
      </c>
      <c r="E1042">
        <v>116</v>
      </c>
      <c r="F1042">
        <v>10.1</v>
      </c>
      <c r="G1042">
        <v>7.07</v>
      </c>
      <c r="H1042">
        <v>91.8</v>
      </c>
      <c r="I1042">
        <v>71.599999999999994</v>
      </c>
      <c r="J1042">
        <v>47.8</v>
      </c>
      <c r="K1042">
        <v>36.4</v>
      </c>
      <c r="L1042">
        <v>36.6</v>
      </c>
      <c r="M1042">
        <v>36.200000000000003</v>
      </c>
      <c r="R1042">
        <f t="shared" si="57"/>
        <v>20</v>
      </c>
      <c r="S1042">
        <f t="shared" si="58"/>
        <v>27</v>
      </c>
    </row>
    <row r="1043" spans="1:19" x14ac:dyDescent="0.3">
      <c r="A1043">
        <v>1042</v>
      </c>
      <c r="B1043" t="s">
        <v>1053</v>
      </c>
      <c r="C1043" t="str">
        <f t="shared" si="56"/>
        <v>ornamentals_ground_4_NSLandcoverESA2</v>
      </c>
      <c r="D1043">
        <v>92.6</v>
      </c>
      <c r="E1043">
        <v>80.900000000000006</v>
      </c>
      <c r="F1043">
        <v>9.39</v>
      </c>
      <c r="G1043">
        <v>5.3</v>
      </c>
      <c r="H1043">
        <v>70.8</v>
      </c>
      <c r="I1043">
        <v>50.6</v>
      </c>
      <c r="J1043">
        <v>40.299999999999997</v>
      </c>
      <c r="K1043">
        <v>32.1</v>
      </c>
      <c r="L1043">
        <v>26.1</v>
      </c>
      <c r="M1043">
        <v>25.9</v>
      </c>
      <c r="R1043">
        <f t="shared" si="57"/>
        <v>20</v>
      </c>
      <c r="S1043">
        <f t="shared" si="58"/>
        <v>27</v>
      </c>
    </row>
    <row r="1044" spans="1:19" x14ac:dyDescent="0.3">
      <c r="A1044">
        <v>1043</v>
      </c>
      <c r="B1044" t="s">
        <v>1054</v>
      </c>
      <c r="C1044" t="str">
        <f t="shared" si="56"/>
        <v>ornamentals_ground_4_NSLandcoverESA3</v>
      </c>
      <c r="D1044">
        <v>156</v>
      </c>
      <c r="E1044">
        <v>111</v>
      </c>
      <c r="F1044">
        <v>12.9</v>
      </c>
      <c r="G1044">
        <v>7.94</v>
      </c>
      <c r="H1044">
        <v>93.1</v>
      </c>
      <c r="I1044">
        <v>80.900000000000006</v>
      </c>
      <c r="J1044">
        <v>61.5</v>
      </c>
      <c r="K1044">
        <v>47.7</v>
      </c>
      <c r="L1044">
        <v>38.299999999999997</v>
      </c>
      <c r="M1044">
        <v>37.9</v>
      </c>
      <c r="R1044">
        <f t="shared" si="57"/>
        <v>20</v>
      </c>
      <c r="S1044">
        <f t="shared" si="58"/>
        <v>27</v>
      </c>
    </row>
    <row r="1045" spans="1:19" x14ac:dyDescent="0.3">
      <c r="A1045">
        <v>1044</v>
      </c>
      <c r="B1045" t="s">
        <v>1055</v>
      </c>
      <c r="C1045" t="str">
        <f t="shared" si="56"/>
        <v>ornamentals_ground_4_NSLandcoverESA4</v>
      </c>
      <c r="D1045">
        <v>91.4</v>
      </c>
      <c r="E1045">
        <v>78.3</v>
      </c>
      <c r="F1045">
        <v>12.4</v>
      </c>
      <c r="G1045">
        <v>9.9499999999999993</v>
      </c>
      <c r="H1045">
        <v>67.5</v>
      </c>
      <c r="I1045">
        <v>53.8</v>
      </c>
      <c r="J1045">
        <v>37.799999999999997</v>
      </c>
      <c r="K1045">
        <v>32.1</v>
      </c>
      <c r="L1045">
        <v>28.2</v>
      </c>
      <c r="M1045">
        <v>28</v>
      </c>
      <c r="R1045">
        <f t="shared" si="57"/>
        <v>20</v>
      </c>
      <c r="S1045">
        <f t="shared" si="58"/>
        <v>27</v>
      </c>
    </row>
    <row r="1046" spans="1:19" x14ac:dyDescent="0.3">
      <c r="A1046">
        <v>1045</v>
      </c>
      <c r="B1046" t="s">
        <v>1056</v>
      </c>
      <c r="C1046" t="str">
        <f t="shared" si="56"/>
        <v>ornamentals_ground_4_NSLandcoverESA5</v>
      </c>
      <c r="D1046">
        <v>95.9</v>
      </c>
      <c r="E1046">
        <v>82.5</v>
      </c>
      <c r="F1046">
        <v>8.17</v>
      </c>
      <c r="G1046">
        <v>5.23</v>
      </c>
      <c r="H1046">
        <v>75.099999999999994</v>
      </c>
      <c r="I1046">
        <v>55.9</v>
      </c>
      <c r="J1046">
        <v>39.700000000000003</v>
      </c>
      <c r="K1046">
        <v>30.5</v>
      </c>
      <c r="L1046">
        <v>25</v>
      </c>
      <c r="M1046">
        <v>24.6</v>
      </c>
      <c r="R1046">
        <f t="shared" si="57"/>
        <v>20</v>
      </c>
      <c r="S1046">
        <f t="shared" si="58"/>
        <v>27</v>
      </c>
    </row>
    <row r="1047" spans="1:19" x14ac:dyDescent="0.3">
      <c r="A1047">
        <v>1046</v>
      </c>
      <c r="B1047" t="s">
        <v>1057</v>
      </c>
      <c r="C1047" t="str">
        <f t="shared" si="56"/>
        <v>ornamentals_ground_4_NSLandcoverESA6</v>
      </c>
      <c r="D1047">
        <v>96.4</v>
      </c>
      <c r="E1047">
        <v>80.400000000000006</v>
      </c>
      <c r="F1047">
        <v>7.34</v>
      </c>
      <c r="G1047">
        <v>4.74</v>
      </c>
      <c r="H1047">
        <v>67.400000000000006</v>
      </c>
      <c r="I1047">
        <v>59.4</v>
      </c>
      <c r="J1047">
        <v>37.1</v>
      </c>
      <c r="K1047">
        <v>27.6</v>
      </c>
      <c r="L1047">
        <v>23.9</v>
      </c>
      <c r="M1047">
        <v>23.5</v>
      </c>
      <c r="R1047">
        <f t="shared" si="57"/>
        <v>20</v>
      </c>
      <c r="S1047">
        <f t="shared" si="58"/>
        <v>27</v>
      </c>
    </row>
    <row r="1048" spans="1:19" x14ac:dyDescent="0.3">
      <c r="A1048">
        <v>1047</v>
      </c>
      <c r="B1048" t="s">
        <v>1058</v>
      </c>
      <c r="C1048" t="str">
        <f t="shared" si="56"/>
        <v>ornamentals_ground_4_NSLandcoverESA7</v>
      </c>
      <c r="D1048">
        <v>126</v>
      </c>
      <c r="E1048">
        <v>90</v>
      </c>
      <c r="F1048">
        <v>6.8</v>
      </c>
      <c r="G1048">
        <v>5.17</v>
      </c>
      <c r="H1048">
        <v>63.6</v>
      </c>
      <c r="I1048">
        <v>51.2</v>
      </c>
      <c r="J1048">
        <v>33.6</v>
      </c>
      <c r="K1048">
        <v>24.7</v>
      </c>
      <c r="L1048">
        <v>22.2</v>
      </c>
      <c r="M1048">
        <v>21.8</v>
      </c>
      <c r="R1048">
        <f t="shared" si="57"/>
        <v>20</v>
      </c>
      <c r="S1048">
        <f t="shared" si="58"/>
        <v>27</v>
      </c>
    </row>
    <row r="1049" spans="1:19" x14ac:dyDescent="0.3">
      <c r="A1049">
        <v>1048</v>
      </c>
      <c r="B1049" t="s">
        <v>1059</v>
      </c>
      <c r="C1049" t="str">
        <f t="shared" si="56"/>
        <v>ornamentals_ground_4_NSLandcoverESA8</v>
      </c>
      <c r="D1049">
        <v>170</v>
      </c>
      <c r="E1049">
        <v>78.099999999999994</v>
      </c>
      <c r="F1049">
        <v>6.43</v>
      </c>
      <c r="G1049">
        <v>4.6100000000000003</v>
      </c>
      <c r="H1049">
        <v>63.3</v>
      </c>
      <c r="I1049">
        <v>48.8</v>
      </c>
      <c r="J1049">
        <v>31.7</v>
      </c>
      <c r="K1049">
        <v>24.1</v>
      </c>
      <c r="L1049">
        <v>21.4</v>
      </c>
      <c r="M1049">
        <v>21</v>
      </c>
      <c r="R1049">
        <f t="shared" si="57"/>
        <v>20</v>
      </c>
      <c r="S1049">
        <f t="shared" si="58"/>
        <v>27</v>
      </c>
    </row>
    <row r="1050" spans="1:19" x14ac:dyDescent="0.3">
      <c r="A1050">
        <v>1049</v>
      </c>
      <c r="B1050" t="s">
        <v>1060</v>
      </c>
      <c r="C1050" t="str">
        <f t="shared" si="56"/>
        <v>ornamentals_ground_4_NSLandcoverESA9</v>
      </c>
      <c r="D1050">
        <v>116</v>
      </c>
      <c r="E1050">
        <v>91.5</v>
      </c>
      <c r="F1050">
        <v>9.6</v>
      </c>
      <c r="G1050">
        <v>7.2</v>
      </c>
      <c r="H1050">
        <v>73.3</v>
      </c>
      <c r="I1050">
        <v>57.1</v>
      </c>
      <c r="J1050">
        <v>40.799999999999997</v>
      </c>
      <c r="K1050">
        <v>31.4</v>
      </c>
      <c r="L1050">
        <v>27.6</v>
      </c>
      <c r="M1050">
        <v>27.3</v>
      </c>
      <c r="R1050">
        <f t="shared" si="57"/>
        <v>20</v>
      </c>
      <c r="S1050">
        <f t="shared" si="58"/>
        <v>27</v>
      </c>
    </row>
    <row r="1051" spans="1:19" x14ac:dyDescent="0.3">
      <c r="A1051">
        <v>1050</v>
      </c>
      <c r="B1051" t="s">
        <v>1061</v>
      </c>
      <c r="C1051" t="str">
        <f t="shared" si="56"/>
        <v>ornamentals_ground_4_NSLandcoverESA10a</v>
      </c>
      <c r="D1051">
        <v>115</v>
      </c>
      <c r="E1051">
        <v>86.9</v>
      </c>
      <c r="F1051">
        <v>7.39</v>
      </c>
      <c r="G1051">
        <v>5.05</v>
      </c>
      <c r="H1051">
        <v>66.400000000000006</v>
      </c>
      <c r="I1051">
        <v>52.1</v>
      </c>
      <c r="J1051">
        <v>37</v>
      </c>
      <c r="K1051">
        <v>27</v>
      </c>
      <c r="L1051">
        <v>24.2</v>
      </c>
      <c r="M1051">
        <v>23.8</v>
      </c>
      <c r="R1051">
        <f t="shared" si="57"/>
        <v>20</v>
      </c>
      <c r="S1051">
        <f t="shared" si="58"/>
        <v>27</v>
      </c>
    </row>
    <row r="1052" spans="1:19" x14ac:dyDescent="0.3">
      <c r="A1052">
        <v>1051</v>
      </c>
      <c r="B1052" t="s">
        <v>1062</v>
      </c>
      <c r="C1052" t="str">
        <f t="shared" ref="C1052:C1115" si="59">LEFT(B1052,R1052-1)&amp;RIGHT(B1052,LEN(B1052)-S1052)</f>
        <v>ornamentals_ground_4_NSLandcoverESA10b</v>
      </c>
      <c r="D1052">
        <v>57.7</v>
      </c>
      <c r="E1052">
        <v>51.8</v>
      </c>
      <c r="F1052">
        <v>7.31</v>
      </c>
      <c r="G1052">
        <v>6.14</v>
      </c>
      <c r="H1052">
        <v>49.1</v>
      </c>
      <c r="I1052">
        <v>42.6</v>
      </c>
      <c r="J1052">
        <v>34.200000000000003</v>
      </c>
      <c r="K1052">
        <v>26.1</v>
      </c>
      <c r="L1052">
        <v>21.3</v>
      </c>
      <c r="M1052">
        <v>21.1</v>
      </c>
      <c r="R1052">
        <f t="shared" si="57"/>
        <v>20</v>
      </c>
      <c r="S1052">
        <f t="shared" si="58"/>
        <v>27</v>
      </c>
    </row>
    <row r="1053" spans="1:19" x14ac:dyDescent="0.3">
      <c r="A1053">
        <v>1052</v>
      </c>
      <c r="B1053" t="s">
        <v>1063</v>
      </c>
      <c r="C1053" t="str">
        <f t="shared" si="59"/>
        <v>ornamentals_ground_4_NSLandcoverESA11a</v>
      </c>
      <c r="D1053">
        <v>111</v>
      </c>
      <c r="E1053">
        <v>91.8</v>
      </c>
      <c r="F1053">
        <v>6.83</v>
      </c>
      <c r="G1053">
        <v>4.79</v>
      </c>
      <c r="H1053">
        <v>76.5</v>
      </c>
      <c r="I1053">
        <v>54.9</v>
      </c>
      <c r="J1053">
        <v>35.299999999999997</v>
      </c>
      <c r="K1053">
        <v>26.2</v>
      </c>
      <c r="L1053">
        <v>22.7</v>
      </c>
      <c r="M1053">
        <v>22.3</v>
      </c>
      <c r="R1053">
        <f t="shared" si="57"/>
        <v>20</v>
      </c>
      <c r="S1053">
        <f t="shared" si="58"/>
        <v>27</v>
      </c>
    </row>
    <row r="1054" spans="1:19" x14ac:dyDescent="0.3">
      <c r="A1054">
        <v>1053</v>
      </c>
      <c r="B1054" t="s">
        <v>1064</v>
      </c>
      <c r="C1054" t="str">
        <f t="shared" si="59"/>
        <v>ornamentals_ground_4_NSLandcoverESA11b</v>
      </c>
      <c r="D1054">
        <v>69.8</v>
      </c>
      <c r="E1054">
        <v>56.7</v>
      </c>
      <c r="F1054">
        <v>5.37</v>
      </c>
      <c r="G1054">
        <v>4.3600000000000003</v>
      </c>
      <c r="H1054">
        <v>43.2</v>
      </c>
      <c r="I1054">
        <v>38.5</v>
      </c>
      <c r="J1054">
        <v>27.6</v>
      </c>
      <c r="K1054">
        <v>19.899999999999999</v>
      </c>
      <c r="L1054">
        <v>18.100000000000001</v>
      </c>
      <c r="M1054">
        <v>17.7</v>
      </c>
      <c r="R1054">
        <f t="shared" si="57"/>
        <v>20</v>
      </c>
      <c r="S1054">
        <f t="shared" si="58"/>
        <v>27</v>
      </c>
    </row>
    <row r="1055" spans="1:19" x14ac:dyDescent="0.3">
      <c r="A1055">
        <v>1054</v>
      </c>
      <c r="B1055" t="s">
        <v>1065</v>
      </c>
      <c r="C1055" t="str">
        <f t="shared" si="59"/>
        <v>ornamentals_ground_4_NSLandcoverESA12a</v>
      </c>
      <c r="D1055">
        <v>143</v>
      </c>
      <c r="E1055">
        <v>112</v>
      </c>
      <c r="F1055">
        <v>8.06</v>
      </c>
      <c r="G1055">
        <v>5.42</v>
      </c>
      <c r="H1055">
        <v>91.2</v>
      </c>
      <c r="I1055">
        <v>64.599999999999994</v>
      </c>
      <c r="J1055">
        <v>43.2</v>
      </c>
      <c r="K1055">
        <v>31.5</v>
      </c>
      <c r="L1055">
        <v>27.3</v>
      </c>
      <c r="M1055">
        <v>26.7</v>
      </c>
      <c r="R1055">
        <f t="shared" si="57"/>
        <v>20</v>
      </c>
      <c r="S1055">
        <f t="shared" si="58"/>
        <v>27</v>
      </c>
    </row>
    <row r="1056" spans="1:19" x14ac:dyDescent="0.3">
      <c r="A1056">
        <v>1055</v>
      </c>
      <c r="B1056" t="s">
        <v>1066</v>
      </c>
      <c r="C1056" t="str">
        <f t="shared" si="59"/>
        <v>ornamentals_ground_4_NSLandcoverESA12b</v>
      </c>
      <c r="D1056">
        <v>108</v>
      </c>
      <c r="E1056">
        <v>86.4</v>
      </c>
      <c r="F1056">
        <v>6.95</v>
      </c>
      <c r="G1056">
        <v>4.72</v>
      </c>
      <c r="H1056">
        <v>63.1</v>
      </c>
      <c r="I1056">
        <v>48.7</v>
      </c>
      <c r="J1056">
        <v>36.9</v>
      </c>
      <c r="K1056">
        <v>27.2</v>
      </c>
      <c r="L1056">
        <v>22.3</v>
      </c>
      <c r="M1056">
        <v>21.9</v>
      </c>
      <c r="R1056">
        <f t="shared" si="57"/>
        <v>20</v>
      </c>
      <c r="S1056">
        <f t="shared" si="58"/>
        <v>27</v>
      </c>
    </row>
    <row r="1057" spans="1:19" x14ac:dyDescent="0.3">
      <c r="A1057">
        <v>1056</v>
      </c>
      <c r="B1057" t="s">
        <v>1067</v>
      </c>
      <c r="C1057" t="str">
        <f t="shared" si="59"/>
        <v>ornamentals_ground_4_NSLandcoverESA13</v>
      </c>
      <c r="D1057">
        <v>96.7</v>
      </c>
      <c r="E1057">
        <v>81</v>
      </c>
      <c r="F1057">
        <v>7.92</v>
      </c>
      <c r="G1057">
        <v>4.63</v>
      </c>
      <c r="H1057">
        <v>68</v>
      </c>
      <c r="I1057">
        <v>49.4</v>
      </c>
      <c r="J1057">
        <v>34.200000000000003</v>
      </c>
      <c r="K1057">
        <v>26.9</v>
      </c>
      <c r="L1057">
        <v>20.2</v>
      </c>
      <c r="M1057">
        <v>20.100000000000001</v>
      </c>
      <c r="R1057">
        <f t="shared" si="57"/>
        <v>20</v>
      </c>
      <c r="S1057">
        <f t="shared" si="58"/>
        <v>27</v>
      </c>
    </row>
    <row r="1058" spans="1:19" x14ac:dyDescent="0.3">
      <c r="A1058">
        <v>1057</v>
      </c>
      <c r="B1058" t="s">
        <v>1068</v>
      </c>
      <c r="C1058" t="str">
        <f t="shared" si="59"/>
        <v>ornamentals_ground_4_NSLandcoverESA14</v>
      </c>
      <c r="D1058">
        <v>66.2</v>
      </c>
      <c r="E1058">
        <v>60.3</v>
      </c>
      <c r="F1058">
        <v>8.5500000000000007</v>
      </c>
      <c r="G1058">
        <v>7.1</v>
      </c>
      <c r="H1058">
        <v>54.9</v>
      </c>
      <c r="I1058">
        <v>45.9</v>
      </c>
      <c r="J1058">
        <v>35.9</v>
      </c>
      <c r="K1058">
        <v>28.7</v>
      </c>
      <c r="L1058">
        <v>23.6</v>
      </c>
      <c r="M1058">
        <v>23.3</v>
      </c>
      <c r="R1058">
        <f t="shared" si="57"/>
        <v>20</v>
      </c>
      <c r="S1058">
        <f t="shared" si="58"/>
        <v>27</v>
      </c>
    </row>
    <row r="1059" spans="1:19" x14ac:dyDescent="0.3">
      <c r="A1059">
        <v>1058</v>
      </c>
      <c r="B1059" t="s">
        <v>1069</v>
      </c>
      <c r="C1059" t="str">
        <f t="shared" si="59"/>
        <v>ornamentals_ground_4_NSLandcoverESA15a</v>
      </c>
      <c r="D1059">
        <v>112</v>
      </c>
      <c r="E1059">
        <v>88</v>
      </c>
      <c r="F1059">
        <v>11.9</v>
      </c>
      <c r="G1059">
        <v>7.13</v>
      </c>
      <c r="H1059">
        <v>70.5</v>
      </c>
      <c r="I1059">
        <v>59.5</v>
      </c>
      <c r="J1059">
        <v>44.8</v>
      </c>
      <c r="K1059">
        <v>35.200000000000003</v>
      </c>
      <c r="L1059">
        <v>26.8</v>
      </c>
      <c r="M1059">
        <v>26.6</v>
      </c>
      <c r="R1059">
        <f t="shared" si="57"/>
        <v>20</v>
      </c>
      <c r="S1059">
        <f t="shared" si="58"/>
        <v>27</v>
      </c>
    </row>
    <row r="1060" spans="1:19" x14ac:dyDescent="0.3">
      <c r="A1060">
        <v>1059</v>
      </c>
      <c r="B1060" t="s">
        <v>1070</v>
      </c>
      <c r="C1060" t="str">
        <f t="shared" si="59"/>
        <v>ornamentals_ground_4_NSLandcoverESA15b</v>
      </c>
      <c r="D1060">
        <v>47.7</v>
      </c>
      <c r="E1060">
        <v>40.299999999999997</v>
      </c>
      <c r="F1060">
        <v>3.49</v>
      </c>
      <c r="G1060">
        <v>2.12</v>
      </c>
      <c r="H1060">
        <v>32.200000000000003</v>
      </c>
      <c r="I1060">
        <v>23.4</v>
      </c>
      <c r="J1060">
        <v>16.8</v>
      </c>
      <c r="K1060">
        <v>12.6</v>
      </c>
      <c r="L1060">
        <v>9.8699999999999992</v>
      </c>
      <c r="M1060">
        <v>9.67</v>
      </c>
      <c r="R1060">
        <f t="shared" si="57"/>
        <v>20</v>
      </c>
      <c r="S1060">
        <f t="shared" si="58"/>
        <v>27</v>
      </c>
    </row>
    <row r="1061" spans="1:19" x14ac:dyDescent="0.3">
      <c r="A1061">
        <v>1060</v>
      </c>
      <c r="B1061" t="s">
        <v>1071</v>
      </c>
      <c r="C1061" t="str">
        <f t="shared" si="59"/>
        <v>ornamentals_ground_4_NSLandcoverESA16a</v>
      </c>
      <c r="D1061">
        <v>28.9</v>
      </c>
      <c r="E1061">
        <v>27.7</v>
      </c>
      <c r="F1061">
        <v>4.71</v>
      </c>
      <c r="G1061">
        <v>2.5499999999999998</v>
      </c>
      <c r="H1061">
        <v>26.3</v>
      </c>
      <c r="I1061">
        <v>24.1</v>
      </c>
      <c r="J1061">
        <v>20.7</v>
      </c>
      <c r="K1061">
        <v>16.3</v>
      </c>
      <c r="L1061">
        <v>13.6</v>
      </c>
      <c r="M1061">
        <v>13.5</v>
      </c>
      <c r="R1061">
        <f t="shared" si="57"/>
        <v>20</v>
      </c>
      <c r="S1061">
        <f t="shared" si="58"/>
        <v>27</v>
      </c>
    </row>
    <row r="1062" spans="1:19" x14ac:dyDescent="0.3">
      <c r="A1062">
        <v>1061</v>
      </c>
      <c r="B1062" t="s">
        <v>1072</v>
      </c>
      <c r="C1062" t="str">
        <f t="shared" si="59"/>
        <v>ornamentals_ground_4_NSLandcoverESA16b</v>
      </c>
      <c r="D1062">
        <v>14.7</v>
      </c>
      <c r="E1062">
        <v>14.5</v>
      </c>
      <c r="F1062">
        <v>2.56</v>
      </c>
      <c r="G1062">
        <v>2.19</v>
      </c>
      <c r="H1062">
        <v>14.2</v>
      </c>
      <c r="I1062">
        <v>13</v>
      </c>
      <c r="J1062">
        <v>10.4</v>
      </c>
      <c r="K1062">
        <v>8.69</v>
      </c>
      <c r="L1062">
        <v>6.72</v>
      </c>
      <c r="M1062">
        <v>6.66</v>
      </c>
      <c r="R1062">
        <f t="shared" si="57"/>
        <v>20</v>
      </c>
      <c r="S1062">
        <f t="shared" si="58"/>
        <v>27</v>
      </c>
    </row>
    <row r="1063" spans="1:19" x14ac:dyDescent="0.3">
      <c r="A1063">
        <v>1062</v>
      </c>
      <c r="B1063" t="s">
        <v>1073</v>
      </c>
      <c r="C1063" t="str">
        <f t="shared" si="59"/>
        <v>ornamentals_ground_4_NSLandcoverESA17a</v>
      </c>
      <c r="D1063">
        <v>78</v>
      </c>
      <c r="E1063">
        <v>70.400000000000006</v>
      </c>
      <c r="F1063">
        <v>11.4</v>
      </c>
      <c r="G1063">
        <v>7.22</v>
      </c>
      <c r="H1063">
        <v>65.2</v>
      </c>
      <c r="I1063">
        <v>57.8</v>
      </c>
      <c r="J1063">
        <v>45.1</v>
      </c>
      <c r="K1063">
        <v>37.299999999999997</v>
      </c>
      <c r="L1063">
        <v>27.7</v>
      </c>
      <c r="M1063">
        <v>27.5</v>
      </c>
      <c r="R1063">
        <f t="shared" si="57"/>
        <v>20</v>
      </c>
      <c r="S1063">
        <f t="shared" si="58"/>
        <v>27</v>
      </c>
    </row>
    <row r="1064" spans="1:19" x14ac:dyDescent="0.3">
      <c r="A1064">
        <v>1063</v>
      </c>
      <c r="B1064" t="s">
        <v>1074</v>
      </c>
      <c r="C1064" t="str">
        <f t="shared" si="59"/>
        <v>ornamentals_ground_4_NSLandcoverESA17b</v>
      </c>
      <c r="D1064">
        <v>37.4</v>
      </c>
      <c r="E1064">
        <v>36.5</v>
      </c>
      <c r="F1064">
        <v>5.67</v>
      </c>
      <c r="G1064">
        <v>4.91</v>
      </c>
      <c r="H1064">
        <v>35.1</v>
      </c>
      <c r="I1064">
        <v>32.299999999999997</v>
      </c>
      <c r="J1064">
        <v>24.6</v>
      </c>
      <c r="K1064">
        <v>19</v>
      </c>
      <c r="L1064">
        <v>15.7</v>
      </c>
      <c r="M1064">
        <v>15.5</v>
      </c>
      <c r="R1064">
        <f t="shared" si="57"/>
        <v>20</v>
      </c>
      <c r="S1064">
        <f t="shared" si="58"/>
        <v>27</v>
      </c>
    </row>
    <row r="1065" spans="1:19" x14ac:dyDescent="0.3">
      <c r="A1065">
        <v>1064</v>
      </c>
      <c r="B1065" t="s">
        <v>1075</v>
      </c>
      <c r="C1065" t="str">
        <f t="shared" si="59"/>
        <v>ornamentals_ground_4_NSLandcoverESA18a</v>
      </c>
      <c r="D1065">
        <v>30.3</v>
      </c>
      <c r="E1065">
        <v>29.6</v>
      </c>
      <c r="F1065">
        <v>4.8899999999999997</v>
      </c>
      <c r="G1065">
        <v>2.89</v>
      </c>
      <c r="H1065">
        <v>28.5</v>
      </c>
      <c r="I1065">
        <v>24.7</v>
      </c>
      <c r="J1065">
        <v>19.899999999999999</v>
      </c>
      <c r="K1065">
        <v>16.5</v>
      </c>
      <c r="L1065">
        <v>12.9</v>
      </c>
      <c r="M1065">
        <v>12.8</v>
      </c>
      <c r="R1065">
        <f t="shared" si="57"/>
        <v>20</v>
      </c>
      <c r="S1065">
        <f t="shared" si="58"/>
        <v>27</v>
      </c>
    </row>
    <row r="1066" spans="1:19" x14ac:dyDescent="0.3">
      <c r="A1066">
        <v>1065</v>
      </c>
      <c r="B1066" t="s">
        <v>1076</v>
      </c>
      <c r="C1066" t="str">
        <f t="shared" si="59"/>
        <v>ornamentals_ground_4_NSLandcoverESA18b</v>
      </c>
      <c r="D1066">
        <v>40.1</v>
      </c>
      <c r="E1066">
        <v>36.4</v>
      </c>
      <c r="F1066">
        <v>4.91</v>
      </c>
      <c r="G1066">
        <v>2.54</v>
      </c>
      <c r="H1066">
        <v>33.4</v>
      </c>
      <c r="I1066">
        <v>28.1</v>
      </c>
      <c r="J1066">
        <v>21.9</v>
      </c>
      <c r="K1066">
        <v>17.2</v>
      </c>
      <c r="L1066">
        <v>14.7</v>
      </c>
      <c r="M1066">
        <v>14.5</v>
      </c>
      <c r="R1066">
        <f t="shared" si="57"/>
        <v>20</v>
      </c>
      <c r="S1066">
        <f t="shared" si="58"/>
        <v>27</v>
      </c>
    </row>
    <row r="1067" spans="1:19" x14ac:dyDescent="0.3">
      <c r="A1067">
        <v>1066</v>
      </c>
      <c r="B1067" t="s">
        <v>1077</v>
      </c>
      <c r="C1067" t="str">
        <f t="shared" si="59"/>
        <v>ornamentals_ground_4_NSLandcoverESA19a</v>
      </c>
      <c r="D1067">
        <v>42.4</v>
      </c>
      <c r="E1067">
        <v>38.1</v>
      </c>
      <c r="F1067">
        <v>10.5</v>
      </c>
      <c r="G1067">
        <v>7.7</v>
      </c>
      <c r="H1067">
        <v>35.6</v>
      </c>
      <c r="I1067">
        <v>31.7</v>
      </c>
      <c r="J1067">
        <v>25.4</v>
      </c>
      <c r="K1067">
        <v>22.4</v>
      </c>
      <c r="L1067">
        <v>17.3</v>
      </c>
      <c r="M1067">
        <v>17.2</v>
      </c>
      <c r="R1067">
        <f t="shared" si="57"/>
        <v>20</v>
      </c>
      <c r="S1067">
        <f t="shared" si="58"/>
        <v>27</v>
      </c>
    </row>
    <row r="1068" spans="1:19" x14ac:dyDescent="0.3">
      <c r="A1068">
        <v>1067</v>
      </c>
      <c r="B1068" t="s">
        <v>1078</v>
      </c>
      <c r="C1068" t="str">
        <f t="shared" si="59"/>
        <v>ornamentals_ground_4_NSLandcoverESA19b</v>
      </c>
      <c r="D1068">
        <v>87.7</v>
      </c>
      <c r="E1068">
        <v>74.3</v>
      </c>
      <c r="F1068">
        <v>18.899999999999999</v>
      </c>
      <c r="G1068">
        <v>12.2</v>
      </c>
      <c r="H1068">
        <v>66</v>
      </c>
      <c r="I1068">
        <v>59.5</v>
      </c>
      <c r="J1068">
        <v>45.7</v>
      </c>
      <c r="K1068">
        <v>39.9</v>
      </c>
      <c r="L1068">
        <v>29.9</v>
      </c>
      <c r="M1068">
        <v>31</v>
      </c>
      <c r="R1068">
        <f t="shared" si="57"/>
        <v>20</v>
      </c>
      <c r="S1068">
        <f t="shared" si="58"/>
        <v>27</v>
      </c>
    </row>
    <row r="1069" spans="1:19" x14ac:dyDescent="0.3">
      <c r="A1069">
        <v>1068</v>
      </c>
      <c r="B1069" t="s">
        <v>1079</v>
      </c>
      <c r="C1069" t="str">
        <f t="shared" si="59"/>
        <v>ornamentals_ground_4_NSLandcoverESA20a</v>
      </c>
      <c r="D1069">
        <v>210</v>
      </c>
      <c r="E1069">
        <v>95.8</v>
      </c>
      <c r="F1069">
        <v>7.85</v>
      </c>
      <c r="G1069">
        <v>5.24</v>
      </c>
      <c r="H1069">
        <v>74</v>
      </c>
      <c r="I1069">
        <v>56.7</v>
      </c>
      <c r="J1069">
        <v>41.2</v>
      </c>
      <c r="K1069">
        <v>30.8</v>
      </c>
      <c r="L1069">
        <v>25.1</v>
      </c>
      <c r="M1069">
        <v>24.7</v>
      </c>
      <c r="R1069">
        <f t="shared" si="57"/>
        <v>20</v>
      </c>
      <c r="S1069">
        <f t="shared" si="58"/>
        <v>27</v>
      </c>
    </row>
    <row r="1070" spans="1:19" x14ac:dyDescent="0.3">
      <c r="A1070">
        <v>1069</v>
      </c>
      <c r="B1070" t="s">
        <v>1080</v>
      </c>
      <c r="C1070" t="str">
        <f t="shared" si="59"/>
        <v>ornamentals_ground_4_NSLandcoverESA20b</v>
      </c>
      <c r="D1070">
        <v>135</v>
      </c>
      <c r="E1070">
        <v>105</v>
      </c>
      <c r="F1070">
        <v>7.27</v>
      </c>
      <c r="G1070">
        <v>4.2699999999999996</v>
      </c>
      <c r="H1070">
        <v>88.2</v>
      </c>
      <c r="I1070">
        <v>62.8</v>
      </c>
      <c r="J1070">
        <v>37.1</v>
      </c>
      <c r="K1070">
        <v>27.3</v>
      </c>
      <c r="L1070">
        <v>22.7</v>
      </c>
      <c r="M1070">
        <v>22.4</v>
      </c>
      <c r="R1070">
        <f t="shared" si="57"/>
        <v>20</v>
      </c>
      <c r="S1070">
        <f t="shared" si="58"/>
        <v>27</v>
      </c>
    </row>
    <row r="1071" spans="1:19" x14ac:dyDescent="0.3">
      <c r="A1071">
        <v>1070</v>
      </c>
      <c r="B1071" t="s">
        <v>1081</v>
      </c>
      <c r="C1071" t="str">
        <f t="shared" si="59"/>
        <v>ornamentals_ground_4_NSLandcoverESA21</v>
      </c>
      <c r="D1071">
        <v>107</v>
      </c>
      <c r="E1071">
        <v>88.3</v>
      </c>
      <c r="F1071">
        <v>5.48</v>
      </c>
      <c r="G1071">
        <v>2.5299999999999998</v>
      </c>
      <c r="H1071">
        <v>74.8</v>
      </c>
      <c r="I1071">
        <v>49.5</v>
      </c>
      <c r="J1071">
        <v>28.3</v>
      </c>
      <c r="K1071">
        <v>20.9</v>
      </c>
      <c r="L1071">
        <v>17</v>
      </c>
      <c r="M1071">
        <v>16.7</v>
      </c>
      <c r="R1071">
        <f t="shared" si="57"/>
        <v>20</v>
      </c>
      <c r="S1071">
        <f t="shared" si="58"/>
        <v>27</v>
      </c>
    </row>
    <row r="1072" spans="1:19" x14ac:dyDescent="0.3">
      <c r="A1072">
        <v>1071</v>
      </c>
      <c r="B1072" t="s">
        <v>1082</v>
      </c>
      <c r="C1072" t="str">
        <f t="shared" si="59"/>
        <v>pastures_a_7_GrasslandESA1</v>
      </c>
      <c r="D1072">
        <v>64.900000000000006</v>
      </c>
      <c r="E1072">
        <v>64</v>
      </c>
      <c r="F1072">
        <v>8.0399999999999991</v>
      </c>
      <c r="G1072">
        <v>3.89</v>
      </c>
      <c r="H1072">
        <v>61.6</v>
      </c>
      <c r="I1072">
        <v>49.5</v>
      </c>
      <c r="J1072">
        <v>34.799999999999997</v>
      </c>
      <c r="K1072">
        <v>27.3</v>
      </c>
      <c r="L1072">
        <v>22.2</v>
      </c>
      <c r="M1072">
        <v>21.9</v>
      </c>
      <c r="R1072">
        <f t="shared" si="57"/>
        <v>12</v>
      </c>
      <c r="S1072">
        <f t="shared" si="58"/>
        <v>20</v>
      </c>
    </row>
    <row r="1073" spans="1:19" x14ac:dyDescent="0.3">
      <c r="A1073">
        <v>1072</v>
      </c>
      <c r="B1073" t="s">
        <v>1083</v>
      </c>
      <c r="C1073" t="str">
        <f t="shared" si="59"/>
        <v>pastures_a_7_GrasslandESA2</v>
      </c>
      <c r="D1073">
        <v>25</v>
      </c>
      <c r="E1073">
        <v>24.5</v>
      </c>
      <c r="F1073">
        <v>2.71</v>
      </c>
      <c r="G1073">
        <v>1.81</v>
      </c>
      <c r="H1073">
        <v>23.2</v>
      </c>
      <c r="I1073">
        <v>17.600000000000001</v>
      </c>
      <c r="J1073">
        <v>11.5</v>
      </c>
      <c r="K1073">
        <v>9.11</v>
      </c>
      <c r="L1073">
        <v>6.89</v>
      </c>
      <c r="M1073">
        <v>6.79</v>
      </c>
      <c r="R1073">
        <f t="shared" si="57"/>
        <v>12</v>
      </c>
      <c r="S1073">
        <f t="shared" si="58"/>
        <v>20</v>
      </c>
    </row>
    <row r="1074" spans="1:19" x14ac:dyDescent="0.3">
      <c r="A1074">
        <v>1073</v>
      </c>
      <c r="B1074" t="s">
        <v>1084</v>
      </c>
      <c r="C1074" t="str">
        <f t="shared" si="59"/>
        <v>pastures_a_7_GrasslandESA3</v>
      </c>
      <c r="D1074">
        <v>105</v>
      </c>
      <c r="E1074">
        <v>104</v>
      </c>
      <c r="F1074">
        <v>12.2</v>
      </c>
      <c r="G1074">
        <v>5.77</v>
      </c>
      <c r="H1074">
        <v>99.8</v>
      </c>
      <c r="I1074">
        <v>83.2</v>
      </c>
      <c r="J1074">
        <v>56</v>
      </c>
      <c r="K1074">
        <v>43.1</v>
      </c>
      <c r="L1074">
        <v>32.799999999999997</v>
      </c>
      <c r="M1074">
        <v>32.5</v>
      </c>
      <c r="R1074">
        <f t="shared" si="57"/>
        <v>12</v>
      </c>
      <c r="S1074">
        <f t="shared" si="58"/>
        <v>20</v>
      </c>
    </row>
    <row r="1075" spans="1:19" x14ac:dyDescent="0.3">
      <c r="A1075">
        <v>1074</v>
      </c>
      <c r="B1075" t="s">
        <v>1085</v>
      </c>
      <c r="C1075" t="str">
        <f t="shared" si="59"/>
        <v>pastures_a_7_GrasslandESA4</v>
      </c>
      <c r="D1075">
        <v>27.8</v>
      </c>
      <c r="E1075">
        <v>27.2</v>
      </c>
      <c r="F1075">
        <v>3.43</v>
      </c>
      <c r="G1075">
        <v>2.34</v>
      </c>
      <c r="H1075">
        <v>25.5</v>
      </c>
      <c r="I1075">
        <v>19.3</v>
      </c>
      <c r="J1075">
        <v>12.1</v>
      </c>
      <c r="K1075">
        <v>9.48</v>
      </c>
      <c r="L1075">
        <v>7.56</v>
      </c>
      <c r="M1075">
        <v>7.48</v>
      </c>
      <c r="R1075">
        <f t="shared" si="57"/>
        <v>12</v>
      </c>
      <c r="S1075">
        <f t="shared" si="58"/>
        <v>20</v>
      </c>
    </row>
    <row r="1076" spans="1:19" x14ac:dyDescent="0.3">
      <c r="A1076">
        <v>1075</v>
      </c>
      <c r="B1076" t="s">
        <v>1086</v>
      </c>
      <c r="C1076" t="str">
        <f t="shared" si="59"/>
        <v>pastures_a_7_GrasslandESA5</v>
      </c>
      <c r="D1076">
        <v>57.8</v>
      </c>
      <c r="E1076">
        <v>57.1</v>
      </c>
      <c r="F1076">
        <v>6.57</v>
      </c>
      <c r="G1076">
        <v>3.55</v>
      </c>
      <c r="H1076">
        <v>55</v>
      </c>
      <c r="I1076">
        <v>45.9</v>
      </c>
      <c r="J1076">
        <v>31.3</v>
      </c>
      <c r="K1076">
        <v>23.9</v>
      </c>
      <c r="L1076">
        <v>19.2</v>
      </c>
      <c r="M1076">
        <v>19</v>
      </c>
      <c r="R1076">
        <f t="shared" si="57"/>
        <v>12</v>
      </c>
      <c r="S1076">
        <f t="shared" si="58"/>
        <v>20</v>
      </c>
    </row>
    <row r="1077" spans="1:19" x14ac:dyDescent="0.3">
      <c r="A1077">
        <v>1076</v>
      </c>
      <c r="B1077" t="s">
        <v>1087</v>
      </c>
      <c r="C1077" t="str">
        <f t="shared" si="59"/>
        <v>pastures_a_7_GrasslandESA6</v>
      </c>
      <c r="D1077">
        <v>40.9</v>
      </c>
      <c r="E1077">
        <v>40.299999999999997</v>
      </c>
      <c r="F1077">
        <v>4.12</v>
      </c>
      <c r="G1077">
        <v>2.54</v>
      </c>
      <c r="H1077">
        <v>38.6</v>
      </c>
      <c r="I1077">
        <v>31.3</v>
      </c>
      <c r="J1077">
        <v>19.7</v>
      </c>
      <c r="K1077">
        <v>15.1</v>
      </c>
      <c r="L1077">
        <v>11.9</v>
      </c>
      <c r="M1077">
        <v>11.8</v>
      </c>
      <c r="R1077">
        <f t="shared" si="57"/>
        <v>12</v>
      </c>
      <c r="S1077">
        <f t="shared" si="58"/>
        <v>20</v>
      </c>
    </row>
    <row r="1078" spans="1:19" x14ac:dyDescent="0.3">
      <c r="A1078">
        <v>1077</v>
      </c>
      <c r="B1078" t="s">
        <v>1088</v>
      </c>
      <c r="C1078" t="str">
        <f t="shared" si="59"/>
        <v>pastures_a_7_GrasslandESA7</v>
      </c>
      <c r="D1078">
        <v>38.5</v>
      </c>
      <c r="E1078">
        <v>37.799999999999997</v>
      </c>
      <c r="F1078">
        <v>4.05</v>
      </c>
      <c r="G1078">
        <v>3.16</v>
      </c>
      <c r="H1078">
        <v>35.799999999999997</v>
      </c>
      <c r="I1078">
        <v>29.6</v>
      </c>
      <c r="J1078">
        <v>18.600000000000001</v>
      </c>
      <c r="K1078">
        <v>13.9</v>
      </c>
      <c r="L1078">
        <v>11.5</v>
      </c>
      <c r="M1078">
        <v>11.3</v>
      </c>
      <c r="R1078">
        <f t="shared" si="57"/>
        <v>12</v>
      </c>
      <c r="S1078">
        <f t="shared" si="58"/>
        <v>20</v>
      </c>
    </row>
    <row r="1079" spans="1:19" x14ac:dyDescent="0.3">
      <c r="A1079">
        <v>1078</v>
      </c>
      <c r="B1079" t="s">
        <v>1089</v>
      </c>
      <c r="C1079" t="str">
        <f t="shared" si="59"/>
        <v>pastures_a_7_GrasslandESA8</v>
      </c>
      <c r="D1079">
        <v>56.1</v>
      </c>
      <c r="E1079">
        <v>54.6</v>
      </c>
      <c r="F1079">
        <v>4.38</v>
      </c>
      <c r="G1079">
        <v>2.67</v>
      </c>
      <c r="H1079">
        <v>50.8</v>
      </c>
      <c r="I1079">
        <v>37.200000000000003</v>
      </c>
      <c r="J1079">
        <v>23</v>
      </c>
      <c r="K1079">
        <v>16.600000000000001</v>
      </c>
      <c r="L1079">
        <v>13.9</v>
      </c>
      <c r="M1079">
        <v>13.6</v>
      </c>
      <c r="R1079">
        <f t="shared" si="57"/>
        <v>12</v>
      </c>
      <c r="S1079">
        <f t="shared" si="58"/>
        <v>20</v>
      </c>
    </row>
    <row r="1080" spans="1:19" x14ac:dyDescent="0.3">
      <c r="A1080">
        <v>1079</v>
      </c>
      <c r="B1080" t="s">
        <v>1090</v>
      </c>
      <c r="C1080" t="str">
        <f t="shared" si="59"/>
        <v>pastures_a_7_GrasslandESA8</v>
      </c>
      <c r="D1080">
        <v>47.7</v>
      </c>
      <c r="E1080">
        <v>46.4</v>
      </c>
      <c r="F1080">
        <v>3.79</v>
      </c>
      <c r="G1080">
        <v>2.2000000000000002</v>
      </c>
      <c r="H1080">
        <v>43.4</v>
      </c>
      <c r="I1080">
        <v>29</v>
      </c>
      <c r="J1080">
        <v>20</v>
      </c>
      <c r="K1080">
        <v>14.5</v>
      </c>
      <c r="L1080">
        <v>11.9</v>
      </c>
      <c r="M1080">
        <v>11.7</v>
      </c>
      <c r="R1080">
        <f t="shared" si="57"/>
        <v>12</v>
      </c>
      <c r="S1080">
        <f t="shared" si="58"/>
        <v>20</v>
      </c>
    </row>
    <row r="1081" spans="1:19" x14ac:dyDescent="0.3">
      <c r="A1081">
        <v>1080</v>
      </c>
      <c r="B1081" t="s">
        <v>1091</v>
      </c>
      <c r="C1081" t="str">
        <f t="shared" si="59"/>
        <v>pastures_a_7_GrasslandESA10a</v>
      </c>
      <c r="D1081">
        <v>50.4</v>
      </c>
      <c r="E1081">
        <v>49.4</v>
      </c>
      <c r="F1081">
        <v>4.8</v>
      </c>
      <c r="G1081">
        <v>3.07</v>
      </c>
      <c r="H1081">
        <v>46.9</v>
      </c>
      <c r="I1081">
        <v>34.799999999999997</v>
      </c>
      <c r="J1081">
        <v>21.6</v>
      </c>
      <c r="K1081">
        <v>16.5</v>
      </c>
      <c r="L1081">
        <v>13.4</v>
      </c>
      <c r="M1081">
        <v>13.2</v>
      </c>
      <c r="R1081">
        <f t="shared" si="57"/>
        <v>12</v>
      </c>
      <c r="S1081">
        <f t="shared" si="58"/>
        <v>20</v>
      </c>
    </row>
    <row r="1082" spans="1:19" x14ac:dyDescent="0.3">
      <c r="A1082">
        <v>1081</v>
      </c>
      <c r="B1082" t="s">
        <v>1092</v>
      </c>
      <c r="C1082" t="str">
        <f t="shared" si="59"/>
        <v>pastures_a_7_GrasslandESA10b</v>
      </c>
      <c r="D1082">
        <v>44.8</v>
      </c>
      <c r="E1082">
        <v>44.3</v>
      </c>
      <c r="F1082">
        <v>6.06</v>
      </c>
      <c r="G1082">
        <v>3.67</v>
      </c>
      <c r="H1082">
        <v>43</v>
      </c>
      <c r="I1082">
        <v>38.6</v>
      </c>
      <c r="J1082">
        <v>26.4</v>
      </c>
      <c r="K1082">
        <v>20.7</v>
      </c>
      <c r="L1082">
        <v>16.100000000000001</v>
      </c>
      <c r="M1082">
        <v>15.9</v>
      </c>
      <c r="R1082">
        <f t="shared" si="57"/>
        <v>12</v>
      </c>
      <c r="S1082">
        <f t="shared" si="58"/>
        <v>20</v>
      </c>
    </row>
    <row r="1083" spans="1:19" x14ac:dyDescent="0.3">
      <c r="A1083">
        <v>1082</v>
      </c>
      <c r="B1083" t="s">
        <v>1093</v>
      </c>
      <c r="C1083" t="str">
        <f t="shared" si="59"/>
        <v>pastures_a_7_GrasslandESA11a</v>
      </c>
      <c r="D1083">
        <v>56.5</v>
      </c>
      <c r="E1083">
        <v>55.6</v>
      </c>
      <c r="F1083">
        <v>5.08</v>
      </c>
      <c r="G1083">
        <v>3.25</v>
      </c>
      <c r="H1083">
        <v>53.1</v>
      </c>
      <c r="I1083">
        <v>41.4</v>
      </c>
      <c r="J1083">
        <v>25.4</v>
      </c>
      <c r="K1083">
        <v>19.2</v>
      </c>
      <c r="L1083">
        <v>15.2</v>
      </c>
      <c r="M1083">
        <v>14.9</v>
      </c>
      <c r="R1083">
        <f t="shared" si="57"/>
        <v>12</v>
      </c>
      <c r="S1083">
        <f t="shared" si="58"/>
        <v>20</v>
      </c>
    </row>
    <row r="1084" spans="1:19" x14ac:dyDescent="0.3">
      <c r="A1084">
        <v>1083</v>
      </c>
      <c r="B1084" t="s">
        <v>1094</v>
      </c>
      <c r="C1084" t="str">
        <f t="shared" si="59"/>
        <v>pastures_a_7_GrasslandESA11b</v>
      </c>
      <c r="D1084">
        <v>55.7</v>
      </c>
      <c r="E1084">
        <v>54.5</v>
      </c>
      <c r="F1084">
        <v>4.62</v>
      </c>
      <c r="G1084">
        <v>2.54</v>
      </c>
      <c r="H1084">
        <v>51.2</v>
      </c>
      <c r="I1084">
        <v>41.1</v>
      </c>
      <c r="J1084">
        <v>24.6</v>
      </c>
      <c r="K1084">
        <v>17.399999999999999</v>
      </c>
      <c r="L1084">
        <v>14.5</v>
      </c>
      <c r="M1084">
        <v>14.2</v>
      </c>
      <c r="R1084">
        <f t="shared" si="57"/>
        <v>12</v>
      </c>
      <c r="S1084">
        <f t="shared" si="58"/>
        <v>20</v>
      </c>
    </row>
    <row r="1085" spans="1:19" x14ac:dyDescent="0.3">
      <c r="A1085">
        <v>1084</v>
      </c>
      <c r="B1085" t="s">
        <v>1095</v>
      </c>
      <c r="C1085" t="str">
        <f t="shared" si="59"/>
        <v>pastures_a_7_GrasslandESA12a</v>
      </c>
      <c r="D1085">
        <v>83.7</v>
      </c>
      <c r="E1085">
        <v>82.3</v>
      </c>
      <c r="F1085">
        <v>7.1</v>
      </c>
      <c r="G1085">
        <v>2.98</v>
      </c>
      <c r="H1085">
        <v>79.3</v>
      </c>
      <c r="I1085">
        <v>64.900000000000006</v>
      </c>
      <c r="J1085">
        <v>38.9</v>
      </c>
      <c r="K1085">
        <v>27.4</v>
      </c>
      <c r="L1085">
        <v>22.7</v>
      </c>
      <c r="M1085">
        <v>22.3</v>
      </c>
      <c r="R1085">
        <f t="shared" si="57"/>
        <v>12</v>
      </c>
      <c r="S1085">
        <f t="shared" si="58"/>
        <v>20</v>
      </c>
    </row>
    <row r="1086" spans="1:19" x14ac:dyDescent="0.3">
      <c r="A1086">
        <v>1085</v>
      </c>
      <c r="B1086" t="s">
        <v>1096</v>
      </c>
      <c r="C1086" t="str">
        <f t="shared" si="59"/>
        <v>pastures_a_7_GrasslandESA12b</v>
      </c>
      <c r="D1086">
        <v>54.7</v>
      </c>
      <c r="E1086">
        <v>53.7</v>
      </c>
      <c r="F1086">
        <v>5.42</v>
      </c>
      <c r="G1086">
        <v>2.4</v>
      </c>
      <c r="H1086">
        <v>51.2</v>
      </c>
      <c r="I1086">
        <v>40.6</v>
      </c>
      <c r="J1086">
        <v>28.2</v>
      </c>
      <c r="K1086">
        <v>20.7</v>
      </c>
      <c r="L1086">
        <v>16.600000000000001</v>
      </c>
      <c r="M1086">
        <v>16.3</v>
      </c>
      <c r="R1086">
        <f t="shared" si="57"/>
        <v>12</v>
      </c>
      <c r="S1086">
        <f t="shared" si="58"/>
        <v>20</v>
      </c>
    </row>
    <row r="1087" spans="1:19" x14ac:dyDescent="0.3">
      <c r="A1087">
        <v>1086</v>
      </c>
      <c r="B1087" t="s">
        <v>1097</v>
      </c>
      <c r="C1087" t="str">
        <f t="shared" si="59"/>
        <v>pastures_a_7_GrasslandESA13</v>
      </c>
      <c r="D1087">
        <v>38.200000000000003</v>
      </c>
      <c r="E1087">
        <v>37.4</v>
      </c>
      <c r="F1087">
        <v>4.25</v>
      </c>
      <c r="G1087">
        <v>2.41</v>
      </c>
      <c r="H1087">
        <v>36.200000000000003</v>
      </c>
      <c r="I1087">
        <v>27.9</v>
      </c>
      <c r="J1087">
        <v>18.3</v>
      </c>
      <c r="K1087">
        <v>14.6</v>
      </c>
      <c r="L1087">
        <v>11</v>
      </c>
      <c r="M1087">
        <v>10.9</v>
      </c>
      <c r="R1087">
        <f t="shared" si="57"/>
        <v>12</v>
      </c>
      <c r="S1087">
        <f t="shared" si="58"/>
        <v>20</v>
      </c>
    </row>
    <row r="1088" spans="1:19" x14ac:dyDescent="0.3">
      <c r="A1088">
        <v>1087</v>
      </c>
      <c r="B1088" t="s">
        <v>1098</v>
      </c>
      <c r="C1088" t="str">
        <f t="shared" si="59"/>
        <v>pastures_a_7_GrasslandESA14</v>
      </c>
      <c r="D1088">
        <v>22.2</v>
      </c>
      <c r="E1088">
        <v>21.9</v>
      </c>
      <c r="F1088">
        <v>3.87</v>
      </c>
      <c r="G1088">
        <v>3.16</v>
      </c>
      <c r="H1088">
        <v>21.3</v>
      </c>
      <c r="I1088">
        <v>18.600000000000001</v>
      </c>
      <c r="J1088">
        <v>14.9</v>
      </c>
      <c r="K1088">
        <v>12.3</v>
      </c>
      <c r="L1088">
        <v>9.49</v>
      </c>
      <c r="M1088">
        <v>9.39</v>
      </c>
      <c r="R1088">
        <f t="shared" si="57"/>
        <v>12</v>
      </c>
      <c r="S1088">
        <f t="shared" si="58"/>
        <v>20</v>
      </c>
    </row>
    <row r="1089" spans="1:19" x14ac:dyDescent="0.3">
      <c r="A1089">
        <v>1088</v>
      </c>
      <c r="B1089" t="s">
        <v>1099</v>
      </c>
      <c r="C1089" t="str">
        <f t="shared" si="59"/>
        <v>pastures_a_7_GrasslandESA15a</v>
      </c>
      <c r="D1089">
        <v>48</v>
      </c>
      <c r="E1089">
        <v>47.2</v>
      </c>
      <c r="F1089">
        <v>5.63</v>
      </c>
      <c r="G1089">
        <v>3.18</v>
      </c>
      <c r="H1089">
        <v>44.8</v>
      </c>
      <c r="I1089">
        <v>35.1</v>
      </c>
      <c r="J1089">
        <v>22.4</v>
      </c>
      <c r="K1089">
        <v>17.600000000000001</v>
      </c>
      <c r="L1089">
        <v>13.5</v>
      </c>
      <c r="M1089">
        <v>13.4</v>
      </c>
      <c r="R1089">
        <f t="shared" si="57"/>
        <v>12</v>
      </c>
      <c r="S1089">
        <f t="shared" si="58"/>
        <v>20</v>
      </c>
    </row>
    <row r="1090" spans="1:19" x14ac:dyDescent="0.3">
      <c r="A1090">
        <v>1089</v>
      </c>
      <c r="B1090" t="s">
        <v>1100</v>
      </c>
      <c r="C1090" t="str">
        <f t="shared" si="59"/>
        <v>pastures_a_7_GrasslandESA15b</v>
      </c>
      <c r="D1090">
        <v>35.9</v>
      </c>
      <c r="E1090">
        <v>34.4</v>
      </c>
      <c r="F1090">
        <v>2.27</v>
      </c>
      <c r="G1090">
        <v>1.43</v>
      </c>
      <c r="H1090">
        <v>30.4</v>
      </c>
      <c r="I1090">
        <v>17</v>
      </c>
      <c r="J1090">
        <v>9.77</v>
      </c>
      <c r="K1090">
        <v>7.46</v>
      </c>
      <c r="L1090">
        <v>6.06</v>
      </c>
      <c r="M1090">
        <v>5.9</v>
      </c>
      <c r="R1090">
        <f t="shared" si="57"/>
        <v>12</v>
      </c>
      <c r="S1090">
        <f t="shared" si="58"/>
        <v>20</v>
      </c>
    </row>
    <row r="1091" spans="1:19" x14ac:dyDescent="0.3">
      <c r="A1091">
        <v>1090</v>
      </c>
      <c r="B1091" t="s">
        <v>1101</v>
      </c>
      <c r="C1091" t="str">
        <f t="shared" si="59"/>
        <v>pastures_a_7_GrasslandESA16a</v>
      </c>
      <c r="D1091">
        <v>31</v>
      </c>
      <c r="E1091">
        <v>30.7</v>
      </c>
      <c r="F1091">
        <v>4.3099999999999996</v>
      </c>
      <c r="G1091">
        <v>3.2</v>
      </c>
      <c r="H1091">
        <v>29.9</v>
      </c>
      <c r="I1091">
        <v>25.6</v>
      </c>
      <c r="J1091">
        <v>19.100000000000001</v>
      </c>
      <c r="K1091">
        <v>15.4</v>
      </c>
      <c r="L1091">
        <v>11.6</v>
      </c>
      <c r="M1091">
        <v>11.5</v>
      </c>
      <c r="R1091">
        <f t="shared" ref="R1091:R1154" si="60">SEARCH("run",B1091)</f>
        <v>12</v>
      </c>
      <c r="S1091">
        <f t="shared" ref="S1091:S1154" si="61">SEARCH("_",B1091,SEARCH("_",B1091,R1091+1)+1)</f>
        <v>20</v>
      </c>
    </row>
    <row r="1092" spans="1:19" x14ac:dyDescent="0.3">
      <c r="A1092">
        <v>1091</v>
      </c>
      <c r="B1092" t="s">
        <v>1102</v>
      </c>
      <c r="C1092" t="str">
        <f t="shared" si="59"/>
        <v>pastures_a_7_GrasslandESA16b</v>
      </c>
      <c r="D1092">
        <v>20.100000000000001</v>
      </c>
      <c r="E1092">
        <v>19.899999999999999</v>
      </c>
      <c r="F1092">
        <v>3.36</v>
      </c>
      <c r="G1092">
        <v>3</v>
      </c>
      <c r="H1092">
        <v>19.399999999999999</v>
      </c>
      <c r="I1092">
        <v>17.100000000000001</v>
      </c>
      <c r="J1092">
        <v>13.3</v>
      </c>
      <c r="K1092">
        <v>11.4</v>
      </c>
      <c r="L1092">
        <v>8.2899999999999991</v>
      </c>
      <c r="M1092">
        <v>8.24</v>
      </c>
      <c r="R1092">
        <f t="shared" si="60"/>
        <v>12</v>
      </c>
      <c r="S1092">
        <f t="shared" si="61"/>
        <v>20</v>
      </c>
    </row>
    <row r="1093" spans="1:19" x14ac:dyDescent="0.3">
      <c r="A1093">
        <v>1092</v>
      </c>
      <c r="B1093" t="s">
        <v>1103</v>
      </c>
      <c r="C1093" t="str">
        <f t="shared" si="59"/>
        <v>pastures_a_7_GrasslandESA17a</v>
      </c>
      <c r="D1093">
        <v>31.5</v>
      </c>
      <c r="E1093">
        <v>31.2</v>
      </c>
      <c r="F1093">
        <v>6.25</v>
      </c>
      <c r="G1093">
        <v>4.49</v>
      </c>
      <c r="H1093">
        <v>30.9</v>
      </c>
      <c r="I1093">
        <v>27.4</v>
      </c>
      <c r="J1093">
        <v>21.6</v>
      </c>
      <c r="K1093">
        <v>18.399999999999999</v>
      </c>
      <c r="L1093">
        <v>13.9</v>
      </c>
      <c r="M1093">
        <v>13.8</v>
      </c>
      <c r="R1093">
        <f t="shared" si="60"/>
        <v>12</v>
      </c>
      <c r="S1093">
        <f t="shared" si="61"/>
        <v>20</v>
      </c>
    </row>
    <row r="1094" spans="1:19" x14ac:dyDescent="0.3">
      <c r="A1094">
        <v>1093</v>
      </c>
      <c r="B1094" t="s">
        <v>1104</v>
      </c>
      <c r="C1094" t="str">
        <f t="shared" si="59"/>
        <v>pastures_a_7_GrasslandESA17b</v>
      </c>
      <c r="D1094">
        <v>19.7</v>
      </c>
      <c r="E1094">
        <v>19.5</v>
      </c>
      <c r="F1094">
        <v>3.11</v>
      </c>
      <c r="G1094">
        <v>2.79</v>
      </c>
      <c r="H1094">
        <v>18.899999999999999</v>
      </c>
      <c r="I1094">
        <v>16.8</v>
      </c>
      <c r="J1094">
        <v>12.3</v>
      </c>
      <c r="K1094">
        <v>9.89</v>
      </c>
      <c r="L1094">
        <v>7.57</v>
      </c>
      <c r="M1094">
        <v>7.5</v>
      </c>
      <c r="R1094">
        <f t="shared" si="60"/>
        <v>12</v>
      </c>
      <c r="S1094">
        <f t="shared" si="61"/>
        <v>20</v>
      </c>
    </row>
    <row r="1095" spans="1:19" x14ac:dyDescent="0.3">
      <c r="A1095">
        <v>1094</v>
      </c>
      <c r="B1095" t="s">
        <v>1105</v>
      </c>
      <c r="C1095" t="str">
        <f t="shared" si="59"/>
        <v>pastures_a_7_GrasslandESA18a</v>
      </c>
      <c r="D1095">
        <v>26.7</v>
      </c>
      <c r="E1095">
        <v>26.5</v>
      </c>
      <c r="F1095">
        <v>4.25</v>
      </c>
      <c r="G1095">
        <v>3.11</v>
      </c>
      <c r="H1095">
        <v>25.6</v>
      </c>
      <c r="I1095">
        <v>22</v>
      </c>
      <c r="J1095">
        <v>16.8</v>
      </c>
      <c r="K1095">
        <v>14.1</v>
      </c>
      <c r="L1095">
        <v>10.5</v>
      </c>
      <c r="M1095">
        <v>10.5</v>
      </c>
      <c r="R1095">
        <f t="shared" si="60"/>
        <v>12</v>
      </c>
      <c r="S1095">
        <f t="shared" si="61"/>
        <v>20</v>
      </c>
    </row>
    <row r="1096" spans="1:19" x14ac:dyDescent="0.3">
      <c r="A1096">
        <v>1095</v>
      </c>
      <c r="B1096" t="s">
        <v>1106</v>
      </c>
      <c r="C1096" t="str">
        <f t="shared" si="59"/>
        <v>pastures_a_7_GrasslandESA18b</v>
      </c>
      <c r="D1096">
        <v>36.299999999999997</v>
      </c>
      <c r="E1096">
        <v>35.799999999999997</v>
      </c>
      <c r="F1096">
        <v>4.87</v>
      </c>
      <c r="G1096">
        <v>2.78</v>
      </c>
      <c r="H1096">
        <v>34.200000000000003</v>
      </c>
      <c r="I1096">
        <v>31.3</v>
      </c>
      <c r="J1096">
        <v>22.1</v>
      </c>
      <c r="K1096">
        <v>17.399999999999999</v>
      </c>
      <c r="L1096">
        <v>13.1</v>
      </c>
      <c r="M1096">
        <v>12.9</v>
      </c>
      <c r="R1096">
        <f t="shared" si="60"/>
        <v>12</v>
      </c>
      <c r="S1096">
        <f t="shared" si="61"/>
        <v>20</v>
      </c>
    </row>
    <row r="1097" spans="1:19" x14ac:dyDescent="0.3">
      <c r="A1097">
        <v>1096</v>
      </c>
      <c r="B1097" t="s">
        <v>1107</v>
      </c>
      <c r="C1097" t="str">
        <f t="shared" si="59"/>
        <v>pastures_a_7_GrasslandESA19a</v>
      </c>
      <c r="D1097">
        <v>41.5</v>
      </c>
      <c r="E1097">
        <v>40.9</v>
      </c>
      <c r="F1097">
        <v>8.39</v>
      </c>
      <c r="G1097">
        <v>5.89</v>
      </c>
      <c r="H1097">
        <v>39.4</v>
      </c>
      <c r="I1097">
        <v>33.700000000000003</v>
      </c>
      <c r="J1097">
        <v>25.7</v>
      </c>
      <c r="K1097">
        <v>21.1</v>
      </c>
      <c r="L1097">
        <v>16.2</v>
      </c>
      <c r="M1097">
        <v>16.100000000000001</v>
      </c>
      <c r="R1097">
        <f t="shared" si="60"/>
        <v>12</v>
      </c>
      <c r="S1097">
        <f t="shared" si="61"/>
        <v>20</v>
      </c>
    </row>
    <row r="1098" spans="1:19" x14ac:dyDescent="0.3">
      <c r="A1098">
        <v>1097</v>
      </c>
      <c r="B1098" t="s">
        <v>1108</v>
      </c>
      <c r="C1098" t="str">
        <f t="shared" si="59"/>
        <v>pastures_a_7_GrasslandESA19b</v>
      </c>
      <c r="D1098">
        <v>48.8</v>
      </c>
      <c r="E1098">
        <v>48.2</v>
      </c>
      <c r="F1098">
        <v>14.7</v>
      </c>
      <c r="G1098">
        <v>9.75</v>
      </c>
      <c r="H1098">
        <v>47.3</v>
      </c>
      <c r="I1098">
        <v>43.6</v>
      </c>
      <c r="J1098">
        <v>33.700000000000003</v>
      </c>
      <c r="K1098">
        <v>29.3</v>
      </c>
      <c r="L1098">
        <v>23.2</v>
      </c>
      <c r="M1098">
        <v>23.2</v>
      </c>
      <c r="R1098">
        <f t="shared" si="60"/>
        <v>12</v>
      </c>
      <c r="S1098">
        <f t="shared" si="61"/>
        <v>20</v>
      </c>
    </row>
    <row r="1099" spans="1:19" x14ac:dyDescent="0.3">
      <c r="A1099">
        <v>1098</v>
      </c>
      <c r="B1099" t="s">
        <v>1109</v>
      </c>
      <c r="C1099" t="str">
        <f t="shared" si="59"/>
        <v>pastures_a_7_GrasslandESA20a</v>
      </c>
      <c r="D1099">
        <v>30.5</v>
      </c>
      <c r="E1099">
        <v>29.8</v>
      </c>
      <c r="F1099">
        <v>2.88</v>
      </c>
      <c r="G1099">
        <v>1.82</v>
      </c>
      <c r="H1099">
        <v>28.9</v>
      </c>
      <c r="I1099">
        <v>24.8</v>
      </c>
      <c r="J1099">
        <v>15.3</v>
      </c>
      <c r="K1099">
        <v>11</v>
      </c>
      <c r="L1099">
        <v>8.8800000000000008</v>
      </c>
      <c r="M1099">
        <v>8.74</v>
      </c>
      <c r="R1099">
        <f t="shared" si="60"/>
        <v>12</v>
      </c>
      <c r="S1099">
        <f t="shared" si="61"/>
        <v>20</v>
      </c>
    </row>
    <row r="1100" spans="1:19" x14ac:dyDescent="0.3">
      <c r="A1100">
        <v>1099</v>
      </c>
      <c r="B1100" t="s">
        <v>1110</v>
      </c>
      <c r="C1100" t="str">
        <f t="shared" si="59"/>
        <v>pastures_a_7_GrasslandESA20b</v>
      </c>
      <c r="D1100">
        <v>31.3</v>
      </c>
      <c r="E1100">
        <v>30.6</v>
      </c>
      <c r="F1100">
        <v>3</v>
      </c>
      <c r="G1100">
        <v>1.65</v>
      </c>
      <c r="H1100">
        <v>28.8</v>
      </c>
      <c r="I1100">
        <v>23.7</v>
      </c>
      <c r="J1100">
        <v>15.1</v>
      </c>
      <c r="K1100">
        <v>11.4</v>
      </c>
      <c r="L1100">
        <v>8.8000000000000007</v>
      </c>
      <c r="M1100">
        <v>8.67</v>
      </c>
      <c r="R1100">
        <f t="shared" si="60"/>
        <v>12</v>
      </c>
      <c r="S1100">
        <f t="shared" si="61"/>
        <v>20</v>
      </c>
    </row>
    <row r="1101" spans="1:19" x14ac:dyDescent="0.3">
      <c r="A1101">
        <v>1100</v>
      </c>
      <c r="B1101" t="s">
        <v>1111</v>
      </c>
      <c r="C1101" t="str">
        <f t="shared" si="59"/>
        <v>pastures_a_7_GrasslandESA21</v>
      </c>
      <c r="D1101">
        <v>16.7</v>
      </c>
      <c r="E1101">
        <v>16.3</v>
      </c>
      <c r="F1101">
        <v>1.53</v>
      </c>
      <c r="G1101">
        <v>1.29</v>
      </c>
      <c r="H1101">
        <v>15.3</v>
      </c>
      <c r="I1101">
        <v>12.4</v>
      </c>
      <c r="J1101">
        <v>10.3</v>
      </c>
      <c r="K1101">
        <v>8.8699999999999992</v>
      </c>
      <c r="L1101">
        <v>4.75</v>
      </c>
      <c r="M1101">
        <v>4.67</v>
      </c>
      <c r="R1101">
        <f t="shared" si="60"/>
        <v>12</v>
      </c>
      <c r="S1101">
        <f t="shared" si="61"/>
        <v>20</v>
      </c>
    </row>
    <row r="1102" spans="1:19" x14ac:dyDescent="0.3">
      <c r="A1102">
        <v>1101</v>
      </c>
      <c r="B1102" t="s">
        <v>1112</v>
      </c>
      <c r="C1102" t="str">
        <f t="shared" si="59"/>
        <v>pastures_a_4_GrasslandESA1</v>
      </c>
      <c r="D1102">
        <v>108</v>
      </c>
      <c r="E1102">
        <v>69.5</v>
      </c>
      <c r="F1102">
        <v>6.43</v>
      </c>
      <c r="G1102">
        <v>3.91</v>
      </c>
      <c r="H1102">
        <v>61.1</v>
      </c>
      <c r="I1102">
        <v>48.3</v>
      </c>
      <c r="J1102">
        <v>30.7</v>
      </c>
      <c r="K1102">
        <v>23.3</v>
      </c>
      <c r="L1102">
        <v>19</v>
      </c>
      <c r="M1102">
        <v>18.600000000000001</v>
      </c>
      <c r="R1102">
        <f t="shared" si="60"/>
        <v>12</v>
      </c>
      <c r="S1102">
        <f t="shared" si="61"/>
        <v>19</v>
      </c>
    </row>
    <row r="1103" spans="1:19" x14ac:dyDescent="0.3">
      <c r="A1103">
        <v>1102</v>
      </c>
      <c r="B1103" t="s">
        <v>1113</v>
      </c>
      <c r="C1103" t="str">
        <f t="shared" si="59"/>
        <v>pastures_a_4_GrasslandESA2</v>
      </c>
      <c r="D1103">
        <v>39.1</v>
      </c>
      <c r="E1103">
        <v>32.299999999999997</v>
      </c>
      <c r="F1103">
        <v>2.42</v>
      </c>
      <c r="G1103">
        <v>1.5</v>
      </c>
      <c r="H1103">
        <v>26.9</v>
      </c>
      <c r="I1103">
        <v>18.5</v>
      </c>
      <c r="J1103">
        <v>11.6</v>
      </c>
      <c r="K1103">
        <v>8.73</v>
      </c>
      <c r="L1103">
        <v>7.17</v>
      </c>
      <c r="M1103">
        <v>7.05</v>
      </c>
      <c r="R1103">
        <f t="shared" si="60"/>
        <v>12</v>
      </c>
      <c r="S1103">
        <f t="shared" si="61"/>
        <v>19</v>
      </c>
    </row>
    <row r="1104" spans="1:19" x14ac:dyDescent="0.3">
      <c r="A1104">
        <v>1103</v>
      </c>
      <c r="B1104" t="s">
        <v>1114</v>
      </c>
      <c r="C1104" t="str">
        <f t="shared" si="59"/>
        <v>pastures_a_4_GrasslandESA3</v>
      </c>
      <c r="D1104">
        <v>186</v>
      </c>
      <c r="E1104">
        <v>133</v>
      </c>
      <c r="F1104">
        <v>10.199999999999999</v>
      </c>
      <c r="G1104">
        <v>5.99</v>
      </c>
      <c r="H1104">
        <v>106</v>
      </c>
      <c r="I1104">
        <v>78.099999999999994</v>
      </c>
      <c r="J1104">
        <v>50.4</v>
      </c>
      <c r="K1104">
        <v>37.700000000000003</v>
      </c>
      <c r="L1104">
        <v>30.3</v>
      </c>
      <c r="M1104">
        <v>30</v>
      </c>
      <c r="R1104">
        <f t="shared" si="60"/>
        <v>12</v>
      </c>
      <c r="S1104">
        <f t="shared" si="61"/>
        <v>19</v>
      </c>
    </row>
    <row r="1105" spans="1:19" x14ac:dyDescent="0.3">
      <c r="A1105">
        <v>1104</v>
      </c>
      <c r="B1105" t="s">
        <v>1115</v>
      </c>
      <c r="C1105" t="str">
        <f t="shared" si="59"/>
        <v>pastures_a_4_GrasslandESA4</v>
      </c>
      <c r="D1105">
        <v>39.6</v>
      </c>
      <c r="E1105">
        <v>31.2</v>
      </c>
      <c r="F1105">
        <v>2.83</v>
      </c>
      <c r="G1105">
        <v>1.96</v>
      </c>
      <c r="H1105">
        <v>21.7</v>
      </c>
      <c r="I1105">
        <v>17.600000000000001</v>
      </c>
      <c r="J1105">
        <v>11.5</v>
      </c>
      <c r="K1105">
        <v>8.8800000000000008</v>
      </c>
      <c r="L1105">
        <v>7.76</v>
      </c>
      <c r="M1105">
        <v>7.69</v>
      </c>
      <c r="R1105">
        <f t="shared" si="60"/>
        <v>12</v>
      </c>
      <c r="S1105">
        <f t="shared" si="61"/>
        <v>19</v>
      </c>
    </row>
    <row r="1106" spans="1:19" x14ac:dyDescent="0.3">
      <c r="A1106">
        <v>1105</v>
      </c>
      <c r="B1106" t="s">
        <v>1116</v>
      </c>
      <c r="C1106" t="str">
        <f t="shared" si="59"/>
        <v>pastures_a_4_GrasslandESA5</v>
      </c>
      <c r="D1106">
        <v>84.8</v>
      </c>
      <c r="E1106">
        <v>78.3</v>
      </c>
      <c r="F1106">
        <v>6.63</v>
      </c>
      <c r="G1106">
        <v>3.97</v>
      </c>
      <c r="H1106">
        <v>71.900000000000006</v>
      </c>
      <c r="I1106">
        <v>54.4</v>
      </c>
      <c r="J1106">
        <v>33.5</v>
      </c>
      <c r="K1106">
        <v>25.1</v>
      </c>
      <c r="L1106">
        <v>20.8</v>
      </c>
      <c r="M1106">
        <v>20.5</v>
      </c>
      <c r="R1106">
        <f t="shared" si="60"/>
        <v>12</v>
      </c>
      <c r="S1106">
        <f t="shared" si="61"/>
        <v>19</v>
      </c>
    </row>
    <row r="1107" spans="1:19" x14ac:dyDescent="0.3">
      <c r="A1107">
        <v>1106</v>
      </c>
      <c r="B1107" t="s">
        <v>1117</v>
      </c>
      <c r="C1107" t="str">
        <f t="shared" si="59"/>
        <v>pastures_a_4_GrasslandESA6</v>
      </c>
      <c r="D1107">
        <v>56.4</v>
      </c>
      <c r="E1107">
        <v>48.5</v>
      </c>
      <c r="F1107">
        <v>4.1500000000000004</v>
      </c>
      <c r="G1107">
        <v>2.54</v>
      </c>
      <c r="H1107">
        <v>45.2</v>
      </c>
      <c r="I1107">
        <v>32.6</v>
      </c>
      <c r="J1107">
        <v>21.6</v>
      </c>
      <c r="K1107">
        <v>15.8</v>
      </c>
      <c r="L1107">
        <v>12.3</v>
      </c>
      <c r="M1107">
        <v>12.2</v>
      </c>
      <c r="R1107">
        <f t="shared" si="60"/>
        <v>12</v>
      </c>
      <c r="S1107">
        <f t="shared" si="61"/>
        <v>19</v>
      </c>
    </row>
    <row r="1108" spans="1:19" x14ac:dyDescent="0.3">
      <c r="A1108">
        <v>1107</v>
      </c>
      <c r="B1108" t="s">
        <v>1118</v>
      </c>
      <c r="C1108" t="str">
        <f t="shared" si="59"/>
        <v>pastures_a_4_GrasslandESA7</v>
      </c>
      <c r="D1108">
        <v>64.8</v>
      </c>
      <c r="E1108">
        <v>55.9</v>
      </c>
      <c r="F1108">
        <v>5.08</v>
      </c>
      <c r="G1108">
        <v>3.42</v>
      </c>
      <c r="H1108">
        <v>48.2</v>
      </c>
      <c r="I1108">
        <v>39.200000000000003</v>
      </c>
      <c r="J1108">
        <v>24</v>
      </c>
      <c r="K1108">
        <v>18.100000000000001</v>
      </c>
      <c r="L1108">
        <v>14.8</v>
      </c>
      <c r="M1108">
        <v>14.5</v>
      </c>
      <c r="R1108">
        <f t="shared" si="60"/>
        <v>12</v>
      </c>
      <c r="S1108">
        <f t="shared" si="61"/>
        <v>19</v>
      </c>
    </row>
    <row r="1109" spans="1:19" x14ac:dyDescent="0.3">
      <c r="A1109">
        <v>1108</v>
      </c>
      <c r="B1109" t="s">
        <v>1119</v>
      </c>
      <c r="C1109" t="str">
        <f t="shared" si="59"/>
        <v>pastures_a_4_GrasslandESA8</v>
      </c>
      <c r="D1109">
        <v>118</v>
      </c>
      <c r="E1109">
        <v>91.9</v>
      </c>
      <c r="F1109">
        <v>4.76</v>
      </c>
      <c r="G1109">
        <v>2.82</v>
      </c>
      <c r="H1109">
        <v>72.2</v>
      </c>
      <c r="I1109">
        <v>48.6</v>
      </c>
      <c r="J1109">
        <v>26.6</v>
      </c>
      <c r="K1109">
        <v>18.600000000000001</v>
      </c>
      <c r="L1109">
        <v>16.2</v>
      </c>
      <c r="M1109">
        <v>15.8</v>
      </c>
      <c r="R1109">
        <f t="shared" si="60"/>
        <v>12</v>
      </c>
      <c r="S1109">
        <f t="shared" si="61"/>
        <v>19</v>
      </c>
    </row>
    <row r="1110" spans="1:19" x14ac:dyDescent="0.3">
      <c r="A1110">
        <v>1109</v>
      </c>
      <c r="B1110" t="s">
        <v>1120</v>
      </c>
      <c r="C1110" t="str">
        <f t="shared" si="59"/>
        <v>pastures_a_4_GrasslandESA8</v>
      </c>
      <c r="D1110">
        <v>76</v>
      </c>
      <c r="E1110">
        <v>62.9</v>
      </c>
      <c r="F1110">
        <v>3.7</v>
      </c>
      <c r="G1110">
        <v>2.2599999999999998</v>
      </c>
      <c r="H1110">
        <v>51.1</v>
      </c>
      <c r="I1110">
        <v>33.9</v>
      </c>
      <c r="J1110">
        <v>21.3</v>
      </c>
      <c r="K1110">
        <v>14.7</v>
      </c>
      <c r="L1110">
        <v>12.1</v>
      </c>
      <c r="M1110">
        <v>11.9</v>
      </c>
      <c r="R1110">
        <f t="shared" si="60"/>
        <v>12</v>
      </c>
      <c r="S1110">
        <f t="shared" si="61"/>
        <v>19</v>
      </c>
    </row>
    <row r="1111" spans="1:19" x14ac:dyDescent="0.3">
      <c r="A1111">
        <v>1110</v>
      </c>
      <c r="B1111" t="s">
        <v>1121</v>
      </c>
      <c r="C1111" t="str">
        <f t="shared" si="59"/>
        <v>pastures_a_4_GrasslandESA10a</v>
      </c>
      <c r="D1111">
        <v>79.900000000000006</v>
      </c>
      <c r="E1111">
        <v>67.099999999999994</v>
      </c>
      <c r="F1111">
        <v>5.95</v>
      </c>
      <c r="G1111">
        <v>3.47</v>
      </c>
      <c r="H1111">
        <v>60.9</v>
      </c>
      <c r="I1111">
        <v>45.4</v>
      </c>
      <c r="J1111">
        <v>28.8</v>
      </c>
      <c r="K1111">
        <v>21.3</v>
      </c>
      <c r="L1111">
        <v>17.8</v>
      </c>
      <c r="M1111">
        <v>17.5</v>
      </c>
      <c r="R1111">
        <f t="shared" si="60"/>
        <v>12</v>
      </c>
      <c r="S1111">
        <f t="shared" si="61"/>
        <v>19</v>
      </c>
    </row>
    <row r="1112" spans="1:19" x14ac:dyDescent="0.3">
      <c r="A1112">
        <v>1111</v>
      </c>
      <c r="B1112" t="s">
        <v>1122</v>
      </c>
      <c r="C1112" t="str">
        <f t="shared" si="59"/>
        <v>pastures_a_4_GrasslandESA10b</v>
      </c>
      <c r="D1112">
        <v>72.2</v>
      </c>
      <c r="E1112">
        <v>65.5</v>
      </c>
      <c r="F1112">
        <v>7.82</v>
      </c>
      <c r="G1112">
        <v>3.96</v>
      </c>
      <c r="H1112">
        <v>60.5</v>
      </c>
      <c r="I1112">
        <v>51.1</v>
      </c>
      <c r="J1112">
        <v>35.299999999999997</v>
      </c>
      <c r="K1112">
        <v>27.3</v>
      </c>
      <c r="L1112">
        <v>21.5</v>
      </c>
      <c r="M1112">
        <v>21.3</v>
      </c>
      <c r="R1112">
        <f t="shared" si="60"/>
        <v>12</v>
      </c>
      <c r="S1112">
        <f t="shared" si="61"/>
        <v>19</v>
      </c>
    </row>
    <row r="1113" spans="1:19" x14ac:dyDescent="0.3">
      <c r="A1113">
        <v>1112</v>
      </c>
      <c r="B1113" t="s">
        <v>1123</v>
      </c>
      <c r="C1113" t="str">
        <f t="shared" si="59"/>
        <v>pastures_a_4_GrasslandESA11a</v>
      </c>
      <c r="D1113">
        <v>106</v>
      </c>
      <c r="E1113">
        <v>90.7</v>
      </c>
      <c r="F1113">
        <v>6.75</v>
      </c>
      <c r="G1113">
        <v>3.36</v>
      </c>
      <c r="H1113">
        <v>75.2</v>
      </c>
      <c r="I1113">
        <v>54.7</v>
      </c>
      <c r="J1113">
        <v>35.200000000000003</v>
      </c>
      <c r="K1113">
        <v>26.1</v>
      </c>
      <c r="L1113">
        <v>21</v>
      </c>
      <c r="M1113">
        <v>20.7</v>
      </c>
      <c r="R1113">
        <f t="shared" si="60"/>
        <v>12</v>
      </c>
      <c r="S1113">
        <f t="shared" si="61"/>
        <v>19</v>
      </c>
    </row>
    <row r="1114" spans="1:19" x14ac:dyDescent="0.3">
      <c r="A1114">
        <v>1113</v>
      </c>
      <c r="B1114" t="s">
        <v>1124</v>
      </c>
      <c r="C1114" t="str">
        <f t="shared" si="59"/>
        <v>pastures_a_4_GrasslandESA11b</v>
      </c>
      <c r="D1114">
        <v>108</v>
      </c>
      <c r="E1114">
        <v>86.9</v>
      </c>
      <c r="F1114">
        <v>5.42</v>
      </c>
      <c r="G1114">
        <v>2.72</v>
      </c>
      <c r="H1114">
        <v>70.3</v>
      </c>
      <c r="I1114">
        <v>49.4</v>
      </c>
      <c r="J1114">
        <v>27.3</v>
      </c>
      <c r="K1114">
        <v>20</v>
      </c>
      <c r="L1114">
        <v>17</v>
      </c>
      <c r="M1114">
        <v>16.7</v>
      </c>
      <c r="R1114">
        <f t="shared" si="60"/>
        <v>12</v>
      </c>
      <c r="S1114">
        <f t="shared" si="61"/>
        <v>19</v>
      </c>
    </row>
    <row r="1115" spans="1:19" x14ac:dyDescent="0.3">
      <c r="A1115">
        <v>1114</v>
      </c>
      <c r="B1115" t="s">
        <v>1125</v>
      </c>
      <c r="C1115" t="str">
        <f t="shared" si="59"/>
        <v>pastures_a_4_GrasslandESA12a</v>
      </c>
      <c r="D1115">
        <v>148</v>
      </c>
      <c r="E1115">
        <v>109</v>
      </c>
      <c r="F1115">
        <v>6.19</v>
      </c>
      <c r="G1115">
        <v>3.14</v>
      </c>
      <c r="H1115">
        <v>92.8</v>
      </c>
      <c r="I1115">
        <v>61.3</v>
      </c>
      <c r="J1115">
        <v>34.799999999999997</v>
      </c>
      <c r="K1115">
        <v>24.4</v>
      </c>
      <c r="L1115">
        <v>22.3</v>
      </c>
      <c r="M1115">
        <v>21.4</v>
      </c>
      <c r="R1115">
        <f t="shared" si="60"/>
        <v>12</v>
      </c>
      <c r="S1115">
        <f t="shared" si="61"/>
        <v>19</v>
      </c>
    </row>
    <row r="1116" spans="1:19" x14ac:dyDescent="0.3">
      <c r="A1116">
        <v>1115</v>
      </c>
      <c r="B1116" t="s">
        <v>1126</v>
      </c>
      <c r="C1116" t="str">
        <f t="shared" ref="C1116:C1179" si="62">LEFT(B1116,R1116-1)&amp;RIGHT(B1116,LEN(B1116)-S1116)</f>
        <v>pastures_a_4_GrasslandESA12b</v>
      </c>
      <c r="D1116">
        <v>86.6</v>
      </c>
      <c r="E1116">
        <v>73</v>
      </c>
      <c r="F1116">
        <v>5.49</v>
      </c>
      <c r="G1116">
        <v>2.41</v>
      </c>
      <c r="H1116">
        <v>61.5</v>
      </c>
      <c r="I1116">
        <v>47.5</v>
      </c>
      <c r="J1116">
        <v>29.5</v>
      </c>
      <c r="K1116">
        <v>21</v>
      </c>
      <c r="L1116">
        <v>17.399999999999999</v>
      </c>
      <c r="M1116">
        <v>17</v>
      </c>
      <c r="R1116">
        <f t="shared" si="60"/>
        <v>12</v>
      </c>
      <c r="S1116">
        <f t="shared" si="61"/>
        <v>19</v>
      </c>
    </row>
    <row r="1117" spans="1:19" x14ac:dyDescent="0.3">
      <c r="A1117">
        <v>1116</v>
      </c>
      <c r="B1117" t="s">
        <v>1127</v>
      </c>
      <c r="C1117" t="str">
        <f t="shared" si="62"/>
        <v>pastures_a_4_GrasslandESA13</v>
      </c>
      <c r="D1117">
        <v>67.5</v>
      </c>
      <c r="E1117">
        <v>54.7</v>
      </c>
      <c r="F1117">
        <v>5.62</v>
      </c>
      <c r="G1117">
        <v>2.85</v>
      </c>
      <c r="H1117">
        <v>45.9</v>
      </c>
      <c r="I1117">
        <v>33.799999999999997</v>
      </c>
      <c r="J1117">
        <v>23.7</v>
      </c>
      <c r="K1117">
        <v>19.3</v>
      </c>
      <c r="L1117">
        <v>14.2</v>
      </c>
      <c r="M1117">
        <v>14</v>
      </c>
      <c r="R1117">
        <f t="shared" si="60"/>
        <v>12</v>
      </c>
      <c r="S1117">
        <f t="shared" si="61"/>
        <v>19</v>
      </c>
    </row>
    <row r="1118" spans="1:19" x14ac:dyDescent="0.3">
      <c r="A1118">
        <v>1117</v>
      </c>
      <c r="B1118" t="s">
        <v>1128</v>
      </c>
      <c r="C1118" t="str">
        <f t="shared" si="62"/>
        <v>pastures_a_4_GrasslandESA14</v>
      </c>
      <c r="D1118">
        <v>29.5</v>
      </c>
      <c r="E1118">
        <v>26.4</v>
      </c>
      <c r="F1118">
        <v>3.83</v>
      </c>
      <c r="G1118">
        <v>2.65</v>
      </c>
      <c r="H1118">
        <v>23.8</v>
      </c>
      <c r="I1118">
        <v>19.899999999999999</v>
      </c>
      <c r="J1118">
        <v>15.1</v>
      </c>
      <c r="K1118">
        <v>12.4</v>
      </c>
      <c r="L1118">
        <v>9.67</v>
      </c>
      <c r="M1118">
        <v>9.57</v>
      </c>
      <c r="R1118">
        <f t="shared" si="60"/>
        <v>12</v>
      </c>
      <c r="S1118">
        <f t="shared" si="61"/>
        <v>19</v>
      </c>
    </row>
    <row r="1119" spans="1:19" x14ac:dyDescent="0.3">
      <c r="A1119">
        <v>1118</v>
      </c>
      <c r="B1119" t="s">
        <v>1129</v>
      </c>
      <c r="C1119" t="str">
        <f t="shared" si="62"/>
        <v>pastures_a_4_GrasslandESA15a</v>
      </c>
      <c r="D1119">
        <v>81.599999999999994</v>
      </c>
      <c r="E1119">
        <v>70.099999999999994</v>
      </c>
      <c r="F1119">
        <v>6.25</v>
      </c>
      <c r="G1119">
        <v>2.86</v>
      </c>
      <c r="H1119">
        <v>60.9</v>
      </c>
      <c r="I1119">
        <v>45.9</v>
      </c>
      <c r="J1119">
        <v>28.7</v>
      </c>
      <c r="K1119">
        <v>21.9</v>
      </c>
      <c r="L1119">
        <v>16.8</v>
      </c>
      <c r="M1119">
        <v>16.600000000000001</v>
      </c>
      <c r="R1119">
        <f t="shared" si="60"/>
        <v>12</v>
      </c>
      <c r="S1119">
        <f t="shared" si="61"/>
        <v>19</v>
      </c>
    </row>
    <row r="1120" spans="1:19" x14ac:dyDescent="0.3">
      <c r="A1120">
        <v>1119</v>
      </c>
      <c r="B1120" t="s">
        <v>1130</v>
      </c>
      <c r="C1120" t="str">
        <f t="shared" si="62"/>
        <v>pastures_a_4_GrasslandESA15b</v>
      </c>
      <c r="D1120">
        <v>81.900000000000006</v>
      </c>
      <c r="E1120">
        <v>64.7</v>
      </c>
      <c r="F1120">
        <v>3.67</v>
      </c>
      <c r="G1120">
        <v>2.04</v>
      </c>
      <c r="H1120">
        <v>49.6</v>
      </c>
      <c r="I1120">
        <v>27</v>
      </c>
      <c r="J1120">
        <v>13.2</v>
      </c>
      <c r="K1120">
        <v>10.1</v>
      </c>
      <c r="L1120">
        <v>8.5299999999999994</v>
      </c>
      <c r="M1120">
        <v>8.33</v>
      </c>
      <c r="R1120">
        <f t="shared" si="60"/>
        <v>12</v>
      </c>
      <c r="S1120">
        <f t="shared" si="61"/>
        <v>19</v>
      </c>
    </row>
    <row r="1121" spans="1:19" x14ac:dyDescent="0.3">
      <c r="A1121">
        <v>1120</v>
      </c>
      <c r="B1121" t="s">
        <v>1131</v>
      </c>
      <c r="C1121" t="str">
        <f t="shared" si="62"/>
        <v>pastures_a_4_GrasslandESA16a</v>
      </c>
      <c r="D1121">
        <v>37.6</v>
      </c>
      <c r="E1121">
        <v>36</v>
      </c>
      <c r="F1121">
        <v>5.39</v>
      </c>
      <c r="G1121">
        <v>3.06</v>
      </c>
      <c r="H1121">
        <v>34.1</v>
      </c>
      <c r="I1121">
        <v>29.9</v>
      </c>
      <c r="J1121">
        <v>23.9</v>
      </c>
      <c r="K1121">
        <v>19.399999999999999</v>
      </c>
      <c r="L1121">
        <v>14.5</v>
      </c>
      <c r="M1121">
        <v>14.4</v>
      </c>
      <c r="R1121">
        <f t="shared" si="60"/>
        <v>12</v>
      </c>
      <c r="S1121">
        <f t="shared" si="61"/>
        <v>19</v>
      </c>
    </row>
    <row r="1122" spans="1:19" x14ac:dyDescent="0.3">
      <c r="A1122">
        <v>1121</v>
      </c>
      <c r="B1122" t="s">
        <v>1132</v>
      </c>
      <c r="C1122" t="str">
        <f t="shared" si="62"/>
        <v>pastures_a_4_GrasslandESA16b</v>
      </c>
      <c r="D1122">
        <v>16.8</v>
      </c>
      <c r="E1122">
        <v>16.7</v>
      </c>
      <c r="F1122">
        <v>2.93</v>
      </c>
      <c r="G1122">
        <v>2.46</v>
      </c>
      <c r="H1122">
        <v>16.3</v>
      </c>
      <c r="I1122">
        <v>14.9</v>
      </c>
      <c r="J1122">
        <v>11.8</v>
      </c>
      <c r="K1122">
        <v>10</v>
      </c>
      <c r="L1122">
        <v>7.34</v>
      </c>
      <c r="M1122">
        <v>7.32</v>
      </c>
      <c r="R1122">
        <f t="shared" si="60"/>
        <v>12</v>
      </c>
      <c r="S1122">
        <f t="shared" si="61"/>
        <v>19</v>
      </c>
    </row>
    <row r="1123" spans="1:19" x14ac:dyDescent="0.3">
      <c r="A1123">
        <v>1122</v>
      </c>
      <c r="B1123" t="s">
        <v>1133</v>
      </c>
      <c r="C1123" t="str">
        <f t="shared" si="62"/>
        <v>pastures_a_4_GrasslandESA17a</v>
      </c>
      <c r="D1123">
        <v>34.9</v>
      </c>
      <c r="E1123">
        <v>33.799999999999997</v>
      </c>
      <c r="F1123">
        <v>7.04</v>
      </c>
      <c r="G1123">
        <v>4.2699999999999996</v>
      </c>
      <c r="H1123">
        <v>33</v>
      </c>
      <c r="I1123">
        <v>30.9</v>
      </c>
      <c r="J1123">
        <v>25.8</v>
      </c>
      <c r="K1123">
        <v>22.4</v>
      </c>
      <c r="L1123">
        <v>17.5</v>
      </c>
      <c r="M1123">
        <v>17.399999999999999</v>
      </c>
      <c r="R1123">
        <f t="shared" si="60"/>
        <v>12</v>
      </c>
      <c r="S1123">
        <f t="shared" si="61"/>
        <v>19</v>
      </c>
    </row>
    <row r="1124" spans="1:19" x14ac:dyDescent="0.3">
      <c r="A1124">
        <v>1123</v>
      </c>
      <c r="B1124" t="s">
        <v>1134</v>
      </c>
      <c r="C1124" t="str">
        <f t="shared" si="62"/>
        <v>pastures_a_4_GrasslandESA17b</v>
      </c>
      <c r="D1124">
        <v>18.8</v>
      </c>
      <c r="E1124">
        <v>18</v>
      </c>
      <c r="F1124">
        <v>3.1</v>
      </c>
      <c r="G1124">
        <v>2.38</v>
      </c>
      <c r="H1124">
        <v>17.100000000000001</v>
      </c>
      <c r="I1124">
        <v>14.9</v>
      </c>
      <c r="J1124">
        <v>10.9</v>
      </c>
      <c r="K1124">
        <v>8.81</v>
      </c>
      <c r="L1124">
        <v>6.82</v>
      </c>
      <c r="M1124">
        <v>6.76</v>
      </c>
      <c r="R1124">
        <f t="shared" si="60"/>
        <v>12</v>
      </c>
      <c r="S1124">
        <f t="shared" si="61"/>
        <v>19</v>
      </c>
    </row>
    <row r="1125" spans="1:19" x14ac:dyDescent="0.3">
      <c r="A1125">
        <v>1124</v>
      </c>
      <c r="B1125" t="s">
        <v>1135</v>
      </c>
      <c r="C1125" t="str">
        <f t="shared" si="62"/>
        <v>pastures_a_4_GrasslandESA18a</v>
      </c>
      <c r="D1125">
        <v>34.299999999999997</v>
      </c>
      <c r="E1125">
        <v>32.799999999999997</v>
      </c>
      <c r="F1125">
        <v>4.88</v>
      </c>
      <c r="G1125">
        <v>3.06</v>
      </c>
      <c r="H1125">
        <v>31</v>
      </c>
      <c r="I1125">
        <v>26.7</v>
      </c>
      <c r="J1125">
        <v>20.7</v>
      </c>
      <c r="K1125">
        <v>16.899999999999999</v>
      </c>
      <c r="L1125">
        <v>12.7</v>
      </c>
      <c r="M1125">
        <v>12.6</v>
      </c>
      <c r="R1125">
        <f t="shared" si="60"/>
        <v>12</v>
      </c>
      <c r="S1125">
        <f t="shared" si="61"/>
        <v>19</v>
      </c>
    </row>
    <row r="1126" spans="1:19" x14ac:dyDescent="0.3">
      <c r="A1126">
        <v>1125</v>
      </c>
      <c r="B1126" t="s">
        <v>1136</v>
      </c>
      <c r="C1126" t="str">
        <f t="shared" si="62"/>
        <v>pastures_a_4_GrasslandESA18b</v>
      </c>
      <c r="D1126">
        <v>63.6</v>
      </c>
      <c r="E1126">
        <v>56.5</v>
      </c>
      <c r="F1126">
        <v>6.66</v>
      </c>
      <c r="G1126">
        <v>2.82</v>
      </c>
      <c r="H1126">
        <v>50.8</v>
      </c>
      <c r="I1126">
        <v>45.9</v>
      </c>
      <c r="J1126">
        <v>30.2</v>
      </c>
      <c r="K1126">
        <v>23.1</v>
      </c>
      <c r="L1126">
        <v>18.2</v>
      </c>
      <c r="M1126">
        <v>18</v>
      </c>
      <c r="R1126">
        <f t="shared" si="60"/>
        <v>12</v>
      </c>
      <c r="S1126">
        <f t="shared" si="61"/>
        <v>19</v>
      </c>
    </row>
    <row r="1127" spans="1:19" x14ac:dyDescent="0.3">
      <c r="A1127">
        <v>1126</v>
      </c>
      <c r="B1127" t="s">
        <v>1137</v>
      </c>
      <c r="C1127" t="str">
        <f t="shared" si="62"/>
        <v>pastures_a_4_GrasslandESA19a</v>
      </c>
      <c r="D1127">
        <v>63.4</v>
      </c>
      <c r="E1127">
        <v>57.7</v>
      </c>
      <c r="F1127">
        <v>10.3</v>
      </c>
      <c r="G1127">
        <v>7.13</v>
      </c>
      <c r="H1127">
        <v>53.6</v>
      </c>
      <c r="I1127">
        <v>44.2</v>
      </c>
      <c r="J1127">
        <v>32.5</v>
      </c>
      <c r="K1127">
        <v>26.5</v>
      </c>
      <c r="L1127">
        <v>20.3</v>
      </c>
      <c r="M1127">
        <v>20.2</v>
      </c>
      <c r="R1127">
        <f t="shared" si="60"/>
        <v>12</v>
      </c>
      <c r="S1127">
        <f t="shared" si="61"/>
        <v>19</v>
      </c>
    </row>
    <row r="1128" spans="1:19" x14ac:dyDescent="0.3">
      <c r="A1128">
        <v>1127</v>
      </c>
      <c r="B1128" t="s">
        <v>1138</v>
      </c>
      <c r="C1128" t="str">
        <f t="shared" si="62"/>
        <v>pastures_a_4_GrasslandESA19b</v>
      </c>
      <c r="D1128">
        <v>78.2</v>
      </c>
      <c r="E1128">
        <v>66</v>
      </c>
      <c r="F1128">
        <v>15.7</v>
      </c>
      <c r="G1128">
        <v>11</v>
      </c>
      <c r="H1128">
        <v>58.8</v>
      </c>
      <c r="I1128">
        <v>54.2</v>
      </c>
      <c r="J1128">
        <v>41</v>
      </c>
      <c r="K1128">
        <v>35</v>
      </c>
      <c r="L1128">
        <v>29.6</v>
      </c>
      <c r="M1128">
        <v>29.5</v>
      </c>
      <c r="R1128">
        <f t="shared" si="60"/>
        <v>12</v>
      </c>
      <c r="S1128">
        <f t="shared" si="61"/>
        <v>19</v>
      </c>
    </row>
    <row r="1129" spans="1:19" x14ac:dyDescent="0.3">
      <c r="A1129">
        <v>1128</v>
      </c>
      <c r="B1129" t="s">
        <v>1139</v>
      </c>
      <c r="C1129" t="str">
        <f t="shared" si="62"/>
        <v>pastures_a_4_GrasslandESA20a</v>
      </c>
      <c r="D1129">
        <v>53.4</v>
      </c>
      <c r="E1129">
        <v>38</v>
      </c>
      <c r="F1129">
        <v>1.86</v>
      </c>
      <c r="G1129">
        <v>1.33</v>
      </c>
      <c r="H1129">
        <v>26.9</v>
      </c>
      <c r="I1129">
        <v>18.100000000000001</v>
      </c>
      <c r="J1129">
        <v>9.75</v>
      </c>
      <c r="K1129">
        <v>7.09</v>
      </c>
      <c r="L1129">
        <v>6.48</v>
      </c>
      <c r="M1129">
        <v>6.14</v>
      </c>
      <c r="R1129">
        <f t="shared" si="60"/>
        <v>12</v>
      </c>
      <c r="S1129">
        <f t="shared" si="61"/>
        <v>19</v>
      </c>
    </row>
    <row r="1130" spans="1:19" x14ac:dyDescent="0.3">
      <c r="A1130">
        <v>1129</v>
      </c>
      <c r="B1130" t="s">
        <v>1140</v>
      </c>
      <c r="C1130" t="str">
        <f t="shared" si="62"/>
        <v>pastures_a_4_GrasslandESA20b</v>
      </c>
      <c r="D1130">
        <v>56.1</v>
      </c>
      <c r="E1130">
        <v>39.299999999999997</v>
      </c>
      <c r="F1130">
        <v>2.77</v>
      </c>
      <c r="G1130">
        <v>1.48</v>
      </c>
      <c r="H1130">
        <v>28.9</v>
      </c>
      <c r="I1130">
        <v>22.9</v>
      </c>
      <c r="J1130">
        <v>13.9</v>
      </c>
      <c r="K1130">
        <v>10.5</v>
      </c>
      <c r="L1130">
        <v>8.16</v>
      </c>
      <c r="M1130">
        <v>8.0399999999999991</v>
      </c>
      <c r="R1130">
        <f t="shared" si="60"/>
        <v>12</v>
      </c>
      <c r="S1130">
        <f t="shared" si="61"/>
        <v>19</v>
      </c>
    </row>
    <row r="1131" spans="1:19" x14ac:dyDescent="0.3">
      <c r="A1131">
        <v>1130</v>
      </c>
      <c r="B1131" t="s">
        <v>1141</v>
      </c>
      <c r="C1131" t="str">
        <f t="shared" si="62"/>
        <v>pastures_a_4_GrasslandESA21</v>
      </c>
      <c r="D1131">
        <v>20.100000000000001</v>
      </c>
      <c r="E1131">
        <v>19.100000000000001</v>
      </c>
      <c r="F1131">
        <v>1.6</v>
      </c>
      <c r="G1131">
        <v>1.08</v>
      </c>
      <c r="H1131">
        <v>17.8</v>
      </c>
      <c r="I1131">
        <v>13.2</v>
      </c>
      <c r="J1131">
        <v>8.5500000000000007</v>
      </c>
      <c r="K1131">
        <v>8.1</v>
      </c>
      <c r="L1131">
        <v>4.99</v>
      </c>
      <c r="M1131">
        <v>4.91</v>
      </c>
      <c r="R1131">
        <f t="shared" si="60"/>
        <v>12</v>
      </c>
      <c r="S1131">
        <f t="shared" si="61"/>
        <v>19</v>
      </c>
    </row>
    <row r="1132" spans="1:19" x14ac:dyDescent="0.3">
      <c r="A1132">
        <v>1131</v>
      </c>
      <c r="B1132" t="s">
        <v>1142</v>
      </c>
      <c r="C1132" t="str">
        <f t="shared" si="62"/>
        <v>peanuts_a_7_OtherRowESA1</v>
      </c>
      <c r="D1132">
        <v>272</v>
      </c>
      <c r="E1132">
        <v>268</v>
      </c>
      <c r="F1132">
        <v>33.9</v>
      </c>
      <c r="G1132">
        <v>16</v>
      </c>
      <c r="H1132">
        <v>263</v>
      </c>
      <c r="I1132">
        <v>221</v>
      </c>
      <c r="J1132">
        <v>141</v>
      </c>
      <c r="K1132">
        <v>112</v>
      </c>
      <c r="L1132">
        <v>134</v>
      </c>
      <c r="M1132">
        <v>133</v>
      </c>
      <c r="R1132">
        <f t="shared" si="60"/>
        <v>11</v>
      </c>
      <c r="S1132">
        <f t="shared" si="61"/>
        <v>19</v>
      </c>
    </row>
    <row r="1133" spans="1:19" x14ac:dyDescent="0.3">
      <c r="A1133">
        <v>1132</v>
      </c>
      <c r="B1133" t="s">
        <v>1143</v>
      </c>
      <c r="C1133" t="str">
        <f t="shared" si="62"/>
        <v>peanuts_a_7_OtherRowESA2</v>
      </c>
      <c r="D1133">
        <v>89.3</v>
      </c>
      <c r="E1133">
        <v>87.3</v>
      </c>
      <c r="F1133">
        <v>11.8</v>
      </c>
      <c r="G1133">
        <v>7.86</v>
      </c>
      <c r="H1133">
        <v>81.599999999999994</v>
      </c>
      <c r="I1133">
        <v>65.3</v>
      </c>
      <c r="J1133">
        <v>45.1</v>
      </c>
      <c r="K1133">
        <v>36.5</v>
      </c>
      <c r="L1133">
        <v>29.3</v>
      </c>
      <c r="M1133">
        <v>28.9</v>
      </c>
      <c r="R1133">
        <f t="shared" si="60"/>
        <v>11</v>
      </c>
      <c r="S1133">
        <f t="shared" si="61"/>
        <v>19</v>
      </c>
    </row>
    <row r="1134" spans="1:19" x14ac:dyDescent="0.3">
      <c r="A1134">
        <v>1133</v>
      </c>
      <c r="B1134" t="s">
        <v>1144</v>
      </c>
      <c r="C1134" t="str">
        <f t="shared" si="62"/>
        <v>peanuts_a_7_OtherRowESA3</v>
      </c>
      <c r="D1134">
        <v>219</v>
      </c>
      <c r="E1134">
        <v>216</v>
      </c>
      <c r="F1134">
        <v>31.8</v>
      </c>
      <c r="G1134">
        <v>18.8</v>
      </c>
      <c r="H1134">
        <v>209</v>
      </c>
      <c r="I1134">
        <v>185</v>
      </c>
      <c r="J1134">
        <v>135</v>
      </c>
      <c r="K1134">
        <v>109</v>
      </c>
      <c r="L1134">
        <v>86.8</v>
      </c>
      <c r="M1134">
        <v>86</v>
      </c>
      <c r="R1134">
        <f t="shared" si="60"/>
        <v>11</v>
      </c>
      <c r="S1134">
        <f t="shared" si="61"/>
        <v>19</v>
      </c>
    </row>
    <row r="1135" spans="1:19" x14ac:dyDescent="0.3">
      <c r="A1135">
        <v>1134</v>
      </c>
      <c r="B1135" t="s">
        <v>1145</v>
      </c>
      <c r="C1135" t="str">
        <f t="shared" si="62"/>
        <v>peanuts_a_7_OtherRowESA4</v>
      </c>
      <c r="D1135">
        <v>99.7</v>
      </c>
      <c r="E1135">
        <v>97.3</v>
      </c>
      <c r="F1135">
        <v>15</v>
      </c>
      <c r="G1135">
        <v>10.6</v>
      </c>
      <c r="H1135">
        <v>90.5</v>
      </c>
      <c r="I1135">
        <v>75.8</v>
      </c>
      <c r="J1135">
        <v>47.2</v>
      </c>
      <c r="K1135">
        <v>38.799999999999997</v>
      </c>
      <c r="L1135">
        <v>30.1</v>
      </c>
      <c r="M1135">
        <v>29.8</v>
      </c>
      <c r="R1135">
        <f t="shared" si="60"/>
        <v>11</v>
      </c>
      <c r="S1135">
        <f t="shared" si="61"/>
        <v>19</v>
      </c>
    </row>
    <row r="1136" spans="1:19" x14ac:dyDescent="0.3">
      <c r="A1136">
        <v>1135</v>
      </c>
      <c r="B1136" t="s">
        <v>1146</v>
      </c>
      <c r="C1136" t="str">
        <f t="shared" si="62"/>
        <v>peanuts_a_7_OtherRowESA5</v>
      </c>
      <c r="D1136">
        <v>133</v>
      </c>
      <c r="E1136">
        <v>131</v>
      </c>
      <c r="F1136">
        <v>17</v>
      </c>
      <c r="G1136">
        <v>10.4</v>
      </c>
      <c r="H1136">
        <v>126</v>
      </c>
      <c r="I1136">
        <v>111</v>
      </c>
      <c r="J1136">
        <v>81.900000000000006</v>
      </c>
      <c r="K1136">
        <v>62.1</v>
      </c>
      <c r="L1136">
        <v>53.3</v>
      </c>
      <c r="M1136">
        <v>52.7</v>
      </c>
      <c r="R1136">
        <f t="shared" si="60"/>
        <v>11</v>
      </c>
      <c r="S1136">
        <f t="shared" si="61"/>
        <v>19</v>
      </c>
    </row>
    <row r="1137" spans="1:19" x14ac:dyDescent="0.3">
      <c r="A1137">
        <v>1136</v>
      </c>
      <c r="B1137" t="s">
        <v>1147</v>
      </c>
      <c r="C1137" t="str">
        <f t="shared" si="62"/>
        <v>peanuts_a_7_OtherRowESA6</v>
      </c>
      <c r="D1137">
        <v>136</v>
      </c>
      <c r="E1137">
        <v>134</v>
      </c>
      <c r="F1137">
        <v>15.6</v>
      </c>
      <c r="G1137">
        <v>9.98</v>
      </c>
      <c r="H1137">
        <v>127</v>
      </c>
      <c r="I1137">
        <v>102</v>
      </c>
      <c r="J1137">
        <v>67.599999999999994</v>
      </c>
      <c r="K1137">
        <v>53.4</v>
      </c>
      <c r="L1137">
        <v>43</v>
      </c>
      <c r="M1137">
        <v>42.5</v>
      </c>
      <c r="R1137">
        <f t="shared" si="60"/>
        <v>11</v>
      </c>
      <c r="S1137">
        <f t="shared" si="61"/>
        <v>19</v>
      </c>
    </row>
    <row r="1138" spans="1:19" x14ac:dyDescent="0.3">
      <c r="A1138">
        <v>1137</v>
      </c>
      <c r="B1138" t="s">
        <v>1148</v>
      </c>
      <c r="C1138" t="str">
        <f t="shared" si="62"/>
        <v>peanuts_a_7_OtherRowESA7</v>
      </c>
      <c r="D1138">
        <v>155</v>
      </c>
      <c r="E1138">
        <v>151</v>
      </c>
      <c r="F1138">
        <v>16.5</v>
      </c>
      <c r="G1138">
        <v>12.9</v>
      </c>
      <c r="H1138">
        <v>141</v>
      </c>
      <c r="I1138">
        <v>113</v>
      </c>
      <c r="J1138">
        <v>72.5</v>
      </c>
      <c r="K1138">
        <v>53.9</v>
      </c>
      <c r="L1138">
        <v>59.5</v>
      </c>
      <c r="M1138">
        <v>58.6</v>
      </c>
      <c r="R1138">
        <f t="shared" si="60"/>
        <v>11</v>
      </c>
      <c r="S1138">
        <f t="shared" si="61"/>
        <v>19</v>
      </c>
    </row>
    <row r="1139" spans="1:19" x14ac:dyDescent="0.3">
      <c r="A1139">
        <v>1138</v>
      </c>
      <c r="B1139" t="s">
        <v>1149</v>
      </c>
      <c r="C1139" t="str">
        <f t="shared" si="62"/>
        <v>peanuts_a_7_OtherRowESA8</v>
      </c>
      <c r="D1139">
        <v>97.3</v>
      </c>
      <c r="E1139">
        <v>94.7</v>
      </c>
      <c r="F1139">
        <v>9.64</v>
      </c>
      <c r="G1139">
        <v>6.7</v>
      </c>
      <c r="H1139">
        <v>87.5</v>
      </c>
      <c r="I1139">
        <v>69.900000000000006</v>
      </c>
      <c r="J1139">
        <v>42.9</v>
      </c>
      <c r="K1139">
        <v>33.4</v>
      </c>
      <c r="L1139">
        <v>28.2</v>
      </c>
      <c r="M1139">
        <v>27.7</v>
      </c>
      <c r="R1139">
        <f t="shared" si="60"/>
        <v>11</v>
      </c>
      <c r="S1139">
        <f t="shared" si="61"/>
        <v>19</v>
      </c>
    </row>
    <row r="1140" spans="1:19" x14ac:dyDescent="0.3">
      <c r="A1140">
        <v>1139</v>
      </c>
      <c r="B1140" t="s">
        <v>1150</v>
      </c>
      <c r="C1140" t="str">
        <f t="shared" si="62"/>
        <v>peanuts_a_7_OtherRowESA9</v>
      </c>
      <c r="D1140">
        <v>107</v>
      </c>
      <c r="E1140">
        <v>105</v>
      </c>
      <c r="F1140">
        <v>16.600000000000001</v>
      </c>
      <c r="G1140">
        <v>12.6</v>
      </c>
      <c r="H1140">
        <v>100</v>
      </c>
      <c r="I1140">
        <v>84.5</v>
      </c>
      <c r="J1140">
        <v>53.5</v>
      </c>
      <c r="K1140">
        <v>45.3</v>
      </c>
      <c r="L1140">
        <v>36.700000000000003</v>
      </c>
      <c r="M1140">
        <v>36.200000000000003</v>
      </c>
      <c r="R1140">
        <f t="shared" si="60"/>
        <v>11</v>
      </c>
      <c r="S1140">
        <f t="shared" si="61"/>
        <v>19</v>
      </c>
    </row>
    <row r="1141" spans="1:19" x14ac:dyDescent="0.3">
      <c r="A1141">
        <v>1140</v>
      </c>
      <c r="B1141" t="s">
        <v>1151</v>
      </c>
      <c r="C1141" t="str">
        <f t="shared" si="62"/>
        <v>peanuts_a_7_OtherRowESA10a</v>
      </c>
      <c r="D1141">
        <v>202</v>
      </c>
      <c r="E1141">
        <v>198</v>
      </c>
      <c r="F1141">
        <v>19.5</v>
      </c>
      <c r="G1141">
        <v>12</v>
      </c>
      <c r="H1141">
        <v>189</v>
      </c>
      <c r="I1141">
        <v>140</v>
      </c>
      <c r="J1141">
        <v>87</v>
      </c>
      <c r="K1141">
        <v>65.5</v>
      </c>
      <c r="L1141">
        <v>54</v>
      </c>
      <c r="M1141">
        <v>53.3</v>
      </c>
      <c r="R1141">
        <f t="shared" si="60"/>
        <v>11</v>
      </c>
      <c r="S1141">
        <f t="shared" si="61"/>
        <v>19</v>
      </c>
    </row>
    <row r="1142" spans="1:19" x14ac:dyDescent="0.3">
      <c r="A1142">
        <v>1141</v>
      </c>
      <c r="B1142" t="s">
        <v>1152</v>
      </c>
      <c r="C1142" t="str">
        <f t="shared" si="62"/>
        <v>peanuts_a_7_OtherRowESA10b</v>
      </c>
      <c r="D1142">
        <v>116</v>
      </c>
      <c r="E1142">
        <v>114</v>
      </c>
      <c r="F1142">
        <v>17.899999999999999</v>
      </c>
      <c r="G1142">
        <v>13.6</v>
      </c>
      <c r="H1142">
        <v>110</v>
      </c>
      <c r="I1142">
        <v>98</v>
      </c>
      <c r="J1142">
        <v>73.8</v>
      </c>
      <c r="K1142">
        <v>58.8</v>
      </c>
      <c r="L1142">
        <v>46.9</v>
      </c>
      <c r="M1142">
        <v>46.4</v>
      </c>
      <c r="R1142">
        <f t="shared" si="60"/>
        <v>11</v>
      </c>
      <c r="S1142">
        <f t="shared" si="61"/>
        <v>19</v>
      </c>
    </row>
    <row r="1143" spans="1:19" x14ac:dyDescent="0.3">
      <c r="A1143">
        <v>1142</v>
      </c>
      <c r="B1143" t="s">
        <v>1153</v>
      </c>
      <c r="C1143" t="str">
        <f t="shared" si="62"/>
        <v>peanuts_a_7_OtherRowESA11a</v>
      </c>
      <c r="D1143">
        <v>262</v>
      </c>
      <c r="E1143">
        <v>258</v>
      </c>
      <c r="F1143">
        <v>29.9</v>
      </c>
      <c r="G1143">
        <v>16.7</v>
      </c>
      <c r="H1143">
        <v>244</v>
      </c>
      <c r="I1143">
        <v>214</v>
      </c>
      <c r="J1143">
        <v>140</v>
      </c>
      <c r="K1143">
        <v>105</v>
      </c>
      <c r="L1143">
        <v>92.4</v>
      </c>
      <c r="M1143">
        <v>90.9</v>
      </c>
      <c r="R1143">
        <f t="shared" si="60"/>
        <v>11</v>
      </c>
      <c r="S1143">
        <f t="shared" si="61"/>
        <v>19</v>
      </c>
    </row>
    <row r="1144" spans="1:19" x14ac:dyDescent="0.3">
      <c r="A1144">
        <v>1143</v>
      </c>
      <c r="B1144" t="s">
        <v>1154</v>
      </c>
      <c r="C1144" t="str">
        <f t="shared" si="62"/>
        <v>peanuts_a_7_OtherRowESA11b</v>
      </c>
      <c r="D1144">
        <v>187</v>
      </c>
      <c r="E1144">
        <v>184</v>
      </c>
      <c r="F1144">
        <v>20.2</v>
      </c>
      <c r="G1144">
        <v>11</v>
      </c>
      <c r="H1144">
        <v>173</v>
      </c>
      <c r="I1144">
        <v>148</v>
      </c>
      <c r="J1144">
        <v>97.2</v>
      </c>
      <c r="K1144">
        <v>71.5</v>
      </c>
      <c r="L1144">
        <v>62.4</v>
      </c>
      <c r="M1144">
        <v>61.3</v>
      </c>
      <c r="R1144">
        <f t="shared" si="60"/>
        <v>11</v>
      </c>
      <c r="S1144">
        <f t="shared" si="61"/>
        <v>19</v>
      </c>
    </row>
    <row r="1145" spans="1:19" x14ac:dyDescent="0.3">
      <c r="A1145">
        <v>1144</v>
      </c>
      <c r="B1145" t="s">
        <v>1155</v>
      </c>
      <c r="C1145" t="str">
        <f t="shared" si="62"/>
        <v>peanuts_a_7_OtherRowESA12a</v>
      </c>
      <c r="D1145">
        <v>170</v>
      </c>
      <c r="E1145">
        <v>167</v>
      </c>
      <c r="F1145">
        <v>16.2</v>
      </c>
      <c r="G1145">
        <v>10.7</v>
      </c>
      <c r="H1145">
        <v>159</v>
      </c>
      <c r="I1145">
        <v>131</v>
      </c>
      <c r="J1145">
        <v>83.9</v>
      </c>
      <c r="K1145">
        <v>61.5</v>
      </c>
      <c r="L1145">
        <v>51.9</v>
      </c>
      <c r="M1145">
        <v>51.1</v>
      </c>
      <c r="R1145">
        <f t="shared" si="60"/>
        <v>11</v>
      </c>
      <c r="S1145">
        <f t="shared" si="61"/>
        <v>19</v>
      </c>
    </row>
    <row r="1146" spans="1:19" x14ac:dyDescent="0.3">
      <c r="A1146">
        <v>1145</v>
      </c>
      <c r="B1146" t="s">
        <v>1156</v>
      </c>
      <c r="C1146" t="str">
        <f t="shared" si="62"/>
        <v>peanuts_a_7_OtherRowESA12b</v>
      </c>
      <c r="D1146">
        <v>132</v>
      </c>
      <c r="E1146">
        <v>129</v>
      </c>
      <c r="F1146">
        <v>14.5</v>
      </c>
      <c r="G1146">
        <v>9.69</v>
      </c>
      <c r="H1146">
        <v>121</v>
      </c>
      <c r="I1146">
        <v>98.4</v>
      </c>
      <c r="J1146">
        <v>72.3</v>
      </c>
      <c r="K1146">
        <v>53.8</v>
      </c>
      <c r="L1146">
        <v>45.1</v>
      </c>
      <c r="M1146">
        <v>44.3</v>
      </c>
      <c r="R1146">
        <f t="shared" si="60"/>
        <v>11</v>
      </c>
      <c r="S1146">
        <f t="shared" si="61"/>
        <v>19</v>
      </c>
    </row>
    <row r="1147" spans="1:19" x14ac:dyDescent="0.3">
      <c r="A1147">
        <v>1146</v>
      </c>
      <c r="B1147" t="s">
        <v>1157</v>
      </c>
      <c r="C1147" t="str">
        <f t="shared" si="62"/>
        <v>peanuts_a_7_OtherRowESA13</v>
      </c>
      <c r="D1147">
        <v>149</v>
      </c>
      <c r="E1147">
        <v>145</v>
      </c>
      <c r="F1147">
        <v>16.3</v>
      </c>
      <c r="G1147">
        <v>8.52</v>
      </c>
      <c r="H1147">
        <v>135</v>
      </c>
      <c r="I1147">
        <v>106</v>
      </c>
      <c r="J1147">
        <v>68.099999999999994</v>
      </c>
      <c r="K1147">
        <v>53.5</v>
      </c>
      <c r="L1147">
        <v>41.6</v>
      </c>
      <c r="M1147">
        <v>41.2</v>
      </c>
      <c r="R1147">
        <f t="shared" si="60"/>
        <v>11</v>
      </c>
      <c r="S1147">
        <f t="shared" si="61"/>
        <v>19</v>
      </c>
    </row>
    <row r="1148" spans="1:19" x14ac:dyDescent="0.3">
      <c r="A1148">
        <v>1147</v>
      </c>
      <c r="B1148" t="s">
        <v>1158</v>
      </c>
      <c r="C1148" t="str">
        <f t="shared" si="62"/>
        <v>peanuts_a_7_OtherRowESA14</v>
      </c>
      <c r="D1148">
        <v>112</v>
      </c>
      <c r="E1148">
        <v>110</v>
      </c>
      <c r="F1148">
        <v>17.2</v>
      </c>
      <c r="G1148">
        <v>12.4</v>
      </c>
      <c r="H1148">
        <v>106</v>
      </c>
      <c r="I1148">
        <v>87.1</v>
      </c>
      <c r="J1148">
        <v>63.2</v>
      </c>
      <c r="K1148">
        <v>52.6</v>
      </c>
      <c r="L1148">
        <v>42.8</v>
      </c>
      <c r="M1148">
        <v>42.4</v>
      </c>
      <c r="R1148">
        <f t="shared" si="60"/>
        <v>11</v>
      </c>
      <c r="S1148">
        <f t="shared" si="61"/>
        <v>19</v>
      </c>
    </row>
    <row r="1149" spans="1:19" x14ac:dyDescent="0.3">
      <c r="A1149">
        <v>1148</v>
      </c>
      <c r="B1149" t="s">
        <v>1159</v>
      </c>
      <c r="C1149" t="str">
        <f t="shared" si="62"/>
        <v>peanuts_a_7_OtherRowESA15a</v>
      </c>
      <c r="D1149">
        <v>185</v>
      </c>
      <c r="E1149">
        <v>182</v>
      </c>
      <c r="F1149">
        <v>27.5</v>
      </c>
      <c r="G1149">
        <v>15.1</v>
      </c>
      <c r="H1149">
        <v>177</v>
      </c>
      <c r="I1149">
        <v>147</v>
      </c>
      <c r="J1149">
        <v>95.5</v>
      </c>
      <c r="K1149">
        <v>74</v>
      </c>
      <c r="L1149">
        <v>60.6</v>
      </c>
      <c r="M1149">
        <v>60</v>
      </c>
      <c r="R1149">
        <f t="shared" si="60"/>
        <v>11</v>
      </c>
      <c r="S1149">
        <f t="shared" si="61"/>
        <v>19</v>
      </c>
    </row>
    <row r="1150" spans="1:19" x14ac:dyDescent="0.3">
      <c r="A1150">
        <v>1149</v>
      </c>
      <c r="B1150" t="s">
        <v>1160</v>
      </c>
      <c r="C1150" t="str">
        <f t="shared" si="62"/>
        <v>peanuts_a_7_OtherRowESA15b</v>
      </c>
      <c r="D1150">
        <v>106</v>
      </c>
      <c r="E1150">
        <v>101</v>
      </c>
      <c r="F1150">
        <v>8.1300000000000008</v>
      </c>
      <c r="G1150">
        <v>4.8600000000000003</v>
      </c>
      <c r="H1150">
        <v>89</v>
      </c>
      <c r="I1150">
        <v>54.6</v>
      </c>
      <c r="J1150">
        <v>31.8</v>
      </c>
      <c r="K1150">
        <v>24.1</v>
      </c>
      <c r="L1150">
        <v>20.3</v>
      </c>
      <c r="M1150">
        <v>19.899999999999999</v>
      </c>
      <c r="R1150">
        <f t="shared" si="60"/>
        <v>11</v>
      </c>
      <c r="S1150">
        <f t="shared" si="61"/>
        <v>19</v>
      </c>
    </row>
    <row r="1151" spans="1:19" x14ac:dyDescent="0.3">
      <c r="A1151">
        <v>1150</v>
      </c>
      <c r="B1151" t="s">
        <v>1161</v>
      </c>
      <c r="C1151" t="str">
        <f t="shared" si="62"/>
        <v>peanuts_a_7_OtherRowESA16a</v>
      </c>
      <c r="D1151">
        <v>99</v>
      </c>
      <c r="E1151">
        <v>98</v>
      </c>
      <c r="F1151">
        <v>15.3</v>
      </c>
      <c r="G1151">
        <v>11.2</v>
      </c>
      <c r="H1151">
        <v>95.1</v>
      </c>
      <c r="I1151">
        <v>85.5</v>
      </c>
      <c r="J1151">
        <v>64.599999999999994</v>
      </c>
      <c r="K1151">
        <v>52.5</v>
      </c>
      <c r="L1151">
        <v>39.700000000000003</v>
      </c>
      <c r="M1151">
        <v>39.299999999999997</v>
      </c>
      <c r="R1151">
        <f t="shared" si="60"/>
        <v>11</v>
      </c>
      <c r="S1151">
        <f t="shared" si="61"/>
        <v>19</v>
      </c>
    </row>
    <row r="1152" spans="1:19" x14ac:dyDescent="0.3">
      <c r="A1152">
        <v>1151</v>
      </c>
      <c r="B1152" t="s">
        <v>1162</v>
      </c>
      <c r="C1152" t="str">
        <f t="shared" si="62"/>
        <v>peanuts_a_7_OtherRowESA16b</v>
      </c>
      <c r="D1152">
        <v>58.7</v>
      </c>
      <c r="E1152">
        <v>57.9</v>
      </c>
      <c r="F1152">
        <v>12.2</v>
      </c>
      <c r="G1152">
        <v>10.3</v>
      </c>
      <c r="H1152">
        <v>55.7</v>
      </c>
      <c r="I1152">
        <v>49.8</v>
      </c>
      <c r="J1152">
        <v>42.3</v>
      </c>
      <c r="K1152">
        <v>37.4</v>
      </c>
      <c r="L1152">
        <v>28.7</v>
      </c>
      <c r="M1152">
        <v>28.4</v>
      </c>
      <c r="R1152">
        <f t="shared" si="60"/>
        <v>11</v>
      </c>
      <c r="S1152">
        <f t="shared" si="61"/>
        <v>19</v>
      </c>
    </row>
    <row r="1153" spans="1:19" x14ac:dyDescent="0.3">
      <c r="A1153">
        <v>1152</v>
      </c>
      <c r="B1153" t="s">
        <v>1163</v>
      </c>
      <c r="C1153" t="str">
        <f t="shared" si="62"/>
        <v>peanuts_a_7_OtherRowESA17a</v>
      </c>
      <c r="D1153">
        <v>100</v>
      </c>
      <c r="E1153">
        <v>99.4</v>
      </c>
      <c r="F1153">
        <v>21.4</v>
      </c>
      <c r="G1153">
        <v>14.8</v>
      </c>
      <c r="H1153">
        <v>96.9</v>
      </c>
      <c r="I1153">
        <v>84.9</v>
      </c>
      <c r="J1153">
        <v>67.8</v>
      </c>
      <c r="K1153">
        <v>58.2</v>
      </c>
      <c r="L1153">
        <v>43.8</v>
      </c>
      <c r="M1153">
        <v>43.5</v>
      </c>
      <c r="R1153">
        <f t="shared" si="60"/>
        <v>11</v>
      </c>
      <c r="S1153">
        <f t="shared" si="61"/>
        <v>19</v>
      </c>
    </row>
    <row r="1154" spans="1:19" x14ac:dyDescent="0.3">
      <c r="A1154">
        <v>1153</v>
      </c>
      <c r="B1154" t="s">
        <v>1164</v>
      </c>
      <c r="C1154" t="str">
        <f t="shared" si="62"/>
        <v>peanuts_a_7_OtherRowESA17b</v>
      </c>
      <c r="D1154">
        <v>59.9</v>
      </c>
      <c r="E1154">
        <v>59.2</v>
      </c>
      <c r="F1154">
        <v>9.39</v>
      </c>
      <c r="G1154">
        <v>8.86</v>
      </c>
      <c r="H1154">
        <v>57.4</v>
      </c>
      <c r="I1154">
        <v>50.8</v>
      </c>
      <c r="J1154">
        <v>38.5</v>
      </c>
      <c r="K1154">
        <v>30.9</v>
      </c>
      <c r="L1154">
        <v>24.3</v>
      </c>
      <c r="M1154">
        <v>24.1</v>
      </c>
      <c r="R1154">
        <f t="shared" si="60"/>
        <v>11</v>
      </c>
      <c r="S1154">
        <f t="shared" si="61"/>
        <v>19</v>
      </c>
    </row>
    <row r="1155" spans="1:19" x14ac:dyDescent="0.3">
      <c r="A1155">
        <v>1154</v>
      </c>
      <c r="B1155" t="s">
        <v>1165</v>
      </c>
      <c r="C1155" t="str">
        <f t="shared" si="62"/>
        <v>peanuts_a_7_OtherRowESA18a</v>
      </c>
      <c r="D1155">
        <v>54.7</v>
      </c>
      <c r="E1155">
        <v>54.1</v>
      </c>
      <c r="F1155">
        <v>12.7</v>
      </c>
      <c r="G1155">
        <v>9.4600000000000009</v>
      </c>
      <c r="H1155">
        <v>52.3</v>
      </c>
      <c r="I1155">
        <v>46</v>
      </c>
      <c r="J1155">
        <v>38.1</v>
      </c>
      <c r="K1155">
        <v>32.6</v>
      </c>
      <c r="L1155">
        <v>24.5</v>
      </c>
      <c r="M1155">
        <v>24.3</v>
      </c>
      <c r="R1155">
        <f t="shared" ref="R1155:R1218" si="63">SEARCH("run",B1155)</f>
        <v>11</v>
      </c>
      <c r="S1155">
        <f t="shared" ref="S1155:S1218" si="64">SEARCH("_",B1155,SEARCH("_",B1155,R1155+1)+1)</f>
        <v>19</v>
      </c>
    </row>
    <row r="1156" spans="1:19" x14ac:dyDescent="0.3">
      <c r="A1156">
        <v>1155</v>
      </c>
      <c r="B1156" t="s">
        <v>1166</v>
      </c>
      <c r="C1156" t="str">
        <f t="shared" si="62"/>
        <v>peanuts_a_7_OtherRowESA18b</v>
      </c>
      <c r="D1156">
        <v>52.1</v>
      </c>
      <c r="E1156">
        <v>51.3</v>
      </c>
      <c r="F1156">
        <v>9.6999999999999993</v>
      </c>
      <c r="G1156">
        <v>8.39</v>
      </c>
      <c r="H1156">
        <v>49.2</v>
      </c>
      <c r="I1156">
        <v>42.6</v>
      </c>
      <c r="J1156">
        <v>33.200000000000003</v>
      </c>
      <c r="K1156">
        <v>27.3</v>
      </c>
      <c r="L1156">
        <v>20.2</v>
      </c>
      <c r="M1156">
        <v>20</v>
      </c>
      <c r="R1156">
        <f t="shared" si="63"/>
        <v>11</v>
      </c>
      <c r="S1156">
        <f t="shared" si="64"/>
        <v>19</v>
      </c>
    </row>
    <row r="1157" spans="1:19" x14ac:dyDescent="0.3">
      <c r="A1157">
        <v>1156</v>
      </c>
      <c r="B1157" t="s">
        <v>1167</v>
      </c>
      <c r="C1157" t="str">
        <f t="shared" si="62"/>
        <v>peanuts_a_7_OtherRowESA20a</v>
      </c>
      <c r="D1157">
        <v>467</v>
      </c>
      <c r="E1157">
        <v>458</v>
      </c>
      <c r="F1157">
        <v>44.3</v>
      </c>
      <c r="G1157">
        <v>22.2</v>
      </c>
      <c r="H1157">
        <v>444</v>
      </c>
      <c r="I1157">
        <v>335</v>
      </c>
      <c r="J1157">
        <v>207</v>
      </c>
      <c r="K1157">
        <v>162</v>
      </c>
      <c r="L1157">
        <v>131</v>
      </c>
      <c r="M1157">
        <v>130</v>
      </c>
      <c r="R1157">
        <f t="shared" si="63"/>
        <v>11</v>
      </c>
      <c r="S1157">
        <f t="shared" si="64"/>
        <v>19</v>
      </c>
    </row>
    <row r="1158" spans="1:19" x14ac:dyDescent="0.3">
      <c r="A1158">
        <v>1157</v>
      </c>
      <c r="B1158" t="s">
        <v>1168</v>
      </c>
      <c r="C1158" t="str">
        <f t="shared" si="62"/>
        <v>peanuts_a_7_OtherRowESA20b</v>
      </c>
      <c r="D1158">
        <v>225</v>
      </c>
      <c r="E1158">
        <v>220</v>
      </c>
      <c r="F1158">
        <v>20.9</v>
      </c>
      <c r="G1158">
        <v>11.9</v>
      </c>
      <c r="H1158">
        <v>205</v>
      </c>
      <c r="I1158">
        <v>160</v>
      </c>
      <c r="J1158">
        <v>95.4</v>
      </c>
      <c r="K1158">
        <v>72.099999999999994</v>
      </c>
      <c r="L1158">
        <v>56.7</v>
      </c>
      <c r="M1158">
        <v>55.9</v>
      </c>
      <c r="R1158">
        <f t="shared" si="63"/>
        <v>11</v>
      </c>
      <c r="S1158">
        <f t="shared" si="64"/>
        <v>19</v>
      </c>
    </row>
    <row r="1159" spans="1:19" x14ac:dyDescent="0.3">
      <c r="A1159">
        <v>1158</v>
      </c>
      <c r="B1159" t="s">
        <v>1169</v>
      </c>
      <c r="C1159" t="str">
        <f t="shared" si="62"/>
        <v>peanuts_a_4_OtherRowESA1</v>
      </c>
      <c r="D1159">
        <v>434</v>
      </c>
      <c r="E1159">
        <v>295</v>
      </c>
      <c r="F1159">
        <v>27.4</v>
      </c>
      <c r="G1159">
        <v>17.100000000000001</v>
      </c>
      <c r="H1159">
        <v>247</v>
      </c>
      <c r="I1159">
        <v>167</v>
      </c>
      <c r="J1159">
        <v>115</v>
      </c>
      <c r="K1159">
        <v>93.2</v>
      </c>
      <c r="L1159">
        <v>263</v>
      </c>
      <c r="M1159">
        <v>250</v>
      </c>
      <c r="R1159">
        <f t="shared" si="63"/>
        <v>11</v>
      </c>
      <c r="S1159">
        <f t="shared" si="64"/>
        <v>18</v>
      </c>
    </row>
    <row r="1160" spans="1:19" x14ac:dyDescent="0.3">
      <c r="A1160">
        <v>1159</v>
      </c>
      <c r="B1160" t="s">
        <v>1170</v>
      </c>
      <c r="C1160" t="str">
        <f t="shared" si="62"/>
        <v>peanuts_a_4_OtherRowESA2</v>
      </c>
      <c r="D1160">
        <v>150</v>
      </c>
      <c r="E1160">
        <v>112</v>
      </c>
      <c r="F1160">
        <v>11.8</v>
      </c>
      <c r="G1160">
        <v>7.29</v>
      </c>
      <c r="H1160">
        <v>92.6</v>
      </c>
      <c r="I1160">
        <v>72.3</v>
      </c>
      <c r="J1160">
        <v>47.3</v>
      </c>
      <c r="K1160">
        <v>41.1</v>
      </c>
      <c r="L1160">
        <v>30.5</v>
      </c>
      <c r="M1160">
        <v>30.1</v>
      </c>
      <c r="R1160">
        <f t="shared" si="63"/>
        <v>11</v>
      </c>
      <c r="S1160">
        <f t="shared" si="64"/>
        <v>18</v>
      </c>
    </row>
    <row r="1161" spans="1:19" x14ac:dyDescent="0.3">
      <c r="A1161">
        <v>1160</v>
      </c>
      <c r="B1161" t="s">
        <v>1171</v>
      </c>
      <c r="C1161" t="str">
        <f t="shared" si="62"/>
        <v>peanuts_a_4_OtherRowESA3</v>
      </c>
      <c r="D1161">
        <v>388</v>
      </c>
      <c r="E1161">
        <v>273</v>
      </c>
      <c r="F1161">
        <v>25.6</v>
      </c>
      <c r="G1161">
        <v>19.399999999999999</v>
      </c>
      <c r="H1161">
        <v>228</v>
      </c>
      <c r="I1161">
        <v>196</v>
      </c>
      <c r="J1161">
        <v>126</v>
      </c>
      <c r="K1161">
        <v>93.1</v>
      </c>
      <c r="L1161">
        <v>94.2</v>
      </c>
      <c r="M1161">
        <v>93.1</v>
      </c>
      <c r="R1161">
        <f t="shared" si="63"/>
        <v>11</v>
      </c>
      <c r="S1161">
        <f t="shared" si="64"/>
        <v>18</v>
      </c>
    </row>
    <row r="1162" spans="1:19" x14ac:dyDescent="0.3">
      <c r="A1162">
        <v>1161</v>
      </c>
      <c r="B1162" t="s">
        <v>1172</v>
      </c>
      <c r="C1162" t="str">
        <f t="shared" si="62"/>
        <v>peanuts_a_4_OtherRowESA4</v>
      </c>
      <c r="D1162">
        <v>154</v>
      </c>
      <c r="E1162">
        <v>127</v>
      </c>
      <c r="F1162">
        <v>14.9</v>
      </c>
      <c r="G1162">
        <v>10.3</v>
      </c>
      <c r="H1162">
        <v>114</v>
      </c>
      <c r="I1162">
        <v>88.9</v>
      </c>
      <c r="J1162">
        <v>52.8</v>
      </c>
      <c r="K1162">
        <v>40.700000000000003</v>
      </c>
      <c r="L1162">
        <v>33.200000000000003</v>
      </c>
      <c r="M1162">
        <v>32.799999999999997</v>
      </c>
      <c r="R1162">
        <f t="shared" si="63"/>
        <v>11</v>
      </c>
      <c r="S1162">
        <f t="shared" si="64"/>
        <v>18</v>
      </c>
    </row>
    <row r="1163" spans="1:19" x14ac:dyDescent="0.3">
      <c r="A1163">
        <v>1162</v>
      </c>
      <c r="B1163" t="s">
        <v>1173</v>
      </c>
      <c r="C1163" t="str">
        <f t="shared" si="62"/>
        <v>peanuts_a_4_OtherRowESA5</v>
      </c>
      <c r="D1163">
        <v>209</v>
      </c>
      <c r="E1163">
        <v>177</v>
      </c>
      <c r="F1163">
        <v>20.399999999999999</v>
      </c>
      <c r="G1163">
        <v>11.4</v>
      </c>
      <c r="H1163">
        <v>158</v>
      </c>
      <c r="I1163">
        <v>130</v>
      </c>
      <c r="J1163">
        <v>97.3</v>
      </c>
      <c r="K1163">
        <v>74.8</v>
      </c>
      <c r="L1163">
        <v>73.7</v>
      </c>
      <c r="M1163">
        <v>72.900000000000006</v>
      </c>
      <c r="R1163">
        <f t="shared" si="63"/>
        <v>11</v>
      </c>
      <c r="S1163">
        <f t="shared" si="64"/>
        <v>18</v>
      </c>
    </row>
    <row r="1164" spans="1:19" x14ac:dyDescent="0.3">
      <c r="A1164">
        <v>1163</v>
      </c>
      <c r="B1164" t="s">
        <v>1174</v>
      </c>
      <c r="C1164" t="str">
        <f t="shared" si="62"/>
        <v>peanuts_a_4_OtherRowESA6</v>
      </c>
      <c r="D1164">
        <v>247</v>
      </c>
      <c r="E1164">
        <v>196</v>
      </c>
      <c r="F1164">
        <v>16.399999999999999</v>
      </c>
      <c r="G1164">
        <v>11.1</v>
      </c>
      <c r="H1164">
        <v>159</v>
      </c>
      <c r="I1164">
        <v>128</v>
      </c>
      <c r="J1164">
        <v>81.5</v>
      </c>
      <c r="K1164">
        <v>60.9</v>
      </c>
      <c r="L1164">
        <v>55.5</v>
      </c>
      <c r="M1164">
        <v>54.8</v>
      </c>
      <c r="R1164">
        <f t="shared" si="63"/>
        <v>11</v>
      </c>
      <c r="S1164">
        <f t="shared" si="64"/>
        <v>18</v>
      </c>
    </row>
    <row r="1165" spans="1:19" x14ac:dyDescent="0.3">
      <c r="A1165">
        <v>1164</v>
      </c>
      <c r="B1165" t="s">
        <v>1175</v>
      </c>
      <c r="C1165" t="str">
        <f t="shared" si="62"/>
        <v>peanuts_a_4_OtherRowESA7</v>
      </c>
      <c r="D1165">
        <v>270</v>
      </c>
      <c r="E1165">
        <v>221</v>
      </c>
      <c r="F1165">
        <v>20.2</v>
      </c>
      <c r="G1165">
        <v>14.6</v>
      </c>
      <c r="H1165">
        <v>189</v>
      </c>
      <c r="I1165">
        <v>143</v>
      </c>
      <c r="J1165">
        <v>91.8</v>
      </c>
      <c r="K1165">
        <v>68.5</v>
      </c>
      <c r="L1165">
        <v>99.2</v>
      </c>
      <c r="M1165">
        <v>98</v>
      </c>
      <c r="R1165">
        <f t="shared" si="63"/>
        <v>11</v>
      </c>
      <c r="S1165">
        <f t="shared" si="64"/>
        <v>18</v>
      </c>
    </row>
    <row r="1166" spans="1:19" x14ac:dyDescent="0.3">
      <c r="A1166">
        <v>1165</v>
      </c>
      <c r="B1166" t="s">
        <v>1176</v>
      </c>
      <c r="C1166" t="str">
        <f t="shared" si="62"/>
        <v>peanuts_a_4_OtherRowESA8</v>
      </c>
      <c r="D1166">
        <v>168</v>
      </c>
      <c r="E1166">
        <v>142</v>
      </c>
      <c r="F1166">
        <v>10.1</v>
      </c>
      <c r="G1166">
        <v>6.95</v>
      </c>
      <c r="H1166">
        <v>121</v>
      </c>
      <c r="I1166">
        <v>84.1</v>
      </c>
      <c r="J1166">
        <v>50.7</v>
      </c>
      <c r="K1166">
        <v>37.6</v>
      </c>
      <c r="L1166">
        <v>32.700000000000003</v>
      </c>
      <c r="M1166">
        <v>31.9</v>
      </c>
      <c r="R1166">
        <f t="shared" si="63"/>
        <v>11</v>
      </c>
      <c r="S1166">
        <f t="shared" si="64"/>
        <v>18</v>
      </c>
    </row>
    <row r="1167" spans="1:19" x14ac:dyDescent="0.3">
      <c r="A1167">
        <v>1166</v>
      </c>
      <c r="B1167" t="s">
        <v>1177</v>
      </c>
      <c r="C1167" t="str">
        <f t="shared" si="62"/>
        <v>peanuts_a_4_OtherRowESA9</v>
      </c>
      <c r="D1167">
        <v>196</v>
      </c>
      <c r="E1167">
        <v>156</v>
      </c>
      <c r="F1167">
        <v>20.6</v>
      </c>
      <c r="G1167">
        <v>14.6</v>
      </c>
      <c r="H1167">
        <v>126</v>
      </c>
      <c r="I1167">
        <v>99.2</v>
      </c>
      <c r="J1167">
        <v>63.5</v>
      </c>
      <c r="K1167">
        <v>51.8</v>
      </c>
      <c r="L1167">
        <v>45.6</v>
      </c>
      <c r="M1167">
        <v>45.3</v>
      </c>
      <c r="R1167">
        <f t="shared" si="63"/>
        <v>11</v>
      </c>
      <c r="S1167">
        <f t="shared" si="64"/>
        <v>18</v>
      </c>
    </row>
    <row r="1168" spans="1:19" x14ac:dyDescent="0.3">
      <c r="A1168">
        <v>1167</v>
      </c>
      <c r="B1168" t="s">
        <v>1178</v>
      </c>
      <c r="C1168" t="str">
        <f t="shared" si="62"/>
        <v>peanuts_a_4_OtherRowESA10a</v>
      </c>
      <c r="D1168">
        <v>324</v>
      </c>
      <c r="E1168">
        <v>254</v>
      </c>
      <c r="F1168">
        <v>22.2</v>
      </c>
      <c r="G1168">
        <v>13.7</v>
      </c>
      <c r="H1168">
        <v>229</v>
      </c>
      <c r="I1168">
        <v>159</v>
      </c>
      <c r="J1168">
        <v>107</v>
      </c>
      <c r="K1168">
        <v>78.3</v>
      </c>
      <c r="L1168">
        <v>68.8</v>
      </c>
      <c r="M1168">
        <v>67.900000000000006</v>
      </c>
      <c r="R1168">
        <f t="shared" si="63"/>
        <v>11</v>
      </c>
      <c r="S1168">
        <f t="shared" si="64"/>
        <v>18</v>
      </c>
    </row>
    <row r="1169" spans="1:19" x14ac:dyDescent="0.3">
      <c r="A1169">
        <v>1168</v>
      </c>
      <c r="B1169" t="s">
        <v>1179</v>
      </c>
      <c r="C1169" t="str">
        <f t="shared" si="62"/>
        <v>peanuts_a_4_OtherRowESA10b</v>
      </c>
      <c r="D1169">
        <v>192</v>
      </c>
      <c r="E1169">
        <v>174</v>
      </c>
      <c r="F1169">
        <v>24</v>
      </c>
      <c r="G1169">
        <v>16</v>
      </c>
      <c r="H1169">
        <v>158</v>
      </c>
      <c r="I1169">
        <v>133</v>
      </c>
      <c r="J1169">
        <v>101</v>
      </c>
      <c r="K1169">
        <v>80.7</v>
      </c>
      <c r="L1169">
        <v>65.8</v>
      </c>
      <c r="M1169">
        <v>65.099999999999994</v>
      </c>
      <c r="R1169">
        <f t="shared" si="63"/>
        <v>11</v>
      </c>
      <c r="S1169">
        <f t="shared" si="64"/>
        <v>18</v>
      </c>
    </row>
    <row r="1170" spans="1:19" x14ac:dyDescent="0.3">
      <c r="A1170">
        <v>1169</v>
      </c>
      <c r="B1170" t="s">
        <v>1180</v>
      </c>
      <c r="C1170" t="str">
        <f t="shared" si="62"/>
        <v>peanuts_a_4_OtherRowESA11a</v>
      </c>
      <c r="D1170">
        <v>403</v>
      </c>
      <c r="E1170">
        <v>300</v>
      </c>
      <c r="F1170">
        <v>27.5</v>
      </c>
      <c r="G1170">
        <v>19.600000000000001</v>
      </c>
      <c r="H1170">
        <v>256</v>
      </c>
      <c r="I1170">
        <v>209</v>
      </c>
      <c r="J1170">
        <v>137</v>
      </c>
      <c r="K1170">
        <v>103</v>
      </c>
      <c r="L1170">
        <v>102</v>
      </c>
      <c r="M1170">
        <v>100</v>
      </c>
      <c r="R1170">
        <f t="shared" si="63"/>
        <v>11</v>
      </c>
      <c r="S1170">
        <f t="shared" si="64"/>
        <v>18</v>
      </c>
    </row>
    <row r="1171" spans="1:19" x14ac:dyDescent="0.3">
      <c r="A1171">
        <v>1170</v>
      </c>
      <c r="B1171" t="s">
        <v>1181</v>
      </c>
      <c r="C1171" t="str">
        <f t="shared" si="62"/>
        <v>peanuts_a_4_OtherRowESA11b</v>
      </c>
      <c r="D1171">
        <v>300</v>
      </c>
      <c r="E1171">
        <v>233</v>
      </c>
      <c r="F1171">
        <v>21.6</v>
      </c>
      <c r="G1171">
        <v>13.3</v>
      </c>
      <c r="H1171">
        <v>188</v>
      </c>
      <c r="I1171">
        <v>154</v>
      </c>
      <c r="J1171">
        <v>98</v>
      </c>
      <c r="K1171">
        <v>75.8</v>
      </c>
      <c r="L1171">
        <v>72.3</v>
      </c>
      <c r="M1171">
        <v>71</v>
      </c>
      <c r="R1171">
        <f t="shared" si="63"/>
        <v>11</v>
      </c>
      <c r="S1171">
        <f t="shared" si="64"/>
        <v>18</v>
      </c>
    </row>
    <row r="1172" spans="1:19" x14ac:dyDescent="0.3">
      <c r="A1172">
        <v>1171</v>
      </c>
      <c r="B1172" t="s">
        <v>1182</v>
      </c>
      <c r="C1172" t="str">
        <f t="shared" si="62"/>
        <v>peanuts_a_4_OtherRowESA12a</v>
      </c>
      <c r="D1172">
        <v>331</v>
      </c>
      <c r="E1172">
        <v>225</v>
      </c>
      <c r="F1172">
        <v>17.2</v>
      </c>
      <c r="G1172">
        <v>12.4</v>
      </c>
      <c r="H1172">
        <v>179</v>
      </c>
      <c r="I1172">
        <v>129</v>
      </c>
      <c r="J1172">
        <v>90.7</v>
      </c>
      <c r="K1172">
        <v>66.099999999999994</v>
      </c>
      <c r="L1172">
        <v>60.2</v>
      </c>
      <c r="M1172">
        <v>59.1</v>
      </c>
      <c r="R1172">
        <f t="shared" si="63"/>
        <v>11</v>
      </c>
      <c r="S1172">
        <f t="shared" si="64"/>
        <v>18</v>
      </c>
    </row>
    <row r="1173" spans="1:19" x14ac:dyDescent="0.3">
      <c r="A1173">
        <v>1172</v>
      </c>
      <c r="B1173" t="s">
        <v>1183</v>
      </c>
      <c r="C1173" t="str">
        <f t="shared" si="62"/>
        <v>peanuts_a_4_OtherRowESA12b</v>
      </c>
      <c r="D1173">
        <v>257</v>
      </c>
      <c r="E1173">
        <v>198</v>
      </c>
      <c r="F1173">
        <v>17.899999999999999</v>
      </c>
      <c r="G1173">
        <v>11.5</v>
      </c>
      <c r="H1173">
        <v>162</v>
      </c>
      <c r="I1173">
        <v>126</v>
      </c>
      <c r="J1173">
        <v>88</v>
      </c>
      <c r="K1173">
        <v>67</v>
      </c>
      <c r="L1173">
        <v>58.2</v>
      </c>
      <c r="M1173">
        <v>57.1</v>
      </c>
      <c r="R1173">
        <f t="shared" si="63"/>
        <v>11</v>
      </c>
      <c r="S1173">
        <f t="shared" si="64"/>
        <v>18</v>
      </c>
    </row>
    <row r="1174" spans="1:19" x14ac:dyDescent="0.3">
      <c r="A1174">
        <v>1173</v>
      </c>
      <c r="B1174" t="s">
        <v>1184</v>
      </c>
      <c r="C1174" t="str">
        <f t="shared" si="62"/>
        <v>peanuts_a_4_OtherRowESA13</v>
      </c>
      <c r="D1174">
        <v>278</v>
      </c>
      <c r="E1174">
        <v>224</v>
      </c>
      <c r="F1174">
        <v>19.5</v>
      </c>
      <c r="G1174">
        <v>10.4</v>
      </c>
      <c r="H1174">
        <v>189</v>
      </c>
      <c r="I1174">
        <v>134</v>
      </c>
      <c r="J1174">
        <v>85.5</v>
      </c>
      <c r="K1174">
        <v>67</v>
      </c>
      <c r="L1174">
        <v>52.1</v>
      </c>
      <c r="M1174">
        <v>51.6</v>
      </c>
      <c r="R1174">
        <f t="shared" si="63"/>
        <v>11</v>
      </c>
      <c r="S1174">
        <f t="shared" si="64"/>
        <v>18</v>
      </c>
    </row>
    <row r="1175" spans="1:19" x14ac:dyDescent="0.3">
      <c r="A1175">
        <v>1174</v>
      </c>
      <c r="B1175" t="s">
        <v>1185</v>
      </c>
      <c r="C1175" t="str">
        <f t="shared" si="62"/>
        <v>peanuts_a_4_OtherRowESA14</v>
      </c>
      <c r="D1175">
        <v>176</v>
      </c>
      <c r="E1175">
        <v>163</v>
      </c>
      <c r="F1175">
        <v>21.3</v>
      </c>
      <c r="G1175">
        <v>13</v>
      </c>
      <c r="H1175">
        <v>149</v>
      </c>
      <c r="I1175">
        <v>122</v>
      </c>
      <c r="J1175">
        <v>83.3</v>
      </c>
      <c r="K1175">
        <v>66.599999999999994</v>
      </c>
      <c r="L1175">
        <v>56.5</v>
      </c>
      <c r="M1175">
        <v>55.9</v>
      </c>
      <c r="R1175">
        <f t="shared" si="63"/>
        <v>11</v>
      </c>
      <c r="S1175">
        <f t="shared" si="64"/>
        <v>18</v>
      </c>
    </row>
    <row r="1176" spans="1:19" x14ac:dyDescent="0.3">
      <c r="A1176">
        <v>1175</v>
      </c>
      <c r="B1176" t="s">
        <v>1186</v>
      </c>
      <c r="C1176" t="str">
        <f t="shared" si="62"/>
        <v>peanuts_a_4_OtherRowESA15a</v>
      </c>
      <c r="D1176">
        <v>300</v>
      </c>
      <c r="E1176">
        <v>247</v>
      </c>
      <c r="F1176">
        <v>30</v>
      </c>
      <c r="G1176">
        <v>16.600000000000001</v>
      </c>
      <c r="H1176">
        <v>228</v>
      </c>
      <c r="I1176">
        <v>180</v>
      </c>
      <c r="J1176">
        <v>118</v>
      </c>
      <c r="K1176">
        <v>90.4</v>
      </c>
      <c r="L1176">
        <v>76.400000000000006</v>
      </c>
      <c r="M1176">
        <v>75.3</v>
      </c>
      <c r="R1176">
        <f t="shared" si="63"/>
        <v>11</v>
      </c>
      <c r="S1176">
        <f t="shared" si="64"/>
        <v>18</v>
      </c>
    </row>
    <row r="1177" spans="1:19" x14ac:dyDescent="0.3">
      <c r="A1177">
        <v>1176</v>
      </c>
      <c r="B1177" t="s">
        <v>1187</v>
      </c>
      <c r="C1177" t="str">
        <f t="shared" si="62"/>
        <v>peanuts_a_4_OtherRowESA15b</v>
      </c>
      <c r="D1177">
        <v>232</v>
      </c>
      <c r="E1177">
        <v>188</v>
      </c>
      <c r="F1177">
        <v>12.4</v>
      </c>
      <c r="G1177">
        <v>6.68</v>
      </c>
      <c r="H1177">
        <v>149</v>
      </c>
      <c r="I1177">
        <v>89.5</v>
      </c>
      <c r="J1177">
        <v>45.8</v>
      </c>
      <c r="K1177">
        <v>34.200000000000003</v>
      </c>
      <c r="L1177">
        <v>29</v>
      </c>
      <c r="M1177">
        <v>28.4</v>
      </c>
      <c r="R1177">
        <f t="shared" si="63"/>
        <v>11</v>
      </c>
      <c r="S1177">
        <f t="shared" si="64"/>
        <v>18</v>
      </c>
    </row>
    <row r="1178" spans="1:19" x14ac:dyDescent="0.3">
      <c r="A1178">
        <v>1177</v>
      </c>
      <c r="B1178" t="s">
        <v>1188</v>
      </c>
      <c r="C1178" t="str">
        <f t="shared" si="62"/>
        <v>peanuts_a_4_OtherRowESA16a</v>
      </c>
      <c r="D1178">
        <v>161</v>
      </c>
      <c r="E1178">
        <v>148</v>
      </c>
      <c r="F1178">
        <v>20.100000000000001</v>
      </c>
      <c r="G1178">
        <v>12.5</v>
      </c>
      <c r="H1178">
        <v>137</v>
      </c>
      <c r="I1178">
        <v>123</v>
      </c>
      <c r="J1178">
        <v>87.8</v>
      </c>
      <c r="K1178">
        <v>68.900000000000006</v>
      </c>
      <c r="L1178">
        <v>53.9</v>
      </c>
      <c r="M1178">
        <v>53.4</v>
      </c>
      <c r="R1178">
        <f t="shared" si="63"/>
        <v>11</v>
      </c>
      <c r="S1178">
        <f t="shared" si="64"/>
        <v>18</v>
      </c>
    </row>
    <row r="1179" spans="1:19" x14ac:dyDescent="0.3">
      <c r="A1179">
        <v>1178</v>
      </c>
      <c r="B1179" t="s">
        <v>1189</v>
      </c>
      <c r="C1179" t="str">
        <f t="shared" si="62"/>
        <v>peanuts_a_4_OtherRowESA16b</v>
      </c>
      <c r="D1179">
        <v>87.4</v>
      </c>
      <c r="E1179">
        <v>83</v>
      </c>
      <c r="F1179">
        <v>13.4</v>
      </c>
      <c r="G1179">
        <v>9.85</v>
      </c>
      <c r="H1179">
        <v>74.8</v>
      </c>
      <c r="I1179">
        <v>58.2</v>
      </c>
      <c r="J1179">
        <v>44.9</v>
      </c>
      <c r="K1179">
        <v>39.4</v>
      </c>
      <c r="L1179">
        <v>31.4</v>
      </c>
      <c r="M1179">
        <v>31.1</v>
      </c>
      <c r="R1179">
        <f t="shared" si="63"/>
        <v>11</v>
      </c>
      <c r="S1179">
        <f t="shared" si="64"/>
        <v>18</v>
      </c>
    </row>
    <row r="1180" spans="1:19" x14ac:dyDescent="0.3">
      <c r="A1180">
        <v>1179</v>
      </c>
      <c r="B1180" t="s">
        <v>1190</v>
      </c>
      <c r="C1180" t="str">
        <f t="shared" ref="C1180:C1243" si="65">LEFT(B1180,R1180-1)&amp;RIGHT(B1180,LEN(B1180)-S1180)</f>
        <v>peanuts_a_4_OtherRowESA17a</v>
      </c>
      <c r="D1180">
        <v>140</v>
      </c>
      <c r="E1180">
        <v>123</v>
      </c>
      <c r="F1180">
        <v>22.6</v>
      </c>
      <c r="G1180">
        <v>15.5</v>
      </c>
      <c r="H1180">
        <v>116</v>
      </c>
      <c r="I1180">
        <v>104</v>
      </c>
      <c r="J1180">
        <v>77.599999999999994</v>
      </c>
      <c r="K1180">
        <v>65.7</v>
      </c>
      <c r="L1180">
        <v>50.8</v>
      </c>
      <c r="M1180">
        <v>50.4</v>
      </c>
      <c r="R1180">
        <f t="shared" si="63"/>
        <v>11</v>
      </c>
      <c r="S1180">
        <f t="shared" si="64"/>
        <v>18</v>
      </c>
    </row>
    <row r="1181" spans="1:19" x14ac:dyDescent="0.3">
      <c r="A1181">
        <v>1180</v>
      </c>
      <c r="B1181" t="s">
        <v>1191</v>
      </c>
      <c r="C1181" t="str">
        <f t="shared" si="65"/>
        <v>peanuts_a_4_OtherRowESA17b</v>
      </c>
      <c r="D1181">
        <v>54.7</v>
      </c>
      <c r="E1181">
        <v>54.2</v>
      </c>
      <c r="F1181">
        <v>8.43</v>
      </c>
      <c r="G1181">
        <v>7.63</v>
      </c>
      <c r="H1181">
        <v>52.5</v>
      </c>
      <c r="I1181">
        <v>47.2</v>
      </c>
      <c r="J1181">
        <v>35</v>
      </c>
      <c r="K1181">
        <v>28.1</v>
      </c>
      <c r="L1181">
        <v>22.3</v>
      </c>
      <c r="M1181">
        <v>22.1</v>
      </c>
      <c r="R1181">
        <f t="shared" si="63"/>
        <v>11</v>
      </c>
      <c r="S1181">
        <f t="shared" si="64"/>
        <v>18</v>
      </c>
    </row>
    <row r="1182" spans="1:19" x14ac:dyDescent="0.3">
      <c r="A1182">
        <v>1181</v>
      </c>
      <c r="B1182" t="s">
        <v>1192</v>
      </c>
      <c r="C1182" t="str">
        <f t="shared" si="65"/>
        <v>peanuts_a_4_OtherRowESA18a</v>
      </c>
      <c r="D1182">
        <v>68.099999999999994</v>
      </c>
      <c r="E1182">
        <v>56.3</v>
      </c>
      <c r="F1182">
        <v>12.2</v>
      </c>
      <c r="G1182">
        <v>9.07</v>
      </c>
      <c r="H1182">
        <v>53.2</v>
      </c>
      <c r="I1182">
        <v>47.5</v>
      </c>
      <c r="J1182">
        <v>38.1</v>
      </c>
      <c r="K1182">
        <v>32</v>
      </c>
      <c r="L1182">
        <v>23.8</v>
      </c>
      <c r="M1182">
        <v>23.7</v>
      </c>
      <c r="R1182">
        <f t="shared" si="63"/>
        <v>11</v>
      </c>
      <c r="S1182">
        <f t="shared" si="64"/>
        <v>18</v>
      </c>
    </row>
    <row r="1183" spans="1:19" x14ac:dyDescent="0.3">
      <c r="A1183">
        <v>1182</v>
      </c>
      <c r="B1183" t="s">
        <v>1193</v>
      </c>
      <c r="C1183" t="str">
        <f t="shared" si="65"/>
        <v>peanuts_a_4_OtherRowESA18b</v>
      </c>
      <c r="D1183">
        <v>53.6</v>
      </c>
      <c r="E1183">
        <v>52.8</v>
      </c>
      <c r="F1183">
        <v>10.7</v>
      </c>
      <c r="G1183">
        <v>8.16</v>
      </c>
      <c r="H1183">
        <v>50.6</v>
      </c>
      <c r="I1183">
        <v>45.5</v>
      </c>
      <c r="J1183">
        <v>37.5</v>
      </c>
      <c r="K1183">
        <v>30.3</v>
      </c>
      <c r="L1183">
        <v>23</v>
      </c>
      <c r="M1183">
        <v>22.8</v>
      </c>
      <c r="R1183">
        <f t="shared" si="63"/>
        <v>11</v>
      </c>
      <c r="S1183">
        <f t="shared" si="64"/>
        <v>18</v>
      </c>
    </row>
    <row r="1184" spans="1:19" x14ac:dyDescent="0.3">
      <c r="A1184">
        <v>1183</v>
      </c>
      <c r="B1184" t="s">
        <v>1194</v>
      </c>
      <c r="C1184" t="str">
        <f t="shared" si="65"/>
        <v>peanuts_a_4_OtherRowESA20a</v>
      </c>
      <c r="D1184">
        <v>742</v>
      </c>
      <c r="E1184">
        <v>284</v>
      </c>
      <c r="F1184">
        <v>19</v>
      </c>
      <c r="G1184">
        <v>14.6</v>
      </c>
      <c r="H1184">
        <v>205</v>
      </c>
      <c r="I1184">
        <v>144</v>
      </c>
      <c r="J1184">
        <v>90.9</v>
      </c>
      <c r="K1184">
        <v>73.099999999999994</v>
      </c>
      <c r="L1184">
        <v>66</v>
      </c>
      <c r="M1184">
        <v>65</v>
      </c>
      <c r="R1184">
        <f t="shared" si="63"/>
        <v>11</v>
      </c>
      <c r="S1184">
        <f t="shared" si="64"/>
        <v>18</v>
      </c>
    </row>
    <row r="1185" spans="1:19" x14ac:dyDescent="0.3">
      <c r="A1185">
        <v>1184</v>
      </c>
      <c r="B1185" t="s">
        <v>1195</v>
      </c>
      <c r="C1185" t="str">
        <f t="shared" si="65"/>
        <v>peanuts_a_4_OtherRowESA20b</v>
      </c>
      <c r="D1185">
        <v>359</v>
      </c>
      <c r="E1185">
        <v>233</v>
      </c>
      <c r="F1185">
        <v>20.6</v>
      </c>
      <c r="G1185">
        <v>12.4</v>
      </c>
      <c r="H1185">
        <v>203</v>
      </c>
      <c r="I1185">
        <v>144</v>
      </c>
      <c r="J1185">
        <v>88.3</v>
      </c>
      <c r="K1185">
        <v>66.400000000000006</v>
      </c>
      <c r="L1185">
        <v>58</v>
      </c>
      <c r="M1185">
        <v>57.2</v>
      </c>
      <c r="R1185">
        <f t="shared" si="63"/>
        <v>11</v>
      </c>
      <c r="S1185">
        <f t="shared" si="64"/>
        <v>18</v>
      </c>
    </row>
    <row r="1186" spans="1:19" x14ac:dyDescent="0.3">
      <c r="A1186">
        <v>1185</v>
      </c>
      <c r="B1186" t="s">
        <v>1196</v>
      </c>
      <c r="C1186" t="str">
        <f t="shared" si="65"/>
        <v>pistachios_a_7_OrchardESA12a</v>
      </c>
      <c r="D1186">
        <v>275</v>
      </c>
      <c r="E1186">
        <v>269</v>
      </c>
      <c r="F1186">
        <v>24.7</v>
      </c>
      <c r="G1186">
        <v>14.1</v>
      </c>
      <c r="H1186">
        <v>254</v>
      </c>
      <c r="I1186">
        <v>219</v>
      </c>
      <c r="J1186">
        <v>132</v>
      </c>
      <c r="K1186">
        <v>94.9</v>
      </c>
      <c r="L1186">
        <v>80.2</v>
      </c>
      <c r="M1186">
        <v>78.7</v>
      </c>
      <c r="R1186">
        <f t="shared" si="63"/>
        <v>14</v>
      </c>
      <c r="S1186">
        <f t="shared" si="64"/>
        <v>22</v>
      </c>
    </row>
    <row r="1187" spans="1:19" x14ac:dyDescent="0.3">
      <c r="A1187">
        <v>1186</v>
      </c>
      <c r="B1187" t="s">
        <v>1197</v>
      </c>
      <c r="C1187" t="str">
        <f t="shared" si="65"/>
        <v>pistachios_a_7_OrchardESA12b</v>
      </c>
      <c r="D1187">
        <v>188</v>
      </c>
      <c r="E1187">
        <v>185</v>
      </c>
      <c r="F1187">
        <v>18.2</v>
      </c>
      <c r="G1187">
        <v>12.8</v>
      </c>
      <c r="H1187">
        <v>175</v>
      </c>
      <c r="I1187">
        <v>139</v>
      </c>
      <c r="J1187">
        <v>93.8</v>
      </c>
      <c r="K1187">
        <v>69.3</v>
      </c>
      <c r="L1187">
        <v>56.3</v>
      </c>
      <c r="M1187">
        <v>55.3</v>
      </c>
      <c r="R1187">
        <f t="shared" si="63"/>
        <v>14</v>
      </c>
      <c r="S1187">
        <f t="shared" si="64"/>
        <v>22</v>
      </c>
    </row>
    <row r="1188" spans="1:19" x14ac:dyDescent="0.3">
      <c r="A1188">
        <v>1187</v>
      </c>
      <c r="B1188" t="s">
        <v>1198</v>
      </c>
      <c r="C1188" t="str">
        <f t="shared" si="65"/>
        <v>pistachios_a_7_OrchardESA13</v>
      </c>
      <c r="D1188">
        <v>160</v>
      </c>
      <c r="E1188">
        <v>155</v>
      </c>
      <c r="F1188">
        <v>18.2</v>
      </c>
      <c r="G1188">
        <v>12.6</v>
      </c>
      <c r="H1188">
        <v>144</v>
      </c>
      <c r="I1188">
        <v>121</v>
      </c>
      <c r="J1188">
        <v>78.2</v>
      </c>
      <c r="K1188">
        <v>61.5</v>
      </c>
      <c r="L1188">
        <v>47.7</v>
      </c>
      <c r="M1188">
        <v>47.4</v>
      </c>
      <c r="R1188">
        <f t="shared" si="63"/>
        <v>14</v>
      </c>
      <c r="S1188">
        <f t="shared" si="64"/>
        <v>22</v>
      </c>
    </row>
    <row r="1189" spans="1:19" x14ac:dyDescent="0.3">
      <c r="A1189">
        <v>1188</v>
      </c>
      <c r="B1189" t="s">
        <v>1199</v>
      </c>
      <c r="C1189" t="str">
        <f t="shared" si="65"/>
        <v>pistachios_a_7_OrchardESA14</v>
      </c>
      <c r="D1189">
        <v>130</v>
      </c>
      <c r="E1189">
        <v>128</v>
      </c>
      <c r="F1189">
        <v>24.6</v>
      </c>
      <c r="G1189">
        <v>20.7</v>
      </c>
      <c r="H1189">
        <v>124</v>
      </c>
      <c r="I1189">
        <v>108</v>
      </c>
      <c r="J1189">
        <v>91</v>
      </c>
      <c r="K1189">
        <v>75.900000000000006</v>
      </c>
      <c r="L1189">
        <v>58.7</v>
      </c>
      <c r="M1189">
        <v>58.2</v>
      </c>
      <c r="R1189">
        <f t="shared" si="63"/>
        <v>14</v>
      </c>
      <c r="S1189">
        <f t="shared" si="64"/>
        <v>22</v>
      </c>
    </row>
    <row r="1190" spans="1:19" x14ac:dyDescent="0.3">
      <c r="A1190">
        <v>1189</v>
      </c>
      <c r="B1190" t="s">
        <v>1200</v>
      </c>
      <c r="C1190" t="str">
        <f t="shared" si="65"/>
        <v>pistachios_a_7_OrchardESA15a</v>
      </c>
      <c r="D1190">
        <v>184</v>
      </c>
      <c r="E1190">
        <v>181</v>
      </c>
      <c r="F1190">
        <v>27.9</v>
      </c>
      <c r="G1190">
        <v>18.899999999999999</v>
      </c>
      <c r="H1190">
        <v>173</v>
      </c>
      <c r="I1190">
        <v>142</v>
      </c>
      <c r="J1190">
        <v>103</v>
      </c>
      <c r="K1190">
        <v>82.9</v>
      </c>
      <c r="L1190">
        <v>63.5</v>
      </c>
      <c r="M1190">
        <v>62.9</v>
      </c>
      <c r="R1190">
        <f t="shared" si="63"/>
        <v>14</v>
      </c>
      <c r="S1190">
        <f t="shared" si="64"/>
        <v>22</v>
      </c>
    </row>
    <row r="1191" spans="1:19" x14ac:dyDescent="0.3">
      <c r="A1191">
        <v>1190</v>
      </c>
      <c r="B1191" t="s">
        <v>1201</v>
      </c>
      <c r="C1191" t="str">
        <f t="shared" si="65"/>
        <v>pistachios_a_7_OrchardESA15a</v>
      </c>
      <c r="D1191">
        <v>159</v>
      </c>
      <c r="E1191">
        <v>157</v>
      </c>
      <c r="F1191">
        <v>28.5</v>
      </c>
      <c r="G1191">
        <v>21.7</v>
      </c>
      <c r="H1191">
        <v>150</v>
      </c>
      <c r="I1191">
        <v>119</v>
      </c>
      <c r="J1191">
        <v>86</v>
      </c>
      <c r="K1191">
        <v>69.5</v>
      </c>
      <c r="L1191">
        <v>53.5</v>
      </c>
      <c r="M1191">
        <v>53.1</v>
      </c>
      <c r="R1191">
        <f t="shared" si="63"/>
        <v>14</v>
      </c>
      <c r="S1191">
        <f t="shared" si="64"/>
        <v>22</v>
      </c>
    </row>
    <row r="1192" spans="1:19" x14ac:dyDescent="0.3">
      <c r="A1192">
        <v>1191</v>
      </c>
      <c r="B1192" t="s">
        <v>1202</v>
      </c>
      <c r="C1192" t="str">
        <f t="shared" si="65"/>
        <v>pistachios_a_7_OrchardESA16a</v>
      </c>
      <c r="D1192">
        <v>163</v>
      </c>
      <c r="E1192">
        <v>161</v>
      </c>
      <c r="F1192">
        <v>23.3</v>
      </c>
      <c r="G1192">
        <v>19.7</v>
      </c>
      <c r="H1192">
        <v>157</v>
      </c>
      <c r="I1192">
        <v>135</v>
      </c>
      <c r="J1192">
        <v>102</v>
      </c>
      <c r="K1192">
        <v>81.3</v>
      </c>
      <c r="L1192">
        <v>63.3</v>
      </c>
      <c r="M1192">
        <v>62.6</v>
      </c>
      <c r="R1192">
        <f t="shared" si="63"/>
        <v>14</v>
      </c>
      <c r="S1192">
        <f t="shared" si="64"/>
        <v>22</v>
      </c>
    </row>
    <row r="1193" spans="1:19" x14ac:dyDescent="0.3">
      <c r="A1193">
        <v>1192</v>
      </c>
      <c r="B1193" t="s">
        <v>1203</v>
      </c>
      <c r="C1193" t="str">
        <f t="shared" si="65"/>
        <v>pistachios_a_7_OrchardESA16b</v>
      </c>
      <c r="D1193">
        <v>134</v>
      </c>
      <c r="E1193">
        <v>132</v>
      </c>
      <c r="F1193">
        <v>22.7</v>
      </c>
      <c r="G1193">
        <v>21.1</v>
      </c>
      <c r="H1193">
        <v>129</v>
      </c>
      <c r="I1193">
        <v>114</v>
      </c>
      <c r="J1193">
        <v>92.2</v>
      </c>
      <c r="K1193">
        <v>75.7</v>
      </c>
      <c r="L1193">
        <v>57.8</v>
      </c>
      <c r="M1193">
        <v>57.3</v>
      </c>
      <c r="R1193">
        <f t="shared" si="63"/>
        <v>14</v>
      </c>
      <c r="S1193">
        <f t="shared" si="64"/>
        <v>22</v>
      </c>
    </row>
    <row r="1194" spans="1:19" x14ac:dyDescent="0.3">
      <c r="A1194">
        <v>1193</v>
      </c>
      <c r="B1194" t="s">
        <v>1204</v>
      </c>
      <c r="C1194" t="str">
        <f t="shared" si="65"/>
        <v>pistachios_a_7_OrchardESA17a</v>
      </c>
      <c r="D1194">
        <v>286</v>
      </c>
      <c r="E1194">
        <v>283</v>
      </c>
      <c r="F1194">
        <v>53.2</v>
      </c>
      <c r="G1194">
        <v>35.299999999999997</v>
      </c>
      <c r="H1194">
        <v>275</v>
      </c>
      <c r="I1194">
        <v>241</v>
      </c>
      <c r="J1194">
        <v>191</v>
      </c>
      <c r="K1194">
        <v>160</v>
      </c>
      <c r="L1194">
        <v>122</v>
      </c>
      <c r="M1194">
        <v>121</v>
      </c>
      <c r="R1194">
        <f t="shared" si="63"/>
        <v>14</v>
      </c>
      <c r="S1194">
        <f t="shared" si="64"/>
        <v>22</v>
      </c>
    </row>
    <row r="1195" spans="1:19" x14ac:dyDescent="0.3">
      <c r="A1195">
        <v>1194</v>
      </c>
      <c r="B1195" t="s">
        <v>1205</v>
      </c>
      <c r="C1195" t="str">
        <f t="shared" si="65"/>
        <v>pistachios_a_7_OrchardESA17b</v>
      </c>
      <c r="D1195">
        <v>130</v>
      </c>
      <c r="E1195">
        <v>129</v>
      </c>
      <c r="F1195">
        <v>19.3</v>
      </c>
      <c r="G1195">
        <v>17.7</v>
      </c>
      <c r="H1195">
        <v>125</v>
      </c>
      <c r="I1195">
        <v>106</v>
      </c>
      <c r="J1195">
        <v>80.2</v>
      </c>
      <c r="K1195">
        <v>64.099999999999994</v>
      </c>
      <c r="L1195">
        <v>49.9</v>
      </c>
      <c r="M1195">
        <v>49.5</v>
      </c>
      <c r="R1195">
        <f t="shared" si="63"/>
        <v>14</v>
      </c>
      <c r="S1195">
        <f t="shared" si="64"/>
        <v>22</v>
      </c>
    </row>
    <row r="1196" spans="1:19" x14ac:dyDescent="0.3">
      <c r="A1196">
        <v>1195</v>
      </c>
      <c r="B1196" t="s">
        <v>1206</v>
      </c>
      <c r="C1196" t="str">
        <f t="shared" si="65"/>
        <v>pistachios_a_7_OrchardESA18a</v>
      </c>
      <c r="D1196">
        <v>136</v>
      </c>
      <c r="E1196">
        <v>135</v>
      </c>
      <c r="F1196">
        <v>22.5</v>
      </c>
      <c r="G1196">
        <v>18.8</v>
      </c>
      <c r="H1196">
        <v>130</v>
      </c>
      <c r="I1196">
        <v>114</v>
      </c>
      <c r="J1196">
        <v>90.5</v>
      </c>
      <c r="K1196">
        <v>75.099999999999994</v>
      </c>
      <c r="L1196">
        <v>56.4</v>
      </c>
      <c r="M1196">
        <v>56</v>
      </c>
      <c r="R1196">
        <f t="shared" si="63"/>
        <v>14</v>
      </c>
      <c r="S1196">
        <f t="shared" si="64"/>
        <v>22</v>
      </c>
    </row>
    <row r="1197" spans="1:19" x14ac:dyDescent="0.3">
      <c r="A1197">
        <v>1196</v>
      </c>
      <c r="B1197" t="s">
        <v>1207</v>
      </c>
      <c r="C1197" t="str">
        <f t="shared" si="65"/>
        <v>pistachios_a_7_OrchardESA18b</v>
      </c>
      <c r="D1197">
        <v>138</v>
      </c>
      <c r="E1197">
        <v>136</v>
      </c>
      <c r="F1197">
        <v>19.8</v>
      </c>
      <c r="G1197">
        <v>17.100000000000001</v>
      </c>
      <c r="H1197">
        <v>130</v>
      </c>
      <c r="I1197">
        <v>115</v>
      </c>
      <c r="J1197">
        <v>89.5</v>
      </c>
      <c r="K1197">
        <v>70.5</v>
      </c>
      <c r="L1197">
        <v>52.9</v>
      </c>
      <c r="M1197">
        <v>52.4</v>
      </c>
      <c r="R1197">
        <f t="shared" si="63"/>
        <v>14</v>
      </c>
      <c r="S1197">
        <f t="shared" si="64"/>
        <v>22</v>
      </c>
    </row>
    <row r="1198" spans="1:19" x14ac:dyDescent="0.3">
      <c r="A1198">
        <v>1197</v>
      </c>
      <c r="B1198" t="s">
        <v>1208</v>
      </c>
      <c r="C1198" t="str">
        <f t="shared" si="65"/>
        <v>pistachios_a_7_OrchardESA19a</v>
      </c>
      <c r="D1198">
        <v>152</v>
      </c>
      <c r="E1198">
        <v>150</v>
      </c>
      <c r="F1198">
        <v>33.1</v>
      </c>
      <c r="G1198">
        <v>26.4</v>
      </c>
      <c r="H1198">
        <v>143</v>
      </c>
      <c r="I1198">
        <v>120</v>
      </c>
      <c r="J1198">
        <v>91.7</v>
      </c>
      <c r="K1198">
        <v>74.900000000000006</v>
      </c>
      <c r="L1198">
        <v>59.6</v>
      </c>
      <c r="M1198">
        <v>59.1</v>
      </c>
      <c r="R1198">
        <f t="shared" si="63"/>
        <v>14</v>
      </c>
      <c r="S1198">
        <f t="shared" si="64"/>
        <v>22</v>
      </c>
    </row>
    <row r="1199" spans="1:19" x14ac:dyDescent="0.3">
      <c r="A1199">
        <v>1198</v>
      </c>
      <c r="B1199" t="s">
        <v>1209</v>
      </c>
      <c r="C1199" t="str">
        <f t="shared" si="65"/>
        <v>pistachios_a_7_OrchardESA19b</v>
      </c>
      <c r="D1199">
        <v>196</v>
      </c>
      <c r="E1199">
        <v>193</v>
      </c>
      <c r="F1199">
        <v>52.4</v>
      </c>
      <c r="G1199">
        <v>40</v>
      </c>
      <c r="H1199">
        <v>186</v>
      </c>
      <c r="I1199">
        <v>157</v>
      </c>
      <c r="J1199">
        <v>121</v>
      </c>
      <c r="K1199">
        <v>105</v>
      </c>
      <c r="L1199">
        <v>80.400000000000006</v>
      </c>
      <c r="M1199">
        <v>80.099999999999994</v>
      </c>
      <c r="R1199">
        <f t="shared" si="63"/>
        <v>14</v>
      </c>
      <c r="S1199">
        <f t="shared" si="64"/>
        <v>22</v>
      </c>
    </row>
    <row r="1200" spans="1:19" x14ac:dyDescent="0.3">
      <c r="A1200">
        <v>1199</v>
      </c>
      <c r="B1200" t="s">
        <v>1210</v>
      </c>
      <c r="C1200" t="str">
        <f t="shared" si="65"/>
        <v>pistachios_a_4_OrchardESA12a</v>
      </c>
      <c r="D1200">
        <v>499</v>
      </c>
      <c r="E1200">
        <v>356</v>
      </c>
      <c r="F1200">
        <v>21.8</v>
      </c>
      <c r="G1200">
        <v>14.5</v>
      </c>
      <c r="H1200">
        <v>245</v>
      </c>
      <c r="I1200">
        <v>201</v>
      </c>
      <c r="J1200">
        <v>119</v>
      </c>
      <c r="K1200">
        <v>84.9</v>
      </c>
      <c r="L1200">
        <v>73.3</v>
      </c>
      <c r="M1200">
        <v>72</v>
      </c>
      <c r="R1200">
        <f t="shared" si="63"/>
        <v>14</v>
      </c>
      <c r="S1200">
        <f t="shared" si="64"/>
        <v>21</v>
      </c>
    </row>
    <row r="1201" spans="1:19" x14ac:dyDescent="0.3">
      <c r="A1201">
        <v>1200</v>
      </c>
      <c r="B1201" t="s">
        <v>1211</v>
      </c>
      <c r="C1201" t="str">
        <f t="shared" si="65"/>
        <v>pistachios_a_4_OrchardESA12b</v>
      </c>
      <c r="D1201">
        <v>308</v>
      </c>
      <c r="E1201">
        <v>271</v>
      </c>
      <c r="F1201">
        <v>20.7</v>
      </c>
      <c r="G1201">
        <v>13.1</v>
      </c>
      <c r="H1201">
        <v>233</v>
      </c>
      <c r="I1201">
        <v>182</v>
      </c>
      <c r="J1201">
        <v>107</v>
      </c>
      <c r="K1201">
        <v>79.2</v>
      </c>
      <c r="L1201">
        <v>67.3</v>
      </c>
      <c r="M1201">
        <v>65.099999999999994</v>
      </c>
      <c r="R1201">
        <f t="shared" si="63"/>
        <v>14</v>
      </c>
      <c r="S1201">
        <f t="shared" si="64"/>
        <v>21</v>
      </c>
    </row>
    <row r="1202" spans="1:19" x14ac:dyDescent="0.3">
      <c r="A1202">
        <v>1201</v>
      </c>
      <c r="B1202" t="s">
        <v>1212</v>
      </c>
      <c r="C1202" t="str">
        <f t="shared" si="65"/>
        <v>pistachios_a_4_OrchardESA13</v>
      </c>
      <c r="D1202">
        <v>247</v>
      </c>
      <c r="E1202">
        <v>215</v>
      </c>
      <c r="F1202">
        <v>22.5</v>
      </c>
      <c r="G1202">
        <v>12</v>
      </c>
      <c r="H1202">
        <v>195</v>
      </c>
      <c r="I1202">
        <v>164</v>
      </c>
      <c r="J1202">
        <v>101</v>
      </c>
      <c r="K1202">
        <v>79</v>
      </c>
      <c r="L1202">
        <v>62.5</v>
      </c>
      <c r="M1202">
        <v>62.2</v>
      </c>
      <c r="R1202">
        <f t="shared" si="63"/>
        <v>14</v>
      </c>
      <c r="S1202">
        <f t="shared" si="64"/>
        <v>21</v>
      </c>
    </row>
    <row r="1203" spans="1:19" x14ac:dyDescent="0.3">
      <c r="A1203">
        <v>1202</v>
      </c>
      <c r="B1203" t="s">
        <v>1213</v>
      </c>
      <c r="C1203" t="str">
        <f t="shared" si="65"/>
        <v>pistachios_a_4_OrchardESA14</v>
      </c>
      <c r="D1203">
        <v>174</v>
      </c>
      <c r="E1203">
        <v>166</v>
      </c>
      <c r="F1203">
        <v>25.3</v>
      </c>
      <c r="G1203">
        <v>17.8</v>
      </c>
      <c r="H1203">
        <v>155</v>
      </c>
      <c r="I1203">
        <v>127</v>
      </c>
      <c r="J1203">
        <v>96.3</v>
      </c>
      <c r="K1203">
        <v>80</v>
      </c>
      <c r="L1203">
        <v>64</v>
      </c>
      <c r="M1203">
        <v>63.3</v>
      </c>
      <c r="R1203">
        <f t="shared" si="63"/>
        <v>14</v>
      </c>
      <c r="S1203">
        <f t="shared" si="64"/>
        <v>21</v>
      </c>
    </row>
    <row r="1204" spans="1:19" x14ac:dyDescent="0.3">
      <c r="A1204">
        <v>1203</v>
      </c>
      <c r="B1204" t="s">
        <v>1214</v>
      </c>
      <c r="C1204" t="str">
        <f t="shared" si="65"/>
        <v>pistachios_a_4_OrchardESA15a</v>
      </c>
      <c r="D1204">
        <v>235</v>
      </c>
      <c r="E1204">
        <v>206</v>
      </c>
      <c r="F1204">
        <v>24.2</v>
      </c>
      <c r="G1204">
        <v>16.8</v>
      </c>
      <c r="H1204">
        <v>191</v>
      </c>
      <c r="I1204">
        <v>157</v>
      </c>
      <c r="J1204">
        <v>105</v>
      </c>
      <c r="K1204">
        <v>80.8</v>
      </c>
      <c r="L1204">
        <v>65.599999999999994</v>
      </c>
      <c r="M1204">
        <v>64.5</v>
      </c>
      <c r="R1204">
        <f t="shared" si="63"/>
        <v>14</v>
      </c>
      <c r="S1204">
        <f t="shared" si="64"/>
        <v>21</v>
      </c>
    </row>
    <row r="1205" spans="1:19" x14ac:dyDescent="0.3">
      <c r="A1205">
        <v>1204</v>
      </c>
      <c r="B1205" t="s">
        <v>1215</v>
      </c>
      <c r="C1205" t="str">
        <f t="shared" si="65"/>
        <v>pistachios_a_4_OrchardESA15a</v>
      </c>
      <c r="D1205">
        <v>219</v>
      </c>
      <c r="E1205">
        <v>196</v>
      </c>
      <c r="F1205">
        <v>27.1</v>
      </c>
      <c r="G1205">
        <v>18.600000000000001</v>
      </c>
      <c r="H1205">
        <v>172</v>
      </c>
      <c r="I1205">
        <v>144</v>
      </c>
      <c r="J1205">
        <v>97.2</v>
      </c>
      <c r="K1205">
        <v>79.2</v>
      </c>
      <c r="L1205">
        <v>60.3</v>
      </c>
      <c r="M1205">
        <v>59.9</v>
      </c>
      <c r="R1205">
        <f t="shared" si="63"/>
        <v>14</v>
      </c>
      <c r="S1205">
        <f t="shared" si="64"/>
        <v>21</v>
      </c>
    </row>
    <row r="1206" spans="1:19" x14ac:dyDescent="0.3">
      <c r="A1206">
        <v>1205</v>
      </c>
      <c r="B1206" t="s">
        <v>1216</v>
      </c>
      <c r="C1206" t="str">
        <f t="shared" si="65"/>
        <v>pistachios_a_4_OrchardESA16a</v>
      </c>
      <c r="D1206">
        <v>208</v>
      </c>
      <c r="E1206">
        <v>193</v>
      </c>
      <c r="F1206">
        <v>23.3</v>
      </c>
      <c r="G1206">
        <v>17.399999999999999</v>
      </c>
      <c r="H1206">
        <v>178</v>
      </c>
      <c r="I1206">
        <v>150</v>
      </c>
      <c r="J1206">
        <v>109</v>
      </c>
      <c r="K1206">
        <v>85.2</v>
      </c>
      <c r="L1206">
        <v>67.400000000000006</v>
      </c>
      <c r="M1206">
        <v>66.5</v>
      </c>
      <c r="R1206">
        <f t="shared" si="63"/>
        <v>14</v>
      </c>
      <c r="S1206">
        <f t="shared" si="64"/>
        <v>21</v>
      </c>
    </row>
    <row r="1207" spans="1:19" x14ac:dyDescent="0.3">
      <c r="A1207">
        <v>1206</v>
      </c>
      <c r="B1207" t="s">
        <v>1217</v>
      </c>
      <c r="C1207" t="str">
        <f t="shared" si="65"/>
        <v>pistachios_a_4_OrchardESA16b</v>
      </c>
      <c r="D1207">
        <v>126</v>
      </c>
      <c r="E1207">
        <v>124</v>
      </c>
      <c r="F1207">
        <v>19.3</v>
      </c>
      <c r="G1207">
        <v>18</v>
      </c>
      <c r="H1207">
        <v>120</v>
      </c>
      <c r="I1207">
        <v>108</v>
      </c>
      <c r="J1207">
        <v>85.2</v>
      </c>
      <c r="K1207">
        <v>68.900000000000006</v>
      </c>
      <c r="L1207">
        <v>53.4</v>
      </c>
      <c r="M1207">
        <v>52.8</v>
      </c>
      <c r="R1207">
        <f t="shared" si="63"/>
        <v>14</v>
      </c>
      <c r="S1207">
        <f t="shared" si="64"/>
        <v>21</v>
      </c>
    </row>
    <row r="1208" spans="1:19" x14ac:dyDescent="0.3">
      <c r="A1208">
        <v>1207</v>
      </c>
      <c r="B1208" t="s">
        <v>1218</v>
      </c>
      <c r="C1208" t="str">
        <f t="shared" si="65"/>
        <v>pistachios_a_4_OrchardESA17a</v>
      </c>
      <c r="D1208">
        <v>418</v>
      </c>
      <c r="E1208">
        <v>353</v>
      </c>
      <c r="F1208">
        <v>58.8</v>
      </c>
      <c r="G1208">
        <v>38.700000000000003</v>
      </c>
      <c r="H1208">
        <v>330</v>
      </c>
      <c r="I1208">
        <v>286</v>
      </c>
      <c r="J1208">
        <v>214</v>
      </c>
      <c r="K1208">
        <v>180</v>
      </c>
      <c r="L1208">
        <v>137</v>
      </c>
      <c r="M1208">
        <v>136</v>
      </c>
      <c r="R1208">
        <f t="shared" si="63"/>
        <v>14</v>
      </c>
      <c r="S1208">
        <f t="shared" si="64"/>
        <v>21</v>
      </c>
    </row>
    <row r="1209" spans="1:19" x14ac:dyDescent="0.3">
      <c r="A1209">
        <v>1208</v>
      </c>
      <c r="B1209" t="s">
        <v>1219</v>
      </c>
      <c r="C1209" t="str">
        <f t="shared" si="65"/>
        <v>pistachios_a_4_OrchardESA17b</v>
      </c>
      <c r="D1209">
        <v>120</v>
      </c>
      <c r="E1209">
        <v>119</v>
      </c>
      <c r="F1209">
        <v>17.399999999999999</v>
      </c>
      <c r="G1209">
        <v>14.7</v>
      </c>
      <c r="H1209">
        <v>116</v>
      </c>
      <c r="I1209">
        <v>99.1</v>
      </c>
      <c r="J1209">
        <v>73.2</v>
      </c>
      <c r="K1209">
        <v>58.4</v>
      </c>
      <c r="L1209">
        <v>46</v>
      </c>
      <c r="M1209">
        <v>45.5</v>
      </c>
      <c r="R1209">
        <f t="shared" si="63"/>
        <v>14</v>
      </c>
      <c r="S1209">
        <f t="shared" si="64"/>
        <v>21</v>
      </c>
    </row>
    <row r="1210" spans="1:19" x14ac:dyDescent="0.3">
      <c r="A1210">
        <v>1209</v>
      </c>
      <c r="B1210" t="s">
        <v>1220</v>
      </c>
      <c r="C1210" t="str">
        <f t="shared" si="65"/>
        <v>pistachios_a_4_OrchardESA18a</v>
      </c>
      <c r="D1210">
        <v>140</v>
      </c>
      <c r="E1210">
        <v>137</v>
      </c>
      <c r="F1210">
        <v>20.6</v>
      </c>
      <c r="G1210">
        <v>16.899999999999999</v>
      </c>
      <c r="H1210">
        <v>133</v>
      </c>
      <c r="I1210">
        <v>118</v>
      </c>
      <c r="J1210">
        <v>90.1</v>
      </c>
      <c r="K1210">
        <v>72.599999999999994</v>
      </c>
      <c r="L1210">
        <v>55.1</v>
      </c>
      <c r="M1210">
        <v>54.5</v>
      </c>
      <c r="R1210">
        <f t="shared" si="63"/>
        <v>14</v>
      </c>
      <c r="S1210">
        <f t="shared" si="64"/>
        <v>21</v>
      </c>
    </row>
    <row r="1211" spans="1:19" x14ac:dyDescent="0.3">
      <c r="A1211">
        <v>1210</v>
      </c>
      <c r="B1211" t="s">
        <v>1221</v>
      </c>
      <c r="C1211" t="str">
        <f t="shared" si="65"/>
        <v>pistachios_a_4_OrchardESA18b</v>
      </c>
      <c r="D1211">
        <v>154</v>
      </c>
      <c r="E1211">
        <v>150</v>
      </c>
      <c r="F1211">
        <v>22.5</v>
      </c>
      <c r="G1211">
        <v>16.100000000000001</v>
      </c>
      <c r="H1211">
        <v>144</v>
      </c>
      <c r="I1211">
        <v>134</v>
      </c>
      <c r="J1211">
        <v>106</v>
      </c>
      <c r="K1211">
        <v>82.6</v>
      </c>
      <c r="L1211">
        <v>61.9</v>
      </c>
      <c r="M1211">
        <v>61.3</v>
      </c>
      <c r="R1211">
        <f t="shared" si="63"/>
        <v>14</v>
      </c>
      <c r="S1211">
        <f t="shared" si="64"/>
        <v>21</v>
      </c>
    </row>
    <row r="1212" spans="1:19" x14ac:dyDescent="0.3">
      <c r="A1212">
        <v>1211</v>
      </c>
      <c r="B1212" t="s">
        <v>1222</v>
      </c>
      <c r="C1212" t="str">
        <f t="shared" si="65"/>
        <v>pistachios_a_4_OrchardESA19a</v>
      </c>
      <c r="D1212">
        <v>183</v>
      </c>
      <c r="E1212">
        <v>177</v>
      </c>
      <c r="F1212">
        <v>34.5</v>
      </c>
      <c r="G1212">
        <v>23.9</v>
      </c>
      <c r="H1212">
        <v>169</v>
      </c>
      <c r="I1212">
        <v>137</v>
      </c>
      <c r="J1212">
        <v>104</v>
      </c>
      <c r="K1212">
        <v>84.9</v>
      </c>
      <c r="L1212">
        <v>66.8</v>
      </c>
      <c r="M1212">
        <v>66.3</v>
      </c>
      <c r="R1212">
        <f t="shared" si="63"/>
        <v>14</v>
      </c>
      <c r="S1212">
        <f t="shared" si="64"/>
        <v>21</v>
      </c>
    </row>
    <row r="1213" spans="1:19" x14ac:dyDescent="0.3">
      <c r="A1213">
        <v>1212</v>
      </c>
      <c r="B1213" t="s">
        <v>1223</v>
      </c>
      <c r="C1213" t="str">
        <f t="shared" si="65"/>
        <v>pistachios_a_4_OrchardESA19b</v>
      </c>
      <c r="D1213">
        <v>276</v>
      </c>
      <c r="E1213">
        <v>253</v>
      </c>
      <c r="F1213">
        <v>55.1</v>
      </c>
      <c r="G1213">
        <v>38.700000000000003</v>
      </c>
      <c r="H1213">
        <v>230</v>
      </c>
      <c r="I1213">
        <v>190</v>
      </c>
      <c r="J1213">
        <v>140</v>
      </c>
      <c r="K1213">
        <v>121</v>
      </c>
      <c r="L1213">
        <v>93.1</v>
      </c>
      <c r="M1213">
        <v>92.7</v>
      </c>
      <c r="R1213">
        <f t="shared" si="63"/>
        <v>14</v>
      </c>
      <c r="S1213">
        <f t="shared" si="64"/>
        <v>21</v>
      </c>
    </row>
    <row r="1214" spans="1:19" x14ac:dyDescent="0.3">
      <c r="A1214">
        <v>1213</v>
      </c>
      <c r="B1214" t="s">
        <v>1224</v>
      </c>
      <c r="C1214" t="str">
        <f t="shared" si="65"/>
        <v>pistachioCA_a_4_OrchardESA18a</v>
      </c>
      <c r="D1214">
        <v>69.599999999999994</v>
      </c>
      <c r="E1214">
        <v>68.400000000000006</v>
      </c>
      <c r="F1214">
        <v>8.06</v>
      </c>
      <c r="G1214">
        <v>5.13</v>
      </c>
      <c r="H1214">
        <v>65.900000000000006</v>
      </c>
      <c r="I1214">
        <v>56.4</v>
      </c>
      <c r="J1214">
        <v>37.799999999999997</v>
      </c>
      <c r="K1214">
        <v>29.2</v>
      </c>
      <c r="L1214">
        <v>21.6</v>
      </c>
      <c r="M1214">
        <v>21.4</v>
      </c>
      <c r="R1214">
        <f t="shared" si="63"/>
        <v>15</v>
      </c>
      <c r="S1214">
        <f t="shared" si="64"/>
        <v>22</v>
      </c>
    </row>
    <row r="1215" spans="1:19" x14ac:dyDescent="0.3">
      <c r="A1215">
        <v>1214</v>
      </c>
      <c r="B1215" t="s">
        <v>1225</v>
      </c>
      <c r="C1215" t="str">
        <f t="shared" si="65"/>
        <v>pistachioCA_a_4_OrchardESA18b</v>
      </c>
      <c r="D1215">
        <v>135</v>
      </c>
      <c r="E1215">
        <v>126</v>
      </c>
      <c r="F1215">
        <v>11.8</v>
      </c>
      <c r="G1215">
        <v>5.0999999999999996</v>
      </c>
      <c r="H1215">
        <v>115</v>
      </c>
      <c r="I1215">
        <v>91.1</v>
      </c>
      <c r="J1215">
        <v>57.7</v>
      </c>
      <c r="K1215">
        <v>43.5</v>
      </c>
      <c r="L1215">
        <v>32.700000000000003</v>
      </c>
      <c r="M1215">
        <v>32.4</v>
      </c>
      <c r="R1215">
        <f t="shared" si="63"/>
        <v>15</v>
      </c>
      <c r="S1215">
        <f t="shared" si="64"/>
        <v>22</v>
      </c>
    </row>
    <row r="1216" spans="1:19" x14ac:dyDescent="0.3">
      <c r="A1216">
        <v>1215</v>
      </c>
      <c r="B1216" t="s">
        <v>1226</v>
      </c>
      <c r="C1216" t="str">
        <f t="shared" si="65"/>
        <v>pistachioCA_a_7_OrchardESA18a</v>
      </c>
      <c r="D1216">
        <v>57.6</v>
      </c>
      <c r="E1216">
        <v>56.9</v>
      </c>
      <c r="F1216">
        <v>7.68</v>
      </c>
      <c r="G1216">
        <v>5.8</v>
      </c>
      <c r="H1216">
        <v>55.5</v>
      </c>
      <c r="I1216">
        <v>46.9</v>
      </c>
      <c r="J1216">
        <v>33.4</v>
      </c>
      <c r="K1216">
        <v>26.6</v>
      </c>
      <c r="L1216">
        <v>19.100000000000001</v>
      </c>
      <c r="M1216">
        <v>18.899999999999999</v>
      </c>
      <c r="R1216">
        <f t="shared" si="63"/>
        <v>15</v>
      </c>
      <c r="S1216">
        <f t="shared" si="64"/>
        <v>22</v>
      </c>
    </row>
    <row r="1217" spans="1:19" x14ac:dyDescent="0.3">
      <c r="A1217">
        <v>1216</v>
      </c>
      <c r="B1217" t="s">
        <v>1227</v>
      </c>
      <c r="C1217" t="str">
        <f t="shared" si="65"/>
        <v>pistachioCA_a_7_OrchardESA18b</v>
      </c>
      <c r="D1217">
        <v>85.2</v>
      </c>
      <c r="E1217">
        <v>83.9</v>
      </c>
      <c r="F1217">
        <v>8.6199999999999992</v>
      </c>
      <c r="G1217">
        <v>5.32</v>
      </c>
      <c r="H1217">
        <v>80.400000000000006</v>
      </c>
      <c r="I1217">
        <v>64</v>
      </c>
      <c r="J1217">
        <v>41</v>
      </c>
      <c r="K1217">
        <v>31.2</v>
      </c>
      <c r="L1217">
        <v>23.1</v>
      </c>
      <c r="M1217">
        <v>22.9</v>
      </c>
      <c r="R1217">
        <f t="shared" si="63"/>
        <v>15</v>
      </c>
      <c r="S1217">
        <f t="shared" si="64"/>
        <v>22</v>
      </c>
    </row>
    <row r="1218" spans="1:19" x14ac:dyDescent="0.3">
      <c r="A1218">
        <v>1217</v>
      </c>
      <c r="B1218" t="s">
        <v>1228</v>
      </c>
      <c r="C1218" t="str">
        <f t="shared" si="65"/>
        <v>pomes_a_7_OrchardESA1</v>
      </c>
      <c r="D1218">
        <v>153</v>
      </c>
      <c r="E1218">
        <v>151</v>
      </c>
      <c r="F1218">
        <v>29.5</v>
      </c>
      <c r="G1218">
        <v>19.7</v>
      </c>
      <c r="H1218">
        <v>146</v>
      </c>
      <c r="I1218">
        <v>132</v>
      </c>
      <c r="J1218">
        <v>101</v>
      </c>
      <c r="K1218">
        <v>87.6</v>
      </c>
      <c r="L1218">
        <v>66.2</v>
      </c>
      <c r="M1218">
        <v>65.599999999999994</v>
      </c>
      <c r="R1218">
        <f t="shared" si="63"/>
        <v>9</v>
      </c>
      <c r="S1218">
        <f t="shared" si="64"/>
        <v>17</v>
      </c>
    </row>
    <row r="1219" spans="1:19" x14ac:dyDescent="0.3">
      <c r="A1219">
        <v>1218</v>
      </c>
      <c r="B1219" t="s">
        <v>1229</v>
      </c>
      <c r="C1219" t="str">
        <f t="shared" si="65"/>
        <v>pomes_a_7_OrchardESA2</v>
      </c>
      <c r="D1219">
        <v>117</v>
      </c>
      <c r="E1219">
        <v>115</v>
      </c>
      <c r="F1219">
        <v>26.4</v>
      </c>
      <c r="G1219">
        <v>20</v>
      </c>
      <c r="H1219">
        <v>109</v>
      </c>
      <c r="I1219">
        <v>93.4</v>
      </c>
      <c r="J1219">
        <v>69.5</v>
      </c>
      <c r="K1219">
        <v>62.6</v>
      </c>
      <c r="L1219">
        <v>53.1</v>
      </c>
      <c r="M1219">
        <v>53.5</v>
      </c>
      <c r="R1219">
        <f t="shared" ref="R1219:R1277" si="66">SEARCH("run",B1219)</f>
        <v>9</v>
      </c>
      <c r="S1219">
        <f t="shared" ref="S1219:S1277" si="67">SEARCH("_",B1219,SEARCH("_",B1219,R1219+1)+1)</f>
        <v>17</v>
      </c>
    </row>
    <row r="1220" spans="1:19" x14ac:dyDescent="0.3">
      <c r="A1220">
        <v>1219</v>
      </c>
      <c r="B1220" t="s">
        <v>1230</v>
      </c>
      <c r="C1220" t="str">
        <f t="shared" si="65"/>
        <v>pomes_a_7_OrchardESA3</v>
      </c>
      <c r="D1220">
        <v>296</v>
      </c>
      <c r="E1220">
        <v>292</v>
      </c>
      <c r="F1220">
        <v>52.4</v>
      </c>
      <c r="G1220">
        <v>31.8</v>
      </c>
      <c r="H1220">
        <v>284</v>
      </c>
      <c r="I1220">
        <v>251</v>
      </c>
      <c r="J1220">
        <v>213</v>
      </c>
      <c r="K1220">
        <v>180</v>
      </c>
      <c r="L1220">
        <v>137</v>
      </c>
      <c r="M1220">
        <v>136</v>
      </c>
      <c r="R1220">
        <f t="shared" si="66"/>
        <v>9</v>
      </c>
      <c r="S1220">
        <f t="shared" si="67"/>
        <v>17</v>
      </c>
    </row>
    <row r="1221" spans="1:19" x14ac:dyDescent="0.3">
      <c r="A1221">
        <v>1220</v>
      </c>
      <c r="B1221" t="s">
        <v>1231</v>
      </c>
      <c r="C1221" t="str">
        <f t="shared" si="65"/>
        <v>pomes_a_7_OrchardESA4</v>
      </c>
      <c r="D1221">
        <v>187</v>
      </c>
      <c r="E1221">
        <v>182</v>
      </c>
      <c r="F1221">
        <v>46.6</v>
      </c>
      <c r="G1221">
        <v>38.299999999999997</v>
      </c>
      <c r="H1221">
        <v>170</v>
      </c>
      <c r="I1221">
        <v>134</v>
      </c>
      <c r="J1221">
        <v>109</v>
      </c>
      <c r="K1221">
        <v>96.2</v>
      </c>
      <c r="L1221">
        <v>78.5</v>
      </c>
      <c r="M1221">
        <v>78.2</v>
      </c>
      <c r="R1221">
        <f t="shared" si="66"/>
        <v>9</v>
      </c>
      <c r="S1221">
        <f t="shared" si="67"/>
        <v>17</v>
      </c>
    </row>
    <row r="1222" spans="1:19" x14ac:dyDescent="0.3">
      <c r="A1222">
        <v>1221</v>
      </c>
      <c r="B1222" t="s">
        <v>1232</v>
      </c>
      <c r="C1222" t="str">
        <f t="shared" si="65"/>
        <v>pomes_a_7_OrchardESA5</v>
      </c>
      <c r="D1222">
        <v>114</v>
      </c>
      <c r="E1222">
        <v>112</v>
      </c>
      <c r="F1222">
        <v>21.9</v>
      </c>
      <c r="G1222">
        <v>17.600000000000001</v>
      </c>
      <c r="H1222">
        <v>108</v>
      </c>
      <c r="I1222">
        <v>97.1</v>
      </c>
      <c r="J1222">
        <v>79.5</v>
      </c>
      <c r="K1222">
        <v>68.8</v>
      </c>
      <c r="L1222">
        <v>50.1</v>
      </c>
      <c r="M1222">
        <v>49.7</v>
      </c>
      <c r="R1222">
        <f t="shared" si="66"/>
        <v>9</v>
      </c>
      <c r="S1222">
        <f t="shared" si="67"/>
        <v>17</v>
      </c>
    </row>
    <row r="1223" spans="1:19" x14ac:dyDescent="0.3">
      <c r="A1223">
        <v>1222</v>
      </c>
      <c r="B1223" t="s">
        <v>1233</v>
      </c>
      <c r="C1223" t="str">
        <f t="shared" si="65"/>
        <v>pomes_a_7_OrchardESA6</v>
      </c>
      <c r="D1223">
        <v>150</v>
      </c>
      <c r="E1223">
        <v>146</v>
      </c>
      <c r="F1223">
        <v>23</v>
      </c>
      <c r="G1223">
        <v>16.100000000000001</v>
      </c>
      <c r="H1223">
        <v>136</v>
      </c>
      <c r="I1223">
        <v>96.9</v>
      </c>
      <c r="J1223">
        <v>79.400000000000006</v>
      </c>
      <c r="K1223">
        <v>72.8</v>
      </c>
      <c r="L1223">
        <v>49.9</v>
      </c>
      <c r="M1223">
        <v>49.3</v>
      </c>
      <c r="R1223">
        <f t="shared" si="66"/>
        <v>9</v>
      </c>
      <c r="S1223">
        <f t="shared" si="67"/>
        <v>17</v>
      </c>
    </row>
    <row r="1224" spans="1:19" x14ac:dyDescent="0.3">
      <c r="A1224">
        <v>1223</v>
      </c>
      <c r="B1224" t="s">
        <v>1234</v>
      </c>
      <c r="C1224" t="str">
        <f t="shared" si="65"/>
        <v>pomes_a_7_OrchardESA7</v>
      </c>
      <c r="D1224">
        <v>223</v>
      </c>
      <c r="E1224">
        <v>218</v>
      </c>
      <c r="F1224">
        <v>31.2</v>
      </c>
      <c r="G1224">
        <v>23.5</v>
      </c>
      <c r="H1224">
        <v>210</v>
      </c>
      <c r="I1224">
        <v>148</v>
      </c>
      <c r="J1224">
        <v>97.2</v>
      </c>
      <c r="K1224">
        <v>77.3</v>
      </c>
      <c r="L1224">
        <v>73.8</v>
      </c>
      <c r="M1224">
        <v>72.900000000000006</v>
      </c>
      <c r="R1224">
        <f t="shared" si="66"/>
        <v>9</v>
      </c>
      <c r="S1224">
        <f t="shared" si="67"/>
        <v>17</v>
      </c>
    </row>
    <row r="1225" spans="1:19" x14ac:dyDescent="0.3">
      <c r="A1225">
        <v>1224</v>
      </c>
      <c r="B1225" t="s">
        <v>1235</v>
      </c>
      <c r="C1225" t="str">
        <f t="shared" si="65"/>
        <v>pomes_a_7_OrchardESA8</v>
      </c>
      <c r="D1225">
        <v>127</v>
      </c>
      <c r="E1225">
        <v>123</v>
      </c>
      <c r="F1225">
        <v>17.8</v>
      </c>
      <c r="G1225">
        <v>14.6</v>
      </c>
      <c r="H1225">
        <v>115</v>
      </c>
      <c r="I1225">
        <v>84.9</v>
      </c>
      <c r="J1225">
        <v>58.2</v>
      </c>
      <c r="K1225">
        <v>48.5</v>
      </c>
      <c r="L1225">
        <v>34.5</v>
      </c>
      <c r="M1225">
        <v>34.1</v>
      </c>
      <c r="R1225">
        <f t="shared" si="66"/>
        <v>9</v>
      </c>
      <c r="S1225">
        <f t="shared" si="67"/>
        <v>17</v>
      </c>
    </row>
    <row r="1226" spans="1:19" x14ac:dyDescent="0.3">
      <c r="A1226">
        <v>1225</v>
      </c>
      <c r="B1226" t="s">
        <v>1236</v>
      </c>
      <c r="C1226" t="str">
        <f t="shared" si="65"/>
        <v>pomes_a_7_OrchardESA9</v>
      </c>
      <c r="D1226">
        <v>126</v>
      </c>
      <c r="E1226">
        <v>123</v>
      </c>
      <c r="F1226">
        <v>33.6</v>
      </c>
      <c r="G1226">
        <v>25.4</v>
      </c>
      <c r="H1226">
        <v>119</v>
      </c>
      <c r="I1226">
        <v>95.7</v>
      </c>
      <c r="J1226">
        <v>76.5</v>
      </c>
      <c r="K1226">
        <v>68</v>
      </c>
      <c r="L1226">
        <v>59.1</v>
      </c>
      <c r="M1226">
        <v>58.3</v>
      </c>
      <c r="R1226">
        <f t="shared" si="66"/>
        <v>9</v>
      </c>
      <c r="S1226">
        <f t="shared" si="67"/>
        <v>17</v>
      </c>
    </row>
    <row r="1227" spans="1:19" x14ac:dyDescent="0.3">
      <c r="A1227">
        <v>1226</v>
      </c>
      <c r="B1227" t="s">
        <v>1237</v>
      </c>
      <c r="C1227" t="str">
        <f t="shared" si="65"/>
        <v>pomes_a_7_OrchardESA10a</v>
      </c>
      <c r="D1227">
        <v>143</v>
      </c>
      <c r="E1227">
        <v>140</v>
      </c>
      <c r="F1227">
        <v>24.2</v>
      </c>
      <c r="G1227">
        <v>18.399999999999999</v>
      </c>
      <c r="H1227">
        <v>132</v>
      </c>
      <c r="I1227">
        <v>104</v>
      </c>
      <c r="J1227">
        <v>72.099999999999994</v>
      </c>
      <c r="K1227">
        <v>63.5</v>
      </c>
      <c r="L1227">
        <v>48.7</v>
      </c>
      <c r="M1227">
        <v>48.2</v>
      </c>
      <c r="R1227">
        <f t="shared" si="66"/>
        <v>9</v>
      </c>
      <c r="S1227">
        <f t="shared" si="67"/>
        <v>17</v>
      </c>
    </row>
    <row r="1228" spans="1:19" x14ac:dyDescent="0.3">
      <c r="A1228">
        <v>1227</v>
      </c>
      <c r="B1228" t="s">
        <v>1238</v>
      </c>
      <c r="C1228" t="str">
        <f t="shared" si="65"/>
        <v>pomes_a_7_OrchardESA10b</v>
      </c>
      <c r="D1228">
        <v>99</v>
      </c>
      <c r="E1228">
        <v>97.9</v>
      </c>
      <c r="F1228">
        <v>25.5</v>
      </c>
      <c r="G1228">
        <v>20.6</v>
      </c>
      <c r="H1228">
        <v>94.9</v>
      </c>
      <c r="I1228">
        <v>88.5</v>
      </c>
      <c r="J1228">
        <v>80.2</v>
      </c>
      <c r="K1228">
        <v>71.8</v>
      </c>
      <c r="L1228">
        <v>53.8</v>
      </c>
      <c r="M1228">
        <v>53.6</v>
      </c>
      <c r="R1228">
        <f t="shared" si="66"/>
        <v>9</v>
      </c>
      <c r="S1228">
        <f t="shared" si="67"/>
        <v>17</v>
      </c>
    </row>
    <row r="1229" spans="1:19" x14ac:dyDescent="0.3">
      <c r="A1229">
        <v>1228</v>
      </c>
      <c r="B1229" t="s">
        <v>1239</v>
      </c>
      <c r="C1229" t="str">
        <f t="shared" si="65"/>
        <v>pomes_a_7_OrchardESA11a</v>
      </c>
      <c r="D1229">
        <v>157</v>
      </c>
      <c r="E1229">
        <v>153</v>
      </c>
      <c r="F1229">
        <v>25</v>
      </c>
      <c r="G1229">
        <v>16.7</v>
      </c>
      <c r="H1229">
        <v>141</v>
      </c>
      <c r="I1229">
        <v>98.7</v>
      </c>
      <c r="J1229">
        <v>78.5</v>
      </c>
      <c r="K1229">
        <v>76.099999999999994</v>
      </c>
      <c r="L1229">
        <v>54.9</v>
      </c>
      <c r="M1229">
        <v>53.9</v>
      </c>
      <c r="R1229">
        <f t="shared" si="66"/>
        <v>9</v>
      </c>
      <c r="S1229">
        <f t="shared" si="67"/>
        <v>17</v>
      </c>
    </row>
    <row r="1230" spans="1:19" x14ac:dyDescent="0.3">
      <c r="A1230">
        <v>1229</v>
      </c>
      <c r="B1230" t="s">
        <v>1240</v>
      </c>
      <c r="C1230" t="str">
        <f t="shared" si="65"/>
        <v>pomes_a_7_OrchardESA11b</v>
      </c>
      <c r="D1230">
        <v>148</v>
      </c>
      <c r="E1230">
        <v>145</v>
      </c>
      <c r="F1230">
        <v>20.6</v>
      </c>
      <c r="G1230">
        <v>16.399999999999999</v>
      </c>
      <c r="H1230">
        <v>137</v>
      </c>
      <c r="I1230">
        <v>117</v>
      </c>
      <c r="J1230">
        <v>77.400000000000006</v>
      </c>
      <c r="K1230">
        <v>61.8</v>
      </c>
      <c r="L1230">
        <v>48.2</v>
      </c>
      <c r="M1230">
        <v>47.4</v>
      </c>
      <c r="R1230">
        <f t="shared" si="66"/>
        <v>9</v>
      </c>
      <c r="S1230">
        <f t="shared" si="67"/>
        <v>17</v>
      </c>
    </row>
    <row r="1231" spans="1:19" x14ac:dyDescent="0.3">
      <c r="A1231">
        <v>1230</v>
      </c>
      <c r="B1231" t="s">
        <v>1241</v>
      </c>
      <c r="C1231" t="str">
        <f t="shared" si="65"/>
        <v>pomes_a_7_OrchardESA12a</v>
      </c>
      <c r="D1231">
        <v>162</v>
      </c>
      <c r="E1231">
        <v>159</v>
      </c>
      <c r="F1231">
        <v>21.5</v>
      </c>
      <c r="G1231">
        <v>14.8</v>
      </c>
      <c r="H1231">
        <v>152</v>
      </c>
      <c r="I1231">
        <v>119</v>
      </c>
      <c r="J1231">
        <v>96</v>
      </c>
      <c r="K1231">
        <v>75.5</v>
      </c>
      <c r="L1231">
        <v>54.1</v>
      </c>
      <c r="M1231">
        <v>53.3</v>
      </c>
      <c r="R1231">
        <f t="shared" si="66"/>
        <v>9</v>
      </c>
      <c r="S1231">
        <f t="shared" si="67"/>
        <v>17</v>
      </c>
    </row>
    <row r="1232" spans="1:19" x14ac:dyDescent="0.3">
      <c r="A1232">
        <v>1231</v>
      </c>
      <c r="B1232" t="s">
        <v>1242</v>
      </c>
      <c r="C1232" t="str">
        <f t="shared" si="65"/>
        <v>pomes_a_7_OrchardESA12b</v>
      </c>
      <c r="D1232">
        <v>205</v>
      </c>
      <c r="E1232">
        <v>198</v>
      </c>
      <c r="F1232">
        <v>19.399999999999999</v>
      </c>
      <c r="G1232">
        <v>14.3</v>
      </c>
      <c r="H1232">
        <v>179</v>
      </c>
      <c r="I1232">
        <v>111</v>
      </c>
      <c r="J1232">
        <v>75.400000000000006</v>
      </c>
      <c r="K1232">
        <v>64.8</v>
      </c>
      <c r="L1232">
        <v>44.3</v>
      </c>
      <c r="M1232">
        <v>43.5</v>
      </c>
      <c r="R1232">
        <f t="shared" si="66"/>
        <v>9</v>
      </c>
      <c r="S1232">
        <f t="shared" si="67"/>
        <v>17</v>
      </c>
    </row>
    <row r="1233" spans="1:19" x14ac:dyDescent="0.3">
      <c r="A1233">
        <v>1232</v>
      </c>
      <c r="B1233" t="s">
        <v>1243</v>
      </c>
      <c r="C1233" t="str">
        <f t="shared" si="65"/>
        <v>pomes_a_7_OrchardESA13</v>
      </c>
      <c r="D1233">
        <v>74</v>
      </c>
      <c r="E1233">
        <v>73.2</v>
      </c>
      <c r="F1233">
        <v>22.4</v>
      </c>
      <c r="G1233">
        <v>19.100000000000001</v>
      </c>
      <c r="H1233">
        <v>71.2</v>
      </c>
      <c r="I1233">
        <v>65</v>
      </c>
      <c r="J1233">
        <v>54.3</v>
      </c>
      <c r="K1233">
        <v>54.2</v>
      </c>
      <c r="L1233">
        <v>43.2</v>
      </c>
      <c r="M1233">
        <v>43.5</v>
      </c>
      <c r="R1233">
        <f t="shared" si="66"/>
        <v>9</v>
      </c>
      <c r="S1233">
        <f t="shared" si="67"/>
        <v>17</v>
      </c>
    </row>
    <row r="1234" spans="1:19" x14ac:dyDescent="0.3">
      <c r="A1234">
        <v>1233</v>
      </c>
      <c r="B1234" t="s">
        <v>1244</v>
      </c>
      <c r="C1234" t="str">
        <f t="shared" si="65"/>
        <v>pomes_a_7_OrchardESA14</v>
      </c>
      <c r="D1234">
        <v>95.5</v>
      </c>
      <c r="E1234">
        <v>94.2</v>
      </c>
      <c r="F1234">
        <v>25.6</v>
      </c>
      <c r="G1234">
        <v>22.4</v>
      </c>
      <c r="H1234">
        <v>90.9</v>
      </c>
      <c r="I1234">
        <v>84.1</v>
      </c>
      <c r="J1234">
        <v>73.8</v>
      </c>
      <c r="K1234">
        <v>66.2</v>
      </c>
      <c r="L1234">
        <v>52.5</v>
      </c>
      <c r="M1234">
        <v>51.8</v>
      </c>
      <c r="R1234">
        <f t="shared" si="66"/>
        <v>9</v>
      </c>
      <c r="S1234">
        <f t="shared" si="67"/>
        <v>17</v>
      </c>
    </row>
    <row r="1235" spans="1:19" x14ac:dyDescent="0.3">
      <c r="A1235">
        <v>1234</v>
      </c>
      <c r="B1235" t="s">
        <v>1245</v>
      </c>
      <c r="C1235" t="str">
        <f t="shared" si="65"/>
        <v>pomes_a_7_OrchardESA15a</v>
      </c>
      <c r="D1235">
        <v>129</v>
      </c>
      <c r="E1235">
        <v>127</v>
      </c>
      <c r="F1235">
        <v>38.1</v>
      </c>
      <c r="G1235">
        <v>29.5</v>
      </c>
      <c r="H1235">
        <v>121</v>
      </c>
      <c r="I1235">
        <v>101</v>
      </c>
      <c r="J1235">
        <v>81.900000000000006</v>
      </c>
      <c r="K1235">
        <v>74.7</v>
      </c>
      <c r="L1235">
        <v>59.6</v>
      </c>
      <c r="M1235">
        <v>62.6</v>
      </c>
      <c r="R1235">
        <f t="shared" si="66"/>
        <v>9</v>
      </c>
      <c r="S1235">
        <f t="shared" si="67"/>
        <v>17</v>
      </c>
    </row>
    <row r="1236" spans="1:19" x14ac:dyDescent="0.3">
      <c r="A1236">
        <v>1235</v>
      </c>
      <c r="B1236" t="s">
        <v>1246</v>
      </c>
      <c r="C1236" t="str">
        <f t="shared" si="65"/>
        <v>pomes_a_7_OrchardESA15a</v>
      </c>
      <c r="D1236">
        <v>136</v>
      </c>
      <c r="E1236">
        <v>135</v>
      </c>
      <c r="F1236">
        <v>46.8</v>
      </c>
      <c r="G1236">
        <v>37.9</v>
      </c>
      <c r="H1236">
        <v>132</v>
      </c>
      <c r="I1236">
        <v>121</v>
      </c>
      <c r="J1236">
        <v>104</v>
      </c>
      <c r="K1236">
        <v>99.2</v>
      </c>
      <c r="L1236">
        <v>79.3</v>
      </c>
      <c r="M1236">
        <v>80.2</v>
      </c>
      <c r="R1236">
        <f t="shared" si="66"/>
        <v>9</v>
      </c>
      <c r="S1236">
        <f t="shared" si="67"/>
        <v>17</v>
      </c>
    </row>
    <row r="1237" spans="1:19" x14ac:dyDescent="0.3">
      <c r="A1237">
        <v>1236</v>
      </c>
      <c r="B1237" t="s">
        <v>1247</v>
      </c>
      <c r="C1237" t="str">
        <f t="shared" si="65"/>
        <v>pomes_a_7_OrchardESA16a</v>
      </c>
      <c r="D1237">
        <v>85.7</v>
      </c>
      <c r="E1237">
        <v>84.7</v>
      </c>
      <c r="F1237">
        <v>22.3</v>
      </c>
      <c r="G1237">
        <v>19.899999999999999</v>
      </c>
      <c r="H1237">
        <v>82.3</v>
      </c>
      <c r="I1237">
        <v>76.2</v>
      </c>
      <c r="J1237">
        <v>72.900000000000006</v>
      </c>
      <c r="K1237">
        <v>68.2</v>
      </c>
      <c r="L1237">
        <v>51.9</v>
      </c>
      <c r="M1237">
        <v>51.5</v>
      </c>
      <c r="R1237">
        <f t="shared" si="66"/>
        <v>9</v>
      </c>
      <c r="S1237">
        <f t="shared" si="67"/>
        <v>17</v>
      </c>
    </row>
    <row r="1238" spans="1:19" x14ac:dyDescent="0.3">
      <c r="A1238">
        <v>1237</v>
      </c>
      <c r="B1238" t="s">
        <v>1248</v>
      </c>
      <c r="C1238" t="str">
        <f t="shared" si="65"/>
        <v>pomes_a_7_OrchardESA16b</v>
      </c>
      <c r="D1238">
        <v>88.2</v>
      </c>
      <c r="E1238">
        <v>87.1</v>
      </c>
      <c r="F1238">
        <v>23.8</v>
      </c>
      <c r="G1238">
        <v>21.8</v>
      </c>
      <c r="H1238">
        <v>84.4</v>
      </c>
      <c r="I1238">
        <v>77.400000000000006</v>
      </c>
      <c r="J1238">
        <v>72.599999999999994</v>
      </c>
      <c r="K1238">
        <v>67.8</v>
      </c>
      <c r="L1238">
        <v>53.7</v>
      </c>
      <c r="M1238">
        <v>53.1</v>
      </c>
      <c r="R1238">
        <f t="shared" si="66"/>
        <v>9</v>
      </c>
      <c r="S1238">
        <f t="shared" si="67"/>
        <v>17</v>
      </c>
    </row>
    <row r="1239" spans="1:19" x14ac:dyDescent="0.3">
      <c r="A1239">
        <v>1238</v>
      </c>
      <c r="B1239" t="s">
        <v>1249</v>
      </c>
      <c r="C1239" t="str">
        <f t="shared" si="65"/>
        <v>pomes_a_7_OrchardESA17a</v>
      </c>
      <c r="D1239">
        <v>170</v>
      </c>
      <c r="E1239">
        <v>169</v>
      </c>
      <c r="F1239">
        <v>45.6</v>
      </c>
      <c r="G1239">
        <v>32.9</v>
      </c>
      <c r="H1239">
        <v>165</v>
      </c>
      <c r="I1239">
        <v>147</v>
      </c>
      <c r="J1239">
        <v>126</v>
      </c>
      <c r="K1239">
        <v>123</v>
      </c>
      <c r="L1239">
        <v>95.3</v>
      </c>
      <c r="M1239">
        <v>94.5</v>
      </c>
      <c r="R1239">
        <f t="shared" si="66"/>
        <v>9</v>
      </c>
      <c r="S1239">
        <f t="shared" si="67"/>
        <v>17</v>
      </c>
    </row>
    <row r="1240" spans="1:19" x14ac:dyDescent="0.3">
      <c r="A1240">
        <v>1239</v>
      </c>
      <c r="B1240" t="s">
        <v>1250</v>
      </c>
      <c r="C1240" t="str">
        <f t="shared" si="65"/>
        <v>pomes_a_7_OrchardESA17b</v>
      </c>
      <c r="D1240">
        <v>72.3</v>
      </c>
      <c r="E1240">
        <v>71.400000000000006</v>
      </c>
      <c r="F1240">
        <v>20.399999999999999</v>
      </c>
      <c r="G1240">
        <v>19</v>
      </c>
      <c r="H1240">
        <v>68.8</v>
      </c>
      <c r="I1240">
        <v>62.3</v>
      </c>
      <c r="J1240">
        <v>58.6</v>
      </c>
      <c r="K1240">
        <v>54.7</v>
      </c>
      <c r="L1240">
        <v>41.9</v>
      </c>
      <c r="M1240">
        <v>41.5</v>
      </c>
      <c r="R1240">
        <f t="shared" si="66"/>
        <v>9</v>
      </c>
      <c r="S1240">
        <f t="shared" si="67"/>
        <v>17</v>
      </c>
    </row>
    <row r="1241" spans="1:19" x14ac:dyDescent="0.3">
      <c r="A1241">
        <v>1240</v>
      </c>
      <c r="B1241" t="s">
        <v>1251</v>
      </c>
      <c r="C1241" t="str">
        <f t="shared" si="65"/>
        <v>pomes_a_7_OrchardESA18a</v>
      </c>
      <c r="D1241">
        <v>90.9</v>
      </c>
      <c r="E1241">
        <v>90</v>
      </c>
      <c r="F1241">
        <v>23.4</v>
      </c>
      <c r="G1241">
        <v>20.2</v>
      </c>
      <c r="H1241">
        <v>87.4</v>
      </c>
      <c r="I1241">
        <v>80.099999999999994</v>
      </c>
      <c r="J1241">
        <v>73.099999999999994</v>
      </c>
      <c r="K1241">
        <v>68</v>
      </c>
      <c r="L1241">
        <v>53.6</v>
      </c>
      <c r="M1241">
        <v>53</v>
      </c>
      <c r="R1241">
        <f t="shared" si="66"/>
        <v>9</v>
      </c>
      <c r="S1241">
        <f t="shared" si="67"/>
        <v>17</v>
      </c>
    </row>
    <row r="1242" spans="1:19" x14ac:dyDescent="0.3">
      <c r="A1242">
        <v>1241</v>
      </c>
      <c r="B1242" t="s">
        <v>1252</v>
      </c>
      <c r="C1242" t="str">
        <f t="shared" si="65"/>
        <v>pomes_a_7_OrchardESA18b</v>
      </c>
      <c r="D1242">
        <v>89.9</v>
      </c>
      <c r="E1242">
        <v>88.5</v>
      </c>
      <c r="F1242">
        <v>22.2</v>
      </c>
      <c r="G1242">
        <v>19.2</v>
      </c>
      <c r="H1242">
        <v>84.6</v>
      </c>
      <c r="I1242">
        <v>74.900000000000006</v>
      </c>
      <c r="J1242">
        <v>67.599999999999994</v>
      </c>
      <c r="K1242">
        <v>63.3</v>
      </c>
      <c r="L1242">
        <v>47.8</v>
      </c>
      <c r="M1242">
        <v>47.3</v>
      </c>
      <c r="R1242">
        <f t="shared" si="66"/>
        <v>9</v>
      </c>
      <c r="S1242">
        <f t="shared" si="67"/>
        <v>17</v>
      </c>
    </row>
    <row r="1243" spans="1:19" x14ac:dyDescent="0.3">
      <c r="A1243">
        <v>1242</v>
      </c>
      <c r="B1243" t="s">
        <v>1253</v>
      </c>
      <c r="C1243" t="str">
        <f t="shared" si="65"/>
        <v>pomes_a_7_OrchardESA19a</v>
      </c>
      <c r="D1243">
        <v>81.7</v>
      </c>
      <c r="E1243">
        <v>80.5</v>
      </c>
      <c r="F1243">
        <v>43.3</v>
      </c>
      <c r="G1243">
        <v>37.200000000000003</v>
      </c>
      <c r="H1243">
        <v>77.2</v>
      </c>
      <c r="I1243">
        <v>69.3</v>
      </c>
      <c r="J1243">
        <v>62.1</v>
      </c>
      <c r="K1243">
        <v>60.3</v>
      </c>
      <c r="L1243">
        <v>51</v>
      </c>
      <c r="M1243">
        <v>51.9</v>
      </c>
      <c r="R1243">
        <f t="shared" si="66"/>
        <v>9</v>
      </c>
      <c r="S1243">
        <f t="shared" si="67"/>
        <v>17</v>
      </c>
    </row>
    <row r="1244" spans="1:19" x14ac:dyDescent="0.3">
      <c r="A1244">
        <v>1243</v>
      </c>
      <c r="B1244" t="s">
        <v>1254</v>
      </c>
      <c r="C1244" t="str">
        <f t="shared" ref="C1244:C1277" si="68">LEFT(B1244,R1244-1)&amp;RIGHT(B1244,LEN(B1244)-S1244)</f>
        <v>pomes_a_7_OrchardESA19b</v>
      </c>
      <c r="D1244">
        <v>165</v>
      </c>
      <c r="E1244">
        <v>163</v>
      </c>
      <c r="F1244">
        <v>67.400000000000006</v>
      </c>
      <c r="G1244">
        <v>54.7</v>
      </c>
      <c r="H1244">
        <v>160</v>
      </c>
      <c r="I1244">
        <v>139</v>
      </c>
      <c r="J1244">
        <v>140</v>
      </c>
      <c r="K1244">
        <v>149</v>
      </c>
      <c r="L1244">
        <v>122</v>
      </c>
      <c r="M1244">
        <v>123</v>
      </c>
      <c r="R1244">
        <f t="shared" si="66"/>
        <v>9</v>
      </c>
      <c r="S1244">
        <f t="shared" si="67"/>
        <v>17</v>
      </c>
    </row>
    <row r="1245" spans="1:19" x14ac:dyDescent="0.3">
      <c r="A1245">
        <v>1244</v>
      </c>
      <c r="B1245" t="s">
        <v>1255</v>
      </c>
      <c r="C1245" t="str">
        <f t="shared" si="68"/>
        <v>pomes_a_7_OrchardESA20a</v>
      </c>
      <c r="D1245">
        <v>317</v>
      </c>
      <c r="E1245">
        <v>310</v>
      </c>
      <c r="F1245">
        <v>35.200000000000003</v>
      </c>
      <c r="G1245">
        <v>19.600000000000001</v>
      </c>
      <c r="H1245">
        <v>301</v>
      </c>
      <c r="I1245">
        <v>226</v>
      </c>
      <c r="J1245">
        <v>149</v>
      </c>
      <c r="K1245">
        <v>126</v>
      </c>
      <c r="L1245">
        <v>85.5</v>
      </c>
      <c r="M1245">
        <v>84.6</v>
      </c>
      <c r="R1245">
        <f t="shared" si="66"/>
        <v>9</v>
      </c>
      <c r="S1245">
        <f t="shared" si="67"/>
        <v>17</v>
      </c>
    </row>
    <row r="1246" spans="1:19" x14ac:dyDescent="0.3">
      <c r="A1246">
        <v>1245</v>
      </c>
      <c r="B1246" t="s">
        <v>1256</v>
      </c>
      <c r="C1246" t="str">
        <f t="shared" si="68"/>
        <v>pomes_a_7_OrchardESA20b</v>
      </c>
      <c r="D1246">
        <v>211</v>
      </c>
      <c r="E1246">
        <v>207</v>
      </c>
      <c r="F1246">
        <v>26.7</v>
      </c>
      <c r="G1246">
        <v>15.5</v>
      </c>
      <c r="H1246">
        <v>194</v>
      </c>
      <c r="I1246">
        <v>154</v>
      </c>
      <c r="J1246">
        <v>110</v>
      </c>
      <c r="K1246">
        <v>90.1</v>
      </c>
      <c r="L1246">
        <v>63.6</v>
      </c>
      <c r="M1246">
        <v>63</v>
      </c>
      <c r="R1246">
        <f t="shared" si="66"/>
        <v>9</v>
      </c>
      <c r="S1246">
        <f t="shared" si="67"/>
        <v>17</v>
      </c>
    </row>
    <row r="1247" spans="1:19" x14ac:dyDescent="0.3">
      <c r="A1247">
        <v>1246</v>
      </c>
      <c r="B1247" t="s">
        <v>1257</v>
      </c>
      <c r="C1247" t="str">
        <f t="shared" si="68"/>
        <v>pomes_a_7_OrchardESA21</v>
      </c>
      <c r="D1247">
        <v>124</v>
      </c>
      <c r="E1247">
        <v>121</v>
      </c>
      <c r="F1247">
        <v>16.5</v>
      </c>
      <c r="G1247">
        <v>11.9</v>
      </c>
      <c r="H1247">
        <v>112</v>
      </c>
      <c r="I1247">
        <v>86.4</v>
      </c>
      <c r="J1247">
        <v>57.6</v>
      </c>
      <c r="K1247">
        <v>49.6</v>
      </c>
      <c r="L1247">
        <v>41.9</v>
      </c>
      <c r="M1247">
        <v>41.2</v>
      </c>
      <c r="R1247">
        <f t="shared" si="66"/>
        <v>9</v>
      </c>
      <c r="S1247">
        <f t="shared" si="67"/>
        <v>17</v>
      </c>
    </row>
    <row r="1248" spans="1:19" x14ac:dyDescent="0.3">
      <c r="A1248">
        <v>1247</v>
      </c>
      <c r="B1248" t="s">
        <v>1258</v>
      </c>
      <c r="C1248" t="str">
        <f t="shared" si="68"/>
        <v>pomes_a_4_OrchardESA1</v>
      </c>
      <c r="D1248">
        <v>238</v>
      </c>
      <c r="E1248">
        <v>178</v>
      </c>
      <c r="F1248">
        <v>25.5</v>
      </c>
      <c r="G1248">
        <v>17.399999999999999</v>
      </c>
      <c r="H1248">
        <v>148</v>
      </c>
      <c r="I1248">
        <v>121</v>
      </c>
      <c r="J1248">
        <v>93.6</v>
      </c>
      <c r="K1248">
        <v>82.1</v>
      </c>
      <c r="L1248">
        <v>66.7</v>
      </c>
      <c r="M1248">
        <v>66.099999999999994</v>
      </c>
      <c r="R1248">
        <f t="shared" si="66"/>
        <v>9</v>
      </c>
      <c r="S1248">
        <f t="shared" si="67"/>
        <v>16</v>
      </c>
    </row>
    <row r="1249" spans="1:19" x14ac:dyDescent="0.3">
      <c r="A1249">
        <v>1248</v>
      </c>
      <c r="B1249" t="s">
        <v>1259</v>
      </c>
      <c r="C1249" t="str">
        <f t="shared" si="68"/>
        <v>pomes_a_4_OrchardESA2</v>
      </c>
      <c r="D1249">
        <v>192</v>
      </c>
      <c r="E1249">
        <v>151</v>
      </c>
      <c r="F1249">
        <v>27.9</v>
      </c>
      <c r="G1249">
        <v>18.100000000000001</v>
      </c>
      <c r="H1249">
        <v>124</v>
      </c>
      <c r="I1249">
        <v>108</v>
      </c>
      <c r="J1249">
        <v>80.8</v>
      </c>
      <c r="K1249">
        <v>70.3</v>
      </c>
      <c r="L1249">
        <v>60.4</v>
      </c>
      <c r="M1249">
        <v>59.8</v>
      </c>
      <c r="R1249">
        <f t="shared" si="66"/>
        <v>9</v>
      </c>
      <c r="S1249">
        <f t="shared" si="67"/>
        <v>16</v>
      </c>
    </row>
    <row r="1250" spans="1:19" x14ac:dyDescent="0.3">
      <c r="A1250">
        <v>1249</v>
      </c>
      <c r="B1250" t="s">
        <v>1260</v>
      </c>
      <c r="C1250" t="str">
        <f t="shared" si="68"/>
        <v>pomes_a_4_OrchardESA3</v>
      </c>
      <c r="D1250">
        <v>385</v>
      </c>
      <c r="E1250">
        <v>284</v>
      </c>
      <c r="F1250">
        <v>42.9</v>
      </c>
      <c r="G1250">
        <v>26.8</v>
      </c>
      <c r="H1250">
        <v>232</v>
      </c>
      <c r="I1250">
        <v>192</v>
      </c>
      <c r="J1250">
        <v>169</v>
      </c>
      <c r="K1250">
        <v>149</v>
      </c>
      <c r="L1250">
        <v>107</v>
      </c>
      <c r="M1250">
        <v>107</v>
      </c>
      <c r="R1250">
        <f t="shared" si="66"/>
        <v>9</v>
      </c>
      <c r="S1250">
        <f t="shared" si="67"/>
        <v>16</v>
      </c>
    </row>
    <row r="1251" spans="1:19" x14ac:dyDescent="0.3">
      <c r="A1251">
        <v>1250</v>
      </c>
      <c r="B1251" t="s">
        <v>1261</v>
      </c>
      <c r="C1251" t="str">
        <f t="shared" si="68"/>
        <v>pomes_a_4_OrchardESA4</v>
      </c>
      <c r="D1251">
        <v>325</v>
      </c>
      <c r="E1251">
        <v>259</v>
      </c>
      <c r="F1251">
        <v>51.4</v>
      </c>
      <c r="G1251">
        <v>40.4</v>
      </c>
      <c r="H1251">
        <v>212</v>
      </c>
      <c r="I1251">
        <v>159</v>
      </c>
      <c r="J1251">
        <v>124</v>
      </c>
      <c r="K1251">
        <v>107</v>
      </c>
      <c r="L1251">
        <v>125</v>
      </c>
      <c r="M1251">
        <v>124</v>
      </c>
      <c r="R1251">
        <f t="shared" si="66"/>
        <v>9</v>
      </c>
      <c r="S1251">
        <f t="shared" si="67"/>
        <v>16</v>
      </c>
    </row>
    <row r="1252" spans="1:19" x14ac:dyDescent="0.3">
      <c r="A1252">
        <v>1251</v>
      </c>
      <c r="B1252" t="s">
        <v>1262</v>
      </c>
      <c r="C1252" t="str">
        <f t="shared" si="68"/>
        <v>pomes_a_4_OrchardESA5</v>
      </c>
      <c r="D1252">
        <v>163</v>
      </c>
      <c r="E1252">
        <v>154</v>
      </c>
      <c r="F1252">
        <v>21.9</v>
      </c>
      <c r="G1252">
        <v>16.7</v>
      </c>
      <c r="H1252">
        <v>133</v>
      </c>
      <c r="I1252">
        <v>109</v>
      </c>
      <c r="J1252">
        <v>85</v>
      </c>
      <c r="K1252">
        <v>72.3</v>
      </c>
      <c r="L1252">
        <v>56</v>
      </c>
      <c r="M1252">
        <v>55.4</v>
      </c>
      <c r="R1252">
        <f t="shared" si="66"/>
        <v>9</v>
      </c>
      <c r="S1252">
        <f t="shared" si="67"/>
        <v>16</v>
      </c>
    </row>
    <row r="1253" spans="1:19" x14ac:dyDescent="0.3">
      <c r="A1253">
        <v>1252</v>
      </c>
      <c r="B1253" t="s">
        <v>1263</v>
      </c>
      <c r="C1253" t="str">
        <f t="shared" si="68"/>
        <v>pomes_a_4_OrchardESA6</v>
      </c>
      <c r="D1253">
        <v>269</v>
      </c>
      <c r="E1253">
        <v>199</v>
      </c>
      <c r="F1253">
        <v>22.2</v>
      </c>
      <c r="G1253">
        <v>15.2</v>
      </c>
      <c r="H1253">
        <v>147</v>
      </c>
      <c r="I1253">
        <v>96.1</v>
      </c>
      <c r="J1253">
        <v>75.2</v>
      </c>
      <c r="K1253">
        <v>68</v>
      </c>
      <c r="L1253">
        <v>53.1</v>
      </c>
      <c r="M1253">
        <v>52.1</v>
      </c>
      <c r="R1253">
        <f t="shared" si="66"/>
        <v>9</v>
      </c>
      <c r="S1253">
        <f t="shared" si="67"/>
        <v>16</v>
      </c>
    </row>
    <row r="1254" spans="1:19" x14ac:dyDescent="0.3">
      <c r="A1254">
        <v>1253</v>
      </c>
      <c r="B1254" t="s">
        <v>1264</v>
      </c>
      <c r="C1254" t="str">
        <f t="shared" si="68"/>
        <v>pomes_a_4_OrchardESA7</v>
      </c>
      <c r="D1254">
        <v>403</v>
      </c>
      <c r="E1254">
        <v>267</v>
      </c>
      <c r="F1254">
        <v>32.5</v>
      </c>
      <c r="G1254">
        <v>24.5</v>
      </c>
      <c r="H1254">
        <v>207</v>
      </c>
      <c r="I1254">
        <v>141</v>
      </c>
      <c r="J1254">
        <v>92.2</v>
      </c>
      <c r="K1254">
        <v>78.5</v>
      </c>
      <c r="L1254">
        <v>117</v>
      </c>
      <c r="M1254">
        <v>114</v>
      </c>
      <c r="R1254">
        <f t="shared" si="66"/>
        <v>9</v>
      </c>
      <c r="S1254">
        <f t="shared" si="67"/>
        <v>16</v>
      </c>
    </row>
    <row r="1255" spans="1:19" x14ac:dyDescent="0.3">
      <c r="A1255">
        <v>1254</v>
      </c>
      <c r="B1255" t="s">
        <v>1265</v>
      </c>
      <c r="C1255" t="str">
        <f t="shared" si="68"/>
        <v>pomes_a_4_OrchardESA8</v>
      </c>
      <c r="D1255">
        <v>236</v>
      </c>
      <c r="E1255">
        <v>205</v>
      </c>
      <c r="F1255">
        <v>19</v>
      </c>
      <c r="G1255">
        <v>13.4</v>
      </c>
      <c r="H1255">
        <v>172</v>
      </c>
      <c r="I1255">
        <v>116</v>
      </c>
      <c r="J1255">
        <v>76.8</v>
      </c>
      <c r="K1255">
        <v>60.5</v>
      </c>
      <c r="L1255">
        <v>43.2</v>
      </c>
      <c r="M1255">
        <v>42.7</v>
      </c>
      <c r="R1255">
        <f t="shared" si="66"/>
        <v>9</v>
      </c>
      <c r="S1255">
        <f t="shared" si="67"/>
        <v>16</v>
      </c>
    </row>
    <row r="1256" spans="1:19" x14ac:dyDescent="0.3">
      <c r="A1256">
        <v>1255</v>
      </c>
      <c r="B1256" t="s">
        <v>1266</v>
      </c>
      <c r="C1256" t="str">
        <f t="shared" si="68"/>
        <v>pomes_a_4_OrchardESA9</v>
      </c>
      <c r="D1256">
        <v>224</v>
      </c>
      <c r="E1256">
        <v>196</v>
      </c>
      <c r="F1256">
        <v>37.6</v>
      </c>
      <c r="G1256">
        <v>27.2</v>
      </c>
      <c r="H1256">
        <v>168</v>
      </c>
      <c r="I1256">
        <v>124</v>
      </c>
      <c r="J1256">
        <v>85.1</v>
      </c>
      <c r="K1256">
        <v>76.7</v>
      </c>
      <c r="L1256">
        <v>81</v>
      </c>
      <c r="M1256">
        <v>80.3</v>
      </c>
      <c r="R1256">
        <f t="shared" si="66"/>
        <v>9</v>
      </c>
      <c r="S1256">
        <f t="shared" si="67"/>
        <v>16</v>
      </c>
    </row>
    <row r="1257" spans="1:19" x14ac:dyDescent="0.3">
      <c r="A1257">
        <v>1256</v>
      </c>
      <c r="B1257" t="s">
        <v>1267</v>
      </c>
      <c r="C1257" t="str">
        <f t="shared" si="68"/>
        <v>pomes_a_4_OrchardESA10a</v>
      </c>
      <c r="D1257">
        <v>252</v>
      </c>
      <c r="E1257">
        <v>201</v>
      </c>
      <c r="F1257">
        <v>24.4</v>
      </c>
      <c r="G1257">
        <v>17.7</v>
      </c>
      <c r="H1257">
        <v>158</v>
      </c>
      <c r="I1257">
        <v>121</v>
      </c>
      <c r="J1257">
        <v>79.900000000000006</v>
      </c>
      <c r="K1257">
        <v>68.599999999999994</v>
      </c>
      <c r="L1257">
        <v>56.3</v>
      </c>
      <c r="M1257">
        <v>55.7</v>
      </c>
      <c r="R1257">
        <f t="shared" si="66"/>
        <v>9</v>
      </c>
      <c r="S1257">
        <f t="shared" si="67"/>
        <v>16</v>
      </c>
    </row>
    <row r="1258" spans="1:19" x14ac:dyDescent="0.3">
      <c r="A1258">
        <v>1257</v>
      </c>
      <c r="B1258" t="s">
        <v>1268</v>
      </c>
      <c r="C1258" t="str">
        <f t="shared" si="68"/>
        <v>pomes_a_4_OrchardESA10b</v>
      </c>
      <c r="D1258">
        <v>126</v>
      </c>
      <c r="E1258">
        <v>119</v>
      </c>
      <c r="F1258">
        <v>25.4</v>
      </c>
      <c r="G1258">
        <v>18.100000000000001</v>
      </c>
      <c r="H1258">
        <v>113</v>
      </c>
      <c r="I1258">
        <v>102</v>
      </c>
      <c r="J1258">
        <v>86</v>
      </c>
      <c r="K1258">
        <v>74.099999999999994</v>
      </c>
      <c r="L1258">
        <v>56.6</v>
      </c>
      <c r="M1258">
        <v>56.2</v>
      </c>
      <c r="R1258">
        <f t="shared" si="66"/>
        <v>9</v>
      </c>
      <c r="S1258">
        <f t="shared" si="67"/>
        <v>16</v>
      </c>
    </row>
    <row r="1259" spans="1:19" x14ac:dyDescent="0.3">
      <c r="A1259">
        <v>1258</v>
      </c>
      <c r="B1259" t="s">
        <v>1269</v>
      </c>
      <c r="C1259" t="str">
        <f t="shared" si="68"/>
        <v>pomes_a_4_OrchardESA11a</v>
      </c>
      <c r="D1259">
        <v>305</v>
      </c>
      <c r="E1259">
        <v>240</v>
      </c>
      <c r="F1259">
        <v>20.8</v>
      </c>
      <c r="G1259">
        <v>17.100000000000001</v>
      </c>
      <c r="H1259">
        <v>175</v>
      </c>
      <c r="I1259">
        <v>123</v>
      </c>
      <c r="J1259">
        <v>86.2</v>
      </c>
      <c r="K1259">
        <v>71.400000000000006</v>
      </c>
      <c r="L1259">
        <v>53.9</v>
      </c>
      <c r="M1259">
        <v>53</v>
      </c>
      <c r="R1259">
        <f t="shared" si="66"/>
        <v>9</v>
      </c>
      <c r="S1259">
        <f t="shared" si="67"/>
        <v>16</v>
      </c>
    </row>
    <row r="1260" spans="1:19" x14ac:dyDescent="0.3">
      <c r="A1260">
        <v>1259</v>
      </c>
      <c r="B1260" t="s">
        <v>1270</v>
      </c>
      <c r="C1260" t="str">
        <f t="shared" si="68"/>
        <v>pomes_a_4_OrchardESA11b</v>
      </c>
      <c r="D1260">
        <v>253</v>
      </c>
      <c r="E1260">
        <v>188</v>
      </c>
      <c r="F1260">
        <v>22.4</v>
      </c>
      <c r="G1260">
        <v>17.100000000000001</v>
      </c>
      <c r="H1260">
        <v>164</v>
      </c>
      <c r="I1260">
        <v>130</v>
      </c>
      <c r="J1260">
        <v>83.7</v>
      </c>
      <c r="K1260">
        <v>67.900000000000006</v>
      </c>
      <c r="L1260">
        <v>50.6</v>
      </c>
      <c r="M1260">
        <v>49.9</v>
      </c>
      <c r="R1260">
        <f t="shared" si="66"/>
        <v>9</v>
      </c>
      <c r="S1260">
        <f t="shared" si="67"/>
        <v>16</v>
      </c>
    </row>
    <row r="1261" spans="1:19" x14ac:dyDescent="0.3">
      <c r="A1261">
        <v>1260</v>
      </c>
      <c r="B1261" t="s">
        <v>1271</v>
      </c>
      <c r="C1261" t="str">
        <f t="shared" si="68"/>
        <v>pomes_a_4_OrchardESA12a</v>
      </c>
      <c r="D1261">
        <v>275</v>
      </c>
      <c r="E1261">
        <v>217</v>
      </c>
      <c r="F1261">
        <v>24.4</v>
      </c>
      <c r="G1261">
        <v>15.8</v>
      </c>
      <c r="H1261">
        <v>173</v>
      </c>
      <c r="I1261">
        <v>127</v>
      </c>
      <c r="J1261">
        <v>104</v>
      </c>
      <c r="K1261">
        <v>86.5</v>
      </c>
      <c r="L1261">
        <v>62.9</v>
      </c>
      <c r="M1261">
        <v>62.6</v>
      </c>
      <c r="R1261">
        <f t="shared" si="66"/>
        <v>9</v>
      </c>
      <c r="S1261">
        <f t="shared" si="67"/>
        <v>16</v>
      </c>
    </row>
    <row r="1262" spans="1:19" x14ac:dyDescent="0.3">
      <c r="A1262">
        <v>1261</v>
      </c>
      <c r="B1262" t="s">
        <v>1272</v>
      </c>
      <c r="C1262" t="str">
        <f t="shared" si="68"/>
        <v>pomes_a_4_OrchardESA12b</v>
      </c>
      <c r="D1262">
        <v>447</v>
      </c>
      <c r="E1262">
        <v>268</v>
      </c>
      <c r="F1262">
        <v>21.8</v>
      </c>
      <c r="G1262">
        <v>14.6</v>
      </c>
      <c r="H1262">
        <v>161</v>
      </c>
      <c r="I1262">
        <v>108</v>
      </c>
      <c r="J1262">
        <v>84</v>
      </c>
      <c r="K1262">
        <v>72.3</v>
      </c>
      <c r="L1262">
        <v>49.2</v>
      </c>
      <c r="M1262">
        <v>48.7</v>
      </c>
      <c r="R1262">
        <f t="shared" si="66"/>
        <v>9</v>
      </c>
      <c r="S1262">
        <f t="shared" si="67"/>
        <v>16</v>
      </c>
    </row>
    <row r="1263" spans="1:19" x14ac:dyDescent="0.3">
      <c r="A1263">
        <v>1262</v>
      </c>
      <c r="B1263" t="s">
        <v>1273</v>
      </c>
      <c r="C1263" t="str">
        <f t="shared" si="68"/>
        <v>pomes_a_4_OrchardESA13</v>
      </c>
      <c r="D1263">
        <v>115</v>
      </c>
      <c r="E1263">
        <v>110</v>
      </c>
      <c r="F1263">
        <v>23.7</v>
      </c>
      <c r="G1263">
        <v>16.8</v>
      </c>
      <c r="H1263">
        <v>104</v>
      </c>
      <c r="I1263">
        <v>96.1</v>
      </c>
      <c r="J1263">
        <v>75.3</v>
      </c>
      <c r="K1263">
        <v>64.7</v>
      </c>
      <c r="L1263">
        <v>48.8</v>
      </c>
      <c r="M1263">
        <v>48.7</v>
      </c>
      <c r="R1263">
        <f t="shared" si="66"/>
        <v>9</v>
      </c>
      <c r="S1263">
        <f t="shared" si="67"/>
        <v>16</v>
      </c>
    </row>
    <row r="1264" spans="1:19" x14ac:dyDescent="0.3">
      <c r="A1264">
        <v>1263</v>
      </c>
      <c r="B1264" t="s">
        <v>1274</v>
      </c>
      <c r="C1264" t="str">
        <f t="shared" si="68"/>
        <v>pomes_a_4_OrchardESA14</v>
      </c>
      <c r="D1264">
        <v>122</v>
      </c>
      <c r="E1264">
        <v>115</v>
      </c>
      <c r="F1264">
        <v>24.1</v>
      </c>
      <c r="G1264">
        <v>19.3</v>
      </c>
      <c r="H1264">
        <v>108</v>
      </c>
      <c r="I1264">
        <v>96.9</v>
      </c>
      <c r="J1264">
        <v>79.3</v>
      </c>
      <c r="K1264">
        <v>67.2</v>
      </c>
      <c r="L1264">
        <v>53.5</v>
      </c>
      <c r="M1264">
        <v>53</v>
      </c>
      <c r="R1264">
        <f t="shared" si="66"/>
        <v>9</v>
      </c>
      <c r="S1264">
        <f t="shared" si="67"/>
        <v>16</v>
      </c>
    </row>
    <row r="1265" spans="1:19" x14ac:dyDescent="0.3">
      <c r="A1265">
        <v>1264</v>
      </c>
      <c r="B1265" t="s">
        <v>1275</v>
      </c>
      <c r="C1265" t="str">
        <f t="shared" si="68"/>
        <v>pomes_a_4_OrchardESA15a</v>
      </c>
      <c r="D1265">
        <v>222</v>
      </c>
      <c r="E1265">
        <v>186</v>
      </c>
      <c r="F1265">
        <v>37.6</v>
      </c>
      <c r="G1265">
        <v>27</v>
      </c>
      <c r="H1265">
        <v>156</v>
      </c>
      <c r="I1265">
        <v>125</v>
      </c>
      <c r="J1265">
        <v>95.8</v>
      </c>
      <c r="K1265">
        <v>83.3</v>
      </c>
      <c r="L1265">
        <v>64.2</v>
      </c>
      <c r="M1265">
        <v>67.599999999999994</v>
      </c>
      <c r="R1265">
        <f t="shared" si="66"/>
        <v>9</v>
      </c>
      <c r="S1265">
        <f t="shared" si="67"/>
        <v>16</v>
      </c>
    </row>
    <row r="1266" spans="1:19" x14ac:dyDescent="0.3">
      <c r="A1266">
        <v>1265</v>
      </c>
      <c r="B1266" t="s">
        <v>1276</v>
      </c>
      <c r="C1266" t="str">
        <f t="shared" si="68"/>
        <v>pomes_a_4_OrchardESA15a</v>
      </c>
      <c r="D1266">
        <v>201</v>
      </c>
      <c r="E1266">
        <v>177</v>
      </c>
      <c r="F1266">
        <v>50.9</v>
      </c>
      <c r="G1266">
        <v>35.5</v>
      </c>
      <c r="H1266">
        <v>159</v>
      </c>
      <c r="I1266">
        <v>137</v>
      </c>
      <c r="J1266">
        <v>117</v>
      </c>
      <c r="K1266">
        <v>123</v>
      </c>
      <c r="L1266">
        <v>96.6</v>
      </c>
      <c r="M1266">
        <v>98.9</v>
      </c>
      <c r="R1266">
        <f t="shared" si="66"/>
        <v>9</v>
      </c>
      <c r="S1266">
        <f t="shared" si="67"/>
        <v>16</v>
      </c>
    </row>
    <row r="1267" spans="1:19" x14ac:dyDescent="0.3">
      <c r="A1267">
        <v>1266</v>
      </c>
      <c r="B1267" t="s">
        <v>1277</v>
      </c>
      <c r="C1267" t="str">
        <f t="shared" si="68"/>
        <v>pomes_a_4_OrchardESA16a</v>
      </c>
      <c r="D1267">
        <v>84.1</v>
      </c>
      <c r="E1267">
        <v>83.2</v>
      </c>
      <c r="F1267">
        <v>21.4</v>
      </c>
      <c r="G1267">
        <v>17.100000000000001</v>
      </c>
      <c r="H1267">
        <v>80.599999999999994</v>
      </c>
      <c r="I1267">
        <v>75.099999999999994</v>
      </c>
      <c r="J1267">
        <v>71.7</v>
      </c>
      <c r="K1267">
        <v>66.400000000000006</v>
      </c>
      <c r="L1267">
        <v>50.8</v>
      </c>
      <c r="M1267">
        <v>50.2</v>
      </c>
      <c r="R1267">
        <f t="shared" si="66"/>
        <v>9</v>
      </c>
      <c r="S1267">
        <f t="shared" si="67"/>
        <v>16</v>
      </c>
    </row>
    <row r="1268" spans="1:19" x14ac:dyDescent="0.3">
      <c r="A1268">
        <v>1267</v>
      </c>
      <c r="B1268" t="s">
        <v>1278</v>
      </c>
      <c r="C1268" t="str">
        <f t="shared" si="68"/>
        <v>pomes_a_4_OrchardESA16b</v>
      </c>
      <c r="D1268">
        <v>83.9</v>
      </c>
      <c r="E1268">
        <v>81</v>
      </c>
      <c r="F1268">
        <v>20.3</v>
      </c>
      <c r="G1268">
        <v>18.3</v>
      </c>
      <c r="H1268">
        <v>77.5</v>
      </c>
      <c r="I1268">
        <v>71.2</v>
      </c>
      <c r="J1268">
        <v>66.7</v>
      </c>
      <c r="K1268">
        <v>61.7</v>
      </c>
      <c r="L1268">
        <v>48.8</v>
      </c>
      <c r="M1268">
        <v>48.2</v>
      </c>
      <c r="R1268">
        <f t="shared" si="66"/>
        <v>9</v>
      </c>
      <c r="S1268">
        <f t="shared" si="67"/>
        <v>16</v>
      </c>
    </row>
    <row r="1269" spans="1:19" x14ac:dyDescent="0.3">
      <c r="A1269">
        <v>1268</v>
      </c>
      <c r="B1269" t="s">
        <v>1279</v>
      </c>
      <c r="C1269" t="str">
        <f t="shared" si="68"/>
        <v>pomes_a_4_OrchardESA17a</v>
      </c>
      <c r="D1269">
        <v>234</v>
      </c>
      <c r="E1269">
        <v>205</v>
      </c>
      <c r="F1269">
        <v>51.2</v>
      </c>
      <c r="G1269">
        <v>33</v>
      </c>
      <c r="H1269">
        <v>197</v>
      </c>
      <c r="I1269">
        <v>175</v>
      </c>
      <c r="J1269">
        <v>154</v>
      </c>
      <c r="K1269">
        <v>145</v>
      </c>
      <c r="L1269">
        <v>109</v>
      </c>
      <c r="M1269">
        <v>108</v>
      </c>
      <c r="R1269">
        <f t="shared" si="66"/>
        <v>9</v>
      </c>
      <c r="S1269">
        <f t="shared" si="67"/>
        <v>16</v>
      </c>
    </row>
    <row r="1270" spans="1:19" x14ac:dyDescent="0.3">
      <c r="A1270">
        <v>1269</v>
      </c>
      <c r="B1270" t="s">
        <v>1280</v>
      </c>
      <c r="C1270" t="str">
        <f t="shared" si="68"/>
        <v>pomes_a_4_OrchardESA17b</v>
      </c>
      <c r="D1270">
        <v>63.7</v>
      </c>
      <c r="E1270">
        <v>62.9</v>
      </c>
      <c r="F1270">
        <v>17.5</v>
      </c>
      <c r="G1270">
        <v>15.8</v>
      </c>
      <c r="H1270">
        <v>60.7</v>
      </c>
      <c r="I1270">
        <v>56</v>
      </c>
      <c r="J1270">
        <v>52.2</v>
      </c>
      <c r="K1270">
        <v>47.7</v>
      </c>
      <c r="L1270">
        <v>36.4</v>
      </c>
      <c r="M1270">
        <v>36.1</v>
      </c>
      <c r="R1270">
        <f t="shared" si="66"/>
        <v>9</v>
      </c>
      <c r="S1270">
        <f t="shared" si="67"/>
        <v>16</v>
      </c>
    </row>
    <row r="1271" spans="1:19" x14ac:dyDescent="0.3">
      <c r="A1271">
        <v>1270</v>
      </c>
      <c r="B1271" t="s">
        <v>1281</v>
      </c>
      <c r="C1271" t="str">
        <f t="shared" si="68"/>
        <v>pomes_a_4_OrchardESA18a</v>
      </c>
      <c r="D1271">
        <v>110</v>
      </c>
      <c r="E1271">
        <v>104</v>
      </c>
      <c r="F1271">
        <v>22.4</v>
      </c>
      <c r="G1271">
        <v>17.899999999999999</v>
      </c>
      <c r="H1271">
        <v>94</v>
      </c>
      <c r="I1271">
        <v>84.2</v>
      </c>
      <c r="J1271">
        <v>74.400000000000006</v>
      </c>
      <c r="K1271">
        <v>68.8</v>
      </c>
      <c r="L1271">
        <v>53.8</v>
      </c>
      <c r="M1271">
        <v>53.1</v>
      </c>
      <c r="R1271">
        <f t="shared" si="66"/>
        <v>9</v>
      </c>
      <c r="S1271">
        <f t="shared" si="67"/>
        <v>16</v>
      </c>
    </row>
    <row r="1272" spans="1:19" x14ac:dyDescent="0.3">
      <c r="A1272">
        <v>1271</v>
      </c>
      <c r="B1272" t="s">
        <v>1282</v>
      </c>
      <c r="C1272" t="str">
        <f t="shared" si="68"/>
        <v>pomes_a_4_OrchardESA18b</v>
      </c>
      <c r="D1272">
        <v>141</v>
      </c>
      <c r="E1272">
        <v>130</v>
      </c>
      <c r="F1272">
        <v>23.1</v>
      </c>
      <c r="G1272">
        <v>17.7</v>
      </c>
      <c r="H1272">
        <v>119</v>
      </c>
      <c r="I1272">
        <v>99.5</v>
      </c>
      <c r="J1272">
        <v>79.8</v>
      </c>
      <c r="K1272">
        <v>72.3</v>
      </c>
      <c r="L1272">
        <v>49.1</v>
      </c>
      <c r="M1272">
        <v>48.7</v>
      </c>
      <c r="R1272">
        <f t="shared" si="66"/>
        <v>9</v>
      </c>
      <c r="S1272">
        <f t="shared" si="67"/>
        <v>16</v>
      </c>
    </row>
    <row r="1273" spans="1:19" x14ac:dyDescent="0.3">
      <c r="A1273">
        <v>1272</v>
      </c>
      <c r="B1273" t="s">
        <v>1283</v>
      </c>
      <c r="C1273" t="str">
        <f t="shared" si="68"/>
        <v>pomes_a_4_OrchardESA19a</v>
      </c>
      <c r="D1273">
        <v>101</v>
      </c>
      <c r="E1273">
        <v>90</v>
      </c>
      <c r="F1273">
        <v>37</v>
      </c>
      <c r="G1273">
        <v>31.2</v>
      </c>
      <c r="H1273">
        <v>79.900000000000006</v>
      </c>
      <c r="I1273">
        <v>71.2</v>
      </c>
      <c r="J1273">
        <v>60.9</v>
      </c>
      <c r="K1273">
        <v>57.3</v>
      </c>
      <c r="L1273">
        <v>48.6</v>
      </c>
      <c r="M1273">
        <v>49.8</v>
      </c>
      <c r="R1273">
        <f t="shared" si="66"/>
        <v>9</v>
      </c>
      <c r="S1273">
        <f t="shared" si="67"/>
        <v>16</v>
      </c>
    </row>
    <row r="1274" spans="1:19" x14ac:dyDescent="0.3">
      <c r="A1274">
        <v>1273</v>
      </c>
      <c r="B1274" t="s">
        <v>1284</v>
      </c>
      <c r="C1274" t="str">
        <f t="shared" si="68"/>
        <v>pomes_a_4_OrchardESA19b</v>
      </c>
      <c r="D1274">
        <v>255</v>
      </c>
      <c r="E1274">
        <v>218</v>
      </c>
      <c r="F1274">
        <v>64.900000000000006</v>
      </c>
      <c r="G1274">
        <v>50.6</v>
      </c>
      <c r="H1274">
        <v>186</v>
      </c>
      <c r="I1274">
        <v>155</v>
      </c>
      <c r="J1274">
        <v>133</v>
      </c>
      <c r="K1274">
        <v>124</v>
      </c>
      <c r="L1274">
        <v>99.9</v>
      </c>
      <c r="M1274">
        <v>99.9</v>
      </c>
      <c r="R1274">
        <f t="shared" si="66"/>
        <v>9</v>
      </c>
      <c r="S1274">
        <f t="shared" si="67"/>
        <v>16</v>
      </c>
    </row>
    <row r="1275" spans="1:19" x14ac:dyDescent="0.3">
      <c r="A1275">
        <v>1274</v>
      </c>
      <c r="B1275" t="s">
        <v>1285</v>
      </c>
      <c r="C1275" t="str">
        <f t="shared" si="68"/>
        <v>pomes_a_4_OrchardESA20a</v>
      </c>
      <c r="D1275">
        <v>623</v>
      </c>
      <c r="E1275">
        <v>366</v>
      </c>
      <c r="F1275">
        <v>21.7</v>
      </c>
      <c r="G1275">
        <v>15.2</v>
      </c>
      <c r="H1275">
        <v>230</v>
      </c>
      <c r="I1275">
        <v>157</v>
      </c>
      <c r="J1275">
        <v>87.9</v>
      </c>
      <c r="K1275">
        <v>77.400000000000006</v>
      </c>
      <c r="L1275">
        <v>54.6</v>
      </c>
      <c r="M1275">
        <v>53.8</v>
      </c>
      <c r="R1275">
        <f t="shared" si="66"/>
        <v>9</v>
      </c>
      <c r="S1275">
        <f t="shared" si="67"/>
        <v>16</v>
      </c>
    </row>
    <row r="1276" spans="1:19" x14ac:dyDescent="0.3">
      <c r="A1276">
        <v>1275</v>
      </c>
      <c r="B1276" t="s">
        <v>1286</v>
      </c>
      <c r="C1276" t="str">
        <f t="shared" si="68"/>
        <v>pomes_a_4_OrchardESA20b</v>
      </c>
      <c r="D1276">
        <v>455</v>
      </c>
      <c r="E1276">
        <v>295</v>
      </c>
      <c r="F1276">
        <v>22.8</v>
      </c>
      <c r="G1276">
        <v>14.2</v>
      </c>
      <c r="H1276">
        <v>199</v>
      </c>
      <c r="I1276">
        <v>135</v>
      </c>
      <c r="J1276">
        <v>94.6</v>
      </c>
      <c r="K1276">
        <v>88.2</v>
      </c>
      <c r="L1276">
        <v>55.3</v>
      </c>
      <c r="M1276">
        <v>54.8</v>
      </c>
      <c r="R1276">
        <f t="shared" si="66"/>
        <v>9</v>
      </c>
      <c r="S1276">
        <f t="shared" si="67"/>
        <v>16</v>
      </c>
    </row>
    <row r="1277" spans="1:19" x14ac:dyDescent="0.3">
      <c r="A1277">
        <v>1276</v>
      </c>
      <c r="B1277" t="s">
        <v>1287</v>
      </c>
      <c r="C1277" t="str">
        <f t="shared" si="68"/>
        <v>pomes_a_4_OrchardESA21</v>
      </c>
      <c r="D1277">
        <v>209</v>
      </c>
      <c r="E1277">
        <v>166</v>
      </c>
      <c r="F1277">
        <v>14.9</v>
      </c>
      <c r="G1277">
        <v>10.7</v>
      </c>
      <c r="H1277">
        <v>141</v>
      </c>
      <c r="I1277">
        <v>102</v>
      </c>
      <c r="J1277">
        <v>59.6</v>
      </c>
      <c r="K1277">
        <v>48.9</v>
      </c>
      <c r="L1277">
        <v>47.7</v>
      </c>
      <c r="M1277">
        <v>46.3</v>
      </c>
      <c r="R1277">
        <f t="shared" si="66"/>
        <v>9</v>
      </c>
      <c r="S1277">
        <f t="shared" si="67"/>
        <v>16</v>
      </c>
    </row>
    <row r="1278" spans="1:19" x14ac:dyDescent="0.3">
      <c r="A1278">
        <v>1277</v>
      </c>
      <c r="B1278" t="s">
        <v>1288</v>
      </c>
      <c r="C1278" t="str">
        <f t="shared" ref="C1278:C1305" si="69">MID(B1278,Q1278,R1278-Q1278+1)&amp;RIGHT(B1278,LEN(B1278)-S1278+1)</f>
        <v>potato_7_VegetableESA2</v>
      </c>
      <c r="D1278">
        <v>102</v>
      </c>
      <c r="E1278">
        <v>99.3</v>
      </c>
      <c r="F1278">
        <v>8.77</v>
      </c>
      <c r="G1278">
        <v>3.41</v>
      </c>
      <c r="H1278">
        <v>95.3</v>
      </c>
      <c r="I1278">
        <v>70.400000000000006</v>
      </c>
      <c r="J1278">
        <v>40.5</v>
      </c>
      <c r="K1278">
        <v>30.4</v>
      </c>
      <c r="L1278">
        <v>28.3</v>
      </c>
      <c r="M1278">
        <v>27.9</v>
      </c>
      <c r="Q1278">
        <f>SEARCH("pot",B1278)</f>
        <v>3</v>
      </c>
      <c r="R1278">
        <f>SEARCH("_",B1278)+1</f>
        <v>10</v>
      </c>
      <c r="S1278">
        <f t="shared" ref="S1278" si="70">SEARCH("_",B1278,R1278+1)</f>
        <v>11</v>
      </c>
    </row>
    <row r="1279" spans="1:19" x14ac:dyDescent="0.3">
      <c r="A1279">
        <v>1278</v>
      </c>
      <c r="B1279" t="s">
        <v>1289</v>
      </c>
      <c r="C1279" t="str">
        <f t="shared" si="69"/>
        <v>potato_7_VegetableESA3</v>
      </c>
      <c r="D1279">
        <v>155</v>
      </c>
      <c r="E1279">
        <v>153</v>
      </c>
      <c r="F1279">
        <v>20.8</v>
      </c>
      <c r="G1279">
        <v>9.69</v>
      </c>
      <c r="H1279">
        <v>149</v>
      </c>
      <c r="I1279">
        <v>129</v>
      </c>
      <c r="J1279">
        <v>92</v>
      </c>
      <c r="K1279">
        <v>73.099999999999994</v>
      </c>
      <c r="L1279">
        <v>57.4</v>
      </c>
      <c r="M1279">
        <v>56.8</v>
      </c>
      <c r="Q1279">
        <f t="shared" ref="Q1279:Q1306" si="71">SEARCH("pot",B1279)</f>
        <v>3</v>
      </c>
      <c r="R1279">
        <f t="shared" ref="R1279:R1305" si="72">SEARCH("_",B1279)+1</f>
        <v>10</v>
      </c>
      <c r="S1279">
        <f t="shared" ref="S1279:S1305" si="73">SEARCH("_",B1279,R1279+1)</f>
        <v>11</v>
      </c>
    </row>
    <row r="1280" spans="1:19" x14ac:dyDescent="0.3">
      <c r="A1280">
        <v>1279</v>
      </c>
      <c r="B1280" t="s">
        <v>1290</v>
      </c>
      <c r="C1280" t="str">
        <f t="shared" si="69"/>
        <v>potato_7_VegetableESA4</v>
      </c>
      <c r="D1280">
        <v>77.099999999999994</v>
      </c>
      <c r="E1280">
        <v>75.2</v>
      </c>
      <c r="F1280">
        <v>6.95</v>
      </c>
      <c r="G1280">
        <v>2.41</v>
      </c>
      <c r="H1280">
        <v>70</v>
      </c>
      <c r="I1280">
        <v>51.1</v>
      </c>
      <c r="J1280">
        <v>30</v>
      </c>
      <c r="K1280">
        <v>22.7</v>
      </c>
      <c r="L1280">
        <v>17.100000000000001</v>
      </c>
      <c r="M1280">
        <v>16.899999999999999</v>
      </c>
      <c r="Q1280">
        <f t="shared" si="71"/>
        <v>3</v>
      </c>
      <c r="R1280">
        <f t="shared" si="72"/>
        <v>10</v>
      </c>
      <c r="S1280">
        <f t="shared" si="73"/>
        <v>11</v>
      </c>
    </row>
    <row r="1281" spans="1:19" x14ac:dyDescent="0.3">
      <c r="A1281">
        <v>1280</v>
      </c>
      <c r="B1281" t="s">
        <v>1291</v>
      </c>
      <c r="C1281" t="str">
        <f t="shared" si="69"/>
        <v>potato_7_VegetableESA5</v>
      </c>
      <c r="D1281">
        <v>141</v>
      </c>
      <c r="E1281">
        <v>139</v>
      </c>
      <c r="F1281">
        <v>14.5</v>
      </c>
      <c r="G1281">
        <v>6.95</v>
      </c>
      <c r="H1281">
        <v>133</v>
      </c>
      <c r="I1281">
        <v>109</v>
      </c>
      <c r="J1281">
        <v>70.5</v>
      </c>
      <c r="K1281">
        <v>52.4</v>
      </c>
      <c r="L1281">
        <v>44.3</v>
      </c>
      <c r="M1281">
        <v>43.7</v>
      </c>
      <c r="Q1281">
        <f t="shared" si="71"/>
        <v>3</v>
      </c>
      <c r="R1281">
        <f t="shared" si="72"/>
        <v>10</v>
      </c>
      <c r="S1281">
        <f t="shared" si="73"/>
        <v>11</v>
      </c>
    </row>
    <row r="1282" spans="1:19" x14ac:dyDescent="0.3">
      <c r="A1282">
        <v>1281</v>
      </c>
      <c r="B1282" t="s">
        <v>1292</v>
      </c>
      <c r="C1282" t="str">
        <f t="shared" si="69"/>
        <v>potato_7_VegetableESA6</v>
      </c>
      <c r="D1282">
        <v>106</v>
      </c>
      <c r="E1282">
        <v>104</v>
      </c>
      <c r="F1282">
        <v>11.5</v>
      </c>
      <c r="G1282">
        <v>6.11</v>
      </c>
      <c r="H1282">
        <v>98.4</v>
      </c>
      <c r="I1282">
        <v>81.099999999999994</v>
      </c>
      <c r="J1282">
        <v>51.1</v>
      </c>
      <c r="K1282">
        <v>40</v>
      </c>
      <c r="L1282">
        <v>31.9</v>
      </c>
      <c r="M1282">
        <v>31.4</v>
      </c>
      <c r="Q1282">
        <f t="shared" si="71"/>
        <v>3</v>
      </c>
      <c r="R1282">
        <f t="shared" si="72"/>
        <v>10</v>
      </c>
      <c r="S1282">
        <f t="shared" si="73"/>
        <v>11</v>
      </c>
    </row>
    <row r="1283" spans="1:19" x14ac:dyDescent="0.3">
      <c r="A1283">
        <v>1282</v>
      </c>
      <c r="B1283" t="s">
        <v>1293</v>
      </c>
      <c r="C1283" t="str">
        <f t="shared" si="69"/>
        <v>potato_7_VegetableESA7</v>
      </c>
      <c r="D1283">
        <v>136</v>
      </c>
      <c r="E1283">
        <v>134</v>
      </c>
      <c r="F1283">
        <v>12.5</v>
      </c>
      <c r="G1283">
        <v>7.09</v>
      </c>
      <c r="H1283">
        <v>129</v>
      </c>
      <c r="I1283">
        <v>100</v>
      </c>
      <c r="J1283">
        <v>59.6</v>
      </c>
      <c r="K1283">
        <v>42.8</v>
      </c>
      <c r="L1283">
        <v>45.8</v>
      </c>
      <c r="M1283">
        <v>45</v>
      </c>
      <c r="Q1283">
        <f t="shared" si="71"/>
        <v>3</v>
      </c>
      <c r="R1283">
        <f t="shared" si="72"/>
        <v>10</v>
      </c>
      <c r="S1283">
        <f t="shared" si="73"/>
        <v>11</v>
      </c>
    </row>
    <row r="1284" spans="1:19" x14ac:dyDescent="0.3">
      <c r="A1284">
        <v>1283</v>
      </c>
      <c r="B1284" t="s">
        <v>1294</v>
      </c>
      <c r="C1284" t="str">
        <f t="shared" si="69"/>
        <v>potato_7_VegetableESA8</v>
      </c>
      <c r="D1284">
        <v>69.2</v>
      </c>
      <c r="E1284">
        <v>67.3</v>
      </c>
      <c r="F1284">
        <v>4.46</v>
      </c>
      <c r="G1284">
        <v>2.2000000000000002</v>
      </c>
      <c r="H1284">
        <v>62.4</v>
      </c>
      <c r="I1284">
        <v>46.9</v>
      </c>
      <c r="J1284">
        <v>23.6</v>
      </c>
      <c r="K1284">
        <v>16.8</v>
      </c>
      <c r="L1284">
        <v>14.3</v>
      </c>
      <c r="M1284">
        <v>14</v>
      </c>
      <c r="Q1284">
        <f t="shared" si="71"/>
        <v>3</v>
      </c>
      <c r="R1284">
        <f t="shared" si="72"/>
        <v>10</v>
      </c>
      <c r="S1284">
        <f t="shared" si="73"/>
        <v>11</v>
      </c>
    </row>
    <row r="1285" spans="1:19" x14ac:dyDescent="0.3">
      <c r="A1285">
        <v>1284</v>
      </c>
      <c r="B1285" t="s">
        <v>1295</v>
      </c>
      <c r="C1285" t="str">
        <f t="shared" si="69"/>
        <v>potato_7_VegetableESA9</v>
      </c>
      <c r="D1285">
        <v>58.3</v>
      </c>
      <c r="E1285">
        <v>57.3</v>
      </c>
      <c r="F1285">
        <v>6.77</v>
      </c>
      <c r="G1285">
        <v>3.97</v>
      </c>
      <c r="H1285">
        <v>54.5</v>
      </c>
      <c r="I1285">
        <v>41.6</v>
      </c>
      <c r="J1285">
        <v>23.5</v>
      </c>
      <c r="K1285">
        <v>18.5</v>
      </c>
      <c r="L1285">
        <v>15.3</v>
      </c>
      <c r="M1285">
        <v>15.1</v>
      </c>
      <c r="Q1285">
        <f t="shared" si="71"/>
        <v>3</v>
      </c>
      <c r="R1285">
        <f t="shared" si="72"/>
        <v>10</v>
      </c>
      <c r="S1285">
        <f t="shared" si="73"/>
        <v>11</v>
      </c>
    </row>
    <row r="1286" spans="1:19" x14ac:dyDescent="0.3">
      <c r="A1286">
        <v>1285</v>
      </c>
      <c r="B1286" t="s">
        <v>1296</v>
      </c>
      <c r="C1286" t="str">
        <f t="shared" si="69"/>
        <v>potato_7_VegetableESA10a</v>
      </c>
      <c r="D1286">
        <v>73.3</v>
      </c>
      <c r="E1286">
        <v>71.7</v>
      </c>
      <c r="F1286">
        <v>7.05</v>
      </c>
      <c r="G1286">
        <v>3.8</v>
      </c>
      <c r="H1286">
        <v>68.3</v>
      </c>
      <c r="I1286">
        <v>52.3</v>
      </c>
      <c r="J1286">
        <v>33.1</v>
      </c>
      <c r="K1286">
        <v>24.2</v>
      </c>
      <c r="L1286">
        <v>21</v>
      </c>
      <c r="M1286">
        <v>20.7</v>
      </c>
      <c r="Q1286">
        <f t="shared" si="71"/>
        <v>3</v>
      </c>
      <c r="R1286">
        <f t="shared" si="72"/>
        <v>10</v>
      </c>
      <c r="S1286">
        <f t="shared" si="73"/>
        <v>11</v>
      </c>
    </row>
    <row r="1287" spans="1:19" x14ac:dyDescent="0.3">
      <c r="A1287">
        <v>1286</v>
      </c>
      <c r="B1287" t="s">
        <v>1297</v>
      </c>
      <c r="C1287" t="str">
        <f t="shared" si="69"/>
        <v>potato_7_VegetableESA10b</v>
      </c>
      <c r="D1287">
        <v>39.700000000000003</v>
      </c>
      <c r="E1287">
        <v>39.299999999999997</v>
      </c>
      <c r="F1287">
        <v>5.55</v>
      </c>
      <c r="G1287">
        <v>2.62</v>
      </c>
      <c r="H1287">
        <v>38.1</v>
      </c>
      <c r="I1287">
        <v>33.5</v>
      </c>
      <c r="J1287">
        <v>23.5</v>
      </c>
      <c r="K1287">
        <v>18.399999999999999</v>
      </c>
      <c r="L1287">
        <v>15.4</v>
      </c>
      <c r="M1287">
        <v>15.2</v>
      </c>
      <c r="Q1287">
        <f t="shared" si="71"/>
        <v>3</v>
      </c>
      <c r="R1287">
        <f t="shared" si="72"/>
        <v>10</v>
      </c>
      <c r="S1287">
        <f t="shared" si="73"/>
        <v>11</v>
      </c>
    </row>
    <row r="1288" spans="1:19" x14ac:dyDescent="0.3">
      <c r="A1288">
        <v>1287</v>
      </c>
      <c r="B1288" t="s">
        <v>1298</v>
      </c>
      <c r="C1288" t="str">
        <f t="shared" si="69"/>
        <v>potato_7_VegetableESA11a</v>
      </c>
      <c r="D1288">
        <v>135</v>
      </c>
      <c r="E1288">
        <v>132</v>
      </c>
      <c r="F1288">
        <v>13.1</v>
      </c>
      <c r="G1288">
        <v>5.83</v>
      </c>
      <c r="H1288">
        <v>126</v>
      </c>
      <c r="I1288">
        <v>111</v>
      </c>
      <c r="J1288">
        <v>69.3</v>
      </c>
      <c r="K1288">
        <v>49.7</v>
      </c>
      <c r="L1288">
        <v>42</v>
      </c>
      <c r="M1288">
        <v>41.4</v>
      </c>
      <c r="Q1288">
        <f t="shared" si="71"/>
        <v>3</v>
      </c>
      <c r="R1288">
        <f t="shared" si="72"/>
        <v>10</v>
      </c>
      <c r="S1288">
        <f t="shared" si="73"/>
        <v>11</v>
      </c>
    </row>
    <row r="1289" spans="1:19" x14ac:dyDescent="0.3">
      <c r="A1289">
        <v>1288</v>
      </c>
      <c r="B1289" t="s">
        <v>1299</v>
      </c>
      <c r="C1289" t="str">
        <f t="shared" si="69"/>
        <v>potato_7_VegetableESA11b</v>
      </c>
      <c r="D1289">
        <v>146</v>
      </c>
      <c r="E1289">
        <v>143</v>
      </c>
      <c r="F1289">
        <v>13.2</v>
      </c>
      <c r="G1289">
        <v>5.1100000000000003</v>
      </c>
      <c r="H1289">
        <v>137</v>
      </c>
      <c r="I1289">
        <v>112</v>
      </c>
      <c r="J1289">
        <v>68.8</v>
      </c>
      <c r="K1289">
        <v>49.2</v>
      </c>
      <c r="L1289">
        <v>41.5</v>
      </c>
      <c r="M1289">
        <v>40.799999999999997</v>
      </c>
      <c r="Q1289">
        <f t="shared" si="71"/>
        <v>3</v>
      </c>
      <c r="R1289">
        <f t="shared" si="72"/>
        <v>10</v>
      </c>
      <c r="S1289">
        <f t="shared" si="73"/>
        <v>11</v>
      </c>
    </row>
    <row r="1290" spans="1:19" x14ac:dyDescent="0.3">
      <c r="A1290">
        <v>1289</v>
      </c>
      <c r="B1290" t="s">
        <v>1300</v>
      </c>
      <c r="C1290" t="str">
        <f t="shared" si="69"/>
        <v>potato_7_VegetableESA12a</v>
      </c>
      <c r="D1290">
        <v>124</v>
      </c>
      <c r="E1290">
        <v>121</v>
      </c>
      <c r="F1290">
        <v>10.9</v>
      </c>
      <c r="G1290">
        <v>5.13</v>
      </c>
      <c r="H1290">
        <v>114</v>
      </c>
      <c r="I1290">
        <v>91</v>
      </c>
      <c r="J1290">
        <v>57.6</v>
      </c>
      <c r="K1290">
        <v>41.3</v>
      </c>
      <c r="L1290">
        <v>34.4</v>
      </c>
      <c r="M1290">
        <v>33.700000000000003</v>
      </c>
      <c r="Q1290">
        <f t="shared" si="71"/>
        <v>3</v>
      </c>
      <c r="R1290">
        <f t="shared" si="72"/>
        <v>10</v>
      </c>
      <c r="S1290">
        <f t="shared" si="73"/>
        <v>11</v>
      </c>
    </row>
    <row r="1291" spans="1:19" x14ac:dyDescent="0.3">
      <c r="A1291">
        <v>1290</v>
      </c>
      <c r="B1291" t="s">
        <v>1301</v>
      </c>
      <c r="C1291" t="str">
        <f t="shared" si="69"/>
        <v>potato_7_VegetableESA12b</v>
      </c>
      <c r="D1291">
        <v>86.1</v>
      </c>
      <c r="E1291">
        <v>84.6</v>
      </c>
      <c r="F1291">
        <v>7.67</v>
      </c>
      <c r="G1291">
        <v>3.69</v>
      </c>
      <c r="H1291">
        <v>79.900000000000006</v>
      </c>
      <c r="I1291">
        <v>61</v>
      </c>
      <c r="J1291">
        <v>39</v>
      </c>
      <c r="K1291">
        <v>28.4</v>
      </c>
      <c r="L1291">
        <v>24.3</v>
      </c>
      <c r="M1291">
        <v>23.8</v>
      </c>
      <c r="Q1291">
        <f t="shared" si="71"/>
        <v>3</v>
      </c>
      <c r="R1291">
        <f t="shared" si="72"/>
        <v>10</v>
      </c>
      <c r="S1291">
        <f t="shared" si="73"/>
        <v>11</v>
      </c>
    </row>
    <row r="1292" spans="1:19" x14ac:dyDescent="0.3">
      <c r="A1292">
        <v>1291</v>
      </c>
      <c r="B1292" t="s">
        <v>1302</v>
      </c>
      <c r="C1292" t="str">
        <f t="shared" si="69"/>
        <v>potato_7_VegetableESA13</v>
      </c>
      <c r="D1292">
        <v>69.400000000000006</v>
      </c>
      <c r="E1292">
        <v>67.400000000000006</v>
      </c>
      <c r="F1292">
        <v>6.71</v>
      </c>
      <c r="G1292">
        <v>2.71</v>
      </c>
      <c r="H1292">
        <v>62</v>
      </c>
      <c r="I1292">
        <v>46.9</v>
      </c>
      <c r="J1292">
        <v>29.8</v>
      </c>
      <c r="K1292">
        <v>25.9</v>
      </c>
      <c r="L1292">
        <v>18.399999999999999</v>
      </c>
      <c r="M1292">
        <v>19.7</v>
      </c>
      <c r="Q1292">
        <f t="shared" si="71"/>
        <v>3</v>
      </c>
      <c r="R1292">
        <f t="shared" si="72"/>
        <v>10</v>
      </c>
      <c r="S1292">
        <f t="shared" si="73"/>
        <v>11</v>
      </c>
    </row>
    <row r="1293" spans="1:19" x14ac:dyDescent="0.3">
      <c r="A1293">
        <v>1292</v>
      </c>
      <c r="B1293" t="s">
        <v>1303</v>
      </c>
      <c r="C1293" t="str">
        <f t="shared" si="69"/>
        <v>potato_7_VegetableESA14</v>
      </c>
      <c r="D1293">
        <v>36.799999999999997</v>
      </c>
      <c r="E1293">
        <v>36.4</v>
      </c>
      <c r="F1293">
        <v>5.26</v>
      </c>
      <c r="G1293">
        <v>2.4700000000000002</v>
      </c>
      <c r="H1293">
        <v>35.200000000000003</v>
      </c>
      <c r="I1293">
        <v>30.3</v>
      </c>
      <c r="J1293">
        <v>22.3</v>
      </c>
      <c r="K1293">
        <v>17.3</v>
      </c>
      <c r="L1293">
        <v>13.7</v>
      </c>
      <c r="M1293">
        <v>13.6</v>
      </c>
      <c r="Q1293">
        <f t="shared" si="71"/>
        <v>3</v>
      </c>
      <c r="R1293">
        <f t="shared" si="72"/>
        <v>10</v>
      </c>
      <c r="S1293">
        <f t="shared" si="73"/>
        <v>11</v>
      </c>
    </row>
    <row r="1294" spans="1:19" x14ac:dyDescent="0.3">
      <c r="A1294">
        <v>1293</v>
      </c>
      <c r="B1294" t="s">
        <v>1304</v>
      </c>
      <c r="C1294" t="str">
        <f t="shared" si="69"/>
        <v>potato_7_VegetableESA15a</v>
      </c>
      <c r="D1294">
        <v>254</v>
      </c>
      <c r="E1294">
        <v>250</v>
      </c>
      <c r="F1294">
        <v>30.8</v>
      </c>
      <c r="G1294">
        <v>10.6</v>
      </c>
      <c r="H1294">
        <v>239</v>
      </c>
      <c r="I1294">
        <v>188</v>
      </c>
      <c r="J1294">
        <v>119</v>
      </c>
      <c r="K1294">
        <v>91.2</v>
      </c>
      <c r="L1294">
        <v>77.599999999999994</v>
      </c>
      <c r="M1294">
        <v>76.8</v>
      </c>
      <c r="Q1294">
        <f t="shared" si="71"/>
        <v>3</v>
      </c>
      <c r="R1294">
        <f t="shared" si="72"/>
        <v>10</v>
      </c>
      <c r="S1294">
        <f t="shared" si="73"/>
        <v>11</v>
      </c>
    </row>
    <row r="1295" spans="1:19" x14ac:dyDescent="0.3">
      <c r="A1295">
        <v>1294</v>
      </c>
      <c r="B1295" t="s">
        <v>1305</v>
      </c>
      <c r="C1295" t="str">
        <f t="shared" si="69"/>
        <v>potato_7_VegetableESA15b</v>
      </c>
      <c r="D1295">
        <v>118</v>
      </c>
      <c r="E1295">
        <v>113</v>
      </c>
      <c r="F1295">
        <v>6.63</v>
      </c>
      <c r="G1295">
        <v>3.52</v>
      </c>
      <c r="H1295">
        <v>99.8</v>
      </c>
      <c r="I1295">
        <v>58.4</v>
      </c>
      <c r="J1295">
        <v>29.8</v>
      </c>
      <c r="K1295">
        <v>22.4</v>
      </c>
      <c r="L1295">
        <v>16.899999999999999</v>
      </c>
      <c r="M1295">
        <v>16.600000000000001</v>
      </c>
      <c r="Q1295">
        <f t="shared" si="71"/>
        <v>3</v>
      </c>
      <c r="R1295">
        <f t="shared" si="72"/>
        <v>10</v>
      </c>
      <c r="S1295">
        <f t="shared" si="73"/>
        <v>11</v>
      </c>
    </row>
    <row r="1296" spans="1:19" x14ac:dyDescent="0.3">
      <c r="A1296">
        <v>1295</v>
      </c>
      <c r="B1296" t="s">
        <v>1306</v>
      </c>
      <c r="C1296" t="str">
        <f t="shared" si="69"/>
        <v>potato_7_VegetableESA16a</v>
      </c>
      <c r="D1296">
        <v>38</v>
      </c>
      <c r="E1296">
        <v>37.6</v>
      </c>
      <c r="F1296">
        <v>5.0999999999999996</v>
      </c>
      <c r="G1296">
        <v>2.08</v>
      </c>
      <c r="H1296">
        <v>36.4</v>
      </c>
      <c r="I1296">
        <v>30.6</v>
      </c>
      <c r="J1296">
        <v>22.3</v>
      </c>
      <c r="K1296">
        <v>18.2</v>
      </c>
      <c r="L1296">
        <v>13.6</v>
      </c>
      <c r="M1296">
        <v>13.4</v>
      </c>
      <c r="Q1296">
        <f t="shared" si="71"/>
        <v>3</v>
      </c>
      <c r="R1296">
        <f t="shared" si="72"/>
        <v>10</v>
      </c>
      <c r="S1296">
        <f t="shared" si="73"/>
        <v>11</v>
      </c>
    </row>
    <row r="1297" spans="1:19" x14ac:dyDescent="0.3">
      <c r="A1297">
        <v>1296</v>
      </c>
      <c r="B1297" t="s">
        <v>1307</v>
      </c>
      <c r="C1297" t="str">
        <f t="shared" si="69"/>
        <v>potato_7_VegetableESA16b</v>
      </c>
      <c r="D1297">
        <v>11.7</v>
      </c>
      <c r="E1297">
        <v>11.6</v>
      </c>
      <c r="F1297">
        <v>1.54</v>
      </c>
      <c r="G1297">
        <v>0.64700000000000002</v>
      </c>
      <c r="H1297">
        <v>11.2</v>
      </c>
      <c r="I1297">
        <v>9.41</v>
      </c>
      <c r="J1297">
        <v>6.48</v>
      </c>
      <c r="K1297">
        <v>5.09</v>
      </c>
      <c r="L1297">
        <v>3.84</v>
      </c>
      <c r="M1297">
        <v>3.81</v>
      </c>
      <c r="Q1297">
        <f t="shared" si="71"/>
        <v>3</v>
      </c>
      <c r="R1297">
        <f t="shared" si="72"/>
        <v>10</v>
      </c>
      <c r="S1297">
        <f t="shared" si="73"/>
        <v>11</v>
      </c>
    </row>
    <row r="1298" spans="1:19" x14ac:dyDescent="0.3">
      <c r="A1298">
        <v>1297</v>
      </c>
      <c r="B1298" t="s">
        <v>1308</v>
      </c>
      <c r="C1298" t="str">
        <f t="shared" si="69"/>
        <v>potato_7_VegetableESA17a</v>
      </c>
      <c r="D1298">
        <v>130</v>
      </c>
      <c r="E1298">
        <v>129</v>
      </c>
      <c r="F1298">
        <v>22.2</v>
      </c>
      <c r="G1298">
        <v>13.3</v>
      </c>
      <c r="H1298">
        <v>126</v>
      </c>
      <c r="I1298">
        <v>114</v>
      </c>
      <c r="J1298">
        <v>87.1</v>
      </c>
      <c r="K1298">
        <v>71.5</v>
      </c>
      <c r="L1298">
        <v>53.4</v>
      </c>
      <c r="M1298">
        <v>53</v>
      </c>
      <c r="Q1298">
        <f t="shared" si="71"/>
        <v>3</v>
      </c>
      <c r="R1298">
        <f t="shared" si="72"/>
        <v>10</v>
      </c>
      <c r="S1298">
        <f t="shared" si="73"/>
        <v>11</v>
      </c>
    </row>
    <row r="1299" spans="1:19" x14ac:dyDescent="0.3">
      <c r="A1299">
        <v>1298</v>
      </c>
      <c r="B1299" t="s">
        <v>1309</v>
      </c>
      <c r="C1299" t="str">
        <f t="shared" si="69"/>
        <v>potato_7_VegetableESA17b</v>
      </c>
      <c r="D1299">
        <v>44.4</v>
      </c>
      <c r="E1299">
        <v>44</v>
      </c>
      <c r="F1299">
        <v>5.76</v>
      </c>
      <c r="G1299">
        <v>2.83</v>
      </c>
      <c r="H1299">
        <v>42.6</v>
      </c>
      <c r="I1299">
        <v>36.9</v>
      </c>
      <c r="J1299">
        <v>24.9</v>
      </c>
      <c r="K1299">
        <v>18.7</v>
      </c>
      <c r="L1299">
        <v>15.3</v>
      </c>
      <c r="M1299">
        <v>15.2</v>
      </c>
      <c r="Q1299">
        <f t="shared" si="71"/>
        <v>3</v>
      </c>
      <c r="R1299">
        <f t="shared" si="72"/>
        <v>10</v>
      </c>
      <c r="S1299">
        <f t="shared" si="73"/>
        <v>11</v>
      </c>
    </row>
    <row r="1300" spans="1:19" x14ac:dyDescent="0.3">
      <c r="A1300">
        <v>1299</v>
      </c>
      <c r="B1300" t="s">
        <v>1310</v>
      </c>
      <c r="C1300" t="str">
        <f t="shared" si="69"/>
        <v>potato_7_VegetableESA18a</v>
      </c>
      <c r="D1300">
        <v>49</v>
      </c>
      <c r="E1300">
        <v>48.3</v>
      </c>
      <c r="F1300">
        <v>7.4</v>
      </c>
      <c r="G1300">
        <v>3.18</v>
      </c>
      <c r="H1300">
        <v>47.4</v>
      </c>
      <c r="I1300">
        <v>42.4</v>
      </c>
      <c r="J1300">
        <v>31.6</v>
      </c>
      <c r="K1300">
        <v>25.5</v>
      </c>
      <c r="L1300">
        <v>18.8</v>
      </c>
      <c r="M1300">
        <v>18.7</v>
      </c>
      <c r="Q1300">
        <f t="shared" si="71"/>
        <v>3</v>
      </c>
      <c r="R1300">
        <f t="shared" si="72"/>
        <v>10</v>
      </c>
      <c r="S1300">
        <f t="shared" si="73"/>
        <v>11</v>
      </c>
    </row>
    <row r="1301" spans="1:19" x14ac:dyDescent="0.3">
      <c r="A1301">
        <v>1300</v>
      </c>
      <c r="B1301" t="s">
        <v>1311</v>
      </c>
      <c r="C1301" t="str">
        <f t="shared" si="69"/>
        <v>potato_7_VegetableESA18b</v>
      </c>
      <c r="D1301">
        <v>56.9</v>
      </c>
      <c r="E1301">
        <v>56</v>
      </c>
      <c r="F1301">
        <v>6.2</v>
      </c>
      <c r="G1301">
        <v>2.7</v>
      </c>
      <c r="H1301">
        <v>53.3</v>
      </c>
      <c r="I1301">
        <v>42.3</v>
      </c>
      <c r="J1301">
        <v>27.6</v>
      </c>
      <c r="K1301">
        <v>21.8</v>
      </c>
      <c r="L1301">
        <v>16.600000000000001</v>
      </c>
      <c r="M1301">
        <v>16.399999999999999</v>
      </c>
      <c r="Q1301">
        <f t="shared" si="71"/>
        <v>3</v>
      </c>
      <c r="R1301">
        <f t="shared" si="72"/>
        <v>10</v>
      </c>
      <c r="S1301">
        <f t="shared" si="73"/>
        <v>11</v>
      </c>
    </row>
    <row r="1302" spans="1:19" x14ac:dyDescent="0.3">
      <c r="A1302">
        <v>1301</v>
      </c>
      <c r="B1302" t="s">
        <v>1312</v>
      </c>
      <c r="C1302" t="str">
        <f t="shared" si="69"/>
        <v>potato_7_VegetableESA19a</v>
      </c>
      <c r="D1302">
        <v>46.4</v>
      </c>
      <c r="E1302">
        <v>45.8</v>
      </c>
      <c r="F1302">
        <v>9.98</v>
      </c>
      <c r="G1302">
        <v>3.88</v>
      </c>
      <c r="H1302">
        <v>44</v>
      </c>
      <c r="I1302">
        <v>36.299999999999997</v>
      </c>
      <c r="J1302">
        <v>27.4</v>
      </c>
      <c r="K1302">
        <v>23.8</v>
      </c>
      <c r="L1302">
        <v>18.2</v>
      </c>
      <c r="M1302">
        <v>18.100000000000001</v>
      </c>
      <c r="Q1302">
        <f t="shared" si="71"/>
        <v>3</v>
      </c>
      <c r="R1302">
        <f t="shared" si="72"/>
        <v>10</v>
      </c>
      <c r="S1302">
        <f t="shared" si="73"/>
        <v>11</v>
      </c>
    </row>
    <row r="1303" spans="1:19" x14ac:dyDescent="0.3">
      <c r="A1303">
        <v>1302</v>
      </c>
      <c r="B1303" t="s">
        <v>1313</v>
      </c>
      <c r="C1303" t="str">
        <f t="shared" si="69"/>
        <v>potato_7_VegetableESA19b</v>
      </c>
      <c r="D1303">
        <v>73.7</v>
      </c>
      <c r="E1303">
        <v>72.7</v>
      </c>
      <c r="F1303">
        <v>18.399999999999999</v>
      </c>
      <c r="G1303">
        <v>10.9</v>
      </c>
      <c r="H1303">
        <v>70.7</v>
      </c>
      <c r="I1303">
        <v>60.7</v>
      </c>
      <c r="J1303">
        <v>45.5</v>
      </c>
      <c r="K1303">
        <v>40.9</v>
      </c>
      <c r="L1303">
        <v>30.1</v>
      </c>
      <c r="M1303">
        <v>30</v>
      </c>
      <c r="Q1303">
        <f t="shared" si="71"/>
        <v>3</v>
      </c>
      <c r="R1303">
        <f t="shared" si="72"/>
        <v>10</v>
      </c>
      <c r="S1303">
        <f t="shared" si="73"/>
        <v>11</v>
      </c>
    </row>
    <row r="1304" spans="1:19" x14ac:dyDescent="0.3">
      <c r="A1304">
        <v>1303</v>
      </c>
      <c r="B1304" t="s">
        <v>1314</v>
      </c>
      <c r="C1304" t="str">
        <f t="shared" si="69"/>
        <v>potato_7_VegetableESA20a</v>
      </c>
      <c r="D1304">
        <v>323</v>
      </c>
      <c r="E1304">
        <v>316</v>
      </c>
      <c r="F1304">
        <v>25.8</v>
      </c>
      <c r="G1304">
        <v>8.23</v>
      </c>
      <c r="H1304">
        <v>300</v>
      </c>
      <c r="I1304">
        <v>231</v>
      </c>
      <c r="J1304">
        <v>138</v>
      </c>
      <c r="K1304">
        <v>99.1</v>
      </c>
      <c r="L1304">
        <v>80.400000000000006</v>
      </c>
      <c r="M1304">
        <v>79.099999999999994</v>
      </c>
      <c r="Q1304">
        <f t="shared" si="71"/>
        <v>3</v>
      </c>
      <c r="R1304">
        <f t="shared" si="72"/>
        <v>10</v>
      </c>
      <c r="S1304">
        <f t="shared" si="73"/>
        <v>11</v>
      </c>
    </row>
    <row r="1305" spans="1:19" x14ac:dyDescent="0.3">
      <c r="A1305">
        <v>1304</v>
      </c>
      <c r="B1305" t="s">
        <v>1315</v>
      </c>
      <c r="C1305" t="str">
        <f t="shared" si="69"/>
        <v>potato_7_VegetableESA20b</v>
      </c>
      <c r="D1305">
        <v>281</v>
      </c>
      <c r="E1305">
        <v>275</v>
      </c>
      <c r="F1305">
        <v>20.100000000000001</v>
      </c>
      <c r="G1305">
        <v>6.35</v>
      </c>
      <c r="H1305">
        <v>256</v>
      </c>
      <c r="I1305">
        <v>189</v>
      </c>
      <c r="J1305">
        <v>107</v>
      </c>
      <c r="K1305">
        <v>77</v>
      </c>
      <c r="L1305">
        <v>61.1</v>
      </c>
      <c r="M1305">
        <v>60.2</v>
      </c>
      <c r="Q1305">
        <f t="shared" si="71"/>
        <v>3</v>
      </c>
      <c r="R1305">
        <f t="shared" si="72"/>
        <v>10</v>
      </c>
      <c r="S1305">
        <f t="shared" si="73"/>
        <v>11</v>
      </c>
    </row>
    <row r="1306" spans="1:19" x14ac:dyDescent="0.3">
      <c r="A1306">
        <v>1305</v>
      </c>
      <c r="B1306" t="s">
        <v>1316</v>
      </c>
      <c r="C1306" t="str">
        <f>"potato"&amp;RIGHT(B1306,LEN(B1306)-S1306-1)</f>
        <v>potato_4_VegetableESA1</v>
      </c>
      <c r="D1306">
        <v>293</v>
      </c>
      <c r="E1306">
        <v>182</v>
      </c>
      <c r="F1306">
        <v>15</v>
      </c>
      <c r="G1306">
        <v>8.57</v>
      </c>
      <c r="H1306">
        <v>129</v>
      </c>
      <c r="I1306">
        <v>99.8</v>
      </c>
      <c r="J1306">
        <v>70</v>
      </c>
      <c r="K1306">
        <v>52.3</v>
      </c>
      <c r="L1306">
        <v>149</v>
      </c>
      <c r="M1306">
        <v>140</v>
      </c>
      <c r="Q1306">
        <f t="shared" si="71"/>
        <v>1</v>
      </c>
      <c r="R1306">
        <f>SEARCH("_",B1306)</f>
        <v>7</v>
      </c>
      <c r="S1306">
        <f>SEARCH("_",B1306,Q1306+1)</f>
        <v>7</v>
      </c>
    </row>
    <row r="1307" spans="1:19" x14ac:dyDescent="0.3">
      <c r="A1307">
        <v>1306</v>
      </c>
      <c r="B1307" t="s">
        <v>1317</v>
      </c>
      <c r="C1307" t="str">
        <f>"potato"&amp;RIGHT(B1307,LEN(B1307)-S1307+1)</f>
        <v>potato_4_VegetableESA10a</v>
      </c>
      <c r="D1307">
        <v>134</v>
      </c>
      <c r="E1307">
        <v>116</v>
      </c>
      <c r="F1307">
        <v>11.1</v>
      </c>
      <c r="G1307">
        <v>6.24</v>
      </c>
      <c r="H1307">
        <v>104</v>
      </c>
      <c r="I1307">
        <v>74.7</v>
      </c>
      <c r="J1307">
        <v>47.6</v>
      </c>
      <c r="K1307">
        <v>34.9</v>
      </c>
      <c r="L1307">
        <v>35.6</v>
      </c>
      <c r="M1307">
        <v>35.1</v>
      </c>
      <c r="Q1307">
        <f t="shared" ref="Q1307" si="74">SEARCH("pot",B1307)</f>
        <v>1</v>
      </c>
      <c r="R1307">
        <f t="shared" ref="R1307" si="75">SEARCH("_",B1307)+1</f>
        <v>10</v>
      </c>
      <c r="S1307">
        <f>SEARCH("_",B1307,Q1307)</f>
        <v>9</v>
      </c>
    </row>
    <row r="1308" spans="1:19" x14ac:dyDescent="0.3">
      <c r="A1308">
        <v>1307</v>
      </c>
      <c r="B1308" t="s">
        <v>1318</v>
      </c>
      <c r="C1308" t="str">
        <f t="shared" ref="C1308:C1335" si="76">"potato"&amp;RIGHT(B1308,LEN(B1308)-S1308+1)</f>
        <v>potato_4_VegetableESA10b</v>
      </c>
      <c r="D1308">
        <v>84.3</v>
      </c>
      <c r="E1308">
        <v>78.599999999999994</v>
      </c>
      <c r="F1308">
        <v>10.8</v>
      </c>
      <c r="G1308">
        <v>5.4</v>
      </c>
      <c r="H1308">
        <v>74.099999999999994</v>
      </c>
      <c r="I1308">
        <v>65.5</v>
      </c>
      <c r="J1308">
        <v>46.2</v>
      </c>
      <c r="K1308">
        <v>36.200000000000003</v>
      </c>
      <c r="L1308">
        <v>32.200000000000003</v>
      </c>
      <c r="M1308">
        <v>31.9</v>
      </c>
      <c r="Q1308">
        <f t="shared" ref="Q1308:Q1335" si="77">SEARCH("pot",B1308)</f>
        <v>1</v>
      </c>
      <c r="R1308">
        <f t="shared" ref="R1308:R1335" si="78">SEARCH("_",B1308)+1</f>
        <v>10</v>
      </c>
      <c r="S1308">
        <f t="shared" ref="S1308:S1335" si="79">SEARCH("_",B1308,Q1308+1)</f>
        <v>9</v>
      </c>
    </row>
    <row r="1309" spans="1:19" x14ac:dyDescent="0.3">
      <c r="A1309">
        <v>1308</v>
      </c>
      <c r="B1309" t="s">
        <v>1319</v>
      </c>
      <c r="C1309" t="str">
        <f t="shared" si="76"/>
        <v>potato_4_VegetableESA11a</v>
      </c>
      <c r="D1309">
        <v>272</v>
      </c>
      <c r="E1309">
        <v>221</v>
      </c>
      <c r="F1309">
        <v>12.2</v>
      </c>
      <c r="G1309">
        <v>8.42</v>
      </c>
      <c r="H1309">
        <v>186</v>
      </c>
      <c r="I1309">
        <v>124</v>
      </c>
      <c r="J1309">
        <v>65.7</v>
      </c>
      <c r="K1309">
        <v>47.2</v>
      </c>
      <c r="L1309">
        <v>45.4</v>
      </c>
      <c r="M1309">
        <v>44.8</v>
      </c>
      <c r="Q1309">
        <f t="shared" si="77"/>
        <v>1</v>
      </c>
      <c r="R1309">
        <f t="shared" si="78"/>
        <v>10</v>
      </c>
      <c r="S1309">
        <f t="shared" si="79"/>
        <v>9</v>
      </c>
    </row>
    <row r="1310" spans="1:19" x14ac:dyDescent="0.3">
      <c r="A1310">
        <v>1309</v>
      </c>
      <c r="B1310" t="s">
        <v>1320</v>
      </c>
      <c r="C1310" t="str">
        <f t="shared" si="76"/>
        <v>potato_4_VegetableESA11b</v>
      </c>
      <c r="D1310">
        <v>329</v>
      </c>
      <c r="E1310">
        <v>255</v>
      </c>
      <c r="F1310">
        <v>14.3</v>
      </c>
      <c r="G1310">
        <v>8.0399999999999991</v>
      </c>
      <c r="H1310">
        <v>201</v>
      </c>
      <c r="I1310">
        <v>137</v>
      </c>
      <c r="J1310">
        <v>74.599999999999994</v>
      </c>
      <c r="K1310">
        <v>52.9</v>
      </c>
      <c r="L1310">
        <v>50.2</v>
      </c>
      <c r="M1310">
        <v>49.3</v>
      </c>
      <c r="Q1310">
        <f t="shared" si="77"/>
        <v>1</v>
      </c>
      <c r="R1310">
        <f t="shared" si="78"/>
        <v>10</v>
      </c>
      <c r="S1310">
        <f t="shared" si="79"/>
        <v>9</v>
      </c>
    </row>
    <row r="1311" spans="1:19" x14ac:dyDescent="0.3">
      <c r="A1311">
        <v>1310</v>
      </c>
      <c r="B1311" t="s">
        <v>1321</v>
      </c>
      <c r="C1311" t="str">
        <f t="shared" si="76"/>
        <v>potato_4_VegetableESA12a</v>
      </c>
      <c r="D1311">
        <v>277</v>
      </c>
      <c r="E1311">
        <v>191</v>
      </c>
      <c r="F1311">
        <v>13.5</v>
      </c>
      <c r="G1311">
        <v>7.62</v>
      </c>
      <c r="H1311">
        <v>147</v>
      </c>
      <c r="I1311">
        <v>117</v>
      </c>
      <c r="J1311">
        <v>72.5</v>
      </c>
      <c r="K1311">
        <v>52.3</v>
      </c>
      <c r="L1311">
        <v>48.8</v>
      </c>
      <c r="M1311">
        <v>47.9</v>
      </c>
      <c r="Q1311">
        <f t="shared" si="77"/>
        <v>1</v>
      </c>
      <c r="R1311">
        <f t="shared" si="78"/>
        <v>10</v>
      </c>
      <c r="S1311">
        <f t="shared" si="79"/>
        <v>9</v>
      </c>
    </row>
    <row r="1312" spans="1:19" x14ac:dyDescent="0.3">
      <c r="A1312">
        <v>1311</v>
      </c>
      <c r="B1312" t="s">
        <v>1322</v>
      </c>
      <c r="C1312" t="str">
        <f t="shared" si="76"/>
        <v>potato_4_VegetableESA12b</v>
      </c>
      <c r="D1312">
        <v>205</v>
      </c>
      <c r="E1312">
        <v>149</v>
      </c>
      <c r="F1312">
        <v>11.3</v>
      </c>
      <c r="G1312">
        <v>6.05</v>
      </c>
      <c r="H1312">
        <v>127</v>
      </c>
      <c r="I1312">
        <v>102</v>
      </c>
      <c r="J1312">
        <v>59.1</v>
      </c>
      <c r="K1312">
        <v>43.4</v>
      </c>
      <c r="L1312">
        <v>39.6</v>
      </c>
      <c r="M1312">
        <v>38.9</v>
      </c>
      <c r="Q1312">
        <f t="shared" si="77"/>
        <v>1</v>
      </c>
      <c r="R1312">
        <f t="shared" si="78"/>
        <v>10</v>
      </c>
      <c r="S1312">
        <f t="shared" si="79"/>
        <v>9</v>
      </c>
    </row>
    <row r="1313" spans="1:19" x14ac:dyDescent="0.3">
      <c r="A1313">
        <v>1312</v>
      </c>
      <c r="B1313" t="s">
        <v>1323</v>
      </c>
      <c r="C1313" t="str">
        <f t="shared" si="76"/>
        <v>potato_4_VegetableESA13</v>
      </c>
      <c r="D1313">
        <v>166</v>
      </c>
      <c r="E1313">
        <v>141</v>
      </c>
      <c r="F1313">
        <v>12.9</v>
      </c>
      <c r="G1313">
        <v>5.25</v>
      </c>
      <c r="H1313">
        <v>119</v>
      </c>
      <c r="I1313">
        <v>83.8</v>
      </c>
      <c r="J1313">
        <v>52.8</v>
      </c>
      <c r="K1313">
        <v>44.1</v>
      </c>
      <c r="L1313">
        <v>34.299999999999997</v>
      </c>
      <c r="M1313">
        <v>34</v>
      </c>
      <c r="Q1313">
        <f t="shared" si="77"/>
        <v>1</v>
      </c>
      <c r="R1313">
        <f t="shared" si="78"/>
        <v>10</v>
      </c>
      <c r="S1313">
        <f t="shared" si="79"/>
        <v>9</v>
      </c>
    </row>
    <row r="1314" spans="1:19" x14ac:dyDescent="0.3">
      <c r="A1314">
        <v>1313</v>
      </c>
      <c r="B1314" t="s">
        <v>1324</v>
      </c>
      <c r="C1314" t="str">
        <f t="shared" si="76"/>
        <v>potato_4_VegetableESA14</v>
      </c>
      <c r="D1314">
        <v>88.1</v>
      </c>
      <c r="E1314">
        <v>81</v>
      </c>
      <c r="F1314">
        <v>11.5</v>
      </c>
      <c r="G1314">
        <v>5.07</v>
      </c>
      <c r="H1314">
        <v>75.900000000000006</v>
      </c>
      <c r="I1314">
        <v>67</v>
      </c>
      <c r="J1314">
        <v>49.6</v>
      </c>
      <c r="K1314">
        <v>38.4</v>
      </c>
      <c r="L1314">
        <v>30.9</v>
      </c>
      <c r="M1314">
        <v>30.7</v>
      </c>
      <c r="Q1314">
        <f t="shared" si="77"/>
        <v>1</v>
      </c>
      <c r="R1314">
        <f t="shared" si="78"/>
        <v>10</v>
      </c>
      <c r="S1314">
        <f t="shared" si="79"/>
        <v>9</v>
      </c>
    </row>
    <row r="1315" spans="1:19" x14ac:dyDescent="0.3">
      <c r="A1315">
        <v>1314</v>
      </c>
      <c r="B1315" t="s">
        <v>1325</v>
      </c>
      <c r="C1315" t="str">
        <f t="shared" si="76"/>
        <v>potato_4_VegetableESA15a</v>
      </c>
      <c r="D1315">
        <v>455</v>
      </c>
      <c r="E1315">
        <v>361</v>
      </c>
      <c r="F1315">
        <v>29.5</v>
      </c>
      <c r="G1315">
        <v>15.4</v>
      </c>
      <c r="H1315">
        <v>325</v>
      </c>
      <c r="I1315">
        <v>234</v>
      </c>
      <c r="J1315">
        <v>128</v>
      </c>
      <c r="K1315">
        <v>97.7</v>
      </c>
      <c r="L1315">
        <v>99.8</v>
      </c>
      <c r="M1315">
        <v>96.8</v>
      </c>
      <c r="Q1315">
        <f t="shared" si="77"/>
        <v>1</v>
      </c>
      <c r="R1315">
        <f t="shared" si="78"/>
        <v>10</v>
      </c>
      <c r="S1315">
        <f t="shared" si="79"/>
        <v>9</v>
      </c>
    </row>
    <row r="1316" spans="1:19" x14ac:dyDescent="0.3">
      <c r="A1316">
        <v>1315</v>
      </c>
      <c r="B1316" t="s">
        <v>1326</v>
      </c>
      <c r="C1316" t="str">
        <f t="shared" si="76"/>
        <v>potato_4_VegetableESA15b</v>
      </c>
      <c r="D1316">
        <v>283</v>
      </c>
      <c r="E1316">
        <v>210</v>
      </c>
      <c r="F1316">
        <v>12.3</v>
      </c>
      <c r="G1316">
        <v>6.94</v>
      </c>
      <c r="H1316">
        <v>159</v>
      </c>
      <c r="I1316">
        <v>91.7</v>
      </c>
      <c r="J1316">
        <v>47.2</v>
      </c>
      <c r="K1316">
        <v>35.6</v>
      </c>
      <c r="L1316">
        <v>32.700000000000003</v>
      </c>
      <c r="M1316">
        <v>31.7</v>
      </c>
      <c r="Q1316">
        <f t="shared" si="77"/>
        <v>1</v>
      </c>
      <c r="R1316">
        <f t="shared" si="78"/>
        <v>10</v>
      </c>
      <c r="S1316">
        <f t="shared" si="79"/>
        <v>9</v>
      </c>
    </row>
    <row r="1317" spans="1:19" x14ac:dyDescent="0.3">
      <c r="A1317">
        <v>1316</v>
      </c>
      <c r="B1317" t="s">
        <v>1327</v>
      </c>
      <c r="C1317" t="str">
        <f t="shared" si="76"/>
        <v>potato_4_VegetableESA2</v>
      </c>
      <c r="D1317">
        <v>233</v>
      </c>
      <c r="E1317">
        <v>168</v>
      </c>
      <c r="F1317">
        <v>11.3</v>
      </c>
      <c r="G1317">
        <v>5.39</v>
      </c>
      <c r="H1317">
        <v>138</v>
      </c>
      <c r="I1317">
        <v>96.9</v>
      </c>
      <c r="J1317">
        <v>58.1</v>
      </c>
      <c r="K1317">
        <v>41.6</v>
      </c>
      <c r="L1317">
        <v>45.5</v>
      </c>
      <c r="M1317">
        <v>45.2</v>
      </c>
      <c r="Q1317">
        <f t="shared" si="77"/>
        <v>1</v>
      </c>
      <c r="R1317">
        <f t="shared" si="78"/>
        <v>9</v>
      </c>
      <c r="S1317">
        <f t="shared" si="79"/>
        <v>8</v>
      </c>
    </row>
    <row r="1318" spans="1:19" x14ac:dyDescent="0.3">
      <c r="A1318">
        <v>1317</v>
      </c>
      <c r="B1318" t="s">
        <v>1328</v>
      </c>
      <c r="C1318" t="str">
        <f t="shared" si="76"/>
        <v>potato_4_VegetableESA16a</v>
      </c>
      <c r="D1318">
        <v>90.7</v>
      </c>
      <c r="E1318">
        <v>82.2</v>
      </c>
      <c r="F1318">
        <v>9.9700000000000006</v>
      </c>
      <c r="G1318">
        <v>4.37</v>
      </c>
      <c r="H1318">
        <v>74.7</v>
      </c>
      <c r="I1318">
        <v>62.4</v>
      </c>
      <c r="J1318">
        <v>46.2</v>
      </c>
      <c r="K1318">
        <v>36.1</v>
      </c>
      <c r="L1318">
        <v>27.3</v>
      </c>
      <c r="M1318">
        <v>27</v>
      </c>
      <c r="Q1318">
        <f t="shared" si="77"/>
        <v>1</v>
      </c>
      <c r="R1318">
        <f t="shared" si="78"/>
        <v>10</v>
      </c>
      <c r="S1318">
        <f t="shared" si="79"/>
        <v>9</v>
      </c>
    </row>
    <row r="1319" spans="1:19" x14ac:dyDescent="0.3">
      <c r="A1319">
        <v>1318</v>
      </c>
      <c r="B1319" t="s">
        <v>1329</v>
      </c>
      <c r="C1319" t="str">
        <f t="shared" si="76"/>
        <v>potato_4_VegetableESA16b</v>
      </c>
      <c r="D1319">
        <v>27.5</v>
      </c>
      <c r="E1319">
        <v>26.8</v>
      </c>
      <c r="F1319">
        <v>3.5</v>
      </c>
      <c r="G1319">
        <v>1.48</v>
      </c>
      <c r="H1319">
        <v>25.8</v>
      </c>
      <c r="I1319">
        <v>21.8</v>
      </c>
      <c r="J1319">
        <v>15.1</v>
      </c>
      <c r="K1319">
        <v>11.8</v>
      </c>
      <c r="L1319">
        <v>9.01</v>
      </c>
      <c r="M1319">
        <v>8.93</v>
      </c>
      <c r="Q1319">
        <f t="shared" si="77"/>
        <v>1</v>
      </c>
      <c r="R1319">
        <f t="shared" si="78"/>
        <v>10</v>
      </c>
      <c r="S1319">
        <f t="shared" si="79"/>
        <v>9</v>
      </c>
    </row>
    <row r="1320" spans="1:19" x14ac:dyDescent="0.3">
      <c r="A1320">
        <v>1319</v>
      </c>
      <c r="B1320" t="s">
        <v>1330</v>
      </c>
      <c r="C1320" t="str">
        <f t="shared" si="76"/>
        <v>potato_4_VegetableESA17a</v>
      </c>
      <c r="D1320">
        <v>226</v>
      </c>
      <c r="E1320">
        <v>180</v>
      </c>
      <c r="F1320">
        <v>28.9</v>
      </c>
      <c r="G1320">
        <v>19.3</v>
      </c>
      <c r="H1320">
        <v>167</v>
      </c>
      <c r="I1320">
        <v>142</v>
      </c>
      <c r="J1320">
        <v>105</v>
      </c>
      <c r="K1320">
        <v>88.4</v>
      </c>
      <c r="L1320">
        <v>71.099999999999994</v>
      </c>
      <c r="M1320">
        <v>70.7</v>
      </c>
      <c r="Q1320">
        <f t="shared" si="77"/>
        <v>1</v>
      </c>
      <c r="R1320">
        <f t="shared" si="78"/>
        <v>10</v>
      </c>
      <c r="S1320">
        <f t="shared" si="79"/>
        <v>9</v>
      </c>
    </row>
    <row r="1321" spans="1:19" x14ac:dyDescent="0.3">
      <c r="A1321">
        <v>1320</v>
      </c>
      <c r="B1321" t="s">
        <v>1331</v>
      </c>
      <c r="C1321" t="str">
        <f t="shared" si="76"/>
        <v>potato_4_VegetableESA17b</v>
      </c>
      <c r="D1321">
        <v>105</v>
      </c>
      <c r="E1321">
        <v>97.4</v>
      </c>
      <c r="F1321">
        <v>12</v>
      </c>
      <c r="G1321">
        <v>6.07</v>
      </c>
      <c r="H1321">
        <v>89.8</v>
      </c>
      <c r="I1321">
        <v>77.3</v>
      </c>
      <c r="J1321">
        <v>52.5</v>
      </c>
      <c r="K1321">
        <v>39.6</v>
      </c>
      <c r="L1321">
        <v>33.1</v>
      </c>
      <c r="M1321">
        <v>32.799999999999997</v>
      </c>
      <c r="Q1321">
        <f t="shared" si="77"/>
        <v>1</v>
      </c>
      <c r="R1321">
        <f t="shared" si="78"/>
        <v>10</v>
      </c>
      <c r="S1321">
        <f t="shared" si="79"/>
        <v>9</v>
      </c>
    </row>
    <row r="1322" spans="1:19" x14ac:dyDescent="0.3">
      <c r="A1322">
        <v>1321</v>
      </c>
      <c r="B1322" t="s">
        <v>1332</v>
      </c>
      <c r="C1322" t="str">
        <f t="shared" si="76"/>
        <v>potato_4_VegetableESA18a</v>
      </c>
      <c r="D1322">
        <v>105</v>
      </c>
      <c r="E1322">
        <v>98.6</v>
      </c>
      <c r="F1322">
        <v>13.6</v>
      </c>
      <c r="G1322">
        <v>6.17</v>
      </c>
      <c r="H1322">
        <v>92.9</v>
      </c>
      <c r="I1322">
        <v>83.4</v>
      </c>
      <c r="J1322">
        <v>60.8</v>
      </c>
      <c r="K1322">
        <v>47.8</v>
      </c>
      <c r="L1322">
        <v>37.200000000000003</v>
      </c>
      <c r="M1322">
        <v>36.700000000000003</v>
      </c>
      <c r="Q1322">
        <f t="shared" si="77"/>
        <v>1</v>
      </c>
      <c r="R1322">
        <f t="shared" si="78"/>
        <v>10</v>
      </c>
      <c r="S1322">
        <f t="shared" si="79"/>
        <v>9</v>
      </c>
    </row>
    <row r="1323" spans="1:19" x14ac:dyDescent="0.3">
      <c r="A1323">
        <v>1322</v>
      </c>
      <c r="B1323" t="s">
        <v>1333</v>
      </c>
      <c r="C1323" t="str">
        <f t="shared" si="76"/>
        <v>potato_4_VegetableESA18b</v>
      </c>
      <c r="D1323">
        <v>121</v>
      </c>
      <c r="E1323">
        <v>109</v>
      </c>
      <c r="F1323">
        <v>11.8</v>
      </c>
      <c r="G1323">
        <v>5.41</v>
      </c>
      <c r="H1323">
        <v>97.9</v>
      </c>
      <c r="I1323">
        <v>77.7</v>
      </c>
      <c r="J1323">
        <v>53.2</v>
      </c>
      <c r="K1323">
        <v>41.9</v>
      </c>
      <c r="L1323">
        <v>32.200000000000003</v>
      </c>
      <c r="M1323">
        <v>32</v>
      </c>
      <c r="Q1323">
        <f t="shared" si="77"/>
        <v>1</v>
      </c>
      <c r="R1323">
        <f t="shared" si="78"/>
        <v>10</v>
      </c>
      <c r="S1323">
        <f t="shared" si="79"/>
        <v>9</v>
      </c>
    </row>
    <row r="1324" spans="1:19" x14ac:dyDescent="0.3">
      <c r="A1324">
        <v>1323</v>
      </c>
      <c r="B1324" t="s">
        <v>1334</v>
      </c>
      <c r="C1324" t="str">
        <f t="shared" si="76"/>
        <v>potato_4_VegetableESA19a</v>
      </c>
      <c r="D1324">
        <v>97.6</v>
      </c>
      <c r="E1324">
        <v>91.3</v>
      </c>
      <c r="F1324">
        <v>16.600000000000001</v>
      </c>
      <c r="G1324">
        <v>7.72</v>
      </c>
      <c r="H1324">
        <v>84.8</v>
      </c>
      <c r="I1324">
        <v>70.099999999999994</v>
      </c>
      <c r="J1324">
        <v>52.8</v>
      </c>
      <c r="K1324">
        <v>45.6</v>
      </c>
      <c r="L1324">
        <v>35</v>
      </c>
      <c r="M1324">
        <v>34.799999999999997</v>
      </c>
      <c r="Q1324">
        <f t="shared" si="77"/>
        <v>1</v>
      </c>
      <c r="R1324">
        <f t="shared" si="78"/>
        <v>10</v>
      </c>
      <c r="S1324">
        <f t="shared" si="79"/>
        <v>9</v>
      </c>
    </row>
    <row r="1325" spans="1:19" x14ac:dyDescent="0.3">
      <c r="A1325">
        <v>1324</v>
      </c>
      <c r="B1325" t="s">
        <v>1335</v>
      </c>
      <c r="C1325" t="str">
        <f t="shared" si="76"/>
        <v>potato_4_VegetableESA19b</v>
      </c>
      <c r="D1325">
        <v>137</v>
      </c>
      <c r="E1325">
        <v>123</v>
      </c>
      <c r="F1325">
        <v>21.6</v>
      </c>
      <c r="G1325">
        <v>14.3</v>
      </c>
      <c r="H1325">
        <v>115</v>
      </c>
      <c r="I1325">
        <v>98.2</v>
      </c>
      <c r="J1325">
        <v>70.3</v>
      </c>
      <c r="K1325">
        <v>56.9</v>
      </c>
      <c r="L1325">
        <v>43.5</v>
      </c>
      <c r="M1325">
        <v>43.2</v>
      </c>
      <c r="Q1325">
        <f t="shared" si="77"/>
        <v>1</v>
      </c>
      <c r="R1325">
        <f t="shared" si="78"/>
        <v>10</v>
      </c>
      <c r="S1325">
        <f t="shared" si="79"/>
        <v>9</v>
      </c>
    </row>
    <row r="1326" spans="1:19" x14ac:dyDescent="0.3">
      <c r="A1326">
        <v>1325</v>
      </c>
      <c r="B1326" t="s">
        <v>1336</v>
      </c>
      <c r="C1326" t="str">
        <f t="shared" si="76"/>
        <v>potato_4_VegetableESA20a</v>
      </c>
      <c r="D1326">
        <v>420</v>
      </c>
      <c r="E1326">
        <v>237</v>
      </c>
      <c r="F1326">
        <v>10.3</v>
      </c>
      <c r="G1326">
        <v>5.74</v>
      </c>
      <c r="H1326">
        <v>168</v>
      </c>
      <c r="I1326">
        <v>101</v>
      </c>
      <c r="J1326">
        <v>57.3</v>
      </c>
      <c r="K1326">
        <v>41.2</v>
      </c>
      <c r="L1326">
        <v>35.299999999999997</v>
      </c>
      <c r="M1326">
        <v>34.6</v>
      </c>
      <c r="Q1326">
        <f t="shared" si="77"/>
        <v>1</v>
      </c>
      <c r="R1326">
        <f t="shared" si="78"/>
        <v>10</v>
      </c>
      <c r="S1326">
        <f t="shared" si="79"/>
        <v>9</v>
      </c>
    </row>
    <row r="1327" spans="1:19" x14ac:dyDescent="0.3">
      <c r="A1327">
        <v>1326</v>
      </c>
      <c r="B1327" t="s">
        <v>1337</v>
      </c>
      <c r="C1327" t="str">
        <f t="shared" si="76"/>
        <v>potato_4_VegetableESA20b</v>
      </c>
      <c r="D1327">
        <v>589</v>
      </c>
      <c r="E1327">
        <v>399</v>
      </c>
      <c r="F1327">
        <v>16.3</v>
      </c>
      <c r="G1327">
        <v>7.46</v>
      </c>
      <c r="H1327">
        <v>273</v>
      </c>
      <c r="I1327">
        <v>168</v>
      </c>
      <c r="J1327">
        <v>90.3</v>
      </c>
      <c r="K1327">
        <v>65.900000000000006</v>
      </c>
      <c r="L1327">
        <v>54.1</v>
      </c>
      <c r="M1327">
        <v>52.9</v>
      </c>
      <c r="Q1327">
        <f t="shared" si="77"/>
        <v>1</v>
      </c>
      <c r="R1327">
        <f t="shared" si="78"/>
        <v>10</v>
      </c>
      <c r="S1327">
        <f t="shared" si="79"/>
        <v>9</v>
      </c>
    </row>
    <row r="1328" spans="1:19" x14ac:dyDescent="0.3">
      <c r="A1328">
        <v>1327</v>
      </c>
      <c r="B1328" t="s">
        <v>1338</v>
      </c>
      <c r="C1328" t="str">
        <f t="shared" si="76"/>
        <v>potato_4_VegetableESA3</v>
      </c>
      <c r="D1328">
        <v>338</v>
      </c>
      <c r="E1328">
        <v>227</v>
      </c>
      <c r="F1328">
        <v>19.600000000000001</v>
      </c>
      <c r="G1328">
        <v>12.3</v>
      </c>
      <c r="H1328">
        <v>177</v>
      </c>
      <c r="I1328">
        <v>150</v>
      </c>
      <c r="J1328">
        <v>99.3</v>
      </c>
      <c r="K1328">
        <v>74.099999999999994</v>
      </c>
      <c r="L1328">
        <v>66.599999999999994</v>
      </c>
      <c r="M1328">
        <v>65.900000000000006</v>
      </c>
      <c r="Q1328">
        <f t="shared" si="77"/>
        <v>1</v>
      </c>
      <c r="R1328">
        <f t="shared" si="78"/>
        <v>9</v>
      </c>
      <c r="S1328">
        <f t="shared" si="79"/>
        <v>8</v>
      </c>
    </row>
    <row r="1329" spans="1:19" x14ac:dyDescent="0.3">
      <c r="A1329">
        <v>1328</v>
      </c>
      <c r="B1329" t="s">
        <v>1339</v>
      </c>
      <c r="C1329" t="str">
        <f t="shared" si="76"/>
        <v>potato_7_VegetableESA1</v>
      </c>
      <c r="D1329">
        <v>138</v>
      </c>
      <c r="E1329">
        <v>136</v>
      </c>
      <c r="F1329">
        <v>18.5</v>
      </c>
      <c r="G1329">
        <v>5.9</v>
      </c>
      <c r="H1329">
        <v>131</v>
      </c>
      <c r="I1329">
        <v>110</v>
      </c>
      <c r="J1329">
        <v>78.5</v>
      </c>
      <c r="K1329">
        <v>62.1</v>
      </c>
      <c r="L1329">
        <v>63.8</v>
      </c>
      <c r="M1329">
        <v>63.1</v>
      </c>
      <c r="Q1329">
        <f t="shared" si="77"/>
        <v>1</v>
      </c>
      <c r="R1329">
        <f t="shared" si="78"/>
        <v>10</v>
      </c>
      <c r="S1329">
        <f t="shared" si="79"/>
        <v>9</v>
      </c>
    </row>
    <row r="1330" spans="1:19" x14ac:dyDescent="0.3">
      <c r="A1330">
        <v>1329</v>
      </c>
      <c r="B1330" t="s">
        <v>1340</v>
      </c>
      <c r="C1330" t="str">
        <f t="shared" si="76"/>
        <v>potato_4_VegetableESA4</v>
      </c>
      <c r="D1330">
        <v>148</v>
      </c>
      <c r="E1330">
        <v>126</v>
      </c>
      <c r="F1330">
        <v>10.3</v>
      </c>
      <c r="G1330">
        <v>3.81</v>
      </c>
      <c r="H1330">
        <v>111</v>
      </c>
      <c r="I1330">
        <v>75.3</v>
      </c>
      <c r="J1330">
        <v>43.5</v>
      </c>
      <c r="K1330">
        <v>33.200000000000003</v>
      </c>
      <c r="L1330">
        <v>25.4</v>
      </c>
      <c r="M1330">
        <v>25.2</v>
      </c>
      <c r="Q1330">
        <f t="shared" si="77"/>
        <v>1</v>
      </c>
      <c r="R1330">
        <f t="shared" si="78"/>
        <v>9</v>
      </c>
      <c r="S1330">
        <f t="shared" si="79"/>
        <v>8</v>
      </c>
    </row>
    <row r="1331" spans="1:19" x14ac:dyDescent="0.3">
      <c r="A1331">
        <v>1330</v>
      </c>
      <c r="B1331" t="s">
        <v>1341</v>
      </c>
      <c r="C1331" t="str">
        <f t="shared" si="76"/>
        <v>potato_4_VegetableESA6</v>
      </c>
      <c r="D1331">
        <v>223</v>
      </c>
      <c r="E1331">
        <v>176</v>
      </c>
      <c r="F1331">
        <v>14.6</v>
      </c>
      <c r="G1331">
        <v>9.17</v>
      </c>
      <c r="H1331">
        <v>137</v>
      </c>
      <c r="I1331">
        <v>106</v>
      </c>
      <c r="J1331">
        <v>71.3</v>
      </c>
      <c r="K1331">
        <v>53.7</v>
      </c>
      <c r="L1331">
        <v>47.7</v>
      </c>
      <c r="M1331">
        <v>47.1</v>
      </c>
      <c r="Q1331">
        <f t="shared" si="77"/>
        <v>1</v>
      </c>
      <c r="R1331">
        <f t="shared" si="78"/>
        <v>9</v>
      </c>
      <c r="S1331">
        <f t="shared" si="79"/>
        <v>8</v>
      </c>
    </row>
    <row r="1332" spans="1:19" x14ac:dyDescent="0.3">
      <c r="A1332">
        <v>1331</v>
      </c>
      <c r="B1332" t="s">
        <v>1342</v>
      </c>
      <c r="C1332" t="str">
        <f t="shared" si="76"/>
        <v>potato_4_VegetableESA7</v>
      </c>
      <c r="D1332">
        <v>313</v>
      </c>
      <c r="E1332">
        <v>233</v>
      </c>
      <c r="F1332">
        <v>17.7</v>
      </c>
      <c r="G1332">
        <v>10.199999999999999</v>
      </c>
      <c r="H1332">
        <v>188</v>
      </c>
      <c r="I1332">
        <v>139</v>
      </c>
      <c r="J1332">
        <v>84.5</v>
      </c>
      <c r="K1332">
        <v>62.4</v>
      </c>
      <c r="L1332">
        <v>84.7</v>
      </c>
      <c r="M1332">
        <v>83.9</v>
      </c>
      <c r="Q1332">
        <f t="shared" si="77"/>
        <v>1</v>
      </c>
      <c r="R1332">
        <f t="shared" si="78"/>
        <v>9</v>
      </c>
      <c r="S1332">
        <f t="shared" si="79"/>
        <v>8</v>
      </c>
    </row>
    <row r="1333" spans="1:19" x14ac:dyDescent="0.3">
      <c r="A1333">
        <v>1332</v>
      </c>
      <c r="B1333" t="s">
        <v>1343</v>
      </c>
      <c r="C1333" t="str">
        <f t="shared" si="76"/>
        <v>potato_4_VegetableESA8</v>
      </c>
      <c r="D1333">
        <v>147</v>
      </c>
      <c r="E1333">
        <v>121</v>
      </c>
      <c r="F1333">
        <v>6.58</v>
      </c>
      <c r="G1333">
        <v>3.4</v>
      </c>
      <c r="H1333">
        <v>108</v>
      </c>
      <c r="I1333">
        <v>73</v>
      </c>
      <c r="J1333">
        <v>37.200000000000003</v>
      </c>
      <c r="K1333">
        <v>26</v>
      </c>
      <c r="L1333">
        <v>22.5</v>
      </c>
      <c r="M1333">
        <v>22</v>
      </c>
      <c r="Q1333">
        <f t="shared" si="77"/>
        <v>1</v>
      </c>
      <c r="R1333">
        <f t="shared" si="78"/>
        <v>9</v>
      </c>
      <c r="S1333">
        <f t="shared" si="79"/>
        <v>8</v>
      </c>
    </row>
    <row r="1334" spans="1:19" x14ac:dyDescent="0.3">
      <c r="A1334">
        <v>1333</v>
      </c>
      <c r="B1334" t="s">
        <v>1344</v>
      </c>
      <c r="C1334" t="str">
        <f t="shared" si="76"/>
        <v>potato_4_VegetableESA9</v>
      </c>
      <c r="D1334">
        <v>139</v>
      </c>
      <c r="E1334">
        <v>112</v>
      </c>
      <c r="F1334">
        <v>11.4</v>
      </c>
      <c r="G1334">
        <v>6.82</v>
      </c>
      <c r="H1334">
        <v>91.5</v>
      </c>
      <c r="I1334">
        <v>67.599999999999994</v>
      </c>
      <c r="J1334">
        <v>40.6</v>
      </c>
      <c r="K1334">
        <v>31.8</v>
      </c>
      <c r="L1334">
        <v>29.9</v>
      </c>
      <c r="M1334">
        <v>29.7</v>
      </c>
      <c r="Q1334">
        <f t="shared" si="77"/>
        <v>1</v>
      </c>
      <c r="R1334">
        <f t="shared" si="78"/>
        <v>9</v>
      </c>
      <c r="S1334">
        <f t="shared" si="79"/>
        <v>8</v>
      </c>
    </row>
    <row r="1335" spans="1:19" x14ac:dyDescent="0.3">
      <c r="A1335">
        <v>1334</v>
      </c>
      <c r="B1335" t="s">
        <v>1345</v>
      </c>
      <c r="C1335" t="str">
        <f t="shared" si="76"/>
        <v>potato_4_VegetableESA5</v>
      </c>
      <c r="D1335">
        <v>247</v>
      </c>
      <c r="E1335">
        <v>201</v>
      </c>
      <c r="F1335">
        <v>18.7</v>
      </c>
      <c r="G1335">
        <v>10.9</v>
      </c>
      <c r="H1335">
        <v>175</v>
      </c>
      <c r="I1335">
        <v>133</v>
      </c>
      <c r="J1335">
        <v>93.5</v>
      </c>
      <c r="K1335">
        <v>69.900000000000006</v>
      </c>
      <c r="L1335">
        <v>62.8</v>
      </c>
      <c r="M1335">
        <v>62.1</v>
      </c>
      <c r="Q1335">
        <f t="shared" si="77"/>
        <v>1</v>
      </c>
      <c r="R1335">
        <f t="shared" si="78"/>
        <v>10</v>
      </c>
      <c r="S1335">
        <f t="shared" si="79"/>
        <v>9</v>
      </c>
    </row>
    <row r="1336" spans="1:19" x14ac:dyDescent="0.3">
      <c r="A1336">
        <v>1335</v>
      </c>
      <c r="B1336" t="s">
        <v>1346</v>
      </c>
      <c r="C1336" t="str">
        <f t="shared" ref="C1336:C1399" si="80">LEFT(B1336,R1336-1)&amp;RIGHT(B1336,LEN(B1336)-S1336)</f>
        <v>rangeland_a_7_GrasslandESA1</v>
      </c>
      <c r="D1336">
        <v>20.8</v>
      </c>
      <c r="E1336">
        <v>20.5</v>
      </c>
      <c r="F1336">
        <v>2.63</v>
      </c>
      <c r="G1336">
        <v>1.3</v>
      </c>
      <c r="H1336">
        <v>20.2</v>
      </c>
      <c r="I1336">
        <v>16.399999999999999</v>
      </c>
      <c r="J1336">
        <v>11</v>
      </c>
      <c r="K1336">
        <v>9</v>
      </c>
      <c r="L1336">
        <v>7.16</v>
      </c>
      <c r="M1336">
        <v>7.08</v>
      </c>
      <c r="R1336">
        <f t="shared" ref="R1336:R1346" si="81">SEARCH("run",B1336)</f>
        <v>13</v>
      </c>
      <c r="S1336">
        <f t="shared" ref="S1336:S1346" si="82">SEARCH("_",B1336,SEARCH("_",B1336,R1336+1)+1)</f>
        <v>21</v>
      </c>
    </row>
    <row r="1337" spans="1:19" x14ac:dyDescent="0.3">
      <c r="A1337">
        <v>1336</v>
      </c>
      <c r="B1337" t="s">
        <v>1347</v>
      </c>
      <c r="C1337" t="str">
        <f t="shared" si="80"/>
        <v>rangeland_a_7_GrasslandESA2</v>
      </c>
      <c r="D1337">
        <v>7.18</v>
      </c>
      <c r="E1337">
        <v>7.09</v>
      </c>
      <c r="F1337">
        <v>0.94599999999999995</v>
      </c>
      <c r="G1337">
        <v>0.59599999999999997</v>
      </c>
      <c r="H1337">
        <v>6.84</v>
      </c>
      <c r="I1337">
        <v>5.64</v>
      </c>
      <c r="J1337">
        <v>3.92</v>
      </c>
      <c r="K1337">
        <v>3.14</v>
      </c>
      <c r="L1337">
        <v>2.2200000000000002</v>
      </c>
      <c r="M1337">
        <v>2.21</v>
      </c>
      <c r="R1337">
        <f t="shared" si="81"/>
        <v>13</v>
      </c>
      <c r="S1337">
        <f t="shared" si="82"/>
        <v>21</v>
      </c>
    </row>
    <row r="1338" spans="1:19" x14ac:dyDescent="0.3">
      <c r="A1338">
        <v>1337</v>
      </c>
      <c r="B1338" t="s">
        <v>1348</v>
      </c>
      <c r="C1338" t="str">
        <f t="shared" si="80"/>
        <v>rangeland_a_7_GrasslandESA3</v>
      </c>
      <c r="D1338">
        <v>29.4</v>
      </c>
      <c r="E1338">
        <v>29.1</v>
      </c>
      <c r="F1338">
        <v>3.95</v>
      </c>
      <c r="G1338">
        <v>1.94</v>
      </c>
      <c r="H1338">
        <v>28.3</v>
      </c>
      <c r="I1338">
        <v>24.5</v>
      </c>
      <c r="J1338">
        <v>18</v>
      </c>
      <c r="K1338">
        <v>14.2</v>
      </c>
      <c r="L1338">
        <v>10.4</v>
      </c>
      <c r="M1338">
        <v>10.3</v>
      </c>
      <c r="R1338">
        <f t="shared" si="81"/>
        <v>13</v>
      </c>
      <c r="S1338">
        <f t="shared" si="82"/>
        <v>21</v>
      </c>
    </row>
    <row r="1339" spans="1:19" x14ac:dyDescent="0.3">
      <c r="A1339">
        <v>1338</v>
      </c>
      <c r="B1339" t="s">
        <v>1349</v>
      </c>
      <c r="C1339" t="str">
        <f t="shared" si="80"/>
        <v>rangeland_a_7_GrasslandESA4</v>
      </c>
      <c r="D1339">
        <v>8.76</v>
      </c>
      <c r="E1339">
        <v>8.56</v>
      </c>
      <c r="F1339">
        <v>0.89700000000000002</v>
      </c>
      <c r="G1339">
        <v>0.73799999999999999</v>
      </c>
      <c r="H1339">
        <v>8.01</v>
      </c>
      <c r="I1339">
        <v>5.82</v>
      </c>
      <c r="J1339">
        <v>3.41</v>
      </c>
      <c r="K1339">
        <v>2.57</v>
      </c>
      <c r="L1339">
        <v>1.99</v>
      </c>
      <c r="M1339">
        <v>1.98</v>
      </c>
      <c r="R1339">
        <f t="shared" si="81"/>
        <v>13</v>
      </c>
      <c r="S1339">
        <f t="shared" si="82"/>
        <v>21</v>
      </c>
    </row>
    <row r="1340" spans="1:19" x14ac:dyDescent="0.3">
      <c r="A1340">
        <v>1339</v>
      </c>
      <c r="B1340" t="s">
        <v>1350</v>
      </c>
      <c r="C1340" t="str">
        <f t="shared" si="80"/>
        <v>rangeland_a_7_GrasslandESA5</v>
      </c>
      <c r="D1340">
        <v>27.3</v>
      </c>
      <c r="E1340">
        <v>26.9</v>
      </c>
      <c r="F1340">
        <v>2.84</v>
      </c>
      <c r="G1340">
        <v>1.28</v>
      </c>
      <c r="H1340">
        <v>26</v>
      </c>
      <c r="I1340">
        <v>21.5</v>
      </c>
      <c r="J1340">
        <v>13.9</v>
      </c>
      <c r="K1340">
        <v>10.5</v>
      </c>
      <c r="L1340">
        <v>8.1199999999999992</v>
      </c>
      <c r="M1340">
        <v>8.0299999999999994</v>
      </c>
      <c r="R1340">
        <f t="shared" si="81"/>
        <v>13</v>
      </c>
      <c r="S1340">
        <f t="shared" si="82"/>
        <v>21</v>
      </c>
    </row>
    <row r="1341" spans="1:19" x14ac:dyDescent="0.3">
      <c r="A1341">
        <v>1340</v>
      </c>
      <c r="B1341" t="s">
        <v>1351</v>
      </c>
      <c r="C1341" t="str">
        <f t="shared" si="80"/>
        <v>rangeland_a_7_GrasslandESA6</v>
      </c>
      <c r="D1341">
        <v>15.1</v>
      </c>
      <c r="E1341">
        <v>14.9</v>
      </c>
      <c r="F1341">
        <v>1.4</v>
      </c>
      <c r="G1341">
        <v>0.89</v>
      </c>
      <c r="H1341">
        <v>14.3</v>
      </c>
      <c r="I1341">
        <v>11.2</v>
      </c>
      <c r="J1341">
        <v>7.11</v>
      </c>
      <c r="K1341">
        <v>5.24</v>
      </c>
      <c r="L1341">
        <v>4.09</v>
      </c>
      <c r="M1341">
        <v>4.03</v>
      </c>
      <c r="R1341">
        <f t="shared" si="81"/>
        <v>13</v>
      </c>
      <c r="S1341">
        <f t="shared" si="82"/>
        <v>21</v>
      </c>
    </row>
    <row r="1342" spans="1:19" x14ac:dyDescent="0.3">
      <c r="A1342">
        <v>1341</v>
      </c>
      <c r="B1342" t="s">
        <v>1352</v>
      </c>
      <c r="C1342" t="str">
        <f t="shared" si="80"/>
        <v>rangeland_a_7_GrasslandESA7</v>
      </c>
      <c r="D1342">
        <v>20.6</v>
      </c>
      <c r="E1342">
        <v>20.2</v>
      </c>
      <c r="F1342">
        <v>1.79</v>
      </c>
      <c r="G1342">
        <v>1.0900000000000001</v>
      </c>
      <c r="H1342">
        <v>19.5</v>
      </c>
      <c r="I1342">
        <v>14.8</v>
      </c>
      <c r="J1342">
        <v>8.93</v>
      </c>
      <c r="K1342">
        <v>6.43</v>
      </c>
      <c r="L1342">
        <v>5.32</v>
      </c>
      <c r="M1342">
        <v>5.23</v>
      </c>
      <c r="R1342">
        <f t="shared" si="81"/>
        <v>13</v>
      </c>
      <c r="S1342">
        <f t="shared" si="82"/>
        <v>21</v>
      </c>
    </row>
    <row r="1343" spans="1:19" x14ac:dyDescent="0.3">
      <c r="A1343">
        <v>1342</v>
      </c>
      <c r="B1343" t="s">
        <v>1353</v>
      </c>
      <c r="C1343" t="str">
        <f t="shared" si="80"/>
        <v>rangeland_a_7_GrasslandESA8</v>
      </c>
      <c r="D1343">
        <v>36.4</v>
      </c>
      <c r="E1343">
        <v>35.4</v>
      </c>
      <c r="F1343">
        <v>2.15</v>
      </c>
      <c r="G1343">
        <v>0.93799999999999994</v>
      </c>
      <c r="H1343">
        <v>32.700000000000003</v>
      </c>
      <c r="I1343">
        <v>21.7</v>
      </c>
      <c r="J1343">
        <v>11.8</v>
      </c>
      <c r="K1343">
        <v>8.27</v>
      </c>
      <c r="L1343">
        <v>6.8</v>
      </c>
      <c r="M1343">
        <v>6.67</v>
      </c>
      <c r="R1343">
        <f t="shared" si="81"/>
        <v>13</v>
      </c>
      <c r="S1343">
        <f t="shared" si="82"/>
        <v>21</v>
      </c>
    </row>
    <row r="1344" spans="1:19" x14ac:dyDescent="0.3">
      <c r="A1344">
        <v>1343</v>
      </c>
      <c r="B1344" t="s">
        <v>1354</v>
      </c>
      <c r="C1344" t="str">
        <f t="shared" si="80"/>
        <v>rangeland_a_7_GrasslandESA8</v>
      </c>
      <c r="D1344">
        <v>20.399999999999999</v>
      </c>
      <c r="E1344">
        <v>19.899999999999999</v>
      </c>
      <c r="F1344">
        <v>1.39</v>
      </c>
      <c r="G1344">
        <v>0.71299999999999997</v>
      </c>
      <c r="H1344">
        <v>19</v>
      </c>
      <c r="I1344">
        <v>13.3</v>
      </c>
      <c r="J1344">
        <v>7.65</v>
      </c>
      <c r="K1344">
        <v>5.38</v>
      </c>
      <c r="L1344">
        <v>4.32</v>
      </c>
      <c r="M1344">
        <v>4.2699999999999996</v>
      </c>
      <c r="R1344">
        <f t="shared" si="81"/>
        <v>13</v>
      </c>
      <c r="S1344">
        <f t="shared" si="82"/>
        <v>21</v>
      </c>
    </row>
    <row r="1345" spans="1:19" x14ac:dyDescent="0.3">
      <c r="A1345">
        <v>1344</v>
      </c>
      <c r="B1345" t="s">
        <v>1355</v>
      </c>
      <c r="C1345" t="str">
        <f t="shared" si="80"/>
        <v>rangeland_a_7_GrasslandESA10a</v>
      </c>
      <c r="D1345">
        <v>19.899999999999999</v>
      </c>
      <c r="E1345">
        <v>19.600000000000001</v>
      </c>
      <c r="F1345">
        <v>1.88</v>
      </c>
      <c r="G1345">
        <v>1.07</v>
      </c>
      <c r="H1345">
        <v>18.600000000000001</v>
      </c>
      <c r="I1345">
        <v>14.9</v>
      </c>
      <c r="J1345">
        <v>9.0299999999999994</v>
      </c>
      <c r="K1345">
        <v>6.71</v>
      </c>
      <c r="L1345">
        <v>5.47</v>
      </c>
      <c r="M1345">
        <v>5.38</v>
      </c>
      <c r="R1345">
        <f t="shared" si="81"/>
        <v>13</v>
      </c>
      <c r="S1345">
        <f t="shared" si="82"/>
        <v>21</v>
      </c>
    </row>
    <row r="1346" spans="1:19" x14ac:dyDescent="0.3">
      <c r="A1346">
        <v>1345</v>
      </c>
      <c r="B1346" t="s">
        <v>1356</v>
      </c>
      <c r="C1346" t="str">
        <f t="shared" si="80"/>
        <v>rangeland_a_7_GrasslandESA10b</v>
      </c>
      <c r="D1346">
        <v>11.1</v>
      </c>
      <c r="E1346">
        <v>11</v>
      </c>
      <c r="F1346">
        <v>1.58</v>
      </c>
      <c r="G1346">
        <v>1.23</v>
      </c>
      <c r="H1346">
        <v>10.7</v>
      </c>
      <c r="I1346">
        <v>9.17</v>
      </c>
      <c r="J1346">
        <v>6.83</v>
      </c>
      <c r="K1346">
        <v>5.43</v>
      </c>
      <c r="L1346">
        <v>4.1100000000000003</v>
      </c>
      <c r="M1346">
        <v>4.07</v>
      </c>
      <c r="R1346">
        <f t="shared" si="81"/>
        <v>13</v>
      </c>
      <c r="S1346">
        <f t="shared" si="82"/>
        <v>21</v>
      </c>
    </row>
    <row r="1347" spans="1:19" x14ac:dyDescent="0.3">
      <c r="A1347">
        <v>1346</v>
      </c>
      <c r="B1347" t="s">
        <v>1357</v>
      </c>
      <c r="C1347" t="str">
        <f t="shared" si="80"/>
        <v>rangeland_a_7_GrasslandESA11a</v>
      </c>
      <c r="D1347">
        <v>25.4</v>
      </c>
      <c r="E1347">
        <v>25</v>
      </c>
      <c r="F1347">
        <v>2.17</v>
      </c>
      <c r="G1347">
        <v>1.26</v>
      </c>
      <c r="H1347">
        <v>23.8</v>
      </c>
      <c r="I1347">
        <v>18.2</v>
      </c>
      <c r="J1347">
        <v>11.4</v>
      </c>
      <c r="K1347">
        <v>8.24</v>
      </c>
      <c r="L1347">
        <v>6.53</v>
      </c>
      <c r="M1347">
        <v>6.45</v>
      </c>
      <c r="R1347">
        <f t="shared" ref="R1347:R1410" si="83">SEARCH("run",B1347)</f>
        <v>13</v>
      </c>
      <c r="S1347">
        <f t="shared" ref="S1347:S1410" si="84">SEARCH("_",B1347,SEARCH("_",B1347,R1347+1)+1)</f>
        <v>21</v>
      </c>
    </row>
    <row r="1348" spans="1:19" x14ac:dyDescent="0.3">
      <c r="A1348">
        <v>1347</v>
      </c>
      <c r="B1348" t="s">
        <v>1358</v>
      </c>
      <c r="C1348" t="str">
        <f t="shared" si="80"/>
        <v>rangeland_a_7_GrasslandESA11b</v>
      </c>
      <c r="D1348">
        <v>14.4</v>
      </c>
      <c r="E1348">
        <v>14</v>
      </c>
      <c r="F1348">
        <v>1.26</v>
      </c>
      <c r="G1348">
        <v>0.92</v>
      </c>
      <c r="H1348">
        <v>13.2</v>
      </c>
      <c r="I1348">
        <v>10.1</v>
      </c>
      <c r="J1348">
        <v>6.45</v>
      </c>
      <c r="K1348">
        <v>4.68</v>
      </c>
      <c r="L1348">
        <v>3.81</v>
      </c>
      <c r="M1348">
        <v>3.75</v>
      </c>
      <c r="R1348">
        <f t="shared" si="83"/>
        <v>13</v>
      </c>
      <c r="S1348">
        <f t="shared" si="84"/>
        <v>21</v>
      </c>
    </row>
    <row r="1349" spans="1:19" x14ac:dyDescent="0.3">
      <c r="A1349">
        <v>1348</v>
      </c>
      <c r="B1349" t="s">
        <v>1359</v>
      </c>
      <c r="C1349" t="str">
        <f t="shared" si="80"/>
        <v>rangeland_a_7_GrasslandESA12a</v>
      </c>
      <c r="D1349">
        <v>25.1</v>
      </c>
      <c r="E1349">
        <v>24.6</v>
      </c>
      <c r="F1349">
        <v>2.0299999999999998</v>
      </c>
      <c r="G1349">
        <v>1.17</v>
      </c>
      <c r="H1349">
        <v>23.4</v>
      </c>
      <c r="I1349">
        <v>18.7</v>
      </c>
      <c r="J1349">
        <v>11</v>
      </c>
      <c r="K1349">
        <v>7.84</v>
      </c>
      <c r="L1349">
        <v>6.37</v>
      </c>
      <c r="M1349">
        <v>6.27</v>
      </c>
      <c r="R1349">
        <f t="shared" si="83"/>
        <v>13</v>
      </c>
      <c r="S1349">
        <f t="shared" si="84"/>
        <v>21</v>
      </c>
    </row>
    <row r="1350" spans="1:19" x14ac:dyDescent="0.3">
      <c r="A1350">
        <v>1349</v>
      </c>
      <c r="B1350" t="s">
        <v>1360</v>
      </c>
      <c r="C1350" t="str">
        <f t="shared" si="80"/>
        <v>rangeland_a_7_GrasslandESA12b</v>
      </c>
      <c r="D1350">
        <v>26.3</v>
      </c>
      <c r="E1350">
        <v>25.8</v>
      </c>
      <c r="F1350">
        <v>2.19</v>
      </c>
      <c r="G1350">
        <v>0.86499999999999999</v>
      </c>
      <c r="H1350">
        <v>24.5</v>
      </c>
      <c r="I1350">
        <v>19.600000000000001</v>
      </c>
      <c r="J1350">
        <v>11.9</v>
      </c>
      <c r="K1350">
        <v>8.5399999999999991</v>
      </c>
      <c r="L1350">
        <v>6.91</v>
      </c>
      <c r="M1350">
        <v>6.8</v>
      </c>
      <c r="R1350">
        <f t="shared" si="83"/>
        <v>13</v>
      </c>
      <c r="S1350">
        <f t="shared" si="84"/>
        <v>21</v>
      </c>
    </row>
    <row r="1351" spans="1:19" x14ac:dyDescent="0.3">
      <c r="A1351">
        <v>1350</v>
      </c>
      <c r="B1351" t="s">
        <v>1361</v>
      </c>
      <c r="C1351" t="str">
        <f t="shared" si="80"/>
        <v>rangeland_a_7_GrasslandESA13</v>
      </c>
      <c r="D1351">
        <v>14.8</v>
      </c>
      <c r="E1351">
        <v>14.4</v>
      </c>
      <c r="F1351">
        <v>1.31</v>
      </c>
      <c r="G1351">
        <v>0.80400000000000005</v>
      </c>
      <c r="H1351">
        <v>13.3</v>
      </c>
      <c r="I1351">
        <v>9.1199999999999992</v>
      </c>
      <c r="J1351">
        <v>5.82</v>
      </c>
      <c r="K1351">
        <v>4.53</v>
      </c>
      <c r="L1351">
        <v>3.35</v>
      </c>
      <c r="M1351">
        <v>3.31</v>
      </c>
      <c r="R1351">
        <f t="shared" si="83"/>
        <v>13</v>
      </c>
      <c r="S1351">
        <f t="shared" si="84"/>
        <v>21</v>
      </c>
    </row>
    <row r="1352" spans="1:19" x14ac:dyDescent="0.3">
      <c r="A1352">
        <v>1351</v>
      </c>
      <c r="B1352" t="s">
        <v>1362</v>
      </c>
      <c r="C1352" t="str">
        <f t="shared" si="80"/>
        <v>rangeland_a_7_GrasslandESA14</v>
      </c>
      <c r="D1352">
        <v>7.44</v>
      </c>
      <c r="E1352">
        <v>7.37</v>
      </c>
      <c r="F1352">
        <v>1.23</v>
      </c>
      <c r="G1352">
        <v>1.08</v>
      </c>
      <c r="H1352">
        <v>7.18</v>
      </c>
      <c r="I1352">
        <v>6.65</v>
      </c>
      <c r="J1352">
        <v>5.0199999999999996</v>
      </c>
      <c r="K1352">
        <v>3.96</v>
      </c>
      <c r="L1352">
        <v>2.95</v>
      </c>
      <c r="M1352">
        <v>2.92</v>
      </c>
      <c r="R1352">
        <f t="shared" si="83"/>
        <v>13</v>
      </c>
      <c r="S1352">
        <f t="shared" si="84"/>
        <v>21</v>
      </c>
    </row>
    <row r="1353" spans="1:19" x14ac:dyDescent="0.3">
      <c r="A1353">
        <v>1352</v>
      </c>
      <c r="B1353" t="s">
        <v>1363</v>
      </c>
      <c r="C1353" t="str">
        <f t="shared" si="80"/>
        <v>rangeland_a_7_GrasslandESA15a</v>
      </c>
      <c r="D1353">
        <v>9.39</v>
      </c>
      <c r="E1353">
        <v>9.25</v>
      </c>
      <c r="F1353">
        <v>1.22</v>
      </c>
      <c r="G1353">
        <v>0.92300000000000004</v>
      </c>
      <c r="H1353">
        <v>8.85</v>
      </c>
      <c r="I1353">
        <v>7.61</v>
      </c>
      <c r="J1353">
        <v>5.09</v>
      </c>
      <c r="K1353">
        <v>3.89</v>
      </c>
      <c r="L1353">
        <v>2.92</v>
      </c>
      <c r="M1353">
        <v>2.89</v>
      </c>
      <c r="R1353">
        <f t="shared" si="83"/>
        <v>13</v>
      </c>
      <c r="S1353">
        <f t="shared" si="84"/>
        <v>21</v>
      </c>
    </row>
    <row r="1354" spans="1:19" x14ac:dyDescent="0.3">
      <c r="A1354">
        <v>1353</v>
      </c>
      <c r="B1354" t="s">
        <v>1364</v>
      </c>
      <c r="C1354" t="str">
        <f t="shared" si="80"/>
        <v>rangeland_a_7_GrasslandESA15b</v>
      </c>
      <c r="D1354">
        <v>11.3</v>
      </c>
      <c r="E1354">
        <v>10.8</v>
      </c>
      <c r="F1354">
        <v>0.69899999999999995</v>
      </c>
      <c r="G1354">
        <v>0.442</v>
      </c>
      <c r="H1354">
        <v>9.49</v>
      </c>
      <c r="I1354">
        <v>5.85</v>
      </c>
      <c r="J1354">
        <v>2.74</v>
      </c>
      <c r="K1354">
        <v>2.0499999999999998</v>
      </c>
      <c r="L1354">
        <v>1.65</v>
      </c>
      <c r="M1354">
        <v>1.59</v>
      </c>
      <c r="R1354">
        <f t="shared" si="83"/>
        <v>13</v>
      </c>
      <c r="S1354">
        <f t="shared" si="84"/>
        <v>21</v>
      </c>
    </row>
    <row r="1355" spans="1:19" x14ac:dyDescent="0.3">
      <c r="A1355">
        <v>1354</v>
      </c>
      <c r="B1355" t="s">
        <v>1365</v>
      </c>
      <c r="C1355" t="str">
        <f t="shared" si="80"/>
        <v>rangeland_a_7_GrasslandESA16a</v>
      </c>
      <c r="D1355">
        <v>14.4</v>
      </c>
      <c r="E1355">
        <v>14.3</v>
      </c>
      <c r="F1355">
        <v>2</v>
      </c>
      <c r="G1355">
        <v>1.1499999999999999</v>
      </c>
      <c r="H1355">
        <v>14</v>
      </c>
      <c r="I1355">
        <v>12.2</v>
      </c>
      <c r="J1355">
        <v>9.08</v>
      </c>
      <c r="K1355">
        <v>7.24</v>
      </c>
      <c r="L1355">
        <v>5.38</v>
      </c>
      <c r="M1355">
        <v>5.34</v>
      </c>
      <c r="R1355">
        <f t="shared" si="83"/>
        <v>13</v>
      </c>
      <c r="S1355">
        <f t="shared" si="84"/>
        <v>21</v>
      </c>
    </row>
    <row r="1356" spans="1:19" x14ac:dyDescent="0.3">
      <c r="A1356">
        <v>1355</v>
      </c>
      <c r="B1356" t="s">
        <v>1366</v>
      </c>
      <c r="C1356" t="str">
        <f t="shared" si="80"/>
        <v>rangeland_a_7_GrasslandESA16b</v>
      </c>
      <c r="D1356">
        <v>7.22</v>
      </c>
      <c r="E1356">
        <v>7.17</v>
      </c>
      <c r="F1356">
        <v>1.19</v>
      </c>
      <c r="G1356">
        <v>1.05</v>
      </c>
      <c r="H1356">
        <v>7.02</v>
      </c>
      <c r="I1356">
        <v>6.34</v>
      </c>
      <c r="J1356">
        <v>5.01</v>
      </c>
      <c r="K1356">
        <v>4.09</v>
      </c>
      <c r="L1356">
        <v>2.95</v>
      </c>
      <c r="M1356">
        <v>2.92</v>
      </c>
      <c r="R1356">
        <f t="shared" si="83"/>
        <v>13</v>
      </c>
      <c r="S1356">
        <f t="shared" si="84"/>
        <v>21</v>
      </c>
    </row>
    <row r="1357" spans="1:19" x14ac:dyDescent="0.3">
      <c r="A1357">
        <v>1356</v>
      </c>
      <c r="B1357" t="s">
        <v>1367</v>
      </c>
      <c r="C1357" t="str">
        <f t="shared" si="80"/>
        <v>rangeland_a_7_GrasslandESA17a</v>
      </c>
      <c r="D1357">
        <v>14.2</v>
      </c>
      <c r="E1357">
        <v>14</v>
      </c>
      <c r="F1357">
        <v>2.52</v>
      </c>
      <c r="G1357">
        <v>1.62</v>
      </c>
      <c r="H1357">
        <v>13.8</v>
      </c>
      <c r="I1357">
        <v>12.5</v>
      </c>
      <c r="J1357">
        <v>9.8699999999999992</v>
      </c>
      <c r="K1357">
        <v>8.1</v>
      </c>
      <c r="L1357">
        <v>6.1</v>
      </c>
      <c r="M1357">
        <v>6.06</v>
      </c>
      <c r="R1357">
        <f t="shared" si="83"/>
        <v>13</v>
      </c>
      <c r="S1357">
        <f t="shared" si="84"/>
        <v>21</v>
      </c>
    </row>
    <row r="1358" spans="1:19" x14ac:dyDescent="0.3">
      <c r="A1358">
        <v>1357</v>
      </c>
      <c r="B1358" t="s">
        <v>1368</v>
      </c>
      <c r="C1358" t="str">
        <f t="shared" si="80"/>
        <v>rangeland_a_7_GrasslandESA17b</v>
      </c>
      <c r="D1358">
        <v>7.39</v>
      </c>
      <c r="E1358">
        <v>7.32</v>
      </c>
      <c r="F1358">
        <v>1.07</v>
      </c>
      <c r="G1358">
        <v>0.95599999999999996</v>
      </c>
      <c r="H1358">
        <v>7.09</v>
      </c>
      <c r="I1358">
        <v>6.17</v>
      </c>
      <c r="J1358">
        <v>4.43</v>
      </c>
      <c r="K1358">
        <v>3.45</v>
      </c>
      <c r="L1358">
        <v>2.57</v>
      </c>
      <c r="M1358">
        <v>2.5499999999999998</v>
      </c>
      <c r="R1358">
        <f t="shared" si="83"/>
        <v>13</v>
      </c>
      <c r="S1358">
        <f t="shared" si="84"/>
        <v>21</v>
      </c>
    </row>
    <row r="1359" spans="1:19" x14ac:dyDescent="0.3">
      <c r="A1359">
        <v>1358</v>
      </c>
      <c r="B1359" t="s">
        <v>1369</v>
      </c>
      <c r="C1359" t="str">
        <f t="shared" si="80"/>
        <v>rangeland_a_7_GrasslandESA18a</v>
      </c>
      <c r="D1359">
        <v>11.1</v>
      </c>
      <c r="E1359">
        <v>11</v>
      </c>
      <c r="F1359">
        <v>1.45</v>
      </c>
      <c r="G1359">
        <v>1.07</v>
      </c>
      <c r="H1359">
        <v>10.6</v>
      </c>
      <c r="I1359">
        <v>9.16</v>
      </c>
      <c r="J1359">
        <v>6.49</v>
      </c>
      <c r="K1359">
        <v>5.12</v>
      </c>
      <c r="L1359">
        <v>3.71</v>
      </c>
      <c r="M1359">
        <v>3.69</v>
      </c>
      <c r="R1359">
        <f t="shared" si="83"/>
        <v>13</v>
      </c>
      <c r="S1359">
        <f t="shared" si="84"/>
        <v>21</v>
      </c>
    </row>
    <row r="1360" spans="1:19" x14ac:dyDescent="0.3">
      <c r="A1360">
        <v>1359</v>
      </c>
      <c r="B1360" t="s">
        <v>1370</v>
      </c>
      <c r="C1360" t="str">
        <f t="shared" si="80"/>
        <v>rangeland_a_7_GrasslandESA18b</v>
      </c>
      <c r="D1360">
        <v>20.7</v>
      </c>
      <c r="E1360">
        <v>20.399999999999999</v>
      </c>
      <c r="F1360">
        <v>2.14</v>
      </c>
      <c r="G1360">
        <v>0.995</v>
      </c>
      <c r="H1360">
        <v>19.8</v>
      </c>
      <c r="I1360">
        <v>15.7</v>
      </c>
      <c r="J1360">
        <v>10.199999999999999</v>
      </c>
      <c r="K1360">
        <v>7.73</v>
      </c>
      <c r="L1360">
        <v>5.74</v>
      </c>
      <c r="M1360">
        <v>5.68</v>
      </c>
      <c r="R1360">
        <f t="shared" si="83"/>
        <v>13</v>
      </c>
      <c r="S1360">
        <f t="shared" si="84"/>
        <v>21</v>
      </c>
    </row>
    <row r="1361" spans="1:19" x14ac:dyDescent="0.3">
      <c r="A1361">
        <v>1360</v>
      </c>
      <c r="B1361" t="s">
        <v>1371</v>
      </c>
      <c r="C1361" t="str">
        <f t="shared" si="80"/>
        <v>rangeland_a_7_GrasslandESA19a</v>
      </c>
      <c r="D1361">
        <v>13.9</v>
      </c>
      <c r="E1361">
        <v>13.7</v>
      </c>
      <c r="F1361">
        <v>2.68</v>
      </c>
      <c r="G1361">
        <v>1.96</v>
      </c>
      <c r="H1361">
        <v>13.3</v>
      </c>
      <c r="I1361">
        <v>11.1</v>
      </c>
      <c r="J1361">
        <v>8.18</v>
      </c>
      <c r="K1361">
        <v>6.88</v>
      </c>
      <c r="L1361">
        <v>5.18</v>
      </c>
      <c r="M1361">
        <v>5.16</v>
      </c>
      <c r="R1361">
        <f t="shared" si="83"/>
        <v>13</v>
      </c>
      <c r="S1361">
        <f t="shared" si="84"/>
        <v>21</v>
      </c>
    </row>
    <row r="1362" spans="1:19" x14ac:dyDescent="0.3">
      <c r="A1362">
        <v>1361</v>
      </c>
      <c r="B1362" t="s">
        <v>1372</v>
      </c>
      <c r="C1362" t="str">
        <f t="shared" si="80"/>
        <v>rangeland_a_7_GrasslandESA19b</v>
      </c>
      <c r="D1362">
        <v>19.3</v>
      </c>
      <c r="E1362">
        <v>19</v>
      </c>
      <c r="F1362">
        <v>4.47</v>
      </c>
      <c r="G1362">
        <v>3.25</v>
      </c>
      <c r="H1362">
        <v>18.5</v>
      </c>
      <c r="I1362">
        <v>15.9</v>
      </c>
      <c r="J1362">
        <v>11.9</v>
      </c>
      <c r="K1362">
        <v>10.1</v>
      </c>
      <c r="L1362">
        <v>7.61</v>
      </c>
      <c r="M1362">
        <v>7.58</v>
      </c>
      <c r="R1362">
        <f t="shared" si="83"/>
        <v>13</v>
      </c>
      <c r="S1362">
        <f t="shared" si="84"/>
        <v>21</v>
      </c>
    </row>
    <row r="1363" spans="1:19" x14ac:dyDescent="0.3">
      <c r="A1363">
        <v>1362</v>
      </c>
      <c r="B1363" t="s">
        <v>1373</v>
      </c>
      <c r="C1363" t="str">
        <f t="shared" si="80"/>
        <v>rangeland_a_7_GrasslandESA20a</v>
      </c>
      <c r="D1363">
        <v>15.1</v>
      </c>
      <c r="E1363">
        <v>14.7</v>
      </c>
      <c r="F1363">
        <v>1.1599999999999999</v>
      </c>
      <c r="G1363">
        <v>0.60599999999999998</v>
      </c>
      <c r="H1363">
        <v>14.2</v>
      </c>
      <c r="I1363">
        <v>10.4</v>
      </c>
      <c r="J1363">
        <v>6.15</v>
      </c>
      <c r="K1363">
        <v>4.4400000000000004</v>
      </c>
      <c r="L1363">
        <v>3.56</v>
      </c>
      <c r="M1363">
        <v>3.51</v>
      </c>
      <c r="R1363">
        <f t="shared" si="83"/>
        <v>13</v>
      </c>
      <c r="S1363">
        <f t="shared" si="84"/>
        <v>21</v>
      </c>
    </row>
    <row r="1364" spans="1:19" x14ac:dyDescent="0.3">
      <c r="A1364">
        <v>1363</v>
      </c>
      <c r="B1364" t="s">
        <v>1374</v>
      </c>
      <c r="C1364" t="str">
        <f t="shared" si="80"/>
        <v>rangeland_a_7_GrasslandESA20b</v>
      </c>
      <c r="D1364">
        <v>10.6</v>
      </c>
      <c r="E1364">
        <v>10.4</v>
      </c>
      <c r="F1364">
        <v>1.04</v>
      </c>
      <c r="G1364">
        <v>0.57099999999999995</v>
      </c>
      <c r="H1364">
        <v>9.7899999999999991</v>
      </c>
      <c r="I1364">
        <v>7.26</v>
      </c>
      <c r="J1364">
        <v>6.88</v>
      </c>
      <c r="K1364">
        <v>5.57</v>
      </c>
      <c r="L1364">
        <v>3.01</v>
      </c>
      <c r="M1364">
        <v>2.97</v>
      </c>
      <c r="R1364">
        <f t="shared" si="83"/>
        <v>13</v>
      </c>
      <c r="S1364">
        <f t="shared" si="84"/>
        <v>21</v>
      </c>
    </row>
    <row r="1365" spans="1:19" x14ac:dyDescent="0.3">
      <c r="A1365">
        <v>1364</v>
      </c>
      <c r="B1365" t="s">
        <v>1375</v>
      </c>
      <c r="C1365" t="str">
        <f t="shared" si="80"/>
        <v>rangeland_a_7_GrasslandESA21</v>
      </c>
      <c r="D1365">
        <v>7.14</v>
      </c>
      <c r="E1365">
        <v>6.96</v>
      </c>
      <c r="F1365">
        <v>0.48099999999999998</v>
      </c>
      <c r="G1365">
        <v>0.42299999999999999</v>
      </c>
      <c r="H1365">
        <v>6.55</v>
      </c>
      <c r="I1365">
        <v>4.57</v>
      </c>
      <c r="J1365">
        <v>3.69</v>
      </c>
      <c r="K1365">
        <v>2.74</v>
      </c>
      <c r="L1365">
        <v>1.49</v>
      </c>
      <c r="M1365">
        <v>1.46</v>
      </c>
      <c r="R1365">
        <f t="shared" si="83"/>
        <v>13</v>
      </c>
      <c r="S1365">
        <f t="shared" si="84"/>
        <v>21</v>
      </c>
    </row>
    <row r="1366" spans="1:19" x14ac:dyDescent="0.3">
      <c r="A1366">
        <v>1365</v>
      </c>
      <c r="B1366" t="s">
        <v>1376</v>
      </c>
      <c r="C1366" t="str">
        <f t="shared" si="80"/>
        <v>rangeland_a_4_GrasslandESA1</v>
      </c>
      <c r="D1366">
        <v>34.700000000000003</v>
      </c>
      <c r="E1366">
        <v>25.4</v>
      </c>
      <c r="F1366">
        <v>2.17</v>
      </c>
      <c r="G1366">
        <v>1.31</v>
      </c>
      <c r="H1366">
        <v>23.1</v>
      </c>
      <c r="I1366">
        <v>18.8</v>
      </c>
      <c r="J1366">
        <v>11.9</v>
      </c>
      <c r="K1366">
        <v>8.4</v>
      </c>
      <c r="L1366">
        <v>7.57</v>
      </c>
      <c r="M1366">
        <v>7.49</v>
      </c>
      <c r="R1366">
        <f t="shared" si="83"/>
        <v>13</v>
      </c>
      <c r="S1366">
        <f t="shared" si="84"/>
        <v>20</v>
      </c>
    </row>
    <row r="1367" spans="1:19" x14ac:dyDescent="0.3">
      <c r="A1367">
        <v>1366</v>
      </c>
      <c r="B1367" t="s">
        <v>1377</v>
      </c>
      <c r="C1367" t="str">
        <f t="shared" si="80"/>
        <v>rangeland_a_4_GrasslandESA2</v>
      </c>
      <c r="D1367">
        <v>7.46</v>
      </c>
      <c r="E1367">
        <v>7.14</v>
      </c>
      <c r="F1367">
        <v>0.78900000000000003</v>
      </c>
      <c r="G1367">
        <v>0.48799999999999999</v>
      </c>
      <c r="H1367">
        <v>6.2</v>
      </c>
      <c r="I1367">
        <v>4.91</v>
      </c>
      <c r="J1367">
        <v>3.45</v>
      </c>
      <c r="K1367">
        <v>2.59</v>
      </c>
      <c r="L1367">
        <v>2.0299999999999998</v>
      </c>
      <c r="M1367">
        <v>1.99</v>
      </c>
      <c r="R1367">
        <f t="shared" si="83"/>
        <v>13</v>
      </c>
      <c r="S1367">
        <f t="shared" si="84"/>
        <v>20</v>
      </c>
    </row>
    <row r="1368" spans="1:19" x14ac:dyDescent="0.3">
      <c r="A1368">
        <v>1367</v>
      </c>
      <c r="B1368" t="s">
        <v>1378</v>
      </c>
      <c r="C1368" t="str">
        <f t="shared" si="80"/>
        <v>rangeland_a_4_GrasslandESA3</v>
      </c>
      <c r="D1368">
        <v>49.3</v>
      </c>
      <c r="E1368">
        <v>40.6</v>
      </c>
      <c r="F1368">
        <v>3.84</v>
      </c>
      <c r="G1368">
        <v>2.02</v>
      </c>
      <c r="H1368">
        <v>36.6</v>
      </c>
      <c r="I1368">
        <v>28</v>
      </c>
      <c r="J1368">
        <v>18.5</v>
      </c>
      <c r="K1368">
        <v>14</v>
      </c>
      <c r="L1368">
        <v>11.1</v>
      </c>
      <c r="M1368">
        <v>10.9</v>
      </c>
      <c r="R1368">
        <f t="shared" si="83"/>
        <v>13</v>
      </c>
      <c r="S1368">
        <f t="shared" si="84"/>
        <v>20</v>
      </c>
    </row>
    <row r="1369" spans="1:19" x14ac:dyDescent="0.3">
      <c r="A1369">
        <v>1368</v>
      </c>
      <c r="B1369" t="s">
        <v>1379</v>
      </c>
      <c r="C1369" t="str">
        <f t="shared" si="80"/>
        <v>rangeland_a_4_GrasslandESA4</v>
      </c>
      <c r="D1369">
        <v>9.51</v>
      </c>
      <c r="E1369">
        <v>9.1199999999999992</v>
      </c>
      <c r="F1369">
        <v>0.85499999999999998</v>
      </c>
      <c r="G1369">
        <v>0.6</v>
      </c>
      <c r="H1369">
        <v>8.43</v>
      </c>
      <c r="I1369">
        <v>6.16</v>
      </c>
      <c r="J1369">
        <v>3.63</v>
      </c>
      <c r="K1369">
        <v>2.74</v>
      </c>
      <c r="L1369">
        <v>2.1800000000000002</v>
      </c>
      <c r="M1369">
        <v>2.16</v>
      </c>
      <c r="R1369">
        <f t="shared" si="83"/>
        <v>13</v>
      </c>
      <c r="S1369">
        <f t="shared" si="84"/>
        <v>20</v>
      </c>
    </row>
    <row r="1370" spans="1:19" x14ac:dyDescent="0.3">
      <c r="A1370">
        <v>1369</v>
      </c>
      <c r="B1370" t="s">
        <v>1380</v>
      </c>
      <c r="C1370" t="str">
        <f t="shared" si="80"/>
        <v>rangeland_a_4_GrasslandESA5</v>
      </c>
      <c r="D1370">
        <v>46.5</v>
      </c>
      <c r="E1370">
        <v>34.5</v>
      </c>
      <c r="F1370">
        <v>2.7</v>
      </c>
      <c r="G1370">
        <v>1.44</v>
      </c>
      <c r="H1370">
        <v>28.5</v>
      </c>
      <c r="I1370">
        <v>22.1</v>
      </c>
      <c r="J1370">
        <v>13.7</v>
      </c>
      <c r="K1370">
        <v>10.199999999999999</v>
      </c>
      <c r="L1370">
        <v>8.02</v>
      </c>
      <c r="M1370">
        <v>7.93</v>
      </c>
      <c r="R1370">
        <f t="shared" si="83"/>
        <v>13</v>
      </c>
      <c r="S1370">
        <f t="shared" si="84"/>
        <v>20</v>
      </c>
    </row>
    <row r="1371" spans="1:19" x14ac:dyDescent="0.3">
      <c r="A1371">
        <v>1370</v>
      </c>
      <c r="B1371" t="s">
        <v>1381</v>
      </c>
      <c r="C1371" t="str">
        <f t="shared" si="80"/>
        <v>rangeland_a_4_GrasslandESA6</v>
      </c>
      <c r="D1371">
        <v>24.8</v>
      </c>
      <c r="E1371">
        <v>23.1</v>
      </c>
      <c r="F1371">
        <v>1.91</v>
      </c>
      <c r="G1371">
        <v>0.89100000000000001</v>
      </c>
      <c r="H1371">
        <v>21.2</v>
      </c>
      <c r="I1371">
        <v>16.5</v>
      </c>
      <c r="J1371">
        <v>10.1</v>
      </c>
      <c r="K1371">
        <v>7.38</v>
      </c>
      <c r="L1371">
        <v>5.69</v>
      </c>
      <c r="M1371">
        <v>5.62</v>
      </c>
      <c r="R1371">
        <f t="shared" si="83"/>
        <v>13</v>
      </c>
      <c r="S1371">
        <f t="shared" si="84"/>
        <v>20</v>
      </c>
    </row>
    <row r="1372" spans="1:19" x14ac:dyDescent="0.3">
      <c r="A1372">
        <v>1371</v>
      </c>
      <c r="B1372" t="s">
        <v>1382</v>
      </c>
      <c r="C1372" t="str">
        <f t="shared" si="80"/>
        <v>rangeland_a_4_GrasslandESA7</v>
      </c>
      <c r="D1372">
        <v>40.200000000000003</v>
      </c>
      <c r="E1372">
        <v>32.4</v>
      </c>
      <c r="F1372">
        <v>1.83</v>
      </c>
      <c r="G1372">
        <v>1.2</v>
      </c>
      <c r="H1372">
        <v>24.1</v>
      </c>
      <c r="I1372">
        <v>16.399999999999999</v>
      </c>
      <c r="J1372">
        <v>8.9600000000000009</v>
      </c>
      <c r="K1372">
        <v>6.67</v>
      </c>
      <c r="L1372">
        <v>5.6</v>
      </c>
      <c r="M1372">
        <v>5.45</v>
      </c>
      <c r="R1372">
        <f t="shared" si="83"/>
        <v>13</v>
      </c>
      <c r="S1372">
        <f t="shared" si="84"/>
        <v>20</v>
      </c>
    </row>
    <row r="1373" spans="1:19" x14ac:dyDescent="0.3">
      <c r="A1373">
        <v>1372</v>
      </c>
      <c r="B1373" t="s">
        <v>1383</v>
      </c>
      <c r="C1373" t="str">
        <f t="shared" si="80"/>
        <v>rangeland_a_4_GrasslandESA8</v>
      </c>
      <c r="D1373">
        <v>75.900000000000006</v>
      </c>
      <c r="E1373">
        <v>58.8</v>
      </c>
      <c r="F1373">
        <v>2.5299999999999998</v>
      </c>
      <c r="G1373">
        <v>0.98599999999999999</v>
      </c>
      <c r="H1373">
        <v>45.5</v>
      </c>
      <c r="I1373">
        <v>28.9</v>
      </c>
      <c r="J1373">
        <v>14.4</v>
      </c>
      <c r="K1373">
        <v>9.9700000000000006</v>
      </c>
      <c r="L1373">
        <v>8.7200000000000006</v>
      </c>
      <c r="M1373">
        <v>8.51</v>
      </c>
      <c r="R1373">
        <f t="shared" si="83"/>
        <v>13</v>
      </c>
      <c r="S1373">
        <f t="shared" si="84"/>
        <v>20</v>
      </c>
    </row>
    <row r="1374" spans="1:19" x14ac:dyDescent="0.3">
      <c r="A1374">
        <v>1373</v>
      </c>
      <c r="B1374" t="s">
        <v>1384</v>
      </c>
      <c r="C1374" t="str">
        <f t="shared" si="80"/>
        <v>rangeland_a_4_GrasslandESA8</v>
      </c>
      <c r="D1374">
        <v>40.1</v>
      </c>
      <c r="E1374">
        <v>30.1</v>
      </c>
      <c r="F1374">
        <v>1.54</v>
      </c>
      <c r="G1374">
        <v>0.72899999999999998</v>
      </c>
      <c r="H1374">
        <v>24</v>
      </c>
      <c r="I1374">
        <v>15.2</v>
      </c>
      <c r="J1374">
        <v>8.6999999999999993</v>
      </c>
      <c r="K1374">
        <v>6.09</v>
      </c>
      <c r="L1374">
        <v>4.96</v>
      </c>
      <c r="M1374">
        <v>4.87</v>
      </c>
      <c r="R1374">
        <f t="shared" si="83"/>
        <v>13</v>
      </c>
      <c r="S1374">
        <f t="shared" si="84"/>
        <v>20</v>
      </c>
    </row>
    <row r="1375" spans="1:19" x14ac:dyDescent="0.3">
      <c r="A1375">
        <v>1374</v>
      </c>
      <c r="B1375" t="s">
        <v>1385</v>
      </c>
      <c r="C1375" t="str">
        <f t="shared" si="80"/>
        <v>rangeland_a_4_GrasslandESA10a</v>
      </c>
      <c r="D1375">
        <v>40.200000000000003</v>
      </c>
      <c r="E1375">
        <v>29.7</v>
      </c>
      <c r="F1375">
        <v>1.96</v>
      </c>
      <c r="G1375">
        <v>1.2</v>
      </c>
      <c r="H1375">
        <v>22.6</v>
      </c>
      <c r="I1375">
        <v>16.3</v>
      </c>
      <c r="J1375">
        <v>9.93</v>
      </c>
      <c r="K1375">
        <v>7.22</v>
      </c>
      <c r="L1375">
        <v>5.95</v>
      </c>
      <c r="M1375">
        <v>5.85</v>
      </c>
      <c r="R1375">
        <f t="shared" si="83"/>
        <v>13</v>
      </c>
      <c r="S1375">
        <f t="shared" si="84"/>
        <v>20</v>
      </c>
    </row>
    <row r="1376" spans="1:19" x14ac:dyDescent="0.3">
      <c r="A1376">
        <v>1375</v>
      </c>
      <c r="B1376" t="s">
        <v>1386</v>
      </c>
      <c r="C1376" t="str">
        <f t="shared" si="80"/>
        <v>rangeland_a_4_GrasslandESA10b</v>
      </c>
      <c r="D1376">
        <v>16.600000000000001</v>
      </c>
      <c r="E1376">
        <v>14.7</v>
      </c>
      <c r="F1376">
        <v>1.93</v>
      </c>
      <c r="G1376">
        <v>1.3</v>
      </c>
      <c r="H1376">
        <v>13.3</v>
      </c>
      <c r="I1376">
        <v>11.8</v>
      </c>
      <c r="J1376">
        <v>8.59</v>
      </c>
      <c r="K1376">
        <v>6.8</v>
      </c>
      <c r="L1376">
        <v>5.08</v>
      </c>
      <c r="M1376">
        <v>5.03</v>
      </c>
      <c r="R1376">
        <f t="shared" si="83"/>
        <v>13</v>
      </c>
      <c r="S1376">
        <f t="shared" si="84"/>
        <v>20</v>
      </c>
    </row>
    <row r="1377" spans="1:19" x14ac:dyDescent="0.3">
      <c r="A1377">
        <v>1376</v>
      </c>
      <c r="B1377" t="s">
        <v>1387</v>
      </c>
      <c r="C1377" t="str">
        <f t="shared" si="80"/>
        <v>rangeland_a_4_GrasslandESA11a</v>
      </c>
      <c r="D1377">
        <v>48.1</v>
      </c>
      <c r="E1377">
        <v>39.4</v>
      </c>
      <c r="F1377">
        <v>2.79</v>
      </c>
      <c r="G1377">
        <v>1.28</v>
      </c>
      <c r="H1377">
        <v>32.6</v>
      </c>
      <c r="I1377">
        <v>24.5</v>
      </c>
      <c r="J1377">
        <v>14.4</v>
      </c>
      <c r="K1377">
        <v>10.6</v>
      </c>
      <c r="L1377">
        <v>8.5500000000000007</v>
      </c>
      <c r="M1377">
        <v>8.3800000000000008</v>
      </c>
      <c r="R1377">
        <f t="shared" si="83"/>
        <v>13</v>
      </c>
      <c r="S1377">
        <f t="shared" si="84"/>
        <v>20</v>
      </c>
    </row>
    <row r="1378" spans="1:19" x14ac:dyDescent="0.3">
      <c r="A1378">
        <v>1377</v>
      </c>
      <c r="B1378" t="s">
        <v>1388</v>
      </c>
      <c r="C1378" t="str">
        <f t="shared" si="80"/>
        <v>rangeland_a_4_GrasslandESA11b</v>
      </c>
      <c r="D1378">
        <v>26.9</v>
      </c>
      <c r="E1378">
        <v>22.3</v>
      </c>
      <c r="F1378">
        <v>1.57</v>
      </c>
      <c r="G1378">
        <v>1</v>
      </c>
      <c r="H1378">
        <v>19.3</v>
      </c>
      <c r="I1378">
        <v>13.6</v>
      </c>
      <c r="J1378">
        <v>8.02</v>
      </c>
      <c r="K1378">
        <v>5.9</v>
      </c>
      <c r="L1378">
        <v>4.68</v>
      </c>
      <c r="M1378">
        <v>4.6100000000000003</v>
      </c>
      <c r="R1378">
        <f t="shared" si="83"/>
        <v>13</v>
      </c>
      <c r="S1378">
        <f t="shared" si="84"/>
        <v>20</v>
      </c>
    </row>
    <row r="1379" spans="1:19" x14ac:dyDescent="0.3">
      <c r="A1379">
        <v>1378</v>
      </c>
      <c r="B1379" t="s">
        <v>1389</v>
      </c>
      <c r="C1379" t="str">
        <f t="shared" si="80"/>
        <v>rangeland_a_4_GrasslandESA12a</v>
      </c>
      <c r="D1379">
        <v>50.2</v>
      </c>
      <c r="E1379">
        <v>40.9</v>
      </c>
      <c r="F1379">
        <v>2.79</v>
      </c>
      <c r="G1379">
        <v>1.24</v>
      </c>
      <c r="H1379">
        <v>34.299999999999997</v>
      </c>
      <c r="I1379">
        <v>26</v>
      </c>
      <c r="J1379">
        <v>15.4</v>
      </c>
      <c r="K1379">
        <v>10.9</v>
      </c>
      <c r="L1379">
        <v>8.94</v>
      </c>
      <c r="M1379">
        <v>8.8000000000000007</v>
      </c>
      <c r="R1379">
        <f t="shared" si="83"/>
        <v>13</v>
      </c>
      <c r="S1379">
        <f t="shared" si="84"/>
        <v>20</v>
      </c>
    </row>
    <row r="1380" spans="1:19" x14ac:dyDescent="0.3">
      <c r="A1380">
        <v>1379</v>
      </c>
      <c r="B1380" t="s">
        <v>1390</v>
      </c>
      <c r="C1380" t="str">
        <f t="shared" si="80"/>
        <v>rangeland_a_4_GrasslandESA12b</v>
      </c>
      <c r="D1380">
        <v>42.9</v>
      </c>
      <c r="E1380">
        <v>33</v>
      </c>
      <c r="F1380">
        <v>2.0499999999999998</v>
      </c>
      <c r="G1380">
        <v>0.82899999999999996</v>
      </c>
      <c r="H1380">
        <v>27.9</v>
      </c>
      <c r="I1380">
        <v>19.899999999999999</v>
      </c>
      <c r="J1380">
        <v>11.4</v>
      </c>
      <c r="K1380">
        <v>8.08</v>
      </c>
      <c r="L1380">
        <v>6.65</v>
      </c>
      <c r="M1380">
        <v>6.54</v>
      </c>
      <c r="R1380">
        <f t="shared" si="83"/>
        <v>13</v>
      </c>
      <c r="S1380">
        <f t="shared" si="84"/>
        <v>20</v>
      </c>
    </row>
    <row r="1381" spans="1:19" x14ac:dyDescent="0.3">
      <c r="A1381">
        <v>1380</v>
      </c>
      <c r="B1381" t="s">
        <v>1391</v>
      </c>
      <c r="C1381" t="str">
        <f t="shared" si="80"/>
        <v>rangeland_a_4_GrasslandESA13</v>
      </c>
      <c r="D1381">
        <v>29.6</v>
      </c>
      <c r="E1381">
        <v>25.6</v>
      </c>
      <c r="F1381">
        <v>1.95</v>
      </c>
      <c r="G1381">
        <v>1</v>
      </c>
      <c r="H1381">
        <v>21.7</v>
      </c>
      <c r="I1381">
        <v>14.6</v>
      </c>
      <c r="J1381">
        <v>8.5299999999999994</v>
      </c>
      <c r="K1381">
        <v>6.47</v>
      </c>
      <c r="L1381">
        <v>4.95</v>
      </c>
      <c r="M1381">
        <v>4.91</v>
      </c>
      <c r="R1381">
        <f t="shared" si="83"/>
        <v>13</v>
      </c>
      <c r="S1381">
        <f t="shared" si="84"/>
        <v>20</v>
      </c>
    </row>
    <row r="1382" spans="1:19" x14ac:dyDescent="0.3">
      <c r="A1382">
        <v>1381</v>
      </c>
      <c r="B1382" t="s">
        <v>1392</v>
      </c>
      <c r="C1382" t="str">
        <f t="shared" si="80"/>
        <v>rangeland_a_4_GrasslandESA14</v>
      </c>
      <c r="D1382">
        <v>7</v>
      </c>
      <c r="E1382">
        <v>6.84</v>
      </c>
      <c r="F1382">
        <v>1.1399999999999999</v>
      </c>
      <c r="G1382">
        <v>0.89100000000000001</v>
      </c>
      <c r="H1382">
        <v>6.7</v>
      </c>
      <c r="I1382">
        <v>6.15</v>
      </c>
      <c r="J1382">
        <v>4.9000000000000004</v>
      </c>
      <c r="K1382">
        <v>3.89</v>
      </c>
      <c r="L1382">
        <v>2.89</v>
      </c>
      <c r="M1382">
        <v>2.86</v>
      </c>
      <c r="R1382">
        <f t="shared" si="83"/>
        <v>13</v>
      </c>
      <c r="S1382">
        <f t="shared" si="84"/>
        <v>20</v>
      </c>
    </row>
    <row r="1383" spans="1:19" x14ac:dyDescent="0.3">
      <c r="A1383">
        <v>1382</v>
      </c>
      <c r="B1383" t="s">
        <v>1393</v>
      </c>
      <c r="C1383" t="str">
        <f t="shared" si="80"/>
        <v>rangeland_a_4_GrasslandESA15a</v>
      </c>
      <c r="D1383">
        <v>12.3</v>
      </c>
      <c r="E1383">
        <v>11.6</v>
      </c>
      <c r="F1383">
        <v>1.4</v>
      </c>
      <c r="G1383">
        <v>0.75700000000000001</v>
      </c>
      <c r="H1383">
        <v>10.7</v>
      </c>
      <c r="I1383">
        <v>9.32</v>
      </c>
      <c r="J1383">
        <v>6.26</v>
      </c>
      <c r="K1383">
        <v>4.78</v>
      </c>
      <c r="L1383">
        <v>3.58</v>
      </c>
      <c r="M1383">
        <v>3.55</v>
      </c>
      <c r="R1383">
        <f t="shared" si="83"/>
        <v>13</v>
      </c>
      <c r="S1383">
        <f t="shared" si="84"/>
        <v>20</v>
      </c>
    </row>
    <row r="1384" spans="1:19" x14ac:dyDescent="0.3">
      <c r="A1384">
        <v>1383</v>
      </c>
      <c r="B1384" t="s">
        <v>1394</v>
      </c>
      <c r="C1384" t="str">
        <f t="shared" si="80"/>
        <v>rangeland_a_4_GrasslandESA15b</v>
      </c>
      <c r="D1384">
        <v>20.100000000000001</v>
      </c>
      <c r="E1384">
        <v>17.7</v>
      </c>
      <c r="F1384">
        <v>1.1100000000000001</v>
      </c>
      <c r="G1384">
        <v>0.621</v>
      </c>
      <c r="H1384">
        <v>15.1</v>
      </c>
      <c r="I1384">
        <v>8.35</v>
      </c>
      <c r="J1384">
        <v>3.83</v>
      </c>
      <c r="K1384">
        <v>2.83</v>
      </c>
      <c r="L1384">
        <v>2.41</v>
      </c>
      <c r="M1384">
        <v>2.3199999999999998</v>
      </c>
      <c r="R1384">
        <f t="shared" si="83"/>
        <v>13</v>
      </c>
      <c r="S1384">
        <f t="shared" si="84"/>
        <v>20</v>
      </c>
    </row>
    <row r="1385" spans="1:19" x14ac:dyDescent="0.3">
      <c r="A1385">
        <v>1384</v>
      </c>
      <c r="B1385" t="s">
        <v>1395</v>
      </c>
      <c r="C1385" t="str">
        <f t="shared" si="80"/>
        <v>rangeland_a_4_GrasslandESA16a</v>
      </c>
      <c r="D1385">
        <v>23.3</v>
      </c>
      <c r="E1385">
        <v>20.7</v>
      </c>
      <c r="F1385">
        <v>2.5499999999999998</v>
      </c>
      <c r="G1385">
        <v>1.1100000000000001</v>
      </c>
      <c r="H1385">
        <v>18.8</v>
      </c>
      <c r="I1385">
        <v>16.100000000000001</v>
      </c>
      <c r="J1385">
        <v>11.7</v>
      </c>
      <c r="K1385">
        <v>9.35</v>
      </c>
      <c r="L1385">
        <v>6.97</v>
      </c>
      <c r="M1385">
        <v>6.91</v>
      </c>
      <c r="R1385">
        <f t="shared" si="83"/>
        <v>13</v>
      </c>
      <c r="S1385">
        <f t="shared" si="84"/>
        <v>20</v>
      </c>
    </row>
    <row r="1386" spans="1:19" x14ac:dyDescent="0.3">
      <c r="A1386">
        <v>1385</v>
      </c>
      <c r="B1386" t="s">
        <v>1396</v>
      </c>
      <c r="C1386" t="str">
        <f t="shared" si="80"/>
        <v>rangeland_a_4_GrasslandESA16b</v>
      </c>
      <c r="D1386">
        <v>6.13</v>
      </c>
      <c r="E1386">
        <v>6.04</v>
      </c>
      <c r="F1386">
        <v>1.07</v>
      </c>
      <c r="G1386">
        <v>0.86099999999999999</v>
      </c>
      <c r="H1386">
        <v>5.85</v>
      </c>
      <c r="I1386">
        <v>5.49</v>
      </c>
      <c r="J1386">
        <v>4.51</v>
      </c>
      <c r="K1386">
        <v>3.72</v>
      </c>
      <c r="L1386">
        <v>2.69</v>
      </c>
      <c r="M1386">
        <v>2.67</v>
      </c>
      <c r="R1386">
        <f t="shared" si="83"/>
        <v>13</v>
      </c>
      <c r="S1386">
        <f t="shared" si="84"/>
        <v>20</v>
      </c>
    </row>
    <row r="1387" spans="1:19" x14ac:dyDescent="0.3">
      <c r="A1387">
        <v>1386</v>
      </c>
      <c r="B1387" t="s">
        <v>1397</v>
      </c>
      <c r="C1387" t="str">
        <f t="shared" si="80"/>
        <v>rangeland_a_4_GrasslandESA17a</v>
      </c>
      <c r="D1387">
        <v>20.7</v>
      </c>
      <c r="E1387">
        <v>18.399999999999999</v>
      </c>
      <c r="F1387">
        <v>3.14</v>
      </c>
      <c r="G1387">
        <v>1.57</v>
      </c>
      <c r="H1387">
        <v>16.8</v>
      </c>
      <c r="I1387">
        <v>15</v>
      </c>
      <c r="J1387">
        <v>11.6</v>
      </c>
      <c r="K1387">
        <v>9.77</v>
      </c>
      <c r="L1387">
        <v>7.63</v>
      </c>
      <c r="M1387">
        <v>7.6</v>
      </c>
      <c r="R1387">
        <f t="shared" si="83"/>
        <v>13</v>
      </c>
      <c r="S1387">
        <f t="shared" si="84"/>
        <v>20</v>
      </c>
    </row>
    <row r="1388" spans="1:19" x14ac:dyDescent="0.3">
      <c r="A1388">
        <v>1387</v>
      </c>
      <c r="B1388" t="s">
        <v>1398</v>
      </c>
      <c r="C1388" t="str">
        <f t="shared" si="80"/>
        <v>rangeland_a_4_GrasslandESA17b</v>
      </c>
      <c r="D1388">
        <v>6.09</v>
      </c>
      <c r="E1388">
        <v>6.02</v>
      </c>
      <c r="F1388">
        <v>1.01</v>
      </c>
      <c r="G1388">
        <v>0.80200000000000005</v>
      </c>
      <c r="H1388">
        <v>5.85</v>
      </c>
      <c r="I1388">
        <v>5.08</v>
      </c>
      <c r="J1388">
        <v>3.83</v>
      </c>
      <c r="K1388">
        <v>3.02</v>
      </c>
      <c r="L1388">
        <v>2.2799999999999998</v>
      </c>
      <c r="M1388">
        <v>2.2599999999999998</v>
      </c>
      <c r="R1388">
        <f t="shared" si="83"/>
        <v>13</v>
      </c>
      <c r="S1388">
        <f t="shared" si="84"/>
        <v>20</v>
      </c>
    </row>
    <row r="1389" spans="1:19" x14ac:dyDescent="0.3">
      <c r="A1389">
        <v>1388</v>
      </c>
      <c r="B1389" t="s">
        <v>1399</v>
      </c>
      <c r="C1389" t="str">
        <f t="shared" si="80"/>
        <v>rangeland_a_4_GrasslandESA18a</v>
      </c>
      <c r="D1389">
        <v>15.4</v>
      </c>
      <c r="E1389">
        <v>14.9</v>
      </c>
      <c r="F1389">
        <v>1.78</v>
      </c>
      <c r="G1389">
        <v>1.07</v>
      </c>
      <c r="H1389">
        <v>14</v>
      </c>
      <c r="I1389">
        <v>12.2</v>
      </c>
      <c r="J1389">
        <v>8.2200000000000006</v>
      </c>
      <c r="K1389">
        <v>6.35</v>
      </c>
      <c r="L1389">
        <v>4.76</v>
      </c>
      <c r="M1389">
        <v>4.71</v>
      </c>
      <c r="R1389">
        <f t="shared" si="83"/>
        <v>13</v>
      </c>
      <c r="S1389">
        <f t="shared" si="84"/>
        <v>20</v>
      </c>
    </row>
    <row r="1390" spans="1:19" x14ac:dyDescent="0.3">
      <c r="A1390">
        <v>1389</v>
      </c>
      <c r="B1390" t="s">
        <v>1400</v>
      </c>
      <c r="C1390" t="str">
        <f t="shared" si="80"/>
        <v>rangeland_a_4_GrasslandESA18b</v>
      </c>
      <c r="D1390">
        <v>37.1</v>
      </c>
      <c r="E1390">
        <v>33.5</v>
      </c>
      <c r="F1390">
        <v>3.13</v>
      </c>
      <c r="G1390">
        <v>1.05</v>
      </c>
      <c r="H1390">
        <v>30.5</v>
      </c>
      <c r="I1390">
        <v>23.9</v>
      </c>
      <c r="J1390">
        <v>15.1</v>
      </c>
      <c r="K1390">
        <v>11.5</v>
      </c>
      <c r="L1390">
        <v>8.59</v>
      </c>
      <c r="M1390">
        <v>8.51</v>
      </c>
      <c r="R1390">
        <f t="shared" si="83"/>
        <v>13</v>
      </c>
      <c r="S1390">
        <f t="shared" si="84"/>
        <v>20</v>
      </c>
    </row>
    <row r="1391" spans="1:19" x14ac:dyDescent="0.3">
      <c r="A1391">
        <v>1390</v>
      </c>
      <c r="B1391" t="s">
        <v>1401</v>
      </c>
      <c r="C1391" t="str">
        <f t="shared" si="80"/>
        <v>rangeland_a_4_GrasslandESA19a</v>
      </c>
      <c r="D1391">
        <v>25.9</v>
      </c>
      <c r="E1391">
        <v>21.6</v>
      </c>
      <c r="F1391">
        <v>3.4</v>
      </c>
      <c r="G1391">
        <v>2.39</v>
      </c>
      <c r="H1391">
        <v>18.2</v>
      </c>
      <c r="I1391">
        <v>14.6</v>
      </c>
      <c r="J1391">
        <v>11.1</v>
      </c>
      <c r="K1391">
        <v>9.0500000000000007</v>
      </c>
      <c r="L1391">
        <v>7.15</v>
      </c>
      <c r="M1391">
        <v>7.1</v>
      </c>
      <c r="R1391">
        <f t="shared" si="83"/>
        <v>13</v>
      </c>
      <c r="S1391">
        <f t="shared" si="84"/>
        <v>20</v>
      </c>
    </row>
    <row r="1392" spans="1:19" x14ac:dyDescent="0.3">
      <c r="A1392">
        <v>1391</v>
      </c>
      <c r="B1392" t="s">
        <v>1402</v>
      </c>
      <c r="C1392" t="str">
        <f t="shared" si="80"/>
        <v>rangeland_a_4_GrasslandESA19b</v>
      </c>
      <c r="D1392">
        <v>27</v>
      </c>
      <c r="E1392">
        <v>24.3</v>
      </c>
      <c r="F1392">
        <v>4.8600000000000003</v>
      </c>
      <c r="G1392">
        <v>3.63</v>
      </c>
      <c r="H1392">
        <v>22.8</v>
      </c>
      <c r="I1392">
        <v>19</v>
      </c>
      <c r="J1392">
        <v>13.9</v>
      </c>
      <c r="K1392">
        <v>11.4</v>
      </c>
      <c r="L1392">
        <v>8.7799999999999994</v>
      </c>
      <c r="M1392">
        <v>8.73</v>
      </c>
      <c r="R1392">
        <f t="shared" si="83"/>
        <v>13</v>
      </c>
      <c r="S1392">
        <f t="shared" si="84"/>
        <v>20</v>
      </c>
    </row>
    <row r="1393" spans="1:19" x14ac:dyDescent="0.3">
      <c r="A1393">
        <v>1392</v>
      </c>
      <c r="B1393" t="s">
        <v>1403</v>
      </c>
      <c r="C1393" t="str">
        <f t="shared" si="80"/>
        <v>rangeland_a_4_GrasslandESA20a</v>
      </c>
      <c r="D1393">
        <v>26.2</v>
      </c>
      <c r="E1393">
        <v>19.600000000000001</v>
      </c>
      <c r="F1393">
        <v>0.82899999999999996</v>
      </c>
      <c r="G1393">
        <v>0.45300000000000001</v>
      </c>
      <c r="H1393">
        <v>16.2</v>
      </c>
      <c r="I1393">
        <v>9.6999999999999993</v>
      </c>
      <c r="J1393">
        <v>4.71</v>
      </c>
      <c r="K1393">
        <v>3.25</v>
      </c>
      <c r="L1393">
        <v>3.24</v>
      </c>
      <c r="M1393">
        <v>3.07</v>
      </c>
      <c r="R1393">
        <f t="shared" si="83"/>
        <v>13</v>
      </c>
      <c r="S1393">
        <f t="shared" si="84"/>
        <v>20</v>
      </c>
    </row>
    <row r="1394" spans="1:19" x14ac:dyDescent="0.3">
      <c r="A1394">
        <v>1393</v>
      </c>
      <c r="B1394" t="s">
        <v>1404</v>
      </c>
      <c r="C1394" t="str">
        <f t="shared" si="80"/>
        <v>rangeland_a_4_GrasslandESA20b</v>
      </c>
      <c r="D1394">
        <v>20.8</v>
      </c>
      <c r="E1394">
        <v>16.8</v>
      </c>
      <c r="F1394">
        <v>1.21</v>
      </c>
      <c r="G1394">
        <v>0.51700000000000002</v>
      </c>
      <c r="H1394">
        <v>13.6</v>
      </c>
      <c r="I1394">
        <v>9.5</v>
      </c>
      <c r="J1394">
        <v>5.96</v>
      </c>
      <c r="K1394">
        <v>5.3</v>
      </c>
      <c r="L1394">
        <v>3.61</v>
      </c>
      <c r="M1394">
        <v>3.57</v>
      </c>
      <c r="R1394">
        <f t="shared" si="83"/>
        <v>13</v>
      </c>
      <c r="S1394">
        <f t="shared" si="84"/>
        <v>20</v>
      </c>
    </row>
    <row r="1395" spans="1:19" x14ac:dyDescent="0.3">
      <c r="A1395">
        <v>1394</v>
      </c>
      <c r="B1395" t="s">
        <v>1405</v>
      </c>
      <c r="C1395" t="str">
        <f t="shared" si="80"/>
        <v>rangeland_a_4_GrasslandESA21</v>
      </c>
      <c r="D1395">
        <v>5.63</v>
      </c>
      <c r="E1395">
        <v>5.49</v>
      </c>
      <c r="F1395">
        <v>0.48099999999999998</v>
      </c>
      <c r="G1395">
        <v>0.35199999999999998</v>
      </c>
      <c r="H1395">
        <v>5.46</v>
      </c>
      <c r="I1395">
        <v>5.37</v>
      </c>
      <c r="J1395">
        <v>3.86</v>
      </c>
      <c r="K1395">
        <v>2.91</v>
      </c>
      <c r="L1395">
        <v>1.47</v>
      </c>
      <c r="M1395">
        <v>1.45</v>
      </c>
      <c r="R1395">
        <f t="shared" si="83"/>
        <v>13</v>
      </c>
      <c r="S1395">
        <f t="shared" si="84"/>
        <v>20</v>
      </c>
    </row>
    <row r="1396" spans="1:19" x14ac:dyDescent="0.3">
      <c r="A1396">
        <v>1395</v>
      </c>
      <c r="B1396" t="s">
        <v>1406</v>
      </c>
      <c r="C1396" t="str">
        <f t="shared" si="80"/>
        <v>root_a_7_VegetableESA1</v>
      </c>
      <c r="D1396">
        <v>274</v>
      </c>
      <c r="E1396">
        <v>271</v>
      </c>
      <c r="F1396">
        <v>38.1</v>
      </c>
      <c r="G1396">
        <v>18.7</v>
      </c>
      <c r="H1396">
        <v>265</v>
      </c>
      <c r="I1396">
        <v>230</v>
      </c>
      <c r="J1396">
        <v>155</v>
      </c>
      <c r="K1396">
        <v>124</v>
      </c>
      <c r="L1396">
        <v>148</v>
      </c>
      <c r="M1396">
        <v>146</v>
      </c>
      <c r="R1396">
        <f t="shared" si="83"/>
        <v>8</v>
      </c>
      <c r="S1396">
        <f t="shared" si="84"/>
        <v>16</v>
      </c>
    </row>
    <row r="1397" spans="1:19" x14ac:dyDescent="0.3">
      <c r="A1397">
        <v>1396</v>
      </c>
      <c r="B1397" t="s">
        <v>1407</v>
      </c>
      <c r="C1397" t="str">
        <f t="shared" si="80"/>
        <v>root_a_7_VegetableESA2</v>
      </c>
      <c r="D1397">
        <v>128</v>
      </c>
      <c r="E1397">
        <v>125</v>
      </c>
      <c r="F1397">
        <v>19.899999999999999</v>
      </c>
      <c r="G1397">
        <v>12.7</v>
      </c>
      <c r="H1397">
        <v>120</v>
      </c>
      <c r="I1397">
        <v>107</v>
      </c>
      <c r="J1397">
        <v>81.400000000000006</v>
      </c>
      <c r="K1397">
        <v>63.6</v>
      </c>
      <c r="L1397">
        <v>55.4</v>
      </c>
      <c r="M1397">
        <v>54.9</v>
      </c>
      <c r="R1397">
        <f t="shared" si="83"/>
        <v>8</v>
      </c>
      <c r="S1397">
        <f t="shared" si="84"/>
        <v>16</v>
      </c>
    </row>
    <row r="1398" spans="1:19" x14ac:dyDescent="0.3">
      <c r="A1398">
        <v>1397</v>
      </c>
      <c r="B1398" t="s">
        <v>1408</v>
      </c>
      <c r="C1398" t="str">
        <f t="shared" si="80"/>
        <v>root_a_7_VegetableESA3</v>
      </c>
      <c r="D1398">
        <v>241</v>
      </c>
      <c r="E1398">
        <v>237</v>
      </c>
      <c r="F1398">
        <v>37.299999999999997</v>
      </c>
      <c r="G1398">
        <v>23.4</v>
      </c>
      <c r="H1398">
        <v>227</v>
      </c>
      <c r="I1398">
        <v>200</v>
      </c>
      <c r="J1398">
        <v>154</v>
      </c>
      <c r="K1398">
        <v>127</v>
      </c>
      <c r="L1398">
        <v>92.7</v>
      </c>
      <c r="M1398">
        <v>92</v>
      </c>
      <c r="R1398">
        <f t="shared" si="83"/>
        <v>8</v>
      </c>
      <c r="S1398">
        <f t="shared" si="84"/>
        <v>16</v>
      </c>
    </row>
    <row r="1399" spans="1:19" x14ac:dyDescent="0.3">
      <c r="A1399">
        <v>1398</v>
      </c>
      <c r="B1399" t="s">
        <v>1409</v>
      </c>
      <c r="C1399" t="str">
        <f t="shared" si="80"/>
        <v>root_a_7_VegetableESA4</v>
      </c>
      <c r="D1399">
        <v>123</v>
      </c>
      <c r="E1399">
        <v>121</v>
      </c>
      <c r="F1399">
        <v>20.3</v>
      </c>
      <c r="G1399">
        <v>14.8</v>
      </c>
      <c r="H1399">
        <v>114</v>
      </c>
      <c r="I1399">
        <v>89.5</v>
      </c>
      <c r="J1399">
        <v>62.1</v>
      </c>
      <c r="K1399">
        <v>52.1</v>
      </c>
      <c r="L1399">
        <v>40.299999999999997</v>
      </c>
      <c r="M1399">
        <v>40</v>
      </c>
      <c r="R1399">
        <f t="shared" si="83"/>
        <v>8</v>
      </c>
      <c r="S1399">
        <f t="shared" si="84"/>
        <v>16</v>
      </c>
    </row>
    <row r="1400" spans="1:19" x14ac:dyDescent="0.3">
      <c r="A1400">
        <v>1399</v>
      </c>
      <c r="B1400" t="s">
        <v>1410</v>
      </c>
      <c r="C1400" t="str">
        <f t="shared" ref="C1400:C1463" si="85">LEFT(B1400,R1400-1)&amp;RIGHT(B1400,LEN(B1400)-S1400)</f>
        <v>root_a_7_VegetableESA5</v>
      </c>
      <c r="D1400">
        <v>190</v>
      </c>
      <c r="E1400">
        <v>187</v>
      </c>
      <c r="F1400">
        <v>26</v>
      </c>
      <c r="G1400">
        <v>18.2</v>
      </c>
      <c r="H1400">
        <v>177</v>
      </c>
      <c r="I1400">
        <v>145</v>
      </c>
      <c r="J1400">
        <v>112</v>
      </c>
      <c r="K1400">
        <v>87.2</v>
      </c>
      <c r="L1400">
        <v>72.2</v>
      </c>
      <c r="M1400">
        <v>71.400000000000006</v>
      </c>
      <c r="R1400">
        <f t="shared" si="83"/>
        <v>8</v>
      </c>
      <c r="S1400">
        <f t="shared" si="84"/>
        <v>16</v>
      </c>
    </row>
    <row r="1401" spans="1:19" x14ac:dyDescent="0.3">
      <c r="A1401">
        <v>1400</v>
      </c>
      <c r="B1401" t="s">
        <v>1411</v>
      </c>
      <c r="C1401" t="str">
        <f t="shared" si="85"/>
        <v>root_a_7_VegetableESA6</v>
      </c>
      <c r="D1401">
        <v>213</v>
      </c>
      <c r="E1401">
        <v>210</v>
      </c>
      <c r="F1401">
        <v>26.7</v>
      </c>
      <c r="G1401">
        <v>17.399999999999999</v>
      </c>
      <c r="H1401">
        <v>205</v>
      </c>
      <c r="I1401">
        <v>161</v>
      </c>
      <c r="J1401">
        <v>113</v>
      </c>
      <c r="K1401">
        <v>92.7</v>
      </c>
      <c r="L1401">
        <v>71.7</v>
      </c>
      <c r="M1401">
        <v>70.8</v>
      </c>
      <c r="R1401">
        <f t="shared" si="83"/>
        <v>8</v>
      </c>
      <c r="S1401">
        <f t="shared" si="84"/>
        <v>16</v>
      </c>
    </row>
    <row r="1402" spans="1:19" x14ac:dyDescent="0.3">
      <c r="A1402">
        <v>1401</v>
      </c>
      <c r="B1402" t="s">
        <v>1412</v>
      </c>
      <c r="C1402" t="str">
        <f t="shared" si="85"/>
        <v>root_a_7_VegetableESA7</v>
      </c>
      <c r="D1402">
        <v>218</v>
      </c>
      <c r="E1402">
        <v>215</v>
      </c>
      <c r="F1402">
        <v>23</v>
      </c>
      <c r="G1402">
        <v>17.3</v>
      </c>
      <c r="H1402">
        <v>207</v>
      </c>
      <c r="I1402">
        <v>159</v>
      </c>
      <c r="J1402">
        <v>98.2</v>
      </c>
      <c r="K1402">
        <v>75</v>
      </c>
      <c r="L1402">
        <v>71.900000000000006</v>
      </c>
      <c r="M1402">
        <v>70.599999999999994</v>
      </c>
      <c r="R1402">
        <f t="shared" si="83"/>
        <v>8</v>
      </c>
      <c r="S1402">
        <f t="shared" si="84"/>
        <v>16</v>
      </c>
    </row>
    <row r="1403" spans="1:19" x14ac:dyDescent="0.3">
      <c r="A1403">
        <v>1402</v>
      </c>
      <c r="B1403" t="s">
        <v>1413</v>
      </c>
      <c r="C1403" t="str">
        <f t="shared" si="85"/>
        <v>root_a_7_VegetableESA8</v>
      </c>
      <c r="D1403">
        <v>127</v>
      </c>
      <c r="E1403">
        <v>123</v>
      </c>
      <c r="F1403">
        <v>11.4</v>
      </c>
      <c r="G1403">
        <v>8.65</v>
      </c>
      <c r="H1403">
        <v>116</v>
      </c>
      <c r="I1403">
        <v>83.1</v>
      </c>
      <c r="J1403">
        <v>52.5</v>
      </c>
      <c r="K1403">
        <v>41</v>
      </c>
      <c r="L1403">
        <v>33.799999999999997</v>
      </c>
      <c r="M1403">
        <v>33.1</v>
      </c>
      <c r="R1403">
        <f t="shared" si="83"/>
        <v>8</v>
      </c>
      <c r="S1403">
        <f t="shared" si="84"/>
        <v>16</v>
      </c>
    </row>
    <row r="1404" spans="1:19" x14ac:dyDescent="0.3">
      <c r="A1404">
        <v>1403</v>
      </c>
      <c r="B1404" t="s">
        <v>1414</v>
      </c>
      <c r="C1404" t="str">
        <f t="shared" si="85"/>
        <v>root_a_7_VegetableESA9</v>
      </c>
      <c r="D1404">
        <v>124</v>
      </c>
      <c r="E1404">
        <v>121</v>
      </c>
      <c r="F1404">
        <v>20.100000000000001</v>
      </c>
      <c r="G1404">
        <v>14.8</v>
      </c>
      <c r="H1404">
        <v>116</v>
      </c>
      <c r="I1404">
        <v>93.5</v>
      </c>
      <c r="J1404">
        <v>66</v>
      </c>
      <c r="K1404">
        <v>53.6</v>
      </c>
      <c r="L1404">
        <v>45.1</v>
      </c>
      <c r="M1404">
        <v>44.5</v>
      </c>
      <c r="R1404">
        <f t="shared" si="83"/>
        <v>8</v>
      </c>
      <c r="S1404">
        <f t="shared" si="84"/>
        <v>16</v>
      </c>
    </row>
    <row r="1405" spans="1:19" x14ac:dyDescent="0.3">
      <c r="A1405">
        <v>1404</v>
      </c>
      <c r="B1405" t="s">
        <v>1415</v>
      </c>
      <c r="C1405" t="str">
        <f t="shared" si="85"/>
        <v>root_a_7_VegetableESA10a</v>
      </c>
      <c r="D1405">
        <v>134</v>
      </c>
      <c r="E1405">
        <v>131</v>
      </c>
      <c r="F1405">
        <v>17.8</v>
      </c>
      <c r="G1405">
        <v>12.5</v>
      </c>
      <c r="H1405">
        <v>122</v>
      </c>
      <c r="I1405">
        <v>104</v>
      </c>
      <c r="J1405">
        <v>69.599999999999994</v>
      </c>
      <c r="K1405">
        <v>55</v>
      </c>
      <c r="L1405">
        <v>43.5</v>
      </c>
      <c r="M1405">
        <v>42.9</v>
      </c>
      <c r="R1405">
        <f t="shared" si="83"/>
        <v>8</v>
      </c>
      <c r="S1405">
        <f t="shared" si="84"/>
        <v>16</v>
      </c>
    </row>
    <row r="1406" spans="1:19" x14ac:dyDescent="0.3">
      <c r="A1406">
        <v>1405</v>
      </c>
      <c r="B1406" t="s">
        <v>1416</v>
      </c>
      <c r="C1406" t="str">
        <f t="shared" si="85"/>
        <v>root_a_7_VegetableESA10b</v>
      </c>
      <c r="D1406">
        <v>96.5</v>
      </c>
      <c r="E1406">
        <v>95.5</v>
      </c>
      <c r="F1406">
        <v>18.399999999999999</v>
      </c>
      <c r="G1406">
        <v>14.1</v>
      </c>
      <c r="H1406">
        <v>92.3</v>
      </c>
      <c r="I1406">
        <v>87.9</v>
      </c>
      <c r="J1406">
        <v>68.400000000000006</v>
      </c>
      <c r="K1406">
        <v>55.5</v>
      </c>
      <c r="L1406">
        <v>45.6</v>
      </c>
      <c r="M1406">
        <v>45.1</v>
      </c>
      <c r="R1406">
        <f t="shared" si="83"/>
        <v>8</v>
      </c>
      <c r="S1406">
        <f t="shared" si="84"/>
        <v>16</v>
      </c>
    </row>
    <row r="1407" spans="1:19" x14ac:dyDescent="0.3">
      <c r="A1407">
        <v>1406</v>
      </c>
      <c r="B1407" t="s">
        <v>1417</v>
      </c>
      <c r="C1407" t="str">
        <f t="shared" si="85"/>
        <v>root_a_7_VegetableESA11a</v>
      </c>
      <c r="D1407">
        <v>227</v>
      </c>
      <c r="E1407">
        <v>223</v>
      </c>
      <c r="F1407">
        <v>25.2</v>
      </c>
      <c r="G1407">
        <v>15.7</v>
      </c>
      <c r="H1407">
        <v>214</v>
      </c>
      <c r="I1407">
        <v>167</v>
      </c>
      <c r="J1407">
        <v>122</v>
      </c>
      <c r="K1407">
        <v>91.2</v>
      </c>
      <c r="L1407">
        <v>76.599999999999994</v>
      </c>
      <c r="M1407">
        <v>75.5</v>
      </c>
      <c r="R1407">
        <f t="shared" si="83"/>
        <v>8</v>
      </c>
      <c r="S1407">
        <f t="shared" si="84"/>
        <v>16</v>
      </c>
    </row>
    <row r="1408" spans="1:19" x14ac:dyDescent="0.3">
      <c r="A1408">
        <v>1407</v>
      </c>
      <c r="B1408" t="s">
        <v>1418</v>
      </c>
      <c r="C1408" t="str">
        <f t="shared" si="85"/>
        <v>root_a_7_VegetableESA11b</v>
      </c>
      <c r="D1408">
        <v>207</v>
      </c>
      <c r="E1408">
        <v>201</v>
      </c>
      <c r="F1408">
        <v>22.7</v>
      </c>
      <c r="G1408">
        <v>14.1</v>
      </c>
      <c r="H1408">
        <v>186</v>
      </c>
      <c r="I1408">
        <v>147</v>
      </c>
      <c r="J1408">
        <v>108</v>
      </c>
      <c r="K1408">
        <v>79.400000000000006</v>
      </c>
      <c r="L1408">
        <v>65.900000000000006</v>
      </c>
      <c r="M1408">
        <v>64.7</v>
      </c>
      <c r="R1408">
        <f t="shared" si="83"/>
        <v>8</v>
      </c>
      <c r="S1408">
        <f t="shared" si="84"/>
        <v>16</v>
      </c>
    </row>
    <row r="1409" spans="1:19" x14ac:dyDescent="0.3">
      <c r="A1409">
        <v>1408</v>
      </c>
      <c r="B1409" t="s">
        <v>1419</v>
      </c>
      <c r="C1409" t="str">
        <f t="shared" si="85"/>
        <v>root_a_7_VegetableESA12a</v>
      </c>
      <c r="D1409">
        <v>246</v>
      </c>
      <c r="E1409">
        <v>240</v>
      </c>
      <c r="F1409">
        <v>21.7</v>
      </c>
      <c r="G1409">
        <v>14.2</v>
      </c>
      <c r="H1409">
        <v>225</v>
      </c>
      <c r="I1409">
        <v>169</v>
      </c>
      <c r="J1409">
        <v>102</v>
      </c>
      <c r="K1409">
        <v>79.5</v>
      </c>
      <c r="L1409">
        <v>70</v>
      </c>
      <c r="M1409">
        <v>68.7</v>
      </c>
      <c r="R1409">
        <f t="shared" si="83"/>
        <v>8</v>
      </c>
      <c r="S1409">
        <f t="shared" si="84"/>
        <v>16</v>
      </c>
    </row>
    <row r="1410" spans="1:19" x14ac:dyDescent="0.3">
      <c r="A1410">
        <v>1409</v>
      </c>
      <c r="B1410" t="s">
        <v>1420</v>
      </c>
      <c r="C1410" t="str">
        <f t="shared" si="85"/>
        <v>root_a_7_VegetableESA12b</v>
      </c>
      <c r="D1410">
        <v>209</v>
      </c>
      <c r="E1410">
        <v>204</v>
      </c>
      <c r="F1410">
        <v>17.899999999999999</v>
      </c>
      <c r="G1410">
        <v>13</v>
      </c>
      <c r="H1410">
        <v>190</v>
      </c>
      <c r="I1410">
        <v>137</v>
      </c>
      <c r="J1410">
        <v>86.5</v>
      </c>
      <c r="K1410">
        <v>65.400000000000006</v>
      </c>
      <c r="L1410">
        <v>56.9</v>
      </c>
      <c r="M1410">
        <v>55.8</v>
      </c>
      <c r="R1410">
        <f t="shared" si="83"/>
        <v>8</v>
      </c>
      <c r="S1410">
        <f t="shared" si="84"/>
        <v>16</v>
      </c>
    </row>
    <row r="1411" spans="1:19" x14ac:dyDescent="0.3">
      <c r="A1411">
        <v>1410</v>
      </c>
      <c r="B1411" t="s">
        <v>1421</v>
      </c>
      <c r="C1411" t="str">
        <f t="shared" si="85"/>
        <v>root_a_7_VegetableESA13</v>
      </c>
      <c r="D1411">
        <v>153</v>
      </c>
      <c r="E1411">
        <v>150</v>
      </c>
      <c r="F1411">
        <v>19.5</v>
      </c>
      <c r="G1411">
        <v>11.5</v>
      </c>
      <c r="H1411">
        <v>144</v>
      </c>
      <c r="I1411">
        <v>120</v>
      </c>
      <c r="J1411">
        <v>82.1</v>
      </c>
      <c r="K1411">
        <v>66.099999999999994</v>
      </c>
      <c r="L1411">
        <v>50</v>
      </c>
      <c r="M1411">
        <v>49.8</v>
      </c>
      <c r="R1411">
        <f t="shared" ref="R1411:R1474" si="86">SEARCH("run",B1411)</f>
        <v>8</v>
      </c>
      <c r="S1411">
        <f t="shared" ref="S1411:S1474" si="87">SEARCH("_",B1411,SEARCH("_",B1411,R1411+1)+1)</f>
        <v>16</v>
      </c>
    </row>
    <row r="1412" spans="1:19" x14ac:dyDescent="0.3">
      <c r="A1412">
        <v>1411</v>
      </c>
      <c r="B1412" t="s">
        <v>1422</v>
      </c>
      <c r="C1412" t="str">
        <f t="shared" si="85"/>
        <v>root_a_7_VegetableESA14</v>
      </c>
      <c r="D1412">
        <v>154</v>
      </c>
      <c r="E1412">
        <v>153</v>
      </c>
      <c r="F1412">
        <v>25.2</v>
      </c>
      <c r="G1412">
        <v>16.5</v>
      </c>
      <c r="H1412">
        <v>149</v>
      </c>
      <c r="I1412">
        <v>128</v>
      </c>
      <c r="J1412">
        <v>90.4</v>
      </c>
      <c r="K1412">
        <v>74.400000000000006</v>
      </c>
      <c r="L1412">
        <v>60.7</v>
      </c>
      <c r="M1412">
        <v>60.1</v>
      </c>
      <c r="R1412">
        <f t="shared" si="86"/>
        <v>8</v>
      </c>
      <c r="S1412">
        <f t="shared" si="87"/>
        <v>16</v>
      </c>
    </row>
    <row r="1413" spans="1:19" x14ac:dyDescent="0.3">
      <c r="A1413">
        <v>1412</v>
      </c>
      <c r="B1413" t="s">
        <v>1423</v>
      </c>
      <c r="C1413" t="str">
        <f t="shared" si="85"/>
        <v>root_a_7_VegetableESA15a</v>
      </c>
      <c r="D1413">
        <v>271</v>
      </c>
      <c r="E1413">
        <v>266</v>
      </c>
      <c r="F1413">
        <v>48.4</v>
      </c>
      <c r="G1413">
        <v>30.1</v>
      </c>
      <c r="H1413">
        <v>253</v>
      </c>
      <c r="I1413">
        <v>225</v>
      </c>
      <c r="J1413">
        <v>164</v>
      </c>
      <c r="K1413">
        <v>129</v>
      </c>
      <c r="L1413">
        <v>109</v>
      </c>
      <c r="M1413">
        <v>108</v>
      </c>
      <c r="R1413">
        <f t="shared" si="86"/>
        <v>8</v>
      </c>
      <c r="S1413">
        <f t="shared" si="87"/>
        <v>16</v>
      </c>
    </row>
    <row r="1414" spans="1:19" x14ac:dyDescent="0.3">
      <c r="A1414">
        <v>1413</v>
      </c>
      <c r="B1414" t="s">
        <v>1424</v>
      </c>
      <c r="C1414" t="str">
        <f t="shared" si="85"/>
        <v>root_a_7_VegetableESA15b</v>
      </c>
      <c r="D1414">
        <v>245</v>
      </c>
      <c r="E1414">
        <v>236</v>
      </c>
      <c r="F1414">
        <v>17.899999999999999</v>
      </c>
      <c r="G1414">
        <v>10.1</v>
      </c>
      <c r="H1414">
        <v>215</v>
      </c>
      <c r="I1414">
        <v>134</v>
      </c>
      <c r="J1414">
        <v>77.400000000000006</v>
      </c>
      <c r="K1414">
        <v>57.5</v>
      </c>
      <c r="L1414">
        <v>47.8</v>
      </c>
      <c r="M1414">
        <v>46.7</v>
      </c>
      <c r="R1414">
        <f t="shared" si="86"/>
        <v>8</v>
      </c>
      <c r="S1414">
        <f t="shared" si="87"/>
        <v>16</v>
      </c>
    </row>
    <row r="1415" spans="1:19" x14ac:dyDescent="0.3">
      <c r="A1415">
        <v>1414</v>
      </c>
      <c r="B1415" t="s">
        <v>1425</v>
      </c>
      <c r="C1415" t="str">
        <f t="shared" si="85"/>
        <v>root_a_7_VegetableESA16a</v>
      </c>
      <c r="D1415">
        <v>101</v>
      </c>
      <c r="E1415">
        <v>99.7</v>
      </c>
      <c r="F1415">
        <v>16.7</v>
      </c>
      <c r="G1415">
        <v>12.6</v>
      </c>
      <c r="H1415">
        <v>97.9</v>
      </c>
      <c r="I1415">
        <v>86</v>
      </c>
      <c r="J1415">
        <v>68.599999999999994</v>
      </c>
      <c r="K1415">
        <v>57.8</v>
      </c>
      <c r="L1415">
        <v>44.5</v>
      </c>
      <c r="M1415">
        <v>44.1</v>
      </c>
      <c r="R1415">
        <f t="shared" si="86"/>
        <v>8</v>
      </c>
      <c r="S1415">
        <f t="shared" si="87"/>
        <v>16</v>
      </c>
    </row>
    <row r="1416" spans="1:19" x14ac:dyDescent="0.3">
      <c r="A1416">
        <v>1415</v>
      </c>
      <c r="B1416" t="s">
        <v>1426</v>
      </c>
      <c r="C1416" t="str">
        <f t="shared" si="85"/>
        <v>root_a_7_VegetableESA16b</v>
      </c>
      <c r="D1416">
        <v>73</v>
      </c>
      <c r="E1416">
        <v>72.3</v>
      </c>
      <c r="F1416">
        <v>13.6</v>
      </c>
      <c r="G1416">
        <v>11.8</v>
      </c>
      <c r="H1416">
        <v>70.3</v>
      </c>
      <c r="I1416">
        <v>62.3</v>
      </c>
      <c r="J1416">
        <v>51.1</v>
      </c>
      <c r="K1416">
        <v>43</v>
      </c>
      <c r="L1416">
        <v>33.799999999999997</v>
      </c>
      <c r="M1416">
        <v>33.5</v>
      </c>
      <c r="R1416">
        <f t="shared" si="86"/>
        <v>8</v>
      </c>
      <c r="S1416">
        <f t="shared" si="87"/>
        <v>16</v>
      </c>
    </row>
    <row r="1417" spans="1:19" x14ac:dyDescent="0.3">
      <c r="A1417">
        <v>1416</v>
      </c>
      <c r="B1417" t="s">
        <v>1427</v>
      </c>
      <c r="C1417" t="str">
        <f t="shared" si="85"/>
        <v>root_a_7_VegetableESA17a</v>
      </c>
      <c r="D1417">
        <v>265</v>
      </c>
      <c r="E1417">
        <v>263</v>
      </c>
      <c r="F1417">
        <v>48.4</v>
      </c>
      <c r="G1417">
        <v>33.5</v>
      </c>
      <c r="H1417">
        <v>260</v>
      </c>
      <c r="I1417">
        <v>236</v>
      </c>
      <c r="J1417">
        <v>178</v>
      </c>
      <c r="K1417">
        <v>150</v>
      </c>
      <c r="L1417">
        <v>118</v>
      </c>
      <c r="M1417">
        <v>117</v>
      </c>
      <c r="R1417">
        <f t="shared" si="86"/>
        <v>8</v>
      </c>
      <c r="S1417">
        <f t="shared" si="87"/>
        <v>16</v>
      </c>
    </row>
    <row r="1418" spans="1:19" x14ac:dyDescent="0.3">
      <c r="A1418">
        <v>1417</v>
      </c>
      <c r="B1418" t="s">
        <v>1428</v>
      </c>
      <c r="C1418" t="str">
        <f t="shared" si="85"/>
        <v>root_a_7_VegetableESA17b</v>
      </c>
      <c r="D1418">
        <v>93.7</v>
      </c>
      <c r="E1418">
        <v>92.6</v>
      </c>
      <c r="F1418">
        <v>16.899999999999999</v>
      </c>
      <c r="G1418">
        <v>14.5</v>
      </c>
      <c r="H1418">
        <v>89.4</v>
      </c>
      <c r="I1418">
        <v>84.2</v>
      </c>
      <c r="J1418">
        <v>63.7</v>
      </c>
      <c r="K1418">
        <v>50.7</v>
      </c>
      <c r="L1418">
        <v>41.3</v>
      </c>
      <c r="M1418">
        <v>40.9</v>
      </c>
      <c r="R1418">
        <f t="shared" si="86"/>
        <v>8</v>
      </c>
      <c r="S1418">
        <f t="shared" si="87"/>
        <v>16</v>
      </c>
    </row>
    <row r="1419" spans="1:19" x14ac:dyDescent="0.3">
      <c r="A1419">
        <v>1418</v>
      </c>
      <c r="B1419" t="s">
        <v>1429</v>
      </c>
      <c r="C1419" t="str">
        <f t="shared" si="85"/>
        <v>root_a_7_VegetableESA18a</v>
      </c>
      <c r="D1419">
        <v>126</v>
      </c>
      <c r="E1419">
        <v>125</v>
      </c>
      <c r="F1419">
        <v>23.9</v>
      </c>
      <c r="G1419">
        <v>14</v>
      </c>
      <c r="H1419">
        <v>121</v>
      </c>
      <c r="I1419">
        <v>113</v>
      </c>
      <c r="J1419">
        <v>90.4</v>
      </c>
      <c r="K1419">
        <v>75.2</v>
      </c>
      <c r="L1419">
        <v>60.4</v>
      </c>
      <c r="M1419">
        <v>60</v>
      </c>
      <c r="R1419">
        <f t="shared" si="86"/>
        <v>8</v>
      </c>
      <c r="S1419">
        <f t="shared" si="87"/>
        <v>16</v>
      </c>
    </row>
    <row r="1420" spans="1:19" x14ac:dyDescent="0.3">
      <c r="A1420">
        <v>1419</v>
      </c>
      <c r="B1420" t="s">
        <v>1430</v>
      </c>
      <c r="C1420" t="str">
        <f t="shared" si="85"/>
        <v>root_a_7_VegetableESA18b</v>
      </c>
      <c r="D1420">
        <v>107</v>
      </c>
      <c r="E1420">
        <v>105</v>
      </c>
      <c r="F1420">
        <v>16.899999999999999</v>
      </c>
      <c r="G1420">
        <v>11.9</v>
      </c>
      <c r="H1420">
        <v>101</v>
      </c>
      <c r="I1420">
        <v>80.5</v>
      </c>
      <c r="J1420">
        <v>63.2</v>
      </c>
      <c r="K1420">
        <v>51.8</v>
      </c>
      <c r="L1420">
        <v>41.2</v>
      </c>
      <c r="M1420">
        <v>40.799999999999997</v>
      </c>
      <c r="R1420">
        <f t="shared" si="86"/>
        <v>8</v>
      </c>
      <c r="S1420">
        <f t="shared" si="87"/>
        <v>16</v>
      </c>
    </row>
    <row r="1421" spans="1:19" x14ac:dyDescent="0.3">
      <c r="A1421">
        <v>1420</v>
      </c>
      <c r="B1421" t="s">
        <v>1431</v>
      </c>
      <c r="C1421" t="str">
        <f t="shared" si="85"/>
        <v>root_a_7_VegetableESA19a</v>
      </c>
      <c r="D1421">
        <v>101</v>
      </c>
      <c r="E1421">
        <v>99.9</v>
      </c>
      <c r="F1421">
        <v>25.5</v>
      </c>
      <c r="G1421">
        <v>19.8</v>
      </c>
      <c r="H1421">
        <v>96.2</v>
      </c>
      <c r="I1421">
        <v>88.1</v>
      </c>
      <c r="J1421">
        <v>69.900000000000006</v>
      </c>
      <c r="K1421">
        <v>57.8</v>
      </c>
      <c r="L1421">
        <v>44.6</v>
      </c>
      <c r="M1421">
        <v>44.3</v>
      </c>
      <c r="R1421">
        <f t="shared" si="86"/>
        <v>8</v>
      </c>
      <c r="S1421">
        <f t="shared" si="87"/>
        <v>16</v>
      </c>
    </row>
    <row r="1422" spans="1:19" x14ac:dyDescent="0.3">
      <c r="A1422">
        <v>1421</v>
      </c>
      <c r="B1422" t="s">
        <v>1432</v>
      </c>
      <c r="C1422" t="str">
        <f t="shared" si="85"/>
        <v>root_a_7_VegetableESA19b</v>
      </c>
      <c r="D1422">
        <v>130</v>
      </c>
      <c r="E1422">
        <v>129</v>
      </c>
      <c r="F1422">
        <v>45.7</v>
      </c>
      <c r="G1422">
        <v>35</v>
      </c>
      <c r="H1422">
        <v>124</v>
      </c>
      <c r="I1422">
        <v>113</v>
      </c>
      <c r="J1422">
        <v>88.7</v>
      </c>
      <c r="K1422">
        <v>77.900000000000006</v>
      </c>
      <c r="L1422">
        <v>63.7</v>
      </c>
      <c r="M1422">
        <v>63.4</v>
      </c>
      <c r="R1422">
        <f t="shared" si="86"/>
        <v>8</v>
      </c>
      <c r="S1422">
        <f t="shared" si="87"/>
        <v>16</v>
      </c>
    </row>
    <row r="1423" spans="1:19" x14ac:dyDescent="0.3">
      <c r="A1423">
        <v>1422</v>
      </c>
      <c r="B1423" t="s">
        <v>1433</v>
      </c>
      <c r="C1423" t="str">
        <f t="shared" si="85"/>
        <v>root_a_7_VegetableESA20a</v>
      </c>
      <c r="D1423">
        <v>338</v>
      </c>
      <c r="E1423">
        <v>331</v>
      </c>
      <c r="F1423">
        <v>37.4</v>
      </c>
      <c r="G1423">
        <v>19</v>
      </c>
      <c r="H1423">
        <v>320</v>
      </c>
      <c r="I1423">
        <v>256</v>
      </c>
      <c r="J1423">
        <v>175</v>
      </c>
      <c r="K1423">
        <v>137</v>
      </c>
      <c r="L1423">
        <v>110</v>
      </c>
      <c r="M1423">
        <v>108</v>
      </c>
      <c r="R1423">
        <f t="shared" si="86"/>
        <v>8</v>
      </c>
      <c r="S1423">
        <f t="shared" si="87"/>
        <v>16</v>
      </c>
    </row>
    <row r="1424" spans="1:19" x14ac:dyDescent="0.3">
      <c r="A1424">
        <v>1423</v>
      </c>
      <c r="B1424" t="s">
        <v>1434</v>
      </c>
      <c r="C1424" t="str">
        <f t="shared" si="85"/>
        <v>root_a_7_VegetableESA20b</v>
      </c>
      <c r="D1424">
        <v>273</v>
      </c>
      <c r="E1424">
        <v>267</v>
      </c>
      <c r="F1424">
        <v>26.3</v>
      </c>
      <c r="G1424">
        <v>14</v>
      </c>
      <c r="H1424">
        <v>249</v>
      </c>
      <c r="I1424">
        <v>203</v>
      </c>
      <c r="J1424">
        <v>128</v>
      </c>
      <c r="K1424">
        <v>95.1</v>
      </c>
      <c r="L1424">
        <v>75.900000000000006</v>
      </c>
      <c r="M1424">
        <v>74.8</v>
      </c>
      <c r="R1424">
        <f t="shared" si="86"/>
        <v>8</v>
      </c>
      <c r="S1424">
        <f t="shared" si="87"/>
        <v>16</v>
      </c>
    </row>
    <row r="1425" spans="1:19" x14ac:dyDescent="0.3">
      <c r="A1425">
        <v>1424</v>
      </c>
      <c r="B1425" t="s">
        <v>1435</v>
      </c>
      <c r="C1425" t="str">
        <f t="shared" si="85"/>
        <v>root_a_7_VegetableESA21</v>
      </c>
      <c r="D1425">
        <v>213</v>
      </c>
      <c r="E1425">
        <v>208</v>
      </c>
      <c r="F1425">
        <v>17</v>
      </c>
      <c r="G1425">
        <v>8.27</v>
      </c>
      <c r="H1425">
        <v>199</v>
      </c>
      <c r="I1425">
        <v>151</v>
      </c>
      <c r="J1425">
        <v>86.8</v>
      </c>
      <c r="K1425">
        <v>63.6</v>
      </c>
      <c r="L1425">
        <v>53.1</v>
      </c>
      <c r="M1425">
        <v>52.2</v>
      </c>
      <c r="R1425">
        <f t="shared" si="86"/>
        <v>8</v>
      </c>
      <c r="S1425">
        <f t="shared" si="87"/>
        <v>16</v>
      </c>
    </row>
    <row r="1426" spans="1:19" x14ac:dyDescent="0.3">
      <c r="A1426">
        <v>1425</v>
      </c>
      <c r="B1426" t="s">
        <v>1436</v>
      </c>
      <c r="C1426" t="str">
        <f t="shared" si="85"/>
        <v>root_a_4_VegetableESA1</v>
      </c>
      <c r="D1426">
        <v>440</v>
      </c>
      <c r="E1426">
        <v>299</v>
      </c>
      <c r="F1426">
        <v>32.200000000000003</v>
      </c>
      <c r="G1426">
        <v>20.100000000000001</v>
      </c>
      <c r="H1426">
        <v>260</v>
      </c>
      <c r="I1426">
        <v>200</v>
      </c>
      <c r="J1426">
        <v>132</v>
      </c>
      <c r="K1426">
        <v>105</v>
      </c>
      <c r="L1426">
        <v>294</v>
      </c>
      <c r="M1426">
        <v>274</v>
      </c>
      <c r="R1426">
        <f t="shared" si="86"/>
        <v>8</v>
      </c>
      <c r="S1426">
        <f t="shared" si="87"/>
        <v>15</v>
      </c>
    </row>
    <row r="1427" spans="1:19" x14ac:dyDescent="0.3">
      <c r="A1427">
        <v>1426</v>
      </c>
      <c r="B1427" t="s">
        <v>1437</v>
      </c>
      <c r="C1427" t="str">
        <f t="shared" si="85"/>
        <v>root_a_4_VegetableESA2</v>
      </c>
      <c r="D1427">
        <v>242</v>
      </c>
      <c r="E1427">
        <v>181</v>
      </c>
      <c r="F1427">
        <v>23.6</v>
      </c>
      <c r="G1427">
        <v>13.9</v>
      </c>
      <c r="H1427">
        <v>153</v>
      </c>
      <c r="I1427">
        <v>141</v>
      </c>
      <c r="J1427">
        <v>96.3</v>
      </c>
      <c r="K1427">
        <v>78.8</v>
      </c>
      <c r="L1427">
        <v>73.599999999999994</v>
      </c>
      <c r="M1427">
        <v>73.099999999999994</v>
      </c>
      <c r="R1427">
        <f t="shared" si="86"/>
        <v>8</v>
      </c>
      <c r="S1427">
        <f t="shared" si="87"/>
        <v>15</v>
      </c>
    </row>
    <row r="1428" spans="1:19" x14ac:dyDescent="0.3">
      <c r="A1428">
        <v>1427</v>
      </c>
      <c r="B1428" t="s">
        <v>1438</v>
      </c>
      <c r="C1428" t="str">
        <f t="shared" si="85"/>
        <v>root_a_4_VegetableESA3</v>
      </c>
      <c r="D1428">
        <v>387</v>
      </c>
      <c r="E1428">
        <v>288</v>
      </c>
      <c r="F1428">
        <v>32.5</v>
      </c>
      <c r="G1428">
        <v>23.8</v>
      </c>
      <c r="H1428">
        <v>226</v>
      </c>
      <c r="I1428">
        <v>186</v>
      </c>
      <c r="J1428">
        <v>145</v>
      </c>
      <c r="K1428">
        <v>117</v>
      </c>
      <c r="L1428">
        <v>95.6</v>
      </c>
      <c r="M1428">
        <v>94.7</v>
      </c>
      <c r="R1428">
        <f t="shared" si="86"/>
        <v>8</v>
      </c>
      <c r="S1428">
        <f t="shared" si="87"/>
        <v>15</v>
      </c>
    </row>
    <row r="1429" spans="1:19" x14ac:dyDescent="0.3">
      <c r="A1429">
        <v>1428</v>
      </c>
      <c r="B1429" t="s">
        <v>1439</v>
      </c>
      <c r="C1429" t="str">
        <f t="shared" si="85"/>
        <v>root_a_4_VegetableESA4</v>
      </c>
      <c r="D1429">
        <v>199</v>
      </c>
      <c r="E1429">
        <v>171</v>
      </c>
      <c r="F1429">
        <v>21.2</v>
      </c>
      <c r="G1429">
        <v>14.6</v>
      </c>
      <c r="H1429">
        <v>147</v>
      </c>
      <c r="I1429">
        <v>106</v>
      </c>
      <c r="J1429">
        <v>74.400000000000006</v>
      </c>
      <c r="K1429">
        <v>60.4</v>
      </c>
      <c r="L1429">
        <v>47.4</v>
      </c>
      <c r="M1429">
        <v>47</v>
      </c>
      <c r="R1429">
        <f t="shared" si="86"/>
        <v>8</v>
      </c>
      <c r="S1429">
        <f t="shared" si="87"/>
        <v>15</v>
      </c>
    </row>
    <row r="1430" spans="1:19" x14ac:dyDescent="0.3">
      <c r="A1430">
        <v>1429</v>
      </c>
      <c r="B1430" t="s">
        <v>1440</v>
      </c>
      <c r="C1430" t="str">
        <f t="shared" si="85"/>
        <v>root_a_4_VegetableESA5</v>
      </c>
      <c r="D1430">
        <v>351</v>
      </c>
      <c r="E1430">
        <v>286</v>
      </c>
      <c r="F1430">
        <v>30.9</v>
      </c>
      <c r="G1430">
        <v>21.9</v>
      </c>
      <c r="H1430">
        <v>236</v>
      </c>
      <c r="I1430">
        <v>196</v>
      </c>
      <c r="J1430">
        <v>140</v>
      </c>
      <c r="K1430">
        <v>111</v>
      </c>
      <c r="L1430">
        <v>97.5</v>
      </c>
      <c r="M1430">
        <v>96.2</v>
      </c>
      <c r="R1430">
        <f t="shared" si="86"/>
        <v>8</v>
      </c>
      <c r="S1430">
        <f t="shared" si="87"/>
        <v>15</v>
      </c>
    </row>
    <row r="1431" spans="1:19" x14ac:dyDescent="0.3">
      <c r="A1431">
        <v>1430</v>
      </c>
      <c r="B1431" t="s">
        <v>1441</v>
      </c>
      <c r="C1431" t="str">
        <f t="shared" si="85"/>
        <v>root_a_4_VegetableESA6</v>
      </c>
      <c r="D1431">
        <v>406</v>
      </c>
      <c r="E1431">
        <v>303</v>
      </c>
      <c r="F1431">
        <v>27.9</v>
      </c>
      <c r="G1431">
        <v>20.3</v>
      </c>
      <c r="H1431">
        <v>238</v>
      </c>
      <c r="I1431">
        <v>186</v>
      </c>
      <c r="J1431">
        <v>130</v>
      </c>
      <c r="K1431">
        <v>101</v>
      </c>
      <c r="L1431">
        <v>86.2</v>
      </c>
      <c r="M1431">
        <v>85.3</v>
      </c>
      <c r="R1431">
        <f t="shared" si="86"/>
        <v>8</v>
      </c>
      <c r="S1431">
        <f t="shared" si="87"/>
        <v>15</v>
      </c>
    </row>
    <row r="1432" spans="1:19" x14ac:dyDescent="0.3">
      <c r="A1432">
        <v>1431</v>
      </c>
      <c r="B1432" t="s">
        <v>1442</v>
      </c>
      <c r="C1432" t="str">
        <f t="shared" si="85"/>
        <v>root_a_4_VegetableESA7</v>
      </c>
      <c r="D1432">
        <v>386</v>
      </c>
      <c r="E1432">
        <v>295</v>
      </c>
      <c r="F1432">
        <v>27.8</v>
      </c>
      <c r="G1432">
        <v>19.7</v>
      </c>
      <c r="H1432">
        <v>235</v>
      </c>
      <c r="I1432">
        <v>177</v>
      </c>
      <c r="J1432">
        <v>122</v>
      </c>
      <c r="K1432">
        <v>95.4</v>
      </c>
      <c r="L1432">
        <v>110</v>
      </c>
      <c r="M1432">
        <v>108</v>
      </c>
      <c r="R1432">
        <f t="shared" si="86"/>
        <v>8</v>
      </c>
      <c r="S1432">
        <f t="shared" si="87"/>
        <v>15</v>
      </c>
    </row>
    <row r="1433" spans="1:19" x14ac:dyDescent="0.3">
      <c r="A1433">
        <v>1432</v>
      </c>
      <c r="B1433" t="s">
        <v>1443</v>
      </c>
      <c r="C1433" t="str">
        <f t="shared" si="85"/>
        <v>root_a_4_VegetableESA8</v>
      </c>
      <c r="D1433">
        <v>245</v>
      </c>
      <c r="E1433">
        <v>186</v>
      </c>
      <c r="F1433">
        <v>13.6</v>
      </c>
      <c r="G1433">
        <v>8.99</v>
      </c>
      <c r="H1433">
        <v>155</v>
      </c>
      <c r="I1433">
        <v>101</v>
      </c>
      <c r="J1433">
        <v>65.5</v>
      </c>
      <c r="K1433">
        <v>50.7</v>
      </c>
      <c r="L1433">
        <v>43.5</v>
      </c>
      <c r="M1433">
        <v>42.7</v>
      </c>
      <c r="R1433">
        <f t="shared" si="86"/>
        <v>8</v>
      </c>
      <c r="S1433">
        <f t="shared" si="87"/>
        <v>15</v>
      </c>
    </row>
    <row r="1434" spans="1:19" x14ac:dyDescent="0.3">
      <c r="A1434">
        <v>1433</v>
      </c>
      <c r="B1434" t="s">
        <v>1444</v>
      </c>
      <c r="C1434" t="str">
        <f t="shared" si="85"/>
        <v>root_a_4_VegetableESA9</v>
      </c>
      <c r="D1434">
        <v>203</v>
      </c>
      <c r="E1434">
        <v>169</v>
      </c>
      <c r="F1434">
        <v>23.1</v>
      </c>
      <c r="G1434">
        <v>17.399999999999999</v>
      </c>
      <c r="H1434">
        <v>145</v>
      </c>
      <c r="I1434">
        <v>116</v>
      </c>
      <c r="J1434">
        <v>76.400000000000006</v>
      </c>
      <c r="K1434">
        <v>60.8</v>
      </c>
      <c r="L1434">
        <v>53.4</v>
      </c>
      <c r="M1434">
        <v>52.7</v>
      </c>
      <c r="R1434">
        <f t="shared" si="86"/>
        <v>8</v>
      </c>
      <c r="S1434">
        <f t="shared" si="87"/>
        <v>15</v>
      </c>
    </row>
    <row r="1435" spans="1:19" x14ac:dyDescent="0.3">
      <c r="A1435">
        <v>1434</v>
      </c>
      <c r="B1435" t="s">
        <v>1445</v>
      </c>
      <c r="C1435" t="str">
        <f t="shared" si="85"/>
        <v>root_a_4_VegetableESA10a</v>
      </c>
      <c r="D1435">
        <v>247</v>
      </c>
      <c r="E1435">
        <v>179</v>
      </c>
      <c r="F1435">
        <v>19.7</v>
      </c>
      <c r="G1435">
        <v>14.6</v>
      </c>
      <c r="H1435">
        <v>154</v>
      </c>
      <c r="I1435">
        <v>116</v>
      </c>
      <c r="J1435">
        <v>79.599999999999994</v>
      </c>
      <c r="K1435">
        <v>61.7</v>
      </c>
      <c r="L1435">
        <v>52.6</v>
      </c>
      <c r="M1435">
        <v>51.8</v>
      </c>
      <c r="R1435">
        <f t="shared" si="86"/>
        <v>8</v>
      </c>
      <c r="S1435">
        <f t="shared" si="87"/>
        <v>15</v>
      </c>
    </row>
    <row r="1436" spans="1:19" x14ac:dyDescent="0.3">
      <c r="A1436">
        <v>1435</v>
      </c>
      <c r="B1436" t="s">
        <v>1446</v>
      </c>
      <c r="C1436" t="str">
        <f t="shared" si="85"/>
        <v>root_a_4_VegetableESA10b</v>
      </c>
      <c r="D1436">
        <v>130</v>
      </c>
      <c r="E1436">
        <v>119</v>
      </c>
      <c r="F1436">
        <v>22.1</v>
      </c>
      <c r="G1436">
        <v>15.8</v>
      </c>
      <c r="H1436">
        <v>113</v>
      </c>
      <c r="I1436">
        <v>103</v>
      </c>
      <c r="J1436">
        <v>79.8</v>
      </c>
      <c r="K1436">
        <v>63.9</v>
      </c>
      <c r="L1436">
        <v>57</v>
      </c>
      <c r="M1436">
        <v>56.4</v>
      </c>
      <c r="R1436">
        <f t="shared" si="86"/>
        <v>8</v>
      </c>
      <c r="S1436">
        <f t="shared" si="87"/>
        <v>15</v>
      </c>
    </row>
    <row r="1437" spans="1:19" x14ac:dyDescent="0.3">
      <c r="A1437">
        <v>1436</v>
      </c>
      <c r="B1437" t="s">
        <v>1447</v>
      </c>
      <c r="C1437" t="str">
        <f t="shared" si="85"/>
        <v>root_a_4_VegetableESA11a</v>
      </c>
      <c r="D1437">
        <v>443</v>
      </c>
      <c r="E1437">
        <v>330</v>
      </c>
      <c r="F1437">
        <v>24.5</v>
      </c>
      <c r="G1437">
        <v>18.600000000000001</v>
      </c>
      <c r="H1437">
        <v>265</v>
      </c>
      <c r="I1437">
        <v>179</v>
      </c>
      <c r="J1437">
        <v>125</v>
      </c>
      <c r="K1437">
        <v>92.7</v>
      </c>
      <c r="L1437">
        <v>84.1</v>
      </c>
      <c r="M1437">
        <v>82.8</v>
      </c>
      <c r="R1437">
        <f t="shared" si="86"/>
        <v>8</v>
      </c>
      <c r="S1437">
        <f t="shared" si="87"/>
        <v>15</v>
      </c>
    </row>
    <row r="1438" spans="1:19" x14ac:dyDescent="0.3">
      <c r="A1438">
        <v>1437</v>
      </c>
      <c r="B1438" t="s">
        <v>1448</v>
      </c>
      <c r="C1438" t="str">
        <f t="shared" si="85"/>
        <v>root_a_4_VegetableESA11b</v>
      </c>
      <c r="D1438">
        <v>450</v>
      </c>
      <c r="E1438">
        <v>307</v>
      </c>
      <c r="F1438">
        <v>24.2</v>
      </c>
      <c r="G1438">
        <v>17.7</v>
      </c>
      <c r="H1438">
        <v>229</v>
      </c>
      <c r="I1438">
        <v>163</v>
      </c>
      <c r="J1438">
        <v>109</v>
      </c>
      <c r="K1438">
        <v>83.3</v>
      </c>
      <c r="L1438">
        <v>71.7</v>
      </c>
      <c r="M1438">
        <v>70.599999999999994</v>
      </c>
      <c r="R1438">
        <f t="shared" si="86"/>
        <v>8</v>
      </c>
      <c r="S1438">
        <f t="shared" si="87"/>
        <v>15</v>
      </c>
    </row>
    <row r="1439" spans="1:19" x14ac:dyDescent="0.3">
      <c r="A1439">
        <v>1438</v>
      </c>
      <c r="B1439" t="s">
        <v>1449</v>
      </c>
      <c r="C1439" t="str">
        <f t="shared" si="85"/>
        <v>root_a_4_VegetableESA12a</v>
      </c>
      <c r="D1439">
        <v>529</v>
      </c>
      <c r="E1439">
        <v>386</v>
      </c>
      <c r="F1439">
        <v>26.1</v>
      </c>
      <c r="G1439">
        <v>17.3</v>
      </c>
      <c r="H1439">
        <v>287</v>
      </c>
      <c r="I1439">
        <v>187</v>
      </c>
      <c r="J1439">
        <v>127</v>
      </c>
      <c r="K1439">
        <v>98.7</v>
      </c>
      <c r="L1439">
        <v>93.9</v>
      </c>
      <c r="M1439">
        <v>92</v>
      </c>
      <c r="R1439">
        <f t="shared" si="86"/>
        <v>8</v>
      </c>
      <c r="S1439">
        <f t="shared" si="87"/>
        <v>15</v>
      </c>
    </row>
    <row r="1440" spans="1:19" x14ac:dyDescent="0.3">
      <c r="A1440">
        <v>1439</v>
      </c>
      <c r="B1440" t="s">
        <v>1450</v>
      </c>
      <c r="C1440" t="str">
        <f t="shared" si="85"/>
        <v>root_a_4_VegetableESA12b</v>
      </c>
      <c r="D1440">
        <v>395</v>
      </c>
      <c r="E1440">
        <v>293</v>
      </c>
      <c r="F1440">
        <v>24.1</v>
      </c>
      <c r="G1440">
        <v>16.100000000000001</v>
      </c>
      <c r="H1440">
        <v>246</v>
      </c>
      <c r="I1440">
        <v>192</v>
      </c>
      <c r="J1440">
        <v>116</v>
      </c>
      <c r="K1440">
        <v>87.6</v>
      </c>
      <c r="L1440">
        <v>83.5</v>
      </c>
      <c r="M1440">
        <v>81.8</v>
      </c>
      <c r="R1440">
        <f t="shared" si="86"/>
        <v>8</v>
      </c>
      <c r="S1440">
        <f t="shared" si="87"/>
        <v>15</v>
      </c>
    </row>
    <row r="1441" spans="1:19" x14ac:dyDescent="0.3">
      <c r="A1441">
        <v>1440</v>
      </c>
      <c r="B1441" t="s">
        <v>1451</v>
      </c>
      <c r="C1441" t="str">
        <f t="shared" si="85"/>
        <v>root_a_4_VegetableESA13</v>
      </c>
      <c r="D1441">
        <v>279</v>
      </c>
      <c r="E1441">
        <v>225</v>
      </c>
      <c r="F1441">
        <v>27.2</v>
      </c>
      <c r="G1441">
        <v>14.1</v>
      </c>
      <c r="H1441">
        <v>189</v>
      </c>
      <c r="I1441">
        <v>145</v>
      </c>
      <c r="J1441">
        <v>106</v>
      </c>
      <c r="K1441">
        <v>88.9</v>
      </c>
      <c r="L1441">
        <v>66</v>
      </c>
      <c r="M1441">
        <v>65.7</v>
      </c>
      <c r="R1441">
        <f t="shared" si="86"/>
        <v>8</v>
      </c>
      <c r="S1441">
        <f t="shared" si="87"/>
        <v>15</v>
      </c>
    </row>
    <row r="1442" spans="1:19" x14ac:dyDescent="0.3">
      <c r="A1442">
        <v>1441</v>
      </c>
      <c r="B1442" t="s">
        <v>1452</v>
      </c>
      <c r="C1442" t="str">
        <f t="shared" si="85"/>
        <v>root_a_4_VegetableESA14</v>
      </c>
      <c r="D1442">
        <v>255</v>
      </c>
      <c r="E1442">
        <v>231</v>
      </c>
      <c r="F1442">
        <v>33.299999999999997</v>
      </c>
      <c r="G1442">
        <v>19.100000000000001</v>
      </c>
      <c r="H1442">
        <v>225</v>
      </c>
      <c r="I1442">
        <v>191</v>
      </c>
      <c r="J1442">
        <v>130</v>
      </c>
      <c r="K1442">
        <v>103</v>
      </c>
      <c r="L1442">
        <v>86.1</v>
      </c>
      <c r="M1442">
        <v>85.2</v>
      </c>
      <c r="R1442">
        <f t="shared" si="86"/>
        <v>8</v>
      </c>
      <c r="S1442">
        <f t="shared" si="87"/>
        <v>15</v>
      </c>
    </row>
    <row r="1443" spans="1:19" x14ac:dyDescent="0.3">
      <c r="A1443">
        <v>1442</v>
      </c>
      <c r="B1443" t="s">
        <v>1453</v>
      </c>
      <c r="C1443" t="str">
        <f t="shared" si="85"/>
        <v>root_a_4_VegetableESA15a</v>
      </c>
      <c r="D1443">
        <v>587</v>
      </c>
      <c r="E1443">
        <v>471</v>
      </c>
      <c r="F1443">
        <v>58.3</v>
      </c>
      <c r="G1443">
        <v>34.700000000000003</v>
      </c>
      <c r="H1443">
        <v>391</v>
      </c>
      <c r="I1443">
        <v>296</v>
      </c>
      <c r="J1443">
        <v>213</v>
      </c>
      <c r="K1443">
        <v>166</v>
      </c>
      <c r="L1443">
        <v>157</v>
      </c>
      <c r="M1443">
        <v>156</v>
      </c>
      <c r="R1443">
        <f t="shared" si="86"/>
        <v>8</v>
      </c>
      <c r="S1443">
        <f t="shared" si="87"/>
        <v>15</v>
      </c>
    </row>
    <row r="1444" spans="1:19" x14ac:dyDescent="0.3">
      <c r="A1444">
        <v>1443</v>
      </c>
      <c r="B1444" t="s">
        <v>1454</v>
      </c>
      <c r="C1444" t="str">
        <f t="shared" si="85"/>
        <v>root_a_4_VegetableESA15b</v>
      </c>
      <c r="D1444">
        <v>582</v>
      </c>
      <c r="E1444">
        <v>455</v>
      </c>
      <c r="F1444">
        <v>26.9</v>
      </c>
      <c r="G1444">
        <v>16.100000000000001</v>
      </c>
      <c r="H1444">
        <v>351</v>
      </c>
      <c r="I1444">
        <v>211</v>
      </c>
      <c r="J1444">
        <v>111</v>
      </c>
      <c r="K1444">
        <v>82.8</v>
      </c>
      <c r="L1444">
        <v>79.2</v>
      </c>
      <c r="M1444">
        <v>77.5</v>
      </c>
      <c r="R1444">
        <f t="shared" si="86"/>
        <v>8</v>
      </c>
      <c r="S1444">
        <f t="shared" si="87"/>
        <v>15</v>
      </c>
    </row>
    <row r="1445" spans="1:19" x14ac:dyDescent="0.3">
      <c r="A1445">
        <v>1444</v>
      </c>
      <c r="B1445" t="s">
        <v>1455</v>
      </c>
      <c r="C1445" t="str">
        <f t="shared" si="85"/>
        <v>root_a_4_VegetableESA16a</v>
      </c>
      <c r="D1445">
        <v>133</v>
      </c>
      <c r="E1445">
        <v>125</v>
      </c>
      <c r="F1445">
        <v>20.2</v>
      </c>
      <c r="G1445">
        <v>13</v>
      </c>
      <c r="H1445">
        <v>122</v>
      </c>
      <c r="I1445">
        <v>105</v>
      </c>
      <c r="J1445">
        <v>84.9</v>
      </c>
      <c r="K1445">
        <v>69.099999999999994</v>
      </c>
      <c r="L1445">
        <v>53.5</v>
      </c>
      <c r="M1445">
        <v>53</v>
      </c>
      <c r="R1445">
        <f t="shared" si="86"/>
        <v>8</v>
      </c>
      <c r="S1445">
        <f t="shared" si="87"/>
        <v>15</v>
      </c>
    </row>
    <row r="1446" spans="1:19" x14ac:dyDescent="0.3">
      <c r="A1446">
        <v>1445</v>
      </c>
      <c r="B1446" t="s">
        <v>1456</v>
      </c>
      <c r="C1446" t="str">
        <f t="shared" si="85"/>
        <v>root_a_4_VegetableESA16b</v>
      </c>
      <c r="D1446">
        <v>83.3</v>
      </c>
      <c r="E1446">
        <v>81.3</v>
      </c>
      <c r="F1446">
        <v>14</v>
      </c>
      <c r="G1446">
        <v>10.5</v>
      </c>
      <c r="H1446">
        <v>78.3</v>
      </c>
      <c r="I1446">
        <v>67.2</v>
      </c>
      <c r="J1446">
        <v>52.4</v>
      </c>
      <c r="K1446">
        <v>44.6</v>
      </c>
      <c r="L1446">
        <v>35.700000000000003</v>
      </c>
      <c r="M1446">
        <v>35.4</v>
      </c>
      <c r="R1446">
        <f t="shared" si="86"/>
        <v>8</v>
      </c>
      <c r="S1446">
        <f t="shared" si="87"/>
        <v>15</v>
      </c>
    </row>
    <row r="1447" spans="1:19" x14ac:dyDescent="0.3">
      <c r="A1447">
        <v>1446</v>
      </c>
      <c r="B1447" t="s">
        <v>1457</v>
      </c>
      <c r="C1447" t="str">
        <f t="shared" si="85"/>
        <v>root_a_4_VegetableESA17a</v>
      </c>
      <c r="D1447">
        <v>384</v>
      </c>
      <c r="E1447">
        <v>315</v>
      </c>
      <c r="F1447">
        <v>51.2</v>
      </c>
      <c r="G1447">
        <v>38.4</v>
      </c>
      <c r="H1447">
        <v>283</v>
      </c>
      <c r="I1447">
        <v>249</v>
      </c>
      <c r="J1447">
        <v>190</v>
      </c>
      <c r="K1447">
        <v>163</v>
      </c>
      <c r="L1447">
        <v>134</v>
      </c>
      <c r="M1447">
        <v>132</v>
      </c>
      <c r="R1447">
        <f t="shared" si="86"/>
        <v>8</v>
      </c>
      <c r="S1447">
        <f t="shared" si="87"/>
        <v>15</v>
      </c>
    </row>
    <row r="1448" spans="1:19" x14ac:dyDescent="0.3">
      <c r="A1448">
        <v>1447</v>
      </c>
      <c r="B1448" t="s">
        <v>1458</v>
      </c>
      <c r="C1448" t="str">
        <f t="shared" si="85"/>
        <v>root_a_4_VegetableESA17b</v>
      </c>
      <c r="D1448">
        <v>140</v>
      </c>
      <c r="E1448">
        <v>133</v>
      </c>
      <c r="F1448">
        <v>21.5</v>
      </c>
      <c r="G1448">
        <v>17.399999999999999</v>
      </c>
      <c r="H1448">
        <v>124</v>
      </c>
      <c r="I1448">
        <v>108</v>
      </c>
      <c r="J1448">
        <v>78.8</v>
      </c>
      <c r="K1448">
        <v>62.9</v>
      </c>
      <c r="L1448">
        <v>52</v>
      </c>
      <c r="M1448">
        <v>51.4</v>
      </c>
      <c r="R1448">
        <f t="shared" si="86"/>
        <v>8</v>
      </c>
      <c r="S1448">
        <f t="shared" si="87"/>
        <v>15</v>
      </c>
    </row>
    <row r="1449" spans="1:19" x14ac:dyDescent="0.3">
      <c r="A1449">
        <v>1448</v>
      </c>
      <c r="B1449" t="s">
        <v>1459</v>
      </c>
      <c r="C1449" t="str">
        <f t="shared" si="85"/>
        <v>root_a_4_VegetableESA18a</v>
      </c>
      <c r="D1449">
        <v>170</v>
      </c>
      <c r="E1449">
        <v>163</v>
      </c>
      <c r="F1449">
        <v>27.8</v>
      </c>
      <c r="G1449">
        <v>15.3</v>
      </c>
      <c r="H1449">
        <v>155</v>
      </c>
      <c r="I1449">
        <v>144</v>
      </c>
      <c r="J1449">
        <v>109</v>
      </c>
      <c r="K1449">
        <v>90.2</v>
      </c>
      <c r="L1449">
        <v>72.5</v>
      </c>
      <c r="M1449">
        <v>71.900000000000006</v>
      </c>
      <c r="R1449">
        <f t="shared" si="86"/>
        <v>8</v>
      </c>
      <c r="S1449">
        <f t="shared" si="87"/>
        <v>15</v>
      </c>
    </row>
    <row r="1450" spans="1:19" x14ac:dyDescent="0.3">
      <c r="A1450">
        <v>1449</v>
      </c>
      <c r="B1450" t="s">
        <v>1460</v>
      </c>
      <c r="C1450" t="str">
        <f t="shared" si="85"/>
        <v>root_a_4_VegetableESA18b</v>
      </c>
      <c r="D1450">
        <v>178</v>
      </c>
      <c r="E1450">
        <v>162</v>
      </c>
      <c r="F1450">
        <v>23.1</v>
      </c>
      <c r="G1450">
        <v>13.1</v>
      </c>
      <c r="H1450">
        <v>146</v>
      </c>
      <c r="I1450">
        <v>115</v>
      </c>
      <c r="J1450">
        <v>85.1</v>
      </c>
      <c r="K1450">
        <v>69</v>
      </c>
      <c r="L1450">
        <v>55.9</v>
      </c>
      <c r="M1450">
        <v>55.4</v>
      </c>
      <c r="R1450">
        <f t="shared" si="86"/>
        <v>8</v>
      </c>
      <c r="S1450">
        <f t="shared" si="87"/>
        <v>15</v>
      </c>
    </row>
    <row r="1451" spans="1:19" x14ac:dyDescent="0.3">
      <c r="A1451">
        <v>1450</v>
      </c>
      <c r="B1451" t="s">
        <v>1461</v>
      </c>
      <c r="C1451" t="str">
        <f t="shared" si="85"/>
        <v>root_a_4_VegetableESA19a</v>
      </c>
      <c r="D1451">
        <v>149</v>
      </c>
      <c r="E1451">
        <v>132</v>
      </c>
      <c r="F1451">
        <v>30</v>
      </c>
      <c r="G1451">
        <v>20.7</v>
      </c>
      <c r="H1451">
        <v>122</v>
      </c>
      <c r="I1451">
        <v>109</v>
      </c>
      <c r="J1451">
        <v>84.1</v>
      </c>
      <c r="K1451">
        <v>70.3</v>
      </c>
      <c r="L1451">
        <v>55.3</v>
      </c>
      <c r="M1451">
        <v>54.9</v>
      </c>
      <c r="R1451">
        <f t="shared" si="86"/>
        <v>8</v>
      </c>
      <c r="S1451">
        <f t="shared" si="87"/>
        <v>15</v>
      </c>
    </row>
    <row r="1452" spans="1:19" x14ac:dyDescent="0.3">
      <c r="A1452">
        <v>1451</v>
      </c>
      <c r="B1452" t="s">
        <v>1462</v>
      </c>
      <c r="C1452" t="str">
        <f t="shared" si="85"/>
        <v>root_a_4_VegetableESA19b</v>
      </c>
      <c r="D1452">
        <v>176</v>
      </c>
      <c r="E1452">
        <v>160</v>
      </c>
      <c r="F1452">
        <v>44.4</v>
      </c>
      <c r="G1452">
        <v>32.200000000000003</v>
      </c>
      <c r="H1452">
        <v>144</v>
      </c>
      <c r="I1452">
        <v>128</v>
      </c>
      <c r="J1452">
        <v>97.1</v>
      </c>
      <c r="K1452">
        <v>83.7</v>
      </c>
      <c r="L1452">
        <v>67.8</v>
      </c>
      <c r="M1452">
        <v>67.099999999999994</v>
      </c>
      <c r="R1452">
        <f t="shared" si="86"/>
        <v>8</v>
      </c>
      <c r="S1452">
        <f t="shared" si="87"/>
        <v>15</v>
      </c>
    </row>
    <row r="1453" spans="1:19" x14ac:dyDescent="0.3">
      <c r="A1453">
        <v>1452</v>
      </c>
      <c r="B1453" t="s">
        <v>1463</v>
      </c>
      <c r="C1453" t="str">
        <f t="shared" si="85"/>
        <v>root_a_4_VegetableESA20a</v>
      </c>
      <c r="D1453">
        <v>501</v>
      </c>
      <c r="E1453">
        <v>224</v>
      </c>
      <c r="F1453">
        <v>18.600000000000001</v>
      </c>
      <c r="G1453">
        <v>13.2</v>
      </c>
      <c r="H1453">
        <v>177</v>
      </c>
      <c r="I1453">
        <v>131</v>
      </c>
      <c r="J1453">
        <v>94.2</v>
      </c>
      <c r="K1453">
        <v>70.8</v>
      </c>
      <c r="L1453">
        <v>58.5</v>
      </c>
      <c r="M1453">
        <v>57.5</v>
      </c>
      <c r="R1453">
        <f t="shared" si="86"/>
        <v>8</v>
      </c>
      <c r="S1453">
        <f t="shared" si="87"/>
        <v>15</v>
      </c>
    </row>
    <row r="1454" spans="1:19" x14ac:dyDescent="0.3">
      <c r="A1454">
        <v>1453</v>
      </c>
      <c r="B1454" t="s">
        <v>1464</v>
      </c>
      <c r="C1454" t="str">
        <f t="shared" si="85"/>
        <v>root_a_4_VegetableESA20b</v>
      </c>
      <c r="D1454">
        <v>547</v>
      </c>
      <c r="E1454">
        <v>373</v>
      </c>
      <c r="F1454">
        <v>25.8</v>
      </c>
      <c r="G1454">
        <v>14.5</v>
      </c>
      <c r="H1454">
        <v>287</v>
      </c>
      <c r="I1454">
        <v>201</v>
      </c>
      <c r="J1454">
        <v>124</v>
      </c>
      <c r="K1454">
        <v>98</v>
      </c>
      <c r="L1454">
        <v>77.7</v>
      </c>
      <c r="M1454">
        <v>76.2</v>
      </c>
      <c r="R1454">
        <f t="shared" si="86"/>
        <v>8</v>
      </c>
      <c r="S1454">
        <f t="shared" si="87"/>
        <v>15</v>
      </c>
    </row>
    <row r="1455" spans="1:19" x14ac:dyDescent="0.3">
      <c r="A1455">
        <v>1454</v>
      </c>
      <c r="B1455" t="s">
        <v>1465</v>
      </c>
      <c r="C1455" t="str">
        <f t="shared" si="85"/>
        <v>root_a_4_VegetableESA21</v>
      </c>
      <c r="D1455">
        <v>375</v>
      </c>
      <c r="E1455">
        <v>293</v>
      </c>
      <c r="F1455">
        <v>18.3</v>
      </c>
      <c r="G1455">
        <v>8.91</v>
      </c>
      <c r="H1455">
        <v>241</v>
      </c>
      <c r="I1455">
        <v>162</v>
      </c>
      <c r="J1455">
        <v>93.7</v>
      </c>
      <c r="K1455">
        <v>69.2</v>
      </c>
      <c r="L1455">
        <v>55.7</v>
      </c>
      <c r="M1455">
        <v>54.9</v>
      </c>
      <c r="R1455">
        <f t="shared" si="86"/>
        <v>8</v>
      </c>
      <c r="S1455">
        <f t="shared" si="87"/>
        <v>15</v>
      </c>
    </row>
    <row r="1456" spans="1:19" x14ac:dyDescent="0.3">
      <c r="A1456">
        <v>1455</v>
      </c>
      <c r="B1456" t="s">
        <v>1466</v>
      </c>
      <c r="C1456" t="str">
        <f t="shared" si="85"/>
        <v>beets_a_4_OtherRowESA1</v>
      </c>
      <c r="D1456">
        <v>135</v>
      </c>
      <c r="E1456">
        <v>83.4</v>
      </c>
      <c r="F1456">
        <v>7.95</v>
      </c>
      <c r="G1456">
        <v>5.18</v>
      </c>
      <c r="H1456">
        <v>63.8</v>
      </c>
      <c r="I1456">
        <v>51.6</v>
      </c>
      <c r="J1456">
        <v>36</v>
      </c>
      <c r="K1456">
        <v>28</v>
      </c>
      <c r="L1456">
        <v>69.900000000000006</v>
      </c>
      <c r="M1456">
        <v>65.099999999999994</v>
      </c>
      <c r="R1456">
        <f t="shared" si="86"/>
        <v>9</v>
      </c>
      <c r="S1456">
        <f t="shared" si="87"/>
        <v>15</v>
      </c>
    </row>
    <row r="1457" spans="1:19" x14ac:dyDescent="0.3">
      <c r="A1457">
        <v>1456</v>
      </c>
      <c r="B1457" t="s">
        <v>1467</v>
      </c>
      <c r="C1457" t="str">
        <f t="shared" si="85"/>
        <v>beets_a_4_OtherRowESA2</v>
      </c>
      <c r="D1457">
        <v>64.099999999999994</v>
      </c>
      <c r="E1457">
        <v>48</v>
      </c>
      <c r="F1457">
        <v>2.99</v>
      </c>
      <c r="G1457">
        <v>1.86</v>
      </c>
      <c r="H1457">
        <v>37.1</v>
      </c>
      <c r="I1457">
        <v>24.3</v>
      </c>
      <c r="J1457">
        <v>15.5</v>
      </c>
      <c r="K1457">
        <v>11.3</v>
      </c>
      <c r="L1457">
        <v>9.6999999999999993</v>
      </c>
      <c r="M1457">
        <v>9.42</v>
      </c>
      <c r="R1457">
        <f t="shared" si="86"/>
        <v>9</v>
      </c>
      <c r="S1457">
        <f t="shared" si="87"/>
        <v>15</v>
      </c>
    </row>
    <row r="1458" spans="1:19" x14ac:dyDescent="0.3">
      <c r="A1458">
        <v>1457</v>
      </c>
      <c r="B1458" t="s">
        <v>1468</v>
      </c>
      <c r="C1458" t="str">
        <f t="shared" si="85"/>
        <v>scorn_a_7_VegetableESA1</v>
      </c>
      <c r="D1458">
        <v>436</v>
      </c>
      <c r="E1458">
        <v>431</v>
      </c>
      <c r="F1458">
        <v>56.9</v>
      </c>
      <c r="G1458">
        <v>25.8</v>
      </c>
      <c r="H1458">
        <v>415</v>
      </c>
      <c r="I1458">
        <v>346</v>
      </c>
      <c r="J1458">
        <v>243</v>
      </c>
      <c r="K1458">
        <v>191</v>
      </c>
      <c r="L1458">
        <v>191</v>
      </c>
      <c r="M1458">
        <v>189</v>
      </c>
      <c r="R1458">
        <f t="shared" si="86"/>
        <v>9</v>
      </c>
      <c r="S1458">
        <f t="shared" si="87"/>
        <v>17</v>
      </c>
    </row>
    <row r="1459" spans="1:19" x14ac:dyDescent="0.3">
      <c r="A1459">
        <v>1458</v>
      </c>
      <c r="B1459" t="s">
        <v>1469</v>
      </c>
      <c r="C1459" t="str">
        <f t="shared" si="85"/>
        <v>scorn_a_7_VegetableESA2</v>
      </c>
      <c r="D1459">
        <v>268</v>
      </c>
      <c r="E1459">
        <v>262</v>
      </c>
      <c r="F1459">
        <v>30.7</v>
      </c>
      <c r="G1459">
        <v>17.100000000000001</v>
      </c>
      <c r="H1459">
        <v>252</v>
      </c>
      <c r="I1459">
        <v>190</v>
      </c>
      <c r="J1459">
        <v>127</v>
      </c>
      <c r="K1459">
        <v>101</v>
      </c>
      <c r="L1459">
        <v>90.7</v>
      </c>
      <c r="M1459">
        <v>89.4</v>
      </c>
      <c r="R1459">
        <f t="shared" si="86"/>
        <v>9</v>
      </c>
      <c r="S1459">
        <f t="shared" si="87"/>
        <v>17</v>
      </c>
    </row>
    <row r="1460" spans="1:19" x14ac:dyDescent="0.3">
      <c r="A1460">
        <v>1459</v>
      </c>
      <c r="B1460" t="s">
        <v>1470</v>
      </c>
      <c r="C1460" t="str">
        <f t="shared" si="85"/>
        <v>scorn_a_7_VegetableESA3</v>
      </c>
      <c r="D1460">
        <v>392</v>
      </c>
      <c r="E1460">
        <v>387</v>
      </c>
      <c r="F1460">
        <v>51.2</v>
      </c>
      <c r="G1460">
        <v>33.200000000000003</v>
      </c>
      <c r="H1460">
        <v>380</v>
      </c>
      <c r="I1460">
        <v>332</v>
      </c>
      <c r="J1460">
        <v>234</v>
      </c>
      <c r="K1460">
        <v>180</v>
      </c>
      <c r="L1460">
        <v>142</v>
      </c>
      <c r="M1460">
        <v>141</v>
      </c>
      <c r="R1460">
        <f t="shared" si="86"/>
        <v>9</v>
      </c>
      <c r="S1460">
        <f t="shared" si="87"/>
        <v>17</v>
      </c>
    </row>
    <row r="1461" spans="1:19" x14ac:dyDescent="0.3">
      <c r="A1461">
        <v>1460</v>
      </c>
      <c r="B1461" t="s">
        <v>1471</v>
      </c>
      <c r="C1461" t="str">
        <f t="shared" si="85"/>
        <v>scorn_a_7_VegetableESA4</v>
      </c>
      <c r="D1461">
        <v>159</v>
      </c>
      <c r="E1461">
        <v>156</v>
      </c>
      <c r="F1461">
        <v>26.2</v>
      </c>
      <c r="G1461">
        <v>17.100000000000001</v>
      </c>
      <c r="H1461">
        <v>151</v>
      </c>
      <c r="I1461">
        <v>120</v>
      </c>
      <c r="J1461">
        <v>87.9</v>
      </c>
      <c r="K1461">
        <v>68.8</v>
      </c>
      <c r="L1461">
        <v>53.5</v>
      </c>
      <c r="M1461">
        <v>52.9</v>
      </c>
      <c r="R1461">
        <f t="shared" si="86"/>
        <v>9</v>
      </c>
      <c r="S1461">
        <f t="shared" si="87"/>
        <v>17</v>
      </c>
    </row>
    <row r="1462" spans="1:19" x14ac:dyDescent="0.3">
      <c r="A1462">
        <v>1461</v>
      </c>
      <c r="B1462" t="s">
        <v>1472</v>
      </c>
      <c r="C1462" t="str">
        <f t="shared" si="85"/>
        <v>scorn_a_7_VegetableESA5</v>
      </c>
      <c r="D1462">
        <v>322</v>
      </c>
      <c r="E1462">
        <v>317</v>
      </c>
      <c r="F1462">
        <v>39.4</v>
      </c>
      <c r="G1462">
        <v>26</v>
      </c>
      <c r="H1462">
        <v>306</v>
      </c>
      <c r="I1462">
        <v>272</v>
      </c>
      <c r="J1462">
        <v>185</v>
      </c>
      <c r="K1462">
        <v>141</v>
      </c>
      <c r="L1462">
        <v>117</v>
      </c>
      <c r="M1462">
        <v>116</v>
      </c>
      <c r="R1462">
        <f t="shared" si="86"/>
        <v>9</v>
      </c>
      <c r="S1462">
        <f t="shared" si="87"/>
        <v>17</v>
      </c>
    </row>
    <row r="1463" spans="1:19" x14ac:dyDescent="0.3">
      <c r="A1463">
        <v>1462</v>
      </c>
      <c r="B1463" t="s">
        <v>1473</v>
      </c>
      <c r="C1463" t="str">
        <f t="shared" si="85"/>
        <v>scorn_a_7_VegetableESA6</v>
      </c>
      <c r="D1463">
        <v>342</v>
      </c>
      <c r="E1463">
        <v>336</v>
      </c>
      <c r="F1463">
        <v>38.799999999999997</v>
      </c>
      <c r="G1463">
        <v>23.9</v>
      </c>
      <c r="H1463">
        <v>319</v>
      </c>
      <c r="I1463">
        <v>267</v>
      </c>
      <c r="J1463">
        <v>180</v>
      </c>
      <c r="K1463">
        <v>139</v>
      </c>
      <c r="L1463">
        <v>108</v>
      </c>
      <c r="M1463">
        <v>107</v>
      </c>
      <c r="R1463">
        <f t="shared" si="86"/>
        <v>9</v>
      </c>
      <c r="S1463">
        <f t="shared" si="87"/>
        <v>17</v>
      </c>
    </row>
    <row r="1464" spans="1:19" x14ac:dyDescent="0.3">
      <c r="A1464">
        <v>1463</v>
      </c>
      <c r="B1464" t="s">
        <v>1474</v>
      </c>
      <c r="C1464" t="str">
        <f t="shared" ref="C1464:C1527" si="88">LEFT(B1464,R1464-1)&amp;RIGHT(B1464,LEN(B1464)-S1464)</f>
        <v>scorn_a_7_VegetableESA7</v>
      </c>
      <c r="D1464">
        <v>360</v>
      </c>
      <c r="E1464">
        <v>353</v>
      </c>
      <c r="F1464">
        <v>35.9</v>
      </c>
      <c r="G1464">
        <v>24.4</v>
      </c>
      <c r="H1464">
        <v>335</v>
      </c>
      <c r="I1464">
        <v>262</v>
      </c>
      <c r="J1464">
        <v>169</v>
      </c>
      <c r="K1464">
        <v>124</v>
      </c>
      <c r="L1464">
        <v>123</v>
      </c>
      <c r="M1464">
        <v>121</v>
      </c>
      <c r="R1464">
        <f t="shared" si="86"/>
        <v>9</v>
      </c>
      <c r="S1464">
        <f t="shared" si="87"/>
        <v>17</v>
      </c>
    </row>
    <row r="1465" spans="1:19" x14ac:dyDescent="0.3">
      <c r="A1465">
        <v>1464</v>
      </c>
      <c r="B1465" t="s">
        <v>1475</v>
      </c>
      <c r="C1465" t="str">
        <f t="shared" si="88"/>
        <v>scorn_a_7_VegetableESA8</v>
      </c>
      <c r="D1465">
        <v>219</v>
      </c>
      <c r="E1465">
        <v>213</v>
      </c>
      <c r="F1465">
        <v>15.9</v>
      </c>
      <c r="G1465">
        <v>10.7</v>
      </c>
      <c r="H1465">
        <v>198</v>
      </c>
      <c r="I1465">
        <v>151</v>
      </c>
      <c r="J1465">
        <v>83.2</v>
      </c>
      <c r="K1465">
        <v>59.8</v>
      </c>
      <c r="L1465">
        <v>50.8</v>
      </c>
      <c r="M1465">
        <v>49.8</v>
      </c>
      <c r="R1465">
        <f t="shared" si="86"/>
        <v>9</v>
      </c>
      <c r="S1465">
        <f t="shared" si="87"/>
        <v>17</v>
      </c>
    </row>
    <row r="1466" spans="1:19" x14ac:dyDescent="0.3">
      <c r="A1466">
        <v>1465</v>
      </c>
      <c r="B1466" t="s">
        <v>1476</v>
      </c>
      <c r="C1466" t="str">
        <f t="shared" si="88"/>
        <v>scorn_a_7_VegetableESA9</v>
      </c>
      <c r="D1466">
        <v>178</v>
      </c>
      <c r="E1466">
        <v>175</v>
      </c>
      <c r="F1466">
        <v>26.6</v>
      </c>
      <c r="G1466">
        <v>20</v>
      </c>
      <c r="H1466">
        <v>170</v>
      </c>
      <c r="I1466">
        <v>139</v>
      </c>
      <c r="J1466">
        <v>88</v>
      </c>
      <c r="K1466">
        <v>72.3</v>
      </c>
      <c r="L1466">
        <v>58.7</v>
      </c>
      <c r="M1466">
        <v>57.9</v>
      </c>
      <c r="R1466">
        <f t="shared" si="86"/>
        <v>9</v>
      </c>
      <c r="S1466">
        <f t="shared" si="87"/>
        <v>17</v>
      </c>
    </row>
    <row r="1467" spans="1:19" x14ac:dyDescent="0.3">
      <c r="A1467">
        <v>1466</v>
      </c>
      <c r="B1467" t="s">
        <v>1477</v>
      </c>
      <c r="C1467" t="str">
        <f t="shared" si="88"/>
        <v>scorn_a_7_VegetableESA10a</v>
      </c>
      <c r="D1467">
        <v>239</v>
      </c>
      <c r="E1467">
        <v>234</v>
      </c>
      <c r="F1467">
        <v>27.3</v>
      </c>
      <c r="G1467">
        <v>17.399999999999999</v>
      </c>
      <c r="H1467">
        <v>223</v>
      </c>
      <c r="I1467">
        <v>197</v>
      </c>
      <c r="J1467">
        <v>120</v>
      </c>
      <c r="K1467">
        <v>90.7</v>
      </c>
      <c r="L1467">
        <v>79.900000000000006</v>
      </c>
      <c r="M1467">
        <v>78.8</v>
      </c>
      <c r="R1467">
        <f t="shared" si="86"/>
        <v>9</v>
      </c>
      <c r="S1467">
        <f t="shared" si="87"/>
        <v>17</v>
      </c>
    </row>
    <row r="1468" spans="1:19" x14ac:dyDescent="0.3">
      <c r="A1468">
        <v>1467</v>
      </c>
      <c r="B1468" t="s">
        <v>1478</v>
      </c>
      <c r="C1468" t="str">
        <f t="shared" si="88"/>
        <v>scorn_a_7_VegetableESA10b</v>
      </c>
      <c r="D1468">
        <v>170</v>
      </c>
      <c r="E1468">
        <v>168</v>
      </c>
      <c r="F1468">
        <v>25.3</v>
      </c>
      <c r="G1468">
        <v>19.899999999999999</v>
      </c>
      <c r="H1468">
        <v>163</v>
      </c>
      <c r="I1468">
        <v>144</v>
      </c>
      <c r="J1468">
        <v>104</v>
      </c>
      <c r="K1468">
        <v>82.6</v>
      </c>
      <c r="L1468">
        <v>68.599999999999994</v>
      </c>
      <c r="M1468">
        <v>67.900000000000006</v>
      </c>
      <c r="R1468">
        <f t="shared" si="86"/>
        <v>9</v>
      </c>
      <c r="S1468">
        <f t="shared" si="87"/>
        <v>17</v>
      </c>
    </row>
    <row r="1469" spans="1:19" x14ac:dyDescent="0.3">
      <c r="A1469">
        <v>1468</v>
      </c>
      <c r="B1469" t="s">
        <v>1479</v>
      </c>
      <c r="C1469" t="str">
        <f t="shared" si="88"/>
        <v>scorn_a_7_VegetableESA11a</v>
      </c>
      <c r="D1469">
        <v>425</v>
      </c>
      <c r="E1469">
        <v>417</v>
      </c>
      <c r="F1469">
        <v>40.200000000000003</v>
      </c>
      <c r="G1469">
        <v>21.9</v>
      </c>
      <c r="H1469">
        <v>406</v>
      </c>
      <c r="I1469">
        <v>332</v>
      </c>
      <c r="J1469">
        <v>202</v>
      </c>
      <c r="K1469">
        <v>149</v>
      </c>
      <c r="L1469">
        <v>127</v>
      </c>
      <c r="M1469">
        <v>125</v>
      </c>
      <c r="R1469">
        <f t="shared" si="86"/>
        <v>9</v>
      </c>
      <c r="S1469">
        <f t="shared" si="87"/>
        <v>17</v>
      </c>
    </row>
    <row r="1470" spans="1:19" x14ac:dyDescent="0.3">
      <c r="A1470">
        <v>1469</v>
      </c>
      <c r="B1470" t="s">
        <v>1480</v>
      </c>
      <c r="C1470" t="str">
        <f t="shared" si="88"/>
        <v>scorn_a_7_VegetableESA11b</v>
      </c>
      <c r="D1470">
        <v>381</v>
      </c>
      <c r="E1470">
        <v>373</v>
      </c>
      <c r="F1470">
        <v>38.700000000000003</v>
      </c>
      <c r="G1470">
        <v>19.600000000000001</v>
      </c>
      <c r="H1470">
        <v>352</v>
      </c>
      <c r="I1470">
        <v>292</v>
      </c>
      <c r="J1470">
        <v>195</v>
      </c>
      <c r="K1470">
        <v>141</v>
      </c>
      <c r="L1470">
        <v>120</v>
      </c>
      <c r="M1470">
        <v>118</v>
      </c>
      <c r="R1470">
        <f t="shared" si="86"/>
        <v>9</v>
      </c>
      <c r="S1470">
        <f t="shared" si="87"/>
        <v>17</v>
      </c>
    </row>
    <row r="1471" spans="1:19" x14ac:dyDescent="0.3">
      <c r="A1471">
        <v>1470</v>
      </c>
      <c r="B1471" t="s">
        <v>1481</v>
      </c>
      <c r="C1471" t="str">
        <f t="shared" si="88"/>
        <v>scorn_a_7_VegetableESA12a</v>
      </c>
      <c r="D1471">
        <v>385</v>
      </c>
      <c r="E1471">
        <v>377</v>
      </c>
      <c r="F1471">
        <v>30.3</v>
      </c>
      <c r="G1471">
        <v>19.3</v>
      </c>
      <c r="H1471">
        <v>353</v>
      </c>
      <c r="I1471">
        <v>260</v>
      </c>
      <c r="J1471">
        <v>161</v>
      </c>
      <c r="K1471">
        <v>116</v>
      </c>
      <c r="L1471">
        <v>103</v>
      </c>
      <c r="M1471">
        <v>101</v>
      </c>
      <c r="R1471">
        <f t="shared" si="86"/>
        <v>9</v>
      </c>
      <c r="S1471">
        <f t="shared" si="87"/>
        <v>17</v>
      </c>
    </row>
    <row r="1472" spans="1:19" x14ac:dyDescent="0.3">
      <c r="A1472">
        <v>1471</v>
      </c>
      <c r="B1472" t="s">
        <v>1482</v>
      </c>
      <c r="C1472" t="str">
        <f t="shared" si="88"/>
        <v>scorn_a_7_VegetableESA12b</v>
      </c>
      <c r="D1472">
        <v>235</v>
      </c>
      <c r="E1472">
        <v>230</v>
      </c>
      <c r="F1472">
        <v>25.9</v>
      </c>
      <c r="G1472">
        <v>16.5</v>
      </c>
      <c r="H1472">
        <v>216</v>
      </c>
      <c r="I1472">
        <v>174</v>
      </c>
      <c r="J1472">
        <v>132</v>
      </c>
      <c r="K1472">
        <v>98</v>
      </c>
      <c r="L1472">
        <v>81.3</v>
      </c>
      <c r="M1472">
        <v>79.900000000000006</v>
      </c>
      <c r="R1472">
        <f t="shared" si="86"/>
        <v>9</v>
      </c>
      <c r="S1472">
        <f t="shared" si="87"/>
        <v>17</v>
      </c>
    </row>
    <row r="1473" spans="1:19" x14ac:dyDescent="0.3">
      <c r="A1473">
        <v>1472</v>
      </c>
      <c r="B1473" t="s">
        <v>1483</v>
      </c>
      <c r="C1473" t="str">
        <f t="shared" si="88"/>
        <v>scorn_a_7_VegetableESA13</v>
      </c>
      <c r="D1473">
        <v>288</v>
      </c>
      <c r="E1473">
        <v>282</v>
      </c>
      <c r="F1473">
        <v>29.8</v>
      </c>
      <c r="G1473">
        <v>15.3</v>
      </c>
      <c r="H1473">
        <v>272</v>
      </c>
      <c r="I1473">
        <v>204</v>
      </c>
      <c r="J1473">
        <v>132</v>
      </c>
      <c r="K1473">
        <v>104</v>
      </c>
      <c r="L1473">
        <v>79.5</v>
      </c>
      <c r="M1473">
        <v>79</v>
      </c>
      <c r="R1473">
        <f t="shared" si="86"/>
        <v>9</v>
      </c>
      <c r="S1473">
        <f t="shared" si="87"/>
        <v>17</v>
      </c>
    </row>
    <row r="1474" spans="1:19" x14ac:dyDescent="0.3">
      <c r="A1474">
        <v>1473</v>
      </c>
      <c r="B1474" t="s">
        <v>1484</v>
      </c>
      <c r="C1474" t="str">
        <f t="shared" si="88"/>
        <v>scorn_a_7_VegetableESA14</v>
      </c>
      <c r="D1474">
        <v>190</v>
      </c>
      <c r="E1474">
        <v>188</v>
      </c>
      <c r="F1474">
        <v>29.5</v>
      </c>
      <c r="G1474">
        <v>21.7</v>
      </c>
      <c r="H1474">
        <v>183</v>
      </c>
      <c r="I1474">
        <v>154</v>
      </c>
      <c r="J1474">
        <v>112</v>
      </c>
      <c r="K1474">
        <v>90.7</v>
      </c>
      <c r="L1474">
        <v>72.900000000000006</v>
      </c>
      <c r="M1474">
        <v>72.099999999999994</v>
      </c>
      <c r="R1474">
        <f t="shared" si="86"/>
        <v>9</v>
      </c>
      <c r="S1474">
        <f t="shared" si="87"/>
        <v>17</v>
      </c>
    </row>
    <row r="1475" spans="1:19" x14ac:dyDescent="0.3">
      <c r="A1475">
        <v>1474</v>
      </c>
      <c r="B1475" t="s">
        <v>1485</v>
      </c>
      <c r="C1475" t="str">
        <f t="shared" si="88"/>
        <v>scorn_a_7_VegetableESA15a</v>
      </c>
      <c r="D1475">
        <v>441</v>
      </c>
      <c r="E1475">
        <v>433</v>
      </c>
      <c r="F1475">
        <v>67.599999999999994</v>
      </c>
      <c r="G1475">
        <v>38.1</v>
      </c>
      <c r="H1475">
        <v>422</v>
      </c>
      <c r="I1475">
        <v>363</v>
      </c>
      <c r="J1475">
        <v>241</v>
      </c>
      <c r="K1475">
        <v>186</v>
      </c>
      <c r="L1475">
        <v>157</v>
      </c>
      <c r="M1475">
        <v>156</v>
      </c>
      <c r="R1475">
        <f t="shared" ref="R1475:R1538" si="89">SEARCH("run",B1475)</f>
        <v>9</v>
      </c>
      <c r="S1475">
        <f t="shared" ref="S1475:S1538" si="90">SEARCH("_",B1475,SEARCH("_",B1475,R1475+1)+1)</f>
        <v>17</v>
      </c>
    </row>
    <row r="1476" spans="1:19" x14ac:dyDescent="0.3">
      <c r="A1476">
        <v>1475</v>
      </c>
      <c r="B1476" t="s">
        <v>1486</v>
      </c>
      <c r="C1476" t="str">
        <f t="shared" si="88"/>
        <v>scorn_a_7_VegetableESA15b</v>
      </c>
      <c r="D1476">
        <v>339</v>
      </c>
      <c r="E1476">
        <v>324</v>
      </c>
      <c r="F1476">
        <v>20.3</v>
      </c>
      <c r="G1476">
        <v>12.5</v>
      </c>
      <c r="H1476">
        <v>293</v>
      </c>
      <c r="I1476">
        <v>168</v>
      </c>
      <c r="J1476">
        <v>87.9</v>
      </c>
      <c r="K1476">
        <v>66.099999999999994</v>
      </c>
      <c r="L1476">
        <v>56.5</v>
      </c>
      <c r="M1476">
        <v>55.2</v>
      </c>
      <c r="R1476">
        <f t="shared" si="89"/>
        <v>9</v>
      </c>
      <c r="S1476">
        <f t="shared" si="90"/>
        <v>17</v>
      </c>
    </row>
    <row r="1477" spans="1:19" x14ac:dyDescent="0.3">
      <c r="A1477">
        <v>1476</v>
      </c>
      <c r="B1477" t="s">
        <v>1487</v>
      </c>
      <c r="C1477" t="str">
        <f t="shared" si="88"/>
        <v>scorn_a_7_VegetableESA16a</v>
      </c>
      <c r="D1477">
        <v>161</v>
      </c>
      <c r="E1477">
        <v>159</v>
      </c>
      <c r="F1477">
        <v>25.4</v>
      </c>
      <c r="G1477">
        <v>17.600000000000001</v>
      </c>
      <c r="H1477">
        <v>155</v>
      </c>
      <c r="I1477">
        <v>137</v>
      </c>
      <c r="J1477">
        <v>104</v>
      </c>
      <c r="K1477">
        <v>85.1</v>
      </c>
      <c r="L1477">
        <v>65.599999999999994</v>
      </c>
      <c r="M1477">
        <v>65</v>
      </c>
      <c r="R1477">
        <f t="shared" si="89"/>
        <v>9</v>
      </c>
      <c r="S1477">
        <f t="shared" si="90"/>
        <v>17</v>
      </c>
    </row>
    <row r="1478" spans="1:19" x14ac:dyDescent="0.3">
      <c r="A1478">
        <v>1477</v>
      </c>
      <c r="B1478" t="s">
        <v>1488</v>
      </c>
      <c r="C1478" t="str">
        <f t="shared" si="88"/>
        <v>scorn_a_7_VegetableESA16b</v>
      </c>
      <c r="D1478">
        <v>105</v>
      </c>
      <c r="E1478">
        <v>104</v>
      </c>
      <c r="F1478">
        <v>18.5</v>
      </c>
      <c r="G1478">
        <v>16.3</v>
      </c>
      <c r="H1478">
        <v>101</v>
      </c>
      <c r="I1478">
        <v>92.1</v>
      </c>
      <c r="J1478">
        <v>73.900000000000006</v>
      </c>
      <c r="K1478">
        <v>61.2</v>
      </c>
      <c r="L1478">
        <v>46.3</v>
      </c>
      <c r="M1478">
        <v>46</v>
      </c>
      <c r="R1478">
        <f t="shared" si="89"/>
        <v>9</v>
      </c>
      <c r="S1478">
        <f t="shared" si="90"/>
        <v>17</v>
      </c>
    </row>
    <row r="1479" spans="1:19" x14ac:dyDescent="0.3">
      <c r="A1479">
        <v>1478</v>
      </c>
      <c r="B1479" t="s">
        <v>1489</v>
      </c>
      <c r="C1479" t="str">
        <f t="shared" si="88"/>
        <v>scorn_a_7_VegetableESA17a</v>
      </c>
      <c r="D1479">
        <v>411</v>
      </c>
      <c r="E1479">
        <v>407</v>
      </c>
      <c r="F1479">
        <v>77.400000000000006</v>
      </c>
      <c r="G1479">
        <v>48.7</v>
      </c>
      <c r="H1479">
        <v>397</v>
      </c>
      <c r="I1479">
        <v>359</v>
      </c>
      <c r="J1479">
        <v>274</v>
      </c>
      <c r="K1479">
        <v>227</v>
      </c>
      <c r="L1479">
        <v>173</v>
      </c>
      <c r="M1479">
        <v>172</v>
      </c>
      <c r="R1479">
        <f t="shared" si="89"/>
        <v>9</v>
      </c>
      <c r="S1479">
        <f t="shared" si="90"/>
        <v>17</v>
      </c>
    </row>
    <row r="1480" spans="1:19" x14ac:dyDescent="0.3">
      <c r="A1480">
        <v>1479</v>
      </c>
      <c r="B1480" t="s">
        <v>1490</v>
      </c>
      <c r="C1480" t="str">
        <f t="shared" si="88"/>
        <v>scorn_a_7_VegetableESA17b</v>
      </c>
      <c r="D1480">
        <v>186</v>
      </c>
      <c r="E1480">
        <v>184</v>
      </c>
      <c r="F1480">
        <v>26.8</v>
      </c>
      <c r="G1480">
        <v>20.3</v>
      </c>
      <c r="H1480">
        <v>179</v>
      </c>
      <c r="I1480">
        <v>156</v>
      </c>
      <c r="J1480">
        <v>110</v>
      </c>
      <c r="K1480">
        <v>86.5</v>
      </c>
      <c r="L1480">
        <v>70</v>
      </c>
      <c r="M1480">
        <v>69.3</v>
      </c>
      <c r="R1480">
        <f t="shared" si="89"/>
        <v>9</v>
      </c>
      <c r="S1480">
        <f t="shared" si="90"/>
        <v>17</v>
      </c>
    </row>
    <row r="1481" spans="1:19" x14ac:dyDescent="0.3">
      <c r="A1481">
        <v>1480</v>
      </c>
      <c r="B1481" t="s">
        <v>1491</v>
      </c>
      <c r="C1481" t="str">
        <f t="shared" si="88"/>
        <v>scorn_a_7_VegetableESA18a</v>
      </c>
      <c r="D1481">
        <v>188</v>
      </c>
      <c r="E1481">
        <v>186</v>
      </c>
      <c r="F1481">
        <v>30</v>
      </c>
      <c r="G1481">
        <v>20.100000000000001</v>
      </c>
      <c r="H1481">
        <v>183</v>
      </c>
      <c r="I1481">
        <v>163</v>
      </c>
      <c r="J1481">
        <v>125</v>
      </c>
      <c r="K1481">
        <v>102</v>
      </c>
      <c r="L1481">
        <v>75.5</v>
      </c>
      <c r="M1481">
        <v>75</v>
      </c>
      <c r="R1481">
        <f t="shared" si="89"/>
        <v>9</v>
      </c>
      <c r="S1481">
        <f t="shared" si="90"/>
        <v>17</v>
      </c>
    </row>
    <row r="1482" spans="1:19" x14ac:dyDescent="0.3">
      <c r="A1482">
        <v>1481</v>
      </c>
      <c r="B1482" t="s">
        <v>1492</v>
      </c>
      <c r="C1482" t="str">
        <f t="shared" si="88"/>
        <v>scorn_a_7_VegetableESA18b</v>
      </c>
      <c r="D1482">
        <v>151</v>
      </c>
      <c r="E1482">
        <v>149</v>
      </c>
      <c r="F1482">
        <v>23.6</v>
      </c>
      <c r="G1482">
        <v>16.8</v>
      </c>
      <c r="H1482">
        <v>142</v>
      </c>
      <c r="I1482">
        <v>120</v>
      </c>
      <c r="J1482">
        <v>94.6</v>
      </c>
      <c r="K1482">
        <v>76.900000000000006</v>
      </c>
      <c r="L1482">
        <v>58.3</v>
      </c>
      <c r="M1482">
        <v>57.8</v>
      </c>
      <c r="R1482">
        <f t="shared" si="89"/>
        <v>9</v>
      </c>
      <c r="S1482">
        <f t="shared" si="90"/>
        <v>17</v>
      </c>
    </row>
    <row r="1483" spans="1:19" x14ac:dyDescent="0.3">
      <c r="A1483">
        <v>1482</v>
      </c>
      <c r="B1483" t="s">
        <v>1493</v>
      </c>
      <c r="C1483" t="str">
        <f t="shared" si="88"/>
        <v>scorn_a_7_VegetableESA20a</v>
      </c>
      <c r="D1483">
        <v>654</v>
      </c>
      <c r="E1483">
        <v>639</v>
      </c>
      <c r="F1483">
        <v>56.6</v>
      </c>
      <c r="G1483">
        <v>26.2</v>
      </c>
      <c r="H1483">
        <v>614</v>
      </c>
      <c r="I1483">
        <v>492</v>
      </c>
      <c r="J1483">
        <v>294</v>
      </c>
      <c r="K1483">
        <v>213</v>
      </c>
      <c r="L1483">
        <v>173</v>
      </c>
      <c r="M1483">
        <v>170</v>
      </c>
      <c r="R1483">
        <f t="shared" si="89"/>
        <v>9</v>
      </c>
      <c r="S1483">
        <f t="shared" si="90"/>
        <v>17</v>
      </c>
    </row>
    <row r="1484" spans="1:19" x14ac:dyDescent="0.3">
      <c r="A1484">
        <v>1483</v>
      </c>
      <c r="B1484" t="s">
        <v>1494</v>
      </c>
      <c r="C1484" t="str">
        <f t="shared" si="88"/>
        <v>scorn_a_7_VegetableESA20b</v>
      </c>
      <c r="D1484">
        <v>541</v>
      </c>
      <c r="E1484">
        <v>529</v>
      </c>
      <c r="F1484">
        <v>51.6</v>
      </c>
      <c r="G1484">
        <v>21.5</v>
      </c>
      <c r="H1484">
        <v>513</v>
      </c>
      <c r="I1484">
        <v>432</v>
      </c>
      <c r="J1484">
        <v>260</v>
      </c>
      <c r="K1484">
        <v>193</v>
      </c>
      <c r="L1484">
        <v>149</v>
      </c>
      <c r="M1484">
        <v>147</v>
      </c>
      <c r="R1484">
        <f t="shared" si="89"/>
        <v>9</v>
      </c>
      <c r="S1484">
        <f t="shared" si="90"/>
        <v>17</v>
      </c>
    </row>
    <row r="1485" spans="1:19" x14ac:dyDescent="0.3">
      <c r="A1485">
        <v>1484</v>
      </c>
      <c r="B1485" t="s">
        <v>1495</v>
      </c>
      <c r="C1485" t="str">
        <f t="shared" si="88"/>
        <v>scorn_a_4_VegetableESA1</v>
      </c>
      <c r="D1485">
        <v>832</v>
      </c>
      <c r="E1485">
        <v>459</v>
      </c>
      <c r="F1485">
        <v>44.3</v>
      </c>
      <c r="G1485">
        <v>27.7</v>
      </c>
      <c r="H1485">
        <v>355</v>
      </c>
      <c r="I1485">
        <v>263</v>
      </c>
      <c r="J1485">
        <v>195</v>
      </c>
      <c r="K1485">
        <v>154</v>
      </c>
      <c r="L1485">
        <v>401</v>
      </c>
      <c r="M1485">
        <v>381</v>
      </c>
      <c r="R1485">
        <f t="shared" si="89"/>
        <v>9</v>
      </c>
      <c r="S1485">
        <f t="shared" si="90"/>
        <v>16</v>
      </c>
    </row>
    <row r="1486" spans="1:19" x14ac:dyDescent="0.3">
      <c r="A1486">
        <v>1485</v>
      </c>
      <c r="B1486" t="s">
        <v>1496</v>
      </c>
      <c r="C1486" t="str">
        <f t="shared" si="88"/>
        <v>scorn_a_4_VegetableESA2</v>
      </c>
      <c r="D1486">
        <v>515</v>
      </c>
      <c r="E1486">
        <v>387</v>
      </c>
      <c r="F1486">
        <v>31.7</v>
      </c>
      <c r="G1486">
        <v>18.5</v>
      </c>
      <c r="H1486">
        <v>301</v>
      </c>
      <c r="I1486">
        <v>232</v>
      </c>
      <c r="J1486">
        <v>136</v>
      </c>
      <c r="K1486">
        <v>104</v>
      </c>
      <c r="L1486">
        <v>132</v>
      </c>
      <c r="M1486">
        <v>130</v>
      </c>
      <c r="R1486">
        <f t="shared" si="89"/>
        <v>9</v>
      </c>
      <c r="S1486">
        <f t="shared" si="90"/>
        <v>16</v>
      </c>
    </row>
    <row r="1487" spans="1:19" x14ac:dyDescent="0.3">
      <c r="A1487">
        <v>1486</v>
      </c>
      <c r="B1487" t="s">
        <v>1497</v>
      </c>
      <c r="C1487" t="str">
        <f t="shared" si="88"/>
        <v>scorn_a_4_VegetableESA3</v>
      </c>
      <c r="D1487">
        <v>579</v>
      </c>
      <c r="E1487">
        <v>424</v>
      </c>
      <c r="F1487">
        <v>45.5</v>
      </c>
      <c r="G1487">
        <v>33</v>
      </c>
      <c r="H1487">
        <v>368</v>
      </c>
      <c r="I1487">
        <v>308</v>
      </c>
      <c r="J1487">
        <v>221</v>
      </c>
      <c r="K1487">
        <v>171</v>
      </c>
      <c r="L1487">
        <v>138</v>
      </c>
      <c r="M1487">
        <v>137</v>
      </c>
      <c r="R1487">
        <f t="shared" si="89"/>
        <v>9</v>
      </c>
      <c r="S1487">
        <f t="shared" si="90"/>
        <v>16</v>
      </c>
    </row>
    <row r="1488" spans="1:19" x14ac:dyDescent="0.3">
      <c r="A1488">
        <v>1487</v>
      </c>
      <c r="B1488" t="s">
        <v>1498</v>
      </c>
      <c r="C1488" t="str">
        <f t="shared" si="88"/>
        <v>scorn_a_4_VegetableESA4</v>
      </c>
      <c r="D1488">
        <v>270</v>
      </c>
      <c r="E1488">
        <v>213</v>
      </c>
      <c r="F1488">
        <v>22.8</v>
      </c>
      <c r="G1488">
        <v>16.2</v>
      </c>
      <c r="H1488">
        <v>175</v>
      </c>
      <c r="I1488">
        <v>128</v>
      </c>
      <c r="J1488">
        <v>88.2</v>
      </c>
      <c r="K1488">
        <v>71.5</v>
      </c>
      <c r="L1488">
        <v>54.1</v>
      </c>
      <c r="M1488">
        <v>53.5</v>
      </c>
      <c r="R1488">
        <f t="shared" si="89"/>
        <v>9</v>
      </c>
      <c r="S1488">
        <f t="shared" si="90"/>
        <v>16</v>
      </c>
    </row>
    <row r="1489" spans="1:19" x14ac:dyDescent="0.3">
      <c r="A1489">
        <v>1488</v>
      </c>
      <c r="B1489" t="s">
        <v>1499</v>
      </c>
      <c r="C1489" t="str">
        <f t="shared" si="88"/>
        <v>scorn_a_4_VegetableESA5</v>
      </c>
      <c r="D1489">
        <v>606</v>
      </c>
      <c r="E1489">
        <v>448</v>
      </c>
      <c r="F1489">
        <v>49.4</v>
      </c>
      <c r="G1489">
        <v>31</v>
      </c>
      <c r="H1489">
        <v>360</v>
      </c>
      <c r="I1489">
        <v>290</v>
      </c>
      <c r="J1489">
        <v>226</v>
      </c>
      <c r="K1489">
        <v>177</v>
      </c>
      <c r="L1489">
        <v>158</v>
      </c>
      <c r="M1489">
        <v>156</v>
      </c>
      <c r="R1489">
        <f t="shared" si="89"/>
        <v>9</v>
      </c>
      <c r="S1489">
        <f t="shared" si="90"/>
        <v>16</v>
      </c>
    </row>
    <row r="1490" spans="1:19" x14ac:dyDescent="0.3">
      <c r="A1490">
        <v>1489</v>
      </c>
      <c r="B1490" t="s">
        <v>1500</v>
      </c>
      <c r="C1490" t="str">
        <f t="shared" si="88"/>
        <v>scorn_a_4_VegetableESA6</v>
      </c>
      <c r="D1490">
        <v>603</v>
      </c>
      <c r="E1490">
        <v>464</v>
      </c>
      <c r="F1490">
        <v>37.700000000000003</v>
      </c>
      <c r="G1490">
        <v>27.3</v>
      </c>
      <c r="H1490">
        <v>389</v>
      </c>
      <c r="I1490">
        <v>291</v>
      </c>
      <c r="J1490">
        <v>181</v>
      </c>
      <c r="K1490">
        <v>139</v>
      </c>
      <c r="L1490">
        <v>121</v>
      </c>
      <c r="M1490">
        <v>119</v>
      </c>
      <c r="R1490">
        <f t="shared" si="89"/>
        <v>9</v>
      </c>
      <c r="S1490">
        <f t="shared" si="90"/>
        <v>16</v>
      </c>
    </row>
    <row r="1491" spans="1:19" x14ac:dyDescent="0.3">
      <c r="A1491">
        <v>1490</v>
      </c>
      <c r="B1491" t="s">
        <v>1501</v>
      </c>
      <c r="C1491" t="str">
        <f t="shared" si="88"/>
        <v>scorn_a_4_VegetableESA7</v>
      </c>
      <c r="D1491">
        <v>615</v>
      </c>
      <c r="E1491">
        <v>516</v>
      </c>
      <c r="F1491">
        <v>42.8</v>
      </c>
      <c r="G1491">
        <v>28.1</v>
      </c>
      <c r="H1491">
        <v>435</v>
      </c>
      <c r="I1491">
        <v>337</v>
      </c>
      <c r="J1491">
        <v>212</v>
      </c>
      <c r="K1491">
        <v>154</v>
      </c>
      <c r="L1491">
        <v>188</v>
      </c>
      <c r="M1491">
        <v>185</v>
      </c>
      <c r="R1491">
        <f t="shared" si="89"/>
        <v>9</v>
      </c>
      <c r="S1491">
        <f t="shared" si="90"/>
        <v>16</v>
      </c>
    </row>
    <row r="1492" spans="1:19" x14ac:dyDescent="0.3">
      <c r="A1492">
        <v>1491</v>
      </c>
      <c r="B1492" t="s">
        <v>1502</v>
      </c>
      <c r="C1492" t="str">
        <f t="shared" si="88"/>
        <v>scorn_a_4_VegetableESA8</v>
      </c>
      <c r="D1492">
        <v>340</v>
      </c>
      <c r="E1492">
        <v>297</v>
      </c>
      <c r="F1492">
        <v>17.2</v>
      </c>
      <c r="G1492">
        <v>11.1</v>
      </c>
      <c r="H1492">
        <v>249</v>
      </c>
      <c r="I1492">
        <v>190</v>
      </c>
      <c r="J1492">
        <v>97.1</v>
      </c>
      <c r="K1492">
        <v>67.5</v>
      </c>
      <c r="L1492">
        <v>62.3</v>
      </c>
      <c r="M1492">
        <v>60.5</v>
      </c>
      <c r="R1492">
        <f t="shared" si="89"/>
        <v>9</v>
      </c>
      <c r="S1492">
        <f t="shared" si="90"/>
        <v>16</v>
      </c>
    </row>
    <row r="1493" spans="1:19" x14ac:dyDescent="0.3">
      <c r="A1493">
        <v>1492</v>
      </c>
      <c r="B1493" t="s">
        <v>1503</v>
      </c>
      <c r="C1493" t="str">
        <f t="shared" si="88"/>
        <v>scorn_a_4_VegetableESA9</v>
      </c>
      <c r="D1493">
        <v>315</v>
      </c>
      <c r="E1493">
        <v>251</v>
      </c>
      <c r="F1493">
        <v>32.4</v>
      </c>
      <c r="G1493">
        <v>23.1</v>
      </c>
      <c r="H1493">
        <v>206</v>
      </c>
      <c r="I1493">
        <v>160</v>
      </c>
      <c r="J1493">
        <v>99.9</v>
      </c>
      <c r="K1493">
        <v>81.3</v>
      </c>
      <c r="L1493">
        <v>68.8</v>
      </c>
      <c r="M1493">
        <v>67.900000000000006</v>
      </c>
      <c r="R1493">
        <f t="shared" si="89"/>
        <v>9</v>
      </c>
      <c r="S1493">
        <f t="shared" si="90"/>
        <v>16</v>
      </c>
    </row>
    <row r="1494" spans="1:19" x14ac:dyDescent="0.3">
      <c r="A1494">
        <v>1493</v>
      </c>
      <c r="B1494" t="s">
        <v>1504</v>
      </c>
      <c r="C1494" t="str">
        <f t="shared" si="88"/>
        <v>scorn_a_4_VegetableESA10a</v>
      </c>
      <c r="D1494">
        <v>393</v>
      </c>
      <c r="E1494">
        <v>288</v>
      </c>
      <c r="F1494">
        <v>29.2</v>
      </c>
      <c r="G1494">
        <v>20.2</v>
      </c>
      <c r="H1494">
        <v>238</v>
      </c>
      <c r="I1494">
        <v>210</v>
      </c>
      <c r="J1494">
        <v>129</v>
      </c>
      <c r="K1494">
        <v>97.2</v>
      </c>
      <c r="L1494">
        <v>91.7</v>
      </c>
      <c r="M1494">
        <v>90.4</v>
      </c>
      <c r="R1494">
        <f t="shared" si="89"/>
        <v>9</v>
      </c>
      <c r="S1494">
        <f t="shared" si="90"/>
        <v>16</v>
      </c>
    </row>
    <row r="1495" spans="1:19" x14ac:dyDescent="0.3">
      <c r="A1495">
        <v>1494</v>
      </c>
      <c r="B1495" t="s">
        <v>1505</v>
      </c>
      <c r="C1495" t="str">
        <f t="shared" si="88"/>
        <v>scorn_a_4_VegetableESA10b</v>
      </c>
      <c r="D1495">
        <v>229</v>
      </c>
      <c r="E1495">
        <v>208</v>
      </c>
      <c r="F1495">
        <v>31.8</v>
      </c>
      <c r="G1495">
        <v>22.3</v>
      </c>
      <c r="H1495">
        <v>204</v>
      </c>
      <c r="I1495">
        <v>180</v>
      </c>
      <c r="J1495">
        <v>133</v>
      </c>
      <c r="K1495">
        <v>105</v>
      </c>
      <c r="L1495">
        <v>95.7</v>
      </c>
      <c r="M1495">
        <v>94.7</v>
      </c>
      <c r="R1495">
        <f t="shared" si="89"/>
        <v>9</v>
      </c>
      <c r="S1495">
        <f t="shared" si="90"/>
        <v>16</v>
      </c>
    </row>
    <row r="1496" spans="1:19" x14ac:dyDescent="0.3">
      <c r="A1496">
        <v>1495</v>
      </c>
      <c r="B1496" t="s">
        <v>1506</v>
      </c>
      <c r="C1496" t="str">
        <f t="shared" si="88"/>
        <v>scorn_a_4_VegetableESA11a</v>
      </c>
      <c r="D1496">
        <v>741</v>
      </c>
      <c r="E1496">
        <v>545</v>
      </c>
      <c r="F1496">
        <v>33.799999999999997</v>
      </c>
      <c r="G1496">
        <v>24.8</v>
      </c>
      <c r="H1496">
        <v>455</v>
      </c>
      <c r="I1496">
        <v>316</v>
      </c>
      <c r="J1496">
        <v>181</v>
      </c>
      <c r="K1496">
        <v>131</v>
      </c>
      <c r="L1496">
        <v>127</v>
      </c>
      <c r="M1496">
        <v>125</v>
      </c>
      <c r="R1496">
        <f t="shared" si="89"/>
        <v>9</v>
      </c>
      <c r="S1496">
        <f t="shared" si="90"/>
        <v>16</v>
      </c>
    </row>
    <row r="1497" spans="1:19" x14ac:dyDescent="0.3">
      <c r="A1497">
        <v>1496</v>
      </c>
      <c r="B1497" t="s">
        <v>1507</v>
      </c>
      <c r="C1497" t="str">
        <f t="shared" si="88"/>
        <v>scorn_a_4_VegetableESA11b</v>
      </c>
      <c r="D1497">
        <v>662</v>
      </c>
      <c r="E1497">
        <v>514</v>
      </c>
      <c r="F1497">
        <v>37.6</v>
      </c>
      <c r="G1497">
        <v>24.1</v>
      </c>
      <c r="H1497">
        <v>395</v>
      </c>
      <c r="I1497">
        <v>289</v>
      </c>
      <c r="J1497">
        <v>172</v>
      </c>
      <c r="K1497">
        <v>125</v>
      </c>
      <c r="L1497">
        <v>125</v>
      </c>
      <c r="M1497">
        <v>123</v>
      </c>
      <c r="R1497">
        <f t="shared" si="89"/>
        <v>9</v>
      </c>
      <c r="S1497">
        <f t="shared" si="90"/>
        <v>16</v>
      </c>
    </row>
    <row r="1498" spans="1:19" x14ac:dyDescent="0.3">
      <c r="A1498">
        <v>1497</v>
      </c>
      <c r="B1498" t="s">
        <v>1508</v>
      </c>
      <c r="C1498" t="str">
        <f t="shared" si="88"/>
        <v>scorn_a_4_VegetableESA12a</v>
      </c>
      <c r="D1498">
        <v>771</v>
      </c>
      <c r="E1498">
        <v>545</v>
      </c>
      <c r="F1498">
        <v>33.299999999999997</v>
      </c>
      <c r="G1498">
        <v>22.4</v>
      </c>
      <c r="H1498">
        <v>405</v>
      </c>
      <c r="I1498">
        <v>305</v>
      </c>
      <c r="J1498">
        <v>175</v>
      </c>
      <c r="K1498">
        <v>128</v>
      </c>
      <c r="L1498">
        <v>126</v>
      </c>
      <c r="M1498">
        <v>123</v>
      </c>
      <c r="R1498">
        <f t="shared" si="89"/>
        <v>9</v>
      </c>
      <c r="S1498">
        <f t="shared" si="90"/>
        <v>16</v>
      </c>
    </row>
    <row r="1499" spans="1:19" x14ac:dyDescent="0.3">
      <c r="A1499">
        <v>1498</v>
      </c>
      <c r="B1499" t="s">
        <v>1509</v>
      </c>
      <c r="C1499" t="str">
        <f t="shared" si="88"/>
        <v>scorn_a_4_VegetableESA12b</v>
      </c>
      <c r="D1499">
        <v>478</v>
      </c>
      <c r="E1499">
        <v>402</v>
      </c>
      <c r="F1499">
        <v>33.799999999999997</v>
      </c>
      <c r="G1499">
        <v>19.899999999999999</v>
      </c>
      <c r="H1499">
        <v>334</v>
      </c>
      <c r="I1499">
        <v>236</v>
      </c>
      <c r="J1499">
        <v>169</v>
      </c>
      <c r="K1499">
        <v>128</v>
      </c>
      <c r="L1499">
        <v>110</v>
      </c>
      <c r="M1499">
        <v>108</v>
      </c>
      <c r="R1499">
        <f t="shared" si="89"/>
        <v>9</v>
      </c>
      <c r="S1499">
        <f t="shared" si="90"/>
        <v>16</v>
      </c>
    </row>
    <row r="1500" spans="1:19" x14ac:dyDescent="0.3">
      <c r="A1500">
        <v>1499</v>
      </c>
      <c r="B1500" t="s">
        <v>1510</v>
      </c>
      <c r="C1500" t="str">
        <f t="shared" si="88"/>
        <v>scorn_a_4_VegetableESA13</v>
      </c>
      <c r="D1500">
        <v>521</v>
      </c>
      <c r="E1500">
        <v>420</v>
      </c>
      <c r="F1500">
        <v>35.799999999999997</v>
      </c>
      <c r="G1500">
        <v>19.100000000000001</v>
      </c>
      <c r="H1500">
        <v>348</v>
      </c>
      <c r="I1500">
        <v>254</v>
      </c>
      <c r="J1500">
        <v>160</v>
      </c>
      <c r="K1500">
        <v>125</v>
      </c>
      <c r="L1500">
        <v>98.6</v>
      </c>
      <c r="M1500">
        <v>97.6</v>
      </c>
      <c r="R1500">
        <f t="shared" si="89"/>
        <v>9</v>
      </c>
      <c r="S1500">
        <f t="shared" si="90"/>
        <v>16</v>
      </c>
    </row>
    <row r="1501" spans="1:19" x14ac:dyDescent="0.3">
      <c r="A1501">
        <v>1500</v>
      </c>
      <c r="B1501" t="s">
        <v>1511</v>
      </c>
      <c r="C1501" t="str">
        <f t="shared" si="88"/>
        <v>scorn_a_4_VegetableESA14</v>
      </c>
      <c r="D1501">
        <v>321</v>
      </c>
      <c r="E1501">
        <v>284</v>
      </c>
      <c r="F1501">
        <v>36.9</v>
      </c>
      <c r="G1501">
        <v>23.9</v>
      </c>
      <c r="H1501">
        <v>255</v>
      </c>
      <c r="I1501">
        <v>212</v>
      </c>
      <c r="J1501">
        <v>144</v>
      </c>
      <c r="K1501">
        <v>115</v>
      </c>
      <c r="L1501">
        <v>93.8</v>
      </c>
      <c r="M1501">
        <v>92.8</v>
      </c>
      <c r="R1501">
        <f t="shared" si="89"/>
        <v>9</v>
      </c>
      <c r="S1501">
        <f t="shared" si="90"/>
        <v>16</v>
      </c>
    </row>
    <row r="1502" spans="1:19" x14ac:dyDescent="0.3">
      <c r="A1502">
        <v>1501</v>
      </c>
      <c r="B1502" t="s">
        <v>1512</v>
      </c>
      <c r="C1502" t="str">
        <f t="shared" si="88"/>
        <v>scorn_a_4_VegetableESA15a</v>
      </c>
      <c r="D1502">
        <v>954</v>
      </c>
      <c r="E1502">
        <v>766</v>
      </c>
      <c r="F1502">
        <v>78.400000000000006</v>
      </c>
      <c r="G1502">
        <v>44.3</v>
      </c>
      <c r="H1502">
        <v>665</v>
      </c>
      <c r="I1502">
        <v>518</v>
      </c>
      <c r="J1502">
        <v>316</v>
      </c>
      <c r="K1502">
        <v>233</v>
      </c>
      <c r="L1502">
        <v>233</v>
      </c>
      <c r="M1502">
        <v>230</v>
      </c>
      <c r="R1502">
        <f t="shared" si="89"/>
        <v>9</v>
      </c>
      <c r="S1502">
        <f t="shared" si="90"/>
        <v>16</v>
      </c>
    </row>
    <row r="1503" spans="1:19" x14ac:dyDescent="0.3">
      <c r="A1503">
        <v>1502</v>
      </c>
      <c r="B1503" t="s">
        <v>1513</v>
      </c>
      <c r="C1503" t="str">
        <f t="shared" si="88"/>
        <v>scorn_a_4_VegetableESA15b</v>
      </c>
      <c r="D1503">
        <v>753</v>
      </c>
      <c r="E1503">
        <v>604</v>
      </c>
      <c r="F1503">
        <v>32.9</v>
      </c>
      <c r="G1503">
        <v>19.899999999999999</v>
      </c>
      <c r="H1503">
        <v>448</v>
      </c>
      <c r="I1503">
        <v>240</v>
      </c>
      <c r="J1503">
        <v>120</v>
      </c>
      <c r="K1503">
        <v>90.1</v>
      </c>
      <c r="L1503">
        <v>78.5</v>
      </c>
      <c r="M1503">
        <v>76.7</v>
      </c>
      <c r="R1503">
        <f t="shared" si="89"/>
        <v>9</v>
      </c>
      <c r="S1503">
        <f t="shared" si="90"/>
        <v>16</v>
      </c>
    </row>
    <row r="1504" spans="1:19" x14ac:dyDescent="0.3">
      <c r="A1504">
        <v>1503</v>
      </c>
      <c r="B1504" t="s">
        <v>1514</v>
      </c>
      <c r="C1504" t="str">
        <f t="shared" si="88"/>
        <v>scorn_a_4_VegetableESA16a</v>
      </c>
      <c r="D1504">
        <v>240</v>
      </c>
      <c r="E1504">
        <v>217</v>
      </c>
      <c r="F1504">
        <v>30.7</v>
      </c>
      <c r="G1504">
        <v>17.7</v>
      </c>
      <c r="H1504">
        <v>197</v>
      </c>
      <c r="I1504">
        <v>177</v>
      </c>
      <c r="J1504">
        <v>132</v>
      </c>
      <c r="K1504">
        <v>105</v>
      </c>
      <c r="L1504">
        <v>82.6</v>
      </c>
      <c r="M1504">
        <v>81.900000000000006</v>
      </c>
      <c r="R1504">
        <f t="shared" si="89"/>
        <v>9</v>
      </c>
      <c r="S1504">
        <f t="shared" si="90"/>
        <v>16</v>
      </c>
    </row>
    <row r="1505" spans="1:19" x14ac:dyDescent="0.3">
      <c r="A1505">
        <v>1504</v>
      </c>
      <c r="B1505" t="s">
        <v>1515</v>
      </c>
      <c r="C1505" t="str">
        <f t="shared" si="88"/>
        <v>scorn_a_4_VegetableESA16b</v>
      </c>
      <c r="D1505">
        <v>96.8</v>
      </c>
      <c r="E1505">
        <v>95.8</v>
      </c>
      <c r="F1505">
        <v>16.899999999999999</v>
      </c>
      <c r="G1505">
        <v>13.9</v>
      </c>
      <c r="H1505">
        <v>93.2</v>
      </c>
      <c r="I1505">
        <v>83.5</v>
      </c>
      <c r="J1505">
        <v>66.7</v>
      </c>
      <c r="K1505">
        <v>57.1</v>
      </c>
      <c r="L1505">
        <v>43.1</v>
      </c>
      <c r="M1505">
        <v>42.8</v>
      </c>
      <c r="R1505">
        <f t="shared" si="89"/>
        <v>9</v>
      </c>
      <c r="S1505">
        <f t="shared" si="90"/>
        <v>16</v>
      </c>
    </row>
    <row r="1506" spans="1:19" x14ac:dyDescent="0.3">
      <c r="A1506">
        <v>1505</v>
      </c>
      <c r="B1506" t="s">
        <v>1516</v>
      </c>
      <c r="C1506" t="str">
        <f t="shared" si="88"/>
        <v>scorn_a_4_VegetableESA17a</v>
      </c>
      <c r="D1506">
        <v>641</v>
      </c>
      <c r="E1506">
        <v>507</v>
      </c>
      <c r="F1506">
        <v>75.5</v>
      </c>
      <c r="G1506">
        <v>54.9</v>
      </c>
      <c r="H1506">
        <v>451</v>
      </c>
      <c r="I1506">
        <v>393</v>
      </c>
      <c r="J1506">
        <v>293</v>
      </c>
      <c r="K1506">
        <v>241</v>
      </c>
      <c r="L1506">
        <v>196</v>
      </c>
      <c r="M1506">
        <v>194</v>
      </c>
      <c r="R1506">
        <f t="shared" si="89"/>
        <v>9</v>
      </c>
      <c r="S1506">
        <f t="shared" si="90"/>
        <v>16</v>
      </c>
    </row>
    <row r="1507" spans="1:19" x14ac:dyDescent="0.3">
      <c r="A1507">
        <v>1506</v>
      </c>
      <c r="B1507" t="s">
        <v>1517</v>
      </c>
      <c r="C1507" t="str">
        <f t="shared" si="88"/>
        <v>scorn_a_4_VegetableESA17b</v>
      </c>
      <c r="D1507">
        <v>285</v>
      </c>
      <c r="E1507">
        <v>264</v>
      </c>
      <c r="F1507">
        <v>36.200000000000003</v>
      </c>
      <c r="G1507">
        <v>24.3</v>
      </c>
      <c r="H1507">
        <v>251</v>
      </c>
      <c r="I1507">
        <v>218</v>
      </c>
      <c r="J1507">
        <v>150</v>
      </c>
      <c r="K1507">
        <v>117</v>
      </c>
      <c r="L1507">
        <v>97.7</v>
      </c>
      <c r="M1507">
        <v>96.7</v>
      </c>
      <c r="R1507">
        <f t="shared" si="89"/>
        <v>9</v>
      </c>
      <c r="S1507">
        <f t="shared" si="90"/>
        <v>16</v>
      </c>
    </row>
    <row r="1508" spans="1:19" x14ac:dyDescent="0.3">
      <c r="A1508">
        <v>1507</v>
      </c>
      <c r="B1508" t="s">
        <v>1518</v>
      </c>
      <c r="C1508" t="str">
        <f t="shared" si="88"/>
        <v>scorn_a_4_VegetableESA18a</v>
      </c>
      <c r="D1508">
        <v>261</v>
      </c>
      <c r="E1508">
        <v>255</v>
      </c>
      <c r="F1508">
        <v>38.6</v>
      </c>
      <c r="G1508">
        <v>22.4</v>
      </c>
      <c r="H1508">
        <v>250</v>
      </c>
      <c r="I1508">
        <v>224</v>
      </c>
      <c r="J1508">
        <v>162</v>
      </c>
      <c r="K1508">
        <v>131</v>
      </c>
      <c r="L1508">
        <v>103</v>
      </c>
      <c r="M1508">
        <v>102</v>
      </c>
      <c r="R1508">
        <f t="shared" si="89"/>
        <v>9</v>
      </c>
      <c r="S1508">
        <f t="shared" si="90"/>
        <v>16</v>
      </c>
    </row>
    <row r="1509" spans="1:19" x14ac:dyDescent="0.3">
      <c r="A1509">
        <v>1508</v>
      </c>
      <c r="B1509" t="s">
        <v>1519</v>
      </c>
      <c r="C1509" t="str">
        <f t="shared" si="88"/>
        <v>scorn_a_4_VegetableESA18b</v>
      </c>
      <c r="D1509">
        <v>253</v>
      </c>
      <c r="E1509">
        <v>229</v>
      </c>
      <c r="F1509">
        <v>31.1</v>
      </c>
      <c r="G1509">
        <v>18.8</v>
      </c>
      <c r="H1509">
        <v>206</v>
      </c>
      <c r="I1509">
        <v>164</v>
      </c>
      <c r="J1509">
        <v>123</v>
      </c>
      <c r="K1509">
        <v>101</v>
      </c>
      <c r="L1509">
        <v>77.099999999999994</v>
      </c>
      <c r="M1509">
        <v>76.5</v>
      </c>
      <c r="R1509">
        <f t="shared" si="89"/>
        <v>9</v>
      </c>
      <c r="S1509">
        <f t="shared" si="90"/>
        <v>16</v>
      </c>
    </row>
    <row r="1510" spans="1:19" x14ac:dyDescent="0.3">
      <c r="A1510">
        <v>1509</v>
      </c>
      <c r="B1510" t="s">
        <v>1520</v>
      </c>
      <c r="C1510" t="str">
        <f t="shared" si="88"/>
        <v>scorn_a_7_VegetableESA19a</v>
      </c>
      <c r="D1510">
        <v>253</v>
      </c>
      <c r="E1510">
        <v>252</v>
      </c>
      <c r="F1510">
        <v>64.3</v>
      </c>
      <c r="G1510">
        <v>40.700000000000003</v>
      </c>
      <c r="H1510">
        <v>249</v>
      </c>
      <c r="I1510">
        <v>234</v>
      </c>
      <c r="J1510">
        <v>187</v>
      </c>
      <c r="K1510">
        <v>165</v>
      </c>
      <c r="L1510">
        <v>130</v>
      </c>
      <c r="M1510">
        <v>129</v>
      </c>
      <c r="R1510">
        <f t="shared" si="89"/>
        <v>9</v>
      </c>
      <c r="S1510">
        <f t="shared" si="90"/>
        <v>16</v>
      </c>
    </row>
    <row r="1511" spans="1:19" x14ac:dyDescent="0.3">
      <c r="A1511">
        <v>1510</v>
      </c>
      <c r="B1511" t="s">
        <v>1521</v>
      </c>
      <c r="C1511" t="str">
        <f t="shared" si="88"/>
        <v>scorn_a_7_VegetableESA19b</v>
      </c>
      <c r="D1511">
        <v>335</v>
      </c>
      <c r="E1511">
        <v>332</v>
      </c>
      <c r="F1511">
        <v>91</v>
      </c>
      <c r="G1511">
        <v>52.3</v>
      </c>
      <c r="H1511">
        <v>327</v>
      </c>
      <c r="I1511">
        <v>310</v>
      </c>
      <c r="J1511">
        <v>277</v>
      </c>
      <c r="K1511">
        <v>257</v>
      </c>
      <c r="L1511">
        <v>194</v>
      </c>
      <c r="M1511">
        <v>193</v>
      </c>
      <c r="R1511">
        <f t="shared" si="89"/>
        <v>9</v>
      </c>
      <c r="S1511">
        <f t="shared" si="90"/>
        <v>16</v>
      </c>
    </row>
    <row r="1512" spans="1:19" x14ac:dyDescent="0.3">
      <c r="A1512">
        <v>1511</v>
      </c>
      <c r="B1512" t="s">
        <v>1522</v>
      </c>
      <c r="C1512" t="str">
        <f t="shared" si="88"/>
        <v>scorn_a_4_VegetableESA19a</v>
      </c>
      <c r="D1512">
        <v>377</v>
      </c>
      <c r="E1512">
        <v>361</v>
      </c>
      <c r="F1512">
        <v>82.6</v>
      </c>
      <c r="G1512">
        <v>44.2</v>
      </c>
      <c r="H1512">
        <v>346</v>
      </c>
      <c r="I1512">
        <v>310</v>
      </c>
      <c r="J1512">
        <v>260</v>
      </c>
      <c r="K1512">
        <v>225</v>
      </c>
      <c r="L1512">
        <v>175</v>
      </c>
      <c r="M1512">
        <v>174</v>
      </c>
      <c r="R1512">
        <f t="shared" si="89"/>
        <v>9</v>
      </c>
      <c r="S1512">
        <f t="shared" si="90"/>
        <v>16</v>
      </c>
    </row>
    <row r="1513" spans="1:19" x14ac:dyDescent="0.3">
      <c r="A1513">
        <v>1512</v>
      </c>
      <c r="B1513" t="s">
        <v>1523</v>
      </c>
      <c r="C1513" t="str">
        <f t="shared" si="88"/>
        <v>scorn_a_4_VegetableESA19b</v>
      </c>
      <c r="D1513">
        <v>533</v>
      </c>
      <c r="E1513">
        <v>427</v>
      </c>
      <c r="F1513">
        <v>80.599999999999994</v>
      </c>
      <c r="G1513">
        <v>52.1</v>
      </c>
      <c r="H1513">
        <v>401</v>
      </c>
      <c r="I1513">
        <v>365</v>
      </c>
      <c r="J1513">
        <v>320</v>
      </c>
      <c r="K1513">
        <v>264</v>
      </c>
      <c r="L1513">
        <v>225</v>
      </c>
      <c r="M1513">
        <v>215</v>
      </c>
      <c r="R1513">
        <f t="shared" si="89"/>
        <v>9</v>
      </c>
      <c r="S1513">
        <f t="shared" si="90"/>
        <v>16</v>
      </c>
    </row>
    <row r="1514" spans="1:19" x14ac:dyDescent="0.3">
      <c r="A1514">
        <v>1513</v>
      </c>
      <c r="B1514" t="s">
        <v>1524</v>
      </c>
      <c r="C1514" t="str">
        <f t="shared" si="88"/>
        <v>scorn_a_4_VegetableESA20a</v>
      </c>
      <c r="D1514">
        <v>751</v>
      </c>
      <c r="E1514">
        <v>375</v>
      </c>
      <c r="F1514">
        <v>23.7</v>
      </c>
      <c r="G1514">
        <v>16.8</v>
      </c>
      <c r="H1514">
        <v>309</v>
      </c>
      <c r="I1514">
        <v>219</v>
      </c>
      <c r="J1514">
        <v>130</v>
      </c>
      <c r="K1514">
        <v>94.4</v>
      </c>
      <c r="L1514">
        <v>81.900000000000006</v>
      </c>
      <c r="M1514">
        <v>79.8</v>
      </c>
      <c r="R1514">
        <f t="shared" si="89"/>
        <v>9</v>
      </c>
      <c r="S1514">
        <f t="shared" si="90"/>
        <v>16</v>
      </c>
    </row>
    <row r="1515" spans="1:19" x14ac:dyDescent="0.3">
      <c r="A1515">
        <v>1514</v>
      </c>
      <c r="B1515" t="s">
        <v>1525</v>
      </c>
      <c r="C1515" t="str">
        <f t="shared" si="88"/>
        <v>scorn_a_4_VegetableESA20b</v>
      </c>
      <c r="D1515">
        <v>1220</v>
      </c>
      <c r="E1515">
        <v>767</v>
      </c>
      <c r="F1515">
        <v>43.5</v>
      </c>
      <c r="G1515">
        <v>21.6</v>
      </c>
      <c r="H1515">
        <v>543</v>
      </c>
      <c r="I1515">
        <v>397</v>
      </c>
      <c r="J1515">
        <v>227</v>
      </c>
      <c r="K1515">
        <v>168</v>
      </c>
      <c r="L1515">
        <v>138</v>
      </c>
      <c r="M1515">
        <v>136</v>
      </c>
      <c r="R1515">
        <f t="shared" si="89"/>
        <v>9</v>
      </c>
      <c r="S1515">
        <f t="shared" si="90"/>
        <v>16</v>
      </c>
    </row>
    <row r="1516" spans="1:19" x14ac:dyDescent="0.3">
      <c r="A1516">
        <v>1515</v>
      </c>
      <c r="B1516" t="s">
        <v>1526</v>
      </c>
      <c r="C1516" t="str">
        <f t="shared" si="88"/>
        <v>sod_a_7_DevelopedOSESA1</v>
      </c>
      <c r="D1516">
        <v>36.9</v>
      </c>
      <c r="E1516">
        <v>36.4</v>
      </c>
      <c r="F1516">
        <v>3.61</v>
      </c>
      <c r="G1516">
        <v>0.77300000000000002</v>
      </c>
      <c r="H1516">
        <v>35.1</v>
      </c>
      <c r="I1516">
        <v>27.7</v>
      </c>
      <c r="J1516">
        <v>17.899999999999999</v>
      </c>
      <c r="K1516">
        <v>13.2</v>
      </c>
      <c r="L1516">
        <v>10.5</v>
      </c>
      <c r="M1516">
        <v>10.3</v>
      </c>
      <c r="R1516">
        <f t="shared" si="89"/>
        <v>7</v>
      </c>
      <c r="S1516">
        <f t="shared" si="90"/>
        <v>15</v>
      </c>
    </row>
    <row r="1517" spans="1:19" x14ac:dyDescent="0.3">
      <c r="A1517">
        <v>1516</v>
      </c>
      <c r="B1517" t="s">
        <v>1527</v>
      </c>
      <c r="C1517" t="str">
        <f t="shared" si="88"/>
        <v>sod_a_7_DevelopedOSESA2</v>
      </c>
      <c r="D1517">
        <v>35.700000000000003</v>
      </c>
      <c r="E1517">
        <v>34.9</v>
      </c>
      <c r="F1517">
        <v>3.14</v>
      </c>
      <c r="G1517">
        <v>0.77600000000000002</v>
      </c>
      <c r="H1517">
        <v>32.700000000000003</v>
      </c>
      <c r="I1517">
        <v>23.1</v>
      </c>
      <c r="J1517">
        <v>14.5</v>
      </c>
      <c r="K1517">
        <v>11.2</v>
      </c>
      <c r="L1517">
        <v>8.31</v>
      </c>
      <c r="M1517">
        <v>8.25</v>
      </c>
      <c r="R1517">
        <f t="shared" si="89"/>
        <v>7</v>
      </c>
      <c r="S1517">
        <f t="shared" si="90"/>
        <v>15</v>
      </c>
    </row>
    <row r="1518" spans="1:19" x14ac:dyDescent="0.3">
      <c r="A1518">
        <v>1517</v>
      </c>
      <c r="B1518" t="s">
        <v>1528</v>
      </c>
      <c r="C1518" t="str">
        <f t="shared" si="88"/>
        <v>sod_a_7_DevelopedOSESA3</v>
      </c>
      <c r="D1518">
        <v>48.4</v>
      </c>
      <c r="E1518">
        <v>47.8</v>
      </c>
      <c r="F1518">
        <v>5.0199999999999996</v>
      </c>
      <c r="G1518">
        <v>0.85499999999999998</v>
      </c>
      <c r="H1518">
        <v>46.5</v>
      </c>
      <c r="I1518">
        <v>37.9</v>
      </c>
      <c r="J1518">
        <v>25.1</v>
      </c>
      <c r="K1518">
        <v>18.899999999999999</v>
      </c>
      <c r="L1518">
        <v>14.2</v>
      </c>
      <c r="M1518">
        <v>14</v>
      </c>
      <c r="R1518">
        <f t="shared" si="89"/>
        <v>7</v>
      </c>
      <c r="S1518">
        <f t="shared" si="90"/>
        <v>15</v>
      </c>
    </row>
    <row r="1519" spans="1:19" x14ac:dyDescent="0.3">
      <c r="A1519">
        <v>1518</v>
      </c>
      <c r="B1519" t="s">
        <v>1529</v>
      </c>
      <c r="C1519" t="str">
        <f t="shared" si="88"/>
        <v>sod_a_7_DevelopedOSESA4</v>
      </c>
      <c r="D1519">
        <v>28.6</v>
      </c>
      <c r="E1519">
        <v>28</v>
      </c>
      <c r="F1519">
        <v>4.18</v>
      </c>
      <c r="G1519">
        <v>1.01</v>
      </c>
      <c r="H1519">
        <v>26.4</v>
      </c>
      <c r="I1519">
        <v>19.2</v>
      </c>
      <c r="J1519">
        <v>11.8</v>
      </c>
      <c r="K1519">
        <v>9.51</v>
      </c>
      <c r="L1519">
        <v>10.3</v>
      </c>
      <c r="M1519">
        <v>11.1</v>
      </c>
      <c r="R1519">
        <f t="shared" si="89"/>
        <v>7</v>
      </c>
      <c r="S1519">
        <f t="shared" si="90"/>
        <v>15</v>
      </c>
    </row>
    <row r="1520" spans="1:19" x14ac:dyDescent="0.3">
      <c r="A1520">
        <v>1519</v>
      </c>
      <c r="B1520" t="s">
        <v>1530</v>
      </c>
      <c r="C1520" t="str">
        <f t="shared" si="88"/>
        <v>sod_a_7_DevelopedOSESA5</v>
      </c>
      <c r="D1520">
        <v>28.4</v>
      </c>
      <c r="E1520">
        <v>28</v>
      </c>
      <c r="F1520">
        <v>2.86</v>
      </c>
      <c r="G1520">
        <v>0.72499999999999998</v>
      </c>
      <c r="H1520">
        <v>26.7</v>
      </c>
      <c r="I1520">
        <v>21.2</v>
      </c>
      <c r="J1520">
        <v>14.5</v>
      </c>
      <c r="K1520">
        <v>10.8</v>
      </c>
      <c r="L1520">
        <v>8.6</v>
      </c>
      <c r="M1520">
        <v>8.51</v>
      </c>
      <c r="R1520">
        <f t="shared" si="89"/>
        <v>7</v>
      </c>
      <c r="S1520">
        <f t="shared" si="90"/>
        <v>15</v>
      </c>
    </row>
    <row r="1521" spans="1:19" x14ac:dyDescent="0.3">
      <c r="A1521">
        <v>1520</v>
      </c>
      <c r="B1521" t="s">
        <v>1531</v>
      </c>
      <c r="C1521" t="str">
        <f t="shared" si="88"/>
        <v>sod_a_7_DevelopedOSESA6</v>
      </c>
      <c r="D1521">
        <v>8.61</v>
      </c>
      <c r="E1521">
        <v>8.44</v>
      </c>
      <c r="F1521">
        <v>0.56100000000000005</v>
      </c>
      <c r="G1521">
        <v>0.14699999999999999</v>
      </c>
      <c r="H1521">
        <v>7.95</v>
      </c>
      <c r="I1521">
        <v>5.7</v>
      </c>
      <c r="J1521">
        <v>3.03</v>
      </c>
      <c r="K1521">
        <v>2.14</v>
      </c>
      <c r="L1521">
        <v>1.77</v>
      </c>
      <c r="M1521">
        <v>1.74</v>
      </c>
      <c r="R1521">
        <f t="shared" si="89"/>
        <v>7</v>
      </c>
      <c r="S1521">
        <f t="shared" si="90"/>
        <v>15</v>
      </c>
    </row>
    <row r="1522" spans="1:19" x14ac:dyDescent="0.3">
      <c r="A1522">
        <v>1521</v>
      </c>
      <c r="B1522" t="s">
        <v>1532</v>
      </c>
      <c r="C1522" t="str">
        <f t="shared" si="88"/>
        <v>sod_a_7_DevelopedOSESA7</v>
      </c>
      <c r="D1522">
        <v>54.3</v>
      </c>
      <c r="E1522">
        <v>53.2</v>
      </c>
      <c r="F1522">
        <v>4.07</v>
      </c>
      <c r="G1522">
        <v>1.22</v>
      </c>
      <c r="H1522">
        <v>50.1</v>
      </c>
      <c r="I1522">
        <v>37.1</v>
      </c>
      <c r="J1522">
        <v>20.8</v>
      </c>
      <c r="K1522">
        <v>14.7</v>
      </c>
      <c r="L1522">
        <v>12.7</v>
      </c>
      <c r="M1522">
        <v>12.5</v>
      </c>
      <c r="R1522">
        <f t="shared" si="89"/>
        <v>7</v>
      </c>
      <c r="S1522">
        <f t="shared" si="90"/>
        <v>15</v>
      </c>
    </row>
    <row r="1523" spans="1:19" x14ac:dyDescent="0.3">
      <c r="A1523">
        <v>1522</v>
      </c>
      <c r="B1523" t="s">
        <v>1533</v>
      </c>
      <c r="C1523" t="str">
        <f t="shared" si="88"/>
        <v>sod_a_7_DevelopedOSESA8</v>
      </c>
      <c r="D1523">
        <v>48.2</v>
      </c>
      <c r="E1523">
        <v>47.1</v>
      </c>
      <c r="F1523">
        <v>2.81</v>
      </c>
      <c r="G1523">
        <v>0.64400000000000002</v>
      </c>
      <c r="H1523">
        <v>43.8</v>
      </c>
      <c r="I1523">
        <v>29.9</v>
      </c>
      <c r="J1523">
        <v>15.3</v>
      </c>
      <c r="K1523">
        <v>10.8</v>
      </c>
      <c r="L1523">
        <v>9.0399999999999991</v>
      </c>
      <c r="M1523">
        <v>8.8699999999999992</v>
      </c>
      <c r="R1523">
        <f t="shared" si="89"/>
        <v>7</v>
      </c>
      <c r="S1523">
        <f t="shared" si="90"/>
        <v>15</v>
      </c>
    </row>
    <row r="1524" spans="1:19" x14ac:dyDescent="0.3">
      <c r="A1524">
        <v>1523</v>
      </c>
      <c r="B1524" t="s">
        <v>1534</v>
      </c>
      <c r="C1524" t="str">
        <f t="shared" si="88"/>
        <v>sod_a_7_DevelopedOSESA9</v>
      </c>
      <c r="D1524">
        <v>28.4</v>
      </c>
      <c r="E1524">
        <v>27.9</v>
      </c>
      <c r="F1524">
        <v>2.7</v>
      </c>
      <c r="G1524">
        <v>0.755</v>
      </c>
      <c r="H1524">
        <v>26.7</v>
      </c>
      <c r="I1524">
        <v>20.8</v>
      </c>
      <c r="J1524">
        <v>12.5</v>
      </c>
      <c r="K1524">
        <v>9.09</v>
      </c>
      <c r="L1524">
        <v>7.47</v>
      </c>
      <c r="M1524">
        <v>7.37</v>
      </c>
      <c r="R1524">
        <f t="shared" si="89"/>
        <v>7</v>
      </c>
      <c r="S1524">
        <f t="shared" si="90"/>
        <v>15</v>
      </c>
    </row>
    <row r="1525" spans="1:19" x14ac:dyDescent="0.3">
      <c r="A1525">
        <v>1524</v>
      </c>
      <c r="B1525" t="s">
        <v>1535</v>
      </c>
      <c r="C1525" t="str">
        <f t="shared" si="88"/>
        <v>sod_a_7_DevelopedOSESA10a</v>
      </c>
      <c r="D1525">
        <v>49</v>
      </c>
      <c r="E1525">
        <v>48.2</v>
      </c>
      <c r="F1525">
        <v>3.79</v>
      </c>
      <c r="G1525">
        <v>1.04</v>
      </c>
      <c r="H1525">
        <v>46</v>
      </c>
      <c r="I1525">
        <v>34.9</v>
      </c>
      <c r="J1525">
        <v>19.399999999999999</v>
      </c>
      <c r="K1525">
        <v>14.1</v>
      </c>
      <c r="L1525">
        <v>11.7</v>
      </c>
      <c r="M1525">
        <v>11.5</v>
      </c>
      <c r="R1525">
        <f t="shared" si="89"/>
        <v>7</v>
      </c>
      <c r="S1525">
        <f t="shared" si="90"/>
        <v>15</v>
      </c>
    </row>
    <row r="1526" spans="1:19" x14ac:dyDescent="0.3">
      <c r="A1526">
        <v>1525</v>
      </c>
      <c r="B1526" t="s">
        <v>1536</v>
      </c>
      <c r="C1526" t="str">
        <f t="shared" si="88"/>
        <v>sod_a_7_DevelopedOSESA10b</v>
      </c>
      <c r="D1526">
        <v>10.5</v>
      </c>
      <c r="E1526">
        <v>10.4</v>
      </c>
      <c r="F1526">
        <v>1.26</v>
      </c>
      <c r="G1526">
        <v>0.23100000000000001</v>
      </c>
      <c r="H1526">
        <v>10</v>
      </c>
      <c r="I1526">
        <v>8.92</v>
      </c>
      <c r="J1526">
        <v>6.06</v>
      </c>
      <c r="K1526">
        <v>4.57</v>
      </c>
      <c r="L1526">
        <v>3.47</v>
      </c>
      <c r="M1526">
        <v>3.44</v>
      </c>
      <c r="R1526">
        <f t="shared" si="89"/>
        <v>7</v>
      </c>
      <c r="S1526">
        <f t="shared" si="90"/>
        <v>15</v>
      </c>
    </row>
    <row r="1527" spans="1:19" x14ac:dyDescent="0.3">
      <c r="A1527">
        <v>1526</v>
      </c>
      <c r="B1527" t="s">
        <v>1537</v>
      </c>
      <c r="C1527" t="str">
        <f t="shared" si="88"/>
        <v>sod_a_7_DevelopedOSESA11a</v>
      </c>
      <c r="D1527">
        <v>37.299999999999997</v>
      </c>
      <c r="E1527">
        <v>36.700000000000003</v>
      </c>
      <c r="F1527">
        <v>2.95</v>
      </c>
      <c r="G1527">
        <v>0.57499999999999996</v>
      </c>
      <c r="H1527">
        <v>35</v>
      </c>
      <c r="I1527">
        <v>27</v>
      </c>
      <c r="J1527">
        <v>15.9</v>
      </c>
      <c r="K1527">
        <v>11.3</v>
      </c>
      <c r="L1527">
        <v>9.14</v>
      </c>
      <c r="M1527">
        <v>9</v>
      </c>
      <c r="R1527">
        <f t="shared" si="89"/>
        <v>7</v>
      </c>
      <c r="S1527">
        <f t="shared" si="90"/>
        <v>15</v>
      </c>
    </row>
    <row r="1528" spans="1:19" x14ac:dyDescent="0.3">
      <c r="A1528">
        <v>1527</v>
      </c>
      <c r="B1528" t="s">
        <v>1538</v>
      </c>
      <c r="C1528" t="str">
        <f t="shared" ref="C1528:C1591" si="91">LEFT(B1528,R1528-1)&amp;RIGHT(B1528,LEN(B1528)-S1528)</f>
        <v>sod_a_7_DevelopedOSESA11b</v>
      </c>
      <c r="D1528">
        <v>21.2</v>
      </c>
      <c r="E1528">
        <v>20.8</v>
      </c>
      <c r="F1528">
        <v>1.56</v>
      </c>
      <c r="G1528">
        <v>0.38100000000000001</v>
      </c>
      <c r="H1528">
        <v>19.600000000000001</v>
      </c>
      <c r="I1528">
        <v>14.6</v>
      </c>
      <c r="J1528">
        <v>8.19</v>
      </c>
      <c r="K1528">
        <v>5.8</v>
      </c>
      <c r="L1528">
        <v>4.83</v>
      </c>
      <c r="M1528">
        <v>4.74</v>
      </c>
      <c r="R1528">
        <f t="shared" si="89"/>
        <v>7</v>
      </c>
      <c r="S1528">
        <f t="shared" si="90"/>
        <v>15</v>
      </c>
    </row>
    <row r="1529" spans="1:19" x14ac:dyDescent="0.3">
      <c r="A1529">
        <v>1528</v>
      </c>
      <c r="B1529" t="s">
        <v>1539</v>
      </c>
      <c r="C1529" t="str">
        <f t="shared" si="91"/>
        <v>sod_a_7_DevelopedOSESA12a</v>
      </c>
      <c r="D1529">
        <v>37.299999999999997</v>
      </c>
      <c r="E1529">
        <v>36.6</v>
      </c>
      <c r="F1529">
        <v>2.64</v>
      </c>
      <c r="G1529">
        <v>0.57899999999999996</v>
      </c>
      <c r="H1529">
        <v>35</v>
      </c>
      <c r="I1529">
        <v>25.8</v>
      </c>
      <c r="J1529">
        <v>14.5</v>
      </c>
      <c r="K1529">
        <v>10.199999999999999</v>
      </c>
      <c r="L1529">
        <v>8.52</v>
      </c>
      <c r="M1529">
        <v>8.3699999999999992</v>
      </c>
      <c r="R1529">
        <f t="shared" si="89"/>
        <v>7</v>
      </c>
      <c r="S1529">
        <f t="shared" si="90"/>
        <v>15</v>
      </c>
    </row>
    <row r="1530" spans="1:19" x14ac:dyDescent="0.3">
      <c r="A1530">
        <v>1529</v>
      </c>
      <c r="B1530" t="s">
        <v>1540</v>
      </c>
      <c r="C1530" t="str">
        <f t="shared" si="91"/>
        <v>sod_a_7_DevelopedOSESA12b</v>
      </c>
      <c r="D1530">
        <v>21.1</v>
      </c>
      <c r="E1530">
        <v>20.399999999999999</v>
      </c>
      <c r="F1530">
        <v>0.98799999999999999</v>
      </c>
      <c r="G1530">
        <v>0.33500000000000002</v>
      </c>
      <c r="H1530">
        <v>18.399999999999999</v>
      </c>
      <c r="I1530">
        <v>11.3</v>
      </c>
      <c r="J1530">
        <v>5.45</v>
      </c>
      <c r="K1530">
        <v>3.81</v>
      </c>
      <c r="L1530">
        <v>3.24</v>
      </c>
      <c r="M1530">
        <v>3.17</v>
      </c>
      <c r="R1530">
        <f t="shared" si="89"/>
        <v>7</v>
      </c>
      <c r="S1530">
        <f t="shared" si="90"/>
        <v>15</v>
      </c>
    </row>
    <row r="1531" spans="1:19" x14ac:dyDescent="0.3">
      <c r="A1531">
        <v>1530</v>
      </c>
      <c r="B1531" t="s">
        <v>1541</v>
      </c>
      <c r="C1531" t="str">
        <f t="shared" si="91"/>
        <v>sod_a_7_DevelopedOSESA13</v>
      </c>
      <c r="D1531">
        <v>38.700000000000003</v>
      </c>
      <c r="E1531">
        <v>37.9</v>
      </c>
      <c r="F1531">
        <v>3.46</v>
      </c>
      <c r="G1531">
        <v>0.80900000000000005</v>
      </c>
      <c r="H1531">
        <v>35.9</v>
      </c>
      <c r="I1531">
        <v>26.8</v>
      </c>
      <c r="J1531">
        <v>16.5</v>
      </c>
      <c r="K1531">
        <v>13.1</v>
      </c>
      <c r="L1531">
        <v>9.48</v>
      </c>
      <c r="M1531">
        <v>9.44</v>
      </c>
      <c r="R1531">
        <f t="shared" si="89"/>
        <v>7</v>
      </c>
      <c r="S1531">
        <f t="shared" si="90"/>
        <v>15</v>
      </c>
    </row>
    <row r="1532" spans="1:19" x14ac:dyDescent="0.3">
      <c r="A1532">
        <v>1531</v>
      </c>
      <c r="B1532" t="s">
        <v>1542</v>
      </c>
      <c r="C1532" t="str">
        <f t="shared" si="91"/>
        <v>sod_a_7_DevelopedOSESA14</v>
      </c>
      <c r="D1532">
        <v>13.5</v>
      </c>
      <c r="E1532">
        <v>13.3</v>
      </c>
      <c r="F1532">
        <v>1.78</v>
      </c>
      <c r="G1532">
        <v>0.59799999999999998</v>
      </c>
      <c r="H1532">
        <v>12.9</v>
      </c>
      <c r="I1532">
        <v>10.9</v>
      </c>
      <c r="J1532">
        <v>7.46</v>
      </c>
      <c r="K1532">
        <v>5.67</v>
      </c>
      <c r="L1532">
        <v>4.41</v>
      </c>
      <c r="M1532">
        <v>4.3600000000000003</v>
      </c>
      <c r="R1532">
        <f t="shared" si="89"/>
        <v>7</v>
      </c>
      <c r="S1532">
        <f t="shared" si="90"/>
        <v>15</v>
      </c>
    </row>
    <row r="1533" spans="1:19" x14ac:dyDescent="0.3">
      <c r="A1533">
        <v>1532</v>
      </c>
      <c r="B1533" t="s">
        <v>1543</v>
      </c>
      <c r="C1533" t="str">
        <f t="shared" si="91"/>
        <v>sod_a_7_DevelopedOSESA15a</v>
      </c>
      <c r="D1533">
        <v>47.9</v>
      </c>
      <c r="E1533">
        <v>47.1</v>
      </c>
      <c r="F1533">
        <v>6.04</v>
      </c>
      <c r="G1533">
        <v>2.96</v>
      </c>
      <c r="H1533">
        <v>44.8</v>
      </c>
      <c r="I1533">
        <v>35</v>
      </c>
      <c r="J1533">
        <v>22.4</v>
      </c>
      <c r="K1533">
        <v>17.399999999999999</v>
      </c>
      <c r="L1533">
        <v>13.9</v>
      </c>
      <c r="M1533">
        <v>13.8</v>
      </c>
      <c r="R1533">
        <f t="shared" si="89"/>
        <v>7</v>
      </c>
      <c r="S1533">
        <f t="shared" si="90"/>
        <v>15</v>
      </c>
    </row>
    <row r="1534" spans="1:19" x14ac:dyDescent="0.3">
      <c r="A1534">
        <v>1533</v>
      </c>
      <c r="B1534" t="s">
        <v>1544</v>
      </c>
      <c r="C1534" t="str">
        <f t="shared" si="91"/>
        <v>sod_a_7_DevelopedOSESA15b</v>
      </c>
      <c r="D1534">
        <v>21.9</v>
      </c>
      <c r="E1534">
        <v>20.9</v>
      </c>
      <c r="F1534">
        <v>1.1299999999999999</v>
      </c>
      <c r="G1534">
        <v>0.31900000000000001</v>
      </c>
      <c r="H1534">
        <v>18.399999999999999</v>
      </c>
      <c r="I1534">
        <v>10.1</v>
      </c>
      <c r="J1534">
        <v>5.58</v>
      </c>
      <c r="K1534">
        <v>3.97</v>
      </c>
      <c r="L1534">
        <v>3.18</v>
      </c>
      <c r="M1534">
        <v>3.1</v>
      </c>
      <c r="R1534">
        <f t="shared" si="89"/>
        <v>7</v>
      </c>
      <c r="S1534">
        <f t="shared" si="90"/>
        <v>15</v>
      </c>
    </row>
    <row r="1535" spans="1:19" x14ac:dyDescent="0.3">
      <c r="A1535">
        <v>1534</v>
      </c>
      <c r="B1535" t="s">
        <v>1545</v>
      </c>
      <c r="C1535" t="str">
        <f t="shared" si="91"/>
        <v>sod_a_7_DevelopedOSESA16a</v>
      </c>
      <c r="D1535">
        <v>18.600000000000001</v>
      </c>
      <c r="E1535">
        <v>18.399999999999999</v>
      </c>
      <c r="F1535">
        <v>2.82</v>
      </c>
      <c r="G1535">
        <v>0.73</v>
      </c>
      <c r="H1535">
        <v>17.8</v>
      </c>
      <c r="I1535">
        <v>15.1</v>
      </c>
      <c r="J1535">
        <v>11.7</v>
      </c>
      <c r="K1535">
        <v>9.9</v>
      </c>
      <c r="L1535">
        <v>7.32</v>
      </c>
      <c r="M1535">
        <v>7.26</v>
      </c>
      <c r="R1535">
        <f t="shared" si="89"/>
        <v>7</v>
      </c>
      <c r="S1535">
        <f t="shared" si="90"/>
        <v>15</v>
      </c>
    </row>
    <row r="1536" spans="1:19" x14ac:dyDescent="0.3">
      <c r="A1536">
        <v>1535</v>
      </c>
      <c r="B1536" t="s">
        <v>1546</v>
      </c>
      <c r="C1536" t="str">
        <f t="shared" si="91"/>
        <v>sod_a_7_DevelopedOSESA16b</v>
      </c>
      <c r="D1536">
        <v>3.7</v>
      </c>
      <c r="E1536">
        <v>3.65</v>
      </c>
      <c r="F1536">
        <v>0.48199999999999998</v>
      </c>
      <c r="G1536">
        <v>0.20799999999999999</v>
      </c>
      <c r="H1536">
        <v>3.55</v>
      </c>
      <c r="I1536">
        <v>3.21</v>
      </c>
      <c r="J1536">
        <v>2.06</v>
      </c>
      <c r="K1536">
        <v>1.55</v>
      </c>
      <c r="L1536">
        <v>1.32</v>
      </c>
      <c r="M1536">
        <v>1.3</v>
      </c>
      <c r="R1536">
        <f t="shared" si="89"/>
        <v>7</v>
      </c>
      <c r="S1536">
        <f t="shared" si="90"/>
        <v>15</v>
      </c>
    </row>
    <row r="1537" spans="1:19" x14ac:dyDescent="0.3">
      <c r="A1537">
        <v>1536</v>
      </c>
      <c r="B1537" t="s">
        <v>1547</v>
      </c>
      <c r="C1537" t="str">
        <f t="shared" si="91"/>
        <v>sod_a_7_DevelopedOSESA17a</v>
      </c>
      <c r="D1537">
        <v>46.5</v>
      </c>
      <c r="E1537">
        <v>46.1</v>
      </c>
      <c r="F1537">
        <v>8.7799999999999994</v>
      </c>
      <c r="G1537">
        <v>3.42</v>
      </c>
      <c r="H1537">
        <v>45.2</v>
      </c>
      <c r="I1537">
        <v>39.9</v>
      </c>
      <c r="J1537">
        <v>29.8</v>
      </c>
      <c r="K1537">
        <v>25.5</v>
      </c>
      <c r="L1537">
        <v>18.600000000000001</v>
      </c>
      <c r="M1537">
        <v>18.5</v>
      </c>
      <c r="R1537">
        <f t="shared" si="89"/>
        <v>7</v>
      </c>
      <c r="S1537">
        <f t="shared" si="90"/>
        <v>15</v>
      </c>
    </row>
    <row r="1538" spans="1:19" x14ac:dyDescent="0.3">
      <c r="A1538">
        <v>1537</v>
      </c>
      <c r="B1538" t="s">
        <v>1548</v>
      </c>
      <c r="C1538" t="str">
        <f t="shared" si="91"/>
        <v>sod_a_7_DevelopedOSESA17b</v>
      </c>
      <c r="D1538">
        <v>7.67</v>
      </c>
      <c r="E1538">
        <v>7.58</v>
      </c>
      <c r="F1538">
        <v>1.02</v>
      </c>
      <c r="G1538">
        <v>0.38900000000000001</v>
      </c>
      <c r="H1538">
        <v>7.33</v>
      </c>
      <c r="I1538">
        <v>6.42</v>
      </c>
      <c r="J1538">
        <v>4.54</v>
      </c>
      <c r="K1538">
        <v>3.44</v>
      </c>
      <c r="L1538">
        <v>2.68</v>
      </c>
      <c r="M1538">
        <v>2.66</v>
      </c>
      <c r="R1538">
        <f t="shared" si="89"/>
        <v>7</v>
      </c>
      <c r="S1538">
        <f t="shared" si="90"/>
        <v>15</v>
      </c>
    </row>
    <row r="1539" spans="1:19" x14ac:dyDescent="0.3">
      <c r="A1539">
        <v>1538</v>
      </c>
      <c r="B1539" t="s">
        <v>1549</v>
      </c>
      <c r="C1539" t="str">
        <f t="shared" si="91"/>
        <v>sod_a_7_DevelopedOSESA18a</v>
      </c>
      <c r="D1539">
        <v>20.399999999999999</v>
      </c>
      <c r="E1539">
        <v>20.2</v>
      </c>
      <c r="F1539">
        <v>3.36</v>
      </c>
      <c r="G1539">
        <v>0.80500000000000005</v>
      </c>
      <c r="H1539">
        <v>19.5</v>
      </c>
      <c r="I1539">
        <v>17.399999999999999</v>
      </c>
      <c r="J1539">
        <v>14.4</v>
      </c>
      <c r="K1539">
        <v>11.5</v>
      </c>
      <c r="L1539">
        <v>8.6300000000000008</v>
      </c>
      <c r="M1539">
        <v>8.56</v>
      </c>
      <c r="R1539">
        <f t="shared" ref="R1539:R1602" si="92">SEARCH("run",B1539)</f>
        <v>7</v>
      </c>
      <c r="S1539">
        <f t="shared" ref="S1539:S1602" si="93">SEARCH("_",B1539,SEARCH("_",B1539,R1539+1)+1)</f>
        <v>15</v>
      </c>
    </row>
    <row r="1540" spans="1:19" x14ac:dyDescent="0.3">
      <c r="A1540">
        <v>1539</v>
      </c>
      <c r="B1540" t="s">
        <v>1550</v>
      </c>
      <c r="C1540" t="str">
        <f t="shared" si="91"/>
        <v>sod_a_7_DevelopedOSESA18b</v>
      </c>
      <c r="D1540">
        <v>24.5</v>
      </c>
      <c r="E1540">
        <v>24.1</v>
      </c>
      <c r="F1540">
        <v>2.7</v>
      </c>
      <c r="G1540">
        <v>0.68600000000000005</v>
      </c>
      <c r="H1540">
        <v>23</v>
      </c>
      <c r="I1540">
        <v>19</v>
      </c>
      <c r="J1540">
        <v>12.8</v>
      </c>
      <c r="K1540">
        <v>9.77</v>
      </c>
      <c r="L1540">
        <v>7.5</v>
      </c>
      <c r="M1540">
        <v>7.43</v>
      </c>
      <c r="R1540">
        <f t="shared" si="92"/>
        <v>7</v>
      </c>
      <c r="S1540">
        <f t="shared" si="93"/>
        <v>15</v>
      </c>
    </row>
    <row r="1541" spans="1:19" x14ac:dyDescent="0.3">
      <c r="A1541">
        <v>1540</v>
      </c>
      <c r="B1541" t="s">
        <v>1551</v>
      </c>
      <c r="C1541" t="str">
        <f t="shared" si="91"/>
        <v>sod_a_7_DevelopedOSESA19a</v>
      </c>
      <c r="D1541">
        <v>19.399999999999999</v>
      </c>
      <c r="E1541">
        <v>19.2</v>
      </c>
      <c r="F1541">
        <v>4.24</v>
      </c>
      <c r="G1541">
        <v>1.23</v>
      </c>
      <c r="H1541">
        <v>18.5</v>
      </c>
      <c r="I1541">
        <v>15.2</v>
      </c>
      <c r="J1541">
        <v>12.3</v>
      </c>
      <c r="K1541">
        <v>10.8</v>
      </c>
      <c r="L1541">
        <v>8.14</v>
      </c>
      <c r="M1541">
        <v>8.11</v>
      </c>
      <c r="R1541">
        <f t="shared" si="92"/>
        <v>7</v>
      </c>
      <c r="S1541">
        <f t="shared" si="93"/>
        <v>15</v>
      </c>
    </row>
    <row r="1542" spans="1:19" x14ac:dyDescent="0.3">
      <c r="A1542">
        <v>1541</v>
      </c>
      <c r="B1542" t="s">
        <v>1552</v>
      </c>
      <c r="C1542" t="str">
        <f t="shared" si="91"/>
        <v>sod_a_7_DevelopedOSESA19b</v>
      </c>
      <c r="D1542">
        <v>40.5</v>
      </c>
      <c r="E1542">
        <v>39.9</v>
      </c>
      <c r="F1542">
        <v>11.3</v>
      </c>
      <c r="G1542">
        <v>6.24</v>
      </c>
      <c r="H1542">
        <v>38.299999999999997</v>
      </c>
      <c r="I1542">
        <v>31.7</v>
      </c>
      <c r="J1542">
        <v>24.8</v>
      </c>
      <c r="K1542">
        <v>22.2</v>
      </c>
      <c r="L1542">
        <v>17.7</v>
      </c>
      <c r="M1542">
        <v>17.600000000000001</v>
      </c>
      <c r="R1542">
        <f t="shared" si="92"/>
        <v>7</v>
      </c>
      <c r="S1542">
        <f t="shared" si="93"/>
        <v>15</v>
      </c>
    </row>
    <row r="1543" spans="1:19" x14ac:dyDescent="0.3">
      <c r="A1543">
        <v>1542</v>
      </c>
      <c r="B1543" t="s">
        <v>1553</v>
      </c>
      <c r="C1543" t="str">
        <f t="shared" si="91"/>
        <v>sod_a_7_DevelopedOSESA20a</v>
      </c>
      <c r="D1543">
        <v>395</v>
      </c>
      <c r="E1543">
        <v>386</v>
      </c>
      <c r="F1543">
        <v>26.9</v>
      </c>
      <c r="G1543">
        <v>11.6</v>
      </c>
      <c r="H1543">
        <v>360</v>
      </c>
      <c r="I1543">
        <v>274</v>
      </c>
      <c r="J1543">
        <v>157</v>
      </c>
      <c r="K1543">
        <v>114</v>
      </c>
      <c r="L1543">
        <v>93.1</v>
      </c>
      <c r="M1543">
        <v>92.2</v>
      </c>
      <c r="R1543">
        <f t="shared" si="92"/>
        <v>7</v>
      </c>
      <c r="S1543">
        <f t="shared" si="93"/>
        <v>15</v>
      </c>
    </row>
    <row r="1544" spans="1:19" x14ac:dyDescent="0.3">
      <c r="A1544">
        <v>1543</v>
      </c>
      <c r="B1544" t="s">
        <v>1554</v>
      </c>
      <c r="C1544" t="str">
        <f t="shared" si="91"/>
        <v>sod_a_7_DevelopedOSESA20b</v>
      </c>
      <c r="D1544">
        <v>159</v>
      </c>
      <c r="E1544">
        <v>155</v>
      </c>
      <c r="F1544">
        <v>10.3</v>
      </c>
      <c r="G1544">
        <v>3.96</v>
      </c>
      <c r="H1544">
        <v>145</v>
      </c>
      <c r="I1544">
        <v>155</v>
      </c>
      <c r="J1544">
        <v>56.3</v>
      </c>
      <c r="K1544">
        <v>43.4</v>
      </c>
      <c r="L1544">
        <v>48</v>
      </c>
      <c r="M1544">
        <v>33.299999999999997</v>
      </c>
      <c r="R1544">
        <f t="shared" si="92"/>
        <v>7</v>
      </c>
      <c r="S1544">
        <f t="shared" si="93"/>
        <v>15</v>
      </c>
    </row>
    <row r="1545" spans="1:19" x14ac:dyDescent="0.3">
      <c r="A1545">
        <v>1544</v>
      </c>
      <c r="B1545" t="s">
        <v>1555</v>
      </c>
      <c r="C1545" t="str">
        <f t="shared" si="91"/>
        <v>sod_a_7_DevelopedOSESA21</v>
      </c>
      <c r="D1545">
        <v>30.8</v>
      </c>
      <c r="E1545">
        <v>30</v>
      </c>
      <c r="F1545">
        <v>1.74</v>
      </c>
      <c r="G1545">
        <v>0.29799999999999999</v>
      </c>
      <c r="H1545">
        <v>28.4</v>
      </c>
      <c r="I1545">
        <v>19.8</v>
      </c>
      <c r="J1545">
        <v>9.9</v>
      </c>
      <c r="K1545">
        <v>6.87</v>
      </c>
      <c r="L1545">
        <v>5.9</v>
      </c>
      <c r="M1545">
        <v>5.78</v>
      </c>
      <c r="R1545">
        <f t="shared" si="92"/>
        <v>7</v>
      </c>
      <c r="S1545">
        <f t="shared" si="93"/>
        <v>15</v>
      </c>
    </row>
    <row r="1546" spans="1:19" x14ac:dyDescent="0.3">
      <c r="A1546">
        <v>1545</v>
      </c>
      <c r="B1546" t="s">
        <v>1556</v>
      </c>
      <c r="C1546" t="str">
        <f t="shared" si="91"/>
        <v>sod_a_4_DevelopedOSESA1</v>
      </c>
      <c r="D1546">
        <v>84.1</v>
      </c>
      <c r="E1546">
        <v>56.9</v>
      </c>
      <c r="F1546">
        <v>4.83</v>
      </c>
      <c r="G1546">
        <v>1.35</v>
      </c>
      <c r="H1546">
        <v>49</v>
      </c>
      <c r="I1546">
        <v>39.299999999999997</v>
      </c>
      <c r="J1546">
        <v>24.5</v>
      </c>
      <c r="K1546">
        <v>18</v>
      </c>
      <c r="L1546">
        <v>14.7</v>
      </c>
      <c r="M1546">
        <v>14.5</v>
      </c>
      <c r="R1546">
        <f t="shared" si="92"/>
        <v>7</v>
      </c>
      <c r="S1546">
        <f t="shared" si="93"/>
        <v>14</v>
      </c>
    </row>
    <row r="1547" spans="1:19" x14ac:dyDescent="0.3">
      <c r="A1547">
        <v>1546</v>
      </c>
      <c r="B1547" t="s">
        <v>1557</v>
      </c>
      <c r="C1547" t="str">
        <f t="shared" si="91"/>
        <v>sod_a_4_DevelopedOSESA2</v>
      </c>
      <c r="D1547">
        <v>85.5</v>
      </c>
      <c r="E1547">
        <v>72.900000000000006</v>
      </c>
      <c r="F1547">
        <v>6.59</v>
      </c>
      <c r="G1547">
        <v>1.52</v>
      </c>
      <c r="H1547">
        <v>61.6</v>
      </c>
      <c r="I1547">
        <v>44.7</v>
      </c>
      <c r="J1547">
        <v>30.7</v>
      </c>
      <c r="K1547">
        <v>23.7</v>
      </c>
      <c r="L1547">
        <v>17.7</v>
      </c>
      <c r="M1547">
        <v>17.600000000000001</v>
      </c>
      <c r="R1547">
        <f t="shared" si="92"/>
        <v>7</v>
      </c>
      <c r="S1547">
        <f t="shared" si="93"/>
        <v>14</v>
      </c>
    </row>
    <row r="1548" spans="1:19" x14ac:dyDescent="0.3">
      <c r="A1548">
        <v>1547</v>
      </c>
      <c r="B1548" t="s">
        <v>1558</v>
      </c>
      <c r="C1548" t="str">
        <f t="shared" si="91"/>
        <v>sod_a_4_DevelopedOSESA3</v>
      </c>
      <c r="D1548">
        <v>116</v>
      </c>
      <c r="E1548">
        <v>101</v>
      </c>
      <c r="F1548">
        <v>9.43</v>
      </c>
      <c r="G1548">
        <v>1.75</v>
      </c>
      <c r="H1548">
        <v>88.9</v>
      </c>
      <c r="I1548">
        <v>71.099999999999994</v>
      </c>
      <c r="J1548">
        <v>47.5</v>
      </c>
      <c r="K1548">
        <v>35.799999999999997</v>
      </c>
      <c r="L1548">
        <v>26.9</v>
      </c>
      <c r="M1548">
        <v>26.6</v>
      </c>
      <c r="R1548">
        <f t="shared" si="92"/>
        <v>7</v>
      </c>
      <c r="S1548">
        <f t="shared" si="93"/>
        <v>14</v>
      </c>
    </row>
    <row r="1549" spans="1:19" x14ac:dyDescent="0.3">
      <c r="A1549">
        <v>1548</v>
      </c>
      <c r="B1549" t="s">
        <v>1559</v>
      </c>
      <c r="C1549" t="str">
        <f t="shared" si="91"/>
        <v>sod_a_4_DevelopedOSESA4</v>
      </c>
      <c r="D1549">
        <v>68.3</v>
      </c>
      <c r="E1549">
        <v>61.5</v>
      </c>
      <c r="F1549">
        <v>6.62</v>
      </c>
      <c r="G1549">
        <v>1.75</v>
      </c>
      <c r="H1549">
        <v>54.6</v>
      </c>
      <c r="I1549">
        <v>39.4</v>
      </c>
      <c r="J1549">
        <v>23</v>
      </c>
      <c r="K1549">
        <v>18.399999999999999</v>
      </c>
      <c r="L1549">
        <v>13.3</v>
      </c>
      <c r="M1549">
        <v>13.6</v>
      </c>
      <c r="R1549">
        <f t="shared" si="92"/>
        <v>7</v>
      </c>
      <c r="S1549">
        <f t="shared" si="93"/>
        <v>14</v>
      </c>
    </row>
    <row r="1550" spans="1:19" x14ac:dyDescent="0.3">
      <c r="A1550">
        <v>1549</v>
      </c>
      <c r="B1550" t="s">
        <v>1560</v>
      </c>
      <c r="C1550" t="str">
        <f t="shared" si="91"/>
        <v>sod_a_4_DevelopedOSESA5</v>
      </c>
      <c r="D1550">
        <v>68.099999999999994</v>
      </c>
      <c r="E1550">
        <v>60</v>
      </c>
      <c r="F1550">
        <v>6.41</v>
      </c>
      <c r="G1550">
        <v>1.53</v>
      </c>
      <c r="H1550">
        <v>53.9</v>
      </c>
      <c r="I1550">
        <v>47.5</v>
      </c>
      <c r="J1550">
        <v>32.700000000000003</v>
      </c>
      <c r="K1550">
        <v>24.4</v>
      </c>
      <c r="L1550">
        <v>19.8</v>
      </c>
      <c r="M1550">
        <v>19.600000000000001</v>
      </c>
      <c r="R1550">
        <f t="shared" si="92"/>
        <v>7</v>
      </c>
      <c r="S1550">
        <f t="shared" si="93"/>
        <v>14</v>
      </c>
    </row>
    <row r="1551" spans="1:19" x14ac:dyDescent="0.3">
      <c r="A1551">
        <v>1550</v>
      </c>
      <c r="B1551" t="s">
        <v>1561</v>
      </c>
      <c r="C1551" t="str">
        <f t="shared" si="91"/>
        <v>sod_a_4_DevelopedOSESA6</v>
      </c>
      <c r="D1551">
        <v>20.5</v>
      </c>
      <c r="E1551">
        <v>19.2</v>
      </c>
      <c r="F1551">
        <v>1.26</v>
      </c>
      <c r="G1551">
        <v>0.32600000000000001</v>
      </c>
      <c r="H1551">
        <v>17.8</v>
      </c>
      <c r="I1551">
        <v>12.9</v>
      </c>
      <c r="J1551">
        <v>6.88</v>
      </c>
      <c r="K1551">
        <v>4.8499999999999996</v>
      </c>
      <c r="L1551">
        <v>4.0199999999999996</v>
      </c>
      <c r="M1551">
        <v>3.95</v>
      </c>
      <c r="R1551">
        <f t="shared" si="92"/>
        <v>7</v>
      </c>
      <c r="S1551">
        <f t="shared" si="93"/>
        <v>14</v>
      </c>
    </row>
    <row r="1552" spans="1:19" x14ac:dyDescent="0.3">
      <c r="A1552">
        <v>1551</v>
      </c>
      <c r="B1552" t="s">
        <v>1562</v>
      </c>
      <c r="C1552" t="str">
        <f t="shared" si="91"/>
        <v>sod_a_4_DevelopedOSESA7</v>
      </c>
      <c r="D1552">
        <v>130</v>
      </c>
      <c r="E1552">
        <v>117</v>
      </c>
      <c r="F1552">
        <v>8.18</v>
      </c>
      <c r="G1552">
        <v>2.42</v>
      </c>
      <c r="H1552">
        <v>104</v>
      </c>
      <c r="I1552">
        <v>76.099999999999994</v>
      </c>
      <c r="J1552">
        <v>42.7</v>
      </c>
      <c r="K1552">
        <v>30.2</v>
      </c>
      <c r="L1552">
        <v>26.5</v>
      </c>
      <c r="M1552">
        <v>26.1</v>
      </c>
      <c r="R1552">
        <f t="shared" si="92"/>
        <v>7</v>
      </c>
      <c r="S1552">
        <f t="shared" si="93"/>
        <v>14</v>
      </c>
    </row>
    <row r="1553" spans="1:19" x14ac:dyDescent="0.3">
      <c r="A1553">
        <v>1552</v>
      </c>
      <c r="B1553" t="s">
        <v>1563</v>
      </c>
      <c r="C1553" t="str">
        <f t="shared" si="91"/>
        <v>sod_a_4_DevelopedOSESA8</v>
      </c>
      <c r="D1553">
        <v>116</v>
      </c>
      <c r="E1553">
        <v>103</v>
      </c>
      <c r="F1553">
        <v>5.19</v>
      </c>
      <c r="G1553">
        <v>1.32</v>
      </c>
      <c r="H1553">
        <v>89.9</v>
      </c>
      <c r="I1553">
        <v>60.8</v>
      </c>
      <c r="J1553">
        <v>29.4</v>
      </c>
      <c r="K1553">
        <v>20.399999999999999</v>
      </c>
      <c r="L1553">
        <v>18.3</v>
      </c>
      <c r="M1553">
        <v>17.899999999999999</v>
      </c>
      <c r="R1553">
        <f t="shared" si="92"/>
        <v>7</v>
      </c>
      <c r="S1553">
        <f t="shared" si="93"/>
        <v>14</v>
      </c>
    </row>
    <row r="1554" spans="1:19" x14ac:dyDescent="0.3">
      <c r="A1554">
        <v>1553</v>
      </c>
      <c r="B1554" t="s">
        <v>1564</v>
      </c>
      <c r="C1554" t="str">
        <f t="shared" si="91"/>
        <v>sod_a_4_DevelopedOSESA9</v>
      </c>
      <c r="D1554">
        <v>67.3</v>
      </c>
      <c r="E1554">
        <v>61.8</v>
      </c>
      <c r="F1554">
        <v>6.02</v>
      </c>
      <c r="G1554">
        <v>1.59</v>
      </c>
      <c r="H1554">
        <v>56.5</v>
      </c>
      <c r="I1554">
        <v>46.9</v>
      </c>
      <c r="J1554">
        <v>28.3</v>
      </c>
      <c r="K1554">
        <v>20.6</v>
      </c>
      <c r="L1554">
        <v>17.2</v>
      </c>
      <c r="M1554">
        <v>17</v>
      </c>
      <c r="R1554">
        <f t="shared" si="92"/>
        <v>7</v>
      </c>
      <c r="S1554">
        <f t="shared" si="93"/>
        <v>14</v>
      </c>
    </row>
    <row r="1555" spans="1:19" x14ac:dyDescent="0.3">
      <c r="A1555">
        <v>1554</v>
      </c>
      <c r="B1555" t="s">
        <v>1565</v>
      </c>
      <c r="C1555" t="str">
        <f t="shared" si="91"/>
        <v>sod_a_4_DevelopedOSESA10a</v>
      </c>
      <c r="D1555">
        <v>117</v>
      </c>
      <c r="E1555">
        <v>105</v>
      </c>
      <c r="F1555">
        <v>7.55</v>
      </c>
      <c r="G1555">
        <v>2.0699999999999998</v>
      </c>
      <c r="H1555">
        <v>93.3</v>
      </c>
      <c r="I1555">
        <v>69.5</v>
      </c>
      <c r="J1555">
        <v>38.700000000000003</v>
      </c>
      <c r="K1555">
        <v>28.2</v>
      </c>
      <c r="L1555">
        <v>23.9</v>
      </c>
      <c r="M1555">
        <v>23.5</v>
      </c>
      <c r="R1555">
        <f t="shared" si="92"/>
        <v>7</v>
      </c>
      <c r="S1555">
        <f t="shared" si="93"/>
        <v>14</v>
      </c>
    </row>
    <row r="1556" spans="1:19" x14ac:dyDescent="0.3">
      <c r="A1556">
        <v>1555</v>
      </c>
      <c r="B1556" t="s">
        <v>1566</v>
      </c>
      <c r="C1556" t="str">
        <f t="shared" si="91"/>
        <v>sod_a_4_DevelopedOSESA10b</v>
      </c>
      <c r="D1556">
        <v>25.1</v>
      </c>
      <c r="E1556">
        <v>24.4</v>
      </c>
      <c r="F1556">
        <v>2.94</v>
      </c>
      <c r="G1556">
        <v>0.52700000000000002</v>
      </c>
      <c r="H1556">
        <v>23.3</v>
      </c>
      <c r="I1556">
        <v>20.8</v>
      </c>
      <c r="J1556">
        <v>14.3</v>
      </c>
      <c r="K1556">
        <v>10.7</v>
      </c>
      <c r="L1556">
        <v>8.2100000000000009</v>
      </c>
      <c r="M1556">
        <v>8.1300000000000008</v>
      </c>
      <c r="R1556">
        <f t="shared" si="92"/>
        <v>7</v>
      </c>
      <c r="S1556">
        <f t="shared" si="93"/>
        <v>14</v>
      </c>
    </row>
    <row r="1557" spans="1:19" x14ac:dyDescent="0.3">
      <c r="A1557">
        <v>1556</v>
      </c>
      <c r="B1557" t="s">
        <v>1567</v>
      </c>
      <c r="C1557" t="str">
        <f t="shared" si="91"/>
        <v>sod_a_4_DevelopedOSESA11a</v>
      </c>
      <c r="D1557">
        <v>86.4</v>
      </c>
      <c r="E1557">
        <v>76.2</v>
      </c>
      <c r="F1557">
        <v>5.33</v>
      </c>
      <c r="G1557">
        <v>1.1499999999999999</v>
      </c>
      <c r="H1557">
        <v>66.900000000000006</v>
      </c>
      <c r="I1557">
        <v>50.8</v>
      </c>
      <c r="J1557">
        <v>29.2</v>
      </c>
      <c r="K1557">
        <v>20.7</v>
      </c>
      <c r="L1557">
        <v>16.899999999999999</v>
      </c>
      <c r="M1557">
        <v>16.600000000000001</v>
      </c>
      <c r="R1557">
        <f t="shared" si="92"/>
        <v>7</v>
      </c>
      <c r="S1557">
        <f t="shared" si="93"/>
        <v>14</v>
      </c>
    </row>
    <row r="1558" spans="1:19" x14ac:dyDescent="0.3">
      <c r="A1558">
        <v>1557</v>
      </c>
      <c r="B1558" t="s">
        <v>1568</v>
      </c>
      <c r="C1558" t="str">
        <f t="shared" si="91"/>
        <v>sod_a_4_DevelopedOSESA11b</v>
      </c>
      <c r="D1558">
        <v>50.1</v>
      </c>
      <c r="E1558">
        <v>47.4</v>
      </c>
      <c r="F1558">
        <v>3.39</v>
      </c>
      <c r="G1558">
        <v>0.748</v>
      </c>
      <c r="H1558">
        <v>43.6</v>
      </c>
      <c r="I1558">
        <v>32.4</v>
      </c>
      <c r="J1558">
        <v>18.100000000000001</v>
      </c>
      <c r="K1558">
        <v>12.8</v>
      </c>
      <c r="L1558">
        <v>10.7</v>
      </c>
      <c r="M1558">
        <v>10.5</v>
      </c>
      <c r="R1558">
        <f t="shared" si="92"/>
        <v>7</v>
      </c>
      <c r="S1558">
        <f t="shared" si="93"/>
        <v>14</v>
      </c>
    </row>
    <row r="1559" spans="1:19" x14ac:dyDescent="0.3">
      <c r="A1559">
        <v>1558</v>
      </c>
      <c r="B1559" t="s">
        <v>1569</v>
      </c>
      <c r="C1559" t="str">
        <f t="shared" si="91"/>
        <v>sod_a_4_DevelopedOSESA12a</v>
      </c>
      <c r="D1559">
        <v>85</v>
      </c>
      <c r="E1559">
        <v>77.599999999999994</v>
      </c>
      <c r="F1559">
        <v>5.55</v>
      </c>
      <c r="G1559">
        <v>1.1599999999999999</v>
      </c>
      <c r="H1559">
        <v>73.2</v>
      </c>
      <c r="I1559">
        <v>55.3</v>
      </c>
      <c r="J1559">
        <v>31.1</v>
      </c>
      <c r="K1559">
        <v>21.7</v>
      </c>
      <c r="L1559">
        <v>18.399999999999999</v>
      </c>
      <c r="M1559">
        <v>18</v>
      </c>
      <c r="R1559">
        <f t="shared" si="92"/>
        <v>7</v>
      </c>
      <c r="S1559">
        <f t="shared" si="93"/>
        <v>14</v>
      </c>
    </row>
    <row r="1560" spans="1:19" x14ac:dyDescent="0.3">
      <c r="A1560">
        <v>1559</v>
      </c>
      <c r="B1560" t="s">
        <v>1570</v>
      </c>
      <c r="C1560" t="str">
        <f t="shared" si="91"/>
        <v>sod_a_4_DevelopedOSESA12b</v>
      </c>
      <c r="D1560">
        <v>50.7</v>
      </c>
      <c r="E1560">
        <v>36.799999999999997</v>
      </c>
      <c r="F1560">
        <v>2.0699999999999998</v>
      </c>
      <c r="G1560">
        <v>0.63600000000000001</v>
      </c>
      <c r="H1560">
        <v>26.7</v>
      </c>
      <c r="I1560">
        <v>19</v>
      </c>
      <c r="J1560">
        <v>11.2</v>
      </c>
      <c r="K1560">
        <v>8.02</v>
      </c>
      <c r="L1560">
        <v>6.47</v>
      </c>
      <c r="M1560">
        <v>6.37</v>
      </c>
      <c r="R1560">
        <f t="shared" si="92"/>
        <v>7</v>
      </c>
      <c r="S1560">
        <f t="shared" si="93"/>
        <v>14</v>
      </c>
    </row>
    <row r="1561" spans="1:19" x14ac:dyDescent="0.3">
      <c r="A1561">
        <v>1560</v>
      </c>
      <c r="B1561" t="s">
        <v>1571</v>
      </c>
      <c r="C1561" t="str">
        <f t="shared" si="91"/>
        <v>sod_a_4_DevelopedOSESA13</v>
      </c>
      <c r="D1561">
        <v>85.2</v>
      </c>
      <c r="E1561">
        <v>73.3</v>
      </c>
      <c r="F1561">
        <v>6.46</v>
      </c>
      <c r="G1561">
        <v>1.67</v>
      </c>
      <c r="H1561">
        <v>65.5</v>
      </c>
      <c r="I1561">
        <v>49.7</v>
      </c>
      <c r="J1561">
        <v>30.7</v>
      </c>
      <c r="K1561">
        <v>24.1</v>
      </c>
      <c r="L1561">
        <v>17.600000000000001</v>
      </c>
      <c r="M1561">
        <v>17.5</v>
      </c>
      <c r="R1561">
        <f t="shared" si="92"/>
        <v>7</v>
      </c>
      <c r="S1561">
        <f t="shared" si="93"/>
        <v>14</v>
      </c>
    </row>
    <row r="1562" spans="1:19" x14ac:dyDescent="0.3">
      <c r="A1562">
        <v>1561</v>
      </c>
      <c r="B1562" t="s">
        <v>1572</v>
      </c>
      <c r="C1562" t="str">
        <f t="shared" si="91"/>
        <v>sod_a_4_DevelopedOSESA14</v>
      </c>
      <c r="D1562">
        <v>32.200000000000003</v>
      </c>
      <c r="E1562">
        <v>30.2</v>
      </c>
      <c r="F1562">
        <v>3.78</v>
      </c>
      <c r="G1562">
        <v>1.33</v>
      </c>
      <c r="H1562">
        <v>28.2</v>
      </c>
      <c r="I1562">
        <v>23.8</v>
      </c>
      <c r="J1562">
        <v>16.399999999999999</v>
      </c>
      <c r="K1562">
        <v>12.5</v>
      </c>
      <c r="L1562">
        <v>9.66</v>
      </c>
      <c r="M1562">
        <v>9.5500000000000007</v>
      </c>
      <c r="R1562">
        <f t="shared" si="92"/>
        <v>7</v>
      </c>
      <c r="S1562">
        <f t="shared" si="93"/>
        <v>14</v>
      </c>
    </row>
    <row r="1563" spans="1:19" x14ac:dyDescent="0.3">
      <c r="A1563">
        <v>1562</v>
      </c>
      <c r="B1563" t="s">
        <v>1573</v>
      </c>
      <c r="C1563" t="str">
        <f t="shared" si="91"/>
        <v>sod_a_4_DevelopedOSESA15a</v>
      </c>
      <c r="D1563">
        <v>109</v>
      </c>
      <c r="E1563">
        <v>96.9</v>
      </c>
      <c r="F1563">
        <v>10.7</v>
      </c>
      <c r="G1563">
        <v>5.3</v>
      </c>
      <c r="H1563">
        <v>82.1</v>
      </c>
      <c r="I1563">
        <v>62.7</v>
      </c>
      <c r="J1563">
        <v>40.4</v>
      </c>
      <c r="K1563">
        <v>31</v>
      </c>
      <c r="L1563">
        <v>25.1</v>
      </c>
      <c r="M1563">
        <v>25</v>
      </c>
      <c r="R1563">
        <f t="shared" si="92"/>
        <v>7</v>
      </c>
      <c r="S1563">
        <f t="shared" si="93"/>
        <v>14</v>
      </c>
    </row>
    <row r="1564" spans="1:19" x14ac:dyDescent="0.3">
      <c r="A1564">
        <v>1563</v>
      </c>
      <c r="B1564" t="s">
        <v>1574</v>
      </c>
      <c r="C1564" t="str">
        <f t="shared" si="91"/>
        <v>sod_a_4_DevelopedOSESA15b</v>
      </c>
      <c r="D1564">
        <v>52.5</v>
      </c>
      <c r="E1564">
        <v>46.6</v>
      </c>
      <c r="F1564">
        <v>2.21</v>
      </c>
      <c r="G1564">
        <v>0.69599999999999995</v>
      </c>
      <c r="H1564">
        <v>38.799999999999997</v>
      </c>
      <c r="I1564">
        <v>21</v>
      </c>
      <c r="J1564">
        <v>11.3</v>
      </c>
      <c r="K1564">
        <v>8.02</v>
      </c>
      <c r="L1564">
        <v>6.85</v>
      </c>
      <c r="M1564">
        <v>6.68</v>
      </c>
      <c r="R1564">
        <f t="shared" si="92"/>
        <v>7</v>
      </c>
      <c r="S1564">
        <f t="shared" si="93"/>
        <v>14</v>
      </c>
    </row>
    <row r="1565" spans="1:19" x14ac:dyDescent="0.3">
      <c r="A1565">
        <v>1564</v>
      </c>
      <c r="B1565" t="s">
        <v>1575</v>
      </c>
      <c r="C1565" t="str">
        <f t="shared" si="91"/>
        <v>sod_a_4_DevelopedOSESA16a</v>
      </c>
      <c r="D1565">
        <v>44.5</v>
      </c>
      <c r="E1565">
        <v>41.2</v>
      </c>
      <c r="F1565">
        <v>6.05</v>
      </c>
      <c r="G1565">
        <v>1.62</v>
      </c>
      <c r="H1565">
        <v>38</v>
      </c>
      <c r="I1565">
        <v>32.1</v>
      </c>
      <c r="J1565">
        <v>25.5</v>
      </c>
      <c r="K1565">
        <v>21.5</v>
      </c>
      <c r="L1565">
        <v>16.100000000000001</v>
      </c>
      <c r="M1565">
        <v>15.9</v>
      </c>
      <c r="R1565">
        <f t="shared" si="92"/>
        <v>7</v>
      </c>
      <c r="S1565">
        <f t="shared" si="93"/>
        <v>14</v>
      </c>
    </row>
    <row r="1566" spans="1:19" x14ac:dyDescent="0.3">
      <c r="A1566">
        <v>1565</v>
      </c>
      <c r="B1566" t="s">
        <v>1576</v>
      </c>
      <c r="C1566" t="str">
        <f t="shared" si="91"/>
        <v>sod_a_4_DevelopedOSESA16b</v>
      </c>
      <c r="D1566">
        <v>8.75</v>
      </c>
      <c r="E1566">
        <v>8.56</v>
      </c>
      <c r="F1566">
        <v>1.07</v>
      </c>
      <c r="G1566">
        <v>0.48699999999999999</v>
      </c>
      <c r="H1566">
        <v>8.3000000000000007</v>
      </c>
      <c r="I1566">
        <v>7.52</v>
      </c>
      <c r="J1566">
        <v>4.5999999999999996</v>
      </c>
      <c r="K1566">
        <v>3.5</v>
      </c>
      <c r="L1566">
        <v>2.96</v>
      </c>
      <c r="M1566">
        <v>2.92</v>
      </c>
      <c r="R1566">
        <f t="shared" si="92"/>
        <v>7</v>
      </c>
      <c r="S1566">
        <f t="shared" si="93"/>
        <v>14</v>
      </c>
    </row>
    <row r="1567" spans="1:19" x14ac:dyDescent="0.3">
      <c r="A1567">
        <v>1566</v>
      </c>
      <c r="B1567" t="s">
        <v>1577</v>
      </c>
      <c r="C1567" t="str">
        <f t="shared" si="91"/>
        <v>sod_a_4_DevelopedOSESA17a</v>
      </c>
      <c r="D1567">
        <v>105</v>
      </c>
      <c r="E1567">
        <v>95.9</v>
      </c>
      <c r="F1567">
        <v>16.3</v>
      </c>
      <c r="G1567">
        <v>6.72</v>
      </c>
      <c r="H1567">
        <v>88.8</v>
      </c>
      <c r="I1567">
        <v>77.599999999999994</v>
      </c>
      <c r="J1567">
        <v>58.5</v>
      </c>
      <c r="K1567">
        <v>49.8</v>
      </c>
      <c r="L1567">
        <v>36.299999999999997</v>
      </c>
      <c r="M1567">
        <v>36.1</v>
      </c>
      <c r="R1567">
        <f t="shared" si="92"/>
        <v>7</v>
      </c>
      <c r="S1567">
        <f t="shared" si="93"/>
        <v>14</v>
      </c>
    </row>
    <row r="1568" spans="1:19" x14ac:dyDescent="0.3">
      <c r="A1568">
        <v>1567</v>
      </c>
      <c r="B1568" t="s">
        <v>1578</v>
      </c>
      <c r="C1568" t="str">
        <f t="shared" si="91"/>
        <v>sod_a_4_DevelopedOSESA17b</v>
      </c>
      <c r="D1568">
        <v>18.399999999999999</v>
      </c>
      <c r="E1568">
        <v>17.8</v>
      </c>
      <c r="F1568">
        <v>2.34</v>
      </c>
      <c r="G1568">
        <v>0.90200000000000002</v>
      </c>
      <c r="H1568">
        <v>16.899999999999999</v>
      </c>
      <c r="I1568">
        <v>14.8</v>
      </c>
      <c r="J1568">
        <v>10.6</v>
      </c>
      <c r="K1568">
        <v>8.02</v>
      </c>
      <c r="L1568">
        <v>6.28</v>
      </c>
      <c r="M1568">
        <v>6.22</v>
      </c>
      <c r="R1568">
        <f t="shared" si="92"/>
        <v>7</v>
      </c>
      <c r="S1568">
        <f t="shared" si="93"/>
        <v>14</v>
      </c>
    </row>
    <row r="1569" spans="1:19" x14ac:dyDescent="0.3">
      <c r="A1569">
        <v>1568</v>
      </c>
      <c r="B1569" t="s">
        <v>1579</v>
      </c>
      <c r="C1569" t="str">
        <f t="shared" si="91"/>
        <v>sod_a_4_DevelopedOSESA18a</v>
      </c>
      <c r="D1569">
        <v>46.5</v>
      </c>
      <c r="E1569">
        <v>44.8</v>
      </c>
      <c r="F1569">
        <v>7.2</v>
      </c>
      <c r="G1569">
        <v>1.77</v>
      </c>
      <c r="H1569">
        <v>42.5</v>
      </c>
      <c r="I1569">
        <v>38</v>
      </c>
      <c r="J1569">
        <v>31</v>
      </c>
      <c r="K1569">
        <v>24.9</v>
      </c>
      <c r="L1569">
        <v>18.7</v>
      </c>
      <c r="M1569">
        <v>18.5</v>
      </c>
      <c r="R1569">
        <f t="shared" si="92"/>
        <v>7</v>
      </c>
      <c r="S1569">
        <f t="shared" si="93"/>
        <v>14</v>
      </c>
    </row>
    <row r="1570" spans="1:19" x14ac:dyDescent="0.3">
      <c r="A1570">
        <v>1569</v>
      </c>
      <c r="B1570" t="s">
        <v>1580</v>
      </c>
      <c r="C1570" t="str">
        <f t="shared" si="91"/>
        <v>sod_a_4_DevelopedOSESA18b</v>
      </c>
      <c r="D1570">
        <v>53.7</v>
      </c>
      <c r="E1570">
        <v>51.3</v>
      </c>
      <c r="F1570">
        <v>5.71</v>
      </c>
      <c r="G1570">
        <v>1.5</v>
      </c>
      <c r="H1570">
        <v>48</v>
      </c>
      <c r="I1570">
        <v>39.799999999999997</v>
      </c>
      <c r="J1570">
        <v>27.1</v>
      </c>
      <c r="K1570">
        <v>20.7</v>
      </c>
      <c r="L1570">
        <v>16.2</v>
      </c>
      <c r="M1570">
        <v>16</v>
      </c>
      <c r="R1570">
        <f t="shared" si="92"/>
        <v>7</v>
      </c>
      <c r="S1570">
        <f t="shared" si="93"/>
        <v>14</v>
      </c>
    </row>
    <row r="1571" spans="1:19" x14ac:dyDescent="0.3">
      <c r="A1571">
        <v>1570</v>
      </c>
      <c r="B1571" t="s">
        <v>1581</v>
      </c>
      <c r="C1571" t="str">
        <f t="shared" si="91"/>
        <v>sod_a_4_DevelopedOSESA19a</v>
      </c>
      <c r="D1571">
        <v>43</v>
      </c>
      <c r="E1571">
        <v>41.7</v>
      </c>
      <c r="F1571">
        <v>8.3699999999999992</v>
      </c>
      <c r="G1571">
        <v>2.69</v>
      </c>
      <c r="H1571">
        <v>39.6</v>
      </c>
      <c r="I1571">
        <v>32.9</v>
      </c>
      <c r="J1571">
        <v>26.5</v>
      </c>
      <c r="K1571">
        <v>23.3</v>
      </c>
      <c r="L1571">
        <v>17.7</v>
      </c>
      <c r="M1571">
        <v>17.7</v>
      </c>
      <c r="R1571">
        <f t="shared" si="92"/>
        <v>7</v>
      </c>
      <c r="S1571">
        <f t="shared" si="93"/>
        <v>14</v>
      </c>
    </row>
    <row r="1572" spans="1:19" x14ac:dyDescent="0.3">
      <c r="A1572">
        <v>1571</v>
      </c>
      <c r="B1572" t="s">
        <v>1582</v>
      </c>
      <c r="C1572" t="str">
        <f t="shared" si="91"/>
        <v>sod_a_4_DevelopedOSESA19b</v>
      </c>
      <c r="D1572">
        <v>88.9</v>
      </c>
      <c r="E1572">
        <v>81.7</v>
      </c>
      <c r="F1572">
        <v>20.7</v>
      </c>
      <c r="G1572">
        <v>11.8</v>
      </c>
      <c r="H1572">
        <v>73.2</v>
      </c>
      <c r="I1572">
        <v>62.9</v>
      </c>
      <c r="J1572">
        <v>48.8</v>
      </c>
      <c r="K1572">
        <v>41.8</v>
      </c>
      <c r="L1572">
        <v>31.7</v>
      </c>
      <c r="M1572">
        <v>31.6</v>
      </c>
      <c r="R1572">
        <f t="shared" si="92"/>
        <v>7</v>
      </c>
      <c r="S1572">
        <f t="shared" si="93"/>
        <v>14</v>
      </c>
    </row>
    <row r="1573" spans="1:19" x14ac:dyDescent="0.3">
      <c r="A1573">
        <v>1572</v>
      </c>
      <c r="B1573" t="s">
        <v>1583</v>
      </c>
      <c r="C1573" t="str">
        <f t="shared" si="91"/>
        <v>sod_a_4_DevelopedOSESA20a</v>
      </c>
      <c r="D1573">
        <v>633</v>
      </c>
      <c r="E1573">
        <v>235</v>
      </c>
      <c r="F1573">
        <v>15</v>
      </c>
      <c r="G1573">
        <v>8.0399999999999991</v>
      </c>
      <c r="H1573">
        <v>201</v>
      </c>
      <c r="I1573">
        <v>117</v>
      </c>
      <c r="J1573">
        <v>79.5</v>
      </c>
      <c r="K1573">
        <v>56.2</v>
      </c>
      <c r="L1573">
        <v>47.9</v>
      </c>
      <c r="M1573">
        <v>49.8</v>
      </c>
      <c r="R1573">
        <f t="shared" si="92"/>
        <v>7</v>
      </c>
      <c r="S1573">
        <f t="shared" si="93"/>
        <v>14</v>
      </c>
    </row>
    <row r="1574" spans="1:19" x14ac:dyDescent="0.3">
      <c r="A1574">
        <v>1573</v>
      </c>
      <c r="B1574" t="s">
        <v>1584</v>
      </c>
      <c r="C1574" t="str">
        <f t="shared" si="91"/>
        <v>sod_a_4_DevelopedOSESA20b</v>
      </c>
      <c r="D1574">
        <v>381</v>
      </c>
      <c r="E1574">
        <v>208</v>
      </c>
      <c r="F1574">
        <v>10.1</v>
      </c>
      <c r="G1574">
        <v>4.84</v>
      </c>
      <c r="H1574">
        <v>123</v>
      </c>
      <c r="I1574">
        <v>88.9</v>
      </c>
      <c r="J1574">
        <v>53.6</v>
      </c>
      <c r="K1574">
        <v>39.200000000000003</v>
      </c>
      <c r="L1574">
        <v>36.1</v>
      </c>
      <c r="M1574">
        <v>34.299999999999997</v>
      </c>
      <c r="R1574">
        <f t="shared" si="92"/>
        <v>7</v>
      </c>
      <c r="S1574">
        <f t="shared" si="93"/>
        <v>14</v>
      </c>
    </row>
    <row r="1575" spans="1:19" x14ac:dyDescent="0.3">
      <c r="A1575">
        <v>1574</v>
      </c>
      <c r="B1575" t="s">
        <v>1585</v>
      </c>
      <c r="C1575" t="str">
        <f t="shared" si="91"/>
        <v>sod_a_4_DevelopedOSESA21</v>
      </c>
      <c r="D1575">
        <v>72.8</v>
      </c>
      <c r="E1575">
        <v>65</v>
      </c>
      <c r="F1575">
        <v>3.65</v>
      </c>
      <c r="G1575">
        <v>0.6</v>
      </c>
      <c r="H1575">
        <v>61.8</v>
      </c>
      <c r="I1575">
        <v>42.3</v>
      </c>
      <c r="J1575">
        <v>21</v>
      </c>
      <c r="K1575">
        <v>14.5</v>
      </c>
      <c r="L1575">
        <v>12.6</v>
      </c>
      <c r="M1575">
        <v>12.4</v>
      </c>
      <c r="R1575">
        <f t="shared" si="92"/>
        <v>7</v>
      </c>
      <c r="S1575">
        <f t="shared" si="93"/>
        <v>14</v>
      </c>
    </row>
    <row r="1576" spans="1:19" x14ac:dyDescent="0.3">
      <c r="A1576">
        <v>1575</v>
      </c>
      <c r="B1576" t="s">
        <v>1586</v>
      </c>
      <c r="C1576" t="str">
        <f t="shared" si="91"/>
        <v>sorghum_a_7_OtherGrainESA1</v>
      </c>
      <c r="D1576">
        <v>139</v>
      </c>
      <c r="E1576">
        <v>137</v>
      </c>
      <c r="F1576">
        <v>17</v>
      </c>
      <c r="G1576">
        <v>8.69</v>
      </c>
      <c r="H1576">
        <v>134</v>
      </c>
      <c r="I1576">
        <v>108</v>
      </c>
      <c r="J1576">
        <v>74.099999999999994</v>
      </c>
      <c r="K1576">
        <v>58.2</v>
      </c>
      <c r="L1576">
        <v>46.9</v>
      </c>
      <c r="M1576">
        <v>46.4</v>
      </c>
      <c r="R1576">
        <f t="shared" si="92"/>
        <v>11</v>
      </c>
      <c r="S1576">
        <f t="shared" si="93"/>
        <v>19</v>
      </c>
    </row>
    <row r="1577" spans="1:19" x14ac:dyDescent="0.3">
      <c r="A1577">
        <v>1576</v>
      </c>
      <c r="B1577" t="s">
        <v>1587</v>
      </c>
      <c r="C1577" t="str">
        <f t="shared" si="91"/>
        <v>sorghum_a_7_OtherGrainESA2</v>
      </c>
      <c r="D1577">
        <v>104</v>
      </c>
      <c r="E1577">
        <v>102</v>
      </c>
      <c r="F1577">
        <v>12.4</v>
      </c>
      <c r="G1577">
        <v>7</v>
      </c>
      <c r="H1577">
        <v>95.1</v>
      </c>
      <c r="I1577">
        <v>74.8</v>
      </c>
      <c r="J1577">
        <v>50.7</v>
      </c>
      <c r="K1577">
        <v>40.299999999999997</v>
      </c>
      <c r="L1577">
        <v>30.8</v>
      </c>
      <c r="M1577">
        <v>30.5</v>
      </c>
      <c r="R1577">
        <f t="shared" si="92"/>
        <v>11</v>
      </c>
      <c r="S1577">
        <f t="shared" si="93"/>
        <v>19</v>
      </c>
    </row>
    <row r="1578" spans="1:19" x14ac:dyDescent="0.3">
      <c r="A1578">
        <v>1577</v>
      </c>
      <c r="B1578" t="s">
        <v>1588</v>
      </c>
      <c r="C1578" t="str">
        <f t="shared" si="91"/>
        <v>sorghum_a_7_OtherGrainESA3</v>
      </c>
      <c r="D1578">
        <v>211</v>
      </c>
      <c r="E1578">
        <v>209</v>
      </c>
      <c r="F1578">
        <v>27.3</v>
      </c>
      <c r="G1578">
        <v>16.2</v>
      </c>
      <c r="H1578">
        <v>201</v>
      </c>
      <c r="I1578">
        <v>175</v>
      </c>
      <c r="J1578">
        <v>122</v>
      </c>
      <c r="K1578">
        <v>95.8</v>
      </c>
      <c r="L1578">
        <v>72.5</v>
      </c>
      <c r="M1578">
        <v>71.8</v>
      </c>
      <c r="R1578">
        <f t="shared" si="92"/>
        <v>11</v>
      </c>
      <c r="S1578">
        <f t="shared" si="93"/>
        <v>19</v>
      </c>
    </row>
    <row r="1579" spans="1:19" x14ac:dyDescent="0.3">
      <c r="A1579">
        <v>1578</v>
      </c>
      <c r="B1579" t="s">
        <v>1589</v>
      </c>
      <c r="C1579" t="str">
        <f t="shared" si="91"/>
        <v>sorghum_a_7_OtherGrainESA4</v>
      </c>
      <c r="D1579">
        <v>98.6</v>
      </c>
      <c r="E1579">
        <v>96.4</v>
      </c>
      <c r="F1579">
        <v>16.2</v>
      </c>
      <c r="G1579">
        <v>9.85</v>
      </c>
      <c r="H1579">
        <v>91.1</v>
      </c>
      <c r="I1579">
        <v>78.8</v>
      </c>
      <c r="J1579">
        <v>60.3</v>
      </c>
      <c r="K1579">
        <v>48.1</v>
      </c>
      <c r="L1579">
        <v>35.4</v>
      </c>
      <c r="M1579">
        <v>35.1</v>
      </c>
      <c r="R1579">
        <f t="shared" si="92"/>
        <v>11</v>
      </c>
      <c r="S1579">
        <f t="shared" si="93"/>
        <v>19</v>
      </c>
    </row>
    <row r="1580" spans="1:19" x14ac:dyDescent="0.3">
      <c r="A1580">
        <v>1579</v>
      </c>
      <c r="B1580" t="s">
        <v>1590</v>
      </c>
      <c r="C1580" t="str">
        <f t="shared" si="91"/>
        <v>sorghum_a_7_OtherGrainESA5</v>
      </c>
      <c r="D1580">
        <v>147</v>
      </c>
      <c r="E1580">
        <v>145</v>
      </c>
      <c r="F1580">
        <v>16.5</v>
      </c>
      <c r="G1580">
        <v>9.59</v>
      </c>
      <c r="H1580">
        <v>138</v>
      </c>
      <c r="I1580">
        <v>117</v>
      </c>
      <c r="J1580">
        <v>78.7</v>
      </c>
      <c r="K1580">
        <v>59.6</v>
      </c>
      <c r="L1580">
        <v>52.3</v>
      </c>
      <c r="M1580">
        <v>51.6</v>
      </c>
      <c r="R1580">
        <f t="shared" si="92"/>
        <v>11</v>
      </c>
      <c r="S1580">
        <f t="shared" si="93"/>
        <v>19</v>
      </c>
    </row>
    <row r="1581" spans="1:19" x14ac:dyDescent="0.3">
      <c r="A1581">
        <v>1580</v>
      </c>
      <c r="B1581" t="s">
        <v>1591</v>
      </c>
      <c r="C1581" t="str">
        <f t="shared" si="91"/>
        <v>sorghum_a_7_OtherGrainESA6</v>
      </c>
      <c r="D1581">
        <v>93.3</v>
      </c>
      <c r="E1581">
        <v>91.6</v>
      </c>
      <c r="F1581">
        <v>10.199999999999999</v>
      </c>
      <c r="G1581">
        <v>6.57</v>
      </c>
      <c r="H1581">
        <v>87.2</v>
      </c>
      <c r="I1581">
        <v>74.8</v>
      </c>
      <c r="J1581">
        <v>48.4</v>
      </c>
      <c r="K1581">
        <v>37.1</v>
      </c>
      <c r="L1581">
        <v>29.7</v>
      </c>
      <c r="M1581">
        <v>29.3</v>
      </c>
      <c r="R1581">
        <f t="shared" si="92"/>
        <v>11</v>
      </c>
      <c r="S1581">
        <f t="shared" si="93"/>
        <v>19</v>
      </c>
    </row>
    <row r="1582" spans="1:19" x14ac:dyDescent="0.3">
      <c r="A1582">
        <v>1581</v>
      </c>
      <c r="B1582" t="s">
        <v>1592</v>
      </c>
      <c r="C1582" t="str">
        <f t="shared" si="91"/>
        <v>sorghum_a_7_OtherGrainESA7</v>
      </c>
      <c r="D1582">
        <v>119</v>
      </c>
      <c r="E1582">
        <v>116</v>
      </c>
      <c r="F1582">
        <v>11.5</v>
      </c>
      <c r="G1582">
        <v>8.61</v>
      </c>
      <c r="H1582">
        <v>110</v>
      </c>
      <c r="I1582">
        <v>81.900000000000006</v>
      </c>
      <c r="J1582">
        <v>53.1</v>
      </c>
      <c r="K1582">
        <v>39.5</v>
      </c>
      <c r="L1582">
        <v>32.9</v>
      </c>
      <c r="M1582">
        <v>32.4</v>
      </c>
      <c r="R1582">
        <f t="shared" si="92"/>
        <v>11</v>
      </c>
      <c r="S1582">
        <f t="shared" si="93"/>
        <v>19</v>
      </c>
    </row>
    <row r="1583" spans="1:19" x14ac:dyDescent="0.3">
      <c r="A1583">
        <v>1582</v>
      </c>
      <c r="B1583" t="s">
        <v>1593</v>
      </c>
      <c r="C1583" t="str">
        <f t="shared" si="91"/>
        <v>sorghum_a_7_OtherGrainESA8</v>
      </c>
      <c r="D1583">
        <v>115</v>
      </c>
      <c r="E1583">
        <v>112</v>
      </c>
      <c r="F1583">
        <v>11.5</v>
      </c>
      <c r="G1583">
        <v>7.65</v>
      </c>
      <c r="H1583">
        <v>108</v>
      </c>
      <c r="I1583">
        <v>91.1</v>
      </c>
      <c r="J1583">
        <v>55.4</v>
      </c>
      <c r="K1583">
        <v>42.1</v>
      </c>
      <c r="L1583">
        <v>43.2</v>
      </c>
      <c r="M1583">
        <v>42.4</v>
      </c>
      <c r="R1583">
        <f t="shared" si="92"/>
        <v>11</v>
      </c>
      <c r="S1583">
        <f t="shared" si="93"/>
        <v>19</v>
      </c>
    </row>
    <row r="1584" spans="1:19" x14ac:dyDescent="0.3">
      <c r="A1584">
        <v>1583</v>
      </c>
      <c r="B1584" t="s">
        <v>1594</v>
      </c>
      <c r="C1584" t="str">
        <f t="shared" si="91"/>
        <v>sorghum_a_7_OtherGrainESA9</v>
      </c>
      <c r="D1584">
        <v>88.4</v>
      </c>
      <c r="E1584">
        <v>87</v>
      </c>
      <c r="F1584">
        <v>10.6</v>
      </c>
      <c r="G1584">
        <v>7.91</v>
      </c>
      <c r="H1584">
        <v>83</v>
      </c>
      <c r="I1584">
        <v>69.599999999999994</v>
      </c>
      <c r="J1584">
        <v>42.2</v>
      </c>
      <c r="K1584">
        <v>32.4</v>
      </c>
      <c r="L1584">
        <v>27</v>
      </c>
      <c r="M1584">
        <v>26.5</v>
      </c>
      <c r="R1584">
        <f t="shared" si="92"/>
        <v>11</v>
      </c>
      <c r="S1584">
        <f t="shared" si="93"/>
        <v>19</v>
      </c>
    </row>
    <row r="1585" spans="1:19" x14ac:dyDescent="0.3">
      <c r="A1585">
        <v>1584</v>
      </c>
      <c r="B1585" t="s">
        <v>1595</v>
      </c>
      <c r="C1585" t="str">
        <f t="shared" si="91"/>
        <v>sorghum_a_7_OtherGrainESA10a</v>
      </c>
      <c r="D1585">
        <v>153</v>
      </c>
      <c r="E1585">
        <v>150</v>
      </c>
      <c r="F1585">
        <v>14.1</v>
      </c>
      <c r="G1585">
        <v>8.25</v>
      </c>
      <c r="H1585">
        <v>142</v>
      </c>
      <c r="I1585">
        <v>106</v>
      </c>
      <c r="J1585">
        <v>63.2</v>
      </c>
      <c r="K1585">
        <v>47.7</v>
      </c>
      <c r="L1585">
        <v>44.4</v>
      </c>
      <c r="M1585">
        <v>43.7</v>
      </c>
      <c r="R1585">
        <f t="shared" si="92"/>
        <v>11</v>
      </c>
      <c r="S1585">
        <f t="shared" si="93"/>
        <v>19</v>
      </c>
    </row>
    <row r="1586" spans="1:19" x14ac:dyDescent="0.3">
      <c r="A1586">
        <v>1585</v>
      </c>
      <c r="B1586" t="s">
        <v>1596</v>
      </c>
      <c r="C1586" t="str">
        <f t="shared" si="91"/>
        <v>sorghum_a_7_OtherGrainESA10b</v>
      </c>
      <c r="D1586">
        <v>106</v>
      </c>
      <c r="E1586">
        <v>105</v>
      </c>
      <c r="F1586">
        <v>14.9</v>
      </c>
      <c r="G1586">
        <v>9.9600000000000009</v>
      </c>
      <c r="H1586">
        <v>102</v>
      </c>
      <c r="I1586">
        <v>91.1</v>
      </c>
      <c r="J1586">
        <v>63.7</v>
      </c>
      <c r="K1586">
        <v>49.9</v>
      </c>
      <c r="L1586">
        <v>41.2</v>
      </c>
      <c r="M1586">
        <v>40.799999999999997</v>
      </c>
      <c r="R1586">
        <f t="shared" si="92"/>
        <v>11</v>
      </c>
      <c r="S1586">
        <f t="shared" si="93"/>
        <v>19</v>
      </c>
    </row>
    <row r="1587" spans="1:19" x14ac:dyDescent="0.3">
      <c r="A1587">
        <v>1586</v>
      </c>
      <c r="B1587" t="s">
        <v>1597</v>
      </c>
      <c r="C1587" t="str">
        <f t="shared" si="91"/>
        <v>sorghum_a_7_OtherGrainESA11a</v>
      </c>
      <c r="D1587">
        <v>110</v>
      </c>
      <c r="E1587">
        <v>108</v>
      </c>
      <c r="F1587">
        <v>12.3</v>
      </c>
      <c r="G1587">
        <v>7.67</v>
      </c>
      <c r="H1587">
        <v>103</v>
      </c>
      <c r="I1587">
        <v>92.5</v>
      </c>
      <c r="J1587">
        <v>62.2</v>
      </c>
      <c r="K1587">
        <v>46.3</v>
      </c>
      <c r="L1587">
        <v>38.1</v>
      </c>
      <c r="M1587">
        <v>37.5</v>
      </c>
      <c r="R1587">
        <f t="shared" si="92"/>
        <v>11</v>
      </c>
      <c r="S1587">
        <f t="shared" si="93"/>
        <v>19</v>
      </c>
    </row>
    <row r="1588" spans="1:19" x14ac:dyDescent="0.3">
      <c r="A1588">
        <v>1587</v>
      </c>
      <c r="B1588" t="s">
        <v>1598</v>
      </c>
      <c r="C1588" t="str">
        <f t="shared" si="91"/>
        <v>sorghum_a_7_OtherGrainESA11b</v>
      </c>
      <c r="D1588">
        <v>126</v>
      </c>
      <c r="E1588">
        <v>123</v>
      </c>
      <c r="F1588">
        <v>12.6</v>
      </c>
      <c r="G1588">
        <v>8.77</v>
      </c>
      <c r="H1588">
        <v>118</v>
      </c>
      <c r="I1588">
        <v>96.8</v>
      </c>
      <c r="J1588">
        <v>60.7</v>
      </c>
      <c r="K1588">
        <v>44.9</v>
      </c>
      <c r="L1588">
        <v>37.1</v>
      </c>
      <c r="M1588">
        <v>36.5</v>
      </c>
      <c r="R1588">
        <f t="shared" si="92"/>
        <v>11</v>
      </c>
      <c r="S1588">
        <f t="shared" si="93"/>
        <v>19</v>
      </c>
    </row>
    <row r="1589" spans="1:19" x14ac:dyDescent="0.3">
      <c r="A1589">
        <v>1588</v>
      </c>
      <c r="B1589" t="s">
        <v>1599</v>
      </c>
      <c r="C1589" t="str">
        <f t="shared" si="91"/>
        <v>sorghum_a_7_OtherGrainESA12a</v>
      </c>
      <c r="D1589">
        <v>136</v>
      </c>
      <c r="E1589">
        <v>133</v>
      </c>
      <c r="F1589">
        <v>11.9</v>
      </c>
      <c r="G1589">
        <v>6.63</v>
      </c>
      <c r="H1589">
        <v>126</v>
      </c>
      <c r="I1589">
        <v>110</v>
      </c>
      <c r="J1589">
        <v>64.2</v>
      </c>
      <c r="K1589">
        <v>46</v>
      </c>
      <c r="L1589">
        <v>38.799999999999997</v>
      </c>
      <c r="M1589">
        <v>38.1</v>
      </c>
      <c r="R1589">
        <f t="shared" si="92"/>
        <v>11</v>
      </c>
      <c r="S1589">
        <f t="shared" si="93"/>
        <v>19</v>
      </c>
    </row>
    <row r="1590" spans="1:19" x14ac:dyDescent="0.3">
      <c r="A1590">
        <v>1589</v>
      </c>
      <c r="B1590" t="s">
        <v>1600</v>
      </c>
      <c r="C1590" t="str">
        <f t="shared" si="91"/>
        <v>sorghum_a_7_OtherGrainESA12b</v>
      </c>
      <c r="D1590">
        <v>97.6</v>
      </c>
      <c r="E1590">
        <v>95.4</v>
      </c>
      <c r="F1590">
        <v>9.19</v>
      </c>
      <c r="G1590">
        <v>5.76</v>
      </c>
      <c r="H1590">
        <v>89.3</v>
      </c>
      <c r="I1590">
        <v>72.099999999999994</v>
      </c>
      <c r="J1590">
        <v>47.7</v>
      </c>
      <c r="K1590">
        <v>35.1</v>
      </c>
      <c r="L1590">
        <v>28.5</v>
      </c>
      <c r="M1590">
        <v>28.1</v>
      </c>
      <c r="R1590">
        <f t="shared" si="92"/>
        <v>11</v>
      </c>
      <c r="S1590">
        <f t="shared" si="93"/>
        <v>19</v>
      </c>
    </row>
    <row r="1591" spans="1:19" x14ac:dyDescent="0.3">
      <c r="A1591">
        <v>1590</v>
      </c>
      <c r="B1591" t="s">
        <v>1601</v>
      </c>
      <c r="C1591" t="str">
        <f t="shared" si="91"/>
        <v>sorghum_a_7_OtherGrainESA13</v>
      </c>
      <c r="D1591">
        <v>94.6</v>
      </c>
      <c r="E1591">
        <v>92.2</v>
      </c>
      <c r="F1591">
        <v>10.4</v>
      </c>
      <c r="G1591">
        <v>6.12</v>
      </c>
      <c r="H1591">
        <v>85.7</v>
      </c>
      <c r="I1591">
        <v>72</v>
      </c>
      <c r="J1591">
        <v>45.5</v>
      </c>
      <c r="K1591">
        <v>35.9</v>
      </c>
      <c r="L1591">
        <v>27.6</v>
      </c>
      <c r="M1591">
        <v>28</v>
      </c>
      <c r="R1591">
        <f t="shared" si="92"/>
        <v>11</v>
      </c>
      <c r="S1591">
        <f t="shared" si="93"/>
        <v>19</v>
      </c>
    </row>
    <row r="1592" spans="1:19" x14ac:dyDescent="0.3">
      <c r="A1592">
        <v>1591</v>
      </c>
      <c r="B1592" t="s">
        <v>1602</v>
      </c>
      <c r="C1592" t="str">
        <f t="shared" ref="C1592:C1655" si="94">LEFT(B1592,R1592-1)&amp;RIGHT(B1592,LEN(B1592)-S1592)</f>
        <v>sorghum_a_7_OtherGrainESA14</v>
      </c>
      <c r="D1592">
        <v>71.599999999999994</v>
      </c>
      <c r="E1592">
        <v>70.900000000000006</v>
      </c>
      <c r="F1592">
        <v>11.9</v>
      </c>
      <c r="G1592">
        <v>9.34</v>
      </c>
      <c r="H1592">
        <v>68.7</v>
      </c>
      <c r="I1592">
        <v>57.9</v>
      </c>
      <c r="J1592">
        <v>44.4</v>
      </c>
      <c r="K1592">
        <v>36.200000000000003</v>
      </c>
      <c r="L1592">
        <v>28.8</v>
      </c>
      <c r="M1592">
        <v>28.5</v>
      </c>
      <c r="R1592">
        <f t="shared" si="92"/>
        <v>11</v>
      </c>
      <c r="S1592">
        <f t="shared" si="93"/>
        <v>19</v>
      </c>
    </row>
    <row r="1593" spans="1:19" x14ac:dyDescent="0.3">
      <c r="A1593">
        <v>1592</v>
      </c>
      <c r="B1593" t="s">
        <v>1603</v>
      </c>
      <c r="C1593" t="str">
        <f t="shared" si="94"/>
        <v>sorghum_a_7_OtherGrainESA15a</v>
      </c>
      <c r="D1593">
        <v>87.3</v>
      </c>
      <c r="E1593">
        <v>85.9</v>
      </c>
      <c r="F1593">
        <v>13.8</v>
      </c>
      <c r="G1593">
        <v>9.6300000000000008</v>
      </c>
      <c r="H1593">
        <v>81.7</v>
      </c>
      <c r="I1593">
        <v>72.7</v>
      </c>
      <c r="J1593">
        <v>49.3</v>
      </c>
      <c r="K1593">
        <v>38.799999999999997</v>
      </c>
      <c r="L1593">
        <v>30.5</v>
      </c>
      <c r="M1593">
        <v>30.2</v>
      </c>
      <c r="R1593">
        <f t="shared" si="92"/>
        <v>11</v>
      </c>
      <c r="S1593">
        <f t="shared" si="93"/>
        <v>19</v>
      </c>
    </row>
    <row r="1594" spans="1:19" x14ac:dyDescent="0.3">
      <c r="A1594">
        <v>1593</v>
      </c>
      <c r="B1594" t="s">
        <v>1604</v>
      </c>
      <c r="C1594" t="str">
        <f t="shared" si="94"/>
        <v>sorghum_a_7_OtherGrainESA15b</v>
      </c>
      <c r="D1594">
        <v>42.3</v>
      </c>
      <c r="E1594">
        <v>40.4</v>
      </c>
      <c r="F1594">
        <v>3.16</v>
      </c>
      <c r="G1594">
        <v>2.34</v>
      </c>
      <c r="H1594">
        <v>35.6</v>
      </c>
      <c r="I1594">
        <v>25.9</v>
      </c>
      <c r="J1594">
        <v>15.2</v>
      </c>
      <c r="K1594">
        <v>11.3</v>
      </c>
      <c r="L1594">
        <v>9.02</v>
      </c>
      <c r="M1594">
        <v>8.7100000000000009</v>
      </c>
      <c r="R1594">
        <f t="shared" si="92"/>
        <v>11</v>
      </c>
      <c r="S1594">
        <f t="shared" si="93"/>
        <v>19</v>
      </c>
    </row>
    <row r="1595" spans="1:19" x14ac:dyDescent="0.3">
      <c r="A1595">
        <v>1594</v>
      </c>
      <c r="B1595" t="s">
        <v>1605</v>
      </c>
      <c r="C1595" t="str">
        <f t="shared" si="94"/>
        <v>sorghum_a_7_OtherGrainESA16a</v>
      </c>
      <c r="D1595">
        <v>80.7</v>
      </c>
      <c r="E1595">
        <v>79.900000000000006</v>
      </c>
      <c r="F1595">
        <v>11.7</v>
      </c>
      <c r="G1595">
        <v>8.56</v>
      </c>
      <c r="H1595">
        <v>77.599999999999994</v>
      </c>
      <c r="I1595">
        <v>65.599999999999994</v>
      </c>
      <c r="J1595">
        <v>48</v>
      </c>
      <c r="K1595">
        <v>39.200000000000003</v>
      </c>
      <c r="L1595">
        <v>30.2</v>
      </c>
      <c r="M1595">
        <v>29.9</v>
      </c>
      <c r="R1595">
        <f t="shared" si="92"/>
        <v>11</v>
      </c>
      <c r="S1595">
        <f t="shared" si="93"/>
        <v>19</v>
      </c>
    </row>
    <row r="1596" spans="1:19" x14ac:dyDescent="0.3">
      <c r="A1596">
        <v>1595</v>
      </c>
      <c r="B1596" t="s">
        <v>1606</v>
      </c>
      <c r="C1596" t="str">
        <f t="shared" si="94"/>
        <v>sorghum_a_7_OtherGrainESA16b</v>
      </c>
      <c r="D1596">
        <v>50.4</v>
      </c>
      <c r="E1596">
        <v>50</v>
      </c>
      <c r="F1596">
        <v>9.49</v>
      </c>
      <c r="G1596">
        <v>8.17</v>
      </c>
      <c r="H1596">
        <v>49.4</v>
      </c>
      <c r="I1596">
        <v>44.1</v>
      </c>
      <c r="J1596">
        <v>36.4</v>
      </c>
      <c r="K1596">
        <v>30.7</v>
      </c>
      <c r="L1596">
        <v>23.3</v>
      </c>
      <c r="M1596">
        <v>23.1</v>
      </c>
      <c r="R1596">
        <f t="shared" si="92"/>
        <v>11</v>
      </c>
      <c r="S1596">
        <f t="shared" si="93"/>
        <v>19</v>
      </c>
    </row>
    <row r="1597" spans="1:19" x14ac:dyDescent="0.3">
      <c r="A1597">
        <v>1596</v>
      </c>
      <c r="B1597" t="s">
        <v>1607</v>
      </c>
      <c r="C1597" t="str">
        <f t="shared" si="94"/>
        <v>sorghum_a_7_OtherGrainESA17a</v>
      </c>
      <c r="D1597">
        <v>83.3</v>
      </c>
      <c r="E1597">
        <v>82.6</v>
      </c>
      <c r="F1597">
        <v>15.5</v>
      </c>
      <c r="G1597">
        <v>12</v>
      </c>
      <c r="H1597">
        <v>80.5</v>
      </c>
      <c r="I1597">
        <v>71.8</v>
      </c>
      <c r="J1597">
        <v>55.4</v>
      </c>
      <c r="K1597">
        <v>46.4</v>
      </c>
      <c r="L1597">
        <v>36.4</v>
      </c>
      <c r="M1597">
        <v>36.200000000000003</v>
      </c>
      <c r="R1597">
        <f t="shared" si="92"/>
        <v>11</v>
      </c>
      <c r="S1597">
        <f t="shared" si="93"/>
        <v>19</v>
      </c>
    </row>
    <row r="1598" spans="1:19" x14ac:dyDescent="0.3">
      <c r="A1598">
        <v>1597</v>
      </c>
      <c r="B1598" t="s">
        <v>1608</v>
      </c>
      <c r="C1598" t="str">
        <f t="shared" si="94"/>
        <v>sorghum_a_7_OtherGrainESA17b</v>
      </c>
      <c r="D1598">
        <v>50.8</v>
      </c>
      <c r="E1598">
        <v>50.2</v>
      </c>
      <c r="F1598">
        <v>8.07</v>
      </c>
      <c r="G1598">
        <v>7.28</v>
      </c>
      <c r="H1598">
        <v>48.7</v>
      </c>
      <c r="I1598">
        <v>41.5</v>
      </c>
      <c r="J1598">
        <v>31.5</v>
      </c>
      <c r="K1598">
        <v>25.2</v>
      </c>
      <c r="L1598">
        <v>19.7</v>
      </c>
      <c r="M1598">
        <v>19.5</v>
      </c>
      <c r="R1598">
        <f t="shared" si="92"/>
        <v>11</v>
      </c>
      <c r="S1598">
        <f t="shared" si="93"/>
        <v>19</v>
      </c>
    </row>
    <row r="1599" spans="1:19" x14ac:dyDescent="0.3">
      <c r="A1599">
        <v>1598</v>
      </c>
      <c r="B1599" t="s">
        <v>1609</v>
      </c>
      <c r="C1599" t="str">
        <f t="shared" si="94"/>
        <v>sorghum_a_7_OtherGrainESA18a</v>
      </c>
      <c r="D1599">
        <v>89.5</v>
      </c>
      <c r="E1599">
        <v>88.5</v>
      </c>
      <c r="F1599">
        <v>14.4</v>
      </c>
      <c r="G1599">
        <v>11.3</v>
      </c>
      <c r="H1599">
        <v>86.5</v>
      </c>
      <c r="I1599">
        <v>75.5</v>
      </c>
      <c r="J1599">
        <v>58.8</v>
      </c>
      <c r="K1599">
        <v>48.4</v>
      </c>
      <c r="L1599">
        <v>36.5</v>
      </c>
      <c r="M1599">
        <v>36.299999999999997</v>
      </c>
      <c r="R1599">
        <f t="shared" si="92"/>
        <v>11</v>
      </c>
      <c r="S1599">
        <f t="shared" si="93"/>
        <v>19</v>
      </c>
    </row>
    <row r="1600" spans="1:19" x14ac:dyDescent="0.3">
      <c r="A1600">
        <v>1599</v>
      </c>
      <c r="B1600" t="s">
        <v>1610</v>
      </c>
      <c r="C1600" t="str">
        <f t="shared" si="94"/>
        <v>sorghum_a_7_OtherGrainESA18b</v>
      </c>
      <c r="D1600">
        <v>103</v>
      </c>
      <c r="E1600">
        <v>101</v>
      </c>
      <c r="F1600">
        <v>15.1</v>
      </c>
      <c r="G1600">
        <v>10.8</v>
      </c>
      <c r="H1600">
        <v>96.7</v>
      </c>
      <c r="I1600">
        <v>85.3</v>
      </c>
      <c r="J1600">
        <v>66.7</v>
      </c>
      <c r="K1600">
        <v>53.1</v>
      </c>
      <c r="L1600">
        <v>40.4</v>
      </c>
      <c r="M1600">
        <v>40</v>
      </c>
      <c r="R1600">
        <f t="shared" si="92"/>
        <v>11</v>
      </c>
      <c r="S1600">
        <f t="shared" si="93"/>
        <v>19</v>
      </c>
    </row>
    <row r="1601" spans="1:19" x14ac:dyDescent="0.3">
      <c r="A1601">
        <v>1600</v>
      </c>
      <c r="B1601" t="s">
        <v>1611</v>
      </c>
      <c r="C1601" t="str">
        <f t="shared" si="94"/>
        <v>sorghum_a_7_OtherGrainESA19a</v>
      </c>
      <c r="D1601">
        <v>108</v>
      </c>
      <c r="E1601">
        <v>107</v>
      </c>
      <c r="F1601">
        <v>21.1</v>
      </c>
      <c r="G1601">
        <v>15.6</v>
      </c>
      <c r="H1601">
        <v>102</v>
      </c>
      <c r="I1601">
        <v>85.3</v>
      </c>
      <c r="J1601">
        <v>61.3</v>
      </c>
      <c r="K1601">
        <v>50.6</v>
      </c>
      <c r="L1601">
        <v>38.799999999999997</v>
      </c>
      <c r="M1601">
        <v>38.5</v>
      </c>
      <c r="R1601">
        <f t="shared" si="92"/>
        <v>11</v>
      </c>
      <c r="S1601">
        <f t="shared" si="93"/>
        <v>19</v>
      </c>
    </row>
    <row r="1602" spans="1:19" x14ac:dyDescent="0.3">
      <c r="A1602">
        <v>1601</v>
      </c>
      <c r="B1602" t="s">
        <v>1612</v>
      </c>
      <c r="C1602" t="str">
        <f t="shared" si="94"/>
        <v>sorghum_a_7_OtherGrainESA19b</v>
      </c>
      <c r="D1602">
        <v>137</v>
      </c>
      <c r="E1602">
        <v>135</v>
      </c>
      <c r="F1602">
        <v>37.4</v>
      </c>
      <c r="G1602">
        <v>26.2</v>
      </c>
      <c r="H1602">
        <v>132</v>
      </c>
      <c r="I1602">
        <v>113</v>
      </c>
      <c r="J1602">
        <v>85.4</v>
      </c>
      <c r="K1602">
        <v>74</v>
      </c>
      <c r="L1602">
        <v>58.5</v>
      </c>
      <c r="M1602">
        <v>58.3</v>
      </c>
      <c r="R1602">
        <f t="shared" si="92"/>
        <v>11</v>
      </c>
      <c r="S1602">
        <f t="shared" si="93"/>
        <v>19</v>
      </c>
    </row>
    <row r="1603" spans="1:19" x14ac:dyDescent="0.3">
      <c r="A1603">
        <v>1602</v>
      </c>
      <c r="B1603" t="s">
        <v>1613</v>
      </c>
      <c r="C1603" t="str">
        <f t="shared" si="94"/>
        <v>sorghum_a_7_OtherGrainESA19b</v>
      </c>
      <c r="D1603">
        <v>137</v>
      </c>
      <c r="E1603">
        <v>135</v>
      </c>
      <c r="F1603">
        <v>37.4</v>
      </c>
      <c r="G1603">
        <v>26.2</v>
      </c>
      <c r="H1603">
        <v>132</v>
      </c>
      <c r="I1603">
        <v>113</v>
      </c>
      <c r="J1603">
        <v>85.4</v>
      </c>
      <c r="K1603">
        <v>74</v>
      </c>
      <c r="L1603">
        <v>58.5</v>
      </c>
      <c r="M1603">
        <v>58.3</v>
      </c>
      <c r="R1603">
        <f t="shared" ref="R1603:R1666" si="95">SEARCH("run",B1603)</f>
        <v>11</v>
      </c>
      <c r="S1603">
        <f t="shared" ref="S1603:S1666" si="96">SEARCH("_",B1603,SEARCH("_",B1603,R1603+1)+1)</f>
        <v>19</v>
      </c>
    </row>
    <row r="1604" spans="1:19" x14ac:dyDescent="0.3">
      <c r="A1604">
        <v>1603</v>
      </c>
      <c r="B1604" t="s">
        <v>1614</v>
      </c>
      <c r="C1604" t="str">
        <f t="shared" si="94"/>
        <v>sorghum_a_7_OtherGrainESA19b</v>
      </c>
      <c r="D1604">
        <v>137</v>
      </c>
      <c r="E1604">
        <v>135</v>
      </c>
      <c r="F1604">
        <v>37.4</v>
      </c>
      <c r="G1604">
        <v>26.2</v>
      </c>
      <c r="H1604">
        <v>132</v>
      </c>
      <c r="I1604">
        <v>113</v>
      </c>
      <c r="J1604">
        <v>85.4</v>
      </c>
      <c r="K1604">
        <v>74</v>
      </c>
      <c r="L1604">
        <v>58.5</v>
      </c>
      <c r="M1604">
        <v>58.3</v>
      </c>
      <c r="R1604">
        <f t="shared" si="95"/>
        <v>11</v>
      </c>
      <c r="S1604">
        <f t="shared" si="96"/>
        <v>19</v>
      </c>
    </row>
    <row r="1605" spans="1:19" x14ac:dyDescent="0.3">
      <c r="A1605">
        <v>1604</v>
      </c>
      <c r="B1605" t="s">
        <v>1615</v>
      </c>
      <c r="C1605" t="str">
        <f t="shared" si="94"/>
        <v>sorghum_a_7_OtherGrainESA19b</v>
      </c>
      <c r="D1605">
        <v>137</v>
      </c>
      <c r="E1605">
        <v>135</v>
      </c>
      <c r="F1605">
        <v>37.4</v>
      </c>
      <c r="G1605">
        <v>26.2</v>
      </c>
      <c r="H1605">
        <v>132</v>
      </c>
      <c r="I1605">
        <v>113</v>
      </c>
      <c r="J1605">
        <v>85.4</v>
      </c>
      <c r="K1605">
        <v>74</v>
      </c>
      <c r="L1605">
        <v>58.5</v>
      </c>
      <c r="M1605">
        <v>58.3</v>
      </c>
      <c r="R1605">
        <f t="shared" si="95"/>
        <v>11</v>
      </c>
      <c r="S1605">
        <f t="shared" si="96"/>
        <v>19</v>
      </c>
    </row>
    <row r="1606" spans="1:19" x14ac:dyDescent="0.3">
      <c r="A1606">
        <v>1605</v>
      </c>
      <c r="B1606" t="s">
        <v>1616</v>
      </c>
      <c r="C1606" t="str">
        <f t="shared" si="94"/>
        <v>sorghum_a_7_OtherGrainESA19b</v>
      </c>
      <c r="D1606">
        <v>137</v>
      </c>
      <c r="E1606">
        <v>135</v>
      </c>
      <c r="F1606">
        <v>37.4</v>
      </c>
      <c r="G1606">
        <v>26.2</v>
      </c>
      <c r="H1606">
        <v>132</v>
      </c>
      <c r="I1606">
        <v>113</v>
      </c>
      <c r="J1606">
        <v>85.4</v>
      </c>
      <c r="K1606">
        <v>74</v>
      </c>
      <c r="L1606">
        <v>58.5</v>
      </c>
      <c r="M1606">
        <v>58.3</v>
      </c>
      <c r="R1606">
        <f t="shared" si="95"/>
        <v>11</v>
      </c>
      <c r="S1606">
        <f t="shared" si="96"/>
        <v>19</v>
      </c>
    </row>
    <row r="1607" spans="1:19" x14ac:dyDescent="0.3">
      <c r="A1607">
        <v>1606</v>
      </c>
      <c r="B1607" t="s">
        <v>1617</v>
      </c>
      <c r="C1607" t="str">
        <f t="shared" si="94"/>
        <v>sorghum_a_7_OtherGrainESA19b</v>
      </c>
      <c r="D1607">
        <v>137</v>
      </c>
      <c r="E1607">
        <v>135</v>
      </c>
      <c r="F1607">
        <v>37.4</v>
      </c>
      <c r="G1607">
        <v>26.2</v>
      </c>
      <c r="H1607">
        <v>132</v>
      </c>
      <c r="I1607">
        <v>113</v>
      </c>
      <c r="J1607">
        <v>85.4</v>
      </c>
      <c r="K1607">
        <v>74</v>
      </c>
      <c r="L1607">
        <v>58.5</v>
      </c>
      <c r="M1607">
        <v>58.3</v>
      </c>
      <c r="R1607">
        <f t="shared" si="95"/>
        <v>11</v>
      </c>
      <c r="S1607">
        <f t="shared" si="96"/>
        <v>19</v>
      </c>
    </row>
    <row r="1608" spans="1:19" x14ac:dyDescent="0.3">
      <c r="A1608">
        <v>1607</v>
      </c>
      <c r="B1608" t="s">
        <v>1618</v>
      </c>
      <c r="C1608" t="str">
        <f t="shared" si="94"/>
        <v>sorghum_a_7_OtherGrainESA20a</v>
      </c>
      <c r="D1608">
        <v>414</v>
      </c>
      <c r="E1608">
        <v>405</v>
      </c>
      <c r="F1608">
        <v>36</v>
      </c>
      <c r="G1608">
        <v>16.8</v>
      </c>
      <c r="H1608">
        <v>380</v>
      </c>
      <c r="I1608">
        <v>296</v>
      </c>
      <c r="J1608">
        <v>183</v>
      </c>
      <c r="K1608">
        <v>135</v>
      </c>
      <c r="L1608">
        <v>112</v>
      </c>
      <c r="M1608">
        <v>110</v>
      </c>
      <c r="R1608">
        <f t="shared" si="95"/>
        <v>11</v>
      </c>
      <c r="S1608">
        <f t="shared" si="96"/>
        <v>19</v>
      </c>
    </row>
    <row r="1609" spans="1:19" x14ac:dyDescent="0.3">
      <c r="A1609">
        <v>1608</v>
      </c>
      <c r="B1609" t="s">
        <v>1619</v>
      </c>
      <c r="C1609" t="str">
        <f t="shared" si="94"/>
        <v>sorghum_a_7_OtherGrainESA20b</v>
      </c>
      <c r="D1609">
        <v>180</v>
      </c>
      <c r="E1609">
        <v>176</v>
      </c>
      <c r="F1609">
        <v>16.399999999999999</v>
      </c>
      <c r="G1609">
        <v>7.76</v>
      </c>
      <c r="H1609">
        <v>164</v>
      </c>
      <c r="I1609">
        <v>126</v>
      </c>
      <c r="J1609">
        <v>78.5</v>
      </c>
      <c r="K1609">
        <v>60.1</v>
      </c>
      <c r="L1609">
        <v>46.5</v>
      </c>
      <c r="M1609">
        <v>45.9</v>
      </c>
      <c r="R1609">
        <f t="shared" si="95"/>
        <v>11</v>
      </c>
      <c r="S1609">
        <f t="shared" si="96"/>
        <v>19</v>
      </c>
    </row>
    <row r="1610" spans="1:19" x14ac:dyDescent="0.3">
      <c r="A1610">
        <v>1609</v>
      </c>
      <c r="B1610" t="s">
        <v>1620</v>
      </c>
      <c r="C1610" t="str">
        <f t="shared" si="94"/>
        <v>sorghum_a_4_OtherGrainESA1</v>
      </c>
      <c r="D1610">
        <v>233</v>
      </c>
      <c r="E1610">
        <v>146</v>
      </c>
      <c r="F1610">
        <v>14.5</v>
      </c>
      <c r="G1610">
        <v>8.18</v>
      </c>
      <c r="H1610">
        <v>132</v>
      </c>
      <c r="I1610">
        <v>102</v>
      </c>
      <c r="J1610">
        <v>67.400000000000006</v>
      </c>
      <c r="K1610">
        <v>52.2</v>
      </c>
      <c r="L1610">
        <v>42.2</v>
      </c>
      <c r="M1610">
        <v>41.6</v>
      </c>
      <c r="R1610">
        <f t="shared" si="95"/>
        <v>11</v>
      </c>
      <c r="S1610">
        <f t="shared" si="96"/>
        <v>18</v>
      </c>
    </row>
    <row r="1611" spans="1:19" x14ac:dyDescent="0.3">
      <c r="A1611">
        <v>1610</v>
      </c>
      <c r="B1611" t="s">
        <v>1621</v>
      </c>
      <c r="C1611" t="str">
        <f t="shared" si="94"/>
        <v>sorghum_a_4_OtherGrainESA2</v>
      </c>
      <c r="D1611">
        <v>183</v>
      </c>
      <c r="E1611">
        <v>133</v>
      </c>
      <c r="F1611">
        <v>13.2</v>
      </c>
      <c r="G1611">
        <v>7.14</v>
      </c>
      <c r="H1611">
        <v>107</v>
      </c>
      <c r="I1611">
        <v>83.3</v>
      </c>
      <c r="J1611">
        <v>53.2</v>
      </c>
      <c r="K1611">
        <v>42.9</v>
      </c>
      <c r="L1611">
        <v>33.6</v>
      </c>
      <c r="M1611">
        <v>33.299999999999997</v>
      </c>
      <c r="R1611">
        <f t="shared" si="95"/>
        <v>11</v>
      </c>
      <c r="S1611">
        <f t="shared" si="96"/>
        <v>18</v>
      </c>
    </row>
    <row r="1612" spans="1:19" x14ac:dyDescent="0.3">
      <c r="A1612">
        <v>1611</v>
      </c>
      <c r="B1612" t="s">
        <v>1622</v>
      </c>
      <c r="C1612" t="str">
        <f t="shared" si="94"/>
        <v>sorghum_a_4_OtherGrainESA3</v>
      </c>
      <c r="D1612">
        <v>334</v>
      </c>
      <c r="E1612">
        <v>248</v>
      </c>
      <c r="F1612">
        <v>23.3</v>
      </c>
      <c r="G1612">
        <v>14.6</v>
      </c>
      <c r="H1612">
        <v>190</v>
      </c>
      <c r="I1612">
        <v>149</v>
      </c>
      <c r="J1612">
        <v>103</v>
      </c>
      <c r="K1612">
        <v>84.8</v>
      </c>
      <c r="L1612">
        <v>65.8</v>
      </c>
      <c r="M1612">
        <v>65.099999999999994</v>
      </c>
      <c r="R1612">
        <f t="shared" si="95"/>
        <v>11</v>
      </c>
      <c r="S1612">
        <f t="shared" si="96"/>
        <v>18</v>
      </c>
    </row>
    <row r="1613" spans="1:19" x14ac:dyDescent="0.3">
      <c r="A1613">
        <v>1612</v>
      </c>
      <c r="B1613" t="s">
        <v>1623</v>
      </c>
      <c r="C1613" t="str">
        <f t="shared" si="94"/>
        <v>sorghum_a_4_OtherGrainESA4</v>
      </c>
      <c r="D1613">
        <v>201</v>
      </c>
      <c r="E1613">
        <v>134</v>
      </c>
      <c r="F1613">
        <v>14.4</v>
      </c>
      <c r="G1613">
        <v>9.6999999999999993</v>
      </c>
      <c r="H1613">
        <v>107</v>
      </c>
      <c r="I1613">
        <v>78.099999999999994</v>
      </c>
      <c r="J1613">
        <v>50.9</v>
      </c>
      <c r="K1613">
        <v>41.2</v>
      </c>
      <c r="L1613">
        <v>31.6</v>
      </c>
      <c r="M1613">
        <v>31.3</v>
      </c>
      <c r="R1613">
        <f t="shared" si="95"/>
        <v>11</v>
      </c>
      <c r="S1613">
        <f t="shared" si="96"/>
        <v>18</v>
      </c>
    </row>
    <row r="1614" spans="1:19" x14ac:dyDescent="0.3">
      <c r="A1614">
        <v>1613</v>
      </c>
      <c r="B1614" t="s">
        <v>1624</v>
      </c>
      <c r="C1614" t="str">
        <f t="shared" si="94"/>
        <v>sorghum_a_4_OtherGrainESA5</v>
      </c>
      <c r="D1614">
        <v>241</v>
      </c>
      <c r="E1614">
        <v>203</v>
      </c>
      <c r="F1614">
        <v>18.899999999999999</v>
      </c>
      <c r="G1614">
        <v>11</v>
      </c>
      <c r="H1614">
        <v>158</v>
      </c>
      <c r="I1614">
        <v>135</v>
      </c>
      <c r="J1614">
        <v>94.7</v>
      </c>
      <c r="K1614">
        <v>70.099999999999994</v>
      </c>
      <c r="L1614">
        <v>72.599999999999994</v>
      </c>
      <c r="M1614">
        <v>71.7</v>
      </c>
      <c r="R1614">
        <f t="shared" si="95"/>
        <v>11</v>
      </c>
      <c r="S1614">
        <f t="shared" si="96"/>
        <v>18</v>
      </c>
    </row>
    <row r="1615" spans="1:19" x14ac:dyDescent="0.3">
      <c r="A1615">
        <v>1614</v>
      </c>
      <c r="B1615" t="s">
        <v>1625</v>
      </c>
      <c r="C1615" t="str">
        <f t="shared" si="94"/>
        <v>sorghum_a_4_OtherGrainESA6</v>
      </c>
      <c r="D1615">
        <v>150</v>
      </c>
      <c r="E1615">
        <v>133</v>
      </c>
      <c r="F1615">
        <v>11.1</v>
      </c>
      <c r="G1615">
        <v>6.52</v>
      </c>
      <c r="H1615">
        <v>117</v>
      </c>
      <c r="I1615">
        <v>89.3</v>
      </c>
      <c r="J1615">
        <v>55.9</v>
      </c>
      <c r="K1615">
        <v>41.6</v>
      </c>
      <c r="L1615">
        <v>33.6</v>
      </c>
      <c r="M1615">
        <v>33.1</v>
      </c>
      <c r="R1615">
        <f t="shared" si="95"/>
        <v>11</v>
      </c>
      <c r="S1615">
        <f t="shared" si="96"/>
        <v>18</v>
      </c>
    </row>
    <row r="1616" spans="1:19" x14ac:dyDescent="0.3">
      <c r="A1616">
        <v>1615</v>
      </c>
      <c r="B1616" t="s">
        <v>1626</v>
      </c>
      <c r="C1616" t="str">
        <f t="shared" si="94"/>
        <v>sorghum_a_4_OtherGrainESA7</v>
      </c>
      <c r="D1616">
        <v>203</v>
      </c>
      <c r="E1616">
        <v>175</v>
      </c>
      <c r="F1616">
        <v>13.7</v>
      </c>
      <c r="G1616">
        <v>9.43</v>
      </c>
      <c r="H1616">
        <v>151</v>
      </c>
      <c r="I1616">
        <v>110</v>
      </c>
      <c r="J1616">
        <v>69</v>
      </c>
      <c r="K1616">
        <v>49.9</v>
      </c>
      <c r="L1616">
        <v>43.5</v>
      </c>
      <c r="M1616">
        <v>42.7</v>
      </c>
      <c r="R1616">
        <f t="shared" si="95"/>
        <v>11</v>
      </c>
      <c r="S1616">
        <f t="shared" si="96"/>
        <v>18</v>
      </c>
    </row>
    <row r="1617" spans="1:19" x14ac:dyDescent="0.3">
      <c r="A1617">
        <v>1616</v>
      </c>
      <c r="B1617" t="s">
        <v>1627</v>
      </c>
      <c r="C1617" t="str">
        <f t="shared" si="94"/>
        <v>sorghum_a_4_OtherGrainESA8</v>
      </c>
      <c r="D1617">
        <v>213</v>
      </c>
      <c r="E1617">
        <v>149</v>
      </c>
      <c r="F1617">
        <v>11.4</v>
      </c>
      <c r="G1617">
        <v>8.0399999999999991</v>
      </c>
      <c r="H1617">
        <v>122</v>
      </c>
      <c r="I1617">
        <v>95.4</v>
      </c>
      <c r="J1617">
        <v>59.5</v>
      </c>
      <c r="K1617">
        <v>43.3</v>
      </c>
      <c r="L1617">
        <v>71.400000000000006</v>
      </c>
      <c r="M1617">
        <v>69.3</v>
      </c>
      <c r="R1617">
        <f t="shared" si="95"/>
        <v>11</v>
      </c>
      <c r="S1617">
        <f t="shared" si="96"/>
        <v>18</v>
      </c>
    </row>
    <row r="1618" spans="1:19" x14ac:dyDescent="0.3">
      <c r="A1618">
        <v>1617</v>
      </c>
      <c r="B1618" t="s">
        <v>1628</v>
      </c>
      <c r="C1618" t="str">
        <f t="shared" si="94"/>
        <v>sorghum_a_4_OtherGrainESA9</v>
      </c>
      <c r="D1618">
        <v>153</v>
      </c>
      <c r="E1618">
        <v>124</v>
      </c>
      <c r="F1618">
        <v>12.5</v>
      </c>
      <c r="G1618">
        <v>8.3000000000000007</v>
      </c>
      <c r="H1618">
        <v>102</v>
      </c>
      <c r="I1618">
        <v>82.2</v>
      </c>
      <c r="J1618">
        <v>48.1</v>
      </c>
      <c r="K1618">
        <v>37.299999999999997</v>
      </c>
      <c r="L1618">
        <v>31.8</v>
      </c>
      <c r="M1618">
        <v>31.5</v>
      </c>
      <c r="R1618">
        <f t="shared" si="95"/>
        <v>11</v>
      </c>
      <c r="S1618">
        <f t="shared" si="96"/>
        <v>18</v>
      </c>
    </row>
    <row r="1619" spans="1:19" x14ac:dyDescent="0.3">
      <c r="A1619">
        <v>1618</v>
      </c>
      <c r="B1619" t="s">
        <v>1629</v>
      </c>
      <c r="C1619" t="str">
        <f t="shared" si="94"/>
        <v>sorghum_a_4_OtherGrainESA10a</v>
      </c>
      <c r="D1619">
        <v>241</v>
      </c>
      <c r="E1619">
        <v>200</v>
      </c>
      <c r="F1619">
        <v>15.2</v>
      </c>
      <c r="G1619">
        <v>9.4700000000000006</v>
      </c>
      <c r="H1619">
        <v>174</v>
      </c>
      <c r="I1619">
        <v>126</v>
      </c>
      <c r="J1619">
        <v>73.2</v>
      </c>
      <c r="K1619">
        <v>53.7</v>
      </c>
      <c r="L1619">
        <v>63.4</v>
      </c>
      <c r="M1619">
        <v>62.4</v>
      </c>
      <c r="R1619">
        <f t="shared" si="95"/>
        <v>11</v>
      </c>
      <c r="S1619">
        <f t="shared" si="96"/>
        <v>18</v>
      </c>
    </row>
    <row r="1620" spans="1:19" x14ac:dyDescent="0.3">
      <c r="A1620">
        <v>1619</v>
      </c>
      <c r="B1620" t="s">
        <v>1630</v>
      </c>
      <c r="C1620" t="str">
        <f t="shared" si="94"/>
        <v>sorghum_a_4_OtherGrainESA10b</v>
      </c>
      <c r="D1620">
        <v>173</v>
      </c>
      <c r="E1620">
        <v>149</v>
      </c>
      <c r="F1620">
        <v>18.8</v>
      </c>
      <c r="G1620">
        <v>11</v>
      </c>
      <c r="H1620">
        <v>131</v>
      </c>
      <c r="I1620">
        <v>120</v>
      </c>
      <c r="J1620">
        <v>83.5</v>
      </c>
      <c r="K1620">
        <v>64.3</v>
      </c>
      <c r="L1620">
        <v>57.8</v>
      </c>
      <c r="M1620">
        <v>57.3</v>
      </c>
      <c r="R1620">
        <f t="shared" si="95"/>
        <v>11</v>
      </c>
      <c r="S1620">
        <f t="shared" si="96"/>
        <v>18</v>
      </c>
    </row>
    <row r="1621" spans="1:19" x14ac:dyDescent="0.3">
      <c r="A1621">
        <v>1620</v>
      </c>
      <c r="B1621" t="s">
        <v>1631</v>
      </c>
      <c r="C1621" t="str">
        <f t="shared" si="94"/>
        <v>sorghum_a_4_OtherGrainESA11a</v>
      </c>
      <c r="D1621">
        <v>203</v>
      </c>
      <c r="E1621">
        <v>145</v>
      </c>
      <c r="F1621">
        <v>11.6</v>
      </c>
      <c r="G1621">
        <v>7.78</v>
      </c>
      <c r="H1621">
        <v>120</v>
      </c>
      <c r="I1621">
        <v>97.7</v>
      </c>
      <c r="J1621">
        <v>60.5</v>
      </c>
      <c r="K1621">
        <v>44.6</v>
      </c>
      <c r="L1621">
        <v>36.6</v>
      </c>
      <c r="M1621">
        <v>36</v>
      </c>
      <c r="R1621">
        <f t="shared" si="95"/>
        <v>11</v>
      </c>
      <c r="S1621">
        <f t="shared" si="96"/>
        <v>18</v>
      </c>
    </row>
    <row r="1622" spans="1:19" x14ac:dyDescent="0.3">
      <c r="A1622">
        <v>1621</v>
      </c>
      <c r="B1622" t="s">
        <v>1632</v>
      </c>
      <c r="C1622" t="str">
        <f t="shared" si="94"/>
        <v>sorghum_a_4_OtherGrainESA11b</v>
      </c>
      <c r="D1622">
        <v>232</v>
      </c>
      <c r="E1622">
        <v>160</v>
      </c>
      <c r="F1622">
        <v>13.9</v>
      </c>
      <c r="G1622">
        <v>10.4</v>
      </c>
      <c r="H1622">
        <v>139</v>
      </c>
      <c r="I1622">
        <v>106</v>
      </c>
      <c r="J1622">
        <v>68.5</v>
      </c>
      <c r="K1622">
        <v>50.7</v>
      </c>
      <c r="L1622">
        <v>41.1</v>
      </c>
      <c r="M1622">
        <v>40.6</v>
      </c>
      <c r="R1622">
        <f t="shared" si="95"/>
        <v>11</v>
      </c>
      <c r="S1622">
        <f t="shared" si="96"/>
        <v>18</v>
      </c>
    </row>
    <row r="1623" spans="1:19" x14ac:dyDescent="0.3">
      <c r="A1623">
        <v>1622</v>
      </c>
      <c r="B1623" t="s">
        <v>1633</v>
      </c>
      <c r="C1623" t="str">
        <f t="shared" si="94"/>
        <v>sorghum_a_4_OtherGrainESA12a</v>
      </c>
      <c r="D1623">
        <v>270</v>
      </c>
      <c r="E1623">
        <v>165</v>
      </c>
      <c r="F1623">
        <v>10.9</v>
      </c>
      <c r="G1623">
        <v>6.68</v>
      </c>
      <c r="H1623">
        <v>125</v>
      </c>
      <c r="I1623">
        <v>96.9</v>
      </c>
      <c r="J1623">
        <v>61.5</v>
      </c>
      <c r="K1623">
        <v>42.8</v>
      </c>
      <c r="L1623">
        <v>37.4</v>
      </c>
      <c r="M1623">
        <v>36.6</v>
      </c>
      <c r="R1623">
        <f t="shared" si="95"/>
        <v>11</v>
      </c>
      <c r="S1623">
        <f t="shared" si="96"/>
        <v>18</v>
      </c>
    </row>
    <row r="1624" spans="1:19" x14ac:dyDescent="0.3">
      <c r="A1624">
        <v>1623</v>
      </c>
      <c r="B1624" t="s">
        <v>1634</v>
      </c>
      <c r="C1624" t="str">
        <f t="shared" si="94"/>
        <v>sorghum_a_4_OtherGrainESA12b</v>
      </c>
      <c r="D1624">
        <v>170</v>
      </c>
      <c r="E1624">
        <v>149</v>
      </c>
      <c r="F1624">
        <v>10.3</v>
      </c>
      <c r="G1624">
        <v>5.75</v>
      </c>
      <c r="H1624">
        <v>113</v>
      </c>
      <c r="I1624">
        <v>87.7</v>
      </c>
      <c r="J1624">
        <v>54.9</v>
      </c>
      <c r="K1624">
        <v>39.6</v>
      </c>
      <c r="L1624">
        <v>34</v>
      </c>
      <c r="M1624">
        <v>33.4</v>
      </c>
      <c r="R1624">
        <f t="shared" si="95"/>
        <v>11</v>
      </c>
      <c r="S1624">
        <f t="shared" si="96"/>
        <v>18</v>
      </c>
    </row>
    <row r="1625" spans="1:19" x14ac:dyDescent="0.3">
      <c r="A1625">
        <v>1624</v>
      </c>
      <c r="B1625" t="s">
        <v>1635</v>
      </c>
      <c r="C1625" t="str">
        <f t="shared" si="94"/>
        <v>sorghum_a_4_OtherGrainESA13</v>
      </c>
      <c r="D1625">
        <v>169</v>
      </c>
      <c r="E1625">
        <v>150</v>
      </c>
      <c r="F1625">
        <v>14.5</v>
      </c>
      <c r="G1625">
        <v>6.77</v>
      </c>
      <c r="H1625">
        <v>129</v>
      </c>
      <c r="I1625">
        <v>106</v>
      </c>
      <c r="J1625">
        <v>66.099999999999994</v>
      </c>
      <c r="K1625">
        <v>51.2</v>
      </c>
      <c r="L1625">
        <v>39.200000000000003</v>
      </c>
      <c r="M1625">
        <v>38.799999999999997</v>
      </c>
      <c r="R1625">
        <f t="shared" si="95"/>
        <v>11</v>
      </c>
      <c r="S1625">
        <f t="shared" si="96"/>
        <v>18</v>
      </c>
    </row>
    <row r="1626" spans="1:19" x14ac:dyDescent="0.3">
      <c r="A1626">
        <v>1625</v>
      </c>
      <c r="B1626" t="s">
        <v>1636</v>
      </c>
      <c r="C1626" t="str">
        <f t="shared" si="94"/>
        <v>sorghum_a_4_OtherGrainESA14</v>
      </c>
      <c r="D1626">
        <v>106</v>
      </c>
      <c r="E1626">
        <v>98.6</v>
      </c>
      <c r="F1626">
        <v>13.8</v>
      </c>
      <c r="G1626">
        <v>9.33</v>
      </c>
      <c r="H1626">
        <v>91.1</v>
      </c>
      <c r="I1626">
        <v>76.2</v>
      </c>
      <c r="J1626">
        <v>52.9</v>
      </c>
      <c r="K1626">
        <v>42.7</v>
      </c>
      <c r="L1626">
        <v>34.5</v>
      </c>
      <c r="M1626">
        <v>34.1</v>
      </c>
      <c r="R1626">
        <f t="shared" si="95"/>
        <v>11</v>
      </c>
      <c r="S1626">
        <f t="shared" si="96"/>
        <v>18</v>
      </c>
    </row>
    <row r="1627" spans="1:19" x14ac:dyDescent="0.3">
      <c r="A1627">
        <v>1626</v>
      </c>
      <c r="B1627" t="s">
        <v>1637</v>
      </c>
      <c r="C1627" t="str">
        <f t="shared" si="94"/>
        <v>sorghum_a_4_OtherGrainESA15a</v>
      </c>
      <c r="D1627">
        <v>144</v>
      </c>
      <c r="E1627">
        <v>128</v>
      </c>
      <c r="F1627">
        <v>15.9</v>
      </c>
      <c r="G1627">
        <v>9.9499999999999993</v>
      </c>
      <c r="H1627">
        <v>114</v>
      </c>
      <c r="I1627">
        <v>96.4</v>
      </c>
      <c r="J1627">
        <v>64.3</v>
      </c>
      <c r="K1627">
        <v>50.5</v>
      </c>
      <c r="L1627">
        <v>39.4</v>
      </c>
      <c r="M1627">
        <v>39</v>
      </c>
      <c r="R1627">
        <f t="shared" si="95"/>
        <v>11</v>
      </c>
      <c r="S1627">
        <f t="shared" si="96"/>
        <v>18</v>
      </c>
    </row>
    <row r="1628" spans="1:19" x14ac:dyDescent="0.3">
      <c r="A1628">
        <v>1627</v>
      </c>
      <c r="B1628" t="s">
        <v>1638</v>
      </c>
      <c r="C1628" t="str">
        <f t="shared" si="94"/>
        <v>sorghum_a_4_OtherGrainESA15b</v>
      </c>
      <c r="D1628">
        <v>70.8</v>
      </c>
      <c r="E1628">
        <v>60.3</v>
      </c>
      <c r="F1628">
        <v>4.16</v>
      </c>
      <c r="G1628">
        <v>2.36</v>
      </c>
      <c r="H1628">
        <v>47.9</v>
      </c>
      <c r="I1628">
        <v>31.1</v>
      </c>
      <c r="J1628">
        <v>17.899999999999999</v>
      </c>
      <c r="K1628">
        <v>14.4</v>
      </c>
      <c r="L1628">
        <v>10.8</v>
      </c>
      <c r="M1628">
        <v>10.5</v>
      </c>
      <c r="R1628">
        <f t="shared" si="95"/>
        <v>11</v>
      </c>
      <c r="S1628">
        <f t="shared" si="96"/>
        <v>18</v>
      </c>
    </row>
    <row r="1629" spans="1:19" x14ac:dyDescent="0.3">
      <c r="A1629">
        <v>1628</v>
      </c>
      <c r="B1629" t="s">
        <v>1639</v>
      </c>
      <c r="C1629" t="str">
        <f t="shared" si="94"/>
        <v>sorghum_a_4_OtherGrainESA16a</v>
      </c>
      <c r="D1629">
        <v>120</v>
      </c>
      <c r="E1629">
        <v>107</v>
      </c>
      <c r="F1629">
        <v>14.7</v>
      </c>
      <c r="G1629">
        <v>8.7100000000000009</v>
      </c>
      <c r="H1629">
        <v>97.8</v>
      </c>
      <c r="I1629">
        <v>89</v>
      </c>
      <c r="J1629">
        <v>62.7</v>
      </c>
      <c r="K1629">
        <v>50.2</v>
      </c>
      <c r="L1629">
        <v>38.799999999999997</v>
      </c>
      <c r="M1629">
        <v>38.5</v>
      </c>
      <c r="R1629">
        <f t="shared" si="95"/>
        <v>11</v>
      </c>
      <c r="S1629">
        <f t="shared" si="96"/>
        <v>18</v>
      </c>
    </row>
    <row r="1630" spans="1:19" x14ac:dyDescent="0.3">
      <c r="A1630">
        <v>1629</v>
      </c>
      <c r="B1630" t="s">
        <v>1640</v>
      </c>
      <c r="C1630" t="str">
        <f t="shared" si="94"/>
        <v>sorghum_a_4_OtherGrainESA16b</v>
      </c>
      <c r="D1630">
        <v>51.7</v>
      </c>
      <c r="E1630">
        <v>50.5</v>
      </c>
      <c r="F1630">
        <v>9.61</v>
      </c>
      <c r="G1630">
        <v>7.22</v>
      </c>
      <c r="H1630">
        <v>48.7</v>
      </c>
      <c r="I1630">
        <v>41.5</v>
      </c>
      <c r="J1630">
        <v>35</v>
      </c>
      <c r="K1630">
        <v>30.2</v>
      </c>
      <c r="L1630">
        <v>23.2</v>
      </c>
      <c r="M1630">
        <v>23</v>
      </c>
      <c r="R1630">
        <f t="shared" si="95"/>
        <v>11</v>
      </c>
      <c r="S1630">
        <f t="shared" si="96"/>
        <v>18</v>
      </c>
    </row>
    <row r="1631" spans="1:19" x14ac:dyDescent="0.3">
      <c r="A1631">
        <v>1630</v>
      </c>
      <c r="B1631" t="s">
        <v>1641</v>
      </c>
      <c r="C1631" t="str">
        <f t="shared" si="94"/>
        <v>sorghum_a_4_OtherGrainESA17a</v>
      </c>
      <c r="D1631">
        <v>106</v>
      </c>
      <c r="E1631">
        <v>97.5</v>
      </c>
      <c r="F1631">
        <v>16.899999999999999</v>
      </c>
      <c r="G1631">
        <v>11.7</v>
      </c>
      <c r="H1631">
        <v>89.2</v>
      </c>
      <c r="I1631">
        <v>78</v>
      </c>
      <c r="J1631">
        <v>60.1</v>
      </c>
      <c r="K1631">
        <v>50</v>
      </c>
      <c r="L1631">
        <v>41.5</v>
      </c>
      <c r="M1631">
        <v>41.3</v>
      </c>
      <c r="R1631">
        <f t="shared" si="95"/>
        <v>11</v>
      </c>
      <c r="S1631">
        <f t="shared" si="96"/>
        <v>18</v>
      </c>
    </row>
    <row r="1632" spans="1:19" x14ac:dyDescent="0.3">
      <c r="A1632">
        <v>1631</v>
      </c>
      <c r="B1632" t="s">
        <v>1642</v>
      </c>
      <c r="C1632" t="str">
        <f t="shared" si="94"/>
        <v>sorghum_a_4_OtherGrainESA17b</v>
      </c>
      <c r="D1632">
        <v>44.3</v>
      </c>
      <c r="E1632">
        <v>43.9</v>
      </c>
      <c r="F1632">
        <v>8.49</v>
      </c>
      <c r="G1632">
        <v>6.23</v>
      </c>
      <c r="H1632">
        <v>42.6</v>
      </c>
      <c r="I1632">
        <v>36.4</v>
      </c>
      <c r="J1632">
        <v>27.3</v>
      </c>
      <c r="K1632">
        <v>21.8</v>
      </c>
      <c r="L1632">
        <v>17.600000000000001</v>
      </c>
      <c r="M1632">
        <v>17.399999999999999</v>
      </c>
      <c r="R1632">
        <f t="shared" si="95"/>
        <v>11</v>
      </c>
      <c r="S1632">
        <f t="shared" si="96"/>
        <v>18</v>
      </c>
    </row>
    <row r="1633" spans="1:19" x14ac:dyDescent="0.3">
      <c r="A1633">
        <v>1632</v>
      </c>
      <c r="B1633" t="s">
        <v>1643</v>
      </c>
      <c r="C1633" t="str">
        <f t="shared" si="94"/>
        <v>sorghum_a_4_OtherGrainESA18a</v>
      </c>
      <c r="D1633">
        <v>119</v>
      </c>
      <c r="E1633">
        <v>117</v>
      </c>
      <c r="F1633">
        <v>15.9</v>
      </c>
      <c r="G1633">
        <v>12.2</v>
      </c>
      <c r="H1633">
        <v>113</v>
      </c>
      <c r="I1633">
        <v>98.5</v>
      </c>
      <c r="J1633">
        <v>71.400000000000006</v>
      </c>
      <c r="K1633">
        <v>56.8</v>
      </c>
      <c r="L1633">
        <v>44.4</v>
      </c>
      <c r="M1633">
        <v>44</v>
      </c>
      <c r="R1633">
        <f t="shared" si="95"/>
        <v>11</v>
      </c>
      <c r="S1633">
        <f t="shared" si="96"/>
        <v>18</v>
      </c>
    </row>
    <row r="1634" spans="1:19" x14ac:dyDescent="0.3">
      <c r="A1634">
        <v>1633</v>
      </c>
      <c r="B1634" t="s">
        <v>1644</v>
      </c>
      <c r="C1634" t="str">
        <f t="shared" si="94"/>
        <v>sorghum_a_4_OtherGrainESA18b</v>
      </c>
      <c r="D1634">
        <v>152</v>
      </c>
      <c r="E1634">
        <v>144</v>
      </c>
      <c r="F1634">
        <v>18.2</v>
      </c>
      <c r="G1634">
        <v>12.5</v>
      </c>
      <c r="H1634">
        <v>136</v>
      </c>
      <c r="I1634">
        <v>121</v>
      </c>
      <c r="J1634">
        <v>89.7</v>
      </c>
      <c r="K1634">
        <v>67.900000000000006</v>
      </c>
      <c r="L1634">
        <v>55.1</v>
      </c>
      <c r="M1634">
        <v>54.5</v>
      </c>
      <c r="R1634">
        <f t="shared" si="95"/>
        <v>11</v>
      </c>
      <c r="S1634">
        <f t="shared" si="96"/>
        <v>18</v>
      </c>
    </row>
    <row r="1635" spans="1:19" x14ac:dyDescent="0.3">
      <c r="A1635">
        <v>1634</v>
      </c>
      <c r="B1635" t="s">
        <v>1645</v>
      </c>
      <c r="C1635" t="str">
        <f t="shared" si="94"/>
        <v>sorghum_a_4_OtherGrainESA19a</v>
      </c>
      <c r="D1635">
        <v>175</v>
      </c>
      <c r="E1635">
        <v>151</v>
      </c>
      <c r="F1635">
        <v>27.8</v>
      </c>
      <c r="G1635">
        <v>18.7</v>
      </c>
      <c r="H1635">
        <v>131</v>
      </c>
      <c r="I1635">
        <v>108</v>
      </c>
      <c r="J1635">
        <v>78.099999999999994</v>
      </c>
      <c r="K1635">
        <v>65.2</v>
      </c>
      <c r="L1635">
        <v>51.6</v>
      </c>
      <c r="M1635">
        <v>51.2</v>
      </c>
      <c r="R1635">
        <f t="shared" si="95"/>
        <v>11</v>
      </c>
      <c r="S1635">
        <f t="shared" si="96"/>
        <v>18</v>
      </c>
    </row>
    <row r="1636" spans="1:19" x14ac:dyDescent="0.3">
      <c r="A1636">
        <v>1635</v>
      </c>
      <c r="B1636" t="s">
        <v>1646</v>
      </c>
      <c r="C1636" t="str">
        <f t="shared" si="94"/>
        <v>sorghum_a_4_OtherGrainESA19b</v>
      </c>
      <c r="D1636">
        <v>196</v>
      </c>
      <c r="E1636">
        <v>181</v>
      </c>
      <c r="F1636">
        <v>42.7</v>
      </c>
      <c r="G1636">
        <v>29.7</v>
      </c>
      <c r="H1636">
        <v>167</v>
      </c>
      <c r="I1636">
        <v>139</v>
      </c>
      <c r="J1636">
        <v>107</v>
      </c>
      <c r="K1636">
        <v>92.7</v>
      </c>
      <c r="L1636">
        <v>75.5</v>
      </c>
      <c r="M1636">
        <v>75.2</v>
      </c>
      <c r="R1636">
        <f t="shared" si="95"/>
        <v>11</v>
      </c>
      <c r="S1636">
        <f t="shared" si="96"/>
        <v>18</v>
      </c>
    </row>
    <row r="1637" spans="1:19" x14ac:dyDescent="0.3">
      <c r="A1637">
        <v>1636</v>
      </c>
      <c r="B1637" t="s">
        <v>1647</v>
      </c>
      <c r="C1637" t="str">
        <f t="shared" si="94"/>
        <v>sorghum_a_4_OtherGrainESA19b</v>
      </c>
      <c r="D1637">
        <v>196</v>
      </c>
      <c r="E1637">
        <v>181</v>
      </c>
      <c r="F1637">
        <v>42.7</v>
      </c>
      <c r="G1637">
        <v>29.7</v>
      </c>
      <c r="H1637">
        <v>167</v>
      </c>
      <c r="I1637">
        <v>139</v>
      </c>
      <c r="J1637">
        <v>107</v>
      </c>
      <c r="K1637">
        <v>92.7</v>
      </c>
      <c r="L1637">
        <v>75.5</v>
      </c>
      <c r="M1637">
        <v>75.2</v>
      </c>
      <c r="R1637">
        <f t="shared" si="95"/>
        <v>11</v>
      </c>
      <c r="S1637">
        <f t="shared" si="96"/>
        <v>18</v>
      </c>
    </row>
    <row r="1638" spans="1:19" x14ac:dyDescent="0.3">
      <c r="A1638">
        <v>1637</v>
      </c>
      <c r="B1638" t="s">
        <v>1648</v>
      </c>
      <c r="C1638" t="str">
        <f t="shared" si="94"/>
        <v>sorghum_a_4_OtherGrainESA19b</v>
      </c>
      <c r="D1638">
        <v>196</v>
      </c>
      <c r="E1638">
        <v>181</v>
      </c>
      <c r="F1638">
        <v>42.7</v>
      </c>
      <c r="G1638">
        <v>29.7</v>
      </c>
      <c r="H1638">
        <v>167</v>
      </c>
      <c r="I1638">
        <v>139</v>
      </c>
      <c r="J1638">
        <v>107</v>
      </c>
      <c r="K1638">
        <v>92.7</v>
      </c>
      <c r="L1638">
        <v>75.5</v>
      </c>
      <c r="M1638">
        <v>75.2</v>
      </c>
      <c r="R1638">
        <f t="shared" si="95"/>
        <v>11</v>
      </c>
      <c r="S1638">
        <f t="shared" si="96"/>
        <v>18</v>
      </c>
    </row>
    <row r="1639" spans="1:19" x14ac:dyDescent="0.3">
      <c r="A1639">
        <v>1638</v>
      </c>
      <c r="B1639" t="s">
        <v>1649</v>
      </c>
      <c r="C1639" t="str">
        <f t="shared" si="94"/>
        <v>sorghum_a_4_OtherGrainESA19b</v>
      </c>
      <c r="D1639">
        <v>196</v>
      </c>
      <c r="E1639">
        <v>181</v>
      </c>
      <c r="F1639">
        <v>42.7</v>
      </c>
      <c r="G1639">
        <v>29.7</v>
      </c>
      <c r="H1639">
        <v>167</v>
      </c>
      <c r="I1639">
        <v>139</v>
      </c>
      <c r="J1639">
        <v>107</v>
      </c>
      <c r="K1639">
        <v>92.7</v>
      </c>
      <c r="L1639">
        <v>75.5</v>
      </c>
      <c r="M1639">
        <v>75.2</v>
      </c>
      <c r="R1639">
        <f t="shared" si="95"/>
        <v>11</v>
      </c>
      <c r="S1639">
        <f t="shared" si="96"/>
        <v>18</v>
      </c>
    </row>
    <row r="1640" spans="1:19" x14ac:dyDescent="0.3">
      <c r="A1640">
        <v>1639</v>
      </c>
      <c r="B1640" t="s">
        <v>1650</v>
      </c>
      <c r="C1640" t="str">
        <f t="shared" si="94"/>
        <v>sorghum_a_4_OtherGrainESA19b</v>
      </c>
      <c r="D1640">
        <v>196</v>
      </c>
      <c r="E1640">
        <v>181</v>
      </c>
      <c r="F1640">
        <v>42.7</v>
      </c>
      <c r="G1640">
        <v>29.7</v>
      </c>
      <c r="H1640">
        <v>167</v>
      </c>
      <c r="I1640">
        <v>139</v>
      </c>
      <c r="J1640">
        <v>107</v>
      </c>
      <c r="K1640">
        <v>92.7</v>
      </c>
      <c r="L1640">
        <v>75.5</v>
      </c>
      <c r="M1640">
        <v>75.2</v>
      </c>
      <c r="R1640">
        <f t="shared" si="95"/>
        <v>11</v>
      </c>
      <c r="S1640">
        <f t="shared" si="96"/>
        <v>18</v>
      </c>
    </row>
    <row r="1641" spans="1:19" x14ac:dyDescent="0.3">
      <c r="A1641">
        <v>1640</v>
      </c>
      <c r="B1641" t="s">
        <v>1651</v>
      </c>
      <c r="C1641" t="str">
        <f t="shared" si="94"/>
        <v>sorghum_a_4_OtherGrainESA19b</v>
      </c>
      <c r="D1641">
        <v>196</v>
      </c>
      <c r="E1641">
        <v>181</v>
      </c>
      <c r="F1641">
        <v>42.7</v>
      </c>
      <c r="G1641">
        <v>29.7</v>
      </c>
      <c r="H1641">
        <v>167</v>
      </c>
      <c r="I1641">
        <v>139</v>
      </c>
      <c r="J1641">
        <v>107</v>
      </c>
      <c r="K1641">
        <v>92.7</v>
      </c>
      <c r="L1641">
        <v>75.5</v>
      </c>
      <c r="M1641">
        <v>75.2</v>
      </c>
      <c r="R1641">
        <f t="shared" si="95"/>
        <v>11</v>
      </c>
      <c r="S1641">
        <f t="shared" si="96"/>
        <v>18</v>
      </c>
    </row>
    <row r="1642" spans="1:19" x14ac:dyDescent="0.3">
      <c r="A1642">
        <v>1641</v>
      </c>
      <c r="B1642" t="s">
        <v>1652</v>
      </c>
      <c r="C1642" t="str">
        <f t="shared" si="94"/>
        <v>sorghum_a_4_OtherGrainESA20a</v>
      </c>
      <c r="D1642">
        <v>601</v>
      </c>
      <c r="E1642">
        <v>255</v>
      </c>
      <c r="F1642">
        <v>15</v>
      </c>
      <c r="G1642">
        <v>10.5</v>
      </c>
      <c r="H1642">
        <v>189</v>
      </c>
      <c r="I1642">
        <v>138</v>
      </c>
      <c r="J1642">
        <v>83.3</v>
      </c>
      <c r="K1642">
        <v>59.6</v>
      </c>
      <c r="L1642">
        <v>58.2</v>
      </c>
      <c r="M1642">
        <v>57.3</v>
      </c>
      <c r="R1642">
        <f t="shared" si="95"/>
        <v>11</v>
      </c>
      <c r="S1642">
        <f t="shared" si="96"/>
        <v>18</v>
      </c>
    </row>
    <row r="1643" spans="1:19" x14ac:dyDescent="0.3">
      <c r="A1643">
        <v>1642</v>
      </c>
      <c r="B1643" t="s">
        <v>1653</v>
      </c>
      <c r="C1643" t="str">
        <f t="shared" si="94"/>
        <v>sorghum_a_4_OtherGrainESA20b</v>
      </c>
      <c r="D1643">
        <v>298</v>
      </c>
      <c r="E1643">
        <v>196</v>
      </c>
      <c r="F1643">
        <v>13.8</v>
      </c>
      <c r="G1643">
        <v>7.29</v>
      </c>
      <c r="H1643">
        <v>143</v>
      </c>
      <c r="I1643">
        <v>98</v>
      </c>
      <c r="J1643">
        <v>64.7</v>
      </c>
      <c r="K1643">
        <v>50</v>
      </c>
      <c r="L1643">
        <v>39.700000000000003</v>
      </c>
      <c r="M1643">
        <v>39.1</v>
      </c>
      <c r="R1643">
        <f t="shared" si="95"/>
        <v>11</v>
      </c>
      <c r="S1643">
        <f t="shared" si="96"/>
        <v>18</v>
      </c>
    </row>
    <row r="1644" spans="1:19" x14ac:dyDescent="0.3">
      <c r="A1644">
        <v>1643</v>
      </c>
      <c r="B1644" t="s">
        <v>1654</v>
      </c>
      <c r="C1644" t="str">
        <f t="shared" si="94"/>
        <v>stone_a_7_OrchardESA1</v>
      </c>
      <c r="D1644">
        <v>103</v>
      </c>
      <c r="E1644">
        <v>102</v>
      </c>
      <c r="F1644">
        <v>12.9</v>
      </c>
      <c r="G1644">
        <v>8.32</v>
      </c>
      <c r="H1644">
        <v>98.6</v>
      </c>
      <c r="I1644">
        <v>83.6</v>
      </c>
      <c r="J1644">
        <v>57.7</v>
      </c>
      <c r="K1644">
        <v>44.9</v>
      </c>
      <c r="L1644">
        <v>36.200000000000003</v>
      </c>
      <c r="M1644">
        <v>35.799999999999997</v>
      </c>
      <c r="R1644">
        <f t="shared" si="95"/>
        <v>9</v>
      </c>
      <c r="S1644">
        <f t="shared" si="96"/>
        <v>17</v>
      </c>
    </row>
    <row r="1645" spans="1:19" x14ac:dyDescent="0.3">
      <c r="A1645">
        <v>1644</v>
      </c>
      <c r="B1645" t="s">
        <v>1655</v>
      </c>
      <c r="C1645" t="str">
        <f t="shared" si="94"/>
        <v>stone_a_7_OrchardESA2</v>
      </c>
      <c r="D1645">
        <v>101</v>
      </c>
      <c r="E1645">
        <v>99.2</v>
      </c>
      <c r="F1645">
        <v>10.5</v>
      </c>
      <c r="G1645">
        <v>6.35</v>
      </c>
      <c r="H1645">
        <v>95.3</v>
      </c>
      <c r="I1645">
        <v>70.5</v>
      </c>
      <c r="J1645">
        <v>47.6</v>
      </c>
      <c r="K1645">
        <v>36.5</v>
      </c>
      <c r="L1645">
        <v>29</v>
      </c>
      <c r="M1645">
        <v>28.7</v>
      </c>
      <c r="R1645">
        <f t="shared" si="95"/>
        <v>9</v>
      </c>
      <c r="S1645">
        <f t="shared" si="96"/>
        <v>17</v>
      </c>
    </row>
    <row r="1646" spans="1:19" x14ac:dyDescent="0.3">
      <c r="A1646">
        <v>1645</v>
      </c>
      <c r="B1646" t="s">
        <v>1656</v>
      </c>
      <c r="C1646" t="str">
        <f t="shared" si="94"/>
        <v>stone_a_7_OrchardESA3</v>
      </c>
      <c r="D1646">
        <v>214</v>
      </c>
      <c r="E1646">
        <v>212</v>
      </c>
      <c r="F1646">
        <v>25.1</v>
      </c>
      <c r="G1646">
        <v>14.6</v>
      </c>
      <c r="H1646">
        <v>205</v>
      </c>
      <c r="I1646">
        <v>171</v>
      </c>
      <c r="J1646">
        <v>114</v>
      </c>
      <c r="K1646">
        <v>88.7</v>
      </c>
      <c r="L1646">
        <v>67.900000000000006</v>
      </c>
      <c r="M1646">
        <v>67.3</v>
      </c>
      <c r="R1646">
        <f t="shared" si="95"/>
        <v>9</v>
      </c>
      <c r="S1646">
        <f t="shared" si="96"/>
        <v>17</v>
      </c>
    </row>
    <row r="1647" spans="1:19" x14ac:dyDescent="0.3">
      <c r="A1647">
        <v>1646</v>
      </c>
      <c r="B1647" t="s">
        <v>1657</v>
      </c>
      <c r="C1647" t="str">
        <f t="shared" si="94"/>
        <v>stone_a_7_OrchardESA4</v>
      </c>
      <c r="D1647">
        <v>160</v>
      </c>
      <c r="E1647">
        <v>156</v>
      </c>
      <c r="F1647">
        <v>20</v>
      </c>
      <c r="G1647">
        <v>10.9</v>
      </c>
      <c r="H1647">
        <v>147</v>
      </c>
      <c r="I1647">
        <v>109</v>
      </c>
      <c r="J1647">
        <v>73.599999999999994</v>
      </c>
      <c r="K1647">
        <v>59</v>
      </c>
      <c r="L1647">
        <v>49.8</v>
      </c>
      <c r="M1647">
        <v>49.3</v>
      </c>
      <c r="R1647">
        <f t="shared" si="95"/>
        <v>9</v>
      </c>
      <c r="S1647">
        <f t="shared" si="96"/>
        <v>17</v>
      </c>
    </row>
    <row r="1648" spans="1:19" x14ac:dyDescent="0.3">
      <c r="A1648">
        <v>1647</v>
      </c>
      <c r="B1648" t="s">
        <v>1658</v>
      </c>
      <c r="C1648" t="str">
        <f t="shared" si="94"/>
        <v>stone_a_7_OrchardESA5</v>
      </c>
      <c r="D1648">
        <v>103</v>
      </c>
      <c r="E1648">
        <v>102</v>
      </c>
      <c r="F1648">
        <v>12</v>
      </c>
      <c r="G1648">
        <v>7.46</v>
      </c>
      <c r="H1648">
        <v>98</v>
      </c>
      <c r="I1648">
        <v>86.9</v>
      </c>
      <c r="J1648">
        <v>58.2</v>
      </c>
      <c r="K1648">
        <v>44.2</v>
      </c>
      <c r="L1648">
        <v>35.5</v>
      </c>
      <c r="M1648">
        <v>35.1</v>
      </c>
      <c r="R1648">
        <f t="shared" si="95"/>
        <v>9</v>
      </c>
      <c r="S1648">
        <f t="shared" si="96"/>
        <v>17</v>
      </c>
    </row>
    <row r="1649" spans="1:19" x14ac:dyDescent="0.3">
      <c r="A1649">
        <v>1648</v>
      </c>
      <c r="B1649" t="s">
        <v>1659</v>
      </c>
      <c r="C1649" t="str">
        <f t="shared" si="94"/>
        <v>stone_a_7_OrchardESA6</v>
      </c>
      <c r="D1649">
        <v>85</v>
      </c>
      <c r="E1649">
        <v>83.8</v>
      </c>
      <c r="F1649">
        <v>9.4</v>
      </c>
      <c r="G1649">
        <v>6.52</v>
      </c>
      <c r="H1649">
        <v>80.3</v>
      </c>
      <c r="I1649">
        <v>69.8</v>
      </c>
      <c r="J1649">
        <v>45.6</v>
      </c>
      <c r="K1649">
        <v>34.5</v>
      </c>
      <c r="L1649">
        <v>27.9</v>
      </c>
      <c r="M1649">
        <v>27.5</v>
      </c>
      <c r="R1649">
        <f t="shared" si="95"/>
        <v>9</v>
      </c>
      <c r="S1649">
        <f t="shared" si="96"/>
        <v>17</v>
      </c>
    </row>
    <row r="1650" spans="1:19" x14ac:dyDescent="0.3">
      <c r="A1650">
        <v>1649</v>
      </c>
      <c r="B1650" t="s">
        <v>1660</v>
      </c>
      <c r="C1650" t="str">
        <f t="shared" si="94"/>
        <v>stone_a_7_OrchardESA7</v>
      </c>
      <c r="D1650">
        <v>102</v>
      </c>
      <c r="E1650">
        <v>99.9</v>
      </c>
      <c r="F1650">
        <v>10.199999999999999</v>
      </c>
      <c r="G1650">
        <v>7.42</v>
      </c>
      <c r="H1650">
        <v>94.5</v>
      </c>
      <c r="I1650">
        <v>79.5</v>
      </c>
      <c r="J1650">
        <v>47.4</v>
      </c>
      <c r="K1650">
        <v>34.9</v>
      </c>
      <c r="L1650">
        <v>35.4</v>
      </c>
      <c r="M1650">
        <v>34.9</v>
      </c>
      <c r="R1650">
        <f t="shared" si="95"/>
        <v>9</v>
      </c>
      <c r="S1650">
        <f t="shared" si="96"/>
        <v>17</v>
      </c>
    </row>
    <row r="1651" spans="1:19" x14ac:dyDescent="0.3">
      <c r="A1651">
        <v>1650</v>
      </c>
      <c r="B1651" t="s">
        <v>1661</v>
      </c>
      <c r="C1651" t="str">
        <f t="shared" si="94"/>
        <v>stone_a_7_OrchardESA8</v>
      </c>
      <c r="D1651">
        <v>98.2</v>
      </c>
      <c r="E1651">
        <v>95.5</v>
      </c>
      <c r="F1651">
        <v>7.13</v>
      </c>
      <c r="G1651">
        <v>4.49</v>
      </c>
      <c r="H1651">
        <v>88</v>
      </c>
      <c r="I1651">
        <v>61.9</v>
      </c>
      <c r="J1651">
        <v>36.4</v>
      </c>
      <c r="K1651">
        <v>26.3</v>
      </c>
      <c r="L1651">
        <v>22.2</v>
      </c>
      <c r="M1651">
        <v>21.8</v>
      </c>
      <c r="R1651">
        <f t="shared" si="95"/>
        <v>9</v>
      </c>
      <c r="S1651">
        <f t="shared" si="96"/>
        <v>17</v>
      </c>
    </row>
    <row r="1652" spans="1:19" x14ac:dyDescent="0.3">
      <c r="A1652">
        <v>1651</v>
      </c>
      <c r="B1652" t="s">
        <v>1662</v>
      </c>
      <c r="C1652" t="str">
        <f t="shared" si="94"/>
        <v>stone_a_7_OrchardESA9</v>
      </c>
      <c r="D1652">
        <v>90.8</v>
      </c>
      <c r="E1652">
        <v>89.4</v>
      </c>
      <c r="F1652">
        <v>12.2</v>
      </c>
      <c r="G1652">
        <v>8.16</v>
      </c>
      <c r="H1652">
        <v>85.5</v>
      </c>
      <c r="I1652">
        <v>75</v>
      </c>
      <c r="J1652">
        <v>50.2</v>
      </c>
      <c r="K1652">
        <v>38.4</v>
      </c>
      <c r="L1652">
        <v>35.9</v>
      </c>
      <c r="M1652">
        <v>35.4</v>
      </c>
      <c r="R1652">
        <f t="shared" si="95"/>
        <v>9</v>
      </c>
      <c r="S1652">
        <f t="shared" si="96"/>
        <v>17</v>
      </c>
    </row>
    <row r="1653" spans="1:19" x14ac:dyDescent="0.3">
      <c r="A1653">
        <v>1652</v>
      </c>
      <c r="B1653" t="s">
        <v>1663</v>
      </c>
      <c r="C1653" t="str">
        <f t="shared" si="94"/>
        <v>stone_a_7_OrchardESA10a</v>
      </c>
      <c r="D1653">
        <v>115</v>
      </c>
      <c r="E1653">
        <v>113</v>
      </c>
      <c r="F1653">
        <v>12</v>
      </c>
      <c r="G1653">
        <v>6.92</v>
      </c>
      <c r="H1653">
        <v>109</v>
      </c>
      <c r="I1653">
        <v>89.4</v>
      </c>
      <c r="J1653">
        <v>58.2</v>
      </c>
      <c r="K1653">
        <v>43.1</v>
      </c>
      <c r="L1653">
        <v>38.1</v>
      </c>
      <c r="M1653">
        <v>37.4</v>
      </c>
      <c r="R1653">
        <f t="shared" si="95"/>
        <v>9</v>
      </c>
      <c r="S1653">
        <f t="shared" si="96"/>
        <v>17</v>
      </c>
    </row>
    <row r="1654" spans="1:19" x14ac:dyDescent="0.3">
      <c r="A1654">
        <v>1653</v>
      </c>
      <c r="B1654" t="s">
        <v>1664</v>
      </c>
      <c r="C1654" t="str">
        <f t="shared" si="94"/>
        <v>stone_a_7_OrchardESA10b</v>
      </c>
      <c r="D1654">
        <v>99.9</v>
      </c>
      <c r="E1654">
        <v>98.8</v>
      </c>
      <c r="F1654">
        <v>14.1</v>
      </c>
      <c r="G1654">
        <v>9.1</v>
      </c>
      <c r="H1654">
        <v>95.7</v>
      </c>
      <c r="I1654">
        <v>82.1</v>
      </c>
      <c r="J1654">
        <v>58.6</v>
      </c>
      <c r="K1654">
        <v>46.5</v>
      </c>
      <c r="L1654">
        <v>37</v>
      </c>
      <c r="M1654">
        <v>36.6</v>
      </c>
      <c r="R1654">
        <f t="shared" si="95"/>
        <v>9</v>
      </c>
      <c r="S1654">
        <f t="shared" si="96"/>
        <v>17</v>
      </c>
    </row>
    <row r="1655" spans="1:19" x14ac:dyDescent="0.3">
      <c r="A1655">
        <v>1654</v>
      </c>
      <c r="B1655" t="s">
        <v>1665</v>
      </c>
      <c r="C1655" t="str">
        <f t="shared" si="94"/>
        <v>stone_a_7_OrchardESA11a</v>
      </c>
      <c r="D1655">
        <v>115</v>
      </c>
      <c r="E1655">
        <v>113</v>
      </c>
      <c r="F1655">
        <v>12.2</v>
      </c>
      <c r="G1655">
        <v>7.48</v>
      </c>
      <c r="H1655">
        <v>108</v>
      </c>
      <c r="I1655">
        <v>95.3</v>
      </c>
      <c r="J1655">
        <v>64.900000000000006</v>
      </c>
      <c r="K1655">
        <v>46.7</v>
      </c>
      <c r="L1655">
        <v>38.299999999999997</v>
      </c>
      <c r="M1655">
        <v>37.700000000000003</v>
      </c>
      <c r="R1655">
        <f t="shared" si="95"/>
        <v>9</v>
      </c>
      <c r="S1655">
        <f t="shared" si="96"/>
        <v>17</v>
      </c>
    </row>
    <row r="1656" spans="1:19" x14ac:dyDescent="0.3">
      <c r="A1656">
        <v>1655</v>
      </c>
      <c r="B1656" t="s">
        <v>1666</v>
      </c>
      <c r="C1656" t="str">
        <f t="shared" ref="C1656:C1719" si="97">LEFT(B1656,R1656-1)&amp;RIGHT(B1656,LEN(B1656)-S1656)</f>
        <v>stone_a_7_OrchardESA11b</v>
      </c>
      <c r="D1656">
        <v>116</v>
      </c>
      <c r="E1656">
        <v>114</v>
      </c>
      <c r="F1656">
        <v>11.3</v>
      </c>
      <c r="G1656">
        <v>6.35</v>
      </c>
      <c r="H1656">
        <v>108</v>
      </c>
      <c r="I1656">
        <v>94.5</v>
      </c>
      <c r="J1656">
        <v>57.5</v>
      </c>
      <c r="K1656">
        <v>41.8</v>
      </c>
      <c r="L1656">
        <v>34.9</v>
      </c>
      <c r="M1656">
        <v>34.299999999999997</v>
      </c>
      <c r="R1656">
        <f t="shared" si="95"/>
        <v>9</v>
      </c>
      <c r="S1656">
        <f t="shared" si="96"/>
        <v>17</v>
      </c>
    </row>
    <row r="1657" spans="1:19" x14ac:dyDescent="0.3">
      <c r="A1657">
        <v>1656</v>
      </c>
      <c r="B1657" t="s">
        <v>1667</v>
      </c>
      <c r="C1657" t="str">
        <f t="shared" si="97"/>
        <v>stone_a_7_OrchardESA12a</v>
      </c>
      <c r="D1657">
        <v>163</v>
      </c>
      <c r="E1657">
        <v>160</v>
      </c>
      <c r="F1657">
        <v>13.3</v>
      </c>
      <c r="G1657">
        <v>6.58</v>
      </c>
      <c r="H1657">
        <v>151</v>
      </c>
      <c r="I1657">
        <v>119</v>
      </c>
      <c r="J1657">
        <v>71.8</v>
      </c>
      <c r="K1657">
        <v>51.6</v>
      </c>
      <c r="L1657">
        <v>43.7</v>
      </c>
      <c r="M1657">
        <v>42.9</v>
      </c>
      <c r="R1657">
        <f t="shared" si="95"/>
        <v>9</v>
      </c>
      <c r="S1657">
        <f t="shared" si="96"/>
        <v>17</v>
      </c>
    </row>
    <row r="1658" spans="1:19" x14ac:dyDescent="0.3">
      <c r="A1658">
        <v>1657</v>
      </c>
      <c r="B1658" t="s">
        <v>1668</v>
      </c>
      <c r="C1658" t="str">
        <f t="shared" si="97"/>
        <v>stone_a_7_OrchardESA12b</v>
      </c>
      <c r="D1658">
        <v>108</v>
      </c>
      <c r="E1658">
        <v>106</v>
      </c>
      <c r="F1658">
        <v>9.06</v>
      </c>
      <c r="G1658">
        <v>5.87</v>
      </c>
      <c r="H1658">
        <v>99.1</v>
      </c>
      <c r="I1658">
        <v>71.5</v>
      </c>
      <c r="J1658">
        <v>47.7</v>
      </c>
      <c r="K1658">
        <v>34.799999999999997</v>
      </c>
      <c r="L1658">
        <v>28.3</v>
      </c>
      <c r="M1658">
        <v>27.9</v>
      </c>
      <c r="R1658">
        <f t="shared" si="95"/>
        <v>9</v>
      </c>
      <c r="S1658">
        <f t="shared" si="96"/>
        <v>17</v>
      </c>
    </row>
    <row r="1659" spans="1:19" x14ac:dyDescent="0.3">
      <c r="A1659">
        <v>1658</v>
      </c>
      <c r="B1659" t="s">
        <v>1669</v>
      </c>
      <c r="C1659" t="str">
        <f t="shared" si="97"/>
        <v>stone_a_7_OrchardESA13</v>
      </c>
      <c r="D1659">
        <v>68.400000000000006</v>
      </c>
      <c r="E1659">
        <v>66.5</v>
      </c>
      <c r="F1659">
        <v>7.62</v>
      </c>
      <c r="G1659">
        <v>5.38</v>
      </c>
      <c r="H1659">
        <v>61.2</v>
      </c>
      <c r="I1659">
        <v>47</v>
      </c>
      <c r="J1659">
        <v>32.299999999999997</v>
      </c>
      <c r="K1659">
        <v>25.7</v>
      </c>
      <c r="L1659">
        <v>19.2</v>
      </c>
      <c r="M1659">
        <v>19</v>
      </c>
      <c r="R1659">
        <f t="shared" si="95"/>
        <v>9</v>
      </c>
      <c r="S1659">
        <f t="shared" si="96"/>
        <v>17</v>
      </c>
    </row>
    <row r="1660" spans="1:19" x14ac:dyDescent="0.3">
      <c r="A1660">
        <v>1659</v>
      </c>
      <c r="B1660" t="s">
        <v>1670</v>
      </c>
      <c r="C1660" t="str">
        <f t="shared" si="97"/>
        <v>stone_a_7_OrchardESA14</v>
      </c>
      <c r="D1660">
        <v>61</v>
      </c>
      <c r="E1660">
        <v>60.4</v>
      </c>
      <c r="F1660">
        <v>11</v>
      </c>
      <c r="G1660">
        <v>9.4499999999999993</v>
      </c>
      <c r="H1660">
        <v>58.9</v>
      </c>
      <c r="I1660">
        <v>51.7</v>
      </c>
      <c r="J1660">
        <v>41.7</v>
      </c>
      <c r="K1660">
        <v>34.5</v>
      </c>
      <c r="L1660">
        <v>26.4</v>
      </c>
      <c r="M1660">
        <v>26.2</v>
      </c>
      <c r="R1660">
        <f t="shared" si="95"/>
        <v>9</v>
      </c>
      <c r="S1660">
        <f t="shared" si="96"/>
        <v>17</v>
      </c>
    </row>
    <row r="1661" spans="1:19" x14ac:dyDescent="0.3">
      <c r="A1661">
        <v>1660</v>
      </c>
      <c r="B1661" t="s">
        <v>1671</v>
      </c>
      <c r="C1661" t="str">
        <f t="shared" si="97"/>
        <v>stone_a_7_OrchardESA15a</v>
      </c>
      <c r="D1661">
        <v>94.5</v>
      </c>
      <c r="E1661">
        <v>92.9</v>
      </c>
      <c r="F1661">
        <v>13.1</v>
      </c>
      <c r="G1661">
        <v>8.34</v>
      </c>
      <c r="H1661">
        <v>89.4</v>
      </c>
      <c r="I1661">
        <v>71.8</v>
      </c>
      <c r="J1661">
        <v>50.8</v>
      </c>
      <c r="K1661">
        <v>40.1</v>
      </c>
      <c r="L1661">
        <v>30.8</v>
      </c>
      <c r="M1661">
        <v>30.4</v>
      </c>
      <c r="R1661">
        <f t="shared" si="95"/>
        <v>9</v>
      </c>
      <c r="S1661">
        <f t="shared" si="96"/>
        <v>17</v>
      </c>
    </row>
    <row r="1662" spans="1:19" x14ac:dyDescent="0.3">
      <c r="A1662">
        <v>1661</v>
      </c>
      <c r="B1662" t="s">
        <v>1672</v>
      </c>
      <c r="C1662" t="str">
        <f t="shared" si="97"/>
        <v>stone_a_7_OrchardESA15a</v>
      </c>
      <c r="D1662">
        <v>78.7</v>
      </c>
      <c r="E1662">
        <v>77.400000000000006</v>
      </c>
      <c r="F1662">
        <v>13.5</v>
      </c>
      <c r="G1662">
        <v>9.52</v>
      </c>
      <c r="H1662">
        <v>73.8</v>
      </c>
      <c r="I1662">
        <v>60.2</v>
      </c>
      <c r="J1662">
        <v>41.7</v>
      </c>
      <c r="K1662">
        <v>33.6</v>
      </c>
      <c r="L1662">
        <v>25.7</v>
      </c>
      <c r="M1662">
        <v>25.5</v>
      </c>
      <c r="R1662">
        <f t="shared" si="95"/>
        <v>9</v>
      </c>
      <c r="S1662">
        <f t="shared" si="96"/>
        <v>17</v>
      </c>
    </row>
    <row r="1663" spans="1:19" x14ac:dyDescent="0.3">
      <c r="A1663">
        <v>1662</v>
      </c>
      <c r="B1663" t="s">
        <v>1673</v>
      </c>
      <c r="C1663" t="str">
        <f t="shared" si="97"/>
        <v>stone_a_7_OrchardESA16a</v>
      </c>
      <c r="D1663">
        <v>68.7</v>
      </c>
      <c r="E1663">
        <v>68</v>
      </c>
      <c r="F1663">
        <v>10.8</v>
      </c>
      <c r="G1663">
        <v>9.06</v>
      </c>
      <c r="H1663">
        <v>65.900000000000006</v>
      </c>
      <c r="I1663">
        <v>57.3</v>
      </c>
      <c r="J1663">
        <v>44.9</v>
      </c>
      <c r="K1663">
        <v>36.700000000000003</v>
      </c>
      <c r="L1663">
        <v>27.5</v>
      </c>
      <c r="M1663">
        <v>27.3</v>
      </c>
      <c r="R1663">
        <f t="shared" si="95"/>
        <v>9</v>
      </c>
      <c r="S1663">
        <f t="shared" si="96"/>
        <v>17</v>
      </c>
    </row>
    <row r="1664" spans="1:19" x14ac:dyDescent="0.3">
      <c r="A1664">
        <v>1663</v>
      </c>
      <c r="B1664" t="s">
        <v>1674</v>
      </c>
      <c r="C1664" t="str">
        <f t="shared" si="97"/>
        <v>stone_a_7_OrchardESA16b</v>
      </c>
      <c r="D1664">
        <v>63.1</v>
      </c>
      <c r="E1664">
        <v>62.6</v>
      </c>
      <c r="F1664">
        <v>10.5</v>
      </c>
      <c r="G1664">
        <v>9.69</v>
      </c>
      <c r="H1664">
        <v>61.1</v>
      </c>
      <c r="I1664">
        <v>54.2</v>
      </c>
      <c r="J1664">
        <v>43</v>
      </c>
      <c r="K1664">
        <v>35.299999999999997</v>
      </c>
      <c r="L1664">
        <v>26.6</v>
      </c>
      <c r="M1664">
        <v>26.4</v>
      </c>
      <c r="R1664">
        <f t="shared" si="95"/>
        <v>9</v>
      </c>
      <c r="S1664">
        <f t="shared" si="96"/>
        <v>17</v>
      </c>
    </row>
    <row r="1665" spans="1:19" x14ac:dyDescent="0.3">
      <c r="A1665">
        <v>1664</v>
      </c>
      <c r="B1665" t="s">
        <v>1675</v>
      </c>
      <c r="C1665" t="str">
        <f t="shared" si="97"/>
        <v>stone_a_7_OrchardESA17a</v>
      </c>
      <c r="D1665">
        <v>120</v>
      </c>
      <c r="E1665">
        <v>119</v>
      </c>
      <c r="F1665">
        <v>23</v>
      </c>
      <c r="G1665">
        <v>16.2</v>
      </c>
      <c r="H1665">
        <v>116</v>
      </c>
      <c r="I1665">
        <v>105</v>
      </c>
      <c r="J1665">
        <v>86.9</v>
      </c>
      <c r="K1665">
        <v>72.8</v>
      </c>
      <c r="L1665">
        <v>54.5</v>
      </c>
      <c r="M1665">
        <v>54.2</v>
      </c>
      <c r="R1665">
        <f t="shared" si="95"/>
        <v>9</v>
      </c>
      <c r="S1665">
        <f t="shared" si="96"/>
        <v>17</v>
      </c>
    </row>
    <row r="1666" spans="1:19" x14ac:dyDescent="0.3">
      <c r="A1666">
        <v>1665</v>
      </c>
      <c r="B1666" t="s">
        <v>1676</v>
      </c>
      <c r="C1666" t="str">
        <f t="shared" si="97"/>
        <v>stone_a_7_OrchardESA17b</v>
      </c>
      <c r="D1666">
        <v>60.3</v>
      </c>
      <c r="E1666">
        <v>59.8</v>
      </c>
      <c r="F1666">
        <v>9.02</v>
      </c>
      <c r="G1666">
        <v>8.15</v>
      </c>
      <c r="H1666">
        <v>58</v>
      </c>
      <c r="I1666">
        <v>50.7</v>
      </c>
      <c r="J1666">
        <v>37.9</v>
      </c>
      <c r="K1666">
        <v>30.3</v>
      </c>
      <c r="L1666">
        <v>23.4</v>
      </c>
      <c r="M1666">
        <v>23.2</v>
      </c>
      <c r="R1666">
        <f t="shared" si="95"/>
        <v>9</v>
      </c>
      <c r="S1666">
        <f t="shared" si="96"/>
        <v>17</v>
      </c>
    </row>
    <row r="1667" spans="1:19" x14ac:dyDescent="0.3">
      <c r="A1667">
        <v>1666</v>
      </c>
      <c r="B1667" t="s">
        <v>1677</v>
      </c>
      <c r="C1667" t="str">
        <f t="shared" si="97"/>
        <v>stone_a_7_OrchardESA19a</v>
      </c>
      <c r="D1667">
        <v>69.2</v>
      </c>
      <c r="E1667">
        <v>68.3</v>
      </c>
      <c r="F1667">
        <v>14.7</v>
      </c>
      <c r="G1667">
        <v>11.7</v>
      </c>
      <c r="H1667">
        <v>65.5</v>
      </c>
      <c r="I1667">
        <v>57.3</v>
      </c>
      <c r="J1667">
        <v>42.4</v>
      </c>
      <c r="K1667">
        <v>34.6</v>
      </c>
      <c r="L1667">
        <v>27.2</v>
      </c>
      <c r="M1667">
        <v>27</v>
      </c>
      <c r="R1667">
        <f t="shared" ref="R1667:R1730" si="98">SEARCH("run",B1667)</f>
        <v>9</v>
      </c>
      <c r="S1667">
        <f t="shared" ref="S1667:S1730" si="99">SEARCH("_",B1667,SEARCH("_",B1667,R1667+1)+1)</f>
        <v>17</v>
      </c>
    </row>
    <row r="1668" spans="1:19" x14ac:dyDescent="0.3">
      <c r="A1668">
        <v>1667</v>
      </c>
      <c r="B1668" t="s">
        <v>1678</v>
      </c>
      <c r="C1668" t="str">
        <f t="shared" si="97"/>
        <v>stone_a_7_OrchardESA19b</v>
      </c>
      <c r="D1668">
        <v>89.8</v>
      </c>
      <c r="E1668">
        <v>88.7</v>
      </c>
      <c r="F1668">
        <v>23.5</v>
      </c>
      <c r="G1668">
        <v>17.5</v>
      </c>
      <c r="H1668">
        <v>86.9</v>
      </c>
      <c r="I1668">
        <v>77.8</v>
      </c>
      <c r="J1668">
        <v>58.9</v>
      </c>
      <c r="K1668">
        <v>49.2</v>
      </c>
      <c r="L1668">
        <v>37.6</v>
      </c>
      <c r="M1668">
        <v>37.4</v>
      </c>
      <c r="R1668">
        <f t="shared" si="98"/>
        <v>9</v>
      </c>
      <c r="S1668">
        <f t="shared" si="99"/>
        <v>17</v>
      </c>
    </row>
    <row r="1669" spans="1:19" x14ac:dyDescent="0.3">
      <c r="A1669">
        <v>1668</v>
      </c>
      <c r="B1669" t="s">
        <v>1679</v>
      </c>
      <c r="C1669" t="str">
        <f t="shared" si="97"/>
        <v>stone_a_7_OrchardESA20a</v>
      </c>
      <c r="D1669">
        <v>256</v>
      </c>
      <c r="E1669">
        <v>251</v>
      </c>
      <c r="F1669">
        <v>21.8</v>
      </c>
      <c r="G1669">
        <v>9.01</v>
      </c>
      <c r="H1669">
        <v>242</v>
      </c>
      <c r="I1669">
        <v>193</v>
      </c>
      <c r="J1669">
        <v>116</v>
      </c>
      <c r="K1669">
        <v>83.8</v>
      </c>
      <c r="L1669">
        <v>68.099999999999994</v>
      </c>
      <c r="M1669">
        <v>67.099999999999994</v>
      </c>
      <c r="R1669">
        <f t="shared" si="98"/>
        <v>9</v>
      </c>
      <c r="S1669">
        <f t="shared" si="99"/>
        <v>17</v>
      </c>
    </row>
    <row r="1670" spans="1:19" x14ac:dyDescent="0.3">
      <c r="A1670">
        <v>1669</v>
      </c>
      <c r="B1670" t="s">
        <v>1680</v>
      </c>
      <c r="C1670" t="str">
        <f t="shared" si="97"/>
        <v>stone_a_7_OrchardESA20b</v>
      </c>
      <c r="D1670">
        <v>216</v>
      </c>
      <c r="E1670">
        <v>211</v>
      </c>
      <c r="F1670">
        <v>17.399999999999999</v>
      </c>
      <c r="G1670">
        <v>7.2</v>
      </c>
      <c r="H1670">
        <v>198</v>
      </c>
      <c r="I1670">
        <v>147</v>
      </c>
      <c r="J1670">
        <v>85.6</v>
      </c>
      <c r="K1670">
        <v>64.400000000000006</v>
      </c>
      <c r="L1670">
        <v>51.7</v>
      </c>
      <c r="M1670">
        <v>51</v>
      </c>
      <c r="R1670">
        <f t="shared" si="98"/>
        <v>9</v>
      </c>
      <c r="S1670">
        <f t="shared" si="99"/>
        <v>17</v>
      </c>
    </row>
    <row r="1671" spans="1:19" x14ac:dyDescent="0.3">
      <c r="A1671">
        <v>1670</v>
      </c>
      <c r="B1671" t="s">
        <v>1681</v>
      </c>
      <c r="C1671" t="str">
        <f t="shared" si="97"/>
        <v>stone_a_4_OrchardESA1</v>
      </c>
      <c r="D1671">
        <v>158</v>
      </c>
      <c r="E1671">
        <v>136</v>
      </c>
      <c r="F1671">
        <v>12.5</v>
      </c>
      <c r="G1671">
        <v>7.31</v>
      </c>
      <c r="H1671">
        <v>106</v>
      </c>
      <c r="I1671">
        <v>95.7</v>
      </c>
      <c r="J1671">
        <v>63.4</v>
      </c>
      <c r="K1671">
        <v>47</v>
      </c>
      <c r="L1671">
        <v>44.2</v>
      </c>
      <c r="M1671">
        <v>43.1</v>
      </c>
      <c r="R1671">
        <f t="shared" si="98"/>
        <v>9</v>
      </c>
      <c r="S1671">
        <f t="shared" si="99"/>
        <v>16</v>
      </c>
    </row>
    <row r="1672" spans="1:19" x14ac:dyDescent="0.3">
      <c r="A1672">
        <v>1671</v>
      </c>
      <c r="B1672" t="s">
        <v>1682</v>
      </c>
      <c r="C1672" t="str">
        <f t="shared" si="97"/>
        <v>stone_a_4_OrchardESA2</v>
      </c>
      <c r="D1672">
        <v>178</v>
      </c>
      <c r="E1672">
        <v>134</v>
      </c>
      <c r="F1672">
        <v>10.8</v>
      </c>
      <c r="G1672">
        <v>5.77</v>
      </c>
      <c r="H1672">
        <v>104</v>
      </c>
      <c r="I1672">
        <v>70.099999999999994</v>
      </c>
      <c r="J1672">
        <v>50.5</v>
      </c>
      <c r="K1672">
        <v>39.299999999999997</v>
      </c>
      <c r="L1672">
        <v>31.4</v>
      </c>
      <c r="M1672">
        <v>31.1</v>
      </c>
      <c r="R1672">
        <f t="shared" si="98"/>
        <v>9</v>
      </c>
      <c r="S1672">
        <f t="shared" si="99"/>
        <v>16</v>
      </c>
    </row>
    <row r="1673" spans="1:19" x14ac:dyDescent="0.3">
      <c r="A1673">
        <v>1672</v>
      </c>
      <c r="B1673" t="s">
        <v>1683</v>
      </c>
      <c r="C1673" t="str">
        <f t="shared" si="97"/>
        <v>stone_a_4_OrchardESA3</v>
      </c>
      <c r="D1673">
        <v>395</v>
      </c>
      <c r="E1673">
        <v>291</v>
      </c>
      <c r="F1673">
        <v>22.4</v>
      </c>
      <c r="G1673">
        <v>15.2</v>
      </c>
      <c r="H1673">
        <v>224</v>
      </c>
      <c r="I1673">
        <v>174</v>
      </c>
      <c r="J1673">
        <v>113</v>
      </c>
      <c r="K1673">
        <v>83.4</v>
      </c>
      <c r="L1673">
        <v>68.400000000000006</v>
      </c>
      <c r="M1673">
        <v>67.8</v>
      </c>
      <c r="R1673">
        <f t="shared" si="98"/>
        <v>9</v>
      </c>
      <c r="S1673">
        <f t="shared" si="99"/>
        <v>16</v>
      </c>
    </row>
    <row r="1674" spans="1:19" x14ac:dyDescent="0.3">
      <c r="A1674">
        <v>1673</v>
      </c>
      <c r="B1674" t="s">
        <v>1684</v>
      </c>
      <c r="C1674" t="str">
        <f t="shared" si="97"/>
        <v>stone_a_4_OrchardESA4</v>
      </c>
      <c r="D1674">
        <v>308</v>
      </c>
      <c r="E1674">
        <v>247</v>
      </c>
      <c r="F1674">
        <v>21.2</v>
      </c>
      <c r="G1674">
        <v>11.6</v>
      </c>
      <c r="H1674">
        <v>200</v>
      </c>
      <c r="I1674">
        <v>142</v>
      </c>
      <c r="J1674">
        <v>82.9</v>
      </c>
      <c r="K1674">
        <v>63.9</v>
      </c>
      <c r="L1674">
        <v>80.3</v>
      </c>
      <c r="M1674">
        <v>79.2</v>
      </c>
      <c r="R1674">
        <f t="shared" si="98"/>
        <v>9</v>
      </c>
      <c r="S1674">
        <f t="shared" si="99"/>
        <v>16</v>
      </c>
    </row>
    <row r="1675" spans="1:19" x14ac:dyDescent="0.3">
      <c r="A1675">
        <v>1674</v>
      </c>
      <c r="B1675" t="s">
        <v>1685</v>
      </c>
      <c r="C1675" t="str">
        <f t="shared" si="97"/>
        <v>stone_a_4_OrchardESA5</v>
      </c>
      <c r="D1675">
        <v>144</v>
      </c>
      <c r="E1675">
        <v>131</v>
      </c>
      <c r="F1675">
        <v>14</v>
      </c>
      <c r="G1675">
        <v>7.09</v>
      </c>
      <c r="H1675">
        <v>119</v>
      </c>
      <c r="I1675">
        <v>105</v>
      </c>
      <c r="J1675">
        <v>70</v>
      </c>
      <c r="K1675">
        <v>52.4</v>
      </c>
      <c r="L1675">
        <v>44.5</v>
      </c>
      <c r="M1675">
        <v>43.9</v>
      </c>
      <c r="R1675">
        <f t="shared" si="98"/>
        <v>9</v>
      </c>
      <c r="S1675">
        <f t="shared" si="99"/>
        <v>16</v>
      </c>
    </row>
    <row r="1676" spans="1:19" x14ac:dyDescent="0.3">
      <c r="A1676">
        <v>1675</v>
      </c>
      <c r="B1676" t="s">
        <v>1686</v>
      </c>
      <c r="C1676" t="str">
        <f t="shared" si="97"/>
        <v>stone_a_4_OrchardESA6</v>
      </c>
      <c r="D1676">
        <v>87.1</v>
      </c>
      <c r="E1676">
        <v>82.4</v>
      </c>
      <c r="F1676">
        <v>8.8800000000000008</v>
      </c>
      <c r="G1676">
        <v>6.07</v>
      </c>
      <c r="H1676">
        <v>77.099999999999994</v>
      </c>
      <c r="I1676">
        <v>67.3</v>
      </c>
      <c r="J1676">
        <v>46</v>
      </c>
      <c r="K1676">
        <v>33.700000000000003</v>
      </c>
      <c r="L1676">
        <v>27.5</v>
      </c>
      <c r="M1676">
        <v>27.1</v>
      </c>
      <c r="R1676">
        <f t="shared" si="98"/>
        <v>9</v>
      </c>
      <c r="S1676">
        <f t="shared" si="99"/>
        <v>16</v>
      </c>
    </row>
    <row r="1677" spans="1:19" x14ac:dyDescent="0.3">
      <c r="A1677">
        <v>1676</v>
      </c>
      <c r="B1677" t="s">
        <v>1687</v>
      </c>
      <c r="C1677" t="str">
        <f t="shared" si="97"/>
        <v>stone_a_4_OrchardESA7</v>
      </c>
      <c r="D1677">
        <v>179</v>
      </c>
      <c r="E1677">
        <v>148</v>
      </c>
      <c r="F1677">
        <v>12.7</v>
      </c>
      <c r="G1677">
        <v>7.66</v>
      </c>
      <c r="H1677">
        <v>123</v>
      </c>
      <c r="I1677">
        <v>100</v>
      </c>
      <c r="J1677">
        <v>58.9</v>
      </c>
      <c r="K1677">
        <v>43.6</v>
      </c>
      <c r="L1677">
        <v>58.4</v>
      </c>
      <c r="M1677">
        <v>57.6</v>
      </c>
      <c r="R1677">
        <f t="shared" si="98"/>
        <v>9</v>
      </c>
      <c r="S1677">
        <f t="shared" si="99"/>
        <v>16</v>
      </c>
    </row>
    <row r="1678" spans="1:19" x14ac:dyDescent="0.3">
      <c r="A1678">
        <v>1677</v>
      </c>
      <c r="B1678" t="s">
        <v>1688</v>
      </c>
      <c r="C1678" t="str">
        <f t="shared" si="97"/>
        <v>stone_a_4_OrchardESA8</v>
      </c>
      <c r="D1678">
        <v>168</v>
      </c>
      <c r="E1678">
        <v>141</v>
      </c>
      <c r="F1678">
        <v>8.17</v>
      </c>
      <c r="G1678">
        <v>4.2</v>
      </c>
      <c r="H1678">
        <v>116</v>
      </c>
      <c r="I1678">
        <v>77.5</v>
      </c>
      <c r="J1678">
        <v>43.1</v>
      </c>
      <c r="K1678">
        <v>31</v>
      </c>
      <c r="L1678">
        <v>27.2</v>
      </c>
      <c r="M1678">
        <v>26.7</v>
      </c>
      <c r="R1678">
        <f t="shared" si="98"/>
        <v>9</v>
      </c>
      <c r="S1678">
        <f t="shared" si="99"/>
        <v>16</v>
      </c>
    </row>
    <row r="1679" spans="1:19" x14ac:dyDescent="0.3">
      <c r="A1679">
        <v>1678</v>
      </c>
      <c r="B1679" t="s">
        <v>1689</v>
      </c>
      <c r="C1679" t="str">
        <f t="shared" si="97"/>
        <v>stone_a_4_OrchardESA9</v>
      </c>
      <c r="D1679">
        <v>135</v>
      </c>
      <c r="E1679">
        <v>123</v>
      </c>
      <c r="F1679">
        <v>14.3</v>
      </c>
      <c r="G1679">
        <v>8.15</v>
      </c>
      <c r="H1679">
        <v>111</v>
      </c>
      <c r="I1679">
        <v>95.4</v>
      </c>
      <c r="J1679">
        <v>60.3</v>
      </c>
      <c r="K1679">
        <v>45</v>
      </c>
      <c r="L1679">
        <v>53.8</v>
      </c>
      <c r="M1679">
        <v>53</v>
      </c>
      <c r="R1679">
        <f t="shared" si="98"/>
        <v>9</v>
      </c>
      <c r="S1679">
        <f t="shared" si="99"/>
        <v>16</v>
      </c>
    </row>
    <row r="1680" spans="1:19" x14ac:dyDescent="0.3">
      <c r="A1680">
        <v>1679</v>
      </c>
      <c r="B1680" t="s">
        <v>1690</v>
      </c>
      <c r="C1680" t="str">
        <f t="shared" si="97"/>
        <v>stone_a_4_OrchardESA10a</v>
      </c>
      <c r="D1680">
        <v>182</v>
      </c>
      <c r="E1680">
        <v>160</v>
      </c>
      <c r="F1680">
        <v>13.4</v>
      </c>
      <c r="G1680">
        <v>6.77</v>
      </c>
      <c r="H1680">
        <v>145</v>
      </c>
      <c r="I1680">
        <v>114</v>
      </c>
      <c r="J1680">
        <v>65.5</v>
      </c>
      <c r="K1680">
        <v>48.3</v>
      </c>
      <c r="L1680">
        <v>51.3</v>
      </c>
      <c r="M1680">
        <v>50.5</v>
      </c>
      <c r="R1680">
        <f t="shared" si="98"/>
        <v>9</v>
      </c>
      <c r="S1680">
        <f t="shared" si="99"/>
        <v>16</v>
      </c>
    </row>
    <row r="1681" spans="1:19" x14ac:dyDescent="0.3">
      <c r="A1681">
        <v>1680</v>
      </c>
      <c r="B1681" t="s">
        <v>1691</v>
      </c>
      <c r="C1681" t="str">
        <f t="shared" si="97"/>
        <v>stone_a_4_OrchardESA10b</v>
      </c>
      <c r="D1681">
        <v>132</v>
      </c>
      <c r="E1681">
        <v>125</v>
      </c>
      <c r="F1681">
        <v>16.399999999999999</v>
      </c>
      <c r="G1681">
        <v>8.3000000000000007</v>
      </c>
      <c r="H1681">
        <v>118</v>
      </c>
      <c r="I1681">
        <v>100</v>
      </c>
      <c r="J1681">
        <v>69.8</v>
      </c>
      <c r="K1681">
        <v>55</v>
      </c>
      <c r="L1681">
        <v>46</v>
      </c>
      <c r="M1681">
        <v>45.5</v>
      </c>
      <c r="R1681">
        <f t="shared" si="98"/>
        <v>9</v>
      </c>
      <c r="S1681">
        <f t="shared" si="99"/>
        <v>16</v>
      </c>
    </row>
    <row r="1682" spans="1:19" x14ac:dyDescent="0.3">
      <c r="A1682">
        <v>1681</v>
      </c>
      <c r="B1682" t="s">
        <v>1692</v>
      </c>
      <c r="C1682" t="str">
        <f t="shared" si="97"/>
        <v>stone_a_4_OrchardESA11a</v>
      </c>
      <c r="D1682">
        <v>183</v>
      </c>
      <c r="E1682">
        <v>149</v>
      </c>
      <c r="F1682">
        <v>10.6</v>
      </c>
      <c r="G1682">
        <v>7.66</v>
      </c>
      <c r="H1682">
        <v>129</v>
      </c>
      <c r="I1682">
        <v>96.1</v>
      </c>
      <c r="J1682">
        <v>56.9</v>
      </c>
      <c r="K1682">
        <v>40.799999999999997</v>
      </c>
      <c r="L1682">
        <v>35.200000000000003</v>
      </c>
      <c r="M1682">
        <v>34.6</v>
      </c>
      <c r="R1682">
        <f t="shared" si="98"/>
        <v>9</v>
      </c>
      <c r="S1682">
        <f t="shared" si="99"/>
        <v>16</v>
      </c>
    </row>
    <row r="1683" spans="1:19" x14ac:dyDescent="0.3">
      <c r="A1683">
        <v>1682</v>
      </c>
      <c r="B1683" t="s">
        <v>1693</v>
      </c>
      <c r="C1683" t="str">
        <f t="shared" si="97"/>
        <v>stone_a_4_OrchardESA11b</v>
      </c>
      <c r="D1683">
        <v>204</v>
      </c>
      <c r="E1683">
        <v>174</v>
      </c>
      <c r="F1683">
        <v>11.8</v>
      </c>
      <c r="G1683">
        <v>6.45</v>
      </c>
      <c r="H1683">
        <v>147</v>
      </c>
      <c r="I1683">
        <v>109</v>
      </c>
      <c r="J1683">
        <v>61.7</v>
      </c>
      <c r="K1683">
        <v>44.5</v>
      </c>
      <c r="L1683">
        <v>38.4</v>
      </c>
      <c r="M1683">
        <v>37.700000000000003</v>
      </c>
      <c r="R1683">
        <f t="shared" si="98"/>
        <v>9</v>
      </c>
      <c r="S1683">
        <f t="shared" si="99"/>
        <v>16</v>
      </c>
    </row>
    <row r="1684" spans="1:19" x14ac:dyDescent="0.3">
      <c r="A1684">
        <v>1683</v>
      </c>
      <c r="B1684" t="s">
        <v>1694</v>
      </c>
      <c r="C1684" t="str">
        <f t="shared" si="97"/>
        <v>stone_a_4_OrchardESA12a</v>
      </c>
      <c r="D1684">
        <v>295</v>
      </c>
      <c r="E1684">
        <v>210</v>
      </c>
      <c r="F1684">
        <v>11.8</v>
      </c>
      <c r="G1684">
        <v>6.72</v>
      </c>
      <c r="H1684">
        <v>143</v>
      </c>
      <c r="I1684">
        <v>114</v>
      </c>
      <c r="J1684">
        <v>64.5</v>
      </c>
      <c r="K1684">
        <v>46.1</v>
      </c>
      <c r="L1684">
        <v>40.5</v>
      </c>
      <c r="M1684">
        <v>39.799999999999997</v>
      </c>
      <c r="R1684">
        <f t="shared" si="98"/>
        <v>9</v>
      </c>
      <c r="S1684">
        <f t="shared" si="99"/>
        <v>16</v>
      </c>
    </row>
    <row r="1685" spans="1:19" x14ac:dyDescent="0.3">
      <c r="A1685">
        <v>1684</v>
      </c>
      <c r="B1685" t="s">
        <v>1695</v>
      </c>
      <c r="C1685" t="str">
        <f t="shared" si="97"/>
        <v>stone_a_4_OrchardESA12b</v>
      </c>
      <c r="D1685">
        <v>181</v>
      </c>
      <c r="E1685">
        <v>154</v>
      </c>
      <c r="F1685">
        <v>10.3</v>
      </c>
      <c r="G1685">
        <v>5.89</v>
      </c>
      <c r="H1685">
        <v>111</v>
      </c>
      <c r="I1685">
        <v>93.6</v>
      </c>
      <c r="J1685">
        <v>55.2</v>
      </c>
      <c r="K1685">
        <v>40.200000000000003</v>
      </c>
      <c r="L1685">
        <v>35.1</v>
      </c>
      <c r="M1685">
        <v>33.700000000000003</v>
      </c>
      <c r="R1685">
        <f t="shared" si="98"/>
        <v>9</v>
      </c>
      <c r="S1685">
        <f t="shared" si="99"/>
        <v>16</v>
      </c>
    </row>
    <row r="1686" spans="1:19" x14ac:dyDescent="0.3">
      <c r="A1686">
        <v>1685</v>
      </c>
      <c r="B1686" t="s">
        <v>1696</v>
      </c>
      <c r="C1686" t="str">
        <f t="shared" si="97"/>
        <v>stone_a_4_OrchardESA13</v>
      </c>
      <c r="D1686">
        <v>96.2</v>
      </c>
      <c r="E1686">
        <v>86.9</v>
      </c>
      <c r="F1686">
        <v>8.26</v>
      </c>
      <c r="G1686">
        <v>5.0599999999999996</v>
      </c>
      <c r="H1686">
        <v>75.900000000000006</v>
      </c>
      <c r="I1686">
        <v>58.4</v>
      </c>
      <c r="J1686">
        <v>36.299999999999997</v>
      </c>
      <c r="K1686">
        <v>28.9</v>
      </c>
      <c r="L1686">
        <v>21.6</v>
      </c>
      <c r="M1686">
        <v>21.4</v>
      </c>
      <c r="R1686">
        <f t="shared" si="98"/>
        <v>9</v>
      </c>
      <c r="S1686">
        <f t="shared" si="99"/>
        <v>16</v>
      </c>
    </row>
    <row r="1687" spans="1:19" x14ac:dyDescent="0.3">
      <c r="A1687">
        <v>1686</v>
      </c>
      <c r="B1687" t="s">
        <v>1697</v>
      </c>
      <c r="C1687" t="str">
        <f t="shared" si="97"/>
        <v>stone_a_4_OrchardESA14</v>
      </c>
      <c r="D1687">
        <v>70.400000000000006</v>
      </c>
      <c r="E1687">
        <v>66.3</v>
      </c>
      <c r="F1687">
        <v>11.1</v>
      </c>
      <c r="G1687">
        <v>8.09</v>
      </c>
      <c r="H1687">
        <v>62.1</v>
      </c>
      <c r="I1687">
        <v>52.4</v>
      </c>
      <c r="J1687">
        <v>41.6</v>
      </c>
      <c r="K1687">
        <v>34</v>
      </c>
      <c r="L1687">
        <v>26.6</v>
      </c>
      <c r="M1687">
        <v>26.4</v>
      </c>
      <c r="R1687">
        <f t="shared" si="98"/>
        <v>9</v>
      </c>
      <c r="S1687">
        <f t="shared" si="99"/>
        <v>16</v>
      </c>
    </row>
    <row r="1688" spans="1:19" x14ac:dyDescent="0.3">
      <c r="A1688">
        <v>1687</v>
      </c>
      <c r="B1688" t="s">
        <v>1698</v>
      </c>
      <c r="C1688" t="str">
        <f t="shared" si="97"/>
        <v>stone_a_4_OrchardESA15a</v>
      </c>
      <c r="D1688">
        <v>138</v>
      </c>
      <c r="E1688">
        <v>121</v>
      </c>
      <c r="F1688">
        <v>11.6</v>
      </c>
      <c r="G1688">
        <v>7.31</v>
      </c>
      <c r="H1688">
        <v>108</v>
      </c>
      <c r="I1688">
        <v>82.2</v>
      </c>
      <c r="J1688">
        <v>53.1</v>
      </c>
      <c r="K1688">
        <v>39.799999999999997</v>
      </c>
      <c r="L1688">
        <v>33.799999999999997</v>
      </c>
      <c r="M1688">
        <v>32.9</v>
      </c>
      <c r="R1688">
        <f t="shared" si="98"/>
        <v>9</v>
      </c>
      <c r="S1688">
        <f t="shared" si="99"/>
        <v>16</v>
      </c>
    </row>
    <row r="1689" spans="1:19" x14ac:dyDescent="0.3">
      <c r="A1689">
        <v>1688</v>
      </c>
      <c r="B1689" t="s">
        <v>1699</v>
      </c>
      <c r="C1689" t="str">
        <f t="shared" si="97"/>
        <v>stone_a_4_OrchardESA15a</v>
      </c>
      <c r="D1689">
        <v>97.5</v>
      </c>
      <c r="E1689">
        <v>88.9</v>
      </c>
      <c r="F1689">
        <v>13.1</v>
      </c>
      <c r="G1689">
        <v>8.15</v>
      </c>
      <c r="H1689">
        <v>84.8</v>
      </c>
      <c r="I1689">
        <v>70.900000000000006</v>
      </c>
      <c r="J1689">
        <v>48</v>
      </c>
      <c r="K1689">
        <v>38.1</v>
      </c>
      <c r="L1689">
        <v>29</v>
      </c>
      <c r="M1689">
        <v>28.8</v>
      </c>
      <c r="R1689">
        <f t="shared" si="98"/>
        <v>9</v>
      </c>
      <c r="S1689">
        <f t="shared" si="99"/>
        <v>16</v>
      </c>
    </row>
    <row r="1690" spans="1:19" x14ac:dyDescent="0.3">
      <c r="A1690">
        <v>1689</v>
      </c>
      <c r="B1690" t="s">
        <v>1700</v>
      </c>
      <c r="C1690" t="str">
        <f t="shared" si="97"/>
        <v>stone_a_4_OrchardESA16a</v>
      </c>
      <c r="D1690">
        <v>75.3</v>
      </c>
      <c r="E1690">
        <v>71.7</v>
      </c>
      <c r="F1690">
        <v>10.3</v>
      </c>
      <c r="G1690">
        <v>8</v>
      </c>
      <c r="H1690">
        <v>68.400000000000006</v>
      </c>
      <c r="I1690">
        <v>60.6</v>
      </c>
      <c r="J1690">
        <v>47.7</v>
      </c>
      <c r="K1690">
        <v>37.6</v>
      </c>
      <c r="L1690">
        <v>28.3</v>
      </c>
      <c r="M1690">
        <v>28</v>
      </c>
      <c r="R1690">
        <f t="shared" si="98"/>
        <v>9</v>
      </c>
      <c r="S1690">
        <f t="shared" si="99"/>
        <v>16</v>
      </c>
    </row>
    <row r="1691" spans="1:19" x14ac:dyDescent="0.3">
      <c r="A1691">
        <v>1690</v>
      </c>
      <c r="B1691" t="s">
        <v>1701</v>
      </c>
      <c r="C1691" t="str">
        <f t="shared" si="97"/>
        <v>stone_a_4_OrchardESA16b</v>
      </c>
      <c r="D1691">
        <v>59.7</v>
      </c>
      <c r="E1691">
        <v>58.5</v>
      </c>
      <c r="F1691">
        <v>9.0500000000000007</v>
      </c>
      <c r="G1691">
        <v>8.31</v>
      </c>
      <c r="H1691">
        <v>56.7</v>
      </c>
      <c r="I1691">
        <v>50.7</v>
      </c>
      <c r="J1691">
        <v>40</v>
      </c>
      <c r="K1691">
        <v>32.6</v>
      </c>
      <c r="L1691">
        <v>24.8</v>
      </c>
      <c r="M1691">
        <v>24.6</v>
      </c>
      <c r="R1691">
        <f t="shared" si="98"/>
        <v>9</v>
      </c>
      <c r="S1691">
        <f t="shared" si="99"/>
        <v>16</v>
      </c>
    </row>
    <row r="1692" spans="1:19" x14ac:dyDescent="0.3">
      <c r="A1692">
        <v>1691</v>
      </c>
      <c r="B1692" t="s">
        <v>1702</v>
      </c>
      <c r="C1692" t="str">
        <f t="shared" si="97"/>
        <v>stone_a_4_OrchardESA17a</v>
      </c>
      <c r="D1692">
        <v>170</v>
      </c>
      <c r="E1692">
        <v>143</v>
      </c>
      <c r="F1692">
        <v>25.8</v>
      </c>
      <c r="G1692">
        <v>17.8</v>
      </c>
      <c r="H1692">
        <v>134</v>
      </c>
      <c r="I1692">
        <v>121</v>
      </c>
      <c r="J1692">
        <v>96.6</v>
      </c>
      <c r="K1692">
        <v>80.599999999999994</v>
      </c>
      <c r="L1692">
        <v>60.9</v>
      </c>
      <c r="M1692">
        <v>60.6</v>
      </c>
      <c r="R1692">
        <f t="shared" si="98"/>
        <v>9</v>
      </c>
      <c r="S1692">
        <f t="shared" si="99"/>
        <v>16</v>
      </c>
    </row>
    <row r="1693" spans="1:19" x14ac:dyDescent="0.3">
      <c r="A1693">
        <v>1692</v>
      </c>
      <c r="B1693" t="s">
        <v>1703</v>
      </c>
      <c r="C1693" t="str">
        <f t="shared" si="97"/>
        <v>stone_a_4_OrchardESA17b</v>
      </c>
      <c r="D1693">
        <v>59.3</v>
      </c>
      <c r="E1693">
        <v>57.4</v>
      </c>
      <c r="F1693">
        <v>8.3699999999999992</v>
      </c>
      <c r="G1693">
        <v>6.81</v>
      </c>
      <c r="H1693">
        <v>55</v>
      </c>
      <c r="I1693">
        <v>47.2</v>
      </c>
      <c r="J1693">
        <v>35.700000000000003</v>
      </c>
      <c r="K1693">
        <v>28.5</v>
      </c>
      <c r="L1693">
        <v>22.2</v>
      </c>
      <c r="M1693">
        <v>22</v>
      </c>
      <c r="R1693">
        <f t="shared" si="98"/>
        <v>9</v>
      </c>
      <c r="S1693">
        <f t="shared" si="99"/>
        <v>16</v>
      </c>
    </row>
    <row r="1694" spans="1:19" x14ac:dyDescent="0.3">
      <c r="A1694">
        <v>1693</v>
      </c>
      <c r="B1694" t="s">
        <v>1704</v>
      </c>
      <c r="C1694" t="str">
        <f t="shared" si="97"/>
        <v>stone_a_4_OrchardESA19a</v>
      </c>
      <c r="D1694">
        <v>76.599999999999994</v>
      </c>
      <c r="E1694">
        <v>74</v>
      </c>
      <c r="F1694">
        <v>15.4</v>
      </c>
      <c r="G1694">
        <v>10.6</v>
      </c>
      <c r="H1694">
        <v>71</v>
      </c>
      <c r="I1694">
        <v>64.099999999999994</v>
      </c>
      <c r="J1694">
        <v>48.5</v>
      </c>
      <c r="K1694">
        <v>39.1</v>
      </c>
      <c r="L1694">
        <v>30.7</v>
      </c>
      <c r="M1694">
        <v>30.4</v>
      </c>
      <c r="R1694">
        <f t="shared" si="98"/>
        <v>9</v>
      </c>
      <c r="S1694">
        <f t="shared" si="99"/>
        <v>16</v>
      </c>
    </row>
    <row r="1695" spans="1:19" x14ac:dyDescent="0.3">
      <c r="A1695">
        <v>1694</v>
      </c>
      <c r="B1695" t="s">
        <v>1705</v>
      </c>
      <c r="C1695" t="str">
        <f t="shared" si="97"/>
        <v>stone_a_4_OrchardESA19b</v>
      </c>
      <c r="D1695">
        <v>123</v>
      </c>
      <c r="E1695">
        <v>112</v>
      </c>
      <c r="F1695">
        <v>25.1</v>
      </c>
      <c r="G1695">
        <v>16.8</v>
      </c>
      <c r="H1695">
        <v>108</v>
      </c>
      <c r="I1695">
        <v>96.5</v>
      </c>
      <c r="J1695">
        <v>71.400000000000006</v>
      </c>
      <c r="K1695">
        <v>58.6</v>
      </c>
      <c r="L1695">
        <v>45.1</v>
      </c>
      <c r="M1695">
        <v>44.9</v>
      </c>
      <c r="R1695">
        <f t="shared" si="98"/>
        <v>9</v>
      </c>
      <c r="S1695">
        <f t="shared" si="99"/>
        <v>16</v>
      </c>
    </row>
    <row r="1696" spans="1:19" x14ac:dyDescent="0.3">
      <c r="A1696">
        <v>1695</v>
      </c>
      <c r="B1696" t="s">
        <v>1706</v>
      </c>
      <c r="C1696" t="str">
        <f t="shared" si="97"/>
        <v>stone_a_4_OrchardESA20a</v>
      </c>
      <c r="D1696">
        <v>338</v>
      </c>
      <c r="E1696">
        <v>187</v>
      </c>
      <c r="F1696">
        <v>10.5</v>
      </c>
      <c r="G1696">
        <v>6.11</v>
      </c>
      <c r="H1696">
        <v>145</v>
      </c>
      <c r="I1696">
        <v>99.7</v>
      </c>
      <c r="J1696">
        <v>56.2</v>
      </c>
      <c r="K1696">
        <v>41.2</v>
      </c>
      <c r="L1696">
        <v>33.799999999999997</v>
      </c>
      <c r="M1696">
        <v>33.299999999999997</v>
      </c>
      <c r="R1696">
        <f t="shared" si="98"/>
        <v>9</v>
      </c>
      <c r="S1696">
        <f t="shared" si="99"/>
        <v>16</v>
      </c>
    </row>
    <row r="1697" spans="1:19" x14ac:dyDescent="0.3">
      <c r="A1697">
        <v>1696</v>
      </c>
      <c r="B1697" t="s">
        <v>1707</v>
      </c>
      <c r="C1697" t="str">
        <f t="shared" si="97"/>
        <v>stone_a_4_OrchardESA20b</v>
      </c>
      <c r="D1697">
        <v>458</v>
      </c>
      <c r="E1697">
        <v>298</v>
      </c>
      <c r="F1697">
        <v>13.9</v>
      </c>
      <c r="G1697">
        <v>6.73</v>
      </c>
      <c r="H1697">
        <v>202</v>
      </c>
      <c r="I1697">
        <v>132</v>
      </c>
      <c r="J1697">
        <v>72.400000000000006</v>
      </c>
      <c r="K1697">
        <v>54.8</v>
      </c>
      <c r="L1697">
        <v>44.7</v>
      </c>
      <c r="M1697">
        <v>44.1</v>
      </c>
      <c r="R1697">
        <f t="shared" si="98"/>
        <v>9</v>
      </c>
      <c r="S1697">
        <f t="shared" si="99"/>
        <v>16</v>
      </c>
    </row>
    <row r="1698" spans="1:19" x14ac:dyDescent="0.3">
      <c r="A1698">
        <v>1697</v>
      </c>
      <c r="B1698" t="s">
        <v>1708</v>
      </c>
      <c r="C1698" t="str">
        <f t="shared" si="97"/>
        <v>stone_a_4_OrchardESA18a</v>
      </c>
      <c r="D1698">
        <v>88.2</v>
      </c>
      <c r="E1698">
        <v>86.6</v>
      </c>
      <c r="F1698">
        <v>12.7</v>
      </c>
      <c r="G1698">
        <v>10.3</v>
      </c>
      <c r="H1698">
        <v>83.9</v>
      </c>
      <c r="I1698">
        <v>73.900000000000006</v>
      </c>
      <c r="J1698">
        <v>57.3</v>
      </c>
      <c r="K1698">
        <v>45</v>
      </c>
      <c r="L1698">
        <v>34.1</v>
      </c>
      <c r="M1698">
        <v>33.799999999999997</v>
      </c>
      <c r="R1698">
        <f t="shared" si="98"/>
        <v>9</v>
      </c>
      <c r="S1698">
        <f t="shared" si="99"/>
        <v>16</v>
      </c>
    </row>
    <row r="1699" spans="1:19" x14ac:dyDescent="0.3">
      <c r="A1699">
        <v>1698</v>
      </c>
      <c r="B1699" t="s">
        <v>1709</v>
      </c>
      <c r="C1699" t="str">
        <f t="shared" si="97"/>
        <v>stone_a_4_OrchardESA18b</v>
      </c>
      <c r="D1699">
        <v>124</v>
      </c>
      <c r="E1699">
        <v>117</v>
      </c>
      <c r="F1699">
        <v>15.3</v>
      </c>
      <c r="G1699">
        <v>9.9</v>
      </c>
      <c r="H1699">
        <v>110</v>
      </c>
      <c r="I1699">
        <v>101</v>
      </c>
      <c r="J1699">
        <v>73.8</v>
      </c>
      <c r="K1699">
        <v>56.5</v>
      </c>
      <c r="L1699">
        <v>42.5</v>
      </c>
      <c r="M1699">
        <v>42.1</v>
      </c>
      <c r="R1699">
        <f t="shared" si="98"/>
        <v>9</v>
      </c>
      <c r="S1699">
        <f t="shared" si="99"/>
        <v>16</v>
      </c>
    </row>
    <row r="1700" spans="1:19" x14ac:dyDescent="0.3">
      <c r="A1700">
        <v>1699</v>
      </c>
      <c r="B1700" t="s">
        <v>1710</v>
      </c>
      <c r="C1700" t="str">
        <f t="shared" si="97"/>
        <v>stone_a_4_OrchardESA18a</v>
      </c>
      <c r="D1700">
        <v>66</v>
      </c>
      <c r="E1700">
        <v>64.8</v>
      </c>
      <c r="F1700">
        <v>9.5399999999999991</v>
      </c>
      <c r="G1700">
        <v>7.68</v>
      </c>
      <c r="H1700">
        <v>62.8</v>
      </c>
      <c r="I1700">
        <v>55.3</v>
      </c>
      <c r="J1700">
        <v>42.9</v>
      </c>
      <c r="K1700">
        <v>33.700000000000003</v>
      </c>
      <c r="L1700">
        <v>25.5</v>
      </c>
      <c r="M1700">
        <v>25.3</v>
      </c>
      <c r="R1700">
        <f t="shared" si="98"/>
        <v>9</v>
      </c>
      <c r="S1700">
        <f t="shared" si="99"/>
        <v>16</v>
      </c>
    </row>
    <row r="1701" spans="1:19" x14ac:dyDescent="0.3">
      <c r="A1701">
        <v>1700</v>
      </c>
      <c r="B1701" t="s">
        <v>1711</v>
      </c>
      <c r="C1701" t="str">
        <f t="shared" si="97"/>
        <v>stone_a_4_OrchardESA18b</v>
      </c>
      <c r="D1701">
        <v>92.5</v>
      </c>
      <c r="E1701">
        <v>87.6</v>
      </c>
      <c r="F1701">
        <v>11.4</v>
      </c>
      <c r="G1701">
        <v>7.41</v>
      </c>
      <c r="H1701">
        <v>82.2</v>
      </c>
      <c r="I1701">
        <v>75.7</v>
      </c>
      <c r="J1701">
        <v>55.2</v>
      </c>
      <c r="K1701">
        <v>42.3</v>
      </c>
      <c r="L1701">
        <v>31.8</v>
      </c>
      <c r="M1701">
        <v>31.5</v>
      </c>
      <c r="R1701">
        <f t="shared" si="98"/>
        <v>9</v>
      </c>
      <c r="S1701">
        <f t="shared" si="99"/>
        <v>16</v>
      </c>
    </row>
    <row r="1702" spans="1:19" x14ac:dyDescent="0.3">
      <c r="A1702">
        <v>1701</v>
      </c>
      <c r="B1702" t="s">
        <v>1712</v>
      </c>
      <c r="C1702" t="str">
        <f t="shared" si="97"/>
        <v>sunflower_a_7_OtherRowESA1</v>
      </c>
      <c r="D1702">
        <v>73.400000000000006</v>
      </c>
      <c r="E1702">
        <v>72.5</v>
      </c>
      <c r="F1702">
        <v>10.4</v>
      </c>
      <c r="G1702">
        <v>4.88</v>
      </c>
      <c r="H1702">
        <v>69.900000000000006</v>
      </c>
      <c r="I1702">
        <v>57.9</v>
      </c>
      <c r="J1702">
        <v>43.9</v>
      </c>
      <c r="K1702">
        <v>34.299999999999997</v>
      </c>
      <c r="L1702">
        <v>33.4</v>
      </c>
      <c r="M1702">
        <v>33</v>
      </c>
      <c r="R1702">
        <f t="shared" si="98"/>
        <v>13</v>
      </c>
      <c r="S1702">
        <f t="shared" si="99"/>
        <v>21</v>
      </c>
    </row>
    <row r="1703" spans="1:19" x14ac:dyDescent="0.3">
      <c r="A1703">
        <v>1702</v>
      </c>
      <c r="B1703" t="s">
        <v>1713</v>
      </c>
      <c r="C1703" t="str">
        <f t="shared" si="97"/>
        <v>sunflower_a_7_OtherRowESA2</v>
      </c>
      <c r="D1703">
        <v>27.5</v>
      </c>
      <c r="E1703">
        <v>26.9</v>
      </c>
      <c r="F1703">
        <v>3.2</v>
      </c>
      <c r="G1703">
        <v>2</v>
      </c>
      <c r="H1703">
        <v>25.2</v>
      </c>
      <c r="I1703">
        <v>19.100000000000001</v>
      </c>
      <c r="J1703">
        <v>12.5</v>
      </c>
      <c r="K1703">
        <v>9.93</v>
      </c>
      <c r="L1703">
        <v>7.3</v>
      </c>
      <c r="M1703">
        <v>7.19</v>
      </c>
      <c r="R1703">
        <f t="shared" si="98"/>
        <v>13</v>
      </c>
      <c r="S1703">
        <f t="shared" si="99"/>
        <v>21</v>
      </c>
    </row>
    <row r="1704" spans="1:19" x14ac:dyDescent="0.3">
      <c r="A1704">
        <v>1703</v>
      </c>
      <c r="B1704" t="s">
        <v>1714</v>
      </c>
      <c r="C1704" t="str">
        <f t="shared" si="97"/>
        <v>sunflower_a_7_OtherRowESA3</v>
      </c>
      <c r="D1704">
        <v>81.8</v>
      </c>
      <c r="E1704">
        <v>81</v>
      </c>
      <c r="F1704">
        <v>10.7</v>
      </c>
      <c r="G1704">
        <v>6.91</v>
      </c>
      <c r="H1704">
        <v>78.599999999999994</v>
      </c>
      <c r="I1704">
        <v>69.3</v>
      </c>
      <c r="J1704">
        <v>50.3</v>
      </c>
      <c r="K1704">
        <v>39.1</v>
      </c>
      <c r="L1704">
        <v>30.8</v>
      </c>
      <c r="M1704">
        <v>30.5</v>
      </c>
      <c r="R1704">
        <f t="shared" si="98"/>
        <v>13</v>
      </c>
      <c r="S1704">
        <f t="shared" si="99"/>
        <v>21</v>
      </c>
    </row>
    <row r="1705" spans="1:19" x14ac:dyDescent="0.3">
      <c r="A1705">
        <v>1704</v>
      </c>
      <c r="B1705" t="s">
        <v>1715</v>
      </c>
      <c r="C1705" t="str">
        <f t="shared" si="97"/>
        <v>sunflower_a_7_OtherRowESA4</v>
      </c>
      <c r="D1705">
        <v>25.9</v>
      </c>
      <c r="E1705">
        <v>25.3</v>
      </c>
      <c r="F1705">
        <v>3.65</v>
      </c>
      <c r="G1705">
        <v>2.58</v>
      </c>
      <c r="H1705">
        <v>24</v>
      </c>
      <c r="I1705">
        <v>19.600000000000001</v>
      </c>
      <c r="J1705">
        <v>12.6</v>
      </c>
      <c r="K1705">
        <v>9.7200000000000006</v>
      </c>
      <c r="L1705">
        <v>7.56</v>
      </c>
      <c r="M1705">
        <v>7.48</v>
      </c>
      <c r="R1705">
        <f t="shared" si="98"/>
        <v>13</v>
      </c>
      <c r="S1705">
        <f t="shared" si="99"/>
        <v>21</v>
      </c>
    </row>
    <row r="1706" spans="1:19" x14ac:dyDescent="0.3">
      <c r="A1706">
        <v>1705</v>
      </c>
      <c r="B1706" t="s">
        <v>1716</v>
      </c>
      <c r="C1706" t="str">
        <f t="shared" si="97"/>
        <v>sunflower_a_7_OtherRowESA5</v>
      </c>
      <c r="D1706">
        <v>65.8</v>
      </c>
      <c r="E1706">
        <v>65</v>
      </c>
      <c r="F1706">
        <v>8.36</v>
      </c>
      <c r="G1706">
        <v>3.83</v>
      </c>
      <c r="H1706">
        <v>62.7</v>
      </c>
      <c r="I1706">
        <v>56.8</v>
      </c>
      <c r="J1706">
        <v>41.5</v>
      </c>
      <c r="K1706">
        <v>31.2</v>
      </c>
      <c r="L1706">
        <v>26.2</v>
      </c>
      <c r="M1706">
        <v>26</v>
      </c>
      <c r="R1706">
        <f t="shared" si="98"/>
        <v>13</v>
      </c>
      <c r="S1706">
        <f t="shared" si="99"/>
        <v>21</v>
      </c>
    </row>
    <row r="1707" spans="1:19" x14ac:dyDescent="0.3">
      <c r="A1707">
        <v>1706</v>
      </c>
      <c r="B1707" t="s">
        <v>1717</v>
      </c>
      <c r="C1707" t="str">
        <f t="shared" si="97"/>
        <v>sunflower_a_7_OtherRowESA6</v>
      </c>
      <c r="D1707">
        <v>33.799999999999997</v>
      </c>
      <c r="E1707">
        <v>33.299999999999997</v>
      </c>
      <c r="F1707">
        <v>3.96</v>
      </c>
      <c r="G1707">
        <v>3.06</v>
      </c>
      <c r="H1707">
        <v>31.7</v>
      </c>
      <c r="I1707">
        <v>25.6</v>
      </c>
      <c r="J1707">
        <v>18.2</v>
      </c>
      <c r="K1707">
        <v>14</v>
      </c>
      <c r="L1707">
        <v>11</v>
      </c>
      <c r="M1707">
        <v>10.9</v>
      </c>
      <c r="R1707">
        <f t="shared" si="98"/>
        <v>13</v>
      </c>
      <c r="S1707">
        <f t="shared" si="99"/>
        <v>21</v>
      </c>
    </row>
    <row r="1708" spans="1:19" x14ac:dyDescent="0.3">
      <c r="A1708">
        <v>1707</v>
      </c>
      <c r="B1708" t="s">
        <v>1718</v>
      </c>
      <c r="C1708" t="str">
        <f t="shared" si="97"/>
        <v>sunflower_a_7_OtherRowESA7</v>
      </c>
      <c r="D1708">
        <v>72.5</v>
      </c>
      <c r="E1708">
        <v>71.3</v>
      </c>
      <c r="F1708">
        <v>6.59</v>
      </c>
      <c r="G1708">
        <v>4</v>
      </c>
      <c r="H1708">
        <v>69</v>
      </c>
      <c r="I1708">
        <v>53</v>
      </c>
      <c r="J1708">
        <v>31.1</v>
      </c>
      <c r="K1708">
        <v>22.6</v>
      </c>
      <c r="L1708">
        <v>23</v>
      </c>
      <c r="M1708">
        <v>22.6</v>
      </c>
      <c r="R1708">
        <f t="shared" si="98"/>
        <v>13</v>
      </c>
      <c r="S1708">
        <f t="shared" si="99"/>
        <v>21</v>
      </c>
    </row>
    <row r="1709" spans="1:19" x14ac:dyDescent="0.3">
      <c r="A1709">
        <v>1708</v>
      </c>
      <c r="B1709" t="s">
        <v>1719</v>
      </c>
      <c r="C1709" t="str">
        <f t="shared" si="97"/>
        <v>sunflower_a_7_OtherRowESA8</v>
      </c>
      <c r="D1709">
        <v>48.1</v>
      </c>
      <c r="E1709">
        <v>47</v>
      </c>
      <c r="F1709">
        <v>3.32</v>
      </c>
      <c r="G1709">
        <v>1.98</v>
      </c>
      <c r="H1709">
        <v>45.1</v>
      </c>
      <c r="I1709">
        <v>32</v>
      </c>
      <c r="J1709">
        <v>17.7</v>
      </c>
      <c r="K1709">
        <v>12.7</v>
      </c>
      <c r="L1709">
        <v>10.6</v>
      </c>
      <c r="M1709">
        <v>10.4</v>
      </c>
      <c r="R1709">
        <f t="shared" si="98"/>
        <v>13</v>
      </c>
      <c r="S1709">
        <f t="shared" si="99"/>
        <v>21</v>
      </c>
    </row>
    <row r="1710" spans="1:19" x14ac:dyDescent="0.3">
      <c r="A1710">
        <v>1709</v>
      </c>
      <c r="B1710" t="s">
        <v>1720</v>
      </c>
      <c r="C1710" t="str">
        <f t="shared" si="97"/>
        <v>sunflower_a_7_OtherRowESA9</v>
      </c>
      <c r="D1710">
        <v>40.799999999999997</v>
      </c>
      <c r="E1710">
        <v>40.200000000000003</v>
      </c>
      <c r="F1710">
        <v>5.51</v>
      </c>
      <c r="G1710">
        <v>3.74</v>
      </c>
      <c r="H1710">
        <v>39</v>
      </c>
      <c r="I1710">
        <v>31.1</v>
      </c>
      <c r="J1710">
        <v>19.399999999999999</v>
      </c>
      <c r="K1710">
        <v>14.4</v>
      </c>
      <c r="L1710">
        <v>12.9</v>
      </c>
      <c r="M1710">
        <v>12.7</v>
      </c>
      <c r="R1710">
        <f t="shared" si="98"/>
        <v>13</v>
      </c>
      <c r="S1710">
        <f t="shared" si="99"/>
        <v>21</v>
      </c>
    </row>
    <row r="1711" spans="1:19" x14ac:dyDescent="0.3">
      <c r="A1711">
        <v>1710</v>
      </c>
      <c r="B1711" t="s">
        <v>1721</v>
      </c>
      <c r="C1711" t="str">
        <f t="shared" si="97"/>
        <v>sunflower_a_7_OtherRowESA10a</v>
      </c>
      <c r="D1711">
        <v>69.7</v>
      </c>
      <c r="E1711">
        <v>68.5</v>
      </c>
      <c r="F1711">
        <v>6.98</v>
      </c>
      <c r="G1711">
        <v>3.73</v>
      </c>
      <c r="H1711">
        <v>65</v>
      </c>
      <c r="I1711">
        <v>54.3</v>
      </c>
      <c r="J1711">
        <v>33.9</v>
      </c>
      <c r="K1711">
        <v>25</v>
      </c>
      <c r="L1711">
        <v>21.1</v>
      </c>
      <c r="M1711">
        <v>20.8</v>
      </c>
      <c r="R1711">
        <f t="shared" si="98"/>
        <v>13</v>
      </c>
      <c r="S1711">
        <f t="shared" si="99"/>
        <v>21</v>
      </c>
    </row>
    <row r="1712" spans="1:19" x14ac:dyDescent="0.3">
      <c r="A1712">
        <v>1711</v>
      </c>
      <c r="B1712" t="s">
        <v>1722</v>
      </c>
      <c r="C1712" t="str">
        <f t="shared" si="97"/>
        <v>sunflower_a_7_OtherRowESA10b</v>
      </c>
      <c r="D1712">
        <v>46.9</v>
      </c>
      <c r="E1712">
        <v>46.4</v>
      </c>
      <c r="F1712">
        <v>6.86</v>
      </c>
      <c r="G1712">
        <v>4.59</v>
      </c>
      <c r="H1712">
        <v>45</v>
      </c>
      <c r="I1712">
        <v>39.9</v>
      </c>
      <c r="J1712">
        <v>29.8</v>
      </c>
      <c r="K1712">
        <v>23.3</v>
      </c>
      <c r="L1712">
        <v>18.3</v>
      </c>
      <c r="M1712">
        <v>18.100000000000001</v>
      </c>
      <c r="R1712">
        <f t="shared" si="98"/>
        <v>13</v>
      </c>
      <c r="S1712">
        <f t="shared" si="99"/>
        <v>21</v>
      </c>
    </row>
    <row r="1713" spans="1:19" x14ac:dyDescent="0.3">
      <c r="A1713">
        <v>1712</v>
      </c>
      <c r="B1713" t="s">
        <v>1723</v>
      </c>
      <c r="C1713" t="str">
        <f t="shared" si="97"/>
        <v>sunflower_a_7_OtherRowESA11a</v>
      </c>
      <c r="D1713">
        <v>143</v>
      </c>
      <c r="E1713">
        <v>141</v>
      </c>
      <c r="F1713">
        <v>13.1</v>
      </c>
      <c r="G1713">
        <v>6.62</v>
      </c>
      <c r="H1713">
        <v>134</v>
      </c>
      <c r="I1713">
        <v>108</v>
      </c>
      <c r="J1713">
        <v>70</v>
      </c>
      <c r="K1713">
        <v>50.1</v>
      </c>
      <c r="L1713">
        <v>42.4</v>
      </c>
      <c r="M1713">
        <v>41.7</v>
      </c>
      <c r="R1713">
        <f t="shared" si="98"/>
        <v>13</v>
      </c>
      <c r="S1713">
        <f t="shared" si="99"/>
        <v>21</v>
      </c>
    </row>
    <row r="1714" spans="1:19" x14ac:dyDescent="0.3">
      <c r="A1714">
        <v>1713</v>
      </c>
      <c r="B1714" t="s">
        <v>1724</v>
      </c>
      <c r="C1714" t="str">
        <f t="shared" si="97"/>
        <v>sunflower_a_7_OtherRowESA11b</v>
      </c>
      <c r="D1714">
        <v>84.2</v>
      </c>
      <c r="E1714">
        <v>82.6</v>
      </c>
      <c r="F1714">
        <v>6.95</v>
      </c>
      <c r="G1714">
        <v>3.41</v>
      </c>
      <c r="H1714">
        <v>79.3</v>
      </c>
      <c r="I1714">
        <v>60.9</v>
      </c>
      <c r="J1714">
        <v>35.200000000000003</v>
      </c>
      <c r="K1714">
        <v>25.5</v>
      </c>
      <c r="L1714">
        <v>22.1</v>
      </c>
      <c r="M1714">
        <v>21.8</v>
      </c>
      <c r="R1714">
        <f t="shared" si="98"/>
        <v>13</v>
      </c>
      <c r="S1714">
        <f t="shared" si="99"/>
        <v>21</v>
      </c>
    </row>
    <row r="1715" spans="1:19" x14ac:dyDescent="0.3">
      <c r="A1715">
        <v>1714</v>
      </c>
      <c r="B1715" t="s">
        <v>1725</v>
      </c>
      <c r="C1715" t="str">
        <f t="shared" si="97"/>
        <v>sunflower_a_7_OtherRowESA12a</v>
      </c>
      <c r="D1715">
        <v>79.900000000000006</v>
      </c>
      <c r="E1715">
        <v>78.599999999999994</v>
      </c>
      <c r="F1715">
        <v>7.15</v>
      </c>
      <c r="G1715">
        <v>3.57</v>
      </c>
      <c r="H1715">
        <v>75.599999999999994</v>
      </c>
      <c r="I1715">
        <v>64.8</v>
      </c>
      <c r="J1715">
        <v>39.1</v>
      </c>
      <c r="K1715">
        <v>27.6</v>
      </c>
      <c r="L1715">
        <v>23.5</v>
      </c>
      <c r="M1715">
        <v>23.1</v>
      </c>
      <c r="R1715">
        <f t="shared" si="98"/>
        <v>13</v>
      </c>
      <c r="S1715">
        <f t="shared" si="99"/>
        <v>21</v>
      </c>
    </row>
    <row r="1716" spans="1:19" x14ac:dyDescent="0.3">
      <c r="A1716">
        <v>1715</v>
      </c>
      <c r="B1716" t="s">
        <v>1726</v>
      </c>
      <c r="C1716" t="str">
        <f t="shared" si="97"/>
        <v>sunflower_a_7_OtherRowESA12b</v>
      </c>
      <c r="D1716">
        <v>59</v>
      </c>
      <c r="E1716">
        <v>57.8</v>
      </c>
      <c r="F1716">
        <v>5.16</v>
      </c>
      <c r="G1716">
        <v>2.91</v>
      </c>
      <c r="H1716">
        <v>54.7</v>
      </c>
      <c r="I1716">
        <v>41.9</v>
      </c>
      <c r="J1716">
        <v>27.1</v>
      </c>
      <c r="K1716">
        <v>19.8</v>
      </c>
      <c r="L1716">
        <v>16.399999999999999</v>
      </c>
      <c r="M1716">
        <v>16.100000000000001</v>
      </c>
      <c r="R1716">
        <f t="shared" si="98"/>
        <v>13</v>
      </c>
      <c r="S1716">
        <f t="shared" si="99"/>
        <v>21</v>
      </c>
    </row>
    <row r="1717" spans="1:19" x14ac:dyDescent="0.3">
      <c r="A1717">
        <v>1716</v>
      </c>
      <c r="B1717" t="s">
        <v>1727</v>
      </c>
      <c r="C1717" t="str">
        <f t="shared" si="97"/>
        <v>sunflower_a_7_OtherRowESA13</v>
      </c>
      <c r="D1717">
        <v>53.9</v>
      </c>
      <c r="E1717">
        <v>52.4</v>
      </c>
      <c r="F1717">
        <v>4.84</v>
      </c>
      <c r="G1717">
        <v>2.73</v>
      </c>
      <c r="H1717">
        <v>48.4</v>
      </c>
      <c r="I1717">
        <v>35.1</v>
      </c>
      <c r="J1717">
        <v>19.899999999999999</v>
      </c>
      <c r="K1717">
        <v>15.6</v>
      </c>
      <c r="L1717">
        <v>12.1</v>
      </c>
      <c r="M1717">
        <v>12</v>
      </c>
      <c r="R1717">
        <f t="shared" si="98"/>
        <v>13</v>
      </c>
      <c r="S1717">
        <f t="shared" si="99"/>
        <v>21</v>
      </c>
    </row>
    <row r="1718" spans="1:19" x14ac:dyDescent="0.3">
      <c r="A1718">
        <v>1717</v>
      </c>
      <c r="B1718" t="s">
        <v>1728</v>
      </c>
      <c r="C1718" t="str">
        <f t="shared" si="97"/>
        <v>sunflower_a_7_OtherRowESA14</v>
      </c>
      <c r="D1718">
        <v>25.5</v>
      </c>
      <c r="E1718">
        <v>25.3</v>
      </c>
      <c r="F1718">
        <v>4.7</v>
      </c>
      <c r="G1718">
        <v>3.78</v>
      </c>
      <c r="H1718">
        <v>24.7</v>
      </c>
      <c r="I1718">
        <v>21.7</v>
      </c>
      <c r="J1718">
        <v>17.2</v>
      </c>
      <c r="K1718">
        <v>14.2</v>
      </c>
      <c r="L1718">
        <v>11</v>
      </c>
      <c r="M1718">
        <v>10.9</v>
      </c>
      <c r="R1718">
        <f t="shared" si="98"/>
        <v>13</v>
      </c>
      <c r="S1718">
        <f t="shared" si="99"/>
        <v>21</v>
      </c>
    </row>
    <row r="1719" spans="1:19" x14ac:dyDescent="0.3">
      <c r="A1719">
        <v>1718</v>
      </c>
      <c r="B1719" t="s">
        <v>1729</v>
      </c>
      <c r="C1719" t="str">
        <f t="shared" si="97"/>
        <v>sunflower_a_7_OtherRowESA17a</v>
      </c>
      <c r="D1719">
        <v>42.6</v>
      </c>
      <c r="E1719">
        <v>42.2</v>
      </c>
      <c r="F1719">
        <v>7.09</v>
      </c>
      <c r="G1719">
        <v>5.19</v>
      </c>
      <c r="H1719">
        <v>41.4</v>
      </c>
      <c r="I1719">
        <v>36.799999999999997</v>
      </c>
      <c r="J1719">
        <v>28.2</v>
      </c>
      <c r="K1719">
        <v>23</v>
      </c>
      <c r="L1719">
        <v>17.2</v>
      </c>
      <c r="M1719">
        <v>17.100000000000001</v>
      </c>
      <c r="R1719">
        <f t="shared" si="98"/>
        <v>13</v>
      </c>
      <c r="S1719">
        <f t="shared" si="99"/>
        <v>21</v>
      </c>
    </row>
    <row r="1720" spans="1:19" x14ac:dyDescent="0.3">
      <c r="A1720">
        <v>1719</v>
      </c>
      <c r="B1720" t="s">
        <v>1730</v>
      </c>
      <c r="C1720" t="str">
        <f t="shared" ref="C1720:C1783" si="100">LEFT(B1720,R1720-1)&amp;RIGHT(B1720,LEN(B1720)-S1720)</f>
        <v>sunflower_a_7_OtherRowESA17b</v>
      </c>
      <c r="D1720">
        <v>20.9</v>
      </c>
      <c r="E1720">
        <v>20.8</v>
      </c>
      <c r="F1720">
        <v>3.01</v>
      </c>
      <c r="G1720">
        <v>2.83</v>
      </c>
      <c r="H1720">
        <v>20.399999999999999</v>
      </c>
      <c r="I1720">
        <v>17.899999999999999</v>
      </c>
      <c r="J1720">
        <v>13</v>
      </c>
      <c r="K1720">
        <v>10.3</v>
      </c>
      <c r="L1720">
        <v>7.75</v>
      </c>
      <c r="M1720">
        <v>7.68</v>
      </c>
      <c r="R1720">
        <f t="shared" si="98"/>
        <v>13</v>
      </c>
      <c r="S1720">
        <f t="shared" si="99"/>
        <v>21</v>
      </c>
    </row>
    <row r="1721" spans="1:19" x14ac:dyDescent="0.3">
      <c r="A1721">
        <v>1720</v>
      </c>
      <c r="B1721" t="s">
        <v>1731</v>
      </c>
      <c r="C1721" t="str">
        <f t="shared" si="100"/>
        <v>sunflower_a_7_OtherRowESA18a</v>
      </c>
      <c r="D1721">
        <v>22.8</v>
      </c>
      <c r="E1721">
        <v>22.5</v>
      </c>
      <c r="F1721">
        <v>3.39</v>
      </c>
      <c r="G1721">
        <v>2.9</v>
      </c>
      <c r="H1721">
        <v>21.8</v>
      </c>
      <c r="I1721">
        <v>18.2</v>
      </c>
      <c r="J1721">
        <v>14.3</v>
      </c>
      <c r="K1721">
        <v>11.7</v>
      </c>
      <c r="L1721">
        <v>8.5299999999999994</v>
      </c>
      <c r="M1721">
        <v>8.4700000000000006</v>
      </c>
      <c r="R1721">
        <f t="shared" si="98"/>
        <v>13</v>
      </c>
      <c r="S1721">
        <f t="shared" si="99"/>
        <v>21</v>
      </c>
    </row>
    <row r="1722" spans="1:19" x14ac:dyDescent="0.3">
      <c r="A1722">
        <v>1721</v>
      </c>
      <c r="B1722" t="s">
        <v>1732</v>
      </c>
      <c r="C1722" t="str">
        <f t="shared" si="100"/>
        <v>sunflower_a_7_OtherRowESA18b</v>
      </c>
      <c r="D1722">
        <v>26.3</v>
      </c>
      <c r="E1722">
        <v>25.9</v>
      </c>
      <c r="F1722">
        <v>3.15</v>
      </c>
      <c r="G1722">
        <v>2.58</v>
      </c>
      <c r="H1722">
        <v>24.7</v>
      </c>
      <c r="I1722">
        <v>20</v>
      </c>
      <c r="J1722">
        <v>14</v>
      </c>
      <c r="K1722">
        <v>10.8</v>
      </c>
      <c r="L1722">
        <v>8.15</v>
      </c>
      <c r="M1722">
        <v>8.07</v>
      </c>
      <c r="R1722">
        <f t="shared" si="98"/>
        <v>13</v>
      </c>
      <c r="S1722">
        <f t="shared" si="99"/>
        <v>21</v>
      </c>
    </row>
    <row r="1723" spans="1:19" x14ac:dyDescent="0.3">
      <c r="A1723">
        <v>1722</v>
      </c>
      <c r="B1723" t="s">
        <v>1733</v>
      </c>
      <c r="C1723" t="str">
        <f t="shared" si="100"/>
        <v>sunflower_a_4_OtherRowESA1</v>
      </c>
      <c r="D1723">
        <v>127</v>
      </c>
      <c r="E1723">
        <v>80.2</v>
      </c>
      <c r="F1723">
        <v>7.73</v>
      </c>
      <c r="G1723">
        <v>5.27</v>
      </c>
      <c r="H1723">
        <v>65</v>
      </c>
      <c r="I1723">
        <v>49.7</v>
      </c>
      <c r="J1723">
        <v>33.9</v>
      </c>
      <c r="K1723">
        <v>26.6</v>
      </c>
      <c r="L1723">
        <v>61.4</v>
      </c>
      <c r="M1723">
        <v>59</v>
      </c>
      <c r="R1723">
        <f t="shared" si="98"/>
        <v>13</v>
      </c>
      <c r="S1723">
        <f t="shared" si="99"/>
        <v>20</v>
      </c>
    </row>
    <row r="1724" spans="1:19" x14ac:dyDescent="0.3">
      <c r="A1724">
        <v>1723</v>
      </c>
      <c r="B1724" t="s">
        <v>1734</v>
      </c>
      <c r="C1724" t="str">
        <f t="shared" si="100"/>
        <v>sunflower_a_4_OtherRowESA2</v>
      </c>
      <c r="D1724">
        <v>36.700000000000003</v>
      </c>
      <c r="E1724">
        <v>30.4</v>
      </c>
      <c r="F1724">
        <v>2.5</v>
      </c>
      <c r="G1724">
        <v>1.7</v>
      </c>
      <c r="H1724">
        <v>28.6</v>
      </c>
      <c r="I1724">
        <v>22.6</v>
      </c>
      <c r="J1724">
        <v>12.8</v>
      </c>
      <c r="K1724">
        <v>9.24</v>
      </c>
      <c r="L1724">
        <v>7.55</v>
      </c>
      <c r="M1724">
        <v>7.43</v>
      </c>
      <c r="R1724">
        <f t="shared" si="98"/>
        <v>13</v>
      </c>
      <c r="S1724">
        <f t="shared" si="99"/>
        <v>20</v>
      </c>
    </row>
    <row r="1725" spans="1:19" x14ac:dyDescent="0.3">
      <c r="A1725">
        <v>1724</v>
      </c>
      <c r="B1725" t="s">
        <v>1735</v>
      </c>
      <c r="C1725" t="str">
        <f t="shared" si="100"/>
        <v>sunflower_a_4_OtherRowESA3</v>
      </c>
      <c r="D1725">
        <v>137</v>
      </c>
      <c r="E1725">
        <v>117</v>
      </c>
      <c r="F1725">
        <v>10.6</v>
      </c>
      <c r="G1725">
        <v>7.06</v>
      </c>
      <c r="H1725">
        <v>102</v>
      </c>
      <c r="I1725">
        <v>87.4</v>
      </c>
      <c r="J1725">
        <v>51.1</v>
      </c>
      <c r="K1725">
        <v>39</v>
      </c>
      <c r="L1725">
        <v>34.700000000000003</v>
      </c>
      <c r="M1725">
        <v>34.299999999999997</v>
      </c>
      <c r="R1725">
        <f t="shared" si="98"/>
        <v>13</v>
      </c>
      <c r="S1725">
        <f t="shared" si="99"/>
        <v>20</v>
      </c>
    </row>
    <row r="1726" spans="1:19" x14ac:dyDescent="0.3">
      <c r="A1726">
        <v>1725</v>
      </c>
      <c r="B1726" t="s">
        <v>1736</v>
      </c>
      <c r="C1726" t="str">
        <f t="shared" si="100"/>
        <v>sunflower_a_4_OtherRowESA4</v>
      </c>
      <c r="D1726">
        <v>36.700000000000003</v>
      </c>
      <c r="E1726">
        <v>30.3</v>
      </c>
      <c r="F1726">
        <v>3.09</v>
      </c>
      <c r="G1726">
        <v>2.17</v>
      </c>
      <c r="H1726">
        <v>25.3</v>
      </c>
      <c r="I1726">
        <v>20.2</v>
      </c>
      <c r="J1726">
        <v>12.7</v>
      </c>
      <c r="K1726">
        <v>9.76</v>
      </c>
      <c r="L1726">
        <v>7.27</v>
      </c>
      <c r="M1726">
        <v>7.19</v>
      </c>
      <c r="R1726">
        <f t="shared" si="98"/>
        <v>13</v>
      </c>
      <c r="S1726">
        <f t="shared" si="99"/>
        <v>20</v>
      </c>
    </row>
    <row r="1727" spans="1:19" x14ac:dyDescent="0.3">
      <c r="A1727">
        <v>1726</v>
      </c>
      <c r="B1727" t="s">
        <v>1737</v>
      </c>
      <c r="C1727" t="str">
        <f t="shared" si="100"/>
        <v>sunflower_a_4_OtherRowESA5</v>
      </c>
      <c r="D1727">
        <v>114</v>
      </c>
      <c r="E1727">
        <v>99.9</v>
      </c>
      <c r="F1727">
        <v>10.3</v>
      </c>
      <c r="G1727">
        <v>4.42</v>
      </c>
      <c r="H1727">
        <v>87.6</v>
      </c>
      <c r="I1727">
        <v>74.099999999999994</v>
      </c>
      <c r="J1727">
        <v>52.2</v>
      </c>
      <c r="K1727">
        <v>39.1</v>
      </c>
      <c r="L1727">
        <v>37.700000000000003</v>
      </c>
      <c r="M1727">
        <v>37.299999999999997</v>
      </c>
      <c r="R1727">
        <f t="shared" si="98"/>
        <v>13</v>
      </c>
      <c r="S1727">
        <f t="shared" si="99"/>
        <v>20</v>
      </c>
    </row>
    <row r="1728" spans="1:19" x14ac:dyDescent="0.3">
      <c r="A1728">
        <v>1727</v>
      </c>
      <c r="B1728" t="s">
        <v>1738</v>
      </c>
      <c r="C1728" t="str">
        <f t="shared" si="100"/>
        <v>sunflower_a_4_OtherRowESA6</v>
      </c>
      <c r="D1728">
        <v>56</v>
      </c>
      <c r="E1728">
        <v>49.1</v>
      </c>
      <c r="F1728">
        <v>4.67</v>
      </c>
      <c r="G1728">
        <v>3.37</v>
      </c>
      <c r="H1728">
        <v>43.1</v>
      </c>
      <c r="I1728">
        <v>34.299999999999997</v>
      </c>
      <c r="J1728">
        <v>22.7</v>
      </c>
      <c r="K1728">
        <v>17.399999999999999</v>
      </c>
      <c r="L1728">
        <v>14.2</v>
      </c>
      <c r="M1728">
        <v>14.1</v>
      </c>
      <c r="R1728">
        <f t="shared" si="98"/>
        <v>13</v>
      </c>
      <c r="S1728">
        <f t="shared" si="99"/>
        <v>20</v>
      </c>
    </row>
    <row r="1729" spans="1:19" x14ac:dyDescent="0.3">
      <c r="A1729">
        <v>1728</v>
      </c>
      <c r="B1729" t="s">
        <v>1739</v>
      </c>
      <c r="C1729" t="str">
        <f t="shared" si="100"/>
        <v>sunflower_a_4_OtherRowESA7</v>
      </c>
      <c r="D1729">
        <v>142</v>
      </c>
      <c r="E1729">
        <v>104</v>
      </c>
      <c r="F1729">
        <v>7.93</v>
      </c>
      <c r="G1729">
        <v>4.57</v>
      </c>
      <c r="H1729">
        <v>78</v>
      </c>
      <c r="I1729">
        <v>59.2</v>
      </c>
      <c r="J1729">
        <v>36</v>
      </c>
      <c r="K1729">
        <v>26.8</v>
      </c>
      <c r="L1729">
        <v>43.1</v>
      </c>
      <c r="M1729">
        <v>42.6</v>
      </c>
      <c r="R1729">
        <f t="shared" si="98"/>
        <v>13</v>
      </c>
      <c r="S1729">
        <f t="shared" si="99"/>
        <v>20</v>
      </c>
    </row>
    <row r="1730" spans="1:19" x14ac:dyDescent="0.3">
      <c r="A1730">
        <v>1729</v>
      </c>
      <c r="B1730" t="s">
        <v>1740</v>
      </c>
      <c r="C1730" t="str">
        <f t="shared" si="100"/>
        <v>sunflower_a_4_OtherRowESA8</v>
      </c>
      <c r="D1730">
        <v>86.8</v>
      </c>
      <c r="E1730">
        <v>69</v>
      </c>
      <c r="F1730">
        <v>3.93</v>
      </c>
      <c r="G1730">
        <v>2.04</v>
      </c>
      <c r="H1730">
        <v>56.7</v>
      </c>
      <c r="I1730">
        <v>42.9</v>
      </c>
      <c r="J1730">
        <v>22.4</v>
      </c>
      <c r="K1730">
        <v>15.5</v>
      </c>
      <c r="L1730">
        <v>13.7</v>
      </c>
      <c r="M1730">
        <v>13.4</v>
      </c>
      <c r="R1730">
        <f t="shared" si="98"/>
        <v>13</v>
      </c>
      <c r="S1730">
        <f t="shared" si="99"/>
        <v>20</v>
      </c>
    </row>
    <row r="1731" spans="1:19" x14ac:dyDescent="0.3">
      <c r="A1731">
        <v>1730</v>
      </c>
      <c r="B1731" t="s">
        <v>1741</v>
      </c>
      <c r="C1731" t="str">
        <f t="shared" si="100"/>
        <v>sunflower_a_4_OtherRowESA9</v>
      </c>
      <c r="D1731">
        <v>65.5</v>
      </c>
      <c r="E1731">
        <v>53.3</v>
      </c>
      <c r="F1731">
        <v>6.12</v>
      </c>
      <c r="G1731">
        <v>4.3</v>
      </c>
      <c r="H1731">
        <v>44.1</v>
      </c>
      <c r="I1731">
        <v>37.9</v>
      </c>
      <c r="J1731">
        <v>23.9</v>
      </c>
      <c r="K1731">
        <v>18.2</v>
      </c>
      <c r="L1731">
        <v>16.600000000000001</v>
      </c>
      <c r="M1731">
        <v>16.3</v>
      </c>
      <c r="R1731">
        <f t="shared" ref="R1731:R1794" si="101">SEARCH("run",B1731)</f>
        <v>13</v>
      </c>
      <c r="S1731">
        <f t="shared" ref="S1731:S1794" si="102">SEARCH("_",B1731,SEARCH("_",B1731,R1731+1)+1)</f>
        <v>20</v>
      </c>
    </row>
    <row r="1732" spans="1:19" x14ac:dyDescent="0.3">
      <c r="A1732">
        <v>1731</v>
      </c>
      <c r="B1732" t="s">
        <v>1742</v>
      </c>
      <c r="C1732" t="str">
        <f t="shared" si="100"/>
        <v>sunflower_a_4_OtherRowESA10a</v>
      </c>
      <c r="D1732">
        <v>121</v>
      </c>
      <c r="E1732">
        <v>97.4</v>
      </c>
      <c r="F1732">
        <v>6.11</v>
      </c>
      <c r="G1732">
        <v>4.17</v>
      </c>
      <c r="H1732">
        <v>81.8</v>
      </c>
      <c r="I1732">
        <v>52.6</v>
      </c>
      <c r="J1732">
        <v>29.1</v>
      </c>
      <c r="K1732">
        <v>21.4</v>
      </c>
      <c r="L1732">
        <v>19.7</v>
      </c>
      <c r="M1732">
        <v>19.399999999999999</v>
      </c>
      <c r="R1732">
        <f t="shared" si="101"/>
        <v>13</v>
      </c>
      <c r="S1732">
        <f t="shared" si="102"/>
        <v>20</v>
      </c>
    </row>
    <row r="1733" spans="1:19" x14ac:dyDescent="0.3">
      <c r="A1733">
        <v>1732</v>
      </c>
      <c r="B1733" t="s">
        <v>1743</v>
      </c>
      <c r="C1733" t="str">
        <f t="shared" si="100"/>
        <v>sunflower_a_4_OtherRowESA10b</v>
      </c>
      <c r="D1733">
        <v>79.599999999999994</v>
      </c>
      <c r="E1733">
        <v>74.3</v>
      </c>
      <c r="F1733">
        <v>9.83</v>
      </c>
      <c r="G1733">
        <v>5.57</v>
      </c>
      <c r="H1733">
        <v>69.099999999999994</v>
      </c>
      <c r="I1733">
        <v>59.3</v>
      </c>
      <c r="J1733">
        <v>43.2</v>
      </c>
      <c r="K1733">
        <v>33.1</v>
      </c>
      <c r="L1733">
        <v>27.2</v>
      </c>
      <c r="M1733">
        <v>26.9</v>
      </c>
      <c r="R1733">
        <f t="shared" si="101"/>
        <v>13</v>
      </c>
      <c r="S1733">
        <f t="shared" si="102"/>
        <v>20</v>
      </c>
    </row>
    <row r="1734" spans="1:19" x14ac:dyDescent="0.3">
      <c r="A1734">
        <v>1733</v>
      </c>
      <c r="B1734" t="s">
        <v>1744</v>
      </c>
      <c r="C1734" t="str">
        <f t="shared" si="100"/>
        <v>sunflower_a_4_OtherRowESA11a</v>
      </c>
      <c r="D1734">
        <v>271</v>
      </c>
      <c r="E1734">
        <v>159</v>
      </c>
      <c r="F1734">
        <v>9.9700000000000006</v>
      </c>
      <c r="G1734">
        <v>7.42</v>
      </c>
      <c r="H1734">
        <v>122</v>
      </c>
      <c r="I1734">
        <v>94</v>
      </c>
      <c r="J1734">
        <v>54.6</v>
      </c>
      <c r="K1734">
        <v>38.700000000000003</v>
      </c>
      <c r="L1734">
        <v>38.700000000000003</v>
      </c>
      <c r="M1734">
        <v>38.1</v>
      </c>
      <c r="R1734">
        <f t="shared" si="101"/>
        <v>13</v>
      </c>
      <c r="S1734">
        <f t="shared" si="102"/>
        <v>20</v>
      </c>
    </row>
    <row r="1735" spans="1:19" x14ac:dyDescent="0.3">
      <c r="A1735">
        <v>1734</v>
      </c>
      <c r="B1735" t="s">
        <v>1745</v>
      </c>
      <c r="C1735" t="str">
        <f t="shared" si="100"/>
        <v>sunflower_a_4_OtherRowESA11b</v>
      </c>
      <c r="D1735">
        <v>152</v>
      </c>
      <c r="E1735">
        <v>118</v>
      </c>
      <c r="F1735">
        <v>6.53</v>
      </c>
      <c r="G1735">
        <v>4.0599999999999996</v>
      </c>
      <c r="H1735">
        <v>94.9</v>
      </c>
      <c r="I1735">
        <v>66.2</v>
      </c>
      <c r="J1735">
        <v>34</v>
      </c>
      <c r="K1735">
        <v>24.3</v>
      </c>
      <c r="L1735">
        <v>24.2</v>
      </c>
      <c r="M1735">
        <v>23.9</v>
      </c>
      <c r="R1735">
        <f t="shared" si="101"/>
        <v>13</v>
      </c>
      <c r="S1735">
        <f t="shared" si="102"/>
        <v>20</v>
      </c>
    </row>
    <row r="1736" spans="1:19" x14ac:dyDescent="0.3">
      <c r="A1736">
        <v>1735</v>
      </c>
      <c r="B1736" t="s">
        <v>1746</v>
      </c>
      <c r="C1736" t="str">
        <f t="shared" si="100"/>
        <v>sunflower_a_4_OtherRowESA12a</v>
      </c>
      <c r="D1736">
        <v>141</v>
      </c>
      <c r="E1736">
        <v>104</v>
      </c>
      <c r="F1736">
        <v>6.11</v>
      </c>
      <c r="G1736">
        <v>3.93</v>
      </c>
      <c r="H1736">
        <v>87.9</v>
      </c>
      <c r="I1736">
        <v>61.7</v>
      </c>
      <c r="J1736">
        <v>33.6</v>
      </c>
      <c r="K1736">
        <v>24</v>
      </c>
      <c r="L1736">
        <v>23.9</v>
      </c>
      <c r="M1736">
        <v>23.5</v>
      </c>
      <c r="R1736">
        <f t="shared" si="101"/>
        <v>13</v>
      </c>
      <c r="S1736">
        <f t="shared" si="102"/>
        <v>20</v>
      </c>
    </row>
    <row r="1737" spans="1:19" x14ac:dyDescent="0.3">
      <c r="A1737">
        <v>1736</v>
      </c>
      <c r="B1737" t="s">
        <v>1747</v>
      </c>
      <c r="C1737" t="str">
        <f t="shared" si="100"/>
        <v>sunflower_a_4_OtherRowESA12b</v>
      </c>
      <c r="D1737">
        <v>111</v>
      </c>
      <c r="E1737">
        <v>89.9</v>
      </c>
      <c r="F1737">
        <v>5.71</v>
      </c>
      <c r="G1737">
        <v>3.25</v>
      </c>
      <c r="H1737">
        <v>73.400000000000006</v>
      </c>
      <c r="I1737">
        <v>53.5</v>
      </c>
      <c r="J1737">
        <v>31</v>
      </c>
      <c r="K1737">
        <v>22.3</v>
      </c>
      <c r="L1737">
        <v>20.2</v>
      </c>
      <c r="M1737">
        <v>19.8</v>
      </c>
      <c r="R1737">
        <f t="shared" si="101"/>
        <v>13</v>
      </c>
      <c r="S1737">
        <f t="shared" si="102"/>
        <v>20</v>
      </c>
    </row>
    <row r="1738" spans="1:19" x14ac:dyDescent="0.3">
      <c r="A1738">
        <v>1737</v>
      </c>
      <c r="B1738" t="s">
        <v>1748</v>
      </c>
      <c r="C1738" t="str">
        <f t="shared" si="100"/>
        <v>sunflower_a_4_OtherRowESA13</v>
      </c>
      <c r="D1738">
        <v>107</v>
      </c>
      <c r="E1738">
        <v>91.3</v>
      </c>
      <c r="F1738">
        <v>6.8</v>
      </c>
      <c r="G1738">
        <v>3.5</v>
      </c>
      <c r="H1738">
        <v>76.400000000000006</v>
      </c>
      <c r="I1738">
        <v>51.3</v>
      </c>
      <c r="J1738">
        <v>29.6</v>
      </c>
      <c r="K1738">
        <v>23.1</v>
      </c>
      <c r="L1738">
        <v>17.899999999999999</v>
      </c>
      <c r="M1738">
        <v>17.7</v>
      </c>
      <c r="R1738">
        <f t="shared" si="101"/>
        <v>13</v>
      </c>
      <c r="S1738">
        <f t="shared" si="102"/>
        <v>20</v>
      </c>
    </row>
    <row r="1739" spans="1:19" x14ac:dyDescent="0.3">
      <c r="A1739">
        <v>1738</v>
      </c>
      <c r="B1739" t="s">
        <v>1749</v>
      </c>
      <c r="C1739" t="str">
        <f t="shared" si="100"/>
        <v>sunflower_a_4_OtherRowESA14</v>
      </c>
      <c r="D1739">
        <v>37.799999999999997</v>
      </c>
      <c r="E1739">
        <v>33.5</v>
      </c>
      <c r="F1739">
        <v>5.1100000000000003</v>
      </c>
      <c r="G1739">
        <v>3.82</v>
      </c>
      <c r="H1739">
        <v>29.9</v>
      </c>
      <c r="I1739">
        <v>25.9</v>
      </c>
      <c r="J1739">
        <v>19.8</v>
      </c>
      <c r="K1739">
        <v>16.100000000000001</v>
      </c>
      <c r="L1739">
        <v>12.8</v>
      </c>
      <c r="M1739">
        <v>12.7</v>
      </c>
      <c r="R1739">
        <f t="shared" si="101"/>
        <v>13</v>
      </c>
      <c r="S1739">
        <f t="shared" si="102"/>
        <v>20</v>
      </c>
    </row>
    <row r="1740" spans="1:19" x14ac:dyDescent="0.3">
      <c r="A1740">
        <v>1739</v>
      </c>
      <c r="B1740" t="s">
        <v>1750</v>
      </c>
      <c r="C1740" t="str">
        <f t="shared" si="100"/>
        <v>sunflower_a_4_OtherRowESA17a</v>
      </c>
      <c r="D1740">
        <v>60.4</v>
      </c>
      <c r="E1740">
        <v>55.4</v>
      </c>
      <c r="F1740">
        <v>8.57</v>
      </c>
      <c r="G1740">
        <v>5.61</v>
      </c>
      <c r="H1740">
        <v>53.3</v>
      </c>
      <c r="I1740">
        <v>45.1</v>
      </c>
      <c r="J1740">
        <v>34.1</v>
      </c>
      <c r="K1740">
        <v>27.7</v>
      </c>
      <c r="L1740">
        <v>21.3</v>
      </c>
      <c r="M1740">
        <v>21.1</v>
      </c>
      <c r="R1740">
        <f t="shared" si="101"/>
        <v>13</v>
      </c>
      <c r="S1740">
        <f t="shared" si="102"/>
        <v>20</v>
      </c>
    </row>
    <row r="1741" spans="1:19" x14ac:dyDescent="0.3">
      <c r="A1741">
        <v>1740</v>
      </c>
      <c r="B1741" t="s">
        <v>1751</v>
      </c>
      <c r="C1741" t="str">
        <f t="shared" si="100"/>
        <v>sunflower_a_4_OtherRowESA17b</v>
      </c>
      <c r="D1741">
        <v>19.3</v>
      </c>
      <c r="E1741">
        <v>18.899999999999999</v>
      </c>
      <c r="F1741">
        <v>2.75</v>
      </c>
      <c r="G1741">
        <v>2.4300000000000002</v>
      </c>
      <c r="H1741">
        <v>18.3</v>
      </c>
      <c r="I1741">
        <v>16</v>
      </c>
      <c r="J1741">
        <v>11.9</v>
      </c>
      <c r="K1741">
        <v>9.51</v>
      </c>
      <c r="L1741">
        <v>7.22</v>
      </c>
      <c r="M1741">
        <v>7.15</v>
      </c>
      <c r="R1741">
        <f t="shared" si="101"/>
        <v>13</v>
      </c>
      <c r="S1741">
        <f t="shared" si="102"/>
        <v>20</v>
      </c>
    </row>
    <row r="1742" spans="1:19" x14ac:dyDescent="0.3">
      <c r="A1742">
        <v>1741</v>
      </c>
      <c r="B1742" t="s">
        <v>1752</v>
      </c>
      <c r="C1742" t="str">
        <f t="shared" si="100"/>
        <v>sunflower_a_4_OtherRowESA18a</v>
      </c>
      <c r="D1742">
        <v>22.1</v>
      </c>
      <c r="E1742">
        <v>21.8</v>
      </c>
      <c r="F1742">
        <v>3.3</v>
      </c>
      <c r="G1742">
        <v>2.62</v>
      </c>
      <c r="H1742">
        <v>21.1</v>
      </c>
      <c r="I1742">
        <v>18</v>
      </c>
      <c r="J1742">
        <v>14.2</v>
      </c>
      <c r="K1742">
        <v>11.5</v>
      </c>
      <c r="L1742">
        <v>8.4499999999999993</v>
      </c>
      <c r="M1742">
        <v>8.39</v>
      </c>
      <c r="R1742">
        <f t="shared" si="101"/>
        <v>13</v>
      </c>
      <c r="S1742">
        <f t="shared" si="102"/>
        <v>20</v>
      </c>
    </row>
    <row r="1743" spans="1:19" x14ac:dyDescent="0.3">
      <c r="A1743">
        <v>1742</v>
      </c>
      <c r="B1743" t="s">
        <v>1753</v>
      </c>
      <c r="C1743" t="str">
        <f t="shared" si="100"/>
        <v>sunflower_a_4_OtherRowESA18b</v>
      </c>
      <c r="D1743">
        <v>31.9</v>
      </c>
      <c r="E1743">
        <v>29.3</v>
      </c>
      <c r="F1743">
        <v>3.47</v>
      </c>
      <c r="G1743">
        <v>2.44</v>
      </c>
      <c r="H1743">
        <v>27.9</v>
      </c>
      <c r="I1743">
        <v>23.7</v>
      </c>
      <c r="J1743">
        <v>16.399999999999999</v>
      </c>
      <c r="K1743">
        <v>12.6</v>
      </c>
      <c r="L1743">
        <v>9.5</v>
      </c>
      <c r="M1743">
        <v>9.42</v>
      </c>
      <c r="R1743">
        <f t="shared" si="101"/>
        <v>13</v>
      </c>
      <c r="S1743">
        <f t="shared" si="102"/>
        <v>20</v>
      </c>
    </row>
    <row r="1744" spans="1:19" x14ac:dyDescent="0.3">
      <c r="A1744">
        <v>1743</v>
      </c>
      <c r="B1744" t="s">
        <v>1754</v>
      </c>
      <c r="C1744" t="str">
        <f t="shared" si="100"/>
        <v>sweetpot_a_7_VegetableESA1</v>
      </c>
      <c r="D1744">
        <v>224</v>
      </c>
      <c r="E1744">
        <v>222</v>
      </c>
      <c r="F1744">
        <v>28.9</v>
      </c>
      <c r="G1744">
        <v>12.9</v>
      </c>
      <c r="H1744">
        <v>214</v>
      </c>
      <c r="I1744">
        <v>178</v>
      </c>
      <c r="J1744">
        <v>125</v>
      </c>
      <c r="K1744">
        <v>96.3</v>
      </c>
      <c r="L1744">
        <v>97.4</v>
      </c>
      <c r="M1744">
        <v>96.3</v>
      </c>
      <c r="R1744">
        <f t="shared" si="101"/>
        <v>12</v>
      </c>
      <c r="S1744">
        <f t="shared" si="102"/>
        <v>20</v>
      </c>
    </row>
    <row r="1745" spans="1:19" x14ac:dyDescent="0.3">
      <c r="A1745">
        <v>1744</v>
      </c>
      <c r="B1745" t="s">
        <v>1755</v>
      </c>
      <c r="C1745" t="str">
        <f t="shared" si="100"/>
        <v>sweetpot_a_7_VegetableESA2</v>
      </c>
      <c r="D1745">
        <v>122</v>
      </c>
      <c r="E1745">
        <v>119</v>
      </c>
      <c r="F1745">
        <v>14.9</v>
      </c>
      <c r="G1745">
        <v>8.36</v>
      </c>
      <c r="H1745">
        <v>112</v>
      </c>
      <c r="I1745">
        <v>89.1</v>
      </c>
      <c r="J1745">
        <v>60</v>
      </c>
      <c r="K1745">
        <v>46.1</v>
      </c>
      <c r="L1745">
        <v>40.5</v>
      </c>
      <c r="M1745">
        <v>40.200000000000003</v>
      </c>
      <c r="R1745">
        <f t="shared" si="101"/>
        <v>12</v>
      </c>
      <c r="S1745">
        <f t="shared" si="102"/>
        <v>20</v>
      </c>
    </row>
    <row r="1746" spans="1:19" x14ac:dyDescent="0.3">
      <c r="A1746">
        <v>1745</v>
      </c>
      <c r="B1746" t="s">
        <v>1756</v>
      </c>
      <c r="C1746" t="str">
        <f t="shared" si="100"/>
        <v>sweetpot_a_7_VegetableESA3</v>
      </c>
      <c r="D1746">
        <v>179</v>
      </c>
      <c r="E1746">
        <v>177</v>
      </c>
      <c r="F1746">
        <v>29.3</v>
      </c>
      <c r="G1746">
        <v>16.8</v>
      </c>
      <c r="H1746">
        <v>172</v>
      </c>
      <c r="I1746">
        <v>157</v>
      </c>
      <c r="J1746">
        <v>127</v>
      </c>
      <c r="K1746">
        <v>102</v>
      </c>
      <c r="L1746">
        <v>80.099999999999994</v>
      </c>
      <c r="M1746">
        <v>79.2</v>
      </c>
      <c r="R1746">
        <f t="shared" si="101"/>
        <v>12</v>
      </c>
      <c r="S1746">
        <f t="shared" si="102"/>
        <v>20</v>
      </c>
    </row>
    <row r="1747" spans="1:19" x14ac:dyDescent="0.3">
      <c r="A1747">
        <v>1746</v>
      </c>
      <c r="B1747" t="s">
        <v>1757</v>
      </c>
      <c r="C1747" t="str">
        <f t="shared" si="100"/>
        <v>sweetpot_a_7_VegetableESA4</v>
      </c>
      <c r="D1747">
        <v>78.3</v>
      </c>
      <c r="E1747">
        <v>76.7</v>
      </c>
      <c r="F1747">
        <v>12.3</v>
      </c>
      <c r="G1747">
        <v>8.5399999999999991</v>
      </c>
      <c r="H1747">
        <v>72.3</v>
      </c>
      <c r="I1747">
        <v>59</v>
      </c>
      <c r="J1747">
        <v>43.1</v>
      </c>
      <c r="K1747">
        <v>35.1</v>
      </c>
      <c r="L1747">
        <v>26.2</v>
      </c>
      <c r="M1747">
        <v>25.9</v>
      </c>
      <c r="R1747">
        <f t="shared" si="101"/>
        <v>12</v>
      </c>
      <c r="S1747">
        <f t="shared" si="102"/>
        <v>20</v>
      </c>
    </row>
    <row r="1748" spans="1:19" x14ac:dyDescent="0.3">
      <c r="A1748">
        <v>1747</v>
      </c>
      <c r="B1748" t="s">
        <v>1758</v>
      </c>
      <c r="C1748" t="str">
        <f t="shared" si="100"/>
        <v>sweetpot_a_7_VegetableESA5</v>
      </c>
      <c r="D1748">
        <v>161</v>
      </c>
      <c r="E1748">
        <v>159</v>
      </c>
      <c r="F1748">
        <v>19.8</v>
      </c>
      <c r="G1748">
        <v>13</v>
      </c>
      <c r="H1748">
        <v>152</v>
      </c>
      <c r="I1748">
        <v>135</v>
      </c>
      <c r="J1748">
        <v>92.5</v>
      </c>
      <c r="K1748">
        <v>70.400000000000006</v>
      </c>
      <c r="L1748">
        <v>58.6</v>
      </c>
      <c r="M1748">
        <v>57.9</v>
      </c>
      <c r="R1748">
        <f t="shared" si="101"/>
        <v>12</v>
      </c>
      <c r="S1748">
        <f t="shared" si="102"/>
        <v>20</v>
      </c>
    </row>
    <row r="1749" spans="1:19" x14ac:dyDescent="0.3">
      <c r="A1749">
        <v>1748</v>
      </c>
      <c r="B1749" t="s">
        <v>1759</v>
      </c>
      <c r="C1749" t="str">
        <f t="shared" si="100"/>
        <v>sweetpot_a_7_VegetableESA6</v>
      </c>
      <c r="D1749">
        <v>174</v>
      </c>
      <c r="E1749">
        <v>171</v>
      </c>
      <c r="F1749">
        <v>19.2</v>
      </c>
      <c r="G1749">
        <v>12</v>
      </c>
      <c r="H1749">
        <v>163</v>
      </c>
      <c r="I1749">
        <v>136</v>
      </c>
      <c r="J1749">
        <v>86.3</v>
      </c>
      <c r="K1749">
        <v>67.5</v>
      </c>
      <c r="L1749">
        <v>55</v>
      </c>
      <c r="M1749">
        <v>54.3</v>
      </c>
      <c r="R1749">
        <f t="shared" si="101"/>
        <v>12</v>
      </c>
      <c r="S1749">
        <f t="shared" si="102"/>
        <v>20</v>
      </c>
    </row>
    <row r="1750" spans="1:19" x14ac:dyDescent="0.3">
      <c r="A1750">
        <v>1749</v>
      </c>
      <c r="B1750" t="s">
        <v>1760</v>
      </c>
      <c r="C1750" t="str">
        <f t="shared" si="100"/>
        <v>sweetpot_a_7_VegetableESA7</v>
      </c>
      <c r="D1750">
        <v>177</v>
      </c>
      <c r="E1750">
        <v>173</v>
      </c>
      <c r="F1750">
        <v>17.899999999999999</v>
      </c>
      <c r="G1750">
        <v>12.3</v>
      </c>
      <c r="H1750">
        <v>164</v>
      </c>
      <c r="I1750">
        <v>125</v>
      </c>
      <c r="J1750">
        <v>81.2</v>
      </c>
      <c r="K1750">
        <v>60.5</v>
      </c>
      <c r="L1750">
        <v>60.6</v>
      </c>
      <c r="M1750">
        <v>59.6</v>
      </c>
      <c r="R1750">
        <f t="shared" si="101"/>
        <v>12</v>
      </c>
      <c r="S1750">
        <f t="shared" si="102"/>
        <v>20</v>
      </c>
    </row>
    <row r="1751" spans="1:19" x14ac:dyDescent="0.3">
      <c r="A1751">
        <v>1750</v>
      </c>
      <c r="B1751" t="s">
        <v>1761</v>
      </c>
      <c r="C1751" t="str">
        <f t="shared" si="100"/>
        <v>sweetpot_a_7_VegetableESA8</v>
      </c>
      <c r="D1751">
        <v>85.8</v>
      </c>
      <c r="E1751">
        <v>83.4</v>
      </c>
      <c r="F1751">
        <v>7.89</v>
      </c>
      <c r="G1751">
        <v>5.27</v>
      </c>
      <c r="H1751">
        <v>81</v>
      </c>
      <c r="I1751">
        <v>64.8</v>
      </c>
      <c r="J1751">
        <v>40.1</v>
      </c>
      <c r="K1751">
        <v>29.4</v>
      </c>
      <c r="L1751">
        <v>23.9</v>
      </c>
      <c r="M1751">
        <v>23.5</v>
      </c>
      <c r="R1751">
        <f t="shared" si="101"/>
        <v>12</v>
      </c>
      <c r="S1751">
        <f t="shared" si="102"/>
        <v>20</v>
      </c>
    </row>
    <row r="1752" spans="1:19" x14ac:dyDescent="0.3">
      <c r="A1752">
        <v>1751</v>
      </c>
      <c r="B1752" t="s">
        <v>1762</v>
      </c>
      <c r="C1752" t="str">
        <f t="shared" si="100"/>
        <v>sweetpot_a_7_VegetableESA9</v>
      </c>
      <c r="D1752">
        <v>87.5</v>
      </c>
      <c r="E1752">
        <v>86.1</v>
      </c>
      <c r="F1752">
        <v>13.3</v>
      </c>
      <c r="G1752">
        <v>9.98</v>
      </c>
      <c r="H1752">
        <v>82.1</v>
      </c>
      <c r="I1752">
        <v>68.400000000000006</v>
      </c>
      <c r="J1752">
        <v>43.6</v>
      </c>
      <c r="K1752">
        <v>35.9</v>
      </c>
      <c r="L1752">
        <v>29.3</v>
      </c>
      <c r="M1752">
        <v>28.9</v>
      </c>
      <c r="R1752">
        <f t="shared" si="101"/>
        <v>12</v>
      </c>
      <c r="S1752">
        <f t="shared" si="102"/>
        <v>20</v>
      </c>
    </row>
    <row r="1753" spans="1:19" x14ac:dyDescent="0.3">
      <c r="A1753">
        <v>1752</v>
      </c>
      <c r="B1753" t="s">
        <v>1763</v>
      </c>
      <c r="C1753" t="str">
        <f t="shared" si="100"/>
        <v>sweetpot_a_7_VegetableESA10a</v>
      </c>
      <c r="D1753">
        <v>126</v>
      </c>
      <c r="E1753">
        <v>124</v>
      </c>
      <c r="F1753">
        <v>13.4</v>
      </c>
      <c r="G1753">
        <v>8.67</v>
      </c>
      <c r="H1753">
        <v>118</v>
      </c>
      <c r="I1753">
        <v>90.8</v>
      </c>
      <c r="J1753">
        <v>56.3</v>
      </c>
      <c r="K1753">
        <v>43.7</v>
      </c>
      <c r="L1753">
        <v>36.1</v>
      </c>
      <c r="M1753">
        <v>35.700000000000003</v>
      </c>
      <c r="R1753">
        <f t="shared" si="101"/>
        <v>12</v>
      </c>
      <c r="S1753">
        <f t="shared" si="102"/>
        <v>20</v>
      </c>
    </row>
    <row r="1754" spans="1:19" x14ac:dyDescent="0.3">
      <c r="A1754">
        <v>1753</v>
      </c>
      <c r="B1754" t="s">
        <v>1764</v>
      </c>
      <c r="C1754" t="str">
        <f t="shared" si="100"/>
        <v>sweetpot_a_7_VegetableESA10b</v>
      </c>
      <c r="D1754">
        <v>81.7</v>
      </c>
      <c r="E1754">
        <v>80.8</v>
      </c>
      <c r="F1754">
        <v>12.7</v>
      </c>
      <c r="G1754">
        <v>9.8699999999999992</v>
      </c>
      <c r="H1754">
        <v>78.3</v>
      </c>
      <c r="I1754">
        <v>68.400000000000006</v>
      </c>
      <c r="J1754">
        <v>50.3</v>
      </c>
      <c r="K1754">
        <v>40</v>
      </c>
      <c r="L1754">
        <v>33.1</v>
      </c>
      <c r="M1754">
        <v>32.700000000000003</v>
      </c>
      <c r="R1754">
        <f t="shared" si="101"/>
        <v>12</v>
      </c>
      <c r="S1754">
        <f t="shared" si="102"/>
        <v>20</v>
      </c>
    </row>
    <row r="1755" spans="1:19" x14ac:dyDescent="0.3">
      <c r="A1755">
        <v>1754</v>
      </c>
      <c r="B1755" t="s">
        <v>1765</v>
      </c>
      <c r="C1755" t="str">
        <f t="shared" si="100"/>
        <v>sweetpot_a_7_VegetableESA11a</v>
      </c>
      <c r="D1755">
        <v>199</v>
      </c>
      <c r="E1755">
        <v>195</v>
      </c>
      <c r="F1755">
        <v>18.399999999999999</v>
      </c>
      <c r="G1755">
        <v>11</v>
      </c>
      <c r="H1755">
        <v>185</v>
      </c>
      <c r="I1755">
        <v>145</v>
      </c>
      <c r="J1755">
        <v>90.9</v>
      </c>
      <c r="K1755">
        <v>67.8</v>
      </c>
      <c r="L1755">
        <v>57.2</v>
      </c>
      <c r="M1755">
        <v>56.3</v>
      </c>
      <c r="R1755">
        <f t="shared" si="101"/>
        <v>12</v>
      </c>
      <c r="S1755">
        <f t="shared" si="102"/>
        <v>20</v>
      </c>
    </row>
    <row r="1756" spans="1:19" x14ac:dyDescent="0.3">
      <c r="A1756">
        <v>1755</v>
      </c>
      <c r="B1756" t="s">
        <v>1766</v>
      </c>
      <c r="C1756" t="str">
        <f t="shared" si="100"/>
        <v>sweetpot_a_7_VegetableESA11b</v>
      </c>
      <c r="D1756">
        <v>189</v>
      </c>
      <c r="E1756">
        <v>186</v>
      </c>
      <c r="F1756">
        <v>19.3</v>
      </c>
      <c r="G1756">
        <v>9.7100000000000009</v>
      </c>
      <c r="H1756">
        <v>175</v>
      </c>
      <c r="I1756">
        <v>143</v>
      </c>
      <c r="J1756">
        <v>96.6</v>
      </c>
      <c r="K1756">
        <v>70</v>
      </c>
      <c r="L1756">
        <v>59.6</v>
      </c>
      <c r="M1756">
        <v>58.5</v>
      </c>
      <c r="R1756">
        <f t="shared" si="101"/>
        <v>12</v>
      </c>
      <c r="S1756">
        <f t="shared" si="102"/>
        <v>20</v>
      </c>
    </row>
    <row r="1757" spans="1:19" x14ac:dyDescent="0.3">
      <c r="A1757">
        <v>1756</v>
      </c>
      <c r="B1757" t="s">
        <v>1767</v>
      </c>
      <c r="C1757" t="str">
        <f t="shared" si="100"/>
        <v>sweetpot_a_7_VegetableESA12a</v>
      </c>
      <c r="D1757">
        <v>213</v>
      </c>
      <c r="E1757">
        <v>209</v>
      </c>
      <c r="F1757">
        <v>16.600000000000001</v>
      </c>
      <c r="G1757">
        <v>9.84</v>
      </c>
      <c r="H1757">
        <v>195</v>
      </c>
      <c r="I1757">
        <v>138</v>
      </c>
      <c r="J1757">
        <v>85.4</v>
      </c>
      <c r="K1757">
        <v>63</v>
      </c>
      <c r="L1757">
        <v>56.8</v>
      </c>
      <c r="M1757">
        <v>55.7</v>
      </c>
      <c r="R1757">
        <f t="shared" si="101"/>
        <v>12</v>
      </c>
      <c r="S1757">
        <f t="shared" si="102"/>
        <v>20</v>
      </c>
    </row>
    <row r="1758" spans="1:19" x14ac:dyDescent="0.3">
      <c r="A1758">
        <v>1757</v>
      </c>
      <c r="B1758" t="s">
        <v>1768</v>
      </c>
      <c r="C1758" t="str">
        <f t="shared" si="100"/>
        <v>sweetpot_a_7_VegetableESA12b</v>
      </c>
      <c r="D1758">
        <v>116</v>
      </c>
      <c r="E1758">
        <v>113</v>
      </c>
      <c r="F1758">
        <v>12.8</v>
      </c>
      <c r="G1758">
        <v>8.52</v>
      </c>
      <c r="H1758">
        <v>106</v>
      </c>
      <c r="I1758">
        <v>84.4</v>
      </c>
      <c r="J1758">
        <v>65.2</v>
      </c>
      <c r="K1758">
        <v>48.5</v>
      </c>
      <c r="L1758">
        <v>41.7</v>
      </c>
      <c r="M1758">
        <v>40.9</v>
      </c>
      <c r="R1758">
        <f t="shared" si="101"/>
        <v>12</v>
      </c>
      <c r="S1758">
        <f t="shared" si="102"/>
        <v>20</v>
      </c>
    </row>
    <row r="1759" spans="1:19" x14ac:dyDescent="0.3">
      <c r="A1759">
        <v>1758</v>
      </c>
      <c r="B1759" t="s">
        <v>1769</v>
      </c>
      <c r="C1759" t="str">
        <f t="shared" si="100"/>
        <v>sweetpot_a_7_VegetableESA13</v>
      </c>
      <c r="D1759">
        <v>148</v>
      </c>
      <c r="E1759">
        <v>144</v>
      </c>
      <c r="F1759">
        <v>15.4</v>
      </c>
      <c r="G1759">
        <v>7.61</v>
      </c>
      <c r="H1759">
        <v>134</v>
      </c>
      <c r="I1759">
        <v>106</v>
      </c>
      <c r="J1759">
        <v>67.7</v>
      </c>
      <c r="K1759">
        <v>53.2</v>
      </c>
      <c r="L1759">
        <v>41.5</v>
      </c>
      <c r="M1759">
        <v>41.1</v>
      </c>
      <c r="R1759">
        <f t="shared" si="101"/>
        <v>12</v>
      </c>
      <c r="S1759">
        <f t="shared" si="102"/>
        <v>20</v>
      </c>
    </row>
    <row r="1760" spans="1:19" x14ac:dyDescent="0.3">
      <c r="A1760">
        <v>1759</v>
      </c>
      <c r="B1760" t="s">
        <v>1770</v>
      </c>
      <c r="C1760" t="str">
        <f t="shared" si="100"/>
        <v>sweetpot_a_7_VegetableESA14</v>
      </c>
      <c r="D1760">
        <v>97.2</v>
      </c>
      <c r="E1760">
        <v>96.2</v>
      </c>
      <c r="F1760">
        <v>15.1</v>
      </c>
      <c r="G1760">
        <v>11</v>
      </c>
      <c r="H1760">
        <v>93.3</v>
      </c>
      <c r="I1760">
        <v>78.900000000000006</v>
      </c>
      <c r="J1760">
        <v>56.9</v>
      </c>
      <c r="K1760">
        <v>46</v>
      </c>
      <c r="L1760">
        <v>37.1</v>
      </c>
      <c r="M1760">
        <v>36.700000000000003</v>
      </c>
      <c r="R1760">
        <f t="shared" si="101"/>
        <v>12</v>
      </c>
      <c r="S1760">
        <f t="shared" si="102"/>
        <v>20</v>
      </c>
    </row>
    <row r="1761" spans="1:19" x14ac:dyDescent="0.3">
      <c r="A1761">
        <v>1760</v>
      </c>
      <c r="B1761" t="s">
        <v>1771</v>
      </c>
      <c r="C1761" t="str">
        <f t="shared" si="100"/>
        <v>sweetpot_a_7_VegetableESA15a</v>
      </c>
      <c r="D1761">
        <v>261</v>
      </c>
      <c r="E1761">
        <v>257</v>
      </c>
      <c r="F1761">
        <v>37.1</v>
      </c>
      <c r="G1761">
        <v>19.100000000000001</v>
      </c>
      <c r="H1761">
        <v>249</v>
      </c>
      <c r="I1761">
        <v>207</v>
      </c>
      <c r="J1761">
        <v>135</v>
      </c>
      <c r="K1761">
        <v>104</v>
      </c>
      <c r="L1761">
        <v>88.9</v>
      </c>
      <c r="M1761">
        <v>88</v>
      </c>
      <c r="R1761">
        <f t="shared" si="101"/>
        <v>12</v>
      </c>
      <c r="S1761">
        <f t="shared" si="102"/>
        <v>20</v>
      </c>
    </row>
    <row r="1762" spans="1:19" x14ac:dyDescent="0.3">
      <c r="A1762">
        <v>1761</v>
      </c>
      <c r="B1762" t="s">
        <v>1772</v>
      </c>
      <c r="C1762" t="str">
        <f t="shared" si="100"/>
        <v>sweetpot_a_7_VegetableESA15b</v>
      </c>
      <c r="D1762">
        <v>169</v>
      </c>
      <c r="E1762">
        <v>161</v>
      </c>
      <c r="F1762">
        <v>10.3</v>
      </c>
      <c r="G1762">
        <v>6.26</v>
      </c>
      <c r="H1762">
        <v>142</v>
      </c>
      <c r="I1762">
        <v>83.4</v>
      </c>
      <c r="J1762">
        <v>43.6</v>
      </c>
      <c r="K1762">
        <v>32.9</v>
      </c>
      <c r="L1762">
        <v>28.2</v>
      </c>
      <c r="M1762">
        <v>27.5</v>
      </c>
      <c r="R1762">
        <f t="shared" si="101"/>
        <v>12</v>
      </c>
      <c r="S1762">
        <f t="shared" si="102"/>
        <v>20</v>
      </c>
    </row>
    <row r="1763" spans="1:19" x14ac:dyDescent="0.3">
      <c r="A1763">
        <v>1762</v>
      </c>
      <c r="B1763" t="s">
        <v>1773</v>
      </c>
      <c r="C1763" t="str">
        <f t="shared" si="100"/>
        <v>sweetpot_a_7_VegetableESA16a</v>
      </c>
      <c r="D1763">
        <v>82.4</v>
      </c>
      <c r="E1763">
        <v>81.5</v>
      </c>
      <c r="F1763">
        <v>13</v>
      </c>
      <c r="G1763">
        <v>8.83</v>
      </c>
      <c r="H1763">
        <v>79.099999999999994</v>
      </c>
      <c r="I1763">
        <v>70.5</v>
      </c>
      <c r="J1763">
        <v>53</v>
      </c>
      <c r="K1763">
        <v>43.4</v>
      </c>
      <c r="L1763">
        <v>33.6</v>
      </c>
      <c r="M1763">
        <v>33.299999999999997</v>
      </c>
      <c r="R1763">
        <f t="shared" si="101"/>
        <v>12</v>
      </c>
      <c r="S1763">
        <f t="shared" si="102"/>
        <v>20</v>
      </c>
    </row>
    <row r="1764" spans="1:19" x14ac:dyDescent="0.3">
      <c r="A1764">
        <v>1763</v>
      </c>
      <c r="B1764" t="s">
        <v>1774</v>
      </c>
      <c r="C1764" t="str">
        <f t="shared" si="100"/>
        <v>sweetpot_a_7_VegetableESA16b</v>
      </c>
      <c r="D1764">
        <v>52</v>
      </c>
      <c r="E1764">
        <v>51.6</v>
      </c>
      <c r="F1764">
        <v>9.33</v>
      </c>
      <c r="G1764">
        <v>8.1</v>
      </c>
      <c r="H1764">
        <v>50.3</v>
      </c>
      <c r="I1764">
        <v>45.4</v>
      </c>
      <c r="J1764">
        <v>36.299999999999997</v>
      </c>
      <c r="K1764">
        <v>30.1</v>
      </c>
      <c r="L1764">
        <v>22.9</v>
      </c>
      <c r="M1764">
        <v>22.7</v>
      </c>
      <c r="R1764">
        <f t="shared" si="101"/>
        <v>12</v>
      </c>
      <c r="S1764">
        <f t="shared" si="102"/>
        <v>20</v>
      </c>
    </row>
    <row r="1765" spans="1:19" x14ac:dyDescent="0.3">
      <c r="A1765">
        <v>1764</v>
      </c>
      <c r="B1765" t="s">
        <v>1775</v>
      </c>
      <c r="C1765" t="str">
        <f t="shared" si="100"/>
        <v>sweetpot_a_7_VegetableESA17a</v>
      </c>
      <c r="D1765">
        <v>212</v>
      </c>
      <c r="E1765">
        <v>210</v>
      </c>
      <c r="F1765">
        <v>37.6</v>
      </c>
      <c r="G1765">
        <v>24.2</v>
      </c>
      <c r="H1765">
        <v>205</v>
      </c>
      <c r="I1765">
        <v>181</v>
      </c>
      <c r="J1765">
        <v>140</v>
      </c>
      <c r="K1765">
        <v>116</v>
      </c>
      <c r="L1765">
        <v>89.2</v>
      </c>
      <c r="M1765">
        <v>88.6</v>
      </c>
      <c r="R1765">
        <f t="shared" si="101"/>
        <v>12</v>
      </c>
      <c r="S1765">
        <f t="shared" si="102"/>
        <v>20</v>
      </c>
    </row>
    <row r="1766" spans="1:19" x14ac:dyDescent="0.3">
      <c r="A1766">
        <v>1765</v>
      </c>
      <c r="B1766" t="s">
        <v>1776</v>
      </c>
      <c r="C1766" t="str">
        <f t="shared" si="100"/>
        <v>sweetpot_a_7_VegetableESA17b</v>
      </c>
      <c r="D1766">
        <v>85.6</v>
      </c>
      <c r="E1766">
        <v>84.7</v>
      </c>
      <c r="F1766">
        <v>12.6</v>
      </c>
      <c r="G1766">
        <v>10</v>
      </c>
      <c r="H1766">
        <v>82</v>
      </c>
      <c r="I1766">
        <v>71.7</v>
      </c>
      <c r="J1766">
        <v>50.7</v>
      </c>
      <c r="K1766">
        <v>40.299999999999997</v>
      </c>
      <c r="L1766">
        <v>32.4</v>
      </c>
      <c r="M1766">
        <v>32.1</v>
      </c>
      <c r="R1766">
        <f t="shared" si="101"/>
        <v>12</v>
      </c>
      <c r="S1766">
        <f t="shared" si="102"/>
        <v>20</v>
      </c>
    </row>
    <row r="1767" spans="1:19" x14ac:dyDescent="0.3">
      <c r="A1767">
        <v>1766</v>
      </c>
      <c r="B1767" t="s">
        <v>1777</v>
      </c>
      <c r="C1767" t="str">
        <f t="shared" si="100"/>
        <v>sweetpot_a_7_VegetableESA18a</v>
      </c>
      <c r="D1767">
        <v>84.1</v>
      </c>
      <c r="E1767">
        <v>83.1</v>
      </c>
      <c r="F1767">
        <v>14.2</v>
      </c>
      <c r="G1767">
        <v>9.93</v>
      </c>
      <c r="H1767">
        <v>81.5</v>
      </c>
      <c r="I1767">
        <v>71.400000000000006</v>
      </c>
      <c r="J1767">
        <v>55.5</v>
      </c>
      <c r="K1767">
        <v>46.5</v>
      </c>
      <c r="L1767">
        <v>35.6</v>
      </c>
      <c r="M1767">
        <v>35.299999999999997</v>
      </c>
      <c r="R1767">
        <f t="shared" si="101"/>
        <v>12</v>
      </c>
      <c r="S1767">
        <f t="shared" si="102"/>
        <v>20</v>
      </c>
    </row>
    <row r="1768" spans="1:19" x14ac:dyDescent="0.3">
      <c r="A1768">
        <v>1767</v>
      </c>
      <c r="B1768" t="s">
        <v>1778</v>
      </c>
      <c r="C1768" t="str">
        <f t="shared" si="100"/>
        <v>sweetpot_a_7_VegetableESA18b</v>
      </c>
      <c r="D1768">
        <v>83.2</v>
      </c>
      <c r="E1768">
        <v>81.900000000000006</v>
      </c>
      <c r="F1768">
        <v>11.8</v>
      </c>
      <c r="G1768">
        <v>8.4499999999999993</v>
      </c>
      <c r="H1768">
        <v>78.3</v>
      </c>
      <c r="I1768">
        <v>66</v>
      </c>
      <c r="J1768">
        <v>51.3</v>
      </c>
      <c r="K1768">
        <v>41.1</v>
      </c>
      <c r="L1768">
        <v>31.2</v>
      </c>
      <c r="M1768">
        <v>31</v>
      </c>
      <c r="R1768">
        <f t="shared" si="101"/>
        <v>12</v>
      </c>
      <c r="S1768">
        <f t="shared" si="102"/>
        <v>20</v>
      </c>
    </row>
    <row r="1769" spans="1:19" x14ac:dyDescent="0.3">
      <c r="A1769">
        <v>1768</v>
      </c>
      <c r="B1769" t="s">
        <v>1779</v>
      </c>
      <c r="C1769" t="str">
        <f t="shared" si="100"/>
        <v>sweetpot_a_7_VegetableESA19a</v>
      </c>
      <c r="D1769">
        <v>73</v>
      </c>
      <c r="E1769">
        <v>71.900000000000006</v>
      </c>
      <c r="F1769">
        <v>20.2</v>
      </c>
      <c r="G1769">
        <v>15.1</v>
      </c>
      <c r="H1769">
        <v>68.8</v>
      </c>
      <c r="I1769">
        <v>60.3</v>
      </c>
      <c r="J1769">
        <v>49.2</v>
      </c>
      <c r="K1769">
        <v>41.2</v>
      </c>
      <c r="L1769">
        <v>34.1</v>
      </c>
      <c r="M1769">
        <v>33.799999999999997</v>
      </c>
      <c r="R1769">
        <f t="shared" si="101"/>
        <v>12</v>
      </c>
      <c r="S1769">
        <f t="shared" si="102"/>
        <v>20</v>
      </c>
    </row>
    <row r="1770" spans="1:19" x14ac:dyDescent="0.3">
      <c r="A1770">
        <v>1769</v>
      </c>
      <c r="B1770" t="s">
        <v>1780</v>
      </c>
      <c r="C1770" t="str">
        <f t="shared" si="100"/>
        <v>sweetpot_a_7_VegetableESA19a</v>
      </c>
      <c r="D1770">
        <v>73</v>
      </c>
      <c r="E1770">
        <v>71.900000000000006</v>
      </c>
      <c r="F1770">
        <v>20.2</v>
      </c>
      <c r="G1770">
        <v>15.1</v>
      </c>
      <c r="H1770">
        <v>68.8</v>
      </c>
      <c r="I1770">
        <v>60.3</v>
      </c>
      <c r="J1770">
        <v>49.2</v>
      </c>
      <c r="K1770">
        <v>41.2</v>
      </c>
      <c r="L1770">
        <v>34.1</v>
      </c>
      <c r="M1770">
        <v>33.799999999999997</v>
      </c>
      <c r="R1770">
        <f t="shared" si="101"/>
        <v>12</v>
      </c>
      <c r="S1770">
        <f t="shared" si="102"/>
        <v>20</v>
      </c>
    </row>
    <row r="1771" spans="1:19" x14ac:dyDescent="0.3">
      <c r="A1771">
        <v>1770</v>
      </c>
      <c r="B1771" t="s">
        <v>1781</v>
      </c>
      <c r="C1771" t="str">
        <f t="shared" si="100"/>
        <v>sweetpot_a_7_VegetableESA20a</v>
      </c>
      <c r="D1771">
        <v>324</v>
      </c>
      <c r="E1771">
        <v>316</v>
      </c>
      <c r="F1771">
        <v>29</v>
      </c>
      <c r="G1771">
        <v>13.5</v>
      </c>
      <c r="H1771">
        <v>301</v>
      </c>
      <c r="I1771">
        <v>240</v>
      </c>
      <c r="J1771">
        <v>153</v>
      </c>
      <c r="K1771">
        <v>111</v>
      </c>
      <c r="L1771">
        <v>89.1</v>
      </c>
      <c r="M1771">
        <v>87.7</v>
      </c>
      <c r="R1771">
        <f t="shared" si="101"/>
        <v>12</v>
      </c>
      <c r="S1771">
        <f t="shared" si="102"/>
        <v>20</v>
      </c>
    </row>
    <row r="1772" spans="1:19" x14ac:dyDescent="0.3">
      <c r="A1772">
        <v>1771</v>
      </c>
      <c r="B1772" t="s">
        <v>1782</v>
      </c>
      <c r="C1772" t="str">
        <f t="shared" si="100"/>
        <v>sweetpot_a_7_VegetableESA20b</v>
      </c>
      <c r="D1772">
        <v>273</v>
      </c>
      <c r="E1772">
        <v>266</v>
      </c>
      <c r="F1772">
        <v>23.2</v>
      </c>
      <c r="G1772">
        <v>10.6</v>
      </c>
      <c r="H1772">
        <v>248</v>
      </c>
      <c r="I1772">
        <v>198</v>
      </c>
      <c r="J1772">
        <v>119</v>
      </c>
      <c r="K1772">
        <v>87</v>
      </c>
      <c r="L1772">
        <v>70.599999999999994</v>
      </c>
      <c r="M1772">
        <v>69.5</v>
      </c>
      <c r="R1772">
        <f t="shared" si="101"/>
        <v>12</v>
      </c>
      <c r="S1772">
        <f t="shared" si="102"/>
        <v>20</v>
      </c>
    </row>
    <row r="1773" spans="1:19" x14ac:dyDescent="0.3">
      <c r="A1773">
        <v>1772</v>
      </c>
      <c r="B1773" t="s">
        <v>1783</v>
      </c>
      <c r="C1773" t="str">
        <f t="shared" si="100"/>
        <v>sweetpot_a_7_VegetableESA21</v>
      </c>
      <c r="D1773">
        <v>210</v>
      </c>
      <c r="E1773">
        <v>205</v>
      </c>
      <c r="F1773">
        <v>15</v>
      </c>
      <c r="G1773">
        <v>5.84</v>
      </c>
      <c r="H1773">
        <v>196</v>
      </c>
      <c r="I1773">
        <v>139</v>
      </c>
      <c r="J1773">
        <v>77.5</v>
      </c>
      <c r="K1773">
        <v>56.8</v>
      </c>
      <c r="L1773">
        <v>47.7</v>
      </c>
      <c r="M1773">
        <v>46.9</v>
      </c>
      <c r="R1773">
        <f t="shared" si="101"/>
        <v>12</v>
      </c>
      <c r="S1773">
        <f t="shared" si="102"/>
        <v>20</v>
      </c>
    </row>
    <row r="1774" spans="1:19" x14ac:dyDescent="0.3">
      <c r="A1774">
        <v>1773</v>
      </c>
      <c r="B1774" t="s">
        <v>1784</v>
      </c>
      <c r="C1774" t="str">
        <f t="shared" si="100"/>
        <v>sweetpot_a_4_VegetableESA1</v>
      </c>
      <c r="D1774">
        <v>421</v>
      </c>
      <c r="E1774">
        <v>232</v>
      </c>
      <c r="F1774">
        <v>22.5</v>
      </c>
      <c r="G1774">
        <v>13.9</v>
      </c>
      <c r="H1774">
        <v>181</v>
      </c>
      <c r="I1774">
        <v>135</v>
      </c>
      <c r="J1774">
        <v>95.5</v>
      </c>
      <c r="K1774">
        <v>75.7</v>
      </c>
      <c r="L1774">
        <v>177</v>
      </c>
      <c r="M1774">
        <v>169</v>
      </c>
      <c r="R1774">
        <f t="shared" si="101"/>
        <v>12</v>
      </c>
      <c r="S1774">
        <f t="shared" si="102"/>
        <v>19</v>
      </c>
    </row>
    <row r="1775" spans="1:19" x14ac:dyDescent="0.3">
      <c r="A1775">
        <v>1774</v>
      </c>
      <c r="B1775" t="s">
        <v>1785</v>
      </c>
      <c r="C1775" t="str">
        <f t="shared" si="100"/>
        <v>sweetpot_a_4_VegetableESA2</v>
      </c>
      <c r="D1775">
        <v>217</v>
      </c>
      <c r="E1775">
        <v>173</v>
      </c>
      <c r="F1775">
        <v>15.9</v>
      </c>
      <c r="G1775">
        <v>9.1199999999999992</v>
      </c>
      <c r="H1775">
        <v>138</v>
      </c>
      <c r="I1775">
        <v>108</v>
      </c>
      <c r="J1775">
        <v>67.5</v>
      </c>
      <c r="K1775">
        <v>52</v>
      </c>
      <c r="L1775">
        <v>57.2</v>
      </c>
      <c r="M1775">
        <v>56.4</v>
      </c>
      <c r="R1775">
        <f t="shared" si="101"/>
        <v>12</v>
      </c>
      <c r="S1775">
        <f t="shared" si="102"/>
        <v>19</v>
      </c>
    </row>
    <row r="1776" spans="1:19" x14ac:dyDescent="0.3">
      <c r="A1776">
        <v>1775</v>
      </c>
      <c r="B1776" t="s">
        <v>1786</v>
      </c>
      <c r="C1776" t="str">
        <f t="shared" si="100"/>
        <v>sweetpot_a_4_VegetableESA3</v>
      </c>
      <c r="D1776">
        <v>305</v>
      </c>
      <c r="E1776">
        <v>220</v>
      </c>
      <c r="F1776">
        <v>23.6</v>
      </c>
      <c r="G1776">
        <v>16.8</v>
      </c>
      <c r="H1776">
        <v>196</v>
      </c>
      <c r="I1776">
        <v>164</v>
      </c>
      <c r="J1776">
        <v>115</v>
      </c>
      <c r="K1776">
        <v>88.6</v>
      </c>
      <c r="L1776">
        <v>73.8</v>
      </c>
      <c r="M1776">
        <v>73.2</v>
      </c>
      <c r="R1776">
        <f t="shared" si="101"/>
        <v>12</v>
      </c>
      <c r="S1776">
        <f t="shared" si="102"/>
        <v>19</v>
      </c>
    </row>
    <row r="1777" spans="1:19" x14ac:dyDescent="0.3">
      <c r="A1777">
        <v>1776</v>
      </c>
      <c r="B1777" t="s">
        <v>1787</v>
      </c>
      <c r="C1777" t="str">
        <f t="shared" si="100"/>
        <v>sweetpot_a_4_VegetableESA4</v>
      </c>
      <c r="D1777">
        <v>141</v>
      </c>
      <c r="E1777">
        <v>112</v>
      </c>
      <c r="F1777">
        <v>10.9</v>
      </c>
      <c r="G1777">
        <v>8.15</v>
      </c>
      <c r="H1777">
        <v>88.5</v>
      </c>
      <c r="I1777">
        <v>65.400000000000006</v>
      </c>
      <c r="J1777">
        <v>41.2</v>
      </c>
      <c r="K1777">
        <v>33.6</v>
      </c>
      <c r="L1777">
        <v>25.6</v>
      </c>
      <c r="M1777">
        <v>25.4</v>
      </c>
      <c r="R1777">
        <f t="shared" si="101"/>
        <v>12</v>
      </c>
      <c r="S1777">
        <f t="shared" si="102"/>
        <v>19</v>
      </c>
    </row>
    <row r="1778" spans="1:19" x14ac:dyDescent="0.3">
      <c r="A1778">
        <v>1777</v>
      </c>
      <c r="B1778" t="s">
        <v>1788</v>
      </c>
      <c r="C1778" t="str">
        <f t="shared" si="100"/>
        <v>sweetpot_a_4_VegetableESA5</v>
      </c>
      <c r="D1778">
        <v>302</v>
      </c>
      <c r="E1778">
        <v>224</v>
      </c>
      <c r="F1778">
        <v>25</v>
      </c>
      <c r="G1778">
        <v>15.6</v>
      </c>
      <c r="H1778">
        <v>179</v>
      </c>
      <c r="I1778">
        <v>144</v>
      </c>
      <c r="J1778">
        <v>115</v>
      </c>
      <c r="K1778">
        <v>89.8</v>
      </c>
      <c r="L1778">
        <v>79.599999999999994</v>
      </c>
      <c r="M1778">
        <v>78.8</v>
      </c>
      <c r="R1778">
        <f t="shared" si="101"/>
        <v>12</v>
      </c>
      <c r="S1778">
        <f t="shared" si="102"/>
        <v>19</v>
      </c>
    </row>
    <row r="1779" spans="1:19" x14ac:dyDescent="0.3">
      <c r="A1779">
        <v>1778</v>
      </c>
      <c r="B1779" t="s">
        <v>1789</v>
      </c>
      <c r="C1779" t="str">
        <f t="shared" si="100"/>
        <v>sweetpot_a_4_VegetableESA6</v>
      </c>
      <c r="D1779">
        <v>312</v>
      </c>
      <c r="E1779">
        <v>238</v>
      </c>
      <c r="F1779">
        <v>19.5</v>
      </c>
      <c r="G1779">
        <v>13.8</v>
      </c>
      <c r="H1779">
        <v>188</v>
      </c>
      <c r="I1779">
        <v>140</v>
      </c>
      <c r="J1779">
        <v>98.8</v>
      </c>
      <c r="K1779">
        <v>73.5</v>
      </c>
      <c r="L1779">
        <v>66.099999999999994</v>
      </c>
      <c r="M1779">
        <v>65.2</v>
      </c>
      <c r="R1779">
        <f t="shared" si="101"/>
        <v>12</v>
      </c>
      <c r="S1779">
        <f t="shared" si="102"/>
        <v>19</v>
      </c>
    </row>
    <row r="1780" spans="1:19" x14ac:dyDescent="0.3">
      <c r="A1780">
        <v>1779</v>
      </c>
      <c r="B1780" t="s">
        <v>1790</v>
      </c>
      <c r="C1780" t="str">
        <f t="shared" si="100"/>
        <v>sweetpot_a_4_VegetableESA7</v>
      </c>
      <c r="D1780">
        <v>312</v>
      </c>
      <c r="E1780">
        <v>261</v>
      </c>
      <c r="F1780">
        <v>21.4</v>
      </c>
      <c r="G1780">
        <v>14.2</v>
      </c>
      <c r="H1780">
        <v>211</v>
      </c>
      <c r="I1780">
        <v>156</v>
      </c>
      <c r="J1780">
        <v>105</v>
      </c>
      <c r="K1780">
        <v>76.099999999999994</v>
      </c>
      <c r="L1780">
        <v>92.9</v>
      </c>
      <c r="M1780">
        <v>91.5</v>
      </c>
      <c r="R1780">
        <f t="shared" si="101"/>
        <v>12</v>
      </c>
      <c r="S1780">
        <f t="shared" si="102"/>
        <v>19</v>
      </c>
    </row>
    <row r="1781" spans="1:19" x14ac:dyDescent="0.3">
      <c r="A1781">
        <v>1780</v>
      </c>
      <c r="B1781" t="s">
        <v>1791</v>
      </c>
      <c r="C1781" t="str">
        <f t="shared" si="100"/>
        <v>sweetpot_a_4_VegetableESA8</v>
      </c>
      <c r="D1781">
        <v>158</v>
      </c>
      <c r="E1781">
        <v>132</v>
      </c>
      <c r="F1781">
        <v>8.27</v>
      </c>
      <c r="G1781">
        <v>5.42</v>
      </c>
      <c r="H1781">
        <v>115</v>
      </c>
      <c r="I1781">
        <v>81.599999999999994</v>
      </c>
      <c r="J1781">
        <v>46.1</v>
      </c>
      <c r="K1781">
        <v>32.4</v>
      </c>
      <c r="L1781">
        <v>27.6</v>
      </c>
      <c r="M1781">
        <v>27</v>
      </c>
      <c r="R1781">
        <f t="shared" si="101"/>
        <v>12</v>
      </c>
      <c r="S1781">
        <f t="shared" si="102"/>
        <v>19</v>
      </c>
    </row>
    <row r="1782" spans="1:19" x14ac:dyDescent="0.3">
      <c r="A1782">
        <v>1781</v>
      </c>
      <c r="B1782" t="s">
        <v>1792</v>
      </c>
      <c r="C1782" t="str">
        <f t="shared" si="100"/>
        <v>sweetpot_a_4_VegetableESA9</v>
      </c>
      <c r="D1782">
        <v>159</v>
      </c>
      <c r="E1782">
        <v>127</v>
      </c>
      <c r="F1782">
        <v>16.3</v>
      </c>
      <c r="G1782">
        <v>11.6</v>
      </c>
      <c r="H1782">
        <v>102</v>
      </c>
      <c r="I1782">
        <v>79</v>
      </c>
      <c r="J1782">
        <v>50.2</v>
      </c>
      <c r="K1782">
        <v>40.9</v>
      </c>
      <c r="L1782">
        <v>35.799999999999997</v>
      </c>
      <c r="M1782">
        <v>35.6</v>
      </c>
      <c r="R1782">
        <f t="shared" si="101"/>
        <v>12</v>
      </c>
      <c r="S1782">
        <f t="shared" si="102"/>
        <v>19</v>
      </c>
    </row>
    <row r="1783" spans="1:19" x14ac:dyDescent="0.3">
      <c r="A1783">
        <v>1782</v>
      </c>
      <c r="B1783" t="s">
        <v>1793</v>
      </c>
      <c r="C1783" t="str">
        <f t="shared" si="100"/>
        <v>sweetpot_a_4_VegetableESA10a</v>
      </c>
      <c r="D1783">
        <v>197</v>
      </c>
      <c r="E1783">
        <v>167</v>
      </c>
      <c r="F1783">
        <v>14.8</v>
      </c>
      <c r="G1783">
        <v>10.1</v>
      </c>
      <c r="H1783">
        <v>130</v>
      </c>
      <c r="I1783">
        <v>107</v>
      </c>
      <c r="J1783">
        <v>64.3</v>
      </c>
      <c r="K1783">
        <v>49.2</v>
      </c>
      <c r="L1783">
        <v>45.4</v>
      </c>
      <c r="M1783">
        <v>44.8</v>
      </c>
      <c r="R1783">
        <f t="shared" si="101"/>
        <v>12</v>
      </c>
      <c r="S1783">
        <f t="shared" si="102"/>
        <v>19</v>
      </c>
    </row>
    <row r="1784" spans="1:19" x14ac:dyDescent="0.3">
      <c r="A1784">
        <v>1783</v>
      </c>
      <c r="B1784" t="s">
        <v>1794</v>
      </c>
      <c r="C1784" t="str">
        <f t="shared" ref="C1784:C1847" si="103">LEFT(B1784,R1784-1)&amp;RIGHT(B1784,LEN(B1784)-S1784)</f>
        <v>sweetpot_a_4_VegetableESA10b</v>
      </c>
      <c r="D1784">
        <v>114</v>
      </c>
      <c r="E1784">
        <v>101</v>
      </c>
      <c r="F1784">
        <v>15.6</v>
      </c>
      <c r="G1784">
        <v>11.1</v>
      </c>
      <c r="H1784">
        <v>94.6</v>
      </c>
      <c r="I1784">
        <v>84.6</v>
      </c>
      <c r="J1784">
        <v>63.8</v>
      </c>
      <c r="K1784">
        <v>50.7</v>
      </c>
      <c r="L1784">
        <v>45.5</v>
      </c>
      <c r="M1784">
        <v>45</v>
      </c>
      <c r="R1784">
        <f t="shared" si="101"/>
        <v>12</v>
      </c>
      <c r="S1784">
        <f t="shared" si="102"/>
        <v>19</v>
      </c>
    </row>
    <row r="1785" spans="1:19" x14ac:dyDescent="0.3">
      <c r="A1785">
        <v>1784</v>
      </c>
      <c r="B1785" t="s">
        <v>1795</v>
      </c>
      <c r="C1785" t="str">
        <f t="shared" si="103"/>
        <v>sweetpot_a_4_VegetableESA11a</v>
      </c>
      <c r="D1785">
        <v>306</v>
      </c>
      <c r="E1785">
        <v>229</v>
      </c>
      <c r="F1785">
        <v>18.2</v>
      </c>
      <c r="G1785">
        <v>12.6</v>
      </c>
      <c r="H1785">
        <v>188</v>
      </c>
      <c r="I1785">
        <v>151</v>
      </c>
      <c r="J1785">
        <v>95.1</v>
      </c>
      <c r="K1785">
        <v>69.5</v>
      </c>
      <c r="L1785">
        <v>63.5</v>
      </c>
      <c r="M1785">
        <v>62.2</v>
      </c>
      <c r="R1785">
        <f t="shared" si="101"/>
        <v>12</v>
      </c>
      <c r="S1785">
        <f t="shared" si="102"/>
        <v>19</v>
      </c>
    </row>
    <row r="1786" spans="1:19" x14ac:dyDescent="0.3">
      <c r="A1786">
        <v>1785</v>
      </c>
      <c r="B1786" t="s">
        <v>1796</v>
      </c>
      <c r="C1786" t="str">
        <f t="shared" si="103"/>
        <v>sweetpot_a_4_VegetableESA11b</v>
      </c>
      <c r="D1786">
        <v>315</v>
      </c>
      <c r="E1786">
        <v>245</v>
      </c>
      <c r="F1786">
        <v>18.8</v>
      </c>
      <c r="G1786">
        <v>12</v>
      </c>
      <c r="H1786">
        <v>194</v>
      </c>
      <c r="I1786">
        <v>140</v>
      </c>
      <c r="J1786">
        <v>86.2</v>
      </c>
      <c r="K1786">
        <v>62.8</v>
      </c>
      <c r="L1786">
        <v>62.8</v>
      </c>
      <c r="M1786">
        <v>61.8</v>
      </c>
      <c r="R1786">
        <f t="shared" si="101"/>
        <v>12</v>
      </c>
      <c r="S1786">
        <f t="shared" si="102"/>
        <v>19</v>
      </c>
    </row>
    <row r="1787" spans="1:19" x14ac:dyDescent="0.3">
      <c r="A1787">
        <v>1786</v>
      </c>
      <c r="B1787" t="s">
        <v>1797</v>
      </c>
      <c r="C1787" t="str">
        <f t="shared" si="103"/>
        <v>sweetpot_a_4_VegetableESA12a</v>
      </c>
      <c r="D1787">
        <v>403</v>
      </c>
      <c r="E1787">
        <v>286</v>
      </c>
      <c r="F1787">
        <v>17.399999999999999</v>
      </c>
      <c r="G1787">
        <v>11.6</v>
      </c>
      <c r="H1787">
        <v>222</v>
      </c>
      <c r="I1787">
        <v>155</v>
      </c>
      <c r="J1787">
        <v>93.7</v>
      </c>
      <c r="K1787">
        <v>67.3</v>
      </c>
      <c r="L1787">
        <v>67.5</v>
      </c>
      <c r="M1787">
        <v>65.2</v>
      </c>
      <c r="R1787">
        <f t="shared" si="101"/>
        <v>12</v>
      </c>
      <c r="S1787">
        <f t="shared" si="102"/>
        <v>19</v>
      </c>
    </row>
    <row r="1788" spans="1:19" x14ac:dyDescent="0.3">
      <c r="A1788">
        <v>1787</v>
      </c>
      <c r="B1788" t="s">
        <v>1798</v>
      </c>
      <c r="C1788" t="str">
        <f t="shared" si="103"/>
        <v>sweetpot_a_4_VegetableESA12b</v>
      </c>
      <c r="D1788">
        <v>247</v>
      </c>
      <c r="E1788">
        <v>207</v>
      </c>
      <c r="F1788">
        <v>16.3</v>
      </c>
      <c r="G1788">
        <v>10.4</v>
      </c>
      <c r="H1788">
        <v>172</v>
      </c>
      <c r="I1788">
        <v>121</v>
      </c>
      <c r="J1788">
        <v>80.900000000000006</v>
      </c>
      <c r="K1788">
        <v>61.4</v>
      </c>
      <c r="L1788">
        <v>53.5</v>
      </c>
      <c r="M1788">
        <v>52.6</v>
      </c>
      <c r="R1788">
        <f t="shared" si="101"/>
        <v>12</v>
      </c>
      <c r="S1788">
        <f t="shared" si="102"/>
        <v>19</v>
      </c>
    </row>
    <row r="1789" spans="1:19" x14ac:dyDescent="0.3">
      <c r="A1789">
        <v>1788</v>
      </c>
      <c r="B1789" t="s">
        <v>1799</v>
      </c>
      <c r="C1789" t="str">
        <f t="shared" si="103"/>
        <v>sweetpot_a_4_VegetableESA13</v>
      </c>
      <c r="D1789">
        <v>276</v>
      </c>
      <c r="E1789">
        <v>224</v>
      </c>
      <c r="F1789">
        <v>18.899999999999999</v>
      </c>
      <c r="G1789">
        <v>9.6</v>
      </c>
      <c r="H1789">
        <v>189</v>
      </c>
      <c r="I1789">
        <v>134</v>
      </c>
      <c r="J1789">
        <v>85.6</v>
      </c>
      <c r="K1789">
        <v>67.099999999999994</v>
      </c>
      <c r="L1789">
        <v>53.6</v>
      </c>
      <c r="M1789">
        <v>53.1</v>
      </c>
      <c r="R1789">
        <f t="shared" si="101"/>
        <v>12</v>
      </c>
      <c r="S1789">
        <f t="shared" si="102"/>
        <v>19</v>
      </c>
    </row>
    <row r="1790" spans="1:19" x14ac:dyDescent="0.3">
      <c r="A1790">
        <v>1789</v>
      </c>
      <c r="B1790" t="s">
        <v>1800</v>
      </c>
      <c r="C1790" t="str">
        <f t="shared" si="103"/>
        <v>sweetpot_a_4_VegetableESA14</v>
      </c>
      <c r="D1790">
        <v>167</v>
      </c>
      <c r="E1790">
        <v>148</v>
      </c>
      <c r="F1790">
        <v>19.100000000000001</v>
      </c>
      <c r="G1790">
        <v>12.3</v>
      </c>
      <c r="H1790">
        <v>132</v>
      </c>
      <c r="I1790">
        <v>110</v>
      </c>
      <c r="J1790">
        <v>74.5</v>
      </c>
      <c r="K1790">
        <v>58.9</v>
      </c>
      <c r="L1790">
        <v>48.5</v>
      </c>
      <c r="M1790">
        <v>48</v>
      </c>
      <c r="R1790">
        <f t="shared" si="101"/>
        <v>12</v>
      </c>
      <c r="S1790">
        <f t="shared" si="102"/>
        <v>19</v>
      </c>
    </row>
    <row r="1791" spans="1:19" x14ac:dyDescent="0.3">
      <c r="A1791">
        <v>1790</v>
      </c>
      <c r="B1791" t="s">
        <v>1801</v>
      </c>
      <c r="C1791" t="str">
        <f t="shared" si="103"/>
        <v>sweetpot_a_4_VegetableESA15a</v>
      </c>
      <c r="D1791">
        <v>443</v>
      </c>
      <c r="E1791">
        <v>385</v>
      </c>
      <c r="F1791">
        <v>39.4</v>
      </c>
      <c r="G1791">
        <v>22.3</v>
      </c>
      <c r="H1791">
        <v>334</v>
      </c>
      <c r="I1791">
        <v>260</v>
      </c>
      <c r="J1791">
        <v>162</v>
      </c>
      <c r="K1791">
        <v>126</v>
      </c>
      <c r="L1791">
        <v>117</v>
      </c>
      <c r="M1791">
        <v>116</v>
      </c>
      <c r="R1791">
        <f t="shared" si="101"/>
        <v>12</v>
      </c>
      <c r="S1791">
        <f t="shared" si="102"/>
        <v>19</v>
      </c>
    </row>
    <row r="1792" spans="1:19" x14ac:dyDescent="0.3">
      <c r="A1792">
        <v>1791</v>
      </c>
      <c r="B1792" t="s">
        <v>1802</v>
      </c>
      <c r="C1792" t="str">
        <f t="shared" si="103"/>
        <v>sweetpot_a_4_VegetableESA15b</v>
      </c>
      <c r="D1792">
        <v>376</v>
      </c>
      <c r="E1792">
        <v>302</v>
      </c>
      <c r="F1792">
        <v>15.7</v>
      </c>
      <c r="G1792">
        <v>9.9600000000000009</v>
      </c>
      <c r="H1792">
        <v>224</v>
      </c>
      <c r="I1792">
        <v>120</v>
      </c>
      <c r="J1792">
        <v>61.2</v>
      </c>
      <c r="K1792">
        <v>46</v>
      </c>
      <c r="L1792">
        <v>39</v>
      </c>
      <c r="M1792">
        <v>38.1</v>
      </c>
      <c r="R1792">
        <f t="shared" si="101"/>
        <v>12</v>
      </c>
      <c r="S1792">
        <f t="shared" si="102"/>
        <v>19</v>
      </c>
    </row>
    <row r="1793" spans="1:19" x14ac:dyDescent="0.3">
      <c r="A1793">
        <v>1792</v>
      </c>
      <c r="B1793" t="s">
        <v>1803</v>
      </c>
      <c r="C1793" t="str">
        <f t="shared" si="103"/>
        <v>sweetpot_a_4_VegetableESA16a</v>
      </c>
      <c r="D1793">
        <v>125</v>
      </c>
      <c r="E1793">
        <v>113</v>
      </c>
      <c r="F1793">
        <v>16.100000000000001</v>
      </c>
      <c r="G1793">
        <v>9.01</v>
      </c>
      <c r="H1793">
        <v>103</v>
      </c>
      <c r="I1793">
        <v>92.8</v>
      </c>
      <c r="J1793">
        <v>69</v>
      </c>
      <c r="K1793">
        <v>55.1</v>
      </c>
      <c r="L1793">
        <v>43.3</v>
      </c>
      <c r="M1793">
        <v>42.9</v>
      </c>
      <c r="R1793">
        <f t="shared" si="101"/>
        <v>12</v>
      </c>
      <c r="S1793">
        <f t="shared" si="102"/>
        <v>19</v>
      </c>
    </row>
    <row r="1794" spans="1:19" x14ac:dyDescent="0.3">
      <c r="A1794">
        <v>1793</v>
      </c>
      <c r="B1794" t="s">
        <v>1804</v>
      </c>
      <c r="C1794" t="str">
        <f t="shared" si="103"/>
        <v>sweetpot_a_4_VegetableESA16b</v>
      </c>
      <c r="D1794">
        <v>48.3</v>
      </c>
      <c r="E1794">
        <v>47.6</v>
      </c>
      <c r="F1794">
        <v>8.73</v>
      </c>
      <c r="G1794">
        <v>7.01</v>
      </c>
      <c r="H1794">
        <v>46.3</v>
      </c>
      <c r="I1794">
        <v>41.2</v>
      </c>
      <c r="J1794">
        <v>33.1</v>
      </c>
      <c r="K1794">
        <v>28.4</v>
      </c>
      <c r="L1794">
        <v>21.4</v>
      </c>
      <c r="M1794">
        <v>21.2</v>
      </c>
      <c r="R1794">
        <f t="shared" si="101"/>
        <v>12</v>
      </c>
      <c r="S1794">
        <f t="shared" si="102"/>
        <v>19</v>
      </c>
    </row>
    <row r="1795" spans="1:19" x14ac:dyDescent="0.3">
      <c r="A1795">
        <v>1794</v>
      </c>
      <c r="B1795" t="s">
        <v>1805</v>
      </c>
      <c r="C1795" t="str">
        <f t="shared" si="103"/>
        <v>sweetpot_a_4_VegetableESA17a</v>
      </c>
      <c r="D1795">
        <v>317</v>
      </c>
      <c r="E1795">
        <v>251</v>
      </c>
      <c r="F1795">
        <v>38.299999999999997</v>
      </c>
      <c r="G1795">
        <v>27.3</v>
      </c>
      <c r="H1795">
        <v>227</v>
      </c>
      <c r="I1795">
        <v>202</v>
      </c>
      <c r="J1795">
        <v>151</v>
      </c>
      <c r="K1795">
        <v>122</v>
      </c>
      <c r="L1795">
        <v>94.6</v>
      </c>
      <c r="M1795">
        <v>94</v>
      </c>
      <c r="R1795">
        <f t="shared" ref="R1795:R1858" si="104">SEARCH("run",B1795)</f>
        <v>12</v>
      </c>
      <c r="S1795">
        <f t="shared" ref="S1795:S1858" si="105">SEARCH("_",B1795,SEARCH("_",B1795,R1795+1)+1)</f>
        <v>19</v>
      </c>
    </row>
    <row r="1796" spans="1:19" x14ac:dyDescent="0.3">
      <c r="A1796">
        <v>1795</v>
      </c>
      <c r="B1796" t="s">
        <v>1806</v>
      </c>
      <c r="C1796" t="str">
        <f t="shared" si="103"/>
        <v>sweetpot_a_4_VegetableESA17b</v>
      </c>
      <c r="D1796">
        <v>119</v>
      </c>
      <c r="E1796">
        <v>112</v>
      </c>
      <c r="F1796">
        <v>16.600000000000001</v>
      </c>
      <c r="G1796">
        <v>12</v>
      </c>
      <c r="H1796">
        <v>110</v>
      </c>
      <c r="I1796">
        <v>97.6</v>
      </c>
      <c r="J1796">
        <v>67.5</v>
      </c>
      <c r="K1796">
        <v>52.9</v>
      </c>
      <c r="L1796">
        <v>43.9</v>
      </c>
      <c r="M1796">
        <v>43.5</v>
      </c>
      <c r="R1796">
        <f t="shared" si="104"/>
        <v>12</v>
      </c>
      <c r="S1796">
        <f t="shared" si="105"/>
        <v>19</v>
      </c>
    </row>
    <row r="1797" spans="1:19" x14ac:dyDescent="0.3">
      <c r="A1797">
        <v>1796</v>
      </c>
      <c r="B1797" t="s">
        <v>1807</v>
      </c>
      <c r="C1797" t="str">
        <f t="shared" si="103"/>
        <v>sweetpot_a_4_VegetableESA18a</v>
      </c>
      <c r="D1797">
        <v>123</v>
      </c>
      <c r="E1797">
        <v>109</v>
      </c>
      <c r="F1797">
        <v>17.2</v>
      </c>
      <c r="G1797">
        <v>11.1</v>
      </c>
      <c r="H1797">
        <v>107</v>
      </c>
      <c r="I1797">
        <v>96.4</v>
      </c>
      <c r="J1797">
        <v>72.400000000000006</v>
      </c>
      <c r="K1797">
        <v>58.4</v>
      </c>
      <c r="L1797">
        <v>44.5</v>
      </c>
      <c r="M1797">
        <v>44.1</v>
      </c>
      <c r="R1797">
        <f t="shared" si="104"/>
        <v>12</v>
      </c>
      <c r="S1797">
        <f t="shared" si="105"/>
        <v>19</v>
      </c>
    </row>
    <row r="1798" spans="1:19" x14ac:dyDescent="0.3">
      <c r="A1798">
        <v>1797</v>
      </c>
      <c r="B1798" t="s">
        <v>1808</v>
      </c>
      <c r="C1798" t="str">
        <f t="shared" si="103"/>
        <v>sweetpot_a_4_VegetableESA18b</v>
      </c>
      <c r="D1798">
        <v>124</v>
      </c>
      <c r="E1798">
        <v>116</v>
      </c>
      <c r="F1798">
        <v>16.2</v>
      </c>
      <c r="G1798">
        <v>9.61</v>
      </c>
      <c r="H1798">
        <v>108</v>
      </c>
      <c r="I1798">
        <v>88.7</v>
      </c>
      <c r="J1798">
        <v>69.900000000000006</v>
      </c>
      <c r="K1798">
        <v>56.2</v>
      </c>
      <c r="L1798">
        <v>43.2</v>
      </c>
      <c r="M1798">
        <v>42.8</v>
      </c>
      <c r="R1798">
        <f t="shared" si="104"/>
        <v>12</v>
      </c>
      <c r="S1798">
        <f t="shared" si="105"/>
        <v>19</v>
      </c>
    </row>
    <row r="1799" spans="1:19" x14ac:dyDescent="0.3">
      <c r="A1799">
        <v>1798</v>
      </c>
      <c r="B1799" t="s">
        <v>1809</v>
      </c>
      <c r="C1799" t="str">
        <f t="shared" si="103"/>
        <v>sweetpot_a_4_VegetableESA19a</v>
      </c>
      <c r="D1799">
        <v>109</v>
      </c>
      <c r="E1799">
        <v>101</v>
      </c>
      <c r="F1799">
        <v>25.3</v>
      </c>
      <c r="G1799">
        <v>16.8</v>
      </c>
      <c r="H1799">
        <v>92.5</v>
      </c>
      <c r="I1799">
        <v>79.2</v>
      </c>
      <c r="J1799">
        <v>63.3</v>
      </c>
      <c r="K1799">
        <v>51.3</v>
      </c>
      <c r="L1799">
        <v>44.9</v>
      </c>
      <c r="M1799">
        <v>44.7</v>
      </c>
      <c r="R1799">
        <f t="shared" si="104"/>
        <v>12</v>
      </c>
      <c r="S1799">
        <f t="shared" si="105"/>
        <v>19</v>
      </c>
    </row>
    <row r="1800" spans="1:19" x14ac:dyDescent="0.3">
      <c r="A1800">
        <v>1799</v>
      </c>
      <c r="B1800" t="s">
        <v>1810</v>
      </c>
      <c r="C1800" t="str">
        <f t="shared" si="103"/>
        <v>sweetpot_a_4_VegetableESA19a</v>
      </c>
      <c r="D1800">
        <v>109</v>
      </c>
      <c r="E1800">
        <v>101</v>
      </c>
      <c r="F1800">
        <v>25.3</v>
      </c>
      <c r="G1800">
        <v>16.8</v>
      </c>
      <c r="H1800">
        <v>92.5</v>
      </c>
      <c r="I1800">
        <v>79.2</v>
      </c>
      <c r="J1800">
        <v>63.3</v>
      </c>
      <c r="K1800">
        <v>51.3</v>
      </c>
      <c r="L1800">
        <v>44.9</v>
      </c>
      <c r="M1800">
        <v>44.7</v>
      </c>
      <c r="R1800">
        <f t="shared" si="104"/>
        <v>12</v>
      </c>
      <c r="S1800">
        <f t="shared" si="105"/>
        <v>19</v>
      </c>
    </row>
    <row r="1801" spans="1:19" x14ac:dyDescent="0.3">
      <c r="A1801">
        <v>1800</v>
      </c>
      <c r="B1801" t="s">
        <v>1811</v>
      </c>
      <c r="C1801" t="str">
        <f t="shared" si="103"/>
        <v>sweetpot_a_4_VegetableESA20a</v>
      </c>
      <c r="D1801">
        <v>500</v>
      </c>
      <c r="E1801">
        <v>218</v>
      </c>
      <c r="F1801">
        <v>12.8</v>
      </c>
      <c r="G1801">
        <v>8.58</v>
      </c>
      <c r="H1801">
        <v>170</v>
      </c>
      <c r="I1801">
        <v>116</v>
      </c>
      <c r="J1801">
        <v>70.8</v>
      </c>
      <c r="K1801">
        <v>50.2</v>
      </c>
      <c r="L1801">
        <v>45</v>
      </c>
      <c r="M1801">
        <v>43.8</v>
      </c>
      <c r="R1801">
        <f t="shared" si="104"/>
        <v>12</v>
      </c>
      <c r="S1801">
        <f t="shared" si="105"/>
        <v>19</v>
      </c>
    </row>
    <row r="1802" spans="1:19" x14ac:dyDescent="0.3">
      <c r="A1802">
        <v>1801</v>
      </c>
      <c r="B1802" t="s">
        <v>1812</v>
      </c>
      <c r="C1802" t="str">
        <f t="shared" si="103"/>
        <v>sweetpot_a_4_VegetableESA20b</v>
      </c>
      <c r="D1802">
        <v>547</v>
      </c>
      <c r="E1802">
        <v>371</v>
      </c>
      <c r="F1802">
        <v>21.5</v>
      </c>
      <c r="G1802">
        <v>10.7</v>
      </c>
      <c r="H1802">
        <v>261</v>
      </c>
      <c r="I1802">
        <v>193</v>
      </c>
      <c r="J1802">
        <v>112</v>
      </c>
      <c r="K1802">
        <v>83.5</v>
      </c>
      <c r="L1802">
        <v>67.599999999999994</v>
      </c>
      <c r="M1802">
        <v>66.599999999999994</v>
      </c>
      <c r="R1802">
        <f t="shared" si="104"/>
        <v>12</v>
      </c>
      <c r="S1802">
        <f t="shared" si="105"/>
        <v>19</v>
      </c>
    </row>
    <row r="1803" spans="1:19" x14ac:dyDescent="0.3">
      <c r="A1803">
        <v>1802</v>
      </c>
      <c r="B1803" t="s">
        <v>1813</v>
      </c>
      <c r="C1803" t="str">
        <f t="shared" si="103"/>
        <v>sweetpot_a_4_VegetableESA21</v>
      </c>
      <c r="D1803">
        <v>370</v>
      </c>
      <c r="E1803">
        <v>290</v>
      </c>
      <c r="F1803">
        <v>13.9</v>
      </c>
      <c r="G1803">
        <v>6.31</v>
      </c>
      <c r="H1803">
        <v>237</v>
      </c>
      <c r="I1803">
        <v>143</v>
      </c>
      <c r="J1803">
        <v>74.099999999999994</v>
      </c>
      <c r="K1803">
        <v>53.6</v>
      </c>
      <c r="L1803">
        <v>47.2</v>
      </c>
      <c r="M1803">
        <v>46.3</v>
      </c>
      <c r="R1803">
        <f t="shared" si="104"/>
        <v>12</v>
      </c>
      <c r="S1803">
        <f t="shared" si="105"/>
        <v>19</v>
      </c>
    </row>
    <row r="1804" spans="1:19" x14ac:dyDescent="0.3">
      <c r="A1804">
        <v>1803</v>
      </c>
      <c r="B1804" t="s">
        <v>1814</v>
      </c>
      <c r="C1804" t="str">
        <f t="shared" si="103"/>
        <v>ticks_a_7_NSLandcoverESA1</v>
      </c>
      <c r="D1804">
        <v>62.3</v>
      </c>
      <c r="E1804">
        <v>61.4</v>
      </c>
      <c r="F1804">
        <v>6.71</v>
      </c>
      <c r="G1804">
        <v>2.5299999999999998</v>
      </c>
      <c r="H1804">
        <v>59.7</v>
      </c>
      <c r="I1804">
        <v>48</v>
      </c>
      <c r="J1804">
        <v>31.6</v>
      </c>
      <c r="K1804">
        <v>23.4</v>
      </c>
      <c r="L1804">
        <v>19.3</v>
      </c>
      <c r="M1804">
        <v>19</v>
      </c>
      <c r="R1804">
        <f t="shared" si="104"/>
        <v>9</v>
      </c>
      <c r="S1804">
        <f t="shared" si="105"/>
        <v>17</v>
      </c>
    </row>
    <row r="1805" spans="1:19" x14ac:dyDescent="0.3">
      <c r="A1805">
        <v>1804</v>
      </c>
      <c r="B1805" t="s">
        <v>1815</v>
      </c>
      <c r="C1805" t="str">
        <f t="shared" si="103"/>
        <v>ticks_a_7_NSLandcoverESA2</v>
      </c>
      <c r="D1805">
        <v>36.1</v>
      </c>
      <c r="E1805">
        <v>35.299999999999997</v>
      </c>
      <c r="F1805">
        <v>3.19</v>
      </c>
      <c r="G1805">
        <v>1.45</v>
      </c>
      <c r="H1805">
        <v>33</v>
      </c>
      <c r="I1805">
        <v>25</v>
      </c>
      <c r="J1805">
        <v>15.1</v>
      </c>
      <c r="K1805">
        <v>11</v>
      </c>
      <c r="L1805">
        <v>9.14</v>
      </c>
      <c r="M1805">
        <v>9.02</v>
      </c>
      <c r="R1805">
        <f t="shared" si="104"/>
        <v>9</v>
      </c>
      <c r="S1805">
        <f t="shared" si="105"/>
        <v>17</v>
      </c>
    </row>
    <row r="1806" spans="1:19" x14ac:dyDescent="0.3">
      <c r="A1806">
        <v>1805</v>
      </c>
      <c r="B1806" t="s">
        <v>1816</v>
      </c>
      <c r="C1806" t="str">
        <f t="shared" si="103"/>
        <v>ticks_a_7_NSLandcoverESA3</v>
      </c>
      <c r="D1806">
        <v>56.1</v>
      </c>
      <c r="E1806">
        <v>55.4</v>
      </c>
      <c r="F1806">
        <v>7.32</v>
      </c>
      <c r="G1806">
        <v>3.19</v>
      </c>
      <c r="H1806">
        <v>53.4</v>
      </c>
      <c r="I1806">
        <v>45.9</v>
      </c>
      <c r="J1806">
        <v>35.299999999999997</v>
      </c>
      <c r="K1806">
        <v>27.1</v>
      </c>
      <c r="L1806">
        <v>20.7</v>
      </c>
      <c r="M1806">
        <v>20.5</v>
      </c>
      <c r="R1806">
        <f t="shared" si="104"/>
        <v>9</v>
      </c>
      <c r="S1806">
        <f t="shared" si="105"/>
        <v>17</v>
      </c>
    </row>
    <row r="1807" spans="1:19" x14ac:dyDescent="0.3">
      <c r="A1807">
        <v>1806</v>
      </c>
      <c r="B1807" t="s">
        <v>1817</v>
      </c>
      <c r="C1807" t="str">
        <f t="shared" si="103"/>
        <v>ticks_a_7_NSLandcoverESA4</v>
      </c>
      <c r="D1807">
        <v>30.8</v>
      </c>
      <c r="E1807">
        <v>30.2</v>
      </c>
      <c r="F1807">
        <v>5.74</v>
      </c>
      <c r="G1807">
        <v>2.99</v>
      </c>
      <c r="H1807">
        <v>28.4</v>
      </c>
      <c r="I1807">
        <v>21.9</v>
      </c>
      <c r="J1807">
        <v>19</v>
      </c>
      <c r="K1807">
        <v>15.3</v>
      </c>
      <c r="L1807">
        <v>12.2</v>
      </c>
      <c r="M1807">
        <v>12.1</v>
      </c>
      <c r="R1807">
        <f t="shared" si="104"/>
        <v>9</v>
      </c>
      <c r="S1807">
        <f t="shared" si="105"/>
        <v>17</v>
      </c>
    </row>
    <row r="1808" spans="1:19" x14ac:dyDescent="0.3">
      <c r="A1808">
        <v>1807</v>
      </c>
      <c r="B1808" t="s">
        <v>1818</v>
      </c>
      <c r="C1808" t="str">
        <f t="shared" si="103"/>
        <v>ticks_a_7_NSLandcoverESA5</v>
      </c>
      <c r="D1808">
        <v>29.5</v>
      </c>
      <c r="E1808">
        <v>29.1</v>
      </c>
      <c r="F1808">
        <v>3.14</v>
      </c>
      <c r="G1808">
        <v>1.37</v>
      </c>
      <c r="H1808">
        <v>27.8</v>
      </c>
      <c r="I1808">
        <v>22.8</v>
      </c>
      <c r="J1808">
        <v>15.2</v>
      </c>
      <c r="K1808">
        <v>11.6</v>
      </c>
      <c r="L1808">
        <v>9.26</v>
      </c>
      <c r="M1808">
        <v>9.15</v>
      </c>
      <c r="R1808">
        <f t="shared" si="104"/>
        <v>9</v>
      </c>
      <c r="S1808">
        <f t="shared" si="105"/>
        <v>17</v>
      </c>
    </row>
    <row r="1809" spans="1:19" x14ac:dyDescent="0.3">
      <c r="A1809">
        <v>1808</v>
      </c>
      <c r="B1809" t="s">
        <v>1819</v>
      </c>
      <c r="C1809" t="str">
        <f t="shared" si="103"/>
        <v>ticks_a_7_NSLandcoverESA6</v>
      </c>
      <c r="D1809">
        <v>26.8</v>
      </c>
      <c r="E1809">
        <v>26.3</v>
      </c>
      <c r="F1809">
        <v>2.66</v>
      </c>
      <c r="G1809">
        <v>1.29</v>
      </c>
      <c r="H1809">
        <v>25.1</v>
      </c>
      <c r="I1809">
        <v>21.4</v>
      </c>
      <c r="J1809">
        <v>12.9</v>
      </c>
      <c r="K1809">
        <v>9.6300000000000008</v>
      </c>
      <c r="L1809">
        <v>8.0299999999999994</v>
      </c>
      <c r="M1809">
        <v>7.92</v>
      </c>
      <c r="R1809">
        <f t="shared" si="104"/>
        <v>9</v>
      </c>
      <c r="S1809">
        <f t="shared" si="105"/>
        <v>17</v>
      </c>
    </row>
    <row r="1810" spans="1:19" x14ac:dyDescent="0.3">
      <c r="A1810">
        <v>1809</v>
      </c>
      <c r="B1810" t="s">
        <v>1820</v>
      </c>
      <c r="C1810" t="str">
        <f t="shared" si="103"/>
        <v>ticks_a_7_NSLandcoverESA7</v>
      </c>
      <c r="D1810">
        <v>37.799999999999997</v>
      </c>
      <c r="E1810">
        <v>37.200000000000003</v>
      </c>
      <c r="F1810">
        <v>3.34</v>
      </c>
      <c r="G1810">
        <v>1.72</v>
      </c>
      <c r="H1810">
        <v>35.700000000000003</v>
      </c>
      <c r="I1810">
        <v>27.8</v>
      </c>
      <c r="J1810">
        <v>16.899999999999999</v>
      </c>
      <c r="K1810">
        <v>12.1</v>
      </c>
      <c r="L1810">
        <v>10.3</v>
      </c>
      <c r="M1810">
        <v>10.1</v>
      </c>
      <c r="R1810">
        <f t="shared" si="104"/>
        <v>9</v>
      </c>
      <c r="S1810">
        <f t="shared" si="105"/>
        <v>17</v>
      </c>
    </row>
    <row r="1811" spans="1:19" x14ac:dyDescent="0.3">
      <c r="A1811">
        <v>1810</v>
      </c>
      <c r="B1811" t="s">
        <v>1821</v>
      </c>
      <c r="C1811" t="str">
        <f t="shared" si="103"/>
        <v>ticks_a_7_NSLandcoverESA8</v>
      </c>
      <c r="D1811">
        <v>42.9</v>
      </c>
      <c r="E1811">
        <v>41.8</v>
      </c>
      <c r="F1811">
        <v>2.92</v>
      </c>
      <c r="G1811">
        <v>1.63</v>
      </c>
      <c r="H1811">
        <v>39.1</v>
      </c>
      <c r="I1811">
        <v>29.1</v>
      </c>
      <c r="J1811">
        <v>15.7</v>
      </c>
      <c r="K1811">
        <v>11</v>
      </c>
      <c r="L1811">
        <v>9.48</v>
      </c>
      <c r="M1811">
        <v>9.3000000000000007</v>
      </c>
      <c r="R1811">
        <f t="shared" si="104"/>
        <v>9</v>
      </c>
      <c r="S1811">
        <f t="shared" si="105"/>
        <v>17</v>
      </c>
    </row>
    <row r="1812" spans="1:19" x14ac:dyDescent="0.3">
      <c r="A1812">
        <v>1811</v>
      </c>
      <c r="B1812" t="s">
        <v>1822</v>
      </c>
      <c r="C1812" t="str">
        <f t="shared" si="103"/>
        <v>ticks_a_7_NSLandcoverESA9</v>
      </c>
      <c r="D1812">
        <v>30.5</v>
      </c>
      <c r="E1812">
        <v>30</v>
      </c>
      <c r="F1812">
        <v>3.97</v>
      </c>
      <c r="G1812">
        <v>2.29</v>
      </c>
      <c r="H1812">
        <v>28.5</v>
      </c>
      <c r="I1812">
        <v>23.2</v>
      </c>
      <c r="J1812">
        <v>16</v>
      </c>
      <c r="K1812">
        <v>12.3</v>
      </c>
      <c r="L1812">
        <v>10.199999999999999</v>
      </c>
      <c r="M1812">
        <v>10.1</v>
      </c>
      <c r="R1812">
        <f t="shared" si="104"/>
        <v>9</v>
      </c>
      <c r="S1812">
        <f t="shared" si="105"/>
        <v>17</v>
      </c>
    </row>
    <row r="1813" spans="1:19" x14ac:dyDescent="0.3">
      <c r="A1813">
        <v>1812</v>
      </c>
      <c r="B1813" t="s">
        <v>1823</v>
      </c>
      <c r="C1813" t="str">
        <f t="shared" si="103"/>
        <v>ticks_a_7_NSLandcoverESA10a</v>
      </c>
      <c r="D1813">
        <v>35.5</v>
      </c>
      <c r="E1813">
        <v>34.700000000000003</v>
      </c>
      <c r="F1813">
        <v>3.26</v>
      </c>
      <c r="G1813">
        <v>1.65</v>
      </c>
      <c r="H1813">
        <v>33.1</v>
      </c>
      <c r="I1813">
        <v>24.4</v>
      </c>
      <c r="J1813">
        <v>16.3</v>
      </c>
      <c r="K1813">
        <v>11.8</v>
      </c>
      <c r="L1813">
        <v>10</v>
      </c>
      <c r="M1813">
        <v>9.84</v>
      </c>
      <c r="R1813">
        <f t="shared" si="104"/>
        <v>9</v>
      </c>
      <c r="S1813">
        <f t="shared" si="105"/>
        <v>17</v>
      </c>
    </row>
    <row r="1814" spans="1:19" x14ac:dyDescent="0.3">
      <c r="A1814">
        <v>1813</v>
      </c>
      <c r="B1814" t="s">
        <v>1824</v>
      </c>
      <c r="C1814" t="str">
        <f t="shared" si="103"/>
        <v>ticks_a_7_NSLandcoverESA10b</v>
      </c>
      <c r="D1814">
        <v>21.1</v>
      </c>
      <c r="E1814">
        <v>20.9</v>
      </c>
      <c r="F1814">
        <v>2.85</v>
      </c>
      <c r="G1814">
        <v>1.58</v>
      </c>
      <c r="H1814">
        <v>20.2</v>
      </c>
      <c r="I1814">
        <v>17.600000000000001</v>
      </c>
      <c r="J1814">
        <v>12.7</v>
      </c>
      <c r="K1814">
        <v>9.7899999999999991</v>
      </c>
      <c r="L1814">
        <v>7.56</v>
      </c>
      <c r="M1814">
        <v>7.49</v>
      </c>
      <c r="R1814">
        <f t="shared" si="104"/>
        <v>9</v>
      </c>
      <c r="S1814">
        <f t="shared" si="105"/>
        <v>17</v>
      </c>
    </row>
    <row r="1815" spans="1:19" x14ac:dyDescent="0.3">
      <c r="A1815">
        <v>1814</v>
      </c>
      <c r="B1815" t="s">
        <v>1825</v>
      </c>
      <c r="C1815" t="str">
        <f t="shared" si="103"/>
        <v>ticks_a_7_NSLandcoverESA11a</v>
      </c>
      <c r="D1815">
        <v>44</v>
      </c>
      <c r="E1815">
        <v>43.1</v>
      </c>
      <c r="F1815">
        <v>3.42</v>
      </c>
      <c r="G1815">
        <v>1.64</v>
      </c>
      <c r="H1815">
        <v>40.700000000000003</v>
      </c>
      <c r="I1815">
        <v>30</v>
      </c>
      <c r="J1815">
        <v>17.399999999999999</v>
      </c>
      <c r="K1815">
        <v>12.9</v>
      </c>
      <c r="L1815">
        <v>11</v>
      </c>
      <c r="M1815">
        <v>10.9</v>
      </c>
      <c r="R1815">
        <f t="shared" si="104"/>
        <v>9</v>
      </c>
      <c r="S1815">
        <f t="shared" si="105"/>
        <v>17</v>
      </c>
    </row>
    <row r="1816" spans="1:19" x14ac:dyDescent="0.3">
      <c r="A1816">
        <v>1815</v>
      </c>
      <c r="B1816" t="s">
        <v>1826</v>
      </c>
      <c r="C1816" t="str">
        <f t="shared" si="103"/>
        <v>ticks_a_7_NSLandcoverESA11b</v>
      </c>
      <c r="D1816">
        <v>36.299999999999997</v>
      </c>
      <c r="E1816">
        <v>35.6</v>
      </c>
      <c r="F1816">
        <v>3.01</v>
      </c>
      <c r="G1816">
        <v>1.41</v>
      </c>
      <c r="H1816">
        <v>33.6</v>
      </c>
      <c r="I1816">
        <v>25.3</v>
      </c>
      <c r="J1816">
        <v>15.2</v>
      </c>
      <c r="K1816">
        <v>11</v>
      </c>
      <c r="L1816">
        <v>9.18</v>
      </c>
      <c r="M1816">
        <v>9.0299999999999994</v>
      </c>
      <c r="R1816">
        <f t="shared" si="104"/>
        <v>9</v>
      </c>
      <c r="S1816">
        <f t="shared" si="105"/>
        <v>17</v>
      </c>
    </row>
    <row r="1817" spans="1:19" x14ac:dyDescent="0.3">
      <c r="A1817">
        <v>1816</v>
      </c>
      <c r="B1817" t="s">
        <v>1827</v>
      </c>
      <c r="C1817" t="str">
        <f t="shared" si="103"/>
        <v>ticks_a_7_NSLandcoverESA12a</v>
      </c>
      <c r="D1817">
        <v>59.7</v>
      </c>
      <c r="E1817">
        <v>58.5</v>
      </c>
      <c r="F1817">
        <v>5.24</v>
      </c>
      <c r="G1817">
        <v>2</v>
      </c>
      <c r="H1817">
        <v>55.3</v>
      </c>
      <c r="I1817">
        <v>44.5</v>
      </c>
      <c r="J1817">
        <v>28.3</v>
      </c>
      <c r="K1817">
        <v>20.2</v>
      </c>
      <c r="L1817">
        <v>16.899999999999999</v>
      </c>
      <c r="M1817">
        <v>16.600000000000001</v>
      </c>
      <c r="R1817">
        <f t="shared" si="104"/>
        <v>9</v>
      </c>
      <c r="S1817">
        <f t="shared" si="105"/>
        <v>17</v>
      </c>
    </row>
    <row r="1818" spans="1:19" x14ac:dyDescent="0.3">
      <c r="A1818">
        <v>1817</v>
      </c>
      <c r="B1818" t="s">
        <v>1828</v>
      </c>
      <c r="C1818" t="str">
        <f t="shared" si="103"/>
        <v>ticks_a_7_NSLandcoverESA12b</v>
      </c>
      <c r="D1818">
        <v>33.200000000000003</v>
      </c>
      <c r="E1818">
        <v>32.4</v>
      </c>
      <c r="F1818">
        <v>3.4</v>
      </c>
      <c r="G1818">
        <v>1.41</v>
      </c>
      <c r="H1818">
        <v>30.3</v>
      </c>
      <c r="I1818">
        <v>25.1</v>
      </c>
      <c r="J1818">
        <v>18.2</v>
      </c>
      <c r="K1818">
        <v>13.2</v>
      </c>
      <c r="L1818">
        <v>10.7</v>
      </c>
      <c r="M1818">
        <v>10.5</v>
      </c>
      <c r="R1818">
        <f t="shared" si="104"/>
        <v>9</v>
      </c>
      <c r="S1818">
        <f t="shared" si="105"/>
        <v>17</v>
      </c>
    </row>
    <row r="1819" spans="1:19" x14ac:dyDescent="0.3">
      <c r="A1819">
        <v>1818</v>
      </c>
      <c r="B1819" t="s">
        <v>1829</v>
      </c>
      <c r="C1819" t="str">
        <f t="shared" si="103"/>
        <v>ticks_a_7_NSLandcoverESA13</v>
      </c>
      <c r="D1819">
        <v>25.4</v>
      </c>
      <c r="E1819">
        <v>24.8</v>
      </c>
      <c r="F1819">
        <v>2.5</v>
      </c>
      <c r="G1819">
        <v>1.06</v>
      </c>
      <c r="H1819">
        <v>23</v>
      </c>
      <c r="I1819">
        <v>18</v>
      </c>
      <c r="J1819">
        <v>11.7</v>
      </c>
      <c r="K1819">
        <v>11</v>
      </c>
      <c r="L1819">
        <v>7.95</v>
      </c>
      <c r="M1819">
        <v>8.52</v>
      </c>
      <c r="R1819">
        <f t="shared" si="104"/>
        <v>9</v>
      </c>
      <c r="S1819">
        <f t="shared" si="105"/>
        <v>17</v>
      </c>
    </row>
    <row r="1820" spans="1:19" x14ac:dyDescent="0.3">
      <c r="A1820">
        <v>1819</v>
      </c>
      <c r="B1820" t="s">
        <v>1830</v>
      </c>
      <c r="C1820" t="str">
        <f t="shared" si="103"/>
        <v>ticks_a_7_NSLandcoverESA14</v>
      </c>
      <c r="D1820">
        <v>13.5</v>
      </c>
      <c r="E1820">
        <v>13.3</v>
      </c>
      <c r="F1820">
        <v>2.33</v>
      </c>
      <c r="G1820">
        <v>1.88</v>
      </c>
      <c r="H1820">
        <v>13</v>
      </c>
      <c r="I1820">
        <v>11.8</v>
      </c>
      <c r="J1820">
        <v>9.1</v>
      </c>
      <c r="K1820">
        <v>7.38</v>
      </c>
      <c r="L1820">
        <v>5.85</v>
      </c>
      <c r="M1820">
        <v>5.79</v>
      </c>
      <c r="R1820">
        <f t="shared" si="104"/>
        <v>9</v>
      </c>
      <c r="S1820">
        <f t="shared" si="105"/>
        <v>17</v>
      </c>
    </row>
    <row r="1821" spans="1:19" x14ac:dyDescent="0.3">
      <c r="A1821">
        <v>1820</v>
      </c>
      <c r="B1821" t="s">
        <v>1831</v>
      </c>
      <c r="C1821" t="str">
        <f t="shared" si="103"/>
        <v>ticks_a_7_NSLandcoverESA15a</v>
      </c>
      <c r="D1821">
        <v>38.700000000000003</v>
      </c>
      <c r="E1821">
        <v>38</v>
      </c>
      <c r="F1821">
        <v>5.24</v>
      </c>
      <c r="G1821">
        <v>2.02</v>
      </c>
      <c r="H1821">
        <v>36.4</v>
      </c>
      <c r="I1821">
        <v>30.1</v>
      </c>
      <c r="J1821">
        <v>21.7</v>
      </c>
      <c r="K1821">
        <v>16.7</v>
      </c>
      <c r="L1821">
        <v>12.5</v>
      </c>
      <c r="M1821">
        <v>12.3</v>
      </c>
      <c r="R1821">
        <f t="shared" si="104"/>
        <v>9</v>
      </c>
      <c r="S1821">
        <f t="shared" si="105"/>
        <v>17</v>
      </c>
    </row>
    <row r="1822" spans="1:19" x14ac:dyDescent="0.3">
      <c r="A1822">
        <v>1821</v>
      </c>
      <c r="B1822" t="s">
        <v>1832</v>
      </c>
      <c r="C1822" t="str">
        <f t="shared" si="103"/>
        <v>ticks_a_7_NSLandcoverESA15b</v>
      </c>
      <c r="D1822">
        <v>15.7</v>
      </c>
      <c r="E1822">
        <v>15</v>
      </c>
      <c r="F1822">
        <v>0.80700000000000005</v>
      </c>
      <c r="G1822">
        <v>0.38300000000000001</v>
      </c>
      <c r="H1822">
        <v>13.3</v>
      </c>
      <c r="I1822">
        <v>7.65</v>
      </c>
      <c r="J1822">
        <v>3.92</v>
      </c>
      <c r="K1822">
        <v>2.91</v>
      </c>
      <c r="L1822">
        <v>2.4700000000000002</v>
      </c>
      <c r="M1822">
        <v>2.42</v>
      </c>
      <c r="R1822">
        <f t="shared" si="104"/>
        <v>9</v>
      </c>
      <c r="S1822">
        <f t="shared" si="105"/>
        <v>17</v>
      </c>
    </row>
    <row r="1823" spans="1:19" x14ac:dyDescent="0.3">
      <c r="A1823">
        <v>1822</v>
      </c>
      <c r="B1823" t="s">
        <v>1833</v>
      </c>
      <c r="C1823" t="str">
        <f t="shared" si="103"/>
        <v>ticks_a_7_NSLandcoverESA16a</v>
      </c>
      <c r="D1823">
        <v>9.33</v>
      </c>
      <c r="E1823">
        <v>9.24</v>
      </c>
      <c r="F1823">
        <v>1.1399999999999999</v>
      </c>
      <c r="G1823">
        <v>0.23200000000000001</v>
      </c>
      <c r="H1823">
        <v>8.9600000000000009</v>
      </c>
      <c r="I1823">
        <v>7.62</v>
      </c>
      <c r="J1823">
        <v>5.34</v>
      </c>
      <c r="K1823">
        <v>4.1100000000000003</v>
      </c>
      <c r="L1823">
        <v>3.33</v>
      </c>
      <c r="M1823">
        <v>3.3</v>
      </c>
      <c r="R1823">
        <f t="shared" si="104"/>
        <v>9</v>
      </c>
      <c r="S1823">
        <f t="shared" si="105"/>
        <v>17</v>
      </c>
    </row>
    <row r="1824" spans="1:19" x14ac:dyDescent="0.3">
      <c r="A1824">
        <v>1823</v>
      </c>
      <c r="B1824" t="s">
        <v>1834</v>
      </c>
      <c r="C1824" t="str">
        <f t="shared" si="103"/>
        <v>ticks_a_7_NSLandcoverESA16b</v>
      </c>
      <c r="D1824">
        <v>0.93300000000000005</v>
      </c>
      <c r="E1824">
        <v>0.92400000000000004</v>
      </c>
      <c r="F1824">
        <v>0.114</v>
      </c>
      <c r="G1824">
        <v>2.1299999999999999E-2</v>
      </c>
      <c r="H1824">
        <v>0.89600000000000002</v>
      </c>
      <c r="I1824">
        <v>0.76300000000000001</v>
      </c>
      <c r="J1824">
        <v>0.54200000000000004</v>
      </c>
      <c r="K1824">
        <v>0.42</v>
      </c>
      <c r="L1824">
        <v>0.32200000000000001</v>
      </c>
      <c r="M1824">
        <v>0.31900000000000001</v>
      </c>
      <c r="R1824">
        <f t="shared" si="104"/>
        <v>9</v>
      </c>
      <c r="S1824">
        <f t="shared" si="105"/>
        <v>17</v>
      </c>
    </row>
    <row r="1825" spans="1:19" x14ac:dyDescent="0.3">
      <c r="A1825">
        <v>1824</v>
      </c>
      <c r="B1825" t="s">
        <v>1835</v>
      </c>
      <c r="C1825" t="str">
        <f t="shared" si="103"/>
        <v>ticks_a_7_NSLandcoverESA17a</v>
      </c>
      <c r="D1825">
        <v>22.6</v>
      </c>
      <c r="E1825">
        <v>22.3</v>
      </c>
      <c r="F1825">
        <v>3.83</v>
      </c>
      <c r="G1825">
        <v>1.81</v>
      </c>
      <c r="H1825">
        <v>21.7</v>
      </c>
      <c r="I1825">
        <v>18.8</v>
      </c>
      <c r="J1825">
        <v>14.3</v>
      </c>
      <c r="K1825">
        <v>12</v>
      </c>
      <c r="L1825">
        <v>9</v>
      </c>
      <c r="M1825">
        <v>8.94</v>
      </c>
      <c r="R1825">
        <f t="shared" si="104"/>
        <v>9</v>
      </c>
      <c r="S1825">
        <f t="shared" si="105"/>
        <v>17</v>
      </c>
    </row>
    <row r="1826" spans="1:19" x14ac:dyDescent="0.3">
      <c r="A1826">
        <v>1825</v>
      </c>
      <c r="B1826" t="s">
        <v>1836</v>
      </c>
      <c r="C1826" t="str">
        <f t="shared" si="103"/>
        <v>ticks_a_7_NSLandcoverESA17b</v>
      </c>
      <c r="D1826">
        <v>8.27</v>
      </c>
      <c r="E1826">
        <v>8.16</v>
      </c>
      <c r="F1826">
        <v>1.31</v>
      </c>
      <c r="G1826">
        <v>1</v>
      </c>
      <c r="H1826">
        <v>7.86</v>
      </c>
      <c r="I1826">
        <v>7.52</v>
      </c>
      <c r="J1826">
        <v>5.67</v>
      </c>
      <c r="K1826">
        <v>4.38</v>
      </c>
      <c r="L1826">
        <v>3.51</v>
      </c>
      <c r="M1826">
        <v>3.47</v>
      </c>
      <c r="R1826">
        <f t="shared" si="104"/>
        <v>9</v>
      </c>
      <c r="S1826">
        <f t="shared" si="105"/>
        <v>17</v>
      </c>
    </row>
    <row r="1827" spans="1:19" x14ac:dyDescent="0.3">
      <c r="A1827">
        <v>1826</v>
      </c>
      <c r="B1827" t="s">
        <v>1837</v>
      </c>
      <c r="C1827" t="str">
        <f t="shared" si="103"/>
        <v>ticks_a_7_NSLandcoverESA18a</v>
      </c>
      <c r="D1827">
        <v>7.27</v>
      </c>
      <c r="E1827">
        <v>7.19</v>
      </c>
      <c r="F1827">
        <v>1.02</v>
      </c>
      <c r="G1827">
        <v>0.32600000000000001</v>
      </c>
      <c r="H1827">
        <v>6.96</v>
      </c>
      <c r="I1827">
        <v>6.07</v>
      </c>
      <c r="J1827">
        <v>4.42</v>
      </c>
      <c r="K1827">
        <v>3.55</v>
      </c>
      <c r="L1827">
        <v>2.7</v>
      </c>
      <c r="M1827">
        <v>2.69</v>
      </c>
      <c r="R1827">
        <f t="shared" si="104"/>
        <v>9</v>
      </c>
      <c r="S1827">
        <f t="shared" si="105"/>
        <v>17</v>
      </c>
    </row>
    <row r="1828" spans="1:19" x14ac:dyDescent="0.3">
      <c r="A1828">
        <v>1827</v>
      </c>
      <c r="B1828" t="s">
        <v>1838</v>
      </c>
      <c r="C1828" t="str">
        <f t="shared" si="103"/>
        <v>ticks_a_7_NSLandcoverESA18b</v>
      </c>
      <c r="D1828">
        <v>15.2</v>
      </c>
      <c r="E1828">
        <v>15</v>
      </c>
      <c r="F1828">
        <v>1.61</v>
      </c>
      <c r="G1828">
        <v>0.34100000000000003</v>
      </c>
      <c r="H1828">
        <v>14.3</v>
      </c>
      <c r="I1828">
        <v>11.9</v>
      </c>
      <c r="J1828">
        <v>7.72</v>
      </c>
      <c r="K1828">
        <v>5.87</v>
      </c>
      <c r="L1828">
        <v>5.08</v>
      </c>
      <c r="M1828">
        <v>5.03</v>
      </c>
      <c r="R1828">
        <f t="shared" si="104"/>
        <v>9</v>
      </c>
      <c r="S1828">
        <f t="shared" si="105"/>
        <v>17</v>
      </c>
    </row>
    <row r="1829" spans="1:19" x14ac:dyDescent="0.3">
      <c r="A1829">
        <v>1828</v>
      </c>
      <c r="B1829" t="s">
        <v>1839</v>
      </c>
      <c r="C1829" t="str">
        <f t="shared" si="103"/>
        <v>ticks_a_7_NSLandcoverESA19a</v>
      </c>
      <c r="D1829">
        <v>10.1</v>
      </c>
      <c r="E1829">
        <v>9.9700000000000006</v>
      </c>
      <c r="F1829">
        <v>2.2000000000000002</v>
      </c>
      <c r="G1829">
        <v>1.41</v>
      </c>
      <c r="H1829">
        <v>9.59</v>
      </c>
      <c r="I1829">
        <v>7.95</v>
      </c>
      <c r="J1829">
        <v>6.4</v>
      </c>
      <c r="K1829">
        <v>5.5</v>
      </c>
      <c r="L1829">
        <v>4.2699999999999996</v>
      </c>
      <c r="M1829">
        <v>4.25</v>
      </c>
      <c r="R1829">
        <f t="shared" si="104"/>
        <v>9</v>
      </c>
      <c r="S1829">
        <f t="shared" si="105"/>
        <v>17</v>
      </c>
    </row>
    <row r="1830" spans="1:19" x14ac:dyDescent="0.3">
      <c r="A1830">
        <v>1829</v>
      </c>
      <c r="B1830" t="s">
        <v>1840</v>
      </c>
      <c r="C1830" t="str">
        <f t="shared" si="103"/>
        <v>ticks_a_7_NSLandcoverESA19b</v>
      </c>
      <c r="D1830">
        <v>22.6</v>
      </c>
      <c r="E1830">
        <v>22.3</v>
      </c>
      <c r="F1830">
        <v>6.08</v>
      </c>
      <c r="G1830">
        <v>2.96</v>
      </c>
      <c r="H1830">
        <v>21.6</v>
      </c>
      <c r="I1830">
        <v>18.5</v>
      </c>
      <c r="J1830">
        <v>15.2</v>
      </c>
      <c r="K1830">
        <v>13</v>
      </c>
      <c r="L1830">
        <v>9.7100000000000009</v>
      </c>
      <c r="M1830">
        <v>9.6999999999999993</v>
      </c>
      <c r="R1830">
        <f t="shared" si="104"/>
        <v>9</v>
      </c>
      <c r="S1830">
        <f t="shared" si="105"/>
        <v>17</v>
      </c>
    </row>
    <row r="1831" spans="1:19" x14ac:dyDescent="0.3">
      <c r="A1831">
        <v>1830</v>
      </c>
      <c r="B1831" t="s">
        <v>1841</v>
      </c>
      <c r="C1831" t="str">
        <f t="shared" si="103"/>
        <v>ticks_a_7_NSLandcoverESA20a</v>
      </c>
      <c r="D1831">
        <v>120</v>
      </c>
      <c r="E1831">
        <v>117</v>
      </c>
      <c r="F1831">
        <v>10.5</v>
      </c>
      <c r="G1831">
        <v>3.76</v>
      </c>
      <c r="H1831">
        <v>113</v>
      </c>
      <c r="I1831">
        <v>84</v>
      </c>
      <c r="J1831">
        <v>50.6</v>
      </c>
      <c r="K1831">
        <v>39.1</v>
      </c>
      <c r="L1831">
        <v>31.6</v>
      </c>
      <c r="M1831">
        <v>31.1</v>
      </c>
      <c r="R1831">
        <f t="shared" si="104"/>
        <v>9</v>
      </c>
      <c r="S1831">
        <f t="shared" si="105"/>
        <v>17</v>
      </c>
    </row>
    <row r="1832" spans="1:19" x14ac:dyDescent="0.3">
      <c r="A1832">
        <v>1831</v>
      </c>
      <c r="B1832" t="s">
        <v>1842</v>
      </c>
      <c r="C1832" t="str">
        <f t="shared" si="103"/>
        <v>ticks_a_7_NSLandcoverESA20b</v>
      </c>
      <c r="D1832">
        <v>57.4</v>
      </c>
      <c r="E1832">
        <v>56.1</v>
      </c>
      <c r="F1832">
        <v>5.18</v>
      </c>
      <c r="G1832">
        <v>1.58</v>
      </c>
      <c r="H1832">
        <v>52.5</v>
      </c>
      <c r="I1832">
        <v>44</v>
      </c>
      <c r="J1832">
        <v>27.2</v>
      </c>
      <c r="K1832">
        <v>19.7</v>
      </c>
      <c r="L1832">
        <v>15.8</v>
      </c>
      <c r="M1832">
        <v>15.5</v>
      </c>
      <c r="R1832">
        <f t="shared" si="104"/>
        <v>9</v>
      </c>
      <c r="S1832">
        <f t="shared" si="105"/>
        <v>17</v>
      </c>
    </row>
    <row r="1833" spans="1:19" x14ac:dyDescent="0.3">
      <c r="A1833">
        <v>1832</v>
      </c>
      <c r="B1833" t="s">
        <v>1843</v>
      </c>
      <c r="C1833" t="str">
        <f t="shared" si="103"/>
        <v>ticks_a_7_NSLandcoverESA21</v>
      </c>
      <c r="D1833">
        <v>42.8</v>
      </c>
      <c r="E1833">
        <v>41.7</v>
      </c>
      <c r="F1833">
        <v>2.9</v>
      </c>
      <c r="G1833">
        <v>0.55800000000000005</v>
      </c>
      <c r="H1833">
        <v>40</v>
      </c>
      <c r="I1833">
        <v>28.4</v>
      </c>
      <c r="J1833">
        <v>15.7</v>
      </c>
      <c r="K1833">
        <v>11.2</v>
      </c>
      <c r="L1833">
        <v>9.32</v>
      </c>
      <c r="M1833">
        <v>9.16</v>
      </c>
      <c r="R1833">
        <f t="shared" si="104"/>
        <v>9</v>
      </c>
      <c r="S1833">
        <f t="shared" si="105"/>
        <v>17</v>
      </c>
    </row>
    <row r="1834" spans="1:19" x14ac:dyDescent="0.3">
      <c r="A1834">
        <v>1833</v>
      </c>
      <c r="B1834" t="s">
        <v>1844</v>
      </c>
      <c r="C1834" t="str">
        <f t="shared" si="103"/>
        <v>ticks_a_4_NSLandcoverESA1</v>
      </c>
      <c r="D1834">
        <v>116</v>
      </c>
      <c r="E1834">
        <v>65.2</v>
      </c>
      <c r="F1834">
        <v>5.92</v>
      </c>
      <c r="G1834">
        <v>3.65</v>
      </c>
      <c r="H1834">
        <v>53.6</v>
      </c>
      <c r="I1834">
        <v>41.5</v>
      </c>
      <c r="J1834">
        <v>29.5</v>
      </c>
      <c r="K1834">
        <v>21.9</v>
      </c>
      <c r="L1834">
        <v>20.6</v>
      </c>
      <c r="M1834">
        <v>20.3</v>
      </c>
      <c r="R1834">
        <f t="shared" si="104"/>
        <v>9</v>
      </c>
      <c r="S1834">
        <f t="shared" si="105"/>
        <v>16</v>
      </c>
    </row>
    <row r="1835" spans="1:19" x14ac:dyDescent="0.3">
      <c r="A1835">
        <v>1834</v>
      </c>
      <c r="B1835" t="s">
        <v>1845</v>
      </c>
      <c r="C1835" t="str">
        <f t="shared" si="103"/>
        <v>ticks_a_4_NSLandcoverESA2</v>
      </c>
      <c r="D1835">
        <v>79</v>
      </c>
      <c r="E1835">
        <v>57.6</v>
      </c>
      <c r="F1835">
        <v>4.2699999999999996</v>
      </c>
      <c r="G1835">
        <v>2.4700000000000002</v>
      </c>
      <c r="H1835">
        <v>47</v>
      </c>
      <c r="I1835">
        <v>36.6</v>
      </c>
      <c r="J1835">
        <v>21.3</v>
      </c>
      <c r="K1835">
        <v>15.4</v>
      </c>
      <c r="L1835">
        <v>13.8</v>
      </c>
      <c r="M1835">
        <v>13.6</v>
      </c>
      <c r="R1835">
        <f t="shared" si="104"/>
        <v>9</v>
      </c>
      <c r="S1835">
        <f t="shared" si="105"/>
        <v>16</v>
      </c>
    </row>
    <row r="1836" spans="1:19" x14ac:dyDescent="0.3">
      <c r="A1836">
        <v>1835</v>
      </c>
      <c r="B1836" t="s">
        <v>1846</v>
      </c>
      <c r="C1836" t="str">
        <f t="shared" si="103"/>
        <v>ticks_a_4_NSLandcoverESA3</v>
      </c>
      <c r="D1836">
        <v>126</v>
      </c>
      <c r="E1836">
        <v>86.4</v>
      </c>
      <c r="F1836">
        <v>7.2</v>
      </c>
      <c r="G1836">
        <v>4.34</v>
      </c>
      <c r="H1836">
        <v>73.8</v>
      </c>
      <c r="I1836">
        <v>55.3</v>
      </c>
      <c r="J1836">
        <v>36.200000000000003</v>
      </c>
      <c r="K1836">
        <v>27</v>
      </c>
      <c r="L1836">
        <v>21.8</v>
      </c>
      <c r="M1836">
        <v>21.5</v>
      </c>
      <c r="R1836">
        <f t="shared" si="104"/>
        <v>9</v>
      </c>
      <c r="S1836">
        <f t="shared" si="105"/>
        <v>16</v>
      </c>
    </row>
    <row r="1837" spans="1:19" x14ac:dyDescent="0.3">
      <c r="A1837">
        <v>1836</v>
      </c>
      <c r="B1837" t="s">
        <v>1847</v>
      </c>
      <c r="C1837" t="str">
        <f t="shared" si="103"/>
        <v>ticks_a_4_NSLandcoverESA4</v>
      </c>
      <c r="D1837">
        <v>70.3</v>
      </c>
      <c r="E1837">
        <v>55.5</v>
      </c>
      <c r="F1837">
        <v>6.23</v>
      </c>
      <c r="G1837">
        <v>4.83</v>
      </c>
      <c r="H1837">
        <v>45.1</v>
      </c>
      <c r="I1837">
        <v>34</v>
      </c>
      <c r="J1837">
        <v>21.7</v>
      </c>
      <c r="K1837">
        <v>17.600000000000001</v>
      </c>
      <c r="L1837">
        <v>15.3</v>
      </c>
      <c r="M1837">
        <v>15.2</v>
      </c>
      <c r="R1837">
        <f t="shared" si="104"/>
        <v>9</v>
      </c>
      <c r="S1837">
        <f t="shared" si="105"/>
        <v>16</v>
      </c>
    </row>
    <row r="1838" spans="1:19" x14ac:dyDescent="0.3">
      <c r="A1838">
        <v>1837</v>
      </c>
      <c r="B1838" t="s">
        <v>1848</v>
      </c>
      <c r="C1838" t="str">
        <f t="shared" si="103"/>
        <v>ticks_a_4_NSLandcoverESA5</v>
      </c>
      <c r="D1838">
        <v>68.400000000000006</v>
      </c>
      <c r="E1838">
        <v>54.4</v>
      </c>
      <c r="F1838">
        <v>5.73</v>
      </c>
      <c r="G1838">
        <v>2.4500000000000002</v>
      </c>
      <c r="H1838">
        <v>44.2</v>
      </c>
      <c r="I1838">
        <v>38.9</v>
      </c>
      <c r="J1838">
        <v>28.9</v>
      </c>
      <c r="K1838">
        <v>21.9</v>
      </c>
      <c r="L1838">
        <v>17.899999999999999</v>
      </c>
      <c r="M1838">
        <v>17.7</v>
      </c>
      <c r="R1838">
        <f t="shared" si="104"/>
        <v>9</v>
      </c>
      <c r="S1838">
        <f t="shared" si="105"/>
        <v>16</v>
      </c>
    </row>
    <row r="1839" spans="1:19" x14ac:dyDescent="0.3">
      <c r="A1839">
        <v>1838</v>
      </c>
      <c r="B1839" t="s">
        <v>1849</v>
      </c>
      <c r="C1839" t="str">
        <f t="shared" si="103"/>
        <v>ticks_a_4_NSLandcoverESA6</v>
      </c>
      <c r="D1839">
        <v>59.6</v>
      </c>
      <c r="E1839">
        <v>53.2</v>
      </c>
      <c r="F1839">
        <v>3.99</v>
      </c>
      <c r="G1839">
        <v>2.33</v>
      </c>
      <c r="H1839">
        <v>47.2</v>
      </c>
      <c r="I1839">
        <v>33.6</v>
      </c>
      <c r="J1839">
        <v>20.7</v>
      </c>
      <c r="K1839">
        <v>15.1</v>
      </c>
      <c r="L1839">
        <v>13.4</v>
      </c>
      <c r="M1839">
        <v>13.1</v>
      </c>
      <c r="R1839">
        <f t="shared" si="104"/>
        <v>9</v>
      </c>
      <c r="S1839">
        <f t="shared" si="105"/>
        <v>16</v>
      </c>
    </row>
    <row r="1840" spans="1:19" x14ac:dyDescent="0.3">
      <c r="A1840">
        <v>1839</v>
      </c>
      <c r="B1840" t="s">
        <v>1850</v>
      </c>
      <c r="C1840" t="str">
        <f t="shared" si="103"/>
        <v>ticks_a_4_NSLandcoverESA7</v>
      </c>
      <c r="D1840">
        <v>90.4</v>
      </c>
      <c r="E1840">
        <v>72.5</v>
      </c>
      <c r="F1840">
        <v>4.9000000000000004</v>
      </c>
      <c r="G1840">
        <v>2.79</v>
      </c>
      <c r="H1840">
        <v>59.4</v>
      </c>
      <c r="I1840">
        <v>42.3</v>
      </c>
      <c r="J1840">
        <v>24.5</v>
      </c>
      <c r="K1840">
        <v>17.899999999999999</v>
      </c>
      <c r="L1840">
        <v>16</v>
      </c>
      <c r="M1840">
        <v>15.7</v>
      </c>
      <c r="R1840">
        <f t="shared" si="104"/>
        <v>9</v>
      </c>
      <c r="S1840">
        <f t="shared" si="105"/>
        <v>16</v>
      </c>
    </row>
    <row r="1841" spans="1:19" x14ac:dyDescent="0.3">
      <c r="A1841">
        <v>1840</v>
      </c>
      <c r="B1841" t="s">
        <v>1851</v>
      </c>
      <c r="C1841" t="str">
        <f t="shared" si="103"/>
        <v>ticks_a_4_NSLandcoverESA8</v>
      </c>
      <c r="D1841">
        <v>99.5</v>
      </c>
      <c r="E1841">
        <v>70.7</v>
      </c>
      <c r="F1841">
        <v>3.68</v>
      </c>
      <c r="G1841">
        <v>2.44</v>
      </c>
      <c r="H1841">
        <v>53.9</v>
      </c>
      <c r="I1841">
        <v>38.9</v>
      </c>
      <c r="J1841">
        <v>20.5</v>
      </c>
      <c r="K1841">
        <v>14.4</v>
      </c>
      <c r="L1841">
        <v>13.9</v>
      </c>
      <c r="M1841">
        <v>13.5</v>
      </c>
      <c r="R1841">
        <f t="shared" si="104"/>
        <v>9</v>
      </c>
      <c r="S1841">
        <f t="shared" si="105"/>
        <v>16</v>
      </c>
    </row>
    <row r="1842" spans="1:19" x14ac:dyDescent="0.3">
      <c r="A1842">
        <v>1841</v>
      </c>
      <c r="B1842" t="s">
        <v>1852</v>
      </c>
      <c r="C1842" t="str">
        <f t="shared" si="103"/>
        <v>ticks_a_4_NSLandcoverESA9</v>
      </c>
      <c r="D1842">
        <v>71.7</v>
      </c>
      <c r="E1842">
        <v>58.3</v>
      </c>
      <c r="F1842">
        <v>5.74</v>
      </c>
      <c r="G1842">
        <v>3.71</v>
      </c>
      <c r="H1842">
        <v>48</v>
      </c>
      <c r="I1842">
        <v>38</v>
      </c>
      <c r="J1842">
        <v>25.6</v>
      </c>
      <c r="K1842">
        <v>19.2</v>
      </c>
      <c r="L1842">
        <v>17.7</v>
      </c>
      <c r="M1842">
        <v>17.5</v>
      </c>
      <c r="R1842">
        <f t="shared" si="104"/>
        <v>9</v>
      </c>
      <c r="S1842">
        <f t="shared" si="105"/>
        <v>16</v>
      </c>
    </row>
    <row r="1843" spans="1:19" x14ac:dyDescent="0.3">
      <c r="A1843">
        <v>1842</v>
      </c>
      <c r="B1843" t="s">
        <v>1853</v>
      </c>
      <c r="C1843" t="str">
        <f t="shared" si="103"/>
        <v>ticks_a_4_NSLandcoverESA10a</v>
      </c>
      <c r="D1843">
        <v>77.2</v>
      </c>
      <c r="E1843">
        <v>59.2</v>
      </c>
      <c r="F1843">
        <v>5.09</v>
      </c>
      <c r="G1843">
        <v>2.68</v>
      </c>
      <c r="H1843">
        <v>52.2</v>
      </c>
      <c r="I1843">
        <v>41.5</v>
      </c>
      <c r="J1843">
        <v>27</v>
      </c>
      <c r="K1843">
        <v>19.2</v>
      </c>
      <c r="L1843">
        <v>17.5</v>
      </c>
      <c r="M1843">
        <v>17.2</v>
      </c>
      <c r="R1843">
        <f t="shared" si="104"/>
        <v>9</v>
      </c>
      <c r="S1843">
        <f t="shared" si="105"/>
        <v>16</v>
      </c>
    </row>
    <row r="1844" spans="1:19" x14ac:dyDescent="0.3">
      <c r="A1844">
        <v>1843</v>
      </c>
      <c r="B1844" t="s">
        <v>1854</v>
      </c>
      <c r="C1844" t="str">
        <f t="shared" si="103"/>
        <v>ticks_a_4_NSLandcoverESA10b</v>
      </c>
      <c r="D1844">
        <v>44</v>
      </c>
      <c r="E1844">
        <v>41.4</v>
      </c>
      <c r="F1844">
        <v>4.8899999999999997</v>
      </c>
      <c r="G1844">
        <v>2.98</v>
      </c>
      <c r="H1844">
        <v>39.200000000000003</v>
      </c>
      <c r="I1844">
        <v>33.1</v>
      </c>
      <c r="J1844">
        <v>23.4</v>
      </c>
      <c r="K1844">
        <v>17.7</v>
      </c>
      <c r="L1844">
        <v>14.1</v>
      </c>
      <c r="M1844">
        <v>14</v>
      </c>
      <c r="R1844">
        <f t="shared" si="104"/>
        <v>9</v>
      </c>
      <c r="S1844">
        <f t="shared" si="105"/>
        <v>16</v>
      </c>
    </row>
    <row r="1845" spans="1:19" x14ac:dyDescent="0.3">
      <c r="A1845">
        <v>1844</v>
      </c>
      <c r="B1845" t="s">
        <v>1855</v>
      </c>
      <c r="C1845" t="str">
        <f t="shared" si="103"/>
        <v>ticks_a_4_NSLandcoverESA11a</v>
      </c>
      <c r="D1845">
        <v>78.8</v>
      </c>
      <c r="E1845">
        <v>62.6</v>
      </c>
      <c r="F1845">
        <v>4.49</v>
      </c>
      <c r="G1845">
        <v>2.68</v>
      </c>
      <c r="H1845">
        <v>50.4</v>
      </c>
      <c r="I1845">
        <v>36.9</v>
      </c>
      <c r="J1845">
        <v>24.4</v>
      </c>
      <c r="K1845">
        <v>17.5</v>
      </c>
      <c r="L1845">
        <v>15.2</v>
      </c>
      <c r="M1845">
        <v>15</v>
      </c>
      <c r="R1845">
        <f t="shared" si="104"/>
        <v>9</v>
      </c>
      <c r="S1845">
        <f t="shared" si="105"/>
        <v>16</v>
      </c>
    </row>
    <row r="1846" spans="1:19" x14ac:dyDescent="0.3">
      <c r="A1846">
        <v>1845</v>
      </c>
      <c r="B1846" t="s">
        <v>1856</v>
      </c>
      <c r="C1846" t="str">
        <f t="shared" si="103"/>
        <v>ticks_a_4_NSLandcoverESA11b</v>
      </c>
      <c r="D1846">
        <v>63.9</v>
      </c>
      <c r="E1846">
        <v>53.6</v>
      </c>
      <c r="F1846">
        <v>3.23</v>
      </c>
      <c r="G1846">
        <v>2.35</v>
      </c>
      <c r="H1846">
        <v>38.6</v>
      </c>
      <c r="I1846">
        <v>31</v>
      </c>
      <c r="J1846">
        <v>17.399999999999999</v>
      </c>
      <c r="K1846">
        <v>12.2</v>
      </c>
      <c r="L1846">
        <v>11.7</v>
      </c>
      <c r="M1846">
        <v>11.4</v>
      </c>
      <c r="R1846">
        <f t="shared" si="104"/>
        <v>9</v>
      </c>
      <c r="S1846">
        <f t="shared" si="105"/>
        <v>16</v>
      </c>
    </row>
    <row r="1847" spans="1:19" x14ac:dyDescent="0.3">
      <c r="A1847">
        <v>1846</v>
      </c>
      <c r="B1847" t="s">
        <v>1857</v>
      </c>
      <c r="C1847" t="str">
        <f t="shared" si="103"/>
        <v>ticks_a_4_NSLandcoverESA12a</v>
      </c>
      <c r="D1847">
        <v>129</v>
      </c>
      <c r="E1847">
        <v>79.5</v>
      </c>
      <c r="F1847">
        <v>5.81</v>
      </c>
      <c r="G1847">
        <v>2.97</v>
      </c>
      <c r="H1847">
        <v>64.7</v>
      </c>
      <c r="I1847">
        <v>53.5</v>
      </c>
      <c r="J1847">
        <v>32.6</v>
      </c>
      <c r="K1847">
        <v>22.9</v>
      </c>
      <c r="L1847">
        <v>20.2</v>
      </c>
      <c r="M1847">
        <v>19.8</v>
      </c>
      <c r="R1847">
        <f t="shared" si="104"/>
        <v>9</v>
      </c>
      <c r="S1847">
        <f t="shared" si="105"/>
        <v>16</v>
      </c>
    </row>
    <row r="1848" spans="1:19" x14ac:dyDescent="0.3">
      <c r="A1848">
        <v>1847</v>
      </c>
      <c r="B1848" t="s">
        <v>1858</v>
      </c>
      <c r="C1848" t="str">
        <f t="shared" ref="C1848:C1911" si="106">LEFT(B1848,R1848-1)&amp;RIGHT(B1848,LEN(B1848)-S1848)</f>
        <v>ticks_a_4_NSLandcoverESA12b</v>
      </c>
      <c r="D1848">
        <v>67.8</v>
      </c>
      <c r="E1848">
        <v>58.7</v>
      </c>
      <c r="F1848">
        <v>4.57</v>
      </c>
      <c r="G1848">
        <v>2.35</v>
      </c>
      <c r="H1848">
        <v>45.9</v>
      </c>
      <c r="I1848">
        <v>38.299999999999997</v>
      </c>
      <c r="J1848">
        <v>24.7</v>
      </c>
      <c r="K1848">
        <v>17.899999999999999</v>
      </c>
      <c r="L1848">
        <v>15.4</v>
      </c>
      <c r="M1848">
        <v>15.1</v>
      </c>
      <c r="R1848">
        <f t="shared" si="104"/>
        <v>9</v>
      </c>
      <c r="S1848">
        <f t="shared" si="105"/>
        <v>16</v>
      </c>
    </row>
    <row r="1849" spans="1:19" x14ac:dyDescent="0.3">
      <c r="A1849">
        <v>1848</v>
      </c>
      <c r="B1849" t="s">
        <v>1859</v>
      </c>
      <c r="C1849" t="str">
        <f t="shared" si="106"/>
        <v>ticks_a_4_NSLandcoverESA13</v>
      </c>
      <c r="D1849">
        <v>52.6</v>
      </c>
      <c r="E1849">
        <v>44.5</v>
      </c>
      <c r="F1849">
        <v>4.2</v>
      </c>
      <c r="G1849">
        <v>2.06</v>
      </c>
      <c r="H1849">
        <v>38.299999999999997</v>
      </c>
      <c r="I1849">
        <v>29.9</v>
      </c>
      <c r="J1849">
        <v>18.899999999999999</v>
      </c>
      <c r="K1849">
        <v>16.399999999999999</v>
      </c>
      <c r="L1849">
        <v>12</v>
      </c>
      <c r="M1849">
        <v>12.9</v>
      </c>
      <c r="R1849">
        <f t="shared" si="104"/>
        <v>9</v>
      </c>
      <c r="S1849">
        <f t="shared" si="105"/>
        <v>16</v>
      </c>
    </row>
    <row r="1850" spans="1:19" x14ac:dyDescent="0.3">
      <c r="A1850">
        <v>1849</v>
      </c>
      <c r="B1850" t="s">
        <v>1860</v>
      </c>
      <c r="C1850" t="str">
        <f t="shared" si="106"/>
        <v>ticks_a_4_NSLandcoverESA14</v>
      </c>
      <c r="D1850">
        <v>30.4</v>
      </c>
      <c r="E1850">
        <v>29.6</v>
      </c>
      <c r="F1850">
        <v>4.3499999999999996</v>
      </c>
      <c r="G1850">
        <v>3.44</v>
      </c>
      <c r="H1850">
        <v>28.4</v>
      </c>
      <c r="I1850">
        <v>26</v>
      </c>
      <c r="J1850">
        <v>19.2</v>
      </c>
      <c r="K1850">
        <v>15</v>
      </c>
      <c r="L1850">
        <v>12.3</v>
      </c>
      <c r="M1850">
        <v>12.1</v>
      </c>
      <c r="R1850">
        <f t="shared" si="104"/>
        <v>9</v>
      </c>
      <c r="S1850">
        <f t="shared" si="105"/>
        <v>16</v>
      </c>
    </row>
    <row r="1851" spans="1:19" x14ac:dyDescent="0.3">
      <c r="A1851">
        <v>1850</v>
      </c>
      <c r="B1851" t="s">
        <v>1861</v>
      </c>
      <c r="C1851" t="str">
        <f t="shared" si="106"/>
        <v>ticks_a_4_NSLandcoverESA15a</v>
      </c>
      <c r="D1851">
        <v>70.7</v>
      </c>
      <c r="E1851">
        <v>61.2</v>
      </c>
      <c r="F1851">
        <v>6.11</v>
      </c>
      <c r="G1851">
        <v>3.32</v>
      </c>
      <c r="H1851">
        <v>55.8</v>
      </c>
      <c r="I1851">
        <v>43.7</v>
      </c>
      <c r="J1851">
        <v>27.4</v>
      </c>
      <c r="K1851">
        <v>21</v>
      </c>
      <c r="L1851">
        <v>16.899999999999999</v>
      </c>
      <c r="M1851">
        <v>16.7</v>
      </c>
      <c r="R1851">
        <f t="shared" si="104"/>
        <v>9</v>
      </c>
      <c r="S1851">
        <f t="shared" si="105"/>
        <v>16</v>
      </c>
    </row>
    <row r="1852" spans="1:19" x14ac:dyDescent="0.3">
      <c r="A1852">
        <v>1851</v>
      </c>
      <c r="B1852" t="s">
        <v>1862</v>
      </c>
      <c r="C1852" t="str">
        <f t="shared" si="106"/>
        <v>ticks_a_4_NSLandcoverESA15b</v>
      </c>
      <c r="D1852">
        <v>37.6</v>
      </c>
      <c r="E1852">
        <v>29.6</v>
      </c>
      <c r="F1852">
        <v>1.41</v>
      </c>
      <c r="G1852">
        <v>0.81899999999999995</v>
      </c>
      <c r="H1852">
        <v>22.5</v>
      </c>
      <c r="I1852">
        <v>13.8</v>
      </c>
      <c r="J1852">
        <v>6.9</v>
      </c>
      <c r="K1852">
        <v>5.15</v>
      </c>
      <c r="L1852">
        <v>4.34</v>
      </c>
      <c r="M1852">
        <v>4.24</v>
      </c>
      <c r="R1852">
        <f t="shared" si="104"/>
        <v>9</v>
      </c>
      <c r="S1852">
        <f t="shared" si="105"/>
        <v>16</v>
      </c>
    </row>
    <row r="1853" spans="1:19" x14ac:dyDescent="0.3">
      <c r="A1853">
        <v>1852</v>
      </c>
      <c r="B1853" t="s">
        <v>1863</v>
      </c>
      <c r="C1853" t="str">
        <f t="shared" si="106"/>
        <v>ticks_a_4_NSLandcoverESA16a</v>
      </c>
      <c r="D1853">
        <v>22.4</v>
      </c>
      <c r="E1853">
        <v>20.9</v>
      </c>
      <c r="F1853">
        <v>2.4500000000000002</v>
      </c>
      <c r="G1853">
        <v>0.503</v>
      </c>
      <c r="H1853">
        <v>19.2</v>
      </c>
      <c r="I1853">
        <v>16.3</v>
      </c>
      <c r="J1853">
        <v>11.7</v>
      </c>
      <c r="K1853">
        <v>8.99</v>
      </c>
      <c r="L1853">
        <v>7.61</v>
      </c>
      <c r="M1853">
        <v>7.55</v>
      </c>
      <c r="R1853">
        <f t="shared" si="104"/>
        <v>9</v>
      </c>
      <c r="S1853">
        <f t="shared" si="105"/>
        <v>16</v>
      </c>
    </row>
    <row r="1854" spans="1:19" x14ac:dyDescent="0.3">
      <c r="A1854">
        <v>1853</v>
      </c>
      <c r="B1854" t="s">
        <v>1864</v>
      </c>
      <c r="C1854" t="str">
        <f t="shared" si="106"/>
        <v>ticks_a_4_NSLandcoverESA16b</v>
      </c>
      <c r="D1854">
        <v>2.2400000000000002</v>
      </c>
      <c r="E1854">
        <v>2.21</v>
      </c>
      <c r="F1854">
        <v>0.27600000000000002</v>
      </c>
      <c r="G1854">
        <v>5.0999999999999997E-2</v>
      </c>
      <c r="H1854">
        <v>2.14</v>
      </c>
      <c r="I1854">
        <v>1.84</v>
      </c>
      <c r="J1854">
        <v>1.32</v>
      </c>
      <c r="K1854">
        <v>1.03</v>
      </c>
      <c r="L1854">
        <v>0.79800000000000004</v>
      </c>
      <c r="M1854">
        <v>0.79200000000000004</v>
      </c>
      <c r="R1854">
        <f t="shared" si="104"/>
        <v>9</v>
      </c>
      <c r="S1854">
        <f t="shared" si="105"/>
        <v>16</v>
      </c>
    </row>
    <row r="1855" spans="1:19" x14ac:dyDescent="0.3">
      <c r="A1855">
        <v>1854</v>
      </c>
      <c r="B1855" t="s">
        <v>1865</v>
      </c>
      <c r="C1855" t="str">
        <f t="shared" si="106"/>
        <v>ticks_a_4_NSLandcoverESA17a</v>
      </c>
      <c r="D1855">
        <v>45.9</v>
      </c>
      <c r="E1855">
        <v>41.9</v>
      </c>
      <c r="F1855">
        <v>6.47</v>
      </c>
      <c r="G1855">
        <v>3.34</v>
      </c>
      <c r="H1855">
        <v>39</v>
      </c>
      <c r="I1855">
        <v>34.1</v>
      </c>
      <c r="J1855">
        <v>25.6</v>
      </c>
      <c r="K1855">
        <v>21.1</v>
      </c>
      <c r="L1855">
        <v>15.4</v>
      </c>
      <c r="M1855">
        <v>15.3</v>
      </c>
      <c r="R1855">
        <f t="shared" si="104"/>
        <v>9</v>
      </c>
      <c r="S1855">
        <f t="shared" si="105"/>
        <v>16</v>
      </c>
    </row>
    <row r="1856" spans="1:19" x14ac:dyDescent="0.3">
      <c r="A1856">
        <v>1855</v>
      </c>
      <c r="B1856" t="s">
        <v>1866</v>
      </c>
      <c r="C1856" t="str">
        <f t="shared" si="106"/>
        <v>ticks_a_4_NSLandcoverESA17b</v>
      </c>
      <c r="D1856">
        <v>19</v>
      </c>
      <c r="E1856">
        <v>18.5</v>
      </c>
      <c r="F1856">
        <v>2.58</v>
      </c>
      <c r="G1856">
        <v>2.0299999999999998</v>
      </c>
      <c r="H1856">
        <v>17.7</v>
      </c>
      <c r="I1856">
        <v>16.7</v>
      </c>
      <c r="J1856">
        <v>12.1</v>
      </c>
      <c r="K1856">
        <v>9.1300000000000008</v>
      </c>
      <c r="L1856">
        <v>7.55</v>
      </c>
      <c r="M1856">
        <v>7.43</v>
      </c>
      <c r="R1856">
        <f t="shared" si="104"/>
        <v>9</v>
      </c>
      <c r="S1856">
        <f t="shared" si="105"/>
        <v>16</v>
      </c>
    </row>
    <row r="1857" spans="1:19" x14ac:dyDescent="0.3">
      <c r="A1857">
        <v>1856</v>
      </c>
      <c r="B1857" t="s">
        <v>1867</v>
      </c>
      <c r="C1857" t="str">
        <f t="shared" si="106"/>
        <v>ticks_a_4_NSLandcoverESA18a</v>
      </c>
      <c r="D1857">
        <v>17</v>
      </c>
      <c r="E1857">
        <v>16.5</v>
      </c>
      <c r="F1857">
        <v>2.21</v>
      </c>
      <c r="G1857">
        <v>0.72799999999999998</v>
      </c>
      <c r="H1857">
        <v>15.8</v>
      </c>
      <c r="I1857">
        <v>14</v>
      </c>
      <c r="J1857">
        <v>10.3</v>
      </c>
      <c r="K1857">
        <v>8.0500000000000007</v>
      </c>
      <c r="L1857">
        <v>6.35</v>
      </c>
      <c r="M1857">
        <v>6.3</v>
      </c>
      <c r="R1857">
        <f t="shared" si="104"/>
        <v>9</v>
      </c>
      <c r="S1857">
        <f t="shared" si="105"/>
        <v>16</v>
      </c>
    </row>
    <row r="1858" spans="1:19" x14ac:dyDescent="0.3">
      <c r="A1858">
        <v>1857</v>
      </c>
      <c r="B1858" t="s">
        <v>1868</v>
      </c>
      <c r="C1858" t="str">
        <f t="shared" si="106"/>
        <v>ticks_a_4_NSLandcoverESA18b</v>
      </c>
      <c r="D1858">
        <v>36.5</v>
      </c>
      <c r="E1858">
        <v>33.1</v>
      </c>
      <c r="F1858">
        <v>3.19</v>
      </c>
      <c r="G1858">
        <v>0.71899999999999997</v>
      </c>
      <c r="H1858">
        <v>29.8</v>
      </c>
      <c r="I1858">
        <v>23.7</v>
      </c>
      <c r="J1858">
        <v>15.4</v>
      </c>
      <c r="K1858">
        <v>11.7</v>
      </c>
      <c r="L1858">
        <v>11.1</v>
      </c>
      <c r="M1858">
        <v>11</v>
      </c>
      <c r="R1858">
        <f t="shared" si="104"/>
        <v>9</v>
      </c>
      <c r="S1858">
        <f t="shared" si="105"/>
        <v>16</v>
      </c>
    </row>
    <row r="1859" spans="1:19" x14ac:dyDescent="0.3">
      <c r="A1859">
        <v>1858</v>
      </c>
      <c r="B1859" t="s">
        <v>1869</v>
      </c>
      <c r="C1859" t="str">
        <f t="shared" si="106"/>
        <v>ticks_a_4_NSLandcoverESA19a</v>
      </c>
      <c r="D1859">
        <v>21.6</v>
      </c>
      <c r="E1859">
        <v>20.9</v>
      </c>
      <c r="F1859">
        <v>4.43</v>
      </c>
      <c r="G1859">
        <v>2.91</v>
      </c>
      <c r="H1859">
        <v>19.8</v>
      </c>
      <c r="I1859">
        <v>16.399999999999999</v>
      </c>
      <c r="J1859">
        <v>13.1</v>
      </c>
      <c r="K1859">
        <v>10.9</v>
      </c>
      <c r="L1859">
        <v>8.39</v>
      </c>
      <c r="M1859">
        <v>8.33</v>
      </c>
      <c r="R1859">
        <f t="shared" ref="R1859:R1922" si="107">SEARCH("run",B1859)</f>
        <v>9</v>
      </c>
      <c r="S1859">
        <f t="shared" ref="S1859:S1922" si="108">SEARCH("_",B1859,SEARCH("_",B1859,R1859+1)+1)</f>
        <v>16</v>
      </c>
    </row>
    <row r="1860" spans="1:19" x14ac:dyDescent="0.3">
      <c r="A1860">
        <v>1859</v>
      </c>
      <c r="B1860" t="s">
        <v>1870</v>
      </c>
      <c r="C1860" t="str">
        <f t="shared" si="106"/>
        <v>ticks_a_4_NSLandcoverESA19b</v>
      </c>
      <c r="D1860">
        <v>49.5</v>
      </c>
      <c r="E1860">
        <v>45</v>
      </c>
      <c r="F1860">
        <v>10.1</v>
      </c>
      <c r="G1860">
        <v>5.35</v>
      </c>
      <c r="H1860">
        <v>40.799999999999997</v>
      </c>
      <c r="I1860">
        <v>33.4</v>
      </c>
      <c r="J1860">
        <v>26.2</v>
      </c>
      <c r="K1860">
        <v>22.6</v>
      </c>
      <c r="L1860">
        <v>16.7</v>
      </c>
      <c r="M1860">
        <v>16.600000000000001</v>
      </c>
      <c r="R1860">
        <f t="shared" si="107"/>
        <v>9</v>
      </c>
      <c r="S1860">
        <f t="shared" si="108"/>
        <v>16</v>
      </c>
    </row>
    <row r="1861" spans="1:19" x14ac:dyDescent="0.3">
      <c r="A1861">
        <v>1860</v>
      </c>
      <c r="B1861" t="s">
        <v>1871</v>
      </c>
      <c r="C1861" t="str">
        <f t="shared" si="106"/>
        <v>ticks_a_4_NSLandcoverESA20a</v>
      </c>
      <c r="D1861">
        <v>223</v>
      </c>
      <c r="E1861">
        <v>96.8</v>
      </c>
      <c r="F1861">
        <v>5.08</v>
      </c>
      <c r="G1861">
        <v>2.9</v>
      </c>
      <c r="H1861">
        <v>71.099999999999994</v>
      </c>
      <c r="I1861">
        <v>41.4</v>
      </c>
      <c r="J1861">
        <v>28.5</v>
      </c>
      <c r="K1861">
        <v>20.100000000000001</v>
      </c>
      <c r="L1861">
        <v>17.899999999999999</v>
      </c>
      <c r="M1861">
        <v>17.600000000000001</v>
      </c>
      <c r="R1861">
        <f t="shared" si="107"/>
        <v>9</v>
      </c>
      <c r="S1861">
        <f t="shared" si="108"/>
        <v>16</v>
      </c>
    </row>
    <row r="1862" spans="1:19" x14ac:dyDescent="0.3">
      <c r="A1862">
        <v>1861</v>
      </c>
      <c r="B1862" t="s">
        <v>1872</v>
      </c>
      <c r="C1862" t="str">
        <f t="shared" si="106"/>
        <v>ticks_a_4_NSLandcoverESA20b</v>
      </c>
      <c r="D1862">
        <v>128</v>
      </c>
      <c r="E1862">
        <v>93.4</v>
      </c>
      <c r="F1862">
        <v>5.0999999999999996</v>
      </c>
      <c r="G1862">
        <v>2.16</v>
      </c>
      <c r="H1862">
        <v>69.900000000000006</v>
      </c>
      <c r="I1862">
        <v>53</v>
      </c>
      <c r="J1862">
        <v>28.1</v>
      </c>
      <c r="K1862">
        <v>19.899999999999999</v>
      </c>
      <c r="L1862">
        <v>17.5</v>
      </c>
      <c r="M1862">
        <v>17</v>
      </c>
      <c r="R1862">
        <f t="shared" si="107"/>
        <v>9</v>
      </c>
      <c r="S1862">
        <f t="shared" si="108"/>
        <v>16</v>
      </c>
    </row>
    <row r="1863" spans="1:19" x14ac:dyDescent="0.3">
      <c r="A1863">
        <v>1862</v>
      </c>
      <c r="B1863" t="s">
        <v>1873</v>
      </c>
      <c r="C1863" t="str">
        <f t="shared" si="106"/>
        <v>ticks_a_4_NSLandcoverESA21</v>
      </c>
      <c r="D1863">
        <v>88.1</v>
      </c>
      <c r="E1863">
        <v>72.900000000000006</v>
      </c>
      <c r="F1863">
        <v>3.41</v>
      </c>
      <c r="G1863">
        <v>0.92100000000000004</v>
      </c>
      <c r="H1863">
        <v>62</v>
      </c>
      <c r="I1863">
        <v>37.9</v>
      </c>
      <c r="J1863">
        <v>19</v>
      </c>
      <c r="K1863">
        <v>13.3</v>
      </c>
      <c r="L1863">
        <v>11.9</v>
      </c>
      <c r="M1863">
        <v>11.6</v>
      </c>
      <c r="R1863">
        <f t="shared" si="107"/>
        <v>9</v>
      </c>
      <c r="S1863">
        <f t="shared" si="108"/>
        <v>16</v>
      </c>
    </row>
    <row r="1864" spans="1:19" x14ac:dyDescent="0.3">
      <c r="A1864">
        <v>1863</v>
      </c>
      <c r="B1864" t="s">
        <v>1874</v>
      </c>
      <c r="C1864" t="str">
        <f t="shared" si="106"/>
        <v>tobacco_a_7_OtherRowESA1</v>
      </c>
      <c r="D1864">
        <v>224</v>
      </c>
      <c r="E1864">
        <v>222</v>
      </c>
      <c r="F1864">
        <v>28.9</v>
      </c>
      <c r="G1864">
        <v>12.9</v>
      </c>
      <c r="H1864">
        <v>214</v>
      </c>
      <c r="I1864">
        <v>178</v>
      </c>
      <c r="J1864">
        <v>125</v>
      </c>
      <c r="K1864">
        <v>96.3</v>
      </c>
      <c r="L1864">
        <v>97.4</v>
      </c>
      <c r="M1864">
        <v>96.3</v>
      </c>
      <c r="R1864">
        <f t="shared" si="107"/>
        <v>11</v>
      </c>
      <c r="S1864">
        <f t="shared" si="108"/>
        <v>19</v>
      </c>
    </row>
    <row r="1865" spans="1:19" x14ac:dyDescent="0.3">
      <c r="A1865">
        <v>1864</v>
      </c>
      <c r="B1865" t="s">
        <v>1875</v>
      </c>
      <c r="C1865" t="str">
        <f t="shared" si="106"/>
        <v>tobacco_a_7_OtherRowESA2</v>
      </c>
      <c r="D1865">
        <v>74.2</v>
      </c>
      <c r="E1865">
        <v>72.599999999999994</v>
      </c>
      <c r="F1865">
        <v>9.0299999999999994</v>
      </c>
      <c r="G1865">
        <v>5.83</v>
      </c>
      <c r="H1865">
        <v>67.900000000000006</v>
      </c>
      <c r="I1865">
        <v>56.8</v>
      </c>
      <c r="J1865">
        <v>37.5</v>
      </c>
      <c r="K1865">
        <v>30.1</v>
      </c>
      <c r="L1865">
        <v>22.8</v>
      </c>
      <c r="M1865">
        <v>22.6</v>
      </c>
      <c r="R1865">
        <f t="shared" si="107"/>
        <v>11</v>
      </c>
      <c r="S1865">
        <f t="shared" si="108"/>
        <v>19</v>
      </c>
    </row>
    <row r="1866" spans="1:19" x14ac:dyDescent="0.3">
      <c r="A1866">
        <v>1865</v>
      </c>
      <c r="B1866" t="s">
        <v>1876</v>
      </c>
      <c r="C1866" t="str">
        <f t="shared" si="106"/>
        <v>tobacco_a_7_OtherRowESA3</v>
      </c>
      <c r="D1866">
        <v>219</v>
      </c>
      <c r="E1866">
        <v>216</v>
      </c>
      <c r="F1866">
        <v>30.7</v>
      </c>
      <c r="G1866">
        <v>17.5</v>
      </c>
      <c r="H1866">
        <v>209</v>
      </c>
      <c r="I1866">
        <v>185</v>
      </c>
      <c r="J1866">
        <v>135</v>
      </c>
      <c r="K1866">
        <v>108</v>
      </c>
      <c r="L1866">
        <v>86.7</v>
      </c>
      <c r="M1866">
        <v>85.8</v>
      </c>
      <c r="R1866">
        <f t="shared" si="107"/>
        <v>11</v>
      </c>
      <c r="S1866">
        <f t="shared" si="108"/>
        <v>19</v>
      </c>
    </row>
    <row r="1867" spans="1:19" x14ac:dyDescent="0.3">
      <c r="A1867">
        <v>1866</v>
      </c>
      <c r="B1867" t="s">
        <v>1877</v>
      </c>
      <c r="C1867" t="str">
        <f t="shared" si="106"/>
        <v>tobacco_a_7_OtherRowESA4</v>
      </c>
      <c r="D1867">
        <v>78.3</v>
      </c>
      <c r="E1867">
        <v>76.7</v>
      </c>
      <c r="F1867">
        <v>12.3</v>
      </c>
      <c r="G1867">
        <v>8.5399999999999991</v>
      </c>
      <c r="H1867">
        <v>72.3</v>
      </c>
      <c r="I1867">
        <v>59</v>
      </c>
      <c r="J1867">
        <v>43.1</v>
      </c>
      <c r="K1867">
        <v>35.1</v>
      </c>
      <c r="L1867">
        <v>26.2</v>
      </c>
      <c r="M1867">
        <v>25.9</v>
      </c>
      <c r="R1867">
        <f t="shared" si="107"/>
        <v>11</v>
      </c>
      <c r="S1867">
        <f t="shared" si="108"/>
        <v>19</v>
      </c>
    </row>
    <row r="1868" spans="1:19" x14ac:dyDescent="0.3">
      <c r="A1868">
        <v>1867</v>
      </c>
      <c r="B1868" t="s">
        <v>1878</v>
      </c>
      <c r="C1868" t="str">
        <f t="shared" si="106"/>
        <v>tobacco_a_7_OtherRowESA5</v>
      </c>
      <c r="D1868">
        <v>133</v>
      </c>
      <c r="E1868">
        <v>131</v>
      </c>
      <c r="F1868">
        <v>15.7</v>
      </c>
      <c r="G1868">
        <v>8.75</v>
      </c>
      <c r="H1868">
        <v>126</v>
      </c>
      <c r="I1868">
        <v>111</v>
      </c>
      <c r="J1868">
        <v>76.400000000000006</v>
      </c>
      <c r="K1868">
        <v>57.5</v>
      </c>
      <c r="L1868">
        <v>50.1</v>
      </c>
      <c r="M1868">
        <v>49.5</v>
      </c>
      <c r="R1868">
        <f t="shared" si="107"/>
        <v>11</v>
      </c>
      <c r="S1868">
        <f t="shared" si="108"/>
        <v>19</v>
      </c>
    </row>
    <row r="1869" spans="1:19" x14ac:dyDescent="0.3">
      <c r="A1869">
        <v>1868</v>
      </c>
      <c r="B1869" t="s">
        <v>1879</v>
      </c>
      <c r="C1869" t="str">
        <f t="shared" si="106"/>
        <v>tobacco_a_7_OtherRowESA6</v>
      </c>
      <c r="D1869">
        <v>111</v>
      </c>
      <c r="E1869">
        <v>109</v>
      </c>
      <c r="F1869">
        <v>12.3</v>
      </c>
      <c r="G1869">
        <v>8.07</v>
      </c>
      <c r="H1869">
        <v>103</v>
      </c>
      <c r="I1869">
        <v>88</v>
      </c>
      <c r="J1869">
        <v>56.3</v>
      </c>
      <c r="K1869">
        <v>44.3</v>
      </c>
      <c r="L1869">
        <v>36.200000000000003</v>
      </c>
      <c r="M1869">
        <v>35.799999999999997</v>
      </c>
      <c r="R1869">
        <f t="shared" si="107"/>
        <v>11</v>
      </c>
      <c r="S1869">
        <f t="shared" si="108"/>
        <v>19</v>
      </c>
    </row>
    <row r="1870" spans="1:19" x14ac:dyDescent="0.3">
      <c r="A1870">
        <v>1869</v>
      </c>
      <c r="B1870" t="s">
        <v>1880</v>
      </c>
      <c r="C1870" t="str">
        <f t="shared" si="106"/>
        <v>tobacco_a_7_OtherRowESA7</v>
      </c>
      <c r="D1870">
        <v>127</v>
      </c>
      <c r="E1870">
        <v>124</v>
      </c>
      <c r="F1870">
        <v>13</v>
      </c>
      <c r="G1870">
        <v>10.199999999999999</v>
      </c>
      <c r="H1870">
        <v>116</v>
      </c>
      <c r="I1870">
        <v>87.3</v>
      </c>
      <c r="J1870">
        <v>57.5</v>
      </c>
      <c r="K1870">
        <v>43.1</v>
      </c>
      <c r="L1870">
        <v>45.6</v>
      </c>
      <c r="M1870">
        <v>44.9</v>
      </c>
      <c r="R1870">
        <f t="shared" si="107"/>
        <v>11</v>
      </c>
      <c r="S1870">
        <f t="shared" si="108"/>
        <v>19</v>
      </c>
    </row>
    <row r="1871" spans="1:19" x14ac:dyDescent="0.3">
      <c r="A1871">
        <v>1870</v>
      </c>
      <c r="B1871" t="s">
        <v>1881</v>
      </c>
      <c r="C1871" t="str">
        <f t="shared" si="106"/>
        <v>tobacco_a_7_OtherRowESA8</v>
      </c>
      <c r="D1871">
        <v>85.8</v>
      </c>
      <c r="E1871">
        <v>83.4</v>
      </c>
      <c r="F1871">
        <v>7.89</v>
      </c>
      <c r="G1871">
        <v>5.27</v>
      </c>
      <c r="H1871">
        <v>81</v>
      </c>
      <c r="I1871">
        <v>64.8</v>
      </c>
      <c r="J1871">
        <v>40.1</v>
      </c>
      <c r="K1871">
        <v>29.4</v>
      </c>
      <c r="L1871">
        <v>23.9</v>
      </c>
      <c r="M1871">
        <v>23.5</v>
      </c>
      <c r="R1871">
        <f t="shared" si="107"/>
        <v>11</v>
      </c>
      <c r="S1871">
        <f t="shared" si="108"/>
        <v>19</v>
      </c>
    </row>
    <row r="1872" spans="1:19" x14ac:dyDescent="0.3">
      <c r="A1872">
        <v>1871</v>
      </c>
      <c r="B1872" t="s">
        <v>1882</v>
      </c>
      <c r="C1872" t="str">
        <f t="shared" si="106"/>
        <v>tobacco_a_7_OtherRowESA10a</v>
      </c>
      <c r="D1872">
        <v>174</v>
      </c>
      <c r="E1872">
        <v>170</v>
      </c>
      <c r="F1872">
        <v>16.2</v>
      </c>
      <c r="G1872">
        <v>9.18</v>
      </c>
      <c r="H1872">
        <v>162</v>
      </c>
      <c r="I1872">
        <v>121</v>
      </c>
      <c r="J1872">
        <v>72.3</v>
      </c>
      <c r="K1872">
        <v>54.5</v>
      </c>
      <c r="L1872">
        <v>45.4</v>
      </c>
      <c r="M1872">
        <v>44.8</v>
      </c>
      <c r="R1872">
        <f t="shared" si="107"/>
        <v>11</v>
      </c>
      <c r="S1872">
        <f t="shared" si="108"/>
        <v>19</v>
      </c>
    </row>
    <row r="1873" spans="1:19" x14ac:dyDescent="0.3">
      <c r="A1873">
        <v>1872</v>
      </c>
      <c r="B1873" t="s">
        <v>1883</v>
      </c>
      <c r="C1873" t="str">
        <f t="shared" si="106"/>
        <v>tobacco_a_7_OtherRowESA10b</v>
      </c>
      <c r="D1873">
        <v>109</v>
      </c>
      <c r="E1873">
        <v>108</v>
      </c>
      <c r="F1873">
        <v>15.7</v>
      </c>
      <c r="G1873">
        <v>11.3</v>
      </c>
      <c r="H1873">
        <v>105</v>
      </c>
      <c r="I1873">
        <v>92.4</v>
      </c>
      <c r="J1873">
        <v>66.2</v>
      </c>
      <c r="K1873">
        <v>52.1</v>
      </c>
      <c r="L1873">
        <v>41.5</v>
      </c>
      <c r="M1873">
        <v>41.1</v>
      </c>
      <c r="R1873">
        <f t="shared" si="107"/>
        <v>11</v>
      </c>
      <c r="S1873">
        <f t="shared" si="108"/>
        <v>19</v>
      </c>
    </row>
    <row r="1874" spans="1:19" x14ac:dyDescent="0.3">
      <c r="A1874">
        <v>1873</v>
      </c>
      <c r="B1874" t="s">
        <v>1884</v>
      </c>
      <c r="C1874" t="str">
        <f t="shared" si="106"/>
        <v>tobacco_a_7_OtherRowESA11a</v>
      </c>
      <c r="D1874">
        <v>241</v>
      </c>
      <c r="E1874">
        <v>237</v>
      </c>
      <c r="F1874">
        <v>25.1</v>
      </c>
      <c r="G1874">
        <v>14.5</v>
      </c>
      <c r="H1874">
        <v>229</v>
      </c>
      <c r="I1874">
        <v>193</v>
      </c>
      <c r="J1874">
        <v>121</v>
      </c>
      <c r="K1874">
        <v>90.1</v>
      </c>
      <c r="L1874">
        <v>78.400000000000006</v>
      </c>
      <c r="M1874">
        <v>77.099999999999994</v>
      </c>
      <c r="R1874">
        <f t="shared" si="107"/>
        <v>11</v>
      </c>
      <c r="S1874">
        <f t="shared" si="108"/>
        <v>19</v>
      </c>
    </row>
    <row r="1875" spans="1:19" x14ac:dyDescent="0.3">
      <c r="A1875">
        <v>1874</v>
      </c>
      <c r="B1875" t="s">
        <v>1885</v>
      </c>
      <c r="C1875" t="str">
        <f t="shared" si="106"/>
        <v>tobacco_a_7_OtherRowESA11b</v>
      </c>
      <c r="D1875">
        <v>156</v>
      </c>
      <c r="E1875">
        <v>152</v>
      </c>
      <c r="F1875">
        <v>15.7</v>
      </c>
      <c r="G1875">
        <v>8.36</v>
      </c>
      <c r="H1875">
        <v>143</v>
      </c>
      <c r="I1875">
        <v>115</v>
      </c>
      <c r="J1875">
        <v>69.5</v>
      </c>
      <c r="K1875">
        <v>50.8</v>
      </c>
      <c r="L1875">
        <v>46.6</v>
      </c>
      <c r="M1875">
        <v>45.9</v>
      </c>
      <c r="R1875">
        <f t="shared" si="107"/>
        <v>11</v>
      </c>
      <c r="S1875">
        <f t="shared" si="108"/>
        <v>19</v>
      </c>
    </row>
    <row r="1876" spans="1:19" x14ac:dyDescent="0.3">
      <c r="A1876">
        <v>1875</v>
      </c>
      <c r="B1876" t="s">
        <v>1886</v>
      </c>
      <c r="C1876" t="str">
        <f t="shared" si="106"/>
        <v>tobacco_a_4_OtherRowESA1</v>
      </c>
      <c r="D1876">
        <v>421</v>
      </c>
      <c r="E1876">
        <v>232</v>
      </c>
      <c r="F1876">
        <v>22.5</v>
      </c>
      <c r="G1876">
        <v>13.9</v>
      </c>
      <c r="H1876">
        <v>181</v>
      </c>
      <c r="I1876">
        <v>135</v>
      </c>
      <c r="J1876">
        <v>95.5</v>
      </c>
      <c r="K1876">
        <v>75.7</v>
      </c>
      <c r="L1876">
        <v>177</v>
      </c>
      <c r="M1876">
        <v>169</v>
      </c>
      <c r="R1876">
        <f t="shared" si="107"/>
        <v>11</v>
      </c>
      <c r="S1876">
        <f t="shared" si="108"/>
        <v>18</v>
      </c>
    </row>
    <row r="1877" spans="1:19" x14ac:dyDescent="0.3">
      <c r="A1877">
        <v>1876</v>
      </c>
      <c r="B1877" t="s">
        <v>1887</v>
      </c>
      <c r="C1877" t="str">
        <f t="shared" si="106"/>
        <v>tobacco_a_4_OtherRowESA2</v>
      </c>
      <c r="D1877">
        <v>110</v>
      </c>
      <c r="E1877">
        <v>90.9</v>
      </c>
      <c r="F1877">
        <v>8.6199999999999992</v>
      </c>
      <c r="G1877">
        <v>5.21</v>
      </c>
      <c r="H1877">
        <v>83.7</v>
      </c>
      <c r="I1877">
        <v>60.1</v>
      </c>
      <c r="J1877">
        <v>39.5</v>
      </c>
      <c r="K1877">
        <v>30.8</v>
      </c>
      <c r="L1877">
        <v>24.4</v>
      </c>
      <c r="M1877">
        <v>24.2</v>
      </c>
      <c r="R1877">
        <f t="shared" si="107"/>
        <v>11</v>
      </c>
      <c r="S1877">
        <f t="shared" si="108"/>
        <v>18</v>
      </c>
    </row>
    <row r="1878" spans="1:19" x14ac:dyDescent="0.3">
      <c r="A1878">
        <v>1877</v>
      </c>
      <c r="B1878" t="s">
        <v>1888</v>
      </c>
      <c r="C1878" t="str">
        <f t="shared" si="106"/>
        <v>tobacco_a_4_OtherRowESA3</v>
      </c>
      <c r="D1878">
        <v>388</v>
      </c>
      <c r="E1878">
        <v>273</v>
      </c>
      <c r="F1878">
        <v>24.6</v>
      </c>
      <c r="G1878">
        <v>18.100000000000001</v>
      </c>
      <c r="H1878">
        <v>228</v>
      </c>
      <c r="I1878">
        <v>196</v>
      </c>
      <c r="J1878">
        <v>126</v>
      </c>
      <c r="K1878">
        <v>92.8</v>
      </c>
      <c r="L1878">
        <v>94.1</v>
      </c>
      <c r="M1878">
        <v>93</v>
      </c>
      <c r="R1878">
        <f t="shared" si="107"/>
        <v>11</v>
      </c>
      <c r="S1878">
        <f t="shared" si="108"/>
        <v>18</v>
      </c>
    </row>
    <row r="1879" spans="1:19" x14ac:dyDescent="0.3">
      <c r="A1879">
        <v>1878</v>
      </c>
      <c r="B1879" t="s">
        <v>1889</v>
      </c>
      <c r="C1879" t="str">
        <f t="shared" si="106"/>
        <v>tobacco_a_4_OtherRowESA4</v>
      </c>
      <c r="D1879">
        <v>141</v>
      </c>
      <c r="E1879">
        <v>112</v>
      </c>
      <c r="F1879">
        <v>10.9</v>
      </c>
      <c r="G1879">
        <v>8.15</v>
      </c>
      <c r="H1879">
        <v>88.5</v>
      </c>
      <c r="I1879">
        <v>65.400000000000006</v>
      </c>
      <c r="J1879">
        <v>41.2</v>
      </c>
      <c r="K1879">
        <v>33.6</v>
      </c>
      <c r="L1879">
        <v>25.6</v>
      </c>
      <c r="M1879">
        <v>25.4</v>
      </c>
      <c r="R1879">
        <f t="shared" si="107"/>
        <v>11</v>
      </c>
      <c r="S1879">
        <f t="shared" si="108"/>
        <v>18</v>
      </c>
    </row>
    <row r="1880" spans="1:19" x14ac:dyDescent="0.3">
      <c r="A1880">
        <v>1879</v>
      </c>
      <c r="B1880" t="s">
        <v>1890</v>
      </c>
      <c r="C1880" t="str">
        <f t="shared" si="106"/>
        <v>tobacco_a_4_OtherRowESA5</v>
      </c>
      <c r="D1880">
        <v>209</v>
      </c>
      <c r="E1880">
        <v>177</v>
      </c>
      <c r="F1880">
        <v>18</v>
      </c>
      <c r="G1880">
        <v>9.77</v>
      </c>
      <c r="H1880">
        <v>158</v>
      </c>
      <c r="I1880">
        <v>129</v>
      </c>
      <c r="J1880">
        <v>89.5</v>
      </c>
      <c r="K1880">
        <v>67.099999999999994</v>
      </c>
      <c r="L1880">
        <v>70.900000000000006</v>
      </c>
      <c r="M1880">
        <v>70.099999999999994</v>
      </c>
      <c r="R1880">
        <f t="shared" si="107"/>
        <v>11</v>
      </c>
      <c r="S1880">
        <f t="shared" si="108"/>
        <v>18</v>
      </c>
    </row>
    <row r="1881" spans="1:19" x14ac:dyDescent="0.3">
      <c r="A1881">
        <v>1880</v>
      </c>
      <c r="B1881" t="s">
        <v>1891</v>
      </c>
      <c r="C1881" t="str">
        <f t="shared" si="106"/>
        <v>tobacco_a_4_OtherRowESA6</v>
      </c>
      <c r="D1881">
        <v>179</v>
      </c>
      <c r="E1881">
        <v>147</v>
      </c>
      <c r="F1881">
        <v>13.2</v>
      </c>
      <c r="G1881">
        <v>8.91</v>
      </c>
      <c r="H1881">
        <v>128</v>
      </c>
      <c r="I1881">
        <v>96.8</v>
      </c>
      <c r="J1881">
        <v>64</v>
      </c>
      <c r="K1881">
        <v>48.4</v>
      </c>
      <c r="L1881">
        <v>42.2</v>
      </c>
      <c r="M1881">
        <v>41.6</v>
      </c>
      <c r="R1881">
        <f t="shared" si="107"/>
        <v>11</v>
      </c>
      <c r="S1881">
        <f t="shared" si="108"/>
        <v>18</v>
      </c>
    </row>
    <row r="1882" spans="1:19" x14ac:dyDescent="0.3">
      <c r="A1882">
        <v>1881</v>
      </c>
      <c r="B1882" t="s">
        <v>1892</v>
      </c>
      <c r="C1882" t="str">
        <f t="shared" si="106"/>
        <v>tobacco_a_4_OtherRowESA7</v>
      </c>
      <c r="D1882">
        <v>214</v>
      </c>
      <c r="E1882">
        <v>183</v>
      </c>
      <c r="F1882">
        <v>15.8</v>
      </c>
      <c r="G1882">
        <v>11.5</v>
      </c>
      <c r="H1882">
        <v>157</v>
      </c>
      <c r="I1882">
        <v>116</v>
      </c>
      <c r="J1882">
        <v>72.099999999999994</v>
      </c>
      <c r="K1882">
        <v>53.7</v>
      </c>
      <c r="L1882">
        <v>77.7</v>
      </c>
      <c r="M1882">
        <v>76.099999999999994</v>
      </c>
      <c r="R1882">
        <f t="shared" si="107"/>
        <v>11</v>
      </c>
      <c r="S1882">
        <f t="shared" si="108"/>
        <v>18</v>
      </c>
    </row>
    <row r="1883" spans="1:19" x14ac:dyDescent="0.3">
      <c r="A1883">
        <v>1882</v>
      </c>
      <c r="B1883" t="s">
        <v>1893</v>
      </c>
      <c r="C1883" t="str">
        <f t="shared" si="106"/>
        <v>tobacco_a_4_OtherRowESA8</v>
      </c>
      <c r="D1883">
        <v>158</v>
      </c>
      <c r="E1883">
        <v>132</v>
      </c>
      <c r="F1883">
        <v>8.27</v>
      </c>
      <c r="G1883">
        <v>5.42</v>
      </c>
      <c r="H1883">
        <v>115</v>
      </c>
      <c r="I1883">
        <v>81.599999999999994</v>
      </c>
      <c r="J1883">
        <v>46.1</v>
      </c>
      <c r="K1883">
        <v>32.4</v>
      </c>
      <c r="L1883">
        <v>27.6</v>
      </c>
      <c r="M1883">
        <v>27</v>
      </c>
      <c r="R1883">
        <f t="shared" si="107"/>
        <v>11</v>
      </c>
      <c r="S1883">
        <f t="shared" si="108"/>
        <v>18</v>
      </c>
    </row>
    <row r="1884" spans="1:19" x14ac:dyDescent="0.3">
      <c r="A1884">
        <v>1883</v>
      </c>
      <c r="B1884" t="s">
        <v>1894</v>
      </c>
      <c r="C1884" t="str">
        <f t="shared" si="106"/>
        <v>tobacco_a_4_OtherRowESA10a</v>
      </c>
      <c r="D1884">
        <v>277</v>
      </c>
      <c r="E1884">
        <v>217</v>
      </c>
      <c r="F1884">
        <v>18</v>
      </c>
      <c r="G1884">
        <v>10.3</v>
      </c>
      <c r="H1884">
        <v>179</v>
      </c>
      <c r="I1884">
        <v>136</v>
      </c>
      <c r="J1884">
        <v>87.3</v>
      </c>
      <c r="K1884">
        <v>63.8</v>
      </c>
      <c r="L1884">
        <v>56.1</v>
      </c>
      <c r="M1884">
        <v>55.4</v>
      </c>
      <c r="R1884">
        <f t="shared" si="107"/>
        <v>11</v>
      </c>
      <c r="S1884">
        <f t="shared" si="108"/>
        <v>18</v>
      </c>
    </row>
    <row r="1885" spans="1:19" x14ac:dyDescent="0.3">
      <c r="A1885">
        <v>1884</v>
      </c>
      <c r="B1885" t="s">
        <v>1895</v>
      </c>
      <c r="C1885" t="str">
        <f t="shared" si="106"/>
        <v>tobacco_a_4_OtherRowESA10b</v>
      </c>
      <c r="D1885">
        <v>168</v>
      </c>
      <c r="E1885">
        <v>152</v>
      </c>
      <c r="F1885">
        <v>21.5</v>
      </c>
      <c r="G1885">
        <v>13.4</v>
      </c>
      <c r="H1885">
        <v>143</v>
      </c>
      <c r="I1885">
        <v>122</v>
      </c>
      <c r="J1885">
        <v>93.2</v>
      </c>
      <c r="K1885">
        <v>73.3</v>
      </c>
      <c r="L1885">
        <v>60</v>
      </c>
      <c r="M1885">
        <v>59.4</v>
      </c>
      <c r="R1885">
        <f t="shared" si="107"/>
        <v>11</v>
      </c>
      <c r="S1885">
        <f t="shared" si="108"/>
        <v>18</v>
      </c>
    </row>
    <row r="1886" spans="1:19" x14ac:dyDescent="0.3">
      <c r="A1886">
        <v>1885</v>
      </c>
      <c r="B1886" t="s">
        <v>1896</v>
      </c>
      <c r="C1886" t="str">
        <f t="shared" si="106"/>
        <v>tobacco_a_4_OtherRowESA11a</v>
      </c>
      <c r="D1886">
        <v>403</v>
      </c>
      <c r="E1886">
        <v>300</v>
      </c>
      <c r="F1886">
        <v>24</v>
      </c>
      <c r="G1886">
        <v>17</v>
      </c>
      <c r="H1886">
        <v>256</v>
      </c>
      <c r="I1886">
        <v>195</v>
      </c>
      <c r="J1886">
        <v>124</v>
      </c>
      <c r="K1886">
        <v>90.5</v>
      </c>
      <c r="L1886">
        <v>89.2</v>
      </c>
      <c r="M1886">
        <v>87.6</v>
      </c>
      <c r="R1886">
        <f t="shared" si="107"/>
        <v>11</v>
      </c>
      <c r="S1886">
        <f t="shared" si="108"/>
        <v>18</v>
      </c>
    </row>
    <row r="1887" spans="1:19" x14ac:dyDescent="0.3">
      <c r="A1887">
        <v>1886</v>
      </c>
      <c r="B1887" t="s">
        <v>1897</v>
      </c>
      <c r="C1887" t="str">
        <f t="shared" si="106"/>
        <v>tobacco_a_4_OtherRowESA11b</v>
      </c>
      <c r="D1887">
        <v>244</v>
      </c>
      <c r="E1887">
        <v>186</v>
      </c>
      <c r="F1887">
        <v>16.399999999999999</v>
      </c>
      <c r="G1887">
        <v>10.1</v>
      </c>
      <c r="H1887">
        <v>145</v>
      </c>
      <c r="I1887">
        <v>114</v>
      </c>
      <c r="J1887">
        <v>68.3</v>
      </c>
      <c r="K1887">
        <v>49.9</v>
      </c>
      <c r="L1887">
        <v>54.3</v>
      </c>
      <c r="M1887">
        <v>53.5</v>
      </c>
      <c r="R1887">
        <f t="shared" si="107"/>
        <v>11</v>
      </c>
      <c r="S1887">
        <f t="shared" si="108"/>
        <v>18</v>
      </c>
    </row>
    <row r="1888" spans="1:19" x14ac:dyDescent="0.3">
      <c r="A1888">
        <v>1887</v>
      </c>
      <c r="B1888" t="s">
        <v>1898</v>
      </c>
      <c r="C1888" t="str">
        <f t="shared" si="106"/>
        <v>tree_nuts_a_7_OrchardESA1</v>
      </c>
      <c r="D1888">
        <v>185</v>
      </c>
      <c r="E1888">
        <v>183</v>
      </c>
      <c r="F1888">
        <v>26.3</v>
      </c>
      <c r="G1888">
        <v>18.5</v>
      </c>
      <c r="H1888">
        <v>176</v>
      </c>
      <c r="I1888">
        <v>163</v>
      </c>
      <c r="J1888">
        <v>117</v>
      </c>
      <c r="K1888">
        <v>91.4</v>
      </c>
      <c r="L1888">
        <v>73.8</v>
      </c>
      <c r="M1888">
        <v>73</v>
      </c>
      <c r="R1888">
        <f t="shared" si="107"/>
        <v>13</v>
      </c>
      <c r="S1888">
        <f t="shared" si="108"/>
        <v>21</v>
      </c>
    </row>
    <row r="1889" spans="1:19" x14ac:dyDescent="0.3">
      <c r="A1889">
        <v>1888</v>
      </c>
      <c r="B1889" t="s">
        <v>1899</v>
      </c>
      <c r="C1889" t="str">
        <f t="shared" si="106"/>
        <v>tree_nuts_a_7_OrchardESA2</v>
      </c>
      <c r="D1889">
        <v>195</v>
      </c>
      <c r="E1889">
        <v>191</v>
      </c>
      <c r="F1889">
        <v>23.5</v>
      </c>
      <c r="G1889">
        <v>14</v>
      </c>
      <c r="H1889">
        <v>179</v>
      </c>
      <c r="I1889">
        <v>150</v>
      </c>
      <c r="J1889">
        <v>97.4</v>
      </c>
      <c r="K1889">
        <v>74.400000000000006</v>
      </c>
      <c r="L1889">
        <v>60.3</v>
      </c>
      <c r="M1889">
        <v>59.8</v>
      </c>
      <c r="R1889">
        <f t="shared" si="107"/>
        <v>13</v>
      </c>
      <c r="S1889">
        <f t="shared" si="108"/>
        <v>21</v>
      </c>
    </row>
    <row r="1890" spans="1:19" x14ac:dyDescent="0.3">
      <c r="A1890">
        <v>1889</v>
      </c>
      <c r="B1890" t="s">
        <v>1900</v>
      </c>
      <c r="C1890" t="str">
        <f t="shared" si="106"/>
        <v>tree_nuts_a_7_OrchardESA3</v>
      </c>
      <c r="D1890">
        <v>365</v>
      </c>
      <c r="E1890">
        <v>361</v>
      </c>
      <c r="F1890">
        <v>53.3</v>
      </c>
      <c r="G1890">
        <v>30.7</v>
      </c>
      <c r="H1890">
        <v>355</v>
      </c>
      <c r="I1890">
        <v>307</v>
      </c>
      <c r="J1890">
        <v>234</v>
      </c>
      <c r="K1890">
        <v>189</v>
      </c>
      <c r="L1890">
        <v>145</v>
      </c>
      <c r="M1890">
        <v>144</v>
      </c>
      <c r="R1890">
        <f t="shared" si="107"/>
        <v>13</v>
      </c>
      <c r="S1890">
        <f t="shared" si="108"/>
        <v>21</v>
      </c>
    </row>
    <row r="1891" spans="1:19" x14ac:dyDescent="0.3">
      <c r="A1891">
        <v>1890</v>
      </c>
      <c r="B1891" t="s">
        <v>1901</v>
      </c>
      <c r="C1891" t="str">
        <f t="shared" si="106"/>
        <v>tree_nuts_a_7_OrchardESA4</v>
      </c>
      <c r="D1891">
        <v>267</v>
      </c>
      <c r="E1891">
        <v>262</v>
      </c>
      <c r="F1891">
        <v>42.1</v>
      </c>
      <c r="G1891">
        <v>24.7</v>
      </c>
      <c r="H1891">
        <v>246</v>
      </c>
      <c r="I1891">
        <v>202</v>
      </c>
      <c r="J1891">
        <v>147</v>
      </c>
      <c r="K1891">
        <v>119</v>
      </c>
      <c r="L1891">
        <v>101</v>
      </c>
      <c r="M1891">
        <v>99.7</v>
      </c>
      <c r="R1891">
        <f t="shared" si="107"/>
        <v>13</v>
      </c>
      <c r="S1891">
        <f t="shared" si="108"/>
        <v>21</v>
      </c>
    </row>
    <row r="1892" spans="1:19" x14ac:dyDescent="0.3">
      <c r="A1892">
        <v>1891</v>
      </c>
      <c r="B1892" t="s">
        <v>1902</v>
      </c>
      <c r="C1892" t="str">
        <f t="shared" si="106"/>
        <v>tree_nuts_a_7_OrchardESA5</v>
      </c>
      <c r="D1892">
        <v>211</v>
      </c>
      <c r="E1892">
        <v>208</v>
      </c>
      <c r="F1892">
        <v>25.2</v>
      </c>
      <c r="G1892">
        <v>16.2</v>
      </c>
      <c r="H1892">
        <v>198</v>
      </c>
      <c r="I1892">
        <v>180</v>
      </c>
      <c r="J1892">
        <v>120</v>
      </c>
      <c r="K1892">
        <v>91.2</v>
      </c>
      <c r="L1892">
        <v>74.900000000000006</v>
      </c>
      <c r="M1892">
        <v>73.900000000000006</v>
      </c>
      <c r="R1892">
        <f t="shared" si="107"/>
        <v>13</v>
      </c>
      <c r="S1892">
        <f t="shared" si="108"/>
        <v>21</v>
      </c>
    </row>
    <row r="1893" spans="1:19" x14ac:dyDescent="0.3">
      <c r="A1893">
        <v>1892</v>
      </c>
      <c r="B1893" t="s">
        <v>1903</v>
      </c>
      <c r="C1893" t="str">
        <f t="shared" si="106"/>
        <v>tree_nuts_a_7_OrchardESA6</v>
      </c>
      <c r="D1893">
        <v>207</v>
      </c>
      <c r="E1893">
        <v>203</v>
      </c>
      <c r="F1893">
        <v>21.1</v>
      </c>
      <c r="G1893">
        <v>14.5</v>
      </c>
      <c r="H1893">
        <v>193</v>
      </c>
      <c r="I1893">
        <v>154</v>
      </c>
      <c r="J1893">
        <v>100</v>
      </c>
      <c r="K1893">
        <v>76.599999999999994</v>
      </c>
      <c r="L1893">
        <v>62.2</v>
      </c>
      <c r="M1893">
        <v>61.3</v>
      </c>
      <c r="R1893">
        <f t="shared" si="107"/>
        <v>13</v>
      </c>
      <c r="S1893">
        <f t="shared" si="108"/>
        <v>21</v>
      </c>
    </row>
    <row r="1894" spans="1:19" x14ac:dyDescent="0.3">
      <c r="A1894">
        <v>1893</v>
      </c>
      <c r="B1894" t="s">
        <v>1904</v>
      </c>
      <c r="C1894" t="str">
        <f t="shared" si="106"/>
        <v>tree_nuts_a_7_OrchardESA7</v>
      </c>
      <c r="D1894">
        <v>215</v>
      </c>
      <c r="E1894">
        <v>211</v>
      </c>
      <c r="F1894">
        <v>21.5</v>
      </c>
      <c r="G1894">
        <v>16.2</v>
      </c>
      <c r="H1894">
        <v>200</v>
      </c>
      <c r="I1894">
        <v>151</v>
      </c>
      <c r="J1894">
        <v>98.3</v>
      </c>
      <c r="K1894">
        <v>73.8</v>
      </c>
      <c r="L1894">
        <v>77.900000000000006</v>
      </c>
      <c r="M1894">
        <v>76.7</v>
      </c>
      <c r="R1894">
        <f t="shared" si="107"/>
        <v>13</v>
      </c>
      <c r="S1894">
        <f t="shared" si="108"/>
        <v>21</v>
      </c>
    </row>
    <row r="1895" spans="1:19" x14ac:dyDescent="0.3">
      <c r="A1895">
        <v>1894</v>
      </c>
      <c r="B1895" t="s">
        <v>1905</v>
      </c>
      <c r="C1895" t="str">
        <f t="shared" si="106"/>
        <v>tree_nuts_a_7_OrchardESA8</v>
      </c>
      <c r="D1895">
        <v>178</v>
      </c>
      <c r="E1895">
        <v>173</v>
      </c>
      <c r="F1895">
        <v>15.4</v>
      </c>
      <c r="G1895">
        <v>9.9499999999999993</v>
      </c>
      <c r="H1895">
        <v>163</v>
      </c>
      <c r="I1895">
        <v>129</v>
      </c>
      <c r="J1895">
        <v>76.5</v>
      </c>
      <c r="K1895">
        <v>56.2</v>
      </c>
      <c r="L1895">
        <v>47.1</v>
      </c>
      <c r="M1895">
        <v>46.2</v>
      </c>
      <c r="R1895">
        <f t="shared" si="107"/>
        <v>13</v>
      </c>
      <c r="S1895">
        <f t="shared" si="108"/>
        <v>21</v>
      </c>
    </row>
    <row r="1896" spans="1:19" x14ac:dyDescent="0.3">
      <c r="A1896">
        <v>1895</v>
      </c>
      <c r="B1896" t="s">
        <v>1906</v>
      </c>
      <c r="C1896" t="str">
        <f t="shared" si="106"/>
        <v>tree_nuts_a_7_OrchardESA9</v>
      </c>
      <c r="D1896">
        <v>208</v>
      </c>
      <c r="E1896">
        <v>205</v>
      </c>
      <c r="F1896">
        <v>25.1</v>
      </c>
      <c r="G1896">
        <v>17.8</v>
      </c>
      <c r="H1896">
        <v>196</v>
      </c>
      <c r="I1896">
        <v>164</v>
      </c>
      <c r="J1896">
        <v>101</v>
      </c>
      <c r="K1896">
        <v>77</v>
      </c>
      <c r="L1896">
        <v>70.599999999999994</v>
      </c>
      <c r="M1896">
        <v>69.400000000000006</v>
      </c>
      <c r="R1896">
        <f t="shared" si="107"/>
        <v>13</v>
      </c>
      <c r="S1896">
        <f t="shared" si="108"/>
        <v>21</v>
      </c>
    </row>
    <row r="1897" spans="1:19" x14ac:dyDescent="0.3">
      <c r="A1897">
        <v>1896</v>
      </c>
      <c r="B1897" t="s">
        <v>1907</v>
      </c>
      <c r="C1897" t="str">
        <f t="shared" si="106"/>
        <v>tree_nuts_a_7_OrchardESA10a</v>
      </c>
      <c r="D1897">
        <v>240</v>
      </c>
      <c r="E1897">
        <v>234</v>
      </c>
      <c r="F1897">
        <v>23.3</v>
      </c>
      <c r="G1897">
        <v>15</v>
      </c>
      <c r="H1897">
        <v>221</v>
      </c>
      <c r="I1897">
        <v>168</v>
      </c>
      <c r="J1897">
        <v>110</v>
      </c>
      <c r="K1897">
        <v>81.599999999999994</v>
      </c>
      <c r="L1897">
        <v>71.3</v>
      </c>
      <c r="M1897">
        <v>70.099999999999994</v>
      </c>
      <c r="R1897">
        <f t="shared" si="107"/>
        <v>13</v>
      </c>
      <c r="S1897">
        <f t="shared" si="108"/>
        <v>21</v>
      </c>
    </row>
    <row r="1898" spans="1:19" x14ac:dyDescent="0.3">
      <c r="A1898">
        <v>1897</v>
      </c>
      <c r="B1898" t="s">
        <v>1908</v>
      </c>
      <c r="C1898" t="str">
        <f t="shared" si="106"/>
        <v>tree_nuts_a_7_OrchardESA10b</v>
      </c>
      <c r="D1898">
        <v>190</v>
      </c>
      <c r="E1898">
        <v>188</v>
      </c>
      <c r="F1898">
        <v>27.9</v>
      </c>
      <c r="G1898">
        <v>19.7</v>
      </c>
      <c r="H1898">
        <v>182</v>
      </c>
      <c r="I1898">
        <v>160</v>
      </c>
      <c r="J1898">
        <v>115</v>
      </c>
      <c r="K1898">
        <v>91.5</v>
      </c>
      <c r="L1898">
        <v>72.8</v>
      </c>
      <c r="M1898">
        <v>72.099999999999994</v>
      </c>
      <c r="R1898">
        <f t="shared" si="107"/>
        <v>13</v>
      </c>
      <c r="S1898">
        <f t="shared" si="108"/>
        <v>21</v>
      </c>
    </row>
    <row r="1899" spans="1:19" x14ac:dyDescent="0.3">
      <c r="A1899">
        <v>1898</v>
      </c>
      <c r="B1899" t="s">
        <v>1909</v>
      </c>
      <c r="C1899" t="str">
        <f t="shared" si="106"/>
        <v>tree_nuts_a_7_OrchardESA11a</v>
      </c>
      <c r="D1899">
        <v>247</v>
      </c>
      <c r="E1899">
        <v>242</v>
      </c>
      <c r="F1899">
        <v>23.1</v>
      </c>
      <c r="G1899">
        <v>16.100000000000001</v>
      </c>
      <c r="H1899">
        <v>229</v>
      </c>
      <c r="I1899">
        <v>175</v>
      </c>
      <c r="J1899">
        <v>121</v>
      </c>
      <c r="K1899">
        <v>87.8</v>
      </c>
      <c r="L1899">
        <v>72.099999999999994</v>
      </c>
      <c r="M1899">
        <v>70.900000000000006</v>
      </c>
      <c r="R1899">
        <f t="shared" si="107"/>
        <v>13</v>
      </c>
      <c r="S1899">
        <f t="shared" si="108"/>
        <v>21</v>
      </c>
    </row>
    <row r="1900" spans="1:19" x14ac:dyDescent="0.3">
      <c r="A1900">
        <v>1899</v>
      </c>
      <c r="B1900" t="s">
        <v>1910</v>
      </c>
      <c r="C1900" t="str">
        <f t="shared" si="106"/>
        <v>tree_nuts_a_7_OrchardESA11b</v>
      </c>
      <c r="D1900">
        <v>241</v>
      </c>
      <c r="E1900">
        <v>236</v>
      </c>
      <c r="F1900">
        <v>24.8</v>
      </c>
      <c r="G1900">
        <v>13.6</v>
      </c>
      <c r="H1900">
        <v>224</v>
      </c>
      <c r="I1900">
        <v>185</v>
      </c>
      <c r="J1900">
        <v>123</v>
      </c>
      <c r="K1900">
        <v>90.1</v>
      </c>
      <c r="L1900">
        <v>75.900000000000006</v>
      </c>
      <c r="M1900">
        <v>74.599999999999994</v>
      </c>
      <c r="R1900">
        <f t="shared" si="107"/>
        <v>13</v>
      </c>
      <c r="S1900">
        <f t="shared" si="108"/>
        <v>21</v>
      </c>
    </row>
    <row r="1901" spans="1:19" x14ac:dyDescent="0.3">
      <c r="A1901">
        <v>1900</v>
      </c>
      <c r="B1901" t="s">
        <v>1911</v>
      </c>
      <c r="C1901" t="str">
        <f t="shared" si="106"/>
        <v>tree_nuts_a_7_OrchardESA12a</v>
      </c>
      <c r="D1901">
        <v>275</v>
      </c>
      <c r="E1901">
        <v>270</v>
      </c>
      <c r="F1901">
        <v>24.8</v>
      </c>
      <c r="G1901">
        <v>14.1</v>
      </c>
      <c r="H1901">
        <v>255</v>
      </c>
      <c r="I1901">
        <v>220</v>
      </c>
      <c r="J1901">
        <v>132</v>
      </c>
      <c r="K1901">
        <v>95.1</v>
      </c>
      <c r="L1901">
        <v>80.3</v>
      </c>
      <c r="M1901">
        <v>78.900000000000006</v>
      </c>
      <c r="R1901">
        <f t="shared" si="107"/>
        <v>13</v>
      </c>
      <c r="S1901">
        <f t="shared" si="108"/>
        <v>21</v>
      </c>
    </row>
    <row r="1902" spans="1:19" x14ac:dyDescent="0.3">
      <c r="A1902">
        <v>1901</v>
      </c>
      <c r="B1902" t="s">
        <v>1912</v>
      </c>
      <c r="C1902" t="str">
        <f t="shared" si="106"/>
        <v>tree_nuts_a_7_OrchardESA12b</v>
      </c>
      <c r="D1902">
        <v>189</v>
      </c>
      <c r="E1902">
        <v>186</v>
      </c>
      <c r="F1902">
        <v>18.2</v>
      </c>
      <c r="G1902">
        <v>12.9</v>
      </c>
      <c r="H1902">
        <v>175</v>
      </c>
      <c r="I1902">
        <v>139</v>
      </c>
      <c r="J1902">
        <v>94</v>
      </c>
      <c r="K1902">
        <v>69.5</v>
      </c>
      <c r="L1902">
        <v>56.4</v>
      </c>
      <c r="M1902">
        <v>55.5</v>
      </c>
      <c r="R1902">
        <f t="shared" si="107"/>
        <v>13</v>
      </c>
      <c r="S1902">
        <f t="shared" si="108"/>
        <v>21</v>
      </c>
    </row>
    <row r="1903" spans="1:19" x14ac:dyDescent="0.3">
      <c r="A1903">
        <v>1902</v>
      </c>
      <c r="B1903" t="s">
        <v>1913</v>
      </c>
      <c r="C1903" t="str">
        <f t="shared" si="106"/>
        <v>tree_nuts_a_7_OrchardESA13</v>
      </c>
      <c r="D1903">
        <v>160</v>
      </c>
      <c r="E1903">
        <v>156</v>
      </c>
      <c r="F1903">
        <v>18.2</v>
      </c>
      <c r="G1903">
        <v>12.7</v>
      </c>
      <c r="H1903">
        <v>144</v>
      </c>
      <c r="I1903">
        <v>122</v>
      </c>
      <c r="J1903">
        <v>78.400000000000006</v>
      </c>
      <c r="K1903">
        <v>61.7</v>
      </c>
      <c r="L1903">
        <v>47.8</v>
      </c>
      <c r="M1903">
        <v>47.5</v>
      </c>
      <c r="R1903">
        <f t="shared" si="107"/>
        <v>13</v>
      </c>
      <c r="S1903">
        <f t="shared" si="108"/>
        <v>21</v>
      </c>
    </row>
    <row r="1904" spans="1:19" x14ac:dyDescent="0.3">
      <c r="A1904">
        <v>1903</v>
      </c>
      <c r="B1904" t="s">
        <v>1914</v>
      </c>
      <c r="C1904" t="str">
        <f t="shared" si="106"/>
        <v>tree_nuts_a_7_OrchardESA14</v>
      </c>
      <c r="D1904">
        <v>130</v>
      </c>
      <c r="E1904">
        <v>128</v>
      </c>
      <c r="F1904">
        <v>24.7</v>
      </c>
      <c r="G1904">
        <v>20.7</v>
      </c>
      <c r="H1904">
        <v>124</v>
      </c>
      <c r="I1904">
        <v>108</v>
      </c>
      <c r="J1904">
        <v>91.2</v>
      </c>
      <c r="K1904">
        <v>76</v>
      </c>
      <c r="L1904">
        <v>58.8</v>
      </c>
      <c r="M1904">
        <v>58.3</v>
      </c>
      <c r="R1904">
        <f t="shared" si="107"/>
        <v>13</v>
      </c>
      <c r="S1904">
        <f t="shared" si="108"/>
        <v>21</v>
      </c>
    </row>
    <row r="1905" spans="1:19" x14ac:dyDescent="0.3">
      <c r="A1905">
        <v>1904</v>
      </c>
      <c r="B1905" t="s">
        <v>1915</v>
      </c>
      <c r="C1905" t="str">
        <f t="shared" si="106"/>
        <v>tree_nuts_a_7_OrchardESA15a</v>
      </c>
      <c r="D1905">
        <v>185</v>
      </c>
      <c r="E1905">
        <v>182</v>
      </c>
      <c r="F1905">
        <v>28</v>
      </c>
      <c r="G1905">
        <v>18.899999999999999</v>
      </c>
      <c r="H1905">
        <v>173</v>
      </c>
      <c r="I1905">
        <v>142</v>
      </c>
      <c r="J1905">
        <v>104</v>
      </c>
      <c r="K1905">
        <v>83.1</v>
      </c>
      <c r="L1905">
        <v>63.7</v>
      </c>
      <c r="M1905">
        <v>63</v>
      </c>
      <c r="R1905">
        <f t="shared" si="107"/>
        <v>13</v>
      </c>
      <c r="S1905">
        <f t="shared" si="108"/>
        <v>21</v>
      </c>
    </row>
    <row r="1906" spans="1:19" x14ac:dyDescent="0.3">
      <c r="A1906">
        <v>1905</v>
      </c>
      <c r="B1906" t="s">
        <v>1916</v>
      </c>
      <c r="C1906" t="str">
        <f t="shared" si="106"/>
        <v>tree_nuts_a_7_OrchardESA15a</v>
      </c>
      <c r="D1906">
        <v>160</v>
      </c>
      <c r="E1906">
        <v>157</v>
      </c>
      <c r="F1906">
        <v>28.6</v>
      </c>
      <c r="G1906">
        <v>21.8</v>
      </c>
      <c r="H1906">
        <v>150</v>
      </c>
      <c r="I1906">
        <v>119</v>
      </c>
      <c r="J1906">
        <v>86.2</v>
      </c>
      <c r="K1906">
        <v>69.7</v>
      </c>
      <c r="L1906">
        <v>53.6</v>
      </c>
      <c r="M1906">
        <v>53.2</v>
      </c>
      <c r="R1906">
        <f t="shared" si="107"/>
        <v>13</v>
      </c>
      <c r="S1906">
        <f t="shared" si="108"/>
        <v>21</v>
      </c>
    </row>
    <row r="1907" spans="1:19" x14ac:dyDescent="0.3">
      <c r="A1907">
        <v>1906</v>
      </c>
      <c r="B1907" t="s">
        <v>1917</v>
      </c>
      <c r="C1907" t="str">
        <f t="shared" si="106"/>
        <v>tree_nuts_a_7_OrchardESA16a</v>
      </c>
      <c r="D1907">
        <v>163</v>
      </c>
      <c r="E1907">
        <v>162</v>
      </c>
      <c r="F1907">
        <v>23.3</v>
      </c>
      <c r="G1907">
        <v>19.8</v>
      </c>
      <c r="H1907">
        <v>157</v>
      </c>
      <c r="I1907">
        <v>135</v>
      </c>
      <c r="J1907">
        <v>102</v>
      </c>
      <c r="K1907">
        <v>81.5</v>
      </c>
      <c r="L1907">
        <v>63.4</v>
      </c>
      <c r="M1907">
        <v>62.8</v>
      </c>
      <c r="R1907">
        <f t="shared" si="107"/>
        <v>13</v>
      </c>
      <c r="S1907">
        <f t="shared" si="108"/>
        <v>21</v>
      </c>
    </row>
    <row r="1908" spans="1:19" x14ac:dyDescent="0.3">
      <c r="A1908">
        <v>1907</v>
      </c>
      <c r="B1908" t="s">
        <v>1918</v>
      </c>
      <c r="C1908" t="str">
        <f t="shared" si="106"/>
        <v>tree_nuts_a_7_OrchardESA16b</v>
      </c>
      <c r="D1908">
        <v>134</v>
      </c>
      <c r="E1908">
        <v>133</v>
      </c>
      <c r="F1908">
        <v>22.8</v>
      </c>
      <c r="G1908">
        <v>21.1</v>
      </c>
      <c r="H1908">
        <v>129</v>
      </c>
      <c r="I1908">
        <v>114</v>
      </c>
      <c r="J1908">
        <v>92.4</v>
      </c>
      <c r="K1908">
        <v>75.900000000000006</v>
      </c>
      <c r="L1908">
        <v>57.9</v>
      </c>
      <c r="M1908">
        <v>57.4</v>
      </c>
      <c r="R1908">
        <f t="shared" si="107"/>
        <v>13</v>
      </c>
      <c r="S1908">
        <f t="shared" si="108"/>
        <v>21</v>
      </c>
    </row>
    <row r="1909" spans="1:19" x14ac:dyDescent="0.3">
      <c r="A1909">
        <v>1908</v>
      </c>
      <c r="B1909" t="s">
        <v>1919</v>
      </c>
      <c r="C1909" t="str">
        <f t="shared" si="106"/>
        <v>tree_nuts_a_7_OrchardESA17a</v>
      </c>
      <c r="D1909">
        <v>286</v>
      </c>
      <c r="E1909">
        <v>284</v>
      </c>
      <c r="F1909">
        <v>53.3</v>
      </c>
      <c r="G1909">
        <v>35.4</v>
      </c>
      <c r="H1909">
        <v>276</v>
      </c>
      <c r="I1909">
        <v>241</v>
      </c>
      <c r="J1909">
        <v>191</v>
      </c>
      <c r="K1909">
        <v>161</v>
      </c>
      <c r="L1909">
        <v>122</v>
      </c>
      <c r="M1909">
        <v>121</v>
      </c>
      <c r="R1909">
        <f t="shared" si="107"/>
        <v>13</v>
      </c>
      <c r="S1909">
        <f t="shared" si="108"/>
        <v>21</v>
      </c>
    </row>
    <row r="1910" spans="1:19" x14ac:dyDescent="0.3">
      <c r="A1910">
        <v>1909</v>
      </c>
      <c r="B1910" t="s">
        <v>1920</v>
      </c>
      <c r="C1910" t="str">
        <f t="shared" si="106"/>
        <v>tree_nuts_a_7_OrchardESA17b</v>
      </c>
      <c r="D1910">
        <v>131</v>
      </c>
      <c r="E1910">
        <v>129</v>
      </c>
      <c r="F1910">
        <v>19.3</v>
      </c>
      <c r="G1910">
        <v>17.7</v>
      </c>
      <c r="H1910">
        <v>125</v>
      </c>
      <c r="I1910">
        <v>106</v>
      </c>
      <c r="J1910">
        <v>80.3</v>
      </c>
      <c r="K1910">
        <v>64.2</v>
      </c>
      <c r="L1910">
        <v>50</v>
      </c>
      <c r="M1910">
        <v>49.6</v>
      </c>
      <c r="R1910">
        <f t="shared" si="107"/>
        <v>13</v>
      </c>
      <c r="S1910">
        <f t="shared" si="108"/>
        <v>21</v>
      </c>
    </row>
    <row r="1911" spans="1:19" x14ac:dyDescent="0.3">
      <c r="A1911">
        <v>1910</v>
      </c>
      <c r="B1911" t="s">
        <v>1921</v>
      </c>
      <c r="C1911" t="str">
        <f t="shared" si="106"/>
        <v>tree_nuts_a_7_OrchardESA18a</v>
      </c>
      <c r="D1911">
        <v>137</v>
      </c>
      <c r="E1911">
        <v>135</v>
      </c>
      <c r="F1911">
        <v>22.6</v>
      </c>
      <c r="G1911">
        <v>18.899999999999999</v>
      </c>
      <c r="H1911">
        <v>131</v>
      </c>
      <c r="I1911">
        <v>114</v>
      </c>
      <c r="J1911">
        <v>90.7</v>
      </c>
      <c r="K1911">
        <v>75.3</v>
      </c>
      <c r="L1911">
        <v>56.6</v>
      </c>
      <c r="M1911">
        <v>56.1</v>
      </c>
      <c r="R1911">
        <f t="shared" si="107"/>
        <v>13</v>
      </c>
      <c r="S1911">
        <f t="shared" si="108"/>
        <v>21</v>
      </c>
    </row>
    <row r="1912" spans="1:19" x14ac:dyDescent="0.3">
      <c r="A1912">
        <v>1911</v>
      </c>
      <c r="B1912" t="s">
        <v>1922</v>
      </c>
      <c r="C1912" t="str">
        <f t="shared" ref="C1912:C1947" si="109">LEFT(B1912,R1912-1)&amp;RIGHT(B1912,LEN(B1912)-S1912)</f>
        <v>tree_nuts_a_7_OrchardESA18b</v>
      </c>
      <c r="D1912">
        <v>139</v>
      </c>
      <c r="E1912">
        <v>137</v>
      </c>
      <c r="F1912">
        <v>19.8</v>
      </c>
      <c r="G1912">
        <v>17.100000000000001</v>
      </c>
      <c r="H1912">
        <v>131</v>
      </c>
      <c r="I1912">
        <v>115</v>
      </c>
      <c r="J1912">
        <v>89.6</v>
      </c>
      <c r="K1912">
        <v>70.599999999999994</v>
      </c>
      <c r="L1912">
        <v>53</v>
      </c>
      <c r="M1912">
        <v>52.5</v>
      </c>
      <c r="R1912">
        <f t="shared" si="107"/>
        <v>13</v>
      </c>
      <c r="S1912">
        <f t="shared" si="108"/>
        <v>21</v>
      </c>
    </row>
    <row r="1913" spans="1:19" x14ac:dyDescent="0.3">
      <c r="A1913">
        <v>1912</v>
      </c>
      <c r="B1913" t="s">
        <v>1923</v>
      </c>
      <c r="C1913" t="str">
        <f t="shared" si="109"/>
        <v>tree_nuts_a_7_OrchardESA19a</v>
      </c>
      <c r="D1913">
        <v>152</v>
      </c>
      <c r="E1913">
        <v>150</v>
      </c>
      <c r="F1913">
        <v>33.1</v>
      </c>
      <c r="G1913">
        <v>26.5</v>
      </c>
      <c r="H1913">
        <v>143</v>
      </c>
      <c r="I1913">
        <v>120</v>
      </c>
      <c r="J1913">
        <v>91.9</v>
      </c>
      <c r="K1913">
        <v>75</v>
      </c>
      <c r="L1913">
        <v>59.7</v>
      </c>
      <c r="M1913">
        <v>59.2</v>
      </c>
      <c r="R1913">
        <f t="shared" si="107"/>
        <v>13</v>
      </c>
      <c r="S1913">
        <f t="shared" si="108"/>
        <v>21</v>
      </c>
    </row>
    <row r="1914" spans="1:19" x14ac:dyDescent="0.3">
      <c r="A1914">
        <v>1913</v>
      </c>
      <c r="B1914" t="s">
        <v>1924</v>
      </c>
      <c r="C1914" t="str">
        <f t="shared" si="109"/>
        <v>tree_nuts_a_7_OrchardESA19b</v>
      </c>
      <c r="D1914">
        <v>196</v>
      </c>
      <c r="E1914">
        <v>194</v>
      </c>
      <c r="F1914">
        <v>52.5</v>
      </c>
      <c r="G1914">
        <v>40.1</v>
      </c>
      <c r="H1914">
        <v>186</v>
      </c>
      <c r="I1914">
        <v>157</v>
      </c>
      <c r="J1914">
        <v>121</v>
      </c>
      <c r="K1914">
        <v>105</v>
      </c>
      <c r="L1914">
        <v>80.599999999999994</v>
      </c>
      <c r="M1914">
        <v>80.2</v>
      </c>
      <c r="R1914">
        <f t="shared" si="107"/>
        <v>13</v>
      </c>
      <c r="S1914">
        <f t="shared" si="108"/>
        <v>21</v>
      </c>
    </row>
    <row r="1915" spans="1:19" x14ac:dyDescent="0.3">
      <c r="A1915">
        <v>1914</v>
      </c>
      <c r="B1915" t="s">
        <v>1925</v>
      </c>
      <c r="C1915" t="str">
        <f t="shared" si="109"/>
        <v>tree_nuts_a_7_OrchardESA20a</v>
      </c>
      <c r="D1915">
        <v>436</v>
      </c>
      <c r="E1915">
        <v>427</v>
      </c>
      <c r="F1915">
        <v>40.299999999999997</v>
      </c>
      <c r="G1915">
        <v>20</v>
      </c>
      <c r="H1915">
        <v>411</v>
      </c>
      <c r="I1915">
        <v>334</v>
      </c>
      <c r="J1915">
        <v>212</v>
      </c>
      <c r="K1915">
        <v>154</v>
      </c>
      <c r="L1915">
        <v>124</v>
      </c>
      <c r="M1915">
        <v>122</v>
      </c>
      <c r="R1915">
        <f t="shared" si="107"/>
        <v>13</v>
      </c>
      <c r="S1915">
        <f t="shared" si="108"/>
        <v>21</v>
      </c>
    </row>
    <row r="1916" spans="1:19" x14ac:dyDescent="0.3">
      <c r="A1916">
        <v>1915</v>
      </c>
      <c r="B1916" t="s">
        <v>1926</v>
      </c>
      <c r="C1916" t="str">
        <f t="shared" si="109"/>
        <v>tree_nuts_a_7_OrchardESA20b</v>
      </c>
      <c r="D1916">
        <v>400</v>
      </c>
      <c r="E1916">
        <v>390</v>
      </c>
      <c r="F1916">
        <v>33.6</v>
      </c>
      <c r="G1916">
        <v>15.2</v>
      </c>
      <c r="H1916">
        <v>374</v>
      </c>
      <c r="I1916">
        <v>301</v>
      </c>
      <c r="J1916">
        <v>175</v>
      </c>
      <c r="K1916">
        <v>128</v>
      </c>
      <c r="L1916">
        <v>102</v>
      </c>
      <c r="M1916">
        <v>100</v>
      </c>
      <c r="R1916">
        <f t="shared" si="107"/>
        <v>13</v>
      </c>
      <c r="S1916">
        <f t="shared" si="108"/>
        <v>21</v>
      </c>
    </row>
    <row r="1917" spans="1:19" x14ac:dyDescent="0.3">
      <c r="A1917">
        <v>1916</v>
      </c>
      <c r="B1917" t="s">
        <v>1927</v>
      </c>
      <c r="C1917" t="str">
        <f t="shared" si="109"/>
        <v>tree_nuts_a_7_OrchardESA21</v>
      </c>
      <c r="D1917">
        <v>241</v>
      </c>
      <c r="E1917">
        <v>235</v>
      </c>
      <c r="F1917">
        <v>19.100000000000001</v>
      </c>
      <c r="G1917">
        <v>9.8800000000000008</v>
      </c>
      <c r="H1917">
        <v>224</v>
      </c>
      <c r="I1917">
        <v>161</v>
      </c>
      <c r="J1917">
        <v>95.1</v>
      </c>
      <c r="K1917">
        <v>71.900000000000006</v>
      </c>
      <c r="L1917">
        <v>63.4</v>
      </c>
      <c r="M1917">
        <v>62.4</v>
      </c>
      <c r="R1917">
        <f t="shared" si="107"/>
        <v>13</v>
      </c>
      <c r="S1917">
        <f t="shared" si="108"/>
        <v>21</v>
      </c>
    </row>
    <row r="1918" spans="1:19" x14ac:dyDescent="0.3">
      <c r="A1918">
        <v>1917</v>
      </c>
      <c r="B1918" t="s">
        <v>1928</v>
      </c>
      <c r="C1918" t="str">
        <f t="shared" si="109"/>
        <v>tree_nuts_a_4_OrchardESA1</v>
      </c>
      <c r="D1918">
        <v>268</v>
      </c>
      <c r="E1918">
        <v>244</v>
      </c>
      <c r="F1918">
        <v>26.9</v>
      </c>
      <c r="G1918">
        <v>16.100000000000001</v>
      </c>
      <c r="H1918">
        <v>221</v>
      </c>
      <c r="I1918">
        <v>202</v>
      </c>
      <c r="J1918">
        <v>133</v>
      </c>
      <c r="K1918">
        <v>98.9</v>
      </c>
      <c r="L1918">
        <v>90.4</v>
      </c>
      <c r="M1918">
        <v>89</v>
      </c>
      <c r="R1918">
        <f t="shared" si="107"/>
        <v>13</v>
      </c>
      <c r="S1918">
        <f t="shared" si="108"/>
        <v>20</v>
      </c>
    </row>
    <row r="1919" spans="1:19" x14ac:dyDescent="0.3">
      <c r="A1919">
        <v>1918</v>
      </c>
      <c r="B1919" t="s">
        <v>1929</v>
      </c>
      <c r="C1919" t="str">
        <f t="shared" si="109"/>
        <v>tree_nuts_a_4_OrchardESA2</v>
      </c>
      <c r="D1919">
        <v>299</v>
      </c>
      <c r="E1919">
        <v>226</v>
      </c>
      <c r="F1919">
        <v>20.9</v>
      </c>
      <c r="G1919">
        <v>12.8</v>
      </c>
      <c r="H1919">
        <v>188</v>
      </c>
      <c r="I1919">
        <v>155</v>
      </c>
      <c r="J1919">
        <v>101</v>
      </c>
      <c r="K1919">
        <v>75</v>
      </c>
      <c r="L1919">
        <v>67.900000000000006</v>
      </c>
      <c r="M1919">
        <v>67</v>
      </c>
      <c r="R1919">
        <f t="shared" si="107"/>
        <v>13</v>
      </c>
      <c r="S1919">
        <f t="shared" si="108"/>
        <v>20</v>
      </c>
    </row>
    <row r="1920" spans="1:19" x14ac:dyDescent="0.3">
      <c r="A1920">
        <v>1919</v>
      </c>
      <c r="B1920" t="s">
        <v>1930</v>
      </c>
      <c r="C1920" t="str">
        <f t="shared" si="109"/>
        <v>tree_nuts_a_4_OrchardESA3</v>
      </c>
      <c r="D1920">
        <v>660</v>
      </c>
      <c r="E1920">
        <v>512</v>
      </c>
      <c r="F1920">
        <v>51.3</v>
      </c>
      <c r="G1920">
        <v>32</v>
      </c>
      <c r="H1920">
        <v>443</v>
      </c>
      <c r="I1920">
        <v>379</v>
      </c>
      <c r="J1920">
        <v>254</v>
      </c>
      <c r="K1920">
        <v>192</v>
      </c>
      <c r="L1920">
        <v>158</v>
      </c>
      <c r="M1920">
        <v>157</v>
      </c>
      <c r="R1920">
        <f t="shared" si="107"/>
        <v>13</v>
      </c>
      <c r="S1920">
        <f t="shared" si="108"/>
        <v>20</v>
      </c>
    </row>
    <row r="1921" spans="1:19" x14ac:dyDescent="0.3">
      <c r="A1921">
        <v>1920</v>
      </c>
      <c r="B1921" t="s">
        <v>1931</v>
      </c>
      <c r="C1921" t="str">
        <f t="shared" si="109"/>
        <v>tree_nuts_a_4_OrchardESA4</v>
      </c>
      <c r="D1921">
        <v>515</v>
      </c>
      <c r="E1921">
        <v>413</v>
      </c>
      <c r="F1921">
        <v>41</v>
      </c>
      <c r="G1921">
        <v>26.5</v>
      </c>
      <c r="H1921">
        <v>335</v>
      </c>
      <c r="I1921">
        <v>253</v>
      </c>
      <c r="J1921">
        <v>151</v>
      </c>
      <c r="K1921">
        <v>117</v>
      </c>
      <c r="L1921">
        <v>141</v>
      </c>
      <c r="M1921">
        <v>139</v>
      </c>
      <c r="R1921">
        <f t="shared" si="107"/>
        <v>13</v>
      </c>
      <c r="S1921">
        <f t="shared" si="108"/>
        <v>20</v>
      </c>
    </row>
    <row r="1922" spans="1:19" x14ac:dyDescent="0.3">
      <c r="A1922">
        <v>1921</v>
      </c>
      <c r="B1922" t="s">
        <v>1932</v>
      </c>
      <c r="C1922" t="str">
        <f t="shared" si="109"/>
        <v>tree_nuts_a_4_OrchardESA5</v>
      </c>
      <c r="D1922">
        <v>354</v>
      </c>
      <c r="E1922">
        <v>288</v>
      </c>
      <c r="F1922">
        <v>27.8</v>
      </c>
      <c r="G1922">
        <v>15.3</v>
      </c>
      <c r="H1922">
        <v>238</v>
      </c>
      <c r="I1922">
        <v>201</v>
      </c>
      <c r="J1922">
        <v>137</v>
      </c>
      <c r="K1922">
        <v>104</v>
      </c>
      <c r="L1922">
        <v>87</v>
      </c>
      <c r="M1922">
        <v>86</v>
      </c>
      <c r="R1922">
        <f t="shared" si="107"/>
        <v>13</v>
      </c>
      <c r="S1922">
        <f t="shared" si="108"/>
        <v>20</v>
      </c>
    </row>
    <row r="1923" spans="1:19" x14ac:dyDescent="0.3">
      <c r="A1923">
        <v>1922</v>
      </c>
      <c r="B1923" t="s">
        <v>1933</v>
      </c>
      <c r="C1923" t="str">
        <f t="shared" si="109"/>
        <v>tree_nuts_a_4_OrchardESA6</v>
      </c>
      <c r="D1923">
        <v>308</v>
      </c>
      <c r="E1923">
        <v>281</v>
      </c>
      <c r="F1923">
        <v>22.3</v>
      </c>
      <c r="G1923">
        <v>13.6</v>
      </c>
      <c r="H1923">
        <v>255</v>
      </c>
      <c r="I1923">
        <v>179</v>
      </c>
      <c r="J1923">
        <v>113</v>
      </c>
      <c r="K1923">
        <v>83.6</v>
      </c>
      <c r="L1923">
        <v>70.400000000000006</v>
      </c>
      <c r="M1923">
        <v>69.400000000000006</v>
      </c>
      <c r="R1923">
        <f t="shared" ref="R1923:R1947" si="110">SEARCH("run",B1923)</f>
        <v>13</v>
      </c>
      <c r="S1923">
        <f t="shared" ref="S1923:S1947" si="111">SEARCH("_",B1923,SEARCH("_",B1923,R1923+1)+1)</f>
        <v>20</v>
      </c>
    </row>
    <row r="1924" spans="1:19" x14ac:dyDescent="0.3">
      <c r="A1924">
        <v>1923</v>
      </c>
      <c r="B1924" t="s">
        <v>1934</v>
      </c>
      <c r="C1924" t="str">
        <f t="shared" si="109"/>
        <v>tree_nuts_a_4_OrchardESA7</v>
      </c>
      <c r="D1924">
        <v>342</v>
      </c>
      <c r="E1924">
        <v>305</v>
      </c>
      <c r="F1924">
        <v>26.7</v>
      </c>
      <c r="G1924">
        <v>16.7</v>
      </c>
      <c r="H1924">
        <v>269</v>
      </c>
      <c r="I1924">
        <v>199</v>
      </c>
      <c r="J1924">
        <v>125</v>
      </c>
      <c r="K1924">
        <v>92.8</v>
      </c>
      <c r="L1924">
        <v>136</v>
      </c>
      <c r="M1924">
        <v>134</v>
      </c>
      <c r="R1924">
        <f t="shared" si="110"/>
        <v>13</v>
      </c>
      <c r="S1924">
        <f t="shared" si="111"/>
        <v>20</v>
      </c>
    </row>
    <row r="1925" spans="1:19" x14ac:dyDescent="0.3">
      <c r="A1925">
        <v>1924</v>
      </c>
      <c r="B1925" t="s">
        <v>1935</v>
      </c>
      <c r="C1925" t="str">
        <f t="shared" si="109"/>
        <v>tree_nuts_a_4_OrchardESA8</v>
      </c>
      <c r="D1925">
        <v>316</v>
      </c>
      <c r="E1925">
        <v>244</v>
      </c>
      <c r="F1925">
        <v>17.899999999999999</v>
      </c>
      <c r="G1925">
        <v>9.31</v>
      </c>
      <c r="H1925">
        <v>203</v>
      </c>
      <c r="I1925">
        <v>164</v>
      </c>
      <c r="J1925">
        <v>92.7</v>
      </c>
      <c r="K1925">
        <v>67.3</v>
      </c>
      <c r="L1925">
        <v>58.4</v>
      </c>
      <c r="M1925">
        <v>57.4</v>
      </c>
      <c r="R1925">
        <f t="shared" si="110"/>
        <v>13</v>
      </c>
      <c r="S1925">
        <f t="shared" si="111"/>
        <v>20</v>
      </c>
    </row>
    <row r="1926" spans="1:19" x14ac:dyDescent="0.3">
      <c r="A1926">
        <v>1925</v>
      </c>
      <c r="B1926" t="s">
        <v>1936</v>
      </c>
      <c r="C1926" t="str">
        <f t="shared" si="109"/>
        <v>tree_nuts_a_4_OrchardESA9</v>
      </c>
      <c r="D1926">
        <v>347</v>
      </c>
      <c r="E1926">
        <v>288</v>
      </c>
      <c r="F1926">
        <v>29.6</v>
      </c>
      <c r="G1926">
        <v>17.7</v>
      </c>
      <c r="H1926">
        <v>240</v>
      </c>
      <c r="I1926">
        <v>197</v>
      </c>
      <c r="J1926">
        <v>117</v>
      </c>
      <c r="K1926">
        <v>90.1</v>
      </c>
      <c r="L1926">
        <v>106</v>
      </c>
      <c r="M1926">
        <v>104</v>
      </c>
      <c r="R1926">
        <f t="shared" si="110"/>
        <v>13</v>
      </c>
      <c r="S1926">
        <f t="shared" si="111"/>
        <v>20</v>
      </c>
    </row>
    <row r="1927" spans="1:19" x14ac:dyDescent="0.3">
      <c r="A1927">
        <v>1926</v>
      </c>
      <c r="B1927" t="s">
        <v>1937</v>
      </c>
      <c r="C1927" t="str">
        <f t="shared" si="109"/>
        <v>tree_nuts_a_4_OrchardESA10a</v>
      </c>
      <c r="D1927">
        <v>343</v>
      </c>
      <c r="E1927">
        <v>305</v>
      </c>
      <c r="F1927">
        <v>27.7</v>
      </c>
      <c r="G1927">
        <v>14.8</v>
      </c>
      <c r="H1927">
        <v>270</v>
      </c>
      <c r="I1927">
        <v>209</v>
      </c>
      <c r="J1927">
        <v>132</v>
      </c>
      <c r="K1927">
        <v>98</v>
      </c>
      <c r="L1927">
        <v>97.7</v>
      </c>
      <c r="M1927">
        <v>96.2</v>
      </c>
      <c r="R1927">
        <f t="shared" si="110"/>
        <v>13</v>
      </c>
      <c r="S1927">
        <f t="shared" si="111"/>
        <v>20</v>
      </c>
    </row>
    <row r="1928" spans="1:19" x14ac:dyDescent="0.3">
      <c r="A1928">
        <v>1927</v>
      </c>
      <c r="B1928" t="s">
        <v>1938</v>
      </c>
      <c r="C1928" t="str">
        <f t="shared" si="109"/>
        <v>tree_nuts_a_4_OrchardESA10b</v>
      </c>
      <c r="D1928">
        <v>221</v>
      </c>
      <c r="E1928">
        <v>212</v>
      </c>
      <c r="F1928">
        <v>30.9</v>
      </c>
      <c r="G1928">
        <v>17.8</v>
      </c>
      <c r="H1928">
        <v>205</v>
      </c>
      <c r="I1928">
        <v>186</v>
      </c>
      <c r="J1928">
        <v>131</v>
      </c>
      <c r="K1928">
        <v>103</v>
      </c>
      <c r="L1928">
        <v>85.6</v>
      </c>
      <c r="M1928">
        <v>84.8</v>
      </c>
      <c r="R1928">
        <f t="shared" si="110"/>
        <v>13</v>
      </c>
      <c r="S1928">
        <f t="shared" si="111"/>
        <v>20</v>
      </c>
    </row>
    <row r="1929" spans="1:19" x14ac:dyDescent="0.3">
      <c r="A1929">
        <v>1928</v>
      </c>
      <c r="B1929" t="s">
        <v>1939</v>
      </c>
      <c r="C1929" t="str">
        <f t="shared" si="109"/>
        <v>tree_nuts_a_4_OrchardESA11a</v>
      </c>
      <c r="D1929">
        <v>347</v>
      </c>
      <c r="E1929">
        <v>289</v>
      </c>
      <c r="F1929">
        <v>24.2</v>
      </c>
      <c r="G1929">
        <v>16.7</v>
      </c>
      <c r="H1929">
        <v>255</v>
      </c>
      <c r="I1929">
        <v>191</v>
      </c>
      <c r="J1929">
        <v>128</v>
      </c>
      <c r="K1929">
        <v>93</v>
      </c>
      <c r="L1929">
        <v>80</v>
      </c>
      <c r="M1929">
        <v>78.7</v>
      </c>
      <c r="R1929">
        <f t="shared" si="110"/>
        <v>13</v>
      </c>
      <c r="S1929">
        <f t="shared" si="111"/>
        <v>20</v>
      </c>
    </row>
    <row r="1930" spans="1:19" x14ac:dyDescent="0.3">
      <c r="A1930">
        <v>1929</v>
      </c>
      <c r="B1930" t="s">
        <v>1940</v>
      </c>
      <c r="C1930" t="str">
        <f t="shared" si="109"/>
        <v>tree_nuts_a_4_OrchardESA11b</v>
      </c>
      <c r="D1930">
        <v>342</v>
      </c>
      <c r="E1930">
        <v>294</v>
      </c>
      <c r="F1930">
        <v>24.7</v>
      </c>
      <c r="G1930">
        <v>13.8</v>
      </c>
      <c r="H1930">
        <v>263</v>
      </c>
      <c r="I1930">
        <v>202</v>
      </c>
      <c r="J1930">
        <v>117</v>
      </c>
      <c r="K1930">
        <v>85.5</v>
      </c>
      <c r="L1930">
        <v>77</v>
      </c>
      <c r="M1930">
        <v>75.7</v>
      </c>
      <c r="R1930">
        <f t="shared" si="110"/>
        <v>13</v>
      </c>
      <c r="S1930">
        <f t="shared" si="111"/>
        <v>20</v>
      </c>
    </row>
    <row r="1931" spans="1:19" x14ac:dyDescent="0.3">
      <c r="A1931">
        <v>1930</v>
      </c>
      <c r="B1931" t="s">
        <v>1941</v>
      </c>
      <c r="C1931" t="str">
        <f t="shared" si="109"/>
        <v>tree_nuts_a_4_OrchardESA12a</v>
      </c>
      <c r="D1931">
        <v>500</v>
      </c>
      <c r="E1931">
        <v>357</v>
      </c>
      <c r="F1931">
        <v>21.9</v>
      </c>
      <c r="G1931">
        <v>14.5</v>
      </c>
      <c r="H1931">
        <v>246</v>
      </c>
      <c r="I1931">
        <v>201</v>
      </c>
      <c r="J1931">
        <v>119</v>
      </c>
      <c r="K1931">
        <v>85.1</v>
      </c>
      <c r="L1931">
        <v>73.400000000000006</v>
      </c>
      <c r="M1931">
        <v>72.2</v>
      </c>
      <c r="R1931">
        <f t="shared" si="110"/>
        <v>13</v>
      </c>
      <c r="S1931">
        <f t="shared" si="111"/>
        <v>20</v>
      </c>
    </row>
    <row r="1932" spans="1:19" x14ac:dyDescent="0.3">
      <c r="A1932">
        <v>1931</v>
      </c>
      <c r="B1932" t="s">
        <v>1942</v>
      </c>
      <c r="C1932" t="str">
        <f t="shared" si="109"/>
        <v>tree_nuts_a_4_OrchardESA12b</v>
      </c>
      <c r="D1932">
        <v>309</v>
      </c>
      <c r="E1932">
        <v>272</v>
      </c>
      <c r="F1932">
        <v>20.7</v>
      </c>
      <c r="G1932">
        <v>13.1</v>
      </c>
      <c r="H1932">
        <v>233</v>
      </c>
      <c r="I1932">
        <v>183</v>
      </c>
      <c r="J1932">
        <v>107</v>
      </c>
      <c r="K1932">
        <v>79.3</v>
      </c>
      <c r="L1932">
        <v>67.400000000000006</v>
      </c>
      <c r="M1932">
        <v>65.2</v>
      </c>
      <c r="R1932">
        <f t="shared" si="110"/>
        <v>13</v>
      </c>
      <c r="S1932">
        <f t="shared" si="111"/>
        <v>20</v>
      </c>
    </row>
    <row r="1933" spans="1:19" x14ac:dyDescent="0.3">
      <c r="A1933">
        <v>1932</v>
      </c>
      <c r="B1933" t="s">
        <v>1943</v>
      </c>
      <c r="C1933" t="str">
        <f t="shared" si="109"/>
        <v>tree_nuts_a_4_OrchardESA13</v>
      </c>
      <c r="D1933">
        <v>247</v>
      </c>
      <c r="E1933">
        <v>215</v>
      </c>
      <c r="F1933">
        <v>22.6</v>
      </c>
      <c r="G1933">
        <v>12.1</v>
      </c>
      <c r="H1933">
        <v>195</v>
      </c>
      <c r="I1933">
        <v>164</v>
      </c>
      <c r="J1933">
        <v>101</v>
      </c>
      <c r="K1933">
        <v>79.2</v>
      </c>
      <c r="L1933">
        <v>62.7</v>
      </c>
      <c r="M1933">
        <v>62.3</v>
      </c>
      <c r="R1933">
        <f t="shared" si="110"/>
        <v>13</v>
      </c>
      <c r="S1933">
        <f t="shared" si="111"/>
        <v>20</v>
      </c>
    </row>
    <row r="1934" spans="1:19" x14ac:dyDescent="0.3">
      <c r="A1934">
        <v>1933</v>
      </c>
      <c r="B1934" t="s">
        <v>1944</v>
      </c>
      <c r="C1934" t="str">
        <f t="shared" si="109"/>
        <v>tree_nuts_a_4_OrchardESA14</v>
      </c>
      <c r="D1934">
        <v>174</v>
      </c>
      <c r="E1934">
        <v>166</v>
      </c>
      <c r="F1934">
        <v>25.4</v>
      </c>
      <c r="G1934">
        <v>17.8</v>
      </c>
      <c r="H1934">
        <v>155</v>
      </c>
      <c r="I1934">
        <v>128</v>
      </c>
      <c r="J1934">
        <v>96.5</v>
      </c>
      <c r="K1934">
        <v>80.2</v>
      </c>
      <c r="L1934">
        <v>64.099999999999994</v>
      </c>
      <c r="M1934">
        <v>63.4</v>
      </c>
      <c r="R1934">
        <f t="shared" si="110"/>
        <v>13</v>
      </c>
      <c r="S1934">
        <f t="shared" si="111"/>
        <v>20</v>
      </c>
    </row>
    <row r="1935" spans="1:19" x14ac:dyDescent="0.3">
      <c r="A1935">
        <v>1934</v>
      </c>
      <c r="B1935" t="s">
        <v>1945</v>
      </c>
      <c r="C1935" t="str">
        <f t="shared" si="109"/>
        <v>tree_nuts_a_4_OrchardESA15a</v>
      </c>
      <c r="D1935">
        <v>236</v>
      </c>
      <c r="E1935">
        <v>206</v>
      </c>
      <c r="F1935">
        <v>24.3</v>
      </c>
      <c r="G1935">
        <v>16.8</v>
      </c>
      <c r="H1935">
        <v>191</v>
      </c>
      <c r="I1935">
        <v>157</v>
      </c>
      <c r="J1935">
        <v>106</v>
      </c>
      <c r="K1935">
        <v>80.900000000000006</v>
      </c>
      <c r="L1935">
        <v>65.8</v>
      </c>
      <c r="M1935">
        <v>64.7</v>
      </c>
      <c r="R1935">
        <f t="shared" si="110"/>
        <v>13</v>
      </c>
      <c r="S1935">
        <f t="shared" si="111"/>
        <v>20</v>
      </c>
    </row>
    <row r="1936" spans="1:19" x14ac:dyDescent="0.3">
      <c r="A1936">
        <v>1935</v>
      </c>
      <c r="B1936" t="s">
        <v>1946</v>
      </c>
      <c r="C1936" t="str">
        <f t="shared" si="109"/>
        <v>tree_nuts_a_4_OrchardESA15a</v>
      </c>
      <c r="D1936">
        <v>220</v>
      </c>
      <c r="E1936">
        <v>197</v>
      </c>
      <c r="F1936">
        <v>27.2</v>
      </c>
      <c r="G1936">
        <v>18.7</v>
      </c>
      <c r="H1936">
        <v>173</v>
      </c>
      <c r="I1936">
        <v>144</v>
      </c>
      <c r="J1936">
        <v>97.4</v>
      </c>
      <c r="K1936">
        <v>79.3</v>
      </c>
      <c r="L1936">
        <v>60.4</v>
      </c>
      <c r="M1936">
        <v>60</v>
      </c>
      <c r="R1936">
        <f t="shared" si="110"/>
        <v>13</v>
      </c>
      <c r="S1936">
        <f t="shared" si="111"/>
        <v>20</v>
      </c>
    </row>
    <row r="1937" spans="1:19" x14ac:dyDescent="0.3">
      <c r="A1937">
        <v>1936</v>
      </c>
      <c r="B1937" t="s">
        <v>1947</v>
      </c>
      <c r="C1937" t="str">
        <f t="shared" si="109"/>
        <v>tree_nuts_a_4_OrchardESA16a</v>
      </c>
      <c r="D1937">
        <v>208</v>
      </c>
      <c r="E1937">
        <v>193</v>
      </c>
      <c r="F1937">
        <v>23.4</v>
      </c>
      <c r="G1937">
        <v>17.5</v>
      </c>
      <c r="H1937">
        <v>178</v>
      </c>
      <c r="I1937">
        <v>151</v>
      </c>
      <c r="J1937">
        <v>109</v>
      </c>
      <c r="K1937">
        <v>85.4</v>
      </c>
      <c r="L1937">
        <v>67.5</v>
      </c>
      <c r="M1937">
        <v>66.7</v>
      </c>
      <c r="R1937">
        <f t="shared" si="110"/>
        <v>13</v>
      </c>
      <c r="S1937">
        <f t="shared" si="111"/>
        <v>20</v>
      </c>
    </row>
    <row r="1938" spans="1:19" x14ac:dyDescent="0.3">
      <c r="A1938">
        <v>1937</v>
      </c>
      <c r="B1938" t="s">
        <v>1948</v>
      </c>
      <c r="C1938" t="str">
        <f t="shared" si="109"/>
        <v>tree_nuts_a_4_OrchardESA16b</v>
      </c>
      <c r="D1938">
        <v>126</v>
      </c>
      <c r="E1938">
        <v>125</v>
      </c>
      <c r="F1938">
        <v>19.399999999999999</v>
      </c>
      <c r="G1938">
        <v>18</v>
      </c>
      <c r="H1938">
        <v>121</v>
      </c>
      <c r="I1938">
        <v>108</v>
      </c>
      <c r="J1938">
        <v>85.3</v>
      </c>
      <c r="K1938">
        <v>69</v>
      </c>
      <c r="L1938">
        <v>53.5</v>
      </c>
      <c r="M1938">
        <v>52.9</v>
      </c>
      <c r="R1938">
        <f t="shared" si="110"/>
        <v>13</v>
      </c>
      <c r="S1938">
        <f t="shared" si="111"/>
        <v>20</v>
      </c>
    </row>
    <row r="1939" spans="1:19" x14ac:dyDescent="0.3">
      <c r="A1939">
        <v>1938</v>
      </c>
      <c r="B1939" t="s">
        <v>1949</v>
      </c>
      <c r="C1939" t="str">
        <f t="shared" si="109"/>
        <v>tree_nuts_a_4_OrchardESA17a</v>
      </c>
      <c r="D1939">
        <v>419</v>
      </c>
      <c r="E1939">
        <v>353</v>
      </c>
      <c r="F1939">
        <v>58.9</v>
      </c>
      <c r="G1939">
        <v>38.799999999999997</v>
      </c>
      <c r="H1939">
        <v>331</v>
      </c>
      <c r="I1939">
        <v>287</v>
      </c>
      <c r="J1939">
        <v>214</v>
      </c>
      <c r="K1939">
        <v>180</v>
      </c>
      <c r="L1939">
        <v>138</v>
      </c>
      <c r="M1939">
        <v>137</v>
      </c>
      <c r="R1939">
        <f t="shared" si="110"/>
        <v>13</v>
      </c>
      <c r="S1939">
        <f t="shared" si="111"/>
        <v>20</v>
      </c>
    </row>
    <row r="1940" spans="1:19" x14ac:dyDescent="0.3">
      <c r="A1940">
        <v>1939</v>
      </c>
      <c r="B1940" t="s">
        <v>1950</v>
      </c>
      <c r="C1940" t="str">
        <f t="shared" si="109"/>
        <v>tree_nuts_a_4_OrchardESA17b</v>
      </c>
      <c r="D1940">
        <v>121</v>
      </c>
      <c r="E1940">
        <v>120</v>
      </c>
      <c r="F1940">
        <v>17.5</v>
      </c>
      <c r="G1940">
        <v>14.7</v>
      </c>
      <c r="H1940">
        <v>116</v>
      </c>
      <c r="I1940">
        <v>99.3</v>
      </c>
      <c r="J1940">
        <v>73.400000000000006</v>
      </c>
      <c r="K1940">
        <v>58.6</v>
      </c>
      <c r="L1940">
        <v>46.1</v>
      </c>
      <c r="M1940">
        <v>45.6</v>
      </c>
      <c r="R1940">
        <f t="shared" si="110"/>
        <v>13</v>
      </c>
      <c r="S1940">
        <f t="shared" si="111"/>
        <v>20</v>
      </c>
    </row>
    <row r="1941" spans="1:19" x14ac:dyDescent="0.3">
      <c r="A1941">
        <v>1940</v>
      </c>
      <c r="B1941" t="s">
        <v>1951</v>
      </c>
      <c r="C1941" t="str">
        <f t="shared" si="109"/>
        <v>tree_nuts_a_4_OrchardESA18a</v>
      </c>
      <c r="D1941">
        <v>140</v>
      </c>
      <c r="E1941">
        <v>137</v>
      </c>
      <c r="F1941">
        <v>20.6</v>
      </c>
      <c r="G1941">
        <v>16.899999999999999</v>
      </c>
      <c r="H1941">
        <v>133</v>
      </c>
      <c r="I1941">
        <v>118</v>
      </c>
      <c r="J1941">
        <v>90.3</v>
      </c>
      <c r="K1941">
        <v>72.7</v>
      </c>
      <c r="L1941">
        <v>55.2</v>
      </c>
      <c r="M1941">
        <v>54.6</v>
      </c>
      <c r="R1941">
        <f t="shared" si="110"/>
        <v>13</v>
      </c>
      <c r="S1941">
        <f t="shared" si="111"/>
        <v>20</v>
      </c>
    </row>
    <row r="1942" spans="1:19" x14ac:dyDescent="0.3">
      <c r="A1942">
        <v>1941</v>
      </c>
      <c r="B1942" t="s">
        <v>1952</v>
      </c>
      <c r="C1942" t="str">
        <f t="shared" si="109"/>
        <v>tree_nuts_a_4_OrchardESA18b</v>
      </c>
      <c r="D1942">
        <v>155</v>
      </c>
      <c r="E1942">
        <v>151</v>
      </c>
      <c r="F1942">
        <v>22.6</v>
      </c>
      <c r="G1942">
        <v>16.100000000000001</v>
      </c>
      <c r="H1942">
        <v>144</v>
      </c>
      <c r="I1942">
        <v>134</v>
      </c>
      <c r="J1942">
        <v>106</v>
      </c>
      <c r="K1942">
        <v>82.8</v>
      </c>
      <c r="L1942">
        <v>62.1</v>
      </c>
      <c r="M1942">
        <v>61.5</v>
      </c>
      <c r="R1942">
        <f t="shared" si="110"/>
        <v>13</v>
      </c>
      <c r="S1942">
        <f t="shared" si="111"/>
        <v>20</v>
      </c>
    </row>
    <row r="1943" spans="1:19" x14ac:dyDescent="0.3">
      <c r="A1943">
        <v>1942</v>
      </c>
      <c r="B1943" t="s">
        <v>1953</v>
      </c>
      <c r="C1943" t="str">
        <f t="shared" si="109"/>
        <v>tree_nuts_a_4_OrchardESA19a</v>
      </c>
      <c r="D1943">
        <v>184</v>
      </c>
      <c r="E1943">
        <v>178</v>
      </c>
      <c r="F1943">
        <v>34.5</v>
      </c>
      <c r="G1943">
        <v>23.9</v>
      </c>
      <c r="H1943">
        <v>169</v>
      </c>
      <c r="I1943">
        <v>137</v>
      </c>
      <c r="J1943">
        <v>104</v>
      </c>
      <c r="K1943">
        <v>85.1</v>
      </c>
      <c r="L1943">
        <v>67</v>
      </c>
      <c r="M1943">
        <v>66.400000000000006</v>
      </c>
      <c r="R1943">
        <f t="shared" si="110"/>
        <v>13</v>
      </c>
      <c r="S1943">
        <f t="shared" si="111"/>
        <v>20</v>
      </c>
    </row>
    <row r="1944" spans="1:19" x14ac:dyDescent="0.3">
      <c r="A1944">
        <v>1943</v>
      </c>
      <c r="B1944" t="s">
        <v>1954</v>
      </c>
      <c r="C1944" t="str">
        <f t="shared" si="109"/>
        <v>tree_nuts_a_4_OrchardESA19b</v>
      </c>
      <c r="D1944">
        <v>277</v>
      </c>
      <c r="E1944">
        <v>253</v>
      </c>
      <c r="F1944">
        <v>55.2</v>
      </c>
      <c r="G1944">
        <v>38.799999999999997</v>
      </c>
      <c r="H1944">
        <v>231</v>
      </c>
      <c r="I1944">
        <v>191</v>
      </c>
      <c r="J1944">
        <v>141</v>
      </c>
      <c r="K1944">
        <v>121</v>
      </c>
      <c r="L1944">
        <v>93.3</v>
      </c>
      <c r="M1944">
        <v>92.9</v>
      </c>
      <c r="R1944">
        <f t="shared" si="110"/>
        <v>13</v>
      </c>
      <c r="S1944">
        <f t="shared" si="111"/>
        <v>20</v>
      </c>
    </row>
    <row r="1945" spans="1:19" x14ac:dyDescent="0.3">
      <c r="A1945">
        <v>1944</v>
      </c>
      <c r="B1945" t="s">
        <v>1955</v>
      </c>
      <c r="C1945" t="str">
        <f t="shared" si="109"/>
        <v>tree_nuts_a_4_OrchardESA20a</v>
      </c>
      <c r="D1945">
        <v>679</v>
      </c>
      <c r="E1945">
        <v>363</v>
      </c>
      <c r="F1945">
        <v>23.3</v>
      </c>
      <c r="G1945">
        <v>13.8</v>
      </c>
      <c r="H1945">
        <v>279</v>
      </c>
      <c r="I1945">
        <v>193</v>
      </c>
      <c r="J1945">
        <v>123</v>
      </c>
      <c r="K1945">
        <v>89.9</v>
      </c>
      <c r="L1945">
        <v>77.3</v>
      </c>
      <c r="M1945">
        <v>75.599999999999994</v>
      </c>
      <c r="R1945">
        <f t="shared" si="110"/>
        <v>13</v>
      </c>
      <c r="S1945">
        <f t="shared" si="111"/>
        <v>20</v>
      </c>
    </row>
    <row r="1946" spans="1:19" x14ac:dyDescent="0.3">
      <c r="A1946">
        <v>1945</v>
      </c>
      <c r="B1946" t="s">
        <v>1956</v>
      </c>
      <c r="C1946" t="str">
        <f t="shared" si="109"/>
        <v>tree_nuts_a_4_OrchardESA20b</v>
      </c>
      <c r="D1946">
        <v>820</v>
      </c>
      <c r="E1946">
        <v>572</v>
      </c>
      <c r="F1946">
        <v>29.8</v>
      </c>
      <c r="G1946">
        <v>14</v>
      </c>
      <c r="H1946">
        <v>394</v>
      </c>
      <c r="I1946">
        <v>263</v>
      </c>
      <c r="J1946">
        <v>154</v>
      </c>
      <c r="K1946">
        <v>126</v>
      </c>
      <c r="L1946">
        <v>92.7</v>
      </c>
      <c r="M1946">
        <v>91.3</v>
      </c>
      <c r="R1946">
        <f t="shared" si="110"/>
        <v>13</v>
      </c>
      <c r="S1946">
        <f t="shared" si="111"/>
        <v>20</v>
      </c>
    </row>
    <row r="1947" spans="1:19" x14ac:dyDescent="0.3">
      <c r="A1947">
        <v>1946</v>
      </c>
      <c r="B1947" t="s">
        <v>1957</v>
      </c>
      <c r="C1947" t="str">
        <f t="shared" si="109"/>
        <v>tree_nuts_a_4_OrchardESA21</v>
      </c>
      <c r="D1947">
        <v>379</v>
      </c>
      <c r="E1947">
        <v>318</v>
      </c>
      <c r="F1947">
        <v>16.3</v>
      </c>
      <c r="G1947">
        <v>8.81</v>
      </c>
      <c r="H1947">
        <v>216</v>
      </c>
      <c r="I1947">
        <v>135</v>
      </c>
      <c r="J1947">
        <v>81.3</v>
      </c>
      <c r="K1947">
        <v>61.7</v>
      </c>
      <c r="L1947">
        <v>70</v>
      </c>
      <c r="M1947">
        <v>68.900000000000006</v>
      </c>
      <c r="R1947">
        <f t="shared" si="110"/>
        <v>13</v>
      </c>
      <c r="S1947">
        <f t="shared" si="111"/>
        <v>20</v>
      </c>
    </row>
    <row r="1948" spans="1:19" x14ac:dyDescent="0.3">
      <c r="A1948">
        <v>1947</v>
      </c>
      <c r="B1948" t="s">
        <v>1958</v>
      </c>
      <c r="C1948" t="str">
        <f t="shared" ref="C1948:C2011" si="112">MID(B1948,Q1948,R1948-Q1948+1)&amp;RIGHT(B1948,LEN(B1948)-S1948+1)</f>
        <v>noncroplandD_a_2_DevelopedESA2</v>
      </c>
      <c r="D1948">
        <v>686</v>
      </c>
      <c r="E1948">
        <v>686</v>
      </c>
      <c r="F1948">
        <v>0</v>
      </c>
      <c r="G1948">
        <v>0</v>
      </c>
      <c r="H1948">
        <v>0</v>
      </c>
      <c r="I1948">
        <v>0</v>
      </c>
      <c r="J1948">
        <v>0</v>
      </c>
      <c r="K1948">
        <v>0</v>
      </c>
      <c r="L1948">
        <v>686</v>
      </c>
      <c r="M1948">
        <v>0</v>
      </c>
      <c r="Q1948">
        <f t="shared" ref="Q1948" si="113">SEARCH("non",B1948)</f>
        <v>4</v>
      </c>
      <c r="R1948">
        <f t="shared" ref="R1948" si="114">SEARCH("_a",B1948)+1</f>
        <v>17</v>
      </c>
      <c r="S1948">
        <f t="shared" ref="S1948" si="115">SEARCH("_",B1948,R1948+1)</f>
        <v>18</v>
      </c>
    </row>
    <row r="1949" spans="1:19" x14ac:dyDescent="0.3">
      <c r="A1949">
        <v>1948</v>
      </c>
      <c r="B1949" t="s">
        <v>1959</v>
      </c>
      <c r="C1949" t="str">
        <f t="shared" si="112"/>
        <v>noncroplandD_a_2_DevelopedESA3</v>
      </c>
      <c r="D1949">
        <v>558</v>
      </c>
      <c r="E1949">
        <v>558</v>
      </c>
      <c r="F1949">
        <v>0</v>
      </c>
      <c r="G1949">
        <v>0</v>
      </c>
      <c r="H1949">
        <v>0</v>
      </c>
      <c r="I1949">
        <v>0</v>
      </c>
      <c r="J1949">
        <v>0</v>
      </c>
      <c r="K1949">
        <v>0</v>
      </c>
      <c r="L1949">
        <v>558</v>
      </c>
      <c r="M1949">
        <v>0</v>
      </c>
      <c r="Q1949">
        <f t="shared" ref="Q1949:Q2012" si="116">SEARCH("non",B1949)</f>
        <v>4</v>
      </c>
      <c r="R1949">
        <f t="shared" ref="R1949:R2012" si="117">SEARCH("_a",B1949)+1</f>
        <v>17</v>
      </c>
      <c r="S1949">
        <f t="shared" ref="S1949:S2012" si="118">SEARCH("_",B1949,R1949+1)</f>
        <v>18</v>
      </c>
    </row>
    <row r="1950" spans="1:19" x14ac:dyDescent="0.3">
      <c r="A1950">
        <v>1949</v>
      </c>
      <c r="B1950" t="s">
        <v>1960</v>
      </c>
      <c r="C1950" t="str">
        <f t="shared" si="112"/>
        <v>noncroplandD_a_2_DevelopedESA4</v>
      </c>
      <c r="D1950">
        <v>756</v>
      </c>
      <c r="E1950">
        <v>756</v>
      </c>
      <c r="F1950">
        <v>0</v>
      </c>
      <c r="G1950">
        <v>0</v>
      </c>
      <c r="H1950">
        <v>0</v>
      </c>
      <c r="I1950">
        <v>0</v>
      </c>
      <c r="J1950">
        <v>0</v>
      </c>
      <c r="K1950">
        <v>0</v>
      </c>
      <c r="L1950">
        <v>756</v>
      </c>
      <c r="M1950">
        <v>0</v>
      </c>
      <c r="Q1950">
        <f t="shared" si="116"/>
        <v>4</v>
      </c>
      <c r="R1950">
        <f t="shared" si="117"/>
        <v>17</v>
      </c>
      <c r="S1950">
        <f t="shared" si="118"/>
        <v>18</v>
      </c>
    </row>
    <row r="1951" spans="1:19" x14ac:dyDescent="0.3">
      <c r="A1951">
        <v>1950</v>
      </c>
      <c r="B1951" t="s">
        <v>1961</v>
      </c>
      <c r="C1951" t="str">
        <f t="shared" si="112"/>
        <v>noncroplandD_a_2_DevelopedESA5</v>
      </c>
      <c r="D1951">
        <v>590</v>
      </c>
      <c r="E1951">
        <v>590</v>
      </c>
      <c r="F1951">
        <v>0</v>
      </c>
      <c r="G1951">
        <v>0</v>
      </c>
      <c r="H1951">
        <v>0</v>
      </c>
      <c r="I1951">
        <v>0</v>
      </c>
      <c r="J1951">
        <v>0</v>
      </c>
      <c r="K1951">
        <v>0</v>
      </c>
      <c r="L1951">
        <v>590</v>
      </c>
      <c r="M1951">
        <v>0</v>
      </c>
      <c r="Q1951">
        <f t="shared" si="116"/>
        <v>4</v>
      </c>
      <c r="R1951">
        <f t="shared" si="117"/>
        <v>17</v>
      </c>
      <c r="S1951">
        <f t="shared" si="118"/>
        <v>18</v>
      </c>
    </row>
    <row r="1952" spans="1:19" x14ac:dyDescent="0.3">
      <c r="A1952">
        <v>1951</v>
      </c>
      <c r="B1952" t="s">
        <v>1962</v>
      </c>
      <c r="C1952" t="str">
        <f t="shared" si="112"/>
        <v>noncroplandD_a_2_DevelopedESA6</v>
      </c>
      <c r="D1952">
        <v>637</v>
      </c>
      <c r="E1952">
        <v>637</v>
      </c>
      <c r="F1952">
        <v>0</v>
      </c>
      <c r="G1952">
        <v>0</v>
      </c>
      <c r="H1952">
        <v>0</v>
      </c>
      <c r="I1952">
        <v>0</v>
      </c>
      <c r="J1952">
        <v>0</v>
      </c>
      <c r="K1952">
        <v>0</v>
      </c>
      <c r="L1952">
        <v>637</v>
      </c>
      <c r="M1952">
        <v>0</v>
      </c>
      <c r="Q1952">
        <f t="shared" si="116"/>
        <v>4</v>
      </c>
      <c r="R1952">
        <f t="shared" si="117"/>
        <v>17</v>
      </c>
      <c r="S1952">
        <f t="shared" si="118"/>
        <v>18</v>
      </c>
    </row>
    <row r="1953" spans="1:19" x14ac:dyDescent="0.3">
      <c r="A1953">
        <v>1952</v>
      </c>
      <c r="B1953" t="s">
        <v>1963</v>
      </c>
      <c r="C1953" t="str">
        <f t="shared" si="112"/>
        <v>noncroplandD_a_2_DevelopedESA7</v>
      </c>
      <c r="D1953">
        <v>635</v>
      </c>
      <c r="E1953">
        <v>635</v>
      </c>
      <c r="F1953">
        <v>0</v>
      </c>
      <c r="G1953">
        <v>0</v>
      </c>
      <c r="H1953">
        <v>0</v>
      </c>
      <c r="I1953">
        <v>0</v>
      </c>
      <c r="J1953">
        <v>0</v>
      </c>
      <c r="K1953">
        <v>0</v>
      </c>
      <c r="L1953">
        <v>635</v>
      </c>
      <c r="M1953">
        <v>0</v>
      </c>
      <c r="Q1953">
        <f t="shared" si="116"/>
        <v>4</v>
      </c>
      <c r="R1953">
        <f t="shared" si="117"/>
        <v>17</v>
      </c>
      <c r="S1953">
        <f t="shared" si="118"/>
        <v>18</v>
      </c>
    </row>
    <row r="1954" spans="1:19" x14ac:dyDescent="0.3">
      <c r="A1954">
        <v>1953</v>
      </c>
      <c r="B1954" t="s">
        <v>1964</v>
      </c>
      <c r="C1954" t="str">
        <f t="shared" si="112"/>
        <v>noncroplandD_a_2_DevelopedESA8</v>
      </c>
      <c r="D1954">
        <v>553</v>
      </c>
      <c r="E1954">
        <v>553</v>
      </c>
      <c r="F1954">
        <v>0</v>
      </c>
      <c r="G1954">
        <v>0</v>
      </c>
      <c r="H1954">
        <v>0</v>
      </c>
      <c r="I1954">
        <v>0</v>
      </c>
      <c r="J1954">
        <v>0</v>
      </c>
      <c r="K1954">
        <v>0</v>
      </c>
      <c r="L1954">
        <v>553</v>
      </c>
      <c r="M1954">
        <v>0</v>
      </c>
      <c r="Q1954">
        <f t="shared" si="116"/>
        <v>4</v>
      </c>
      <c r="R1954">
        <f t="shared" si="117"/>
        <v>17</v>
      </c>
      <c r="S1954">
        <f t="shared" si="118"/>
        <v>18</v>
      </c>
    </row>
    <row r="1955" spans="1:19" x14ac:dyDescent="0.3">
      <c r="A1955">
        <v>1954</v>
      </c>
      <c r="B1955" t="s">
        <v>1965</v>
      </c>
      <c r="C1955" t="str">
        <f t="shared" si="112"/>
        <v>noncroplandD_a_2_DevelopedESA8</v>
      </c>
      <c r="D1955">
        <v>656</v>
      </c>
      <c r="E1955">
        <v>656</v>
      </c>
      <c r="F1955">
        <v>0</v>
      </c>
      <c r="G1955">
        <v>0</v>
      </c>
      <c r="H1955">
        <v>0</v>
      </c>
      <c r="I1955">
        <v>0</v>
      </c>
      <c r="J1955">
        <v>0</v>
      </c>
      <c r="K1955">
        <v>0</v>
      </c>
      <c r="L1955">
        <v>656</v>
      </c>
      <c r="M1955">
        <v>0</v>
      </c>
      <c r="Q1955">
        <f t="shared" si="116"/>
        <v>4</v>
      </c>
      <c r="R1955">
        <f t="shared" si="117"/>
        <v>17</v>
      </c>
      <c r="S1955">
        <f t="shared" si="118"/>
        <v>18</v>
      </c>
    </row>
    <row r="1956" spans="1:19" x14ac:dyDescent="0.3">
      <c r="A1956">
        <v>1955</v>
      </c>
      <c r="B1956" t="s">
        <v>1966</v>
      </c>
      <c r="C1956" t="str">
        <f t="shared" si="112"/>
        <v>noncroplandD_a_2_DevelopedESA10a</v>
      </c>
      <c r="D1956">
        <v>589</v>
      </c>
      <c r="E1956">
        <v>589</v>
      </c>
      <c r="F1956">
        <v>0</v>
      </c>
      <c r="G1956">
        <v>0</v>
      </c>
      <c r="H1956">
        <v>0</v>
      </c>
      <c r="I1956">
        <v>0</v>
      </c>
      <c r="J1956">
        <v>0</v>
      </c>
      <c r="K1956">
        <v>0</v>
      </c>
      <c r="L1956">
        <v>589</v>
      </c>
      <c r="M1956">
        <v>0</v>
      </c>
      <c r="Q1956">
        <f t="shared" si="116"/>
        <v>4</v>
      </c>
      <c r="R1956">
        <f t="shared" si="117"/>
        <v>17</v>
      </c>
      <c r="S1956">
        <f t="shared" si="118"/>
        <v>18</v>
      </c>
    </row>
    <row r="1957" spans="1:19" x14ac:dyDescent="0.3">
      <c r="A1957">
        <v>1956</v>
      </c>
      <c r="B1957" t="s">
        <v>1967</v>
      </c>
      <c r="C1957" t="str">
        <f t="shared" si="112"/>
        <v>noncroplandD_a_2_DevelopedESA10b</v>
      </c>
      <c r="D1957">
        <v>717</v>
      </c>
      <c r="E1957">
        <v>717</v>
      </c>
      <c r="F1957">
        <v>0</v>
      </c>
      <c r="G1957">
        <v>0</v>
      </c>
      <c r="H1957">
        <v>0</v>
      </c>
      <c r="I1957">
        <v>0</v>
      </c>
      <c r="J1957">
        <v>0</v>
      </c>
      <c r="K1957">
        <v>0</v>
      </c>
      <c r="L1957">
        <v>717</v>
      </c>
      <c r="M1957">
        <v>0</v>
      </c>
      <c r="Q1957">
        <f t="shared" si="116"/>
        <v>4</v>
      </c>
      <c r="R1957">
        <f t="shared" si="117"/>
        <v>17</v>
      </c>
      <c r="S1957">
        <f t="shared" si="118"/>
        <v>18</v>
      </c>
    </row>
    <row r="1958" spans="1:19" x14ac:dyDescent="0.3">
      <c r="A1958">
        <v>1957</v>
      </c>
      <c r="B1958" t="s">
        <v>1968</v>
      </c>
      <c r="C1958" t="str">
        <f t="shared" si="112"/>
        <v>noncroplandD_a_2_DevelopedESA11a</v>
      </c>
      <c r="D1958">
        <v>714</v>
      </c>
      <c r="E1958">
        <v>714</v>
      </c>
      <c r="F1958">
        <v>0</v>
      </c>
      <c r="G1958">
        <v>0</v>
      </c>
      <c r="H1958">
        <v>0</v>
      </c>
      <c r="I1958">
        <v>0</v>
      </c>
      <c r="J1958">
        <v>0</v>
      </c>
      <c r="K1958">
        <v>0</v>
      </c>
      <c r="L1958">
        <v>714</v>
      </c>
      <c r="M1958">
        <v>0</v>
      </c>
      <c r="Q1958">
        <f t="shared" si="116"/>
        <v>4</v>
      </c>
      <c r="R1958">
        <f t="shared" si="117"/>
        <v>17</v>
      </c>
      <c r="S1958">
        <f t="shared" si="118"/>
        <v>18</v>
      </c>
    </row>
    <row r="1959" spans="1:19" x14ac:dyDescent="0.3">
      <c r="A1959">
        <v>1958</v>
      </c>
      <c r="B1959" t="s">
        <v>1969</v>
      </c>
      <c r="C1959" t="str">
        <f t="shared" si="112"/>
        <v>noncroplandD_a_2_DevelopedESA11b</v>
      </c>
      <c r="D1959">
        <v>506</v>
      </c>
      <c r="E1959">
        <v>506</v>
      </c>
      <c r="F1959">
        <v>0</v>
      </c>
      <c r="G1959">
        <v>0</v>
      </c>
      <c r="H1959">
        <v>0</v>
      </c>
      <c r="I1959">
        <v>0</v>
      </c>
      <c r="J1959">
        <v>0</v>
      </c>
      <c r="K1959">
        <v>0</v>
      </c>
      <c r="L1959">
        <v>506</v>
      </c>
      <c r="M1959">
        <v>0</v>
      </c>
      <c r="Q1959">
        <f t="shared" si="116"/>
        <v>4</v>
      </c>
      <c r="R1959">
        <f t="shared" si="117"/>
        <v>17</v>
      </c>
      <c r="S1959">
        <f t="shared" si="118"/>
        <v>18</v>
      </c>
    </row>
    <row r="1960" spans="1:19" x14ac:dyDescent="0.3">
      <c r="A1960">
        <v>1959</v>
      </c>
      <c r="B1960" t="s">
        <v>1970</v>
      </c>
      <c r="C1960" t="str">
        <f t="shared" si="112"/>
        <v>noncroplandD_a_2_DevelopedESA12a</v>
      </c>
      <c r="D1960">
        <v>593</v>
      </c>
      <c r="E1960">
        <v>593</v>
      </c>
      <c r="F1960">
        <v>0</v>
      </c>
      <c r="G1960">
        <v>0</v>
      </c>
      <c r="H1960">
        <v>0</v>
      </c>
      <c r="I1960">
        <v>0</v>
      </c>
      <c r="J1960">
        <v>0</v>
      </c>
      <c r="K1960">
        <v>0</v>
      </c>
      <c r="L1960">
        <v>593</v>
      </c>
      <c r="M1960">
        <v>0</v>
      </c>
      <c r="Q1960">
        <f t="shared" si="116"/>
        <v>4</v>
      </c>
      <c r="R1960">
        <f t="shared" si="117"/>
        <v>17</v>
      </c>
      <c r="S1960">
        <f t="shared" si="118"/>
        <v>18</v>
      </c>
    </row>
    <row r="1961" spans="1:19" x14ac:dyDescent="0.3">
      <c r="A1961">
        <v>1960</v>
      </c>
      <c r="B1961" t="s">
        <v>1971</v>
      </c>
      <c r="C1961" t="str">
        <f t="shared" si="112"/>
        <v>noncroplandD_a_2_DevelopedESA12b</v>
      </c>
      <c r="D1961">
        <v>693</v>
      </c>
      <c r="E1961">
        <v>693</v>
      </c>
      <c r="F1961">
        <v>0</v>
      </c>
      <c r="G1961">
        <v>0</v>
      </c>
      <c r="H1961">
        <v>0</v>
      </c>
      <c r="I1961">
        <v>0</v>
      </c>
      <c r="J1961">
        <v>0</v>
      </c>
      <c r="K1961">
        <v>0</v>
      </c>
      <c r="L1961">
        <v>693</v>
      </c>
      <c r="M1961">
        <v>0</v>
      </c>
      <c r="Q1961">
        <f t="shared" si="116"/>
        <v>4</v>
      </c>
      <c r="R1961">
        <f t="shared" si="117"/>
        <v>17</v>
      </c>
      <c r="S1961">
        <f t="shared" si="118"/>
        <v>18</v>
      </c>
    </row>
    <row r="1962" spans="1:19" x14ac:dyDescent="0.3">
      <c r="A1962">
        <v>1961</v>
      </c>
      <c r="B1962" t="s">
        <v>1972</v>
      </c>
      <c r="C1962" t="str">
        <f t="shared" si="112"/>
        <v>noncroplandD_a_2_DevelopedESA13</v>
      </c>
      <c r="D1962">
        <v>553</v>
      </c>
      <c r="E1962">
        <v>553</v>
      </c>
      <c r="F1962">
        <v>0</v>
      </c>
      <c r="G1962">
        <v>0</v>
      </c>
      <c r="H1962">
        <v>0</v>
      </c>
      <c r="I1962">
        <v>0</v>
      </c>
      <c r="J1962">
        <v>0</v>
      </c>
      <c r="K1962">
        <v>0</v>
      </c>
      <c r="L1962">
        <v>553</v>
      </c>
      <c r="M1962">
        <v>0</v>
      </c>
      <c r="Q1962">
        <f t="shared" si="116"/>
        <v>4</v>
      </c>
      <c r="R1962">
        <f t="shared" si="117"/>
        <v>17</v>
      </c>
      <c r="S1962">
        <f t="shared" si="118"/>
        <v>18</v>
      </c>
    </row>
    <row r="1963" spans="1:19" x14ac:dyDescent="0.3">
      <c r="A1963">
        <v>1962</v>
      </c>
      <c r="B1963" t="s">
        <v>1973</v>
      </c>
      <c r="C1963" t="str">
        <f t="shared" si="112"/>
        <v>noncroplandD_a_2_DevelopedESA14</v>
      </c>
      <c r="D1963">
        <v>556</v>
      </c>
      <c r="E1963">
        <v>556</v>
      </c>
      <c r="F1963">
        <v>0</v>
      </c>
      <c r="G1963">
        <v>0</v>
      </c>
      <c r="H1963">
        <v>0</v>
      </c>
      <c r="I1963">
        <v>0</v>
      </c>
      <c r="J1963">
        <v>0</v>
      </c>
      <c r="K1963">
        <v>0</v>
      </c>
      <c r="L1963">
        <v>556</v>
      </c>
      <c r="M1963">
        <v>0</v>
      </c>
      <c r="Q1963">
        <f t="shared" si="116"/>
        <v>4</v>
      </c>
      <c r="R1963">
        <f t="shared" si="117"/>
        <v>17</v>
      </c>
      <c r="S1963">
        <f t="shared" si="118"/>
        <v>18</v>
      </c>
    </row>
    <row r="1964" spans="1:19" x14ac:dyDescent="0.3">
      <c r="A1964">
        <v>1963</v>
      </c>
      <c r="B1964" t="s">
        <v>1974</v>
      </c>
      <c r="C1964" t="str">
        <f t="shared" si="112"/>
        <v>noncroplandD_a_2_DevelopedESA15a</v>
      </c>
      <c r="D1964">
        <v>692</v>
      </c>
      <c r="E1964">
        <v>692</v>
      </c>
      <c r="F1964">
        <v>0</v>
      </c>
      <c r="G1964">
        <v>0</v>
      </c>
      <c r="H1964">
        <v>0</v>
      </c>
      <c r="I1964">
        <v>0</v>
      </c>
      <c r="J1964">
        <v>0</v>
      </c>
      <c r="K1964">
        <v>0</v>
      </c>
      <c r="L1964">
        <v>692</v>
      </c>
      <c r="M1964">
        <v>0</v>
      </c>
      <c r="Q1964">
        <f t="shared" si="116"/>
        <v>4</v>
      </c>
      <c r="R1964">
        <f t="shared" si="117"/>
        <v>17</v>
      </c>
      <c r="S1964">
        <f t="shared" si="118"/>
        <v>18</v>
      </c>
    </row>
    <row r="1965" spans="1:19" x14ac:dyDescent="0.3">
      <c r="A1965">
        <v>1964</v>
      </c>
      <c r="B1965" t="s">
        <v>1975</v>
      </c>
      <c r="C1965" t="str">
        <f t="shared" si="112"/>
        <v>noncroplandD_a_2_DevelopedESA15b</v>
      </c>
      <c r="D1965">
        <v>754</v>
      </c>
      <c r="E1965">
        <v>754</v>
      </c>
      <c r="F1965">
        <v>0</v>
      </c>
      <c r="G1965">
        <v>0</v>
      </c>
      <c r="H1965">
        <v>0</v>
      </c>
      <c r="I1965">
        <v>0</v>
      </c>
      <c r="J1965">
        <v>0</v>
      </c>
      <c r="K1965">
        <v>0</v>
      </c>
      <c r="L1965">
        <v>754</v>
      </c>
      <c r="M1965">
        <v>0</v>
      </c>
      <c r="Q1965">
        <f t="shared" si="116"/>
        <v>4</v>
      </c>
      <c r="R1965">
        <f t="shared" si="117"/>
        <v>17</v>
      </c>
      <c r="S1965">
        <f t="shared" si="118"/>
        <v>18</v>
      </c>
    </row>
    <row r="1966" spans="1:19" x14ac:dyDescent="0.3">
      <c r="A1966">
        <v>1965</v>
      </c>
      <c r="B1966" t="s">
        <v>1976</v>
      </c>
      <c r="C1966" t="str">
        <f t="shared" si="112"/>
        <v>noncroplandD_a_2_DevelopedESA16a</v>
      </c>
      <c r="D1966">
        <v>849</v>
      </c>
      <c r="E1966">
        <v>849</v>
      </c>
      <c r="F1966">
        <v>0</v>
      </c>
      <c r="G1966">
        <v>0</v>
      </c>
      <c r="H1966">
        <v>0</v>
      </c>
      <c r="I1966">
        <v>0</v>
      </c>
      <c r="J1966">
        <v>0</v>
      </c>
      <c r="K1966">
        <v>0</v>
      </c>
      <c r="L1966">
        <v>849</v>
      </c>
      <c r="M1966">
        <v>0</v>
      </c>
      <c r="Q1966">
        <f t="shared" si="116"/>
        <v>4</v>
      </c>
      <c r="R1966">
        <f t="shared" si="117"/>
        <v>17</v>
      </c>
      <c r="S1966">
        <f t="shared" si="118"/>
        <v>18</v>
      </c>
    </row>
    <row r="1967" spans="1:19" x14ac:dyDescent="0.3">
      <c r="A1967">
        <v>1966</v>
      </c>
      <c r="B1967" t="s">
        <v>1977</v>
      </c>
      <c r="C1967" t="str">
        <f t="shared" si="112"/>
        <v>noncroplandD_a_2_DevelopedESA16b</v>
      </c>
      <c r="D1967">
        <v>687</v>
      </c>
      <c r="E1967">
        <v>687</v>
      </c>
      <c r="F1967">
        <v>0</v>
      </c>
      <c r="G1967">
        <v>0</v>
      </c>
      <c r="H1967">
        <v>0</v>
      </c>
      <c r="I1967">
        <v>0</v>
      </c>
      <c r="J1967">
        <v>0</v>
      </c>
      <c r="K1967">
        <v>0</v>
      </c>
      <c r="L1967">
        <v>687</v>
      </c>
      <c r="M1967">
        <v>0</v>
      </c>
      <c r="Q1967">
        <f t="shared" si="116"/>
        <v>4</v>
      </c>
      <c r="R1967">
        <f t="shared" si="117"/>
        <v>17</v>
      </c>
      <c r="S1967">
        <f t="shared" si="118"/>
        <v>18</v>
      </c>
    </row>
    <row r="1968" spans="1:19" x14ac:dyDescent="0.3">
      <c r="A1968">
        <v>1967</v>
      </c>
      <c r="B1968" t="s">
        <v>1978</v>
      </c>
      <c r="C1968" t="str">
        <f t="shared" si="112"/>
        <v>noncroplandD_a_2_DevelopedESA17a</v>
      </c>
      <c r="D1968">
        <v>683</v>
      </c>
      <c r="E1968">
        <v>683</v>
      </c>
      <c r="F1968">
        <v>0</v>
      </c>
      <c r="G1968">
        <v>0</v>
      </c>
      <c r="H1968">
        <v>0</v>
      </c>
      <c r="I1968">
        <v>0</v>
      </c>
      <c r="J1968">
        <v>0</v>
      </c>
      <c r="K1968">
        <v>0</v>
      </c>
      <c r="L1968">
        <v>683</v>
      </c>
      <c r="M1968">
        <v>0</v>
      </c>
      <c r="Q1968">
        <f t="shared" si="116"/>
        <v>4</v>
      </c>
      <c r="R1968">
        <f t="shared" si="117"/>
        <v>17</v>
      </c>
      <c r="S1968">
        <f t="shared" si="118"/>
        <v>18</v>
      </c>
    </row>
    <row r="1969" spans="1:19" x14ac:dyDescent="0.3">
      <c r="A1969">
        <v>1968</v>
      </c>
      <c r="B1969" t="s">
        <v>1979</v>
      </c>
      <c r="C1969" t="str">
        <f t="shared" si="112"/>
        <v>noncroplandD_a_2_DevelopedESA17b</v>
      </c>
      <c r="D1969">
        <v>633</v>
      </c>
      <c r="E1969">
        <v>633</v>
      </c>
      <c r="F1969">
        <v>0</v>
      </c>
      <c r="G1969">
        <v>0</v>
      </c>
      <c r="H1969">
        <v>0</v>
      </c>
      <c r="I1969">
        <v>0</v>
      </c>
      <c r="J1969">
        <v>0</v>
      </c>
      <c r="K1969">
        <v>0</v>
      </c>
      <c r="L1969">
        <v>633</v>
      </c>
      <c r="M1969">
        <v>0</v>
      </c>
      <c r="Q1969">
        <f t="shared" si="116"/>
        <v>4</v>
      </c>
      <c r="R1969">
        <f t="shared" si="117"/>
        <v>17</v>
      </c>
      <c r="S1969">
        <f t="shared" si="118"/>
        <v>18</v>
      </c>
    </row>
    <row r="1970" spans="1:19" x14ac:dyDescent="0.3">
      <c r="A1970">
        <v>1969</v>
      </c>
      <c r="B1970" t="s">
        <v>1980</v>
      </c>
      <c r="C1970" t="str">
        <f t="shared" si="112"/>
        <v>noncroplandD_a_2_DevelopedESA18a</v>
      </c>
      <c r="D1970">
        <v>748</v>
      </c>
      <c r="E1970">
        <v>748</v>
      </c>
      <c r="F1970">
        <v>0</v>
      </c>
      <c r="G1970">
        <v>0</v>
      </c>
      <c r="H1970">
        <v>0</v>
      </c>
      <c r="I1970">
        <v>0</v>
      </c>
      <c r="J1970">
        <v>0</v>
      </c>
      <c r="K1970">
        <v>0</v>
      </c>
      <c r="L1970">
        <v>748</v>
      </c>
      <c r="M1970">
        <v>0</v>
      </c>
      <c r="Q1970">
        <f t="shared" si="116"/>
        <v>4</v>
      </c>
      <c r="R1970">
        <f t="shared" si="117"/>
        <v>17</v>
      </c>
      <c r="S1970">
        <f t="shared" si="118"/>
        <v>18</v>
      </c>
    </row>
    <row r="1971" spans="1:19" x14ac:dyDescent="0.3">
      <c r="A1971">
        <v>1970</v>
      </c>
      <c r="B1971" t="s">
        <v>1981</v>
      </c>
      <c r="C1971" t="str">
        <f t="shared" si="112"/>
        <v>noncroplandD_a_2_DevelopedESA18b</v>
      </c>
      <c r="D1971">
        <v>755</v>
      </c>
      <c r="E1971">
        <v>755</v>
      </c>
      <c r="F1971">
        <v>0</v>
      </c>
      <c r="G1971">
        <v>0</v>
      </c>
      <c r="H1971">
        <v>0</v>
      </c>
      <c r="I1971">
        <v>0</v>
      </c>
      <c r="J1971">
        <v>0</v>
      </c>
      <c r="K1971">
        <v>0</v>
      </c>
      <c r="L1971">
        <v>755</v>
      </c>
      <c r="M1971">
        <v>0</v>
      </c>
      <c r="Q1971">
        <f t="shared" si="116"/>
        <v>4</v>
      </c>
      <c r="R1971">
        <f t="shared" si="117"/>
        <v>17</v>
      </c>
      <c r="S1971">
        <f t="shared" si="118"/>
        <v>18</v>
      </c>
    </row>
    <row r="1972" spans="1:19" x14ac:dyDescent="0.3">
      <c r="A1972">
        <v>1971</v>
      </c>
      <c r="B1972" t="s">
        <v>1982</v>
      </c>
      <c r="C1972" t="str">
        <f t="shared" si="112"/>
        <v>noncroplandD_a_2_DevelopedESA19a</v>
      </c>
      <c r="D1972">
        <v>660</v>
      </c>
      <c r="E1972">
        <v>660</v>
      </c>
      <c r="F1972">
        <v>0</v>
      </c>
      <c r="G1972">
        <v>0</v>
      </c>
      <c r="H1972">
        <v>0</v>
      </c>
      <c r="I1972">
        <v>0</v>
      </c>
      <c r="J1972">
        <v>0</v>
      </c>
      <c r="K1972">
        <v>0</v>
      </c>
      <c r="L1972">
        <v>660</v>
      </c>
      <c r="M1972">
        <v>0</v>
      </c>
      <c r="Q1972">
        <f t="shared" si="116"/>
        <v>4</v>
      </c>
      <c r="R1972">
        <f t="shared" si="117"/>
        <v>17</v>
      </c>
      <c r="S1972">
        <f t="shared" si="118"/>
        <v>18</v>
      </c>
    </row>
    <row r="1973" spans="1:19" x14ac:dyDescent="0.3">
      <c r="A1973">
        <v>1972</v>
      </c>
      <c r="B1973" t="s">
        <v>1983</v>
      </c>
      <c r="C1973" t="str">
        <f t="shared" si="112"/>
        <v>noncroplandD_a_2_DevelopedESA19b</v>
      </c>
      <c r="D1973">
        <v>581</v>
      </c>
      <c r="E1973">
        <v>581</v>
      </c>
      <c r="F1973">
        <v>0</v>
      </c>
      <c r="G1973">
        <v>0</v>
      </c>
      <c r="H1973">
        <v>0</v>
      </c>
      <c r="I1973">
        <v>0</v>
      </c>
      <c r="J1973">
        <v>0</v>
      </c>
      <c r="K1973">
        <v>0</v>
      </c>
      <c r="L1973">
        <v>581</v>
      </c>
      <c r="M1973">
        <v>0</v>
      </c>
      <c r="Q1973">
        <f t="shared" si="116"/>
        <v>4</v>
      </c>
      <c r="R1973">
        <f t="shared" si="117"/>
        <v>17</v>
      </c>
      <c r="S1973">
        <f t="shared" si="118"/>
        <v>18</v>
      </c>
    </row>
    <row r="1974" spans="1:19" x14ac:dyDescent="0.3">
      <c r="A1974">
        <v>1973</v>
      </c>
      <c r="B1974" t="s">
        <v>1984</v>
      </c>
      <c r="C1974" t="str">
        <f t="shared" si="112"/>
        <v>noncroplandD_a_2_DevelopedESA20a</v>
      </c>
      <c r="D1974">
        <v>583</v>
      </c>
      <c r="E1974">
        <v>583</v>
      </c>
      <c r="F1974">
        <v>0</v>
      </c>
      <c r="G1974">
        <v>0</v>
      </c>
      <c r="H1974">
        <v>0</v>
      </c>
      <c r="I1974">
        <v>0</v>
      </c>
      <c r="J1974">
        <v>0</v>
      </c>
      <c r="K1974">
        <v>0</v>
      </c>
      <c r="L1974">
        <v>583</v>
      </c>
      <c r="M1974">
        <v>0</v>
      </c>
      <c r="Q1974">
        <f t="shared" si="116"/>
        <v>4</v>
      </c>
      <c r="R1974">
        <f t="shared" si="117"/>
        <v>17</v>
      </c>
      <c r="S1974">
        <f t="shared" si="118"/>
        <v>18</v>
      </c>
    </row>
    <row r="1975" spans="1:19" x14ac:dyDescent="0.3">
      <c r="A1975">
        <v>1974</v>
      </c>
      <c r="B1975" t="s">
        <v>1985</v>
      </c>
      <c r="C1975" t="str">
        <f t="shared" si="112"/>
        <v>noncroplandD_a_2_DevelopedESA20b</v>
      </c>
      <c r="D1975">
        <v>647</v>
      </c>
      <c r="E1975">
        <v>647</v>
      </c>
      <c r="F1975">
        <v>0</v>
      </c>
      <c r="G1975">
        <v>0</v>
      </c>
      <c r="H1975">
        <v>0</v>
      </c>
      <c r="I1975">
        <v>0</v>
      </c>
      <c r="J1975">
        <v>0</v>
      </c>
      <c r="K1975">
        <v>0</v>
      </c>
      <c r="L1975">
        <v>647</v>
      </c>
      <c r="M1975">
        <v>0</v>
      </c>
      <c r="Q1975">
        <f t="shared" si="116"/>
        <v>4</v>
      </c>
      <c r="R1975">
        <f t="shared" si="117"/>
        <v>17</v>
      </c>
      <c r="S1975">
        <f t="shared" si="118"/>
        <v>18</v>
      </c>
    </row>
    <row r="1976" spans="1:19" x14ac:dyDescent="0.3">
      <c r="A1976">
        <v>1975</v>
      </c>
      <c r="B1976" t="s">
        <v>1986</v>
      </c>
      <c r="C1976" t="str">
        <f t="shared" si="112"/>
        <v>noncroplandD_a_2_DevelopedESA21</v>
      </c>
      <c r="D1976">
        <v>566</v>
      </c>
      <c r="E1976">
        <v>566</v>
      </c>
      <c r="F1976">
        <v>0</v>
      </c>
      <c r="G1976">
        <v>0</v>
      </c>
      <c r="H1976">
        <v>0</v>
      </c>
      <c r="I1976">
        <v>0</v>
      </c>
      <c r="J1976">
        <v>0</v>
      </c>
      <c r="K1976">
        <v>0</v>
      </c>
      <c r="L1976">
        <v>566</v>
      </c>
      <c r="M1976">
        <v>0</v>
      </c>
      <c r="Q1976">
        <f t="shared" si="116"/>
        <v>4</v>
      </c>
      <c r="R1976">
        <f t="shared" si="117"/>
        <v>17</v>
      </c>
      <c r="S1976">
        <f t="shared" si="118"/>
        <v>18</v>
      </c>
    </row>
    <row r="1977" spans="1:19" x14ac:dyDescent="0.3">
      <c r="A1977">
        <v>1976</v>
      </c>
      <c r="B1977" t="s">
        <v>1987</v>
      </c>
      <c r="C1977" t="str">
        <f t="shared" si="112"/>
        <v>noncroplandD_a_2_DevelopedESA1</v>
      </c>
      <c r="D1977">
        <v>746</v>
      </c>
      <c r="E1977">
        <v>746</v>
      </c>
      <c r="F1977">
        <v>0</v>
      </c>
      <c r="G1977">
        <v>0</v>
      </c>
      <c r="H1977">
        <v>0</v>
      </c>
      <c r="I1977">
        <v>0</v>
      </c>
      <c r="J1977">
        <v>0</v>
      </c>
      <c r="K1977">
        <v>0</v>
      </c>
      <c r="L1977">
        <v>746</v>
      </c>
      <c r="M1977">
        <v>0</v>
      </c>
      <c r="Q1977">
        <f t="shared" si="116"/>
        <v>4</v>
      </c>
      <c r="R1977">
        <f t="shared" si="117"/>
        <v>17</v>
      </c>
      <c r="S1977">
        <f t="shared" si="118"/>
        <v>18</v>
      </c>
    </row>
    <row r="1978" spans="1:19" x14ac:dyDescent="0.3">
      <c r="A1978">
        <v>1977</v>
      </c>
      <c r="B1978" t="s">
        <v>1988</v>
      </c>
      <c r="C1978" t="str">
        <f t="shared" si="112"/>
        <v>noncroplandD_a_2_GrasslandESA1</v>
      </c>
      <c r="D1978">
        <v>272</v>
      </c>
      <c r="E1978">
        <v>272</v>
      </c>
      <c r="F1978">
        <v>0</v>
      </c>
      <c r="G1978">
        <v>0</v>
      </c>
      <c r="H1978">
        <v>0</v>
      </c>
      <c r="I1978">
        <v>0</v>
      </c>
      <c r="J1978">
        <v>0</v>
      </c>
      <c r="K1978">
        <v>0</v>
      </c>
      <c r="L1978">
        <v>274</v>
      </c>
      <c r="M1978">
        <v>0</v>
      </c>
      <c r="Q1978">
        <f t="shared" si="116"/>
        <v>4</v>
      </c>
      <c r="R1978">
        <f t="shared" si="117"/>
        <v>17</v>
      </c>
      <c r="S1978">
        <f t="shared" si="118"/>
        <v>18</v>
      </c>
    </row>
    <row r="1979" spans="1:19" x14ac:dyDescent="0.3">
      <c r="A1979">
        <v>1978</v>
      </c>
      <c r="B1979" t="s">
        <v>1989</v>
      </c>
      <c r="C1979" t="str">
        <f t="shared" si="112"/>
        <v>noncroplandD_a_2_GrasslandESA3</v>
      </c>
      <c r="D1979">
        <v>292</v>
      </c>
      <c r="E1979">
        <v>292</v>
      </c>
      <c r="F1979">
        <v>0</v>
      </c>
      <c r="G1979">
        <v>0</v>
      </c>
      <c r="H1979">
        <v>0</v>
      </c>
      <c r="I1979">
        <v>0</v>
      </c>
      <c r="J1979">
        <v>0</v>
      </c>
      <c r="K1979">
        <v>0</v>
      </c>
      <c r="L1979">
        <v>292</v>
      </c>
      <c r="M1979">
        <v>0</v>
      </c>
      <c r="Q1979">
        <f t="shared" si="116"/>
        <v>4</v>
      </c>
      <c r="R1979">
        <f t="shared" si="117"/>
        <v>17</v>
      </c>
      <c r="S1979">
        <f t="shared" si="118"/>
        <v>18</v>
      </c>
    </row>
    <row r="1980" spans="1:19" x14ac:dyDescent="0.3">
      <c r="A1980">
        <v>1979</v>
      </c>
      <c r="B1980" t="s">
        <v>1990</v>
      </c>
      <c r="C1980" t="str">
        <f t="shared" si="112"/>
        <v>noncroplandD_a_2_GrasslandESA4</v>
      </c>
      <c r="D1980">
        <v>103</v>
      </c>
      <c r="E1980">
        <v>103</v>
      </c>
      <c r="F1980">
        <v>0</v>
      </c>
      <c r="G1980">
        <v>0</v>
      </c>
      <c r="H1980">
        <v>0</v>
      </c>
      <c r="I1980">
        <v>0</v>
      </c>
      <c r="J1980">
        <v>0</v>
      </c>
      <c r="K1980">
        <v>0</v>
      </c>
      <c r="L1980">
        <v>106</v>
      </c>
      <c r="M1980">
        <v>0</v>
      </c>
      <c r="Q1980">
        <f t="shared" si="116"/>
        <v>4</v>
      </c>
      <c r="R1980">
        <f t="shared" si="117"/>
        <v>17</v>
      </c>
      <c r="S1980">
        <f t="shared" si="118"/>
        <v>18</v>
      </c>
    </row>
    <row r="1981" spans="1:19" x14ac:dyDescent="0.3">
      <c r="A1981">
        <v>1980</v>
      </c>
      <c r="B1981" t="s">
        <v>1991</v>
      </c>
      <c r="C1981" t="str">
        <f t="shared" si="112"/>
        <v>noncroplandD_a_2_GrasslandESA6</v>
      </c>
      <c r="D1981">
        <v>199</v>
      </c>
      <c r="E1981">
        <v>199</v>
      </c>
      <c r="F1981">
        <v>0</v>
      </c>
      <c r="G1981">
        <v>0</v>
      </c>
      <c r="H1981">
        <v>0</v>
      </c>
      <c r="I1981">
        <v>0</v>
      </c>
      <c r="J1981">
        <v>0</v>
      </c>
      <c r="K1981">
        <v>0</v>
      </c>
      <c r="L1981">
        <v>199</v>
      </c>
      <c r="M1981">
        <v>0</v>
      </c>
      <c r="Q1981">
        <f t="shared" si="116"/>
        <v>4</v>
      </c>
      <c r="R1981">
        <f t="shared" si="117"/>
        <v>17</v>
      </c>
      <c r="S1981">
        <f t="shared" si="118"/>
        <v>18</v>
      </c>
    </row>
    <row r="1982" spans="1:19" x14ac:dyDescent="0.3">
      <c r="A1982">
        <v>1981</v>
      </c>
      <c r="B1982" t="s">
        <v>1992</v>
      </c>
      <c r="C1982" t="str">
        <f t="shared" si="112"/>
        <v>noncroplandD_a_2_GrasslandESA7</v>
      </c>
      <c r="D1982">
        <v>253</v>
      </c>
      <c r="E1982">
        <v>253</v>
      </c>
      <c r="F1982">
        <v>0</v>
      </c>
      <c r="G1982">
        <v>0</v>
      </c>
      <c r="H1982">
        <v>0</v>
      </c>
      <c r="I1982">
        <v>0</v>
      </c>
      <c r="J1982">
        <v>0</v>
      </c>
      <c r="K1982">
        <v>0</v>
      </c>
      <c r="L1982">
        <v>255</v>
      </c>
      <c r="M1982">
        <v>0</v>
      </c>
      <c r="Q1982">
        <f t="shared" si="116"/>
        <v>4</v>
      </c>
      <c r="R1982">
        <f t="shared" si="117"/>
        <v>17</v>
      </c>
      <c r="S1982">
        <f t="shared" si="118"/>
        <v>18</v>
      </c>
    </row>
    <row r="1983" spans="1:19" x14ac:dyDescent="0.3">
      <c r="A1983">
        <v>1982</v>
      </c>
      <c r="B1983" t="s">
        <v>1993</v>
      </c>
      <c r="C1983" t="str">
        <f t="shared" si="112"/>
        <v>noncroplandD_a_2_GrasslandESA8</v>
      </c>
      <c r="D1983">
        <v>180</v>
      </c>
      <c r="E1983">
        <v>180</v>
      </c>
      <c r="F1983">
        <v>0</v>
      </c>
      <c r="G1983">
        <v>0</v>
      </c>
      <c r="H1983">
        <v>0</v>
      </c>
      <c r="I1983">
        <v>0</v>
      </c>
      <c r="J1983">
        <v>0</v>
      </c>
      <c r="K1983">
        <v>0</v>
      </c>
      <c r="L1983">
        <v>180</v>
      </c>
      <c r="M1983">
        <v>0</v>
      </c>
      <c r="Q1983">
        <f t="shared" si="116"/>
        <v>4</v>
      </c>
      <c r="R1983">
        <f t="shared" si="117"/>
        <v>17</v>
      </c>
      <c r="S1983">
        <f t="shared" si="118"/>
        <v>18</v>
      </c>
    </row>
    <row r="1984" spans="1:19" x14ac:dyDescent="0.3">
      <c r="A1984">
        <v>1983</v>
      </c>
      <c r="B1984" t="s">
        <v>1994</v>
      </c>
      <c r="C1984" t="str">
        <f t="shared" si="112"/>
        <v>noncroplandD_a_2_GrasslandESA8</v>
      </c>
      <c r="D1984">
        <v>183</v>
      </c>
      <c r="E1984">
        <v>183</v>
      </c>
      <c r="F1984">
        <v>0</v>
      </c>
      <c r="G1984">
        <v>0</v>
      </c>
      <c r="H1984">
        <v>0</v>
      </c>
      <c r="I1984">
        <v>0</v>
      </c>
      <c r="J1984">
        <v>0</v>
      </c>
      <c r="K1984">
        <v>0</v>
      </c>
      <c r="L1984">
        <v>183</v>
      </c>
      <c r="M1984">
        <v>0</v>
      </c>
      <c r="Q1984">
        <f t="shared" si="116"/>
        <v>4</v>
      </c>
      <c r="R1984">
        <f t="shared" si="117"/>
        <v>17</v>
      </c>
      <c r="S1984">
        <f t="shared" si="118"/>
        <v>18</v>
      </c>
    </row>
    <row r="1985" spans="1:19" x14ac:dyDescent="0.3">
      <c r="A1985">
        <v>1984</v>
      </c>
      <c r="B1985" t="s">
        <v>1995</v>
      </c>
      <c r="C1985" t="str">
        <f t="shared" si="112"/>
        <v>noncroplandD_a_2_GrasslandESA10a</v>
      </c>
      <c r="D1985">
        <v>292</v>
      </c>
      <c r="E1985">
        <v>292</v>
      </c>
      <c r="F1985">
        <v>0</v>
      </c>
      <c r="G1985">
        <v>0</v>
      </c>
      <c r="H1985">
        <v>0</v>
      </c>
      <c r="I1985">
        <v>0</v>
      </c>
      <c r="J1985">
        <v>0</v>
      </c>
      <c r="K1985">
        <v>0</v>
      </c>
      <c r="L1985">
        <v>294</v>
      </c>
      <c r="M1985">
        <v>0</v>
      </c>
      <c r="Q1985">
        <f t="shared" si="116"/>
        <v>4</v>
      </c>
      <c r="R1985">
        <f t="shared" si="117"/>
        <v>17</v>
      </c>
      <c r="S1985">
        <f t="shared" si="118"/>
        <v>18</v>
      </c>
    </row>
    <row r="1986" spans="1:19" x14ac:dyDescent="0.3">
      <c r="A1986">
        <v>1985</v>
      </c>
      <c r="B1986" t="s">
        <v>1996</v>
      </c>
      <c r="C1986" t="str">
        <f t="shared" si="112"/>
        <v>noncroplandD_a_2_GrasslandESA10b</v>
      </c>
      <c r="D1986">
        <v>298</v>
      </c>
      <c r="E1986">
        <v>298</v>
      </c>
      <c r="F1986">
        <v>0</v>
      </c>
      <c r="G1986">
        <v>0</v>
      </c>
      <c r="H1986">
        <v>0</v>
      </c>
      <c r="I1986">
        <v>0</v>
      </c>
      <c r="J1986">
        <v>0</v>
      </c>
      <c r="K1986">
        <v>0</v>
      </c>
      <c r="L1986">
        <v>300</v>
      </c>
      <c r="M1986">
        <v>0</v>
      </c>
      <c r="Q1986">
        <f t="shared" si="116"/>
        <v>4</v>
      </c>
      <c r="R1986">
        <f t="shared" si="117"/>
        <v>17</v>
      </c>
      <c r="S1986">
        <f t="shared" si="118"/>
        <v>18</v>
      </c>
    </row>
    <row r="1987" spans="1:19" x14ac:dyDescent="0.3">
      <c r="A1987">
        <v>1986</v>
      </c>
      <c r="B1987" t="s">
        <v>1997</v>
      </c>
      <c r="C1987" t="str">
        <f t="shared" si="112"/>
        <v>noncroplandD_a_2_GrasslandESA11a</v>
      </c>
      <c r="D1987">
        <v>174</v>
      </c>
      <c r="E1987">
        <v>174</v>
      </c>
      <c r="F1987">
        <v>0</v>
      </c>
      <c r="G1987">
        <v>0</v>
      </c>
      <c r="H1987">
        <v>0</v>
      </c>
      <c r="I1987">
        <v>0</v>
      </c>
      <c r="J1987">
        <v>0</v>
      </c>
      <c r="K1987">
        <v>0</v>
      </c>
      <c r="L1987">
        <v>174</v>
      </c>
      <c r="M1987">
        <v>0</v>
      </c>
      <c r="Q1987">
        <f t="shared" si="116"/>
        <v>4</v>
      </c>
      <c r="R1987">
        <f t="shared" si="117"/>
        <v>17</v>
      </c>
      <c r="S1987">
        <f t="shared" si="118"/>
        <v>18</v>
      </c>
    </row>
    <row r="1988" spans="1:19" x14ac:dyDescent="0.3">
      <c r="A1988">
        <v>1987</v>
      </c>
      <c r="B1988" t="s">
        <v>1998</v>
      </c>
      <c r="C1988" t="str">
        <f t="shared" si="112"/>
        <v>noncroplandD_a_2_GrasslandESA11b</v>
      </c>
      <c r="D1988">
        <v>184</v>
      </c>
      <c r="E1988">
        <v>184</v>
      </c>
      <c r="F1988">
        <v>0</v>
      </c>
      <c r="G1988">
        <v>0</v>
      </c>
      <c r="H1988">
        <v>0</v>
      </c>
      <c r="I1988">
        <v>0</v>
      </c>
      <c r="J1988">
        <v>0</v>
      </c>
      <c r="K1988">
        <v>0</v>
      </c>
      <c r="L1988">
        <v>184</v>
      </c>
      <c r="M1988">
        <v>0</v>
      </c>
      <c r="Q1988">
        <f t="shared" si="116"/>
        <v>4</v>
      </c>
      <c r="R1988">
        <f t="shared" si="117"/>
        <v>17</v>
      </c>
      <c r="S1988">
        <f t="shared" si="118"/>
        <v>18</v>
      </c>
    </row>
    <row r="1989" spans="1:19" x14ac:dyDescent="0.3">
      <c r="A1989">
        <v>1988</v>
      </c>
      <c r="B1989" t="s">
        <v>1999</v>
      </c>
      <c r="C1989" t="str">
        <f t="shared" si="112"/>
        <v>noncroplandD_a_2_GrasslandESA12a</v>
      </c>
      <c r="D1989">
        <v>193</v>
      </c>
      <c r="E1989">
        <v>193</v>
      </c>
      <c r="F1989">
        <v>0</v>
      </c>
      <c r="G1989">
        <v>0</v>
      </c>
      <c r="H1989">
        <v>0</v>
      </c>
      <c r="I1989">
        <v>0</v>
      </c>
      <c r="J1989">
        <v>0</v>
      </c>
      <c r="K1989">
        <v>0</v>
      </c>
      <c r="L1989">
        <v>193</v>
      </c>
      <c r="M1989">
        <v>0</v>
      </c>
      <c r="Q1989">
        <f t="shared" si="116"/>
        <v>4</v>
      </c>
      <c r="R1989">
        <f t="shared" si="117"/>
        <v>17</v>
      </c>
      <c r="S1989">
        <f t="shared" si="118"/>
        <v>18</v>
      </c>
    </row>
    <row r="1990" spans="1:19" x14ac:dyDescent="0.3">
      <c r="A1990">
        <v>1989</v>
      </c>
      <c r="B1990" t="s">
        <v>2000</v>
      </c>
      <c r="C1990" t="str">
        <f t="shared" si="112"/>
        <v>noncroplandD_a_2_GrasslandESA12b</v>
      </c>
      <c r="D1990">
        <v>184</v>
      </c>
      <c r="E1990">
        <v>184</v>
      </c>
      <c r="F1990">
        <v>0</v>
      </c>
      <c r="G1990">
        <v>0</v>
      </c>
      <c r="H1990">
        <v>0</v>
      </c>
      <c r="I1990">
        <v>0</v>
      </c>
      <c r="J1990">
        <v>0</v>
      </c>
      <c r="K1990">
        <v>0</v>
      </c>
      <c r="L1990">
        <v>184</v>
      </c>
      <c r="M1990">
        <v>0</v>
      </c>
      <c r="Q1990">
        <f t="shared" si="116"/>
        <v>4</v>
      </c>
      <c r="R1990">
        <f t="shared" si="117"/>
        <v>17</v>
      </c>
      <c r="S1990">
        <f t="shared" si="118"/>
        <v>18</v>
      </c>
    </row>
    <row r="1991" spans="1:19" x14ac:dyDescent="0.3">
      <c r="A1991">
        <v>1990</v>
      </c>
      <c r="B1991" t="s">
        <v>2001</v>
      </c>
      <c r="C1991" t="str">
        <f t="shared" si="112"/>
        <v>noncroplandD_a_2_GrasslandESA13</v>
      </c>
      <c r="D1991">
        <v>320</v>
      </c>
      <c r="E1991">
        <v>320</v>
      </c>
      <c r="F1991">
        <v>0</v>
      </c>
      <c r="G1991">
        <v>0</v>
      </c>
      <c r="H1991">
        <v>0</v>
      </c>
      <c r="I1991">
        <v>0</v>
      </c>
      <c r="J1991">
        <v>0</v>
      </c>
      <c r="K1991">
        <v>0</v>
      </c>
      <c r="L1991">
        <v>320</v>
      </c>
      <c r="M1991">
        <v>0</v>
      </c>
      <c r="Q1991">
        <f t="shared" si="116"/>
        <v>4</v>
      </c>
      <c r="R1991">
        <f t="shared" si="117"/>
        <v>17</v>
      </c>
      <c r="S1991">
        <f t="shared" si="118"/>
        <v>18</v>
      </c>
    </row>
    <row r="1992" spans="1:19" x14ac:dyDescent="0.3">
      <c r="A1992">
        <v>1991</v>
      </c>
      <c r="B1992" t="s">
        <v>2002</v>
      </c>
      <c r="C1992" t="str">
        <f t="shared" si="112"/>
        <v>noncroplandD_a_2_GrasslandESA14</v>
      </c>
      <c r="D1992">
        <v>165</v>
      </c>
      <c r="E1992">
        <v>165</v>
      </c>
      <c r="F1992">
        <v>0</v>
      </c>
      <c r="G1992">
        <v>0</v>
      </c>
      <c r="H1992">
        <v>0</v>
      </c>
      <c r="I1992">
        <v>0</v>
      </c>
      <c r="J1992">
        <v>0</v>
      </c>
      <c r="K1992">
        <v>0</v>
      </c>
      <c r="L1992">
        <v>165</v>
      </c>
      <c r="M1992">
        <v>0</v>
      </c>
      <c r="Q1992">
        <f t="shared" si="116"/>
        <v>4</v>
      </c>
      <c r="R1992">
        <f t="shared" si="117"/>
        <v>17</v>
      </c>
      <c r="S1992">
        <f t="shared" si="118"/>
        <v>18</v>
      </c>
    </row>
    <row r="1993" spans="1:19" x14ac:dyDescent="0.3">
      <c r="A1993">
        <v>1992</v>
      </c>
      <c r="B1993" t="s">
        <v>2003</v>
      </c>
      <c r="C1993" t="str">
        <f t="shared" si="112"/>
        <v>noncroplandD_a_2_GrasslandESA15a</v>
      </c>
      <c r="D1993">
        <v>147</v>
      </c>
      <c r="E1993">
        <v>147</v>
      </c>
      <c r="F1993">
        <v>0</v>
      </c>
      <c r="G1993">
        <v>0</v>
      </c>
      <c r="H1993">
        <v>0</v>
      </c>
      <c r="I1993">
        <v>0</v>
      </c>
      <c r="J1993">
        <v>0</v>
      </c>
      <c r="K1993">
        <v>0</v>
      </c>
      <c r="L1993">
        <v>147</v>
      </c>
      <c r="M1993">
        <v>0</v>
      </c>
      <c r="Q1993">
        <f t="shared" si="116"/>
        <v>4</v>
      </c>
      <c r="R1993">
        <f t="shared" si="117"/>
        <v>17</v>
      </c>
      <c r="S1993">
        <f t="shared" si="118"/>
        <v>18</v>
      </c>
    </row>
    <row r="1994" spans="1:19" x14ac:dyDescent="0.3">
      <c r="A1994">
        <v>1993</v>
      </c>
      <c r="B1994" t="s">
        <v>2004</v>
      </c>
      <c r="C1994" t="str">
        <f t="shared" si="112"/>
        <v>noncroplandD_a_2_GrasslandESA15b</v>
      </c>
      <c r="D1994">
        <v>430</v>
      </c>
      <c r="E1994">
        <v>430</v>
      </c>
      <c r="F1994">
        <v>0</v>
      </c>
      <c r="G1994">
        <v>0</v>
      </c>
      <c r="H1994">
        <v>0</v>
      </c>
      <c r="I1994">
        <v>0</v>
      </c>
      <c r="J1994">
        <v>0</v>
      </c>
      <c r="K1994">
        <v>0</v>
      </c>
      <c r="L1994">
        <v>430</v>
      </c>
      <c r="M1994">
        <v>0</v>
      </c>
      <c r="Q1994">
        <f t="shared" si="116"/>
        <v>4</v>
      </c>
      <c r="R1994">
        <f t="shared" si="117"/>
        <v>17</v>
      </c>
      <c r="S1994">
        <f t="shared" si="118"/>
        <v>18</v>
      </c>
    </row>
    <row r="1995" spans="1:19" x14ac:dyDescent="0.3">
      <c r="A1995">
        <v>1994</v>
      </c>
      <c r="B1995" t="s">
        <v>2005</v>
      </c>
      <c r="C1995" t="str">
        <f t="shared" si="112"/>
        <v>noncroplandD_a_2_GrasslandESA16a</v>
      </c>
      <c r="D1995">
        <v>146</v>
      </c>
      <c r="E1995">
        <v>146</v>
      </c>
      <c r="F1995">
        <v>0</v>
      </c>
      <c r="G1995">
        <v>0</v>
      </c>
      <c r="H1995">
        <v>0</v>
      </c>
      <c r="I1995">
        <v>0</v>
      </c>
      <c r="J1995">
        <v>0</v>
      </c>
      <c r="K1995">
        <v>0</v>
      </c>
      <c r="L1995">
        <v>146</v>
      </c>
      <c r="M1995">
        <v>0</v>
      </c>
      <c r="Q1995">
        <f t="shared" si="116"/>
        <v>4</v>
      </c>
      <c r="R1995">
        <f t="shared" si="117"/>
        <v>17</v>
      </c>
      <c r="S1995">
        <f t="shared" si="118"/>
        <v>18</v>
      </c>
    </row>
    <row r="1996" spans="1:19" x14ac:dyDescent="0.3">
      <c r="A1996">
        <v>1995</v>
      </c>
      <c r="B1996" t="s">
        <v>2006</v>
      </c>
      <c r="C1996" t="str">
        <f t="shared" si="112"/>
        <v>noncroplandD_a_2_GrasslandESA16b</v>
      </c>
      <c r="D1996">
        <v>108</v>
      </c>
      <c r="E1996">
        <v>108</v>
      </c>
      <c r="F1996">
        <v>0</v>
      </c>
      <c r="G1996">
        <v>0</v>
      </c>
      <c r="H1996">
        <v>0</v>
      </c>
      <c r="I1996">
        <v>0</v>
      </c>
      <c r="J1996">
        <v>0</v>
      </c>
      <c r="K1996">
        <v>0</v>
      </c>
      <c r="L1996">
        <v>108</v>
      </c>
      <c r="M1996">
        <v>0</v>
      </c>
      <c r="Q1996">
        <f t="shared" si="116"/>
        <v>4</v>
      </c>
      <c r="R1996">
        <f t="shared" si="117"/>
        <v>17</v>
      </c>
      <c r="S1996">
        <f t="shared" si="118"/>
        <v>18</v>
      </c>
    </row>
    <row r="1997" spans="1:19" x14ac:dyDescent="0.3">
      <c r="A1997">
        <v>1996</v>
      </c>
      <c r="B1997" t="s">
        <v>2007</v>
      </c>
      <c r="C1997" t="str">
        <f t="shared" si="112"/>
        <v>noncroplandD_a_2_GrasslandESA17a</v>
      </c>
      <c r="D1997">
        <v>83</v>
      </c>
      <c r="E1997">
        <v>83</v>
      </c>
      <c r="F1997">
        <v>0</v>
      </c>
      <c r="G1997">
        <v>0</v>
      </c>
      <c r="H1997">
        <v>0</v>
      </c>
      <c r="I1997">
        <v>0</v>
      </c>
      <c r="J1997">
        <v>0</v>
      </c>
      <c r="K1997">
        <v>0</v>
      </c>
      <c r="L1997">
        <v>88</v>
      </c>
      <c r="M1997">
        <v>0</v>
      </c>
      <c r="Q1997">
        <f t="shared" si="116"/>
        <v>4</v>
      </c>
      <c r="R1997">
        <f t="shared" si="117"/>
        <v>17</v>
      </c>
      <c r="S1997">
        <f t="shared" si="118"/>
        <v>18</v>
      </c>
    </row>
    <row r="1998" spans="1:19" x14ac:dyDescent="0.3">
      <c r="A1998">
        <v>1997</v>
      </c>
      <c r="B1998" t="s">
        <v>2008</v>
      </c>
      <c r="C1998" t="str">
        <f t="shared" si="112"/>
        <v>noncroplandD_a_2_GrasslandESA17b</v>
      </c>
      <c r="D1998">
        <v>70</v>
      </c>
      <c r="E1998">
        <v>70</v>
      </c>
      <c r="F1998">
        <v>0</v>
      </c>
      <c r="G1998">
        <v>0</v>
      </c>
      <c r="H1998">
        <v>0</v>
      </c>
      <c r="I1998">
        <v>0</v>
      </c>
      <c r="J1998">
        <v>0</v>
      </c>
      <c r="K1998">
        <v>0</v>
      </c>
      <c r="L1998">
        <v>71</v>
      </c>
      <c r="M1998">
        <v>0</v>
      </c>
      <c r="Q1998">
        <f t="shared" si="116"/>
        <v>4</v>
      </c>
      <c r="R1998">
        <f t="shared" si="117"/>
        <v>17</v>
      </c>
      <c r="S1998">
        <f t="shared" si="118"/>
        <v>18</v>
      </c>
    </row>
    <row r="1999" spans="1:19" x14ac:dyDescent="0.3">
      <c r="A1999">
        <v>1998</v>
      </c>
      <c r="B1999" t="s">
        <v>2009</v>
      </c>
      <c r="C1999" t="str">
        <f t="shared" si="112"/>
        <v>noncroplandD_a_2_GrasslandESA18a</v>
      </c>
      <c r="D1999">
        <v>228</v>
      </c>
      <c r="E1999">
        <v>228</v>
      </c>
      <c r="F1999">
        <v>0</v>
      </c>
      <c r="G1999">
        <v>0</v>
      </c>
      <c r="H1999">
        <v>0</v>
      </c>
      <c r="I1999">
        <v>0</v>
      </c>
      <c r="J1999">
        <v>0</v>
      </c>
      <c r="K1999">
        <v>0</v>
      </c>
      <c r="L1999">
        <v>229</v>
      </c>
      <c r="M1999">
        <v>0</v>
      </c>
      <c r="Q1999">
        <f t="shared" si="116"/>
        <v>4</v>
      </c>
      <c r="R1999">
        <f t="shared" si="117"/>
        <v>17</v>
      </c>
      <c r="S1999">
        <f t="shared" si="118"/>
        <v>18</v>
      </c>
    </row>
    <row r="2000" spans="1:19" x14ac:dyDescent="0.3">
      <c r="A2000">
        <v>1999</v>
      </c>
      <c r="B2000" t="s">
        <v>2010</v>
      </c>
      <c r="C2000" t="str">
        <f t="shared" si="112"/>
        <v>noncroplandD_a_2_GrasslandESA18b</v>
      </c>
      <c r="D2000">
        <v>198</v>
      </c>
      <c r="E2000">
        <v>198</v>
      </c>
      <c r="F2000">
        <v>0</v>
      </c>
      <c r="G2000">
        <v>0</v>
      </c>
      <c r="H2000">
        <v>0</v>
      </c>
      <c r="I2000">
        <v>0</v>
      </c>
      <c r="J2000">
        <v>0</v>
      </c>
      <c r="K2000">
        <v>0</v>
      </c>
      <c r="L2000">
        <v>198</v>
      </c>
      <c r="M2000">
        <v>0</v>
      </c>
      <c r="Q2000">
        <f t="shared" si="116"/>
        <v>4</v>
      </c>
      <c r="R2000">
        <f t="shared" si="117"/>
        <v>17</v>
      </c>
      <c r="S2000">
        <f t="shared" si="118"/>
        <v>18</v>
      </c>
    </row>
    <row r="2001" spans="1:19" x14ac:dyDescent="0.3">
      <c r="A2001">
        <v>2000</v>
      </c>
      <c r="B2001" t="s">
        <v>2011</v>
      </c>
      <c r="C2001" t="str">
        <f t="shared" si="112"/>
        <v>noncroplandD_a_2_GrasslandESA19a</v>
      </c>
      <c r="D2001">
        <v>163</v>
      </c>
      <c r="E2001">
        <v>163</v>
      </c>
      <c r="F2001">
        <v>0</v>
      </c>
      <c r="G2001">
        <v>0</v>
      </c>
      <c r="H2001">
        <v>0</v>
      </c>
      <c r="I2001">
        <v>0</v>
      </c>
      <c r="J2001">
        <v>0</v>
      </c>
      <c r="K2001">
        <v>0</v>
      </c>
      <c r="L2001">
        <v>164</v>
      </c>
      <c r="M2001">
        <v>0</v>
      </c>
      <c r="Q2001">
        <f t="shared" si="116"/>
        <v>4</v>
      </c>
      <c r="R2001">
        <f t="shared" si="117"/>
        <v>17</v>
      </c>
      <c r="S2001">
        <f t="shared" si="118"/>
        <v>18</v>
      </c>
    </row>
    <row r="2002" spans="1:19" x14ac:dyDescent="0.3">
      <c r="A2002">
        <v>2001</v>
      </c>
      <c r="B2002" t="s">
        <v>2012</v>
      </c>
      <c r="C2002" t="str">
        <f t="shared" si="112"/>
        <v>noncroplandD_a_2_GrasslandESA19b</v>
      </c>
      <c r="D2002">
        <v>152</v>
      </c>
      <c r="E2002">
        <v>152</v>
      </c>
      <c r="F2002">
        <v>0</v>
      </c>
      <c r="G2002">
        <v>0</v>
      </c>
      <c r="H2002">
        <v>0</v>
      </c>
      <c r="I2002">
        <v>0</v>
      </c>
      <c r="J2002">
        <v>0</v>
      </c>
      <c r="K2002">
        <v>0</v>
      </c>
      <c r="L2002">
        <v>162</v>
      </c>
      <c r="M2002">
        <v>0</v>
      </c>
      <c r="Q2002">
        <f t="shared" si="116"/>
        <v>4</v>
      </c>
      <c r="R2002">
        <f t="shared" si="117"/>
        <v>17</v>
      </c>
      <c r="S2002">
        <f t="shared" si="118"/>
        <v>18</v>
      </c>
    </row>
    <row r="2003" spans="1:19" x14ac:dyDescent="0.3">
      <c r="A2003">
        <v>2002</v>
      </c>
      <c r="B2003" t="s">
        <v>2013</v>
      </c>
      <c r="C2003" t="str">
        <f t="shared" si="112"/>
        <v>noncroplandD_a_2_GrasslandESA20a</v>
      </c>
      <c r="D2003">
        <v>106</v>
      </c>
      <c r="E2003">
        <v>106</v>
      </c>
      <c r="F2003">
        <v>0</v>
      </c>
      <c r="G2003">
        <v>0</v>
      </c>
      <c r="H2003">
        <v>0</v>
      </c>
      <c r="I2003">
        <v>0</v>
      </c>
      <c r="J2003">
        <v>0</v>
      </c>
      <c r="K2003">
        <v>0</v>
      </c>
      <c r="L2003">
        <v>107</v>
      </c>
      <c r="M2003">
        <v>0</v>
      </c>
      <c r="Q2003">
        <f t="shared" si="116"/>
        <v>4</v>
      </c>
      <c r="R2003">
        <f t="shared" si="117"/>
        <v>17</v>
      </c>
      <c r="S2003">
        <f t="shared" si="118"/>
        <v>18</v>
      </c>
    </row>
    <row r="2004" spans="1:19" x14ac:dyDescent="0.3">
      <c r="A2004">
        <v>2003</v>
      </c>
      <c r="B2004" t="s">
        <v>2014</v>
      </c>
      <c r="C2004" t="str">
        <f t="shared" si="112"/>
        <v>noncroplandD_a_2_GrasslandESA21</v>
      </c>
      <c r="D2004">
        <v>88</v>
      </c>
      <c r="E2004">
        <v>88</v>
      </c>
      <c r="F2004">
        <v>0</v>
      </c>
      <c r="G2004">
        <v>0</v>
      </c>
      <c r="H2004">
        <v>0</v>
      </c>
      <c r="I2004">
        <v>0</v>
      </c>
      <c r="J2004">
        <v>0</v>
      </c>
      <c r="K2004">
        <v>0</v>
      </c>
      <c r="L2004">
        <v>88</v>
      </c>
      <c r="M2004">
        <v>0</v>
      </c>
      <c r="Q2004">
        <f t="shared" si="116"/>
        <v>4</v>
      </c>
      <c r="R2004">
        <f t="shared" si="117"/>
        <v>17</v>
      </c>
      <c r="S2004">
        <f t="shared" si="118"/>
        <v>18</v>
      </c>
    </row>
    <row r="2005" spans="1:19" x14ac:dyDescent="0.3">
      <c r="A2005">
        <v>2004</v>
      </c>
      <c r="B2005" t="s">
        <v>2015</v>
      </c>
      <c r="C2005" t="str">
        <f t="shared" si="112"/>
        <v>noncropland_a_2_ROWESA1</v>
      </c>
      <c r="D2005">
        <v>746</v>
      </c>
      <c r="E2005">
        <v>746</v>
      </c>
      <c r="F2005">
        <v>0</v>
      </c>
      <c r="G2005">
        <v>0</v>
      </c>
      <c r="H2005">
        <v>0</v>
      </c>
      <c r="I2005">
        <v>0</v>
      </c>
      <c r="J2005">
        <v>0</v>
      </c>
      <c r="K2005">
        <v>0</v>
      </c>
      <c r="L2005">
        <v>746</v>
      </c>
      <c r="M2005">
        <v>0</v>
      </c>
      <c r="Q2005">
        <f t="shared" si="116"/>
        <v>3</v>
      </c>
      <c r="R2005">
        <f t="shared" si="117"/>
        <v>15</v>
      </c>
      <c r="S2005">
        <f t="shared" si="118"/>
        <v>16</v>
      </c>
    </row>
    <row r="2006" spans="1:19" x14ac:dyDescent="0.3">
      <c r="A2006">
        <v>2005</v>
      </c>
      <c r="B2006" t="s">
        <v>2016</v>
      </c>
      <c r="C2006" t="str">
        <f t="shared" si="112"/>
        <v>noncropland_a_2_ROWESA2</v>
      </c>
      <c r="D2006">
        <v>686</v>
      </c>
      <c r="E2006">
        <v>686</v>
      </c>
      <c r="F2006">
        <v>0</v>
      </c>
      <c r="G2006">
        <v>0</v>
      </c>
      <c r="H2006">
        <v>0</v>
      </c>
      <c r="I2006">
        <v>0</v>
      </c>
      <c r="J2006">
        <v>0</v>
      </c>
      <c r="K2006">
        <v>0</v>
      </c>
      <c r="L2006">
        <v>686</v>
      </c>
      <c r="M2006">
        <v>0</v>
      </c>
      <c r="Q2006">
        <f t="shared" si="116"/>
        <v>3</v>
      </c>
      <c r="R2006">
        <f t="shared" si="117"/>
        <v>15</v>
      </c>
      <c r="S2006">
        <f t="shared" si="118"/>
        <v>16</v>
      </c>
    </row>
    <row r="2007" spans="1:19" x14ac:dyDescent="0.3">
      <c r="A2007">
        <v>2006</v>
      </c>
      <c r="B2007" t="s">
        <v>2017</v>
      </c>
      <c r="C2007" t="str">
        <f t="shared" si="112"/>
        <v>noncropland_a_2_ROWESA3</v>
      </c>
      <c r="D2007">
        <v>558</v>
      </c>
      <c r="E2007">
        <v>558</v>
      </c>
      <c r="F2007">
        <v>0</v>
      </c>
      <c r="G2007">
        <v>0</v>
      </c>
      <c r="H2007">
        <v>0</v>
      </c>
      <c r="I2007">
        <v>0</v>
      </c>
      <c r="J2007">
        <v>0</v>
      </c>
      <c r="K2007">
        <v>0</v>
      </c>
      <c r="L2007">
        <v>558</v>
      </c>
      <c r="M2007">
        <v>0</v>
      </c>
      <c r="Q2007">
        <f t="shared" si="116"/>
        <v>3</v>
      </c>
      <c r="R2007">
        <f t="shared" si="117"/>
        <v>15</v>
      </c>
      <c r="S2007">
        <f t="shared" si="118"/>
        <v>16</v>
      </c>
    </row>
    <row r="2008" spans="1:19" x14ac:dyDescent="0.3">
      <c r="A2008">
        <v>2007</v>
      </c>
      <c r="B2008" t="s">
        <v>2018</v>
      </c>
      <c r="C2008" t="str">
        <f t="shared" si="112"/>
        <v>noncropland_a_2_ROWESA4</v>
      </c>
      <c r="D2008">
        <v>756</v>
      </c>
      <c r="E2008">
        <v>756</v>
      </c>
      <c r="F2008">
        <v>0</v>
      </c>
      <c r="G2008">
        <v>0</v>
      </c>
      <c r="H2008">
        <v>0</v>
      </c>
      <c r="I2008">
        <v>0</v>
      </c>
      <c r="J2008">
        <v>0</v>
      </c>
      <c r="K2008">
        <v>0</v>
      </c>
      <c r="L2008">
        <v>756</v>
      </c>
      <c r="M2008">
        <v>0</v>
      </c>
      <c r="Q2008">
        <f t="shared" si="116"/>
        <v>3</v>
      </c>
      <c r="R2008">
        <f t="shared" si="117"/>
        <v>15</v>
      </c>
      <c r="S2008">
        <f t="shared" si="118"/>
        <v>16</v>
      </c>
    </row>
    <row r="2009" spans="1:19" x14ac:dyDescent="0.3">
      <c r="A2009">
        <v>2008</v>
      </c>
      <c r="B2009" t="s">
        <v>2019</v>
      </c>
      <c r="C2009" t="str">
        <f t="shared" si="112"/>
        <v>noncropland_a_2_ROWESA5</v>
      </c>
      <c r="D2009">
        <v>590</v>
      </c>
      <c r="E2009">
        <v>590</v>
      </c>
      <c r="F2009">
        <v>0</v>
      </c>
      <c r="G2009">
        <v>0</v>
      </c>
      <c r="H2009">
        <v>0</v>
      </c>
      <c r="I2009">
        <v>0</v>
      </c>
      <c r="J2009">
        <v>0</v>
      </c>
      <c r="K2009">
        <v>0</v>
      </c>
      <c r="L2009">
        <v>590</v>
      </c>
      <c r="M2009">
        <v>0</v>
      </c>
      <c r="Q2009">
        <f t="shared" si="116"/>
        <v>3</v>
      </c>
      <c r="R2009">
        <f t="shared" si="117"/>
        <v>15</v>
      </c>
      <c r="S2009">
        <f t="shared" si="118"/>
        <v>16</v>
      </c>
    </row>
    <row r="2010" spans="1:19" x14ac:dyDescent="0.3">
      <c r="A2010">
        <v>2009</v>
      </c>
      <c r="B2010" t="s">
        <v>2020</v>
      </c>
      <c r="C2010" t="str">
        <f t="shared" si="112"/>
        <v>noncropland_a_2_ROWESA6</v>
      </c>
      <c r="D2010">
        <v>637</v>
      </c>
      <c r="E2010">
        <v>637</v>
      </c>
      <c r="F2010">
        <v>0</v>
      </c>
      <c r="G2010">
        <v>0</v>
      </c>
      <c r="H2010">
        <v>0</v>
      </c>
      <c r="I2010">
        <v>0</v>
      </c>
      <c r="J2010">
        <v>0</v>
      </c>
      <c r="K2010">
        <v>0</v>
      </c>
      <c r="L2010">
        <v>637</v>
      </c>
      <c r="M2010">
        <v>0</v>
      </c>
      <c r="Q2010">
        <f t="shared" si="116"/>
        <v>3</v>
      </c>
      <c r="R2010">
        <f t="shared" si="117"/>
        <v>15</v>
      </c>
      <c r="S2010">
        <f t="shared" si="118"/>
        <v>16</v>
      </c>
    </row>
    <row r="2011" spans="1:19" x14ac:dyDescent="0.3">
      <c r="A2011">
        <v>2010</v>
      </c>
      <c r="B2011" t="s">
        <v>2021</v>
      </c>
      <c r="C2011" t="str">
        <f t="shared" si="112"/>
        <v>noncropland_a_2_ROWESA7</v>
      </c>
      <c r="D2011">
        <v>635</v>
      </c>
      <c r="E2011">
        <v>635</v>
      </c>
      <c r="F2011">
        <v>0</v>
      </c>
      <c r="G2011">
        <v>0</v>
      </c>
      <c r="H2011">
        <v>0</v>
      </c>
      <c r="I2011">
        <v>0</v>
      </c>
      <c r="J2011">
        <v>0</v>
      </c>
      <c r="K2011">
        <v>0</v>
      </c>
      <c r="L2011">
        <v>635</v>
      </c>
      <c r="M2011">
        <v>0</v>
      </c>
      <c r="Q2011">
        <f t="shared" si="116"/>
        <v>3</v>
      </c>
      <c r="R2011">
        <f t="shared" si="117"/>
        <v>15</v>
      </c>
      <c r="S2011">
        <f t="shared" si="118"/>
        <v>16</v>
      </c>
    </row>
    <row r="2012" spans="1:19" x14ac:dyDescent="0.3">
      <c r="A2012">
        <v>2011</v>
      </c>
      <c r="B2012" t="s">
        <v>2022</v>
      </c>
      <c r="C2012" t="str">
        <f t="shared" ref="C2012:C2034" si="119">MID(B2012,Q2012,R2012-Q2012+1)&amp;RIGHT(B2012,LEN(B2012)-S2012+1)</f>
        <v>noncropland_a_2_ROWESA8</v>
      </c>
      <c r="D2012">
        <v>553</v>
      </c>
      <c r="E2012">
        <v>553</v>
      </c>
      <c r="F2012">
        <v>0</v>
      </c>
      <c r="G2012">
        <v>0</v>
      </c>
      <c r="H2012">
        <v>0</v>
      </c>
      <c r="I2012">
        <v>0</v>
      </c>
      <c r="J2012">
        <v>0</v>
      </c>
      <c r="K2012">
        <v>0</v>
      </c>
      <c r="L2012">
        <v>553</v>
      </c>
      <c r="M2012">
        <v>0</v>
      </c>
      <c r="Q2012">
        <f t="shared" si="116"/>
        <v>3</v>
      </c>
      <c r="R2012">
        <f t="shared" si="117"/>
        <v>15</v>
      </c>
      <c r="S2012">
        <f t="shared" si="118"/>
        <v>16</v>
      </c>
    </row>
    <row r="2013" spans="1:19" x14ac:dyDescent="0.3">
      <c r="A2013">
        <v>2012</v>
      </c>
      <c r="B2013" t="s">
        <v>2023</v>
      </c>
      <c r="C2013" t="str">
        <f t="shared" si="119"/>
        <v>noncropland_a_2_ROWESA8</v>
      </c>
      <c r="D2013">
        <v>656</v>
      </c>
      <c r="E2013">
        <v>656</v>
      </c>
      <c r="F2013">
        <v>0</v>
      </c>
      <c r="G2013">
        <v>0</v>
      </c>
      <c r="H2013">
        <v>0</v>
      </c>
      <c r="I2013">
        <v>0</v>
      </c>
      <c r="J2013">
        <v>0</v>
      </c>
      <c r="K2013">
        <v>0</v>
      </c>
      <c r="L2013">
        <v>656</v>
      </c>
      <c r="M2013">
        <v>0</v>
      </c>
      <c r="Q2013">
        <f t="shared" ref="Q2013:Q2034" si="120">SEARCH("non",B2013)</f>
        <v>3</v>
      </c>
      <c r="R2013">
        <f t="shared" ref="R2013:R2034" si="121">SEARCH("_a",B2013)+1</f>
        <v>15</v>
      </c>
      <c r="S2013">
        <f t="shared" ref="S2013:S2034" si="122">SEARCH("_",B2013,R2013+1)</f>
        <v>16</v>
      </c>
    </row>
    <row r="2014" spans="1:19" x14ac:dyDescent="0.3">
      <c r="A2014">
        <v>2013</v>
      </c>
      <c r="B2014" t="s">
        <v>2024</v>
      </c>
      <c r="C2014" t="str">
        <f t="shared" si="119"/>
        <v>noncropland_a_2_ROWESA10a</v>
      </c>
      <c r="D2014">
        <v>589</v>
      </c>
      <c r="E2014">
        <v>589</v>
      </c>
      <c r="F2014">
        <v>0</v>
      </c>
      <c r="G2014">
        <v>0</v>
      </c>
      <c r="H2014">
        <v>0</v>
      </c>
      <c r="I2014">
        <v>0</v>
      </c>
      <c r="J2014">
        <v>0</v>
      </c>
      <c r="K2014">
        <v>0</v>
      </c>
      <c r="L2014">
        <v>589</v>
      </c>
      <c r="M2014">
        <v>0</v>
      </c>
      <c r="Q2014">
        <f t="shared" si="120"/>
        <v>3</v>
      </c>
      <c r="R2014">
        <f t="shared" si="121"/>
        <v>15</v>
      </c>
      <c r="S2014">
        <f t="shared" si="122"/>
        <v>16</v>
      </c>
    </row>
    <row r="2015" spans="1:19" x14ac:dyDescent="0.3">
      <c r="A2015">
        <v>2014</v>
      </c>
      <c r="B2015" t="s">
        <v>2025</v>
      </c>
      <c r="C2015" t="str">
        <f t="shared" si="119"/>
        <v>noncropland_a_2_ROWESA10b</v>
      </c>
      <c r="D2015">
        <v>717</v>
      </c>
      <c r="E2015">
        <v>717</v>
      </c>
      <c r="F2015">
        <v>0</v>
      </c>
      <c r="G2015">
        <v>0</v>
      </c>
      <c r="H2015">
        <v>0</v>
      </c>
      <c r="I2015">
        <v>0</v>
      </c>
      <c r="J2015">
        <v>0</v>
      </c>
      <c r="K2015">
        <v>0</v>
      </c>
      <c r="L2015">
        <v>717</v>
      </c>
      <c r="M2015">
        <v>0</v>
      </c>
      <c r="Q2015">
        <f t="shared" si="120"/>
        <v>3</v>
      </c>
      <c r="R2015">
        <f t="shared" si="121"/>
        <v>15</v>
      </c>
      <c r="S2015">
        <f t="shared" si="122"/>
        <v>16</v>
      </c>
    </row>
    <row r="2016" spans="1:19" x14ac:dyDescent="0.3">
      <c r="A2016">
        <v>2015</v>
      </c>
      <c r="B2016" t="s">
        <v>2026</v>
      </c>
      <c r="C2016" t="str">
        <f t="shared" si="119"/>
        <v>noncropland_a_2_ROWESA11a</v>
      </c>
      <c r="D2016">
        <v>714</v>
      </c>
      <c r="E2016">
        <v>714</v>
      </c>
      <c r="F2016">
        <v>0</v>
      </c>
      <c r="G2016">
        <v>0</v>
      </c>
      <c r="H2016">
        <v>0</v>
      </c>
      <c r="I2016">
        <v>0</v>
      </c>
      <c r="J2016">
        <v>0</v>
      </c>
      <c r="K2016">
        <v>0</v>
      </c>
      <c r="L2016">
        <v>714</v>
      </c>
      <c r="M2016">
        <v>0</v>
      </c>
      <c r="Q2016">
        <f t="shared" si="120"/>
        <v>3</v>
      </c>
      <c r="R2016">
        <f t="shared" si="121"/>
        <v>15</v>
      </c>
      <c r="S2016">
        <f t="shared" si="122"/>
        <v>16</v>
      </c>
    </row>
    <row r="2017" spans="1:19" x14ac:dyDescent="0.3">
      <c r="A2017">
        <v>2016</v>
      </c>
      <c r="B2017" t="s">
        <v>2027</v>
      </c>
      <c r="C2017" t="str">
        <f t="shared" si="119"/>
        <v>noncropland_a_2_ROWESA11b</v>
      </c>
      <c r="D2017">
        <v>506</v>
      </c>
      <c r="E2017">
        <v>506</v>
      </c>
      <c r="F2017">
        <v>0</v>
      </c>
      <c r="G2017">
        <v>0</v>
      </c>
      <c r="H2017">
        <v>0</v>
      </c>
      <c r="I2017">
        <v>0</v>
      </c>
      <c r="J2017">
        <v>0</v>
      </c>
      <c r="K2017">
        <v>0</v>
      </c>
      <c r="L2017">
        <v>506</v>
      </c>
      <c r="M2017">
        <v>0</v>
      </c>
      <c r="Q2017">
        <f t="shared" si="120"/>
        <v>3</v>
      </c>
      <c r="R2017">
        <f t="shared" si="121"/>
        <v>15</v>
      </c>
      <c r="S2017">
        <f t="shared" si="122"/>
        <v>16</v>
      </c>
    </row>
    <row r="2018" spans="1:19" x14ac:dyDescent="0.3">
      <c r="A2018">
        <v>2017</v>
      </c>
      <c r="B2018" t="s">
        <v>2028</v>
      </c>
      <c r="C2018" t="str">
        <f t="shared" si="119"/>
        <v>noncropland_a_2_ROWESA12a</v>
      </c>
      <c r="D2018">
        <v>593</v>
      </c>
      <c r="E2018">
        <v>593</v>
      </c>
      <c r="F2018">
        <v>0</v>
      </c>
      <c r="G2018">
        <v>0</v>
      </c>
      <c r="H2018">
        <v>0</v>
      </c>
      <c r="I2018">
        <v>0</v>
      </c>
      <c r="J2018">
        <v>0</v>
      </c>
      <c r="K2018">
        <v>0</v>
      </c>
      <c r="L2018">
        <v>593</v>
      </c>
      <c r="M2018">
        <v>0</v>
      </c>
      <c r="Q2018">
        <f t="shared" si="120"/>
        <v>3</v>
      </c>
      <c r="R2018">
        <f t="shared" si="121"/>
        <v>15</v>
      </c>
      <c r="S2018">
        <f t="shared" si="122"/>
        <v>16</v>
      </c>
    </row>
    <row r="2019" spans="1:19" x14ac:dyDescent="0.3">
      <c r="A2019">
        <v>2018</v>
      </c>
      <c r="B2019" t="s">
        <v>2029</v>
      </c>
      <c r="C2019" t="str">
        <f t="shared" si="119"/>
        <v>noncropland_a_2_ROWESA12b</v>
      </c>
      <c r="D2019">
        <v>693</v>
      </c>
      <c r="E2019">
        <v>693</v>
      </c>
      <c r="F2019">
        <v>0</v>
      </c>
      <c r="G2019">
        <v>0</v>
      </c>
      <c r="H2019">
        <v>0</v>
      </c>
      <c r="I2019">
        <v>0</v>
      </c>
      <c r="J2019">
        <v>0</v>
      </c>
      <c r="K2019">
        <v>0</v>
      </c>
      <c r="L2019">
        <v>693</v>
      </c>
      <c r="M2019">
        <v>0</v>
      </c>
      <c r="Q2019">
        <f t="shared" si="120"/>
        <v>3</v>
      </c>
      <c r="R2019">
        <f t="shared" si="121"/>
        <v>15</v>
      </c>
      <c r="S2019">
        <f t="shared" si="122"/>
        <v>16</v>
      </c>
    </row>
    <row r="2020" spans="1:19" x14ac:dyDescent="0.3">
      <c r="A2020">
        <v>2019</v>
      </c>
      <c r="B2020" t="s">
        <v>2030</v>
      </c>
      <c r="C2020" t="str">
        <f t="shared" si="119"/>
        <v>noncropland_a_2_ROWESA13</v>
      </c>
      <c r="D2020">
        <v>553</v>
      </c>
      <c r="E2020">
        <v>553</v>
      </c>
      <c r="F2020">
        <v>0</v>
      </c>
      <c r="G2020">
        <v>0</v>
      </c>
      <c r="H2020">
        <v>0</v>
      </c>
      <c r="I2020">
        <v>0</v>
      </c>
      <c r="J2020">
        <v>0</v>
      </c>
      <c r="K2020">
        <v>0</v>
      </c>
      <c r="L2020">
        <v>553</v>
      </c>
      <c r="M2020">
        <v>0</v>
      </c>
      <c r="Q2020">
        <f t="shared" si="120"/>
        <v>3</v>
      </c>
      <c r="R2020">
        <f t="shared" si="121"/>
        <v>15</v>
      </c>
      <c r="S2020">
        <f t="shared" si="122"/>
        <v>16</v>
      </c>
    </row>
    <row r="2021" spans="1:19" x14ac:dyDescent="0.3">
      <c r="A2021">
        <v>2020</v>
      </c>
      <c r="B2021" t="s">
        <v>2031</v>
      </c>
      <c r="C2021" t="str">
        <f t="shared" si="119"/>
        <v>noncropland_a_2_ROWESA14</v>
      </c>
      <c r="D2021">
        <v>556</v>
      </c>
      <c r="E2021">
        <v>556</v>
      </c>
      <c r="F2021">
        <v>0</v>
      </c>
      <c r="G2021">
        <v>0</v>
      </c>
      <c r="H2021">
        <v>0</v>
      </c>
      <c r="I2021">
        <v>0</v>
      </c>
      <c r="J2021">
        <v>0</v>
      </c>
      <c r="K2021">
        <v>0</v>
      </c>
      <c r="L2021">
        <v>556</v>
      </c>
      <c r="M2021">
        <v>0</v>
      </c>
      <c r="Q2021">
        <f t="shared" si="120"/>
        <v>3</v>
      </c>
      <c r="R2021">
        <f t="shared" si="121"/>
        <v>15</v>
      </c>
      <c r="S2021">
        <f t="shared" si="122"/>
        <v>16</v>
      </c>
    </row>
    <row r="2022" spans="1:19" x14ac:dyDescent="0.3">
      <c r="A2022">
        <v>2021</v>
      </c>
      <c r="B2022" t="s">
        <v>2032</v>
      </c>
      <c r="C2022" t="str">
        <f t="shared" si="119"/>
        <v>noncropland_a_2_ROWESA15a</v>
      </c>
      <c r="D2022">
        <v>692</v>
      </c>
      <c r="E2022">
        <v>692</v>
      </c>
      <c r="F2022">
        <v>0</v>
      </c>
      <c r="G2022">
        <v>0</v>
      </c>
      <c r="H2022">
        <v>0</v>
      </c>
      <c r="I2022">
        <v>0</v>
      </c>
      <c r="J2022">
        <v>0</v>
      </c>
      <c r="K2022">
        <v>0</v>
      </c>
      <c r="L2022">
        <v>692</v>
      </c>
      <c r="M2022">
        <v>0</v>
      </c>
      <c r="Q2022">
        <f t="shared" si="120"/>
        <v>3</v>
      </c>
      <c r="R2022">
        <f t="shared" si="121"/>
        <v>15</v>
      </c>
      <c r="S2022">
        <f t="shared" si="122"/>
        <v>16</v>
      </c>
    </row>
    <row r="2023" spans="1:19" x14ac:dyDescent="0.3">
      <c r="A2023">
        <v>2022</v>
      </c>
      <c r="B2023" t="s">
        <v>2033</v>
      </c>
      <c r="C2023" t="str">
        <f t="shared" si="119"/>
        <v>noncropland_a_2_ROWESA15b</v>
      </c>
      <c r="D2023">
        <v>754</v>
      </c>
      <c r="E2023">
        <v>754</v>
      </c>
      <c r="F2023">
        <v>0</v>
      </c>
      <c r="G2023">
        <v>0</v>
      </c>
      <c r="H2023">
        <v>0</v>
      </c>
      <c r="I2023">
        <v>0</v>
      </c>
      <c r="J2023">
        <v>0</v>
      </c>
      <c r="K2023">
        <v>0</v>
      </c>
      <c r="L2023">
        <v>754</v>
      </c>
      <c r="M2023">
        <v>0</v>
      </c>
      <c r="Q2023">
        <f t="shared" si="120"/>
        <v>3</v>
      </c>
      <c r="R2023">
        <f t="shared" si="121"/>
        <v>15</v>
      </c>
      <c r="S2023">
        <f t="shared" si="122"/>
        <v>16</v>
      </c>
    </row>
    <row r="2024" spans="1:19" x14ac:dyDescent="0.3">
      <c r="A2024">
        <v>2023</v>
      </c>
      <c r="B2024" t="s">
        <v>2034</v>
      </c>
      <c r="C2024" t="str">
        <f t="shared" si="119"/>
        <v>noncropland_a_2_ROWESA16a</v>
      </c>
      <c r="D2024">
        <v>849</v>
      </c>
      <c r="E2024">
        <v>849</v>
      </c>
      <c r="F2024">
        <v>0</v>
      </c>
      <c r="G2024">
        <v>0</v>
      </c>
      <c r="H2024">
        <v>0</v>
      </c>
      <c r="I2024">
        <v>0</v>
      </c>
      <c r="J2024">
        <v>0</v>
      </c>
      <c r="K2024">
        <v>0</v>
      </c>
      <c r="L2024">
        <v>849</v>
      </c>
      <c r="M2024">
        <v>0</v>
      </c>
      <c r="Q2024">
        <f t="shared" si="120"/>
        <v>3</v>
      </c>
      <c r="R2024">
        <f t="shared" si="121"/>
        <v>15</v>
      </c>
      <c r="S2024">
        <f t="shared" si="122"/>
        <v>16</v>
      </c>
    </row>
    <row r="2025" spans="1:19" x14ac:dyDescent="0.3">
      <c r="A2025">
        <v>2024</v>
      </c>
      <c r="B2025" t="s">
        <v>2035</v>
      </c>
      <c r="C2025" t="str">
        <f t="shared" si="119"/>
        <v>noncropland_a_2_ROWESA16b</v>
      </c>
      <c r="D2025">
        <v>687</v>
      </c>
      <c r="E2025">
        <v>687</v>
      </c>
      <c r="F2025">
        <v>0</v>
      </c>
      <c r="G2025">
        <v>0</v>
      </c>
      <c r="H2025">
        <v>0</v>
      </c>
      <c r="I2025">
        <v>0</v>
      </c>
      <c r="J2025">
        <v>0</v>
      </c>
      <c r="K2025">
        <v>0</v>
      </c>
      <c r="L2025">
        <v>687</v>
      </c>
      <c r="M2025">
        <v>0</v>
      </c>
      <c r="Q2025">
        <f t="shared" si="120"/>
        <v>3</v>
      </c>
      <c r="R2025">
        <f t="shared" si="121"/>
        <v>15</v>
      </c>
      <c r="S2025">
        <f t="shared" si="122"/>
        <v>16</v>
      </c>
    </row>
    <row r="2026" spans="1:19" x14ac:dyDescent="0.3">
      <c r="A2026">
        <v>2025</v>
      </c>
      <c r="B2026" t="s">
        <v>2036</v>
      </c>
      <c r="C2026" t="str">
        <f t="shared" si="119"/>
        <v>noncropland_a_2_ROWESA17a</v>
      </c>
      <c r="D2026">
        <v>683</v>
      </c>
      <c r="E2026">
        <v>683</v>
      </c>
      <c r="F2026">
        <v>0</v>
      </c>
      <c r="G2026">
        <v>0</v>
      </c>
      <c r="H2026">
        <v>0</v>
      </c>
      <c r="I2026">
        <v>0</v>
      </c>
      <c r="J2026">
        <v>0</v>
      </c>
      <c r="K2026">
        <v>0</v>
      </c>
      <c r="L2026">
        <v>683</v>
      </c>
      <c r="M2026">
        <v>0</v>
      </c>
      <c r="Q2026">
        <f t="shared" si="120"/>
        <v>3</v>
      </c>
      <c r="R2026">
        <f t="shared" si="121"/>
        <v>15</v>
      </c>
      <c r="S2026">
        <f t="shared" si="122"/>
        <v>16</v>
      </c>
    </row>
    <row r="2027" spans="1:19" x14ac:dyDescent="0.3">
      <c r="A2027">
        <v>2026</v>
      </c>
      <c r="B2027" t="s">
        <v>2037</v>
      </c>
      <c r="C2027" t="str">
        <f t="shared" si="119"/>
        <v>noncropland_a_2_ROWESA17b</v>
      </c>
      <c r="D2027">
        <v>633</v>
      </c>
      <c r="E2027">
        <v>633</v>
      </c>
      <c r="F2027">
        <v>0</v>
      </c>
      <c r="G2027">
        <v>0</v>
      </c>
      <c r="H2027">
        <v>0</v>
      </c>
      <c r="I2027">
        <v>0</v>
      </c>
      <c r="J2027">
        <v>0</v>
      </c>
      <c r="K2027">
        <v>0</v>
      </c>
      <c r="L2027">
        <v>633</v>
      </c>
      <c r="M2027">
        <v>0</v>
      </c>
      <c r="Q2027">
        <f t="shared" si="120"/>
        <v>3</v>
      </c>
      <c r="R2027">
        <f t="shared" si="121"/>
        <v>15</v>
      </c>
      <c r="S2027">
        <f t="shared" si="122"/>
        <v>16</v>
      </c>
    </row>
    <row r="2028" spans="1:19" x14ac:dyDescent="0.3">
      <c r="A2028">
        <v>2027</v>
      </c>
      <c r="B2028" t="s">
        <v>2038</v>
      </c>
      <c r="C2028" t="str">
        <f t="shared" si="119"/>
        <v>noncropland_a_2_ROWESA18a</v>
      </c>
      <c r="D2028">
        <v>748</v>
      </c>
      <c r="E2028">
        <v>748</v>
      </c>
      <c r="F2028">
        <v>0</v>
      </c>
      <c r="G2028">
        <v>0</v>
      </c>
      <c r="H2028">
        <v>0</v>
      </c>
      <c r="I2028">
        <v>0</v>
      </c>
      <c r="J2028">
        <v>0</v>
      </c>
      <c r="K2028">
        <v>0</v>
      </c>
      <c r="L2028">
        <v>748</v>
      </c>
      <c r="M2028">
        <v>0</v>
      </c>
      <c r="Q2028">
        <f t="shared" si="120"/>
        <v>3</v>
      </c>
      <c r="R2028">
        <f t="shared" si="121"/>
        <v>15</v>
      </c>
      <c r="S2028">
        <f t="shared" si="122"/>
        <v>16</v>
      </c>
    </row>
    <row r="2029" spans="1:19" x14ac:dyDescent="0.3">
      <c r="A2029">
        <v>2028</v>
      </c>
      <c r="B2029" t="s">
        <v>2039</v>
      </c>
      <c r="C2029" t="str">
        <f t="shared" si="119"/>
        <v>noncropland_a_2_ROWESA18b</v>
      </c>
      <c r="D2029">
        <v>755</v>
      </c>
      <c r="E2029">
        <v>755</v>
      </c>
      <c r="F2029">
        <v>0</v>
      </c>
      <c r="G2029">
        <v>0</v>
      </c>
      <c r="H2029">
        <v>0</v>
      </c>
      <c r="I2029">
        <v>0</v>
      </c>
      <c r="J2029">
        <v>0</v>
      </c>
      <c r="K2029">
        <v>0</v>
      </c>
      <c r="L2029">
        <v>755</v>
      </c>
      <c r="M2029">
        <v>0</v>
      </c>
      <c r="Q2029">
        <f t="shared" si="120"/>
        <v>3</v>
      </c>
      <c r="R2029">
        <f t="shared" si="121"/>
        <v>15</v>
      </c>
      <c r="S2029">
        <f t="shared" si="122"/>
        <v>16</v>
      </c>
    </row>
    <row r="2030" spans="1:19" x14ac:dyDescent="0.3">
      <c r="A2030">
        <v>2029</v>
      </c>
      <c r="B2030" t="s">
        <v>2040</v>
      </c>
      <c r="C2030" t="str">
        <f t="shared" si="119"/>
        <v>noncropland_a_2_ROWESA19a</v>
      </c>
      <c r="D2030">
        <v>660</v>
      </c>
      <c r="E2030">
        <v>660</v>
      </c>
      <c r="F2030">
        <v>0</v>
      </c>
      <c r="G2030">
        <v>0</v>
      </c>
      <c r="H2030">
        <v>0</v>
      </c>
      <c r="I2030">
        <v>0</v>
      </c>
      <c r="J2030">
        <v>0</v>
      </c>
      <c r="K2030">
        <v>0</v>
      </c>
      <c r="L2030">
        <v>660</v>
      </c>
      <c r="M2030">
        <v>0</v>
      </c>
      <c r="Q2030">
        <f t="shared" si="120"/>
        <v>3</v>
      </c>
      <c r="R2030">
        <f t="shared" si="121"/>
        <v>15</v>
      </c>
      <c r="S2030">
        <f t="shared" si="122"/>
        <v>16</v>
      </c>
    </row>
    <row r="2031" spans="1:19" x14ac:dyDescent="0.3">
      <c r="A2031">
        <v>2030</v>
      </c>
      <c r="B2031" t="s">
        <v>2041</v>
      </c>
      <c r="C2031" t="str">
        <f t="shared" si="119"/>
        <v>noncropland_a_2_ROWESA19b</v>
      </c>
      <c r="D2031">
        <v>581</v>
      </c>
      <c r="E2031">
        <v>581</v>
      </c>
      <c r="F2031">
        <v>0</v>
      </c>
      <c r="G2031">
        <v>0</v>
      </c>
      <c r="H2031">
        <v>0</v>
      </c>
      <c r="I2031">
        <v>0</v>
      </c>
      <c r="J2031">
        <v>0</v>
      </c>
      <c r="K2031">
        <v>0</v>
      </c>
      <c r="L2031">
        <v>581</v>
      </c>
      <c r="M2031">
        <v>0</v>
      </c>
      <c r="Q2031">
        <f t="shared" si="120"/>
        <v>3</v>
      </c>
      <c r="R2031">
        <f t="shared" si="121"/>
        <v>15</v>
      </c>
      <c r="S2031">
        <f t="shared" si="122"/>
        <v>16</v>
      </c>
    </row>
    <row r="2032" spans="1:19" x14ac:dyDescent="0.3">
      <c r="A2032">
        <v>2031</v>
      </c>
      <c r="B2032" t="s">
        <v>2042</v>
      </c>
      <c r="C2032" t="str">
        <f t="shared" si="119"/>
        <v>noncropland_a_2_ROWESA20a</v>
      </c>
      <c r="D2032">
        <v>583</v>
      </c>
      <c r="E2032">
        <v>583</v>
      </c>
      <c r="F2032">
        <v>0</v>
      </c>
      <c r="G2032">
        <v>0</v>
      </c>
      <c r="H2032">
        <v>0</v>
      </c>
      <c r="I2032">
        <v>0</v>
      </c>
      <c r="J2032">
        <v>0</v>
      </c>
      <c r="K2032">
        <v>0</v>
      </c>
      <c r="L2032">
        <v>583</v>
      </c>
      <c r="M2032">
        <v>0</v>
      </c>
      <c r="Q2032">
        <f t="shared" si="120"/>
        <v>3</v>
      </c>
      <c r="R2032">
        <f t="shared" si="121"/>
        <v>15</v>
      </c>
      <c r="S2032">
        <f t="shared" si="122"/>
        <v>16</v>
      </c>
    </row>
    <row r="2033" spans="1:19" x14ac:dyDescent="0.3">
      <c r="A2033">
        <v>2032</v>
      </c>
      <c r="B2033" t="s">
        <v>2043</v>
      </c>
      <c r="C2033" t="str">
        <f t="shared" si="119"/>
        <v>noncropland_a_2_ROWESA20b</v>
      </c>
      <c r="D2033">
        <v>647</v>
      </c>
      <c r="E2033">
        <v>647</v>
      </c>
      <c r="F2033">
        <v>0</v>
      </c>
      <c r="G2033">
        <v>0</v>
      </c>
      <c r="H2033">
        <v>0</v>
      </c>
      <c r="I2033">
        <v>0</v>
      </c>
      <c r="J2033">
        <v>0</v>
      </c>
      <c r="K2033">
        <v>0</v>
      </c>
      <c r="L2033">
        <v>647</v>
      </c>
      <c r="M2033">
        <v>0</v>
      </c>
      <c r="Q2033">
        <f t="shared" si="120"/>
        <v>3</v>
      </c>
      <c r="R2033">
        <f t="shared" si="121"/>
        <v>15</v>
      </c>
      <c r="S2033">
        <f t="shared" si="122"/>
        <v>16</v>
      </c>
    </row>
    <row r="2034" spans="1:19" x14ac:dyDescent="0.3">
      <c r="A2034">
        <v>2033</v>
      </c>
      <c r="B2034" t="s">
        <v>2044</v>
      </c>
      <c r="C2034" t="str">
        <f t="shared" si="119"/>
        <v>noncropland_a_2_ROWESA21</v>
      </c>
      <c r="D2034">
        <v>566</v>
      </c>
      <c r="E2034">
        <v>566</v>
      </c>
      <c r="F2034">
        <v>0</v>
      </c>
      <c r="G2034">
        <v>0</v>
      </c>
      <c r="H2034">
        <v>0</v>
      </c>
      <c r="I2034">
        <v>0</v>
      </c>
      <c r="J2034">
        <v>0</v>
      </c>
      <c r="K2034">
        <v>0</v>
      </c>
      <c r="L2034">
        <v>566</v>
      </c>
      <c r="M2034">
        <v>0</v>
      </c>
      <c r="Q2034">
        <f t="shared" si="120"/>
        <v>3</v>
      </c>
      <c r="R2034">
        <f t="shared" si="121"/>
        <v>15</v>
      </c>
      <c r="S2034">
        <f t="shared" si="122"/>
        <v>16</v>
      </c>
    </row>
    <row r="2035" spans="1:19" x14ac:dyDescent="0.3">
      <c r="A2035">
        <v>2034</v>
      </c>
      <c r="B2035" t="s">
        <v>2045</v>
      </c>
      <c r="C2035" t="str">
        <f t="shared" ref="C2035:C2098" si="123">LEFT(B2035,R2035-1)&amp;RIGHT(B2035,LEN(B2035)-S2035)</f>
        <v>asparagus_a_2_VegetableESA10a</v>
      </c>
      <c r="D2035">
        <v>574</v>
      </c>
      <c r="E2035">
        <v>574</v>
      </c>
      <c r="F2035">
        <v>0</v>
      </c>
      <c r="G2035">
        <v>0</v>
      </c>
      <c r="H2035">
        <v>0</v>
      </c>
      <c r="I2035">
        <v>0</v>
      </c>
      <c r="J2035">
        <v>0</v>
      </c>
      <c r="K2035">
        <v>0</v>
      </c>
      <c r="L2035">
        <v>585</v>
      </c>
      <c r="M2035">
        <v>0</v>
      </c>
      <c r="R2035">
        <f t="shared" ref="R2035:R2050" si="124">SEARCH("run",B2035)</f>
        <v>13</v>
      </c>
      <c r="S2035">
        <f t="shared" ref="S2035:S2050" si="125">SEARCH("_",B2035,SEARCH("_",B2035,R2035+1)+1)</f>
        <v>19</v>
      </c>
    </row>
    <row r="2036" spans="1:19" x14ac:dyDescent="0.3">
      <c r="A2036">
        <v>2035</v>
      </c>
      <c r="B2036" t="s">
        <v>2046</v>
      </c>
      <c r="C2036" t="str">
        <f t="shared" si="123"/>
        <v>asparagus_a_2_VegetableESA10b</v>
      </c>
      <c r="D2036">
        <v>670</v>
      </c>
      <c r="E2036">
        <v>670</v>
      </c>
      <c r="F2036">
        <v>0</v>
      </c>
      <c r="G2036">
        <v>0</v>
      </c>
      <c r="H2036">
        <v>0</v>
      </c>
      <c r="I2036">
        <v>0</v>
      </c>
      <c r="J2036">
        <v>0</v>
      </c>
      <c r="K2036">
        <v>0</v>
      </c>
      <c r="L2036">
        <v>702</v>
      </c>
      <c r="M2036">
        <v>0</v>
      </c>
      <c r="R2036">
        <f t="shared" si="124"/>
        <v>13</v>
      </c>
      <c r="S2036">
        <f t="shared" si="125"/>
        <v>19</v>
      </c>
    </row>
    <row r="2037" spans="1:19" x14ac:dyDescent="0.3">
      <c r="A2037">
        <v>2036</v>
      </c>
      <c r="B2037" t="s">
        <v>2047</v>
      </c>
      <c r="C2037" t="str">
        <f t="shared" si="123"/>
        <v>asparagus_a_2_VegetableESA11a</v>
      </c>
      <c r="D2037">
        <v>1569</v>
      </c>
      <c r="E2037">
        <v>1569</v>
      </c>
      <c r="F2037">
        <v>0</v>
      </c>
      <c r="G2037">
        <v>0</v>
      </c>
      <c r="H2037">
        <v>0</v>
      </c>
      <c r="I2037">
        <v>0</v>
      </c>
      <c r="J2037">
        <v>0</v>
      </c>
      <c r="K2037">
        <v>0</v>
      </c>
      <c r="L2037">
        <v>1585</v>
      </c>
      <c r="M2037">
        <v>0</v>
      </c>
      <c r="R2037">
        <f t="shared" si="124"/>
        <v>13</v>
      </c>
      <c r="S2037">
        <f t="shared" si="125"/>
        <v>19</v>
      </c>
    </row>
    <row r="2038" spans="1:19" x14ac:dyDescent="0.3">
      <c r="A2038">
        <v>2037</v>
      </c>
      <c r="B2038" t="s">
        <v>2048</v>
      </c>
      <c r="C2038" t="str">
        <f t="shared" si="123"/>
        <v>asparagus_a_2_VegetableESA11b</v>
      </c>
      <c r="D2038">
        <v>1547</v>
      </c>
      <c r="E2038">
        <v>1547</v>
      </c>
      <c r="F2038">
        <v>0</v>
      </c>
      <c r="G2038">
        <v>0</v>
      </c>
      <c r="H2038">
        <v>0</v>
      </c>
      <c r="I2038">
        <v>0</v>
      </c>
      <c r="J2038">
        <v>0</v>
      </c>
      <c r="K2038">
        <v>0</v>
      </c>
      <c r="L2038">
        <v>1570</v>
      </c>
      <c r="M2038">
        <v>0</v>
      </c>
      <c r="R2038">
        <f t="shared" si="124"/>
        <v>13</v>
      </c>
      <c r="S2038">
        <f t="shared" si="125"/>
        <v>19</v>
      </c>
    </row>
    <row r="2039" spans="1:19" x14ac:dyDescent="0.3">
      <c r="A2039">
        <v>2038</v>
      </c>
      <c r="B2039" t="s">
        <v>2049</v>
      </c>
      <c r="C2039" t="str">
        <f t="shared" si="123"/>
        <v>asparagus_a_2_VegetableESA12a</v>
      </c>
      <c r="D2039">
        <v>1479</v>
      </c>
      <c r="E2039">
        <v>1479</v>
      </c>
      <c r="F2039">
        <v>0</v>
      </c>
      <c r="G2039">
        <v>0</v>
      </c>
      <c r="H2039">
        <v>0</v>
      </c>
      <c r="I2039">
        <v>0</v>
      </c>
      <c r="J2039">
        <v>0</v>
      </c>
      <c r="K2039">
        <v>0</v>
      </c>
      <c r="L2039">
        <v>1496</v>
      </c>
      <c r="M2039">
        <v>0</v>
      </c>
      <c r="R2039">
        <f t="shared" si="124"/>
        <v>13</v>
      </c>
      <c r="S2039">
        <f t="shared" si="125"/>
        <v>19</v>
      </c>
    </row>
    <row r="2040" spans="1:19" x14ac:dyDescent="0.3">
      <c r="A2040">
        <v>2039</v>
      </c>
      <c r="B2040" t="s">
        <v>2050</v>
      </c>
      <c r="C2040" t="str">
        <f t="shared" si="123"/>
        <v>asparagus_a_2_VegetableESA12b</v>
      </c>
      <c r="D2040">
        <v>1744</v>
      </c>
      <c r="E2040">
        <v>1744</v>
      </c>
      <c r="F2040">
        <v>0</v>
      </c>
      <c r="G2040">
        <v>0</v>
      </c>
      <c r="H2040">
        <v>0</v>
      </c>
      <c r="I2040">
        <v>0</v>
      </c>
      <c r="J2040">
        <v>0</v>
      </c>
      <c r="K2040">
        <v>0</v>
      </c>
      <c r="L2040">
        <v>1777</v>
      </c>
      <c r="M2040">
        <v>0</v>
      </c>
      <c r="R2040">
        <f t="shared" si="124"/>
        <v>13</v>
      </c>
      <c r="S2040">
        <f t="shared" si="125"/>
        <v>19</v>
      </c>
    </row>
    <row r="2041" spans="1:19" x14ac:dyDescent="0.3">
      <c r="A2041">
        <v>2040</v>
      </c>
      <c r="B2041" t="s">
        <v>2051</v>
      </c>
      <c r="C2041" t="str">
        <f t="shared" si="123"/>
        <v>asparagus_a_2_VegetableESA13</v>
      </c>
      <c r="D2041">
        <v>1750</v>
      </c>
      <c r="E2041">
        <v>1750</v>
      </c>
      <c r="F2041">
        <v>0</v>
      </c>
      <c r="G2041">
        <v>0</v>
      </c>
      <c r="H2041">
        <v>0</v>
      </c>
      <c r="I2041">
        <v>0</v>
      </c>
      <c r="J2041">
        <v>0</v>
      </c>
      <c r="K2041">
        <v>0</v>
      </c>
      <c r="L2041">
        <v>1760</v>
      </c>
      <c r="M2041">
        <v>0</v>
      </c>
      <c r="R2041">
        <f t="shared" si="124"/>
        <v>13</v>
      </c>
      <c r="S2041">
        <f t="shared" si="125"/>
        <v>19</v>
      </c>
    </row>
    <row r="2042" spans="1:19" x14ac:dyDescent="0.3">
      <c r="A2042">
        <v>2041</v>
      </c>
      <c r="B2042" t="s">
        <v>2052</v>
      </c>
      <c r="C2042" t="str">
        <f t="shared" si="123"/>
        <v>asparagus_a_2_VegetableESA14</v>
      </c>
      <c r="D2042">
        <v>1468</v>
      </c>
      <c r="E2042">
        <v>1468</v>
      </c>
      <c r="F2042">
        <v>0</v>
      </c>
      <c r="G2042">
        <v>0</v>
      </c>
      <c r="H2042">
        <v>0</v>
      </c>
      <c r="I2042">
        <v>0</v>
      </c>
      <c r="J2042">
        <v>0</v>
      </c>
      <c r="K2042">
        <v>0</v>
      </c>
      <c r="L2042">
        <v>1493</v>
      </c>
      <c r="M2042">
        <v>0</v>
      </c>
      <c r="R2042">
        <f t="shared" si="124"/>
        <v>13</v>
      </c>
      <c r="S2042">
        <f t="shared" si="125"/>
        <v>19</v>
      </c>
    </row>
    <row r="2043" spans="1:19" x14ac:dyDescent="0.3">
      <c r="A2043">
        <v>2042</v>
      </c>
      <c r="B2043" t="s">
        <v>2053</v>
      </c>
      <c r="C2043" t="str">
        <f t="shared" si="123"/>
        <v>asparagus_a_2_VegetableESA15a</v>
      </c>
      <c r="D2043">
        <v>2527</v>
      </c>
      <c r="E2043">
        <v>2527</v>
      </c>
      <c r="F2043">
        <v>0</v>
      </c>
      <c r="G2043">
        <v>0</v>
      </c>
      <c r="H2043">
        <v>0</v>
      </c>
      <c r="I2043">
        <v>0</v>
      </c>
      <c r="J2043">
        <v>0</v>
      </c>
      <c r="K2043">
        <v>0</v>
      </c>
      <c r="L2043">
        <v>2568</v>
      </c>
      <c r="M2043">
        <v>0</v>
      </c>
      <c r="R2043">
        <f t="shared" si="124"/>
        <v>13</v>
      </c>
      <c r="S2043">
        <f t="shared" si="125"/>
        <v>19</v>
      </c>
    </row>
    <row r="2044" spans="1:19" x14ac:dyDescent="0.3">
      <c r="A2044">
        <v>2043</v>
      </c>
      <c r="B2044" t="s">
        <v>2054</v>
      </c>
      <c r="C2044" t="str">
        <f t="shared" si="123"/>
        <v>asparagus_a_2_VegetableESA15b</v>
      </c>
      <c r="D2044">
        <v>2777</v>
      </c>
      <c r="E2044">
        <v>2777</v>
      </c>
      <c r="F2044">
        <v>0</v>
      </c>
      <c r="G2044">
        <v>0</v>
      </c>
      <c r="H2044">
        <v>0</v>
      </c>
      <c r="I2044">
        <v>0</v>
      </c>
      <c r="J2044">
        <v>0</v>
      </c>
      <c r="K2044">
        <v>0</v>
      </c>
      <c r="L2044">
        <v>2796</v>
      </c>
      <c r="M2044">
        <v>0</v>
      </c>
      <c r="R2044">
        <f t="shared" si="124"/>
        <v>13</v>
      </c>
      <c r="S2044">
        <f t="shared" si="125"/>
        <v>19</v>
      </c>
    </row>
    <row r="2045" spans="1:19" x14ac:dyDescent="0.3">
      <c r="A2045">
        <v>2044</v>
      </c>
      <c r="B2045" t="s">
        <v>2055</v>
      </c>
      <c r="C2045" t="str">
        <f t="shared" si="123"/>
        <v>asparagus_a_2_VegetableESA1</v>
      </c>
      <c r="D2045">
        <v>665</v>
      </c>
      <c r="E2045">
        <v>665</v>
      </c>
      <c r="F2045">
        <v>0</v>
      </c>
      <c r="G2045">
        <v>0</v>
      </c>
      <c r="H2045">
        <v>0</v>
      </c>
      <c r="I2045">
        <v>0</v>
      </c>
      <c r="J2045">
        <v>0</v>
      </c>
      <c r="K2045">
        <v>0</v>
      </c>
      <c r="L2045">
        <v>1111</v>
      </c>
      <c r="M2045">
        <v>0</v>
      </c>
      <c r="R2045">
        <f t="shared" si="124"/>
        <v>13</v>
      </c>
      <c r="S2045">
        <f t="shared" si="125"/>
        <v>18</v>
      </c>
    </row>
    <row r="2046" spans="1:19" x14ac:dyDescent="0.3">
      <c r="A2046">
        <v>2045</v>
      </c>
      <c r="B2046" t="s">
        <v>2056</v>
      </c>
      <c r="C2046" t="str">
        <f t="shared" si="123"/>
        <v>asparagus_a_2_VegetableESA16a</v>
      </c>
      <c r="D2046">
        <v>600</v>
      </c>
      <c r="E2046">
        <v>600</v>
      </c>
      <c r="F2046">
        <v>0</v>
      </c>
      <c r="G2046">
        <v>0</v>
      </c>
      <c r="H2046">
        <v>0</v>
      </c>
      <c r="I2046">
        <v>0</v>
      </c>
      <c r="J2046">
        <v>0</v>
      </c>
      <c r="K2046">
        <v>0</v>
      </c>
      <c r="L2046">
        <v>604</v>
      </c>
      <c r="M2046">
        <v>0</v>
      </c>
      <c r="R2046">
        <f t="shared" si="124"/>
        <v>13</v>
      </c>
      <c r="S2046">
        <f t="shared" si="125"/>
        <v>19</v>
      </c>
    </row>
    <row r="2047" spans="1:19" x14ac:dyDescent="0.3">
      <c r="A2047">
        <v>2046</v>
      </c>
      <c r="B2047" t="s">
        <v>2057</v>
      </c>
      <c r="C2047" t="str">
        <f t="shared" si="123"/>
        <v>asparagus_a_2_VegetableESA16b</v>
      </c>
      <c r="D2047">
        <v>613</v>
      </c>
      <c r="E2047">
        <v>613</v>
      </c>
      <c r="F2047">
        <v>0</v>
      </c>
      <c r="G2047">
        <v>0</v>
      </c>
      <c r="H2047">
        <v>0</v>
      </c>
      <c r="I2047">
        <v>0</v>
      </c>
      <c r="J2047">
        <v>0</v>
      </c>
      <c r="K2047">
        <v>0</v>
      </c>
      <c r="L2047">
        <v>616</v>
      </c>
      <c r="M2047">
        <v>0</v>
      </c>
      <c r="R2047">
        <f t="shared" si="124"/>
        <v>13</v>
      </c>
      <c r="S2047">
        <f t="shared" si="125"/>
        <v>19</v>
      </c>
    </row>
    <row r="2048" spans="1:19" x14ac:dyDescent="0.3">
      <c r="A2048">
        <v>2047</v>
      </c>
      <c r="B2048" t="s">
        <v>2058</v>
      </c>
      <c r="C2048" t="str">
        <f t="shared" si="123"/>
        <v>asparagus_a_2_VegetableESA17a</v>
      </c>
      <c r="D2048">
        <v>1058</v>
      </c>
      <c r="E2048">
        <v>1058</v>
      </c>
      <c r="F2048">
        <v>0</v>
      </c>
      <c r="G2048">
        <v>0</v>
      </c>
      <c r="H2048">
        <v>0</v>
      </c>
      <c r="I2048">
        <v>0</v>
      </c>
      <c r="J2048">
        <v>0</v>
      </c>
      <c r="K2048">
        <v>0</v>
      </c>
      <c r="L2048">
        <v>1080</v>
      </c>
      <c r="M2048">
        <v>0</v>
      </c>
      <c r="R2048">
        <f t="shared" si="124"/>
        <v>13</v>
      </c>
      <c r="S2048">
        <f t="shared" si="125"/>
        <v>19</v>
      </c>
    </row>
    <row r="2049" spans="1:19" x14ac:dyDescent="0.3">
      <c r="A2049">
        <v>2048</v>
      </c>
      <c r="B2049" t="s">
        <v>2059</v>
      </c>
      <c r="C2049" t="str">
        <f t="shared" si="123"/>
        <v>asparagus_a_2_VegetableESA17b</v>
      </c>
      <c r="D2049">
        <v>1273</v>
      </c>
      <c r="E2049">
        <v>1273</v>
      </c>
      <c r="F2049">
        <v>0</v>
      </c>
      <c r="G2049">
        <v>0</v>
      </c>
      <c r="H2049">
        <v>0</v>
      </c>
      <c r="I2049">
        <v>0</v>
      </c>
      <c r="J2049">
        <v>0</v>
      </c>
      <c r="K2049">
        <v>0</v>
      </c>
      <c r="L2049">
        <v>1315</v>
      </c>
      <c r="M2049">
        <v>0</v>
      </c>
      <c r="R2049">
        <f t="shared" si="124"/>
        <v>13</v>
      </c>
      <c r="S2049">
        <f t="shared" si="125"/>
        <v>19</v>
      </c>
    </row>
    <row r="2050" spans="1:19" x14ac:dyDescent="0.3">
      <c r="A2050">
        <v>2049</v>
      </c>
      <c r="B2050" t="s">
        <v>2060</v>
      </c>
      <c r="C2050" t="str">
        <f t="shared" si="123"/>
        <v>asparagus_a_2_VegetableESA18a</v>
      </c>
      <c r="D2050">
        <v>1057</v>
      </c>
      <c r="E2050">
        <v>1057</v>
      </c>
      <c r="F2050">
        <v>0</v>
      </c>
      <c r="G2050">
        <v>0</v>
      </c>
      <c r="H2050">
        <v>0</v>
      </c>
      <c r="I2050">
        <v>0</v>
      </c>
      <c r="J2050">
        <v>0</v>
      </c>
      <c r="K2050">
        <v>0</v>
      </c>
      <c r="L2050">
        <v>1066</v>
      </c>
      <c r="M2050">
        <v>0</v>
      </c>
      <c r="R2050">
        <f t="shared" si="124"/>
        <v>13</v>
      </c>
      <c r="S2050">
        <f t="shared" si="125"/>
        <v>19</v>
      </c>
    </row>
    <row r="2051" spans="1:19" x14ac:dyDescent="0.3">
      <c r="A2051">
        <v>2050</v>
      </c>
      <c r="B2051" t="s">
        <v>2061</v>
      </c>
      <c r="C2051" t="str">
        <f t="shared" si="123"/>
        <v>asparagus_a_2_VegetableESA18b</v>
      </c>
      <c r="D2051">
        <v>1089</v>
      </c>
      <c r="E2051">
        <v>1089</v>
      </c>
      <c r="F2051">
        <v>0</v>
      </c>
      <c r="G2051">
        <v>0</v>
      </c>
      <c r="H2051">
        <v>0</v>
      </c>
      <c r="I2051">
        <v>0</v>
      </c>
      <c r="J2051">
        <v>0</v>
      </c>
      <c r="K2051">
        <v>0</v>
      </c>
      <c r="L2051">
        <v>1099</v>
      </c>
      <c r="M2051">
        <v>0</v>
      </c>
      <c r="R2051">
        <f t="shared" ref="R2051:R2114" si="126">SEARCH("run",B2051)</f>
        <v>13</v>
      </c>
      <c r="S2051">
        <f t="shared" ref="S2051:S2114" si="127">SEARCH("_",B2051,SEARCH("_",B2051,R2051+1)+1)</f>
        <v>19</v>
      </c>
    </row>
    <row r="2052" spans="1:19" x14ac:dyDescent="0.3">
      <c r="A2052">
        <v>2051</v>
      </c>
      <c r="B2052" t="s">
        <v>2062</v>
      </c>
      <c r="C2052" t="str">
        <f t="shared" si="123"/>
        <v>asparagus_a_2_VegetableESA19a</v>
      </c>
      <c r="D2052">
        <v>702</v>
      </c>
      <c r="E2052">
        <v>702</v>
      </c>
      <c r="F2052">
        <v>0</v>
      </c>
      <c r="G2052">
        <v>0</v>
      </c>
      <c r="H2052">
        <v>0</v>
      </c>
      <c r="I2052">
        <v>0</v>
      </c>
      <c r="J2052">
        <v>0</v>
      </c>
      <c r="K2052">
        <v>0</v>
      </c>
      <c r="L2052">
        <v>706</v>
      </c>
      <c r="M2052">
        <v>0</v>
      </c>
      <c r="R2052">
        <f t="shared" si="126"/>
        <v>13</v>
      </c>
      <c r="S2052">
        <f t="shared" si="127"/>
        <v>19</v>
      </c>
    </row>
    <row r="2053" spans="1:19" x14ac:dyDescent="0.3">
      <c r="A2053">
        <v>2052</v>
      </c>
      <c r="B2053" t="s">
        <v>2063</v>
      </c>
      <c r="C2053" t="str">
        <f t="shared" si="123"/>
        <v>asparagus_a_2_VegetableESA19b</v>
      </c>
      <c r="D2053">
        <v>545</v>
      </c>
      <c r="E2053">
        <v>545</v>
      </c>
      <c r="F2053">
        <v>0</v>
      </c>
      <c r="G2053">
        <v>0</v>
      </c>
      <c r="H2053">
        <v>0</v>
      </c>
      <c r="I2053">
        <v>0</v>
      </c>
      <c r="J2053">
        <v>0</v>
      </c>
      <c r="K2053">
        <v>0</v>
      </c>
      <c r="L2053">
        <v>567</v>
      </c>
      <c r="M2053">
        <v>0</v>
      </c>
      <c r="R2053">
        <f t="shared" si="126"/>
        <v>13</v>
      </c>
      <c r="S2053">
        <f t="shared" si="127"/>
        <v>19</v>
      </c>
    </row>
    <row r="2054" spans="1:19" x14ac:dyDescent="0.3">
      <c r="A2054">
        <v>2053</v>
      </c>
      <c r="B2054" t="s">
        <v>2064</v>
      </c>
      <c r="C2054" t="str">
        <f t="shared" si="123"/>
        <v>asparagus_a_2_VegetableESA20a</v>
      </c>
      <c r="D2054">
        <v>767</v>
      </c>
      <c r="E2054">
        <v>767</v>
      </c>
      <c r="F2054">
        <v>0</v>
      </c>
      <c r="G2054">
        <v>0</v>
      </c>
      <c r="H2054">
        <v>0</v>
      </c>
      <c r="I2054">
        <v>0</v>
      </c>
      <c r="J2054">
        <v>0</v>
      </c>
      <c r="K2054">
        <v>0</v>
      </c>
      <c r="L2054">
        <v>768</v>
      </c>
      <c r="M2054">
        <v>0</v>
      </c>
      <c r="R2054">
        <f t="shared" si="126"/>
        <v>13</v>
      </c>
      <c r="S2054">
        <f t="shared" si="127"/>
        <v>19</v>
      </c>
    </row>
    <row r="2055" spans="1:19" x14ac:dyDescent="0.3">
      <c r="A2055">
        <v>2054</v>
      </c>
      <c r="B2055" t="s">
        <v>2065</v>
      </c>
      <c r="C2055" t="str">
        <f t="shared" si="123"/>
        <v>asparagus_a_2_VegetableESA20b</v>
      </c>
      <c r="D2055">
        <v>1643</v>
      </c>
      <c r="E2055">
        <v>1643</v>
      </c>
      <c r="F2055">
        <v>0</v>
      </c>
      <c r="G2055">
        <v>0</v>
      </c>
      <c r="H2055">
        <v>0</v>
      </c>
      <c r="I2055">
        <v>0</v>
      </c>
      <c r="J2055">
        <v>0</v>
      </c>
      <c r="K2055">
        <v>0</v>
      </c>
      <c r="L2055">
        <v>1645</v>
      </c>
      <c r="M2055">
        <v>0</v>
      </c>
      <c r="R2055">
        <f t="shared" si="126"/>
        <v>13</v>
      </c>
      <c r="S2055">
        <f t="shared" si="127"/>
        <v>19</v>
      </c>
    </row>
    <row r="2056" spans="1:19" x14ac:dyDescent="0.3">
      <c r="A2056">
        <v>2055</v>
      </c>
      <c r="B2056" t="s">
        <v>2066</v>
      </c>
      <c r="C2056" t="str">
        <f t="shared" si="123"/>
        <v>asparagus_a_2_VegetableESA2</v>
      </c>
      <c r="D2056">
        <v>1129</v>
      </c>
      <c r="E2056">
        <v>1129</v>
      </c>
      <c r="F2056">
        <v>0</v>
      </c>
      <c r="G2056">
        <v>0</v>
      </c>
      <c r="H2056">
        <v>0</v>
      </c>
      <c r="I2056">
        <v>0</v>
      </c>
      <c r="J2056">
        <v>0</v>
      </c>
      <c r="K2056">
        <v>0</v>
      </c>
      <c r="L2056">
        <v>1215</v>
      </c>
      <c r="M2056">
        <v>0</v>
      </c>
      <c r="R2056">
        <f t="shared" si="126"/>
        <v>13</v>
      </c>
      <c r="S2056">
        <f t="shared" si="127"/>
        <v>18</v>
      </c>
    </row>
    <row r="2057" spans="1:19" x14ac:dyDescent="0.3">
      <c r="A2057">
        <v>2056</v>
      </c>
      <c r="B2057" t="s">
        <v>2067</v>
      </c>
      <c r="C2057" t="str">
        <f t="shared" si="123"/>
        <v>asparagus_a_2_VegetableESA21</v>
      </c>
      <c r="D2057">
        <v>1563</v>
      </c>
      <c r="E2057">
        <v>1563</v>
      </c>
      <c r="F2057">
        <v>0</v>
      </c>
      <c r="G2057">
        <v>0</v>
      </c>
      <c r="H2057">
        <v>0</v>
      </c>
      <c r="I2057">
        <v>0</v>
      </c>
      <c r="J2057">
        <v>0</v>
      </c>
      <c r="K2057">
        <v>0</v>
      </c>
      <c r="L2057">
        <v>1564</v>
      </c>
      <c r="M2057">
        <v>0</v>
      </c>
      <c r="R2057">
        <f t="shared" si="126"/>
        <v>13</v>
      </c>
      <c r="S2057">
        <f t="shared" si="127"/>
        <v>19</v>
      </c>
    </row>
    <row r="2058" spans="1:19" x14ac:dyDescent="0.3">
      <c r="A2058">
        <v>2057</v>
      </c>
      <c r="B2058" t="s">
        <v>2068</v>
      </c>
      <c r="C2058" t="str">
        <f t="shared" si="123"/>
        <v>asparagus_a_2_VegetableESA3</v>
      </c>
      <c r="D2058">
        <v>667</v>
      </c>
      <c r="E2058">
        <v>667</v>
      </c>
      <c r="F2058">
        <v>0</v>
      </c>
      <c r="G2058">
        <v>0</v>
      </c>
      <c r="H2058">
        <v>0</v>
      </c>
      <c r="I2058">
        <v>0</v>
      </c>
      <c r="J2058">
        <v>0</v>
      </c>
      <c r="K2058">
        <v>0</v>
      </c>
      <c r="L2058">
        <v>673</v>
      </c>
      <c r="M2058">
        <v>0</v>
      </c>
      <c r="R2058">
        <f t="shared" si="126"/>
        <v>13</v>
      </c>
      <c r="S2058">
        <f t="shared" si="127"/>
        <v>18</v>
      </c>
    </row>
    <row r="2059" spans="1:19" x14ac:dyDescent="0.3">
      <c r="A2059">
        <v>2058</v>
      </c>
      <c r="B2059" t="s">
        <v>2069</v>
      </c>
      <c r="C2059" t="str">
        <f t="shared" si="123"/>
        <v>asparagus_a_2_VegetableESA4</v>
      </c>
      <c r="D2059">
        <v>1087</v>
      </c>
      <c r="E2059">
        <v>1087</v>
      </c>
      <c r="F2059">
        <v>0</v>
      </c>
      <c r="G2059">
        <v>0</v>
      </c>
      <c r="H2059">
        <v>0</v>
      </c>
      <c r="I2059">
        <v>0</v>
      </c>
      <c r="J2059">
        <v>0</v>
      </c>
      <c r="K2059">
        <v>0</v>
      </c>
      <c r="L2059">
        <v>1088</v>
      </c>
      <c r="M2059">
        <v>0</v>
      </c>
      <c r="R2059">
        <f t="shared" si="126"/>
        <v>13</v>
      </c>
      <c r="S2059">
        <f t="shared" si="127"/>
        <v>18</v>
      </c>
    </row>
    <row r="2060" spans="1:19" x14ac:dyDescent="0.3">
      <c r="A2060">
        <v>2059</v>
      </c>
      <c r="B2060" t="s">
        <v>2070</v>
      </c>
      <c r="C2060" t="str">
        <f t="shared" si="123"/>
        <v>asparagus_a_2_VegetableESA5</v>
      </c>
      <c r="D2060">
        <v>959</v>
      </c>
      <c r="E2060">
        <v>959</v>
      </c>
      <c r="F2060">
        <v>0</v>
      </c>
      <c r="G2060">
        <v>0</v>
      </c>
      <c r="H2060">
        <v>0</v>
      </c>
      <c r="I2060">
        <v>0</v>
      </c>
      <c r="J2060">
        <v>0</v>
      </c>
      <c r="K2060">
        <v>0</v>
      </c>
      <c r="L2060">
        <v>989</v>
      </c>
      <c r="M2060">
        <v>0</v>
      </c>
      <c r="R2060">
        <f t="shared" si="126"/>
        <v>13</v>
      </c>
      <c r="S2060">
        <f t="shared" si="127"/>
        <v>18</v>
      </c>
    </row>
    <row r="2061" spans="1:19" x14ac:dyDescent="0.3">
      <c r="A2061">
        <v>2060</v>
      </c>
      <c r="B2061" t="s">
        <v>2071</v>
      </c>
      <c r="C2061" t="str">
        <f t="shared" si="123"/>
        <v>asparagus_a_2_VegetableESA6</v>
      </c>
      <c r="D2061">
        <v>919</v>
      </c>
      <c r="E2061">
        <v>919</v>
      </c>
      <c r="F2061">
        <v>0</v>
      </c>
      <c r="G2061">
        <v>0</v>
      </c>
      <c r="H2061">
        <v>0</v>
      </c>
      <c r="I2061">
        <v>0</v>
      </c>
      <c r="J2061">
        <v>0</v>
      </c>
      <c r="K2061">
        <v>0</v>
      </c>
      <c r="L2061">
        <v>929</v>
      </c>
      <c r="M2061">
        <v>0</v>
      </c>
      <c r="R2061">
        <f t="shared" si="126"/>
        <v>13</v>
      </c>
      <c r="S2061">
        <f t="shared" si="127"/>
        <v>18</v>
      </c>
    </row>
    <row r="2062" spans="1:19" x14ac:dyDescent="0.3">
      <c r="A2062">
        <v>2061</v>
      </c>
      <c r="B2062" t="s">
        <v>2072</v>
      </c>
      <c r="C2062" t="str">
        <f t="shared" si="123"/>
        <v>asparagus_a_2_VegetableESA7</v>
      </c>
      <c r="D2062">
        <v>1063</v>
      </c>
      <c r="E2062">
        <v>1063</v>
      </c>
      <c r="F2062">
        <v>0</v>
      </c>
      <c r="G2062">
        <v>0</v>
      </c>
      <c r="H2062">
        <v>0</v>
      </c>
      <c r="I2062">
        <v>0</v>
      </c>
      <c r="J2062">
        <v>0</v>
      </c>
      <c r="K2062">
        <v>0</v>
      </c>
      <c r="L2062">
        <v>1165</v>
      </c>
      <c r="M2062">
        <v>0</v>
      </c>
      <c r="R2062">
        <f t="shared" si="126"/>
        <v>13</v>
      </c>
      <c r="S2062">
        <f t="shared" si="127"/>
        <v>18</v>
      </c>
    </row>
    <row r="2063" spans="1:19" x14ac:dyDescent="0.3">
      <c r="A2063">
        <v>2062</v>
      </c>
      <c r="B2063" t="s">
        <v>2073</v>
      </c>
      <c r="C2063" t="str">
        <f t="shared" si="123"/>
        <v>asparagus_a_2_VegetableESA8</v>
      </c>
      <c r="D2063">
        <v>678</v>
      </c>
      <c r="E2063">
        <v>678</v>
      </c>
      <c r="F2063">
        <v>0</v>
      </c>
      <c r="G2063">
        <v>0</v>
      </c>
      <c r="H2063">
        <v>0</v>
      </c>
      <c r="I2063">
        <v>0</v>
      </c>
      <c r="J2063">
        <v>0</v>
      </c>
      <c r="K2063">
        <v>0</v>
      </c>
      <c r="L2063">
        <v>679</v>
      </c>
      <c r="M2063">
        <v>0</v>
      </c>
      <c r="R2063">
        <f t="shared" si="126"/>
        <v>13</v>
      </c>
      <c r="S2063">
        <f t="shared" si="127"/>
        <v>18</v>
      </c>
    </row>
    <row r="2064" spans="1:19" x14ac:dyDescent="0.3">
      <c r="A2064">
        <v>2063</v>
      </c>
      <c r="B2064" t="s">
        <v>2074</v>
      </c>
      <c r="C2064" t="str">
        <f t="shared" si="123"/>
        <v>asparagus_a_2_VegetableESA9</v>
      </c>
      <c r="D2064">
        <v>587</v>
      </c>
      <c r="E2064">
        <v>587</v>
      </c>
      <c r="F2064">
        <v>0</v>
      </c>
      <c r="G2064">
        <v>0</v>
      </c>
      <c r="H2064">
        <v>0</v>
      </c>
      <c r="I2064">
        <v>0</v>
      </c>
      <c r="J2064">
        <v>0</v>
      </c>
      <c r="K2064">
        <v>0</v>
      </c>
      <c r="L2064">
        <v>599</v>
      </c>
      <c r="M2064">
        <v>0</v>
      </c>
      <c r="R2064">
        <f t="shared" si="126"/>
        <v>13</v>
      </c>
      <c r="S2064">
        <f t="shared" si="127"/>
        <v>18</v>
      </c>
    </row>
    <row r="2065" spans="1:19" x14ac:dyDescent="0.3">
      <c r="A2065">
        <v>2064</v>
      </c>
      <c r="B2065" t="s">
        <v>2075</v>
      </c>
      <c r="C2065" t="str">
        <f t="shared" si="123"/>
        <v>beans_a_2_VegetableESA1</v>
      </c>
      <c r="D2065">
        <v>442</v>
      </c>
      <c r="E2065">
        <v>442</v>
      </c>
      <c r="F2065">
        <v>0</v>
      </c>
      <c r="G2065">
        <v>0</v>
      </c>
      <c r="H2065">
        <v>0</v>
      </c>
      <c r="I2065">
        <v>0</v>
      </c>
      <c r="J2065">
        <v>0</v>
      </c>
      <c r="K2065">
        <v>0</v>
      </c>
      <c r="L2065">
        <v>750</v>
      </c>
      <c r="M2065">
        <v>0</v>
      </c>
      <c r="R2065">
        <f t="shared" si="126"/>
        <v>9</v>
      </c>
      <c r="S2065">
        <f t="shared" si="127"/>
        <v>15</v>
      </c>
    </row>
    <row r="2066" spans="1:19" x14ac:dyDescent="0.3">
      <c r="A2066">
        <v>2065</v>
      </c>
      <c r="B2066" t="s">
        <v>2076</v>
      </c>
      <c r="C2066" t="str">
        <f t="shared" si="123"/>
        <v>beans_a_2_VegetableESA2</v>
      </c>
      <c r="D2066">
        <v>680</v>
      </c>
      <c r="E2066">
        <v>680</v>
      </c>
      <c r="F2066">
        <v>0</v>
      </c>
      <c r="G2066">
        <v>0</v>
      </c>
      <c r="H2066">
        <v>0</v>
      </c>
      <c r="I2066">
        <v>0</v>
      </c>
      <c r="J2066">
        <v>0</v>
      </c>
      <c r="K2066">
        <v>0</v>
      </c>
      <c r="L2066">
        <v>732</v>
      </c>
      <c r="M2066">
        <v>0</v>
      </c>
      <c r="R2066">
        <f t="shared" si="126"/>
        <v>9</v>
      </c>
      <c r="S2066">
        <f t="shared" si="127"/>
        <v>15</v>
      </c>
    </row>
    <row r="2067" spans="1:19" x14ac:dyDescent="0.3">
      <c r="A2067">
        <v>2066</v>
      </c>
      <c r="B2067" t="s">
        <v>2077</v>
      </c>
      <c r="C2067" t="str">
        <f t="shared" si="123"/>
        <v>beans_a_2_VegetableESA3</v>
      </c>
      <c r="D2067">
        <v>482</v>
      </c>
      <c r="E2067">
        <v>482</v>
      </c>
      <c r="F2067">
        <v>0</v>
      </c>
      <c r="G2067">
        <v>0</v>
      </c>
      <c r="H2067">
        <v>0</v>
      </c>
      <c r="I2067">
        <v>0</v>
      </c>
      <c r="J2067">
        <v>0</v>
      </c>
      <c r="K2067">
        <v>0</v>
      </c>
      <c r="L2067">
        <v>487</v>
      </c>
      <c r="M2067">
        <v>0</v>
      </c>
      <c r="R2067">
        <f t="shared" si="126"/>
        <v>9</v>
      </c>
      <c r="S2067">
        <f t="shared" si="127"/>
        <v>15</v>
      </c>
    </row>
    <row r="2068" spans="1:19" x14ac:dyDescent="0.3">
      <c r="A2068">
        <v>2067</v>
      </c>
      <c r="B2068" t="s">
        <v>2078</v>
      </c>
      <c r="C2068" t="str">
        <f t="shared" si="123"/>
        <v>beans_a_2_VegetableESA4</v>
      </c>
      <c r="D2068">
        <v>735</v>
      </c>
      <c r="E2068">
        <v>735</v>
      </c>
      <c r="F2068">
        <v>0</v>
      </c>
      <c r="G2068">
        <v>0</v>
      </c>
      <c r="H2068">
        <v>0</v>
      </c>
      <c r="I2068">
        <v>0</v>
      </c>
      <c r="J2068">
        <v>0</v>
      </c>
      <c r="K2068">
        <v>0</v>
      </c>
      <c r="L2068">
        <v>736</v>
      </c>
      <c r="M2068">
        <v>0</v>
      </c>
      <c r="R2068">
        <f t="shared" si="126"/>
        <v>9</v>
      </c>
      <c r="S2068">
        <f t="shared" si="127"/>
        <v>15</v>
      </c>
    </row>
    <row r="2069" spans="1:19" x14ac:dyDescent="0.3">
      <c r="A2069">
        <v>2068</v>
      </c>
      <c r="B2069" t="s">
        <v>2079</v>
      </c>
      <c r="C2069" t="str">
        <f t="shared" si="123"/>
        <v>beans_a_2_VegetableESA5</v>
      </c>
      <c r="D2069">
        <v>649</v>
      </c>
      <c r="E2069">
        <v>649</v>
      </c>
      <c r="F2069">
        <v>0</v>
      </c>
      <c r="G2069">
        <v>0</v>
      </c>
      <c r="H2069">
        <v>0</v>
      </c>
      <c r="I2069">
        <v>0</v>
      </c>
      <c r="J2069">
        <v>0</v>
      </c>
      <c r="K2069">
        <v>0</v>
      </c>
      <c r="L2069">
        <v>681</v>
      </c>
      <c r="M2069">
        <v>0</v>
      </c>
      <c r="R2069">
        <f t="shared" si="126"/>
        <v>9</v>
      </c>
      <c r="S2069">
        <f t="shared" si="127"/>
        <v>15</v>
      </c>
    </row>
    <row r="2070" spans="1:19" x14ac:dyDescent="0.3">
      <c r="A2070">
        <v>2069</v>
      </c>
      <c r="B2070" t="s">
        <v>2080</v>
      </c>
      <c r="C2070" t="str">
        <f t="shared" si="123"/>
        <v>beans_a_2_VegetableESA6</v>
      </c>
      <c r="D2070">
        <v>606</v>
      </c>
      <c r="E2070">
        <v>606</v>
      </c>
      <c r="F2070">
        <v>0</v>
      </c>
      <c r="G2070">
        <v>0</v>
      </c>
      <c r="H2070">
        <v>0</v>
      </c>
      <c r="I2070">
        <v>0</v>
      </c>
      <c r="J2070">
        <v>0</v>
      </c>
      <c r="K2070">
        <v>0</v>
      </c>
      <c r="L2070">
        <v>620</v>
      </c>
      <c r="M2070">
        <v>0</v>
      </c>
      <c r="R2070">
        <f t="shared" si="126"/>
        <v>9</v>
      </c>
      <c r="S2070">
        <f t="shared" si="127"/>
        <v>15</v>
      </c>
    </row>
    <row r="2071" spans="1:19" x14ac:dyDescent="0.3">
      <c r="A2071">
        <v>2070</v>
      </c>
      <c r="B2071" t="s">
        <v>2081</v>
      </c>
      <c r="C2071" t="str">
        <f t="shared" si="123"/>
        <v>beans_a_2_VegetableESA7</v>
      </c>
      <c r="D2071">
        <v>812</v>
      </c>
      <c r="E2071">
        <v>812</v>
      </c>
      <c r="F2071">
        <v>0</v>
      </c>
      <c r="G2071">
        <v>0</v>
      </c>
      <c r="H2071">
        <v>0</v>
      </c>
      <c r="I2071">
        <v>0</v>
      </c>
      <c r="J2071">
        <v>0</v>
      </c>
      <c r="K2071">
        <v>0</v>
      </c>
      <c r="L2071">
        <v>890</v>
      </c>
      <c r="M2071">
        <v>0</v>
      </c>
      <c r="R2071">
        <f t="shared" si="126"/>
        <v>9</v>
      </c>
      <c r="S2071">
        <f t="shared" si="127"/>
        <v>15</v>
      </c>
    </row>
    <row r="2072" spans="1:19" x14ac:dyDescent="0.3">
      <c r="A2072">
        <v>2071</v>
      </c>
      <c r="B2072" t="s">
        <v>2082</v>
      </c>
      <c r="C2072" t="str">
        <f t="shared" si="123"/>
        <v>beans_a_2_VegetableESA8</v>
      </c>
      <c r="D2072">
        <v>630</v>
      </c>
      <c r="E2072">
        <v>630</v>
      </c>
      <c r="F2072">
        <v>0</v>
      </c>
      <c r="G2072">
        <v>0</v>
      </c>
      <c r="H2072">
        <v>0</v>
      </c>
      <c r="I2072">
        <v>0</v>
      </c>
      <c r="J2072">
        <v>0</v>
      </c>
      <c r="K2072">
        <v>0</v>
      </c>
      <c r="L2072">
        <v>631</v>
      </c>
      <c r="M2072">
        <v>0</v>
      </c>
      <c r="R2072">
        <f t="shared" si="126"/>
        <v>9</v>
      </c>
      <c r="S2072">
        <f t="shared" si="127"/>
        <v>15</v>
      </c>
    </row>
    <row r="2073" spans="1:19" x14ac:dyDescent="0.3">
      <c r="A2073">
        <v>2072</v>
      </c>
      <c r="B2073" t="s">
        <v>2083</v>
      </c>
      <c r="C2073" t="str">
        <f t="shared" si="123"/>
        <v>beans_a_2_VegetableESA9</v>
      </c>
      <c r="D2073">
        <v>384</v>
      </c>
      <c r="E2073">
        <v>384</v>
      </c>
      <c r="F2073">
        <v>0</v>
      </c>
      <c r="G2073">
        <v>0</v>
      </c>
      <c r="H2073">
        <v>0</v>
      </c>
      <c r="I2073">
        <v>0</v>
      </c>
      <c r="J2073">
        <v>0</v>
      </c>
      <c r="K2073">
        <v>0</v>
      </c>
      <c r="L2073">
        <v>391</v>
      </c>
      <c r="M2073">
        <v>0</v>
      </c>
      <c r="R2073">
        <f t="shared" si="126"/>
        <v>9</v>
      </c>
      <c r="S2073">
        <f t="shared" si="127"/>
        <v>15</v>
      </c>
    </row>
    <row r="2074" spans="1:19" x14ac:dyDescent="0.3">
      <c r="A2074">
        <v>2073</v>
      </c>
      <c r="B2074" t="s">
        <v>2084</v>
      </c>
      <c r="C2074" t="str">
        <f t="shared" si="123"/>
        <v>beans_a_2_VegetableESA10a</v>
      </c>
      <c r="D2074">
        <v>373</v>
      </c>
      <c r="E2074">
        <v>373</v>
      </c>
      <c r="F2074">
        <v>0</v>
      </c>
      <c r="G2074">
        <v>0</v>
      </c>
      <c r="H2074">
        <v>0</v>
      </c>
      <c r="I2074">
        <v>0</v>
      </c>
      <c r="J2074">
        <v>0</v>
      </c>
      <c r="K2074">
        <v>0</v>
      </c>
      <c r="L2074">
        <v>385</v>
      </c>
      <c r="M2074">
        <v>0</v>
      </c>
      <c r="R2074">
        <f t="shared" si="126"/>
        <v>9</v>
      </c>
      <c r="S2074">
        <f t="shared" si="127"/>
        <v>15</v>
      </c>
    </row>
    <row r="2075" spans="1:19" x14ac:dyDescent="0.3">
      <c r="A2075">
        <v>2074</v>
      </c>
      <c r="B2075" t="s">
        <v>2085</v>
      </c>
      <c r="C2075" t="str">
        <f t="shared" si="123"/>
        <v>beans_a_2_VegetableESA10b</v>
      </c>
      <c r="D2075">
        <v>458</v>
      </c>
      <c r="E2075">
        <v>458</v>
      </c>
      <c r="F2075">
        <v>0</v>
      </c>
      <c r="G2075">
        <v>0</v>
      </c>
      <c r="H2075">
        <v>0</v>
      </c>
      <c r="I2075">
        <v>0</v>
      </c>
      <c r="J2075">
        <v>0</v>
      </c>
      <c r="K2075">
        <v>0</v>
      </c>
      <c r="L2075">
        <v>482</v>
      </c>
      <c r="M2075">
        <v>0</v>
      </c>
      <c r="R2075">
        <f t="shared" si="126"/>
        <v>9</v>
      </c>
      <c r="S2075">
        <f t="shared" si="127"/>
        <v>15</v>
      </c>
    </row>
    <row r="2076" spans="1:19" x14ac:dyDescent="0.3">
      <c r="A2076">
        <v>2075</v>
      </c>
      <c r="B2076" t="s">
        <v>2086</v>
      </c>
      <c r="C2076" t="str">
        <f t="shared" si="123"/>
        <v>beans_a_2_VegetableESA11a</v>
      </c>
      <c r="D2076">
        <v>977</v>
      </c>
      <c r="E2076">
        <v>977</v>
      </c>
      <c r="F2076">
        <v>0</v>
      </c>
      <c r="G2076">
        <v>0</v>
      </c>
      <c r="H2076">
        <v>0</v>
      </c>
      <c r="I2076">
        <v>0</v>
      </c>
      <c r="J2076">
        <v>0</v>
      </c>
      <c r="K2076">
        <v>0</v>
      </c>
      <c r="L2076">
        <v>992</v>
      </c>
      <c r="M2076">
        <v>0</v>
      </c>
      <c r="R2076">
        <f t="shared" si="126"/>
        <v>9</v>
      </c>
      <c r="S2076">
        <f t="shared" si="127"/>
        <v>15</v>
      </c>
    </row>
    <row r="2077" spans="1:19" x14ac:dyDescent="0.3">
      <c r="A2077">
        <v>2076</v>
      </c>
      <c r="B2077" t="s">
        <v>2087</v>
      </c>
      <c r="C2077" t="str">
        <f t="shared" si="123"/>
        <v>beans_a_2_VegetableESA11b</v>
      </c>
      <c r="D2077">
        <v>902</v>
      </c>
      <c r="E2077">
        <v>902</v>
      </c>
      <c r="F2077">
        <v>0</v>
      </c>
      <c r="G2077">
        <v>0</v>
      </c>
      <c r="H2077">
        <v>0</v>
      </c>
      <c r="I2077">
        <v>0</v>
      </c>
      <c r="J2077">
        <v>0</v>
      </c>
      <c r="K2077">
        <v>0</v>
      </c>
      <c r="L2077">
        <v>912</v>
      </c>
      <c r="M2077">
        <v>0</v>
      </c>
      <c r="R2077">
        <f t="shared" si="126"/>
        <v>9</v>
      </c>
      <c r="S2077">
        <f t="shared" si="127"/>
        <v>15</v>
      </c>
    </row>
    <row r="2078" spans="1:19" x14ac:dyDescent="0.3">
      <c r="A2078">
        <v>2077</v>
      </c>
      <c r="B2078" t="s">
        <v>2088</v>
      </c>
      <c r="C2078" t="str">
        <f t="shared" si="123"/>
        <v>beans_a_2_VegetableESA12a</v>
      </c>
      <c r="D2078">
        <v>951</v>
      </c>
      <c r="E2078">
        <v>951</v>
      </c>
      <c r="F2078">
        <v>0</v>
      </c>
      <c r="G2078">
        <v>0</v>
      </c>
      <c r="H2078">
        <v>0</v>
      </c>
      <c r="I2078">
        <v>0</v>
      </c>
      <c r="J2078">
        <v>0</v>
      </c>
      <c r="K2078">
        <v>0</v>
      </c>
      <c r="L2078">
        <v>969</v>
      </c>
      <c r="M2078">
        <v>0</v>
      </c>
      <c r="R2078">
        <f t="shared" si="126"/>
        <v>9</v>
      </c>
      <c r="S2078">
        <f t="shared" si="127"/>
        <v>15</v>
      </c>
    </row>
    <row r="2079" spans="1:19" x14ac:dyDescent="0.3">
      <c r="A2079">
        <v>2078</v>
      </c>
      <c r="B2079" t="s">
        <v>2089</v>
      </c>
      <c r="C2079" t="str">
        <f t="shared" si="123"/>
        <v>beans_a_2_VegetableESA12b</v>
      </c>
      <c r="D2079">
        <v>1046</v>
      </c>
      <c r="E2079">
        <v>1046</v>
      </c>
      <c r="F2079">
        <v>0</v>
      </c>
      <c r="G2079">
        <v>0</v>
      </c>
      <c r="H2079">
        <v>0</v>
      </c>
      <c r="I2079">
        <v>0</v>
      </c>
      <c r="J2079">
        <v>0</v>
      </c>
      <c r="K2079">
        <v>0</v>
      </c>
      <c r="L2079">
        <v>1063</v>
      </c>
      <c r="M2079">
        <v>0</v>
      </c>
      <c r="R2079">
        <f t="shared" si="126"/>
        <v>9</v>
      </c>
      <c r="S2079">
        <f t="shared" si="127"/>
        <v>15</v>
      </c>
    </row>
    <row r="2080" spans="1:19" x14ac:dyDescent="0.3">
      <c r="A2080">
        <v>2079</v>
      </c>
      <c r="B2080" t="s">
        <v>2090</v>
      </c>
      <c r="C2080" t="str">
        <f t="shared" si="123"/>
        <v>beans_a_2_VegetableESA13</v>
      </c>
      <c r="D2080">
        <v>1233</v>
      </c>
      <c r="E2080">
        <v>1233</v>
      </c>
      <c r="F2080">
        <v>0</v>
      </c>
      <c r="G2080">
        <v>0</v>
      </c>
      <c r="H2080">
        <v>0</v>
      </c>
      <c r="I2080">
        <v>0</v>
      </c>
      <c r="J2080">
        <v>0</v>
      </c>
      <c r="K2080">
        <v>0</v>
      </c>
      <c r="L2080">
        <v>1244</v>
      </c>
      <c r="M2080">
        <v>0</v>
      </c>
      <c r="R2080">
        <f t="shared" si="126"/>
        <v>9</v>
      </c>
      <c r="S2080">
        <f t="shared" si="127"/>
        <v>15</v>
      </c>
    </row>
    <row r="2081" spans="1:19" x14ac:dyDescent="0.3">
      <c r="A2081">
        <v>2080</v>
      </c>
      <c r="B2081" t="s">
        <v>2091</v>
      </c>
      <c r="C2081" t="str">
        <f t="shared" si="123"/>
        <v>beans_a_2_VegetableESA14</v>
      </c>
      <c r="D2081">
        <v>855</v>
      </c>
      <c r="E2081">
        <v>855</v>
      </c>
      <c r="F2081">
        <v>0</v>
      </c>
      <c r="G2081">
        <v>0</v>
      </c>
      <c r="H2081">
        <v>0</v>
      </c>
      <c r="I2081">
        <v>0</v>
      </c>
      <c r="J2081">
        <v>0</v>
      </c>
      <c r="K2081">
        <v>0</v>
      </c>
      <c r="L2081">
        <v>870</v>
      </c>
      <c r="M2081">
        <v>0</v>
      </c>
      <c r="R2081">
        <f t="shared" si="126"/>
        <v>9</v>
      </c>
      <c r="S2081">
        <f t="shared" si="127"/>
        <v>15</v>
      </c>
    </row>
    <row r="2082" spans="1:19" x14ac:dyDescent="0.3">
      <c r="A2082">
        <v>2081</v>
      </c>
      <c r="B2082" t="s">
        <v>2092</v>
      </c>
      <c r="C2082" t="str">
        <f t="shared" si="123"/>
        <v>beans_a_2_VegetableESA15a</v>
      </c>
      <c r="D2082">
        <v>1594</v>
      </c>
      <c r="E2082">
        <v>1594</v>
      </c>
      <c r="F2082">
        <v>0</v>
      </c>
      <c r="G2082">
        <v>0</v>
      </c>
      <c r="H2082">
        <v>0</v>
      </c>
      <c r="I2082">
        <v>0</v>
      </c>
      <c r="J2082">
        <v>0</v>
      </c>
      <c r="K2082">
        <v>0</v>
      </c>
      <c r="L2082">
        <v>1635</v>
      </c>
      <c r="M2082">
        <v>0</v>
      </c>
      <c r="R2082">
        <f t="shared" si="126"/>
        <v>9</v>
      </c>
      <c r="S2082">
        <f t="shared" si="127"/>
        <v>15</v>
      </c>
    </row>
    <row r="2083" spans="1:19" x14ac:dyDescent="0.3">
      <c r="A2083">
        <v>2082</v>
      </c>
      <c r="B2083" t="s">
        <v>2093</v>
      </c>
      <c r="C2083" t="str">
        <f t="shared" si="123"/>
        <v>beans_a_2_VegetableESA15b</v>
      </c>
      <c r="D2083">
        <v>1861</v>
      </c>
      <c r="E2083">
        <v>1861</v>
      </c>
      <c r="F2083">
        <v>0</v>
      </c>
      <c r="G2083">
        <v>0</v>
      </c>
      <c r="H2083">
        <v>0</v>
      </c>
      <c r="I2083">
        <v>0</v>
      </c>
      <c r="J2083">
        <v>0</v>
      </c>
      <c r="K2083">
        <v>0</v>
      </c>
      <c r="L2083">
        <v>1871</v>
      </c>
      <c r="M2083">
        <v>0</v>
      </c>
      <c r="R2083">
        <f t="shared" si="126"/>
        <v>9</v>
      </c>
      <c r="S2083">
        <f t="shared" si="127"/>
        <v>15</v>
      </c>
    </row>
    <row r="2084" spans="1:19" x14ac:dyDescent="0.3">
      <c r="A2084">
        <v>2083</v>
      </c>
      <c r="B2084" t="s">
        <v>2094</v>
      </c>
      <c r="C2084" t="str">
        <f t="shared" si="123"/>
        <v>beans_a_2_VegetableESA16a</v>
      </c>
      <c r="D2084">
        <v>651</v>
      </c>
      <c r="E2084">
        <v>651</v>
      </c>
      <c r="F2084">
        <v>0</v>
      </c>
      <c r="G2084">
        <v>0</v>
      </c>
      <c r="H2084">
        <v>0</v>
      </c>
      <c r="I2084">
        <v>0</v>
      </c>
      <c r="J2084">
        <v>0</v>
      </c>
      <c r="K2084">
        <v>0</v>
      </c>
      <c r="L2084">
        <v>656</v>
      </c>
      <c r="M2084">
        <v>0</v>
      </c>
      <c r="R2084">
        <f t="shared" si="126"/>
        <v>9</v>
      </c>
      <c r="S2084">
        <f t="shared" si="127"/>
        <v>15</v>
      </c>
    </row>
    <row r="2085" spans="1:19" x14ac:dyDescent="0.3">
      <c r="A2085">
        <v>2084</v>
      </c>
      <c r="B2085" t="s">
        <v>2095</v>
      </c>
      <c r="C2085" t="str">
        <f t="shared" si="123"/>
        <v>beans_a_2_VegetableESA16b</v>
      </c>
      <c r="D2085">
        <v>602</v>
      </c>
      <c r="E2085">
        <v>602</v>
      </c>
      <c r="F2085">
        <v>0</v>
      </c>
      <c r="G2085">
        <v>0</v>
      </c>
      <c r="H2085">
        <v>0</v>
      </c>
      <c r="I2085">
        <v>0</v>
      </c>
      <c r="J2085">
        <v>0</v>
      </c>
      <c r="K2085">
        <v>0</v>
      </c>
      <c r="L2085">
        <v>606</v>
      </c>
      <c r="M2085">
        <v>0</v>
      </c>
      <c r="R2085">
        <f t="shared" si="126"/>
        <v>9</v>
      </c>
      <c r="S2085">
        <f t="shared" si="127"/>
        <v>15</v>
      </c>
    </row>
    <row r="2086" spans="1:19" x14ac:dyDescent="0.3">
      <c r="A2086">
        <v>2085</v>
      </c>
      <c r="B2086" t="s">
        <v>2096</v>
      </c>
      <c r="C2086" t="str">
        <f t="shared" si="123"/>
        <v>beans_a_2_VegetableESA17a</v>
      </c>
      <c r="D2086">
        <v>778</v>
      </c>
      <c r="E2086">
        <v>778</v>
      </c>
      <c r="F2086">
        <v>0</v>
      </c>
      <c r="G2086">
        <v>0</v>
      </c>
      <c r="H2086">
        <v>0</v>
      </c>
      <c r="I2086">
        <v>0</v>
      </c>
      <c r="J2086">
        <v>0</v>
      </c>
      <c r="K2086">
        <v>0</v>
      </c>
      <c r="L2086">
        <v>794</v>
      </c>
      <c r="M2086">
        <v>0</v>
      </c>
      <c r="R2086">
        <f t="shared" si="126"/>
        <v>9</v>
      </c>
      <c r="S2086">
        <f t="shared" si="127"/>
        <v>15</v>
      </c>
    </row>
    <row r="2087" spans="1:19" x14ac:dyDescent="0.3">
      <c r="A2087">
        <v>2086</v>
      </c>
      <c r="B2087" t="s">
        <v>2097</v>
      </c>
      <c r="C2087" t="str">
        <f t="shared" si="123"/>
        <v>beans_a_2_VegetableESA17b</v>
      </c>
      <c r="D2087">
        <v>764</v>
      </c>
      <c r="E2087">
        <v>764</v>
      </c>
      <c r="F2087">
        <v>0</v>
      </c>
      <c r="G2087">
        <v>0</v>
      </c>
      <c r="H2087">
        <v>0</v>
      </c>
      <c r="I2087">
        <v>0</v>
      </c>
      <c r="J2087">
        <v>0</v>
      </c>
      <c r="K2087">
        <v>0</v>
      </c>
      <c r="L2087">
        <v>785</v>
      </c>
      <c r="M2087">
        <v>0</v>
      </c>
      <c r="R2087">
        <f t="shared" si="126"/>
        <v>9</v>
      </c>
      <c r="S2087">
        <f t="shared" si="127"/>
        <v>15</v>
      </c>
    </row>
    <row r="2088" spans="1:19" x14ac:dyDescent="0.3">
      <c r="A2088">
        <v>2087</v>
      </c>
      <c r="B2088" t="s">
        <v>2098</v>
      </c>
      <c r="C2088" t="str">
        <f t="shared" si="123"/>
        <v>beans_a_2_VegetableESA18a</v>
      </c>
      <c r="D2088">
        <v>825</v>
      </c>
      <c r="E2088">
        <v>825</v>
      </c>
      <c r="F2088">
        <v>0</v>
      </c>
      <c r="G2088">
        <v>0</v>
      </c>
      <c r="H2088">
        <v>0</v>
      </c>
      <c r="I2088">
        <v>0</v>
      </c>
      <c r="J2088">
        <v>0</v>
      </c>
      <c r="K2088">
        <v>0</v>
      </c>
      <c r="L2088">
        <v>831</v>
      </c>
      <c r="M2088">
        <v>0</v>
      </c>
      <c r="R2088">
        <f t="shared" si="126"/>
        <v>9</v>
      </c>
      <c r="S2088">
        <f t="shared" si="127"/>
        <v>15</v>
      </c>
    </row>
    <row r="2089" spans="1:19" x14ac:dyDescent="0.3">
      <c r="A2089">
        <v>2088</v>
      </c>
      <c r="B2089" t="s">
        <v>2099</v>
      </c>
      <c r="C2089" t="str">
        <f t="shared" si="123"/>
        <v>beans_a_2_VegetableESA18b</v>
      </c>
      <c r="D2089">
        <v>862</v>
      </c>
      <c r="E2089">
        <v>862</v>
      </c>
      <c r="F2089">
        <v>0</v>
      </c>
      <c r="G2089">
        <v>0</v>
      </c>
      <c r="H2089">
        <v>0</v>
      </c>
      <c r="I2089">
        <v>0</v>
      </c>
      <c r="J2089">
        <v>0</v>
      </c>
      <c r="K2089">
        <v>0</v>
      </c>
      <c r="L2089">
        <v>872</v>
      </c>
      <c r="M2089">
        <v>0</v>
      </c>
      <c r="R2089">
        <f t="shared" si="126"/>
        <v>9</v>
      </c>
      <c r="S2089">
        <f t="shared" si="127"/>
        <v>15</v>
      </c>
    </row>
    <row r="2090" spans="1:19" x14ac:dyDescent="0.3">
      <c r="A2090">
        <v>2089</v>
      </c>
      <c r="B2090" t="s">
        <v>2100</v>
      </c>
      <c r="C2090" t="str">
        <f t="shared" si="123"/>
        <v>beans_a_2_VegetableESA19a</v>
      </c>
      <c r="D2090">
        <v>498</v>
      </c>
      <c r="E2090">
        <v>498</v>
      </c>
      <c r="F2090">
        <v>0</v>
      </c>
      <c r="G2090">
        <v>0</v>
      </c>
      <c r="H2090">
        <v>0</v>
      </c>
      <c r="I2090">
        <v>0</v>
      </c>
      <c r="J2090">
        <v>0</v>
      </c>
      <c r="K2090">
        <v>0</v>
      </c>
      <c r="L2090">
        <v>500</v>
      </c>
      <c r="M2090">
        <v>0</v>
      </c>
      <c r="R2090">
        <f t="shared" si="126"/>
        <v>9</v>
      </c>
      <c r="S2090">
        <f t="shared" si="127"/>
        <v>15</v>
      </c>
    </row>
    <row r="2091" spans="1:19" x14ac:dyDescent="0.3">
      <c r="A2091">
        <v>2090</v>
      </c>
      <c r="B2091" t="s">
        <v>2101</v>
      </c>
      <c r="C2091" t="str">
        <f t="shared" si="123"/>
        <v>beans_a_2_VegetableESA19b</v>
      </c>
      <c r="D2091">
        <v>395</v>
      </c>
      <c r="E2091">
        <v>395</v>
      </c>
      <c r="F2091">
        <v>0</v>
      </c>
      <c r="G2091">
        <v>0</v>
      </c>
      <c r="H2091">
        <v>0</v>
      </c>
      <c r="I2091">
        <v>0</v>
      </c>
      <c r="J2091">
        <v>0</v>
      </c>
      <c r="K2091">
        <v>0</v>
      </c>
      <c r="L2091">
        <v>401</v>
      </c>
      <c r="M2091">
        <v>0</v>
      </c>
      <c r="R2091">
        <f t="shared" si="126"/>
        <v>9</v>
      </c>
      <c r="S2091">
        <f t="shared" si="127"/>
        <v>15</v>
      </c>
    </row>
    <row r="2092" spans="1:19" x14ac:dyDescent="0.3">
      <c r="A2092">
        <v>2091</v>
      </c>
      <c r="B2092" t="s">
        <v>2102</v>
      </c>
      <c r="C2092" t="str">
        <f t="shared" si="123"/>
        <v>beans_a_2_VegetableESA20a</v>
      </c>
      <c r="D2092">
        <v>587</v>
      </c>
      <c r="E2092">
        <v>587</v>
      </c>
      <c r="F2092">
        <v>0</v>
      </c>
      <c r="G2092">
        <v>0</v>
      </c>
      <c r="H2092">
        <v>0</v>
      </c>
      <c r="I2092">
        <v>0</v>
      </c>
      <c r="J2092">
        <v>0</v>
      </c>
      <c r="K2092">
        <v>0</v>
      </c>
      <c r="L2092">
        <v>588</v>
      </c>
      <c r="M2092">
        <v>0</v>
      </c>
      <c r="R2092">
        <f t="shared" si="126"/>
        <v>9</v>
      </c>
      <c r="S2092">
        <f t="shared" si="127"/>
        <v>15</v>
      </c>
    </row>
    <row r="2093" spans="1:19" x14ac:dyDescent="0.3">
      <c r="A2093">
        <v>2092</v>
      </c>
      <c r="B2093" t="s">
        <v>2103</v>
      </c>
      <c r="C2093" t="str">
        <f t="shared" si="123"/>
        <v>beans_a_2_VegetableESA20b</v>
      </c>
      <c r="D2093">
        <v>1008</v>
      </c>
      <c r="E2093">
        <v>1008</v>
      </c>
      <c r="F2093">
        <v>0</v>
      </c>
      <c r="G2093">
        <v>0</v>
      </c>
      <c r="H2093">
        <v>0</v>
      </c>
      <c r="I2093">
        <v>0</v>
      </c>
      <c r="J2093">
        <v>0</v>
      </c>
      <c r="K2093">
        <v>0</v>
      </c>
      <c r="L2093">
        <v>1009</v>
      </c>
      <c r="M2093">
        <v>0</v>
      </c>
      <c r="R2093">
        <f t="shared" si="126"/>
        <v>9</v>
      </c>
      <c r="S2093">
        <f t="shared" si="127"/>
        <v>15</v>
      </c>
    </row>
    <row r="2094" spans="1:19" x14ac:dyDescent="0.3">
      <c r="A2094">
        <v>2093</v>
      </c>
      <c r="B2094" t="s">
        <v>2104</v>
      </c>
      <c r="C2094" t="str">
        <f t="shared" si="123"/>
        <v>beans_a_2_VegetableESA21</v>
      </c>
      <c r="D2094">
        <v>953</v>
      </c>
      <c r="E2094">
        <v>953</v>
      </c>
      <c r="F2094">
        <v>0</v>
      </c>
      <c r="G2094">
        <v>0</v>
      </c>
      <c r="H2094">
        <v>0</v>
      </c>
      <c r="I2094">
        <v>0</v>
      </c>
      <c r="J2094">
        <v>0</v>
      </c>
      <c r="K2094">
        <v>0</v>
      </c>
      <c r="L2094">
        <v>954</v>
      </c>
      <c r="M2094">
        <v>0</v>
      </c>
      <c r="R2094">
        <f t="shared" si="126"/>
        <v>9</v>
      </c>
      <c r="S2094">
        <f t="shared" si="127"/>
        <v>15</v>
      </c>
    </row>
    <row r="2095" spans="1:19" x14ac:dyDescent="0.3">
      <c r="A2095">
        <v>2094</v>
      </c>
      <c r="B2095" t="s">
        <v>2105</v>
      </c>
      <c r="C2095" t="str">
        <f t="shared" si="123"/>
        <v>beets_a_2_OtherRowESA1</v>
      </c>
      <c r="D2095">
        <v>224</v>
      </c>
      <c r="E2095">
        <v>224</v>
      </c>
      <c r="F2095">
        <v>0</v>
      </c>
      <c r="G2095">
        <v>0</v>
      </c>
      <c r="H2095">
        <v>0</v>
      </c>
      <c r="I2095">
        <v>0</v>
      </c>
      <c r="J2095">
        <v>0</v>
      </c>
      <c r="K2095">
        <v>0</v>
      </c>
      <c r="L2095">
        <v>415</v>
      </c>
      <c r="M2095">
        <v>0</v>
      </c>
      <c r="R2095">
        <f t="shared" si="126"/>
        <v>9</v>
      </c>
      <c r="S2095">
        <f t="shared" si="127"/>
        <v>15</v>
      </c>
    </row>
    <row r="2096" spans="1:19" x14ac:dyDescent="0.3">
      <c r="A2096">
        <v>2095</v>
      </c>
      <c r="B2096" t="s">
        <v>2106</v>
      </c>
      <c r="C2096" t="str">
        <f t="shared" si="123"/>
        <v>beets_a_2_OtherRowESA2</v>
      </c>
      <c r="D2096">
        <v>245</v>
      </c>
      <c r="E2096">
        <v>245</v>
      </c>
      <c r="F2096">
        <v>0</v>
      </c>
      <c r="G2096">
        <v>0</v>
      </c>
      <c r="H2096">
        <v>0</v>
      </c>
      <c r="I2096">
        <v>0</v>
      </c>
      <c r="J2096">
        <v>0</v>
      </c>
      <c r="K2096">
        <v>0</v>
      </c>
      <c r="L2096">
        <v>245</v>
      </c>
      <c r="M2096">
        <v>0</v>
      </c>
      <c r="R2096">
        <f t="shared" si="126"/>
        <v>9</v>
      </c>
      <c r="S2096">
        <f t="shared" si="127"/>
        <v>15</v>
      </c>
    </row>
    <row r="2097" spans="1:19" x14ac:dyDescent="0.3">
      <c r="A2097">
        <v>2096</v>
      </c>
      <c r="B2097" t="s">
        <v>2107</v>
      </c>
      <c r="C2097" t="str">
        <f t="shared" si="123"/>
        <v>berries_a_2_VegetableESA12b</v>
      </c>
      <c r="D2097">
        <v>1779</v>
      </c>
      <c r="E2097">
        <v>1779</v>
      </c>
      <c r="F2097">
        <v>0</v>
      </c>
      <c r="G2097">
        <v>0</v>
      </c>
      <c r="H2097">
        <v>0</v>
      </c>
      <c r="I2097">
        <v>0</v>
      </c>
      <c r="J2097">
        <v>0</v>
      </c>
      <c r="K2097">
        <v>0</v>
      </c>
      <c r="L2097">
        <v>1812</v>
      </c>
      <c r="M2097">
        <v>0</v>
      </c>
      <c r="R2097">
        <f t="shared" si="126"/>
        <v>11</v>
      </c>
      <c r="S2097">
        <f t="shared" si="127"/>
        <v>18</v>
      </c>
    </row>
    <row r="2098" spans="1:19" x14ac:dyDescent="0.3">
      <c r="A2098">
        <v>2097</v>
      </c>
      <c r="B2098" t="s">
        <v>2108</v>
      </c>
      <c r="C2098" t="str">
        <f t="shared" si="123"/>
        <v>berries_a_2_VegetableESA13</v>
      </c>
      <c r="D2098">
        <v>1785</v>
      </c>
      <c r="E2098">
        <v>1785</v>
      </c>
      <c r="F2098">
        <v>0</v>
      </c>
      <c r="G2098">
        <v>0</v>
      </c>
      <c r="H2098">
        <v>0</v>
      </c>
      <c r="I2098">
        <v>0</v>
      </c>
      <c r="J2098">
        <v>0</v>
      </c>
      <c r="K2098">
        <v>0</v>
      </c>
      <c r="L2098">
        <v>1795</v>
      </c>
      <c r="M2098">
        <v>0</v>
      </c>
      <c r="R2098">
        <f t="shared" si="126"/>
        <v>11</v>
      </c>
      <c r="S2098">
        <f t="shared" si="127"/>
        <v>18</v>
      </c>
    </row>
    <row r="2099" spans="1:19" x14ac:dyDescent="0.3">
      <c r="A2099">
        <v>2098</v>
      </c>
      <c r="B2099" t="s">
        <v>2109</v>
      </c>
      <c r="C2099" t="str">
        <f t="shared" ref="C2099:C2162" si="128">LEFT(B2099,R2099-1)&amp;RIGHT(B2099,LEN(B2099)-S2099)</f>
        <v>berries_a_2_VegetableESA14</v>
      </c>
      <c r="D2099">
        <v>1498</v>
      </c>
      <c r="E2099">
        <v>1498</v>
      </c>
      <c r="F2099">
        <v>0</v>
      </c>
      <c r="G2099">
        <v>0</v>
      </c>
      <c r="H2099">
        <v>0</v>
      </c>
      <c r="I2099">
        <v>0</v>
      </c>
      <c r="J2099">
        <v>0</v>
      </c>
      <c r="K2099">
        <v>0</v>
      </c>
      <c r="L2099">
        <v>1523</v>
      </c>
      <c r="M2099">
        <v>0</v>
      </c>
      <c r="R2099">
        <f t="shared" si="126"/>
        <v>11</v>
      </c>
      <c r="S2099">
        <f t="shared" si="127"/>
        <v>18</v>
      </c>
    </row>
    <row r="2100" spans="1:19" x14ac:dyDescent="0.3">
      <c r="A2100">
        <v>2099</v>
      </c>
      <c r="B2100" t="s">
        <v>2110</v>
      </c>
      <c r="C2100" t="str">
        <f t="shared" si="128"/>
        <v>berries_a_2_VegetableESA15a</v>
      </c>
      <c r="D2100">
        <v>2578</v>
      </c>
      <c r="E2100">
        <v>2578</v>
      </c>
      <c r="F2100">
        <v>0</v>
      </c>
      <c r="G2100">
        <v>0</v>
      </c>
      <c r="H2100">
        <v>0</v>
      </c>
      <c r="I2100">
        <v>0</v>
      </c>
      <c r="J2100">
        <v>0</v>
      </c>
      <c r="K2100">
        <v>0</v>
      </c>
      <c r="L2100">
        <v>2620</v>
      </c>
      <c r="M2100">
        <v>0</v>
      </c>
      <c r="R2100">
        <f t="shared" si="126"/>
        <v>11</v>
      </c>
      <c r="S2100">
        <f t="shared" si="127"/>
        <v>18</v>
      </c>
    </row>
    <row r="2101" spans="1:19" x14ac:dyDescent="0.3">
      <c r="A2101">
        <v>2100</v>
      </c>
      <c r="B2101" t="s">
        <v>2111</v>
      </c>
      <c r="C2101" t="str">
        <f t="shared" si="128"/>
        <v>berries_a_2_VegetableESA15b</v>
      </c>
      <c r="D2101">
        <v>2833</v>
      </c>
      <c r="E2101">
        <v>2833</v>
      </c>
      <c r="F2101">
        <v>0</v>
      </c>
      <c r="G2101">
        <v>0</v>
      </c>
      <c r="H2101">
        <v>0</v>
      </c>
      <c r="I2101">
        <v>0</v>
      </c>
      <c r="J2101">
        <v>0</v>
      </c>
      <c r="K2101">
        <v>0</v>
      </c>
      <c r="L2101">
        <v>2852</v>
      </c>
      <c r="M2101">
        <v>0</v>
      </c>
      <c r="R2101">
        <f t="shared" si="126"/>
        <v>11</v>
      </c>
      <c r="S2101">
        <f t="shared" si="127"/>
        <v>18</v>
      </c>
    </row>
    <row r="2102" spans="1:19" x14ac:dyDescent="0.3">
      <c r="A2102">
        <v>2101</v>
      </c>
      <c r="B2102" t="s">
        <v>2112</v>
      </c>
      <c r="C2102" t="str">
        <f t="shared" si="128"/>
        <v>berries_a_2_VegetableESA16a</v>
      </c>
      <c r="D2102">
        <v>612</v>
      </c>
      <c r="E2102">
        <v>612</v>
      </c>
      <c r="F2102">
        <v>0</v>
      </c>
      <c r="G2102">
        <v>0</v>
      </c>
      <c r="H2102">
        <v>0</v>
      </c>
      <c r="I2102">
        <v>0</v>
      </c>
      <c r="J2102">
        <v>0</v>
      </c>
      <c r="K2102">
        <v>0</v>
      </c>
      <c r="L2102">
        <v>616</v>
      </c>
      <c r="M2102">
        <v>0</v>
      </c>
      <c r="R2102">
        <f t="shared" si="126"/>
        <v>11</v>
      </c>
      <c r="S2102">
        <f t="shared" si="127"/>
        <v>18</v>
      </c>
    </row>
    <row r="2103" spans="1:19" x14ac:dyDescent="0.3">
      <c r="A2103">
        <v>2102</v>
      </c>
      <c r="B2103" t="s">
        <v>2113</v>
      </c>
      <c r="C2103" t="str">
        <f t="shared" si="128"/>
        <v>berries_a_2_VegetableESA16b</v>
      </c>
      <c r="D2103">
        <v>625</v>
      </c>
      <c r="E2103">
        <v>625</v>
      </c>
      <c r="F2103">
        <v>0</v>
      </c>
      <c r="G2103">
        <v>0</v>
      </c>
      <c r="H2103">
        <v>0</v>
      </c>
      <c r="I2103">
        <v>0</v>
      </c>
      <c r="J2103">
        <v>0</v>
      </c>
      <c r="K2103">
        <v>0</v>
      </c>
      <c r="L2103">
        <v>629</v>
      </c>
      <c r="M2103">
        <v>0</v>
      </c>
      <c r="R2103">
        <f t="shared" si="126"/>
        <v>11</v>
      </c>
      <c r="S2103">
        <f t="shared" si="127"/>
        <v>18</v>
      </c>
    </row>
    <row r="2104" spans="1:19" x14ac:dyDescent="0.3">
      <c r="A2104">
        <v>2103</v>
      </c>
      <c r="B2104" t="s">
        <v>2114</v>
      </c>
      <c r="C2104" t="str">
        <f t="shared" si="128"/>
        <v>berries_a_2_VegetableESA17a</v>
      </c>
      <c r="D2104">
        <v>1079</v>
      </c>
      <c r="E2104">
        <v>1079</v>
      </c>
      <c r="F2104">
        <v>0</v>
      </c>
      <c r="G2104">
        <v>0</v>
      </c>
      <c r="H2104">
        <v>0</v>
      </c>
      <c r="I2104">
        <v>0</v>
      </c>
      <c r="J2104">
        <v>0</v>
      </c>
      <c r="K2104">
        <v>0</v>
      </c>
      <c r="L2104">
        <v>1102</v>
      </c>
      <c r="M2104">
        <v>0</v>
      </c>
      <c r="R2104">
        <f t="shared" si="126"/>
        <v>11</v>
      </c>
      <c r="S2104">
        <f t="shared" si="127"/>
        <v>18</v>
      </c>
    </row>
    <row r="2105" spans="1:19" x14ac:dyDescent="0.3">
      <c r="A2105">
        <v>2104</v>
      </c>
      <c r="B2105" t="s">
        <v>2115</v>
      </c>
      <c r="C2105" t="str">
        <f t="shared" si="128"/>
        <v>berries_a_2_VegetableESA17b</v>
      </c>
      <c r="D2105">
        <v>1298</v>
      </c>
      <c r="E2105">
        <v>1298</v>
      </c>
      <c r="F2105">
        <v>0</v>
      </c>
      <c r="G2105">
        <v>0</v>
      </c>
      <c r="H2105">
        <v>0</v>
      </c>
      <c r="I2105">
        <v>0</v>
      </c>
      <c r="J2105">
        <v>0</v>
      </c>
      <c r="K2105">
        <v>0</v>
      </c>
      <c r="L2105">
        <v>1342</v>
      </c>
      <c r="M2105">
        <v>0</v>
      </c>
      <c r="R2105">
        <f t="shared" si="126"/>
        <v>11</v>
      </c>
      <c r="S2105">
        <f t="shared" si="127"/>
        <v>18</v>
      </c>
    </row>
    <row r="2106" spans="1:19" x14ac:dyDescent="0.3">
      <c r="A2106">
        <v>2105</v>
      </c>
      <c r="B2106" t="s">
        <v>2116</v>
      </c>
      <c r="C2106" t="str">
        <f t="shared" si="128"/>
        <v>berries_a_2_VegetableESA18a</v>
      </c>
      <c r="D2106">
        <v>1078</v>
      </c>
      <c r="E2106">
        <v>1078</v>
      </c>
      <c r="F2106">
        <v>0</v>
      </c>
      <c r="G2106">
        <v>0</v>
      </c>
      <c r="H2106">
        <v>0</v>
      </c>
      <c r="I2106">
        <v>0</v>
      </c>
      <c r="J2106">
        <v>0</v>
      </c>
      <c r="K2106">
        <v>0</v>
      </c>
      <c r="L2106">
        <v>1088</v>
      </c>
      <c r="M2106">
        <v>0</v>
      </c>
      <c r="R2106">
        <f t="shared" si="126"/>
        <v>11</v>
      </c>
      <c r="S2106">
        <f t="shared" si="127"/>
        <v>18</v>
      </c>
    </row>
    <row r="2107" spans="1:19" x14ac:dyDescent="0.3">
      <c r="A2107">
        <v>2106</v>
      </c>
      <c r="B2107" t="s">
        <v>2117</v>
      </c>
      <c r="C2107" t="str">
        <f t="shared" si="128"/>
        <v>berries_a_2_VegetableESA18b</v>
      </c>
      <c r="D2107">
        <v>1111</v>
      </c>
      <c r="E2107">
        <v>1111</v>
      </c>
      <c r="F2107">
        <v>0</v>
      </c>
      <c r="G2107">
        <v>0</v>
      </c>
      <c r="H2107">
        <v>0</v>
      </c>
      <c r="I2107">
        <v>0</v>
      </c>
      <c r="J2107">
        <v>0</v>
      </c>
      <c r="K2107">
        <v>0</v>
      </c>
      <c r="L2107">
        <v>1121</v>
      </c>
      <c r="M2107">
        <v>0</v>
      </c>
      <c r="R2107">
        <f t="shared" si="126"/>
        <v>11</v>
      </c>
      <c r="S2107">
        <f t="shared" si="127"/>
        <v>18</v>
      </c>
    </row>
    <row r="2108" spans="1:19" x14ac:dyDescent="0.3">
      <c r="A2108">
        <v>2107</v>
      </c>
      <c r="B2108" t="s">
        <v>2118</v>
      </c>
      <c r="C2108" t="str">
        <f t="shared" si="128"/>
        <v>berries_a_2_VegetableESA19a</v>
      </c>
      <c r="D2108">
        <v>716</v>
      </c>
      <c r="E2108">
        <v>716</v>
      </c>
      <c r="F2108">
        <v>0</v>
      </c>
      <c r="G2108">
        <v>0</v>
      </c>
      <c r="H2108">
        <v>0</v>
      </c>
      <c r="I2108">
        <v>0</v>
      </c>
      <c r="J2108">
        <v>0</v>
      </c>
      <c r="K2108">
        <v>0</v>
      </c>
      <c r="L2108">
        <v>720</v>
      </c>
      <c r="M2108">
        <v>0</v>
      </c>
      <c r="R2108">
        <f t="shared" si="126"/>
        <v>11</v>
      </c>
      <c r="S2108">
        <f t="shared" si="127"/>
        <v>18</v>
      </c>
    </row>
    <row r="2109" spans="1:19" x14ac:dyDescent="0.3">
      <c r="A2109">
        <v>2108</v>
      </c>
      <c r="B2109" t="s">
        <v>2119</v>
      </c>
      <c r="C2109" t="str">
        <f t="shared" si="128"/>
        <v>berries_a_2_VegetableESA19b</v>
      </c>
      <c r="D2109">
        <v>472</v>
      </c>
      <c r="E2109">
        <v>472</v>
      </c>
      <c r="F2109">
        <v>0</v>
      </c>
      <c r="G2109">
        <v>0</v>
      </c>
      <c r="H2109">
        <v>0</v>
      </c>
      <c r="I2109">
        <v>0</v>
      </c>
      <c r="J2109">
        <v>0</v>
      </c>
      <c r="K2109">
        <v>0</v>
      </c>
      <c r="L2109">
        <v>476</v>
      </c>
      <c r="M2109">
        <v>0</v>
      </c>
      <c r="R2109">
        <f t="shared" si="126"/>
        <v>11</v>
      </c>
      <c r="S2109">
        <f t="shared" si="127"/>
        <v>18</v>
      </c>
    </row>
    <row r="2110" spans="1:19" x14ac:dyDescent="0.3">
      <c r="A2110">
        <v>2109</v>
      </c>
      <c r="B2110" t="s">
        <v>2120</v>
      </c>
      <c r="C2110" t="str">
        <f t="shared" si="128"/>
        <v>berries_a_2_VegetableESA20a</v>
      </c>
      <c r="D2110">
        <v>782</v>
      </c>
      <c r="E2110">
        <v>782</v>
      </c>
      <c r="F2110">
        <v>0</v>
      </c>
      <c r="G2110">
        <v>0</v>
      </c>
      <c r="H2110">
        <v>0</v>
      </c>
      <c r="I2110">
        <v>0</v>
      </c>
      <c r="J2110">
        <v>0</v>
      </c>
      <c r="K2110">
        <v>0</v>
      </c>
      <c r="L2110">
        <v>783</v>
      </c>
      <c r="M2110">
        <v>0</v>
      </c>
      <c r="R2110">
        <f t="shared" si="126"/>
        <v>11</v>
      </c>
      <c r="S2110">
        <f t="shared" si="127"/>
        <v>18</v>
      </c>
    </row>
    <row r="2111" spans="1:19" x14ac:dyDescent="0.3">
      <c r="A2111">
        <v>2110</v>
      </c>
      <c r="B2111" t="s">
        <v>2121</v>
      </c>
      <c r="C2111" t="str">
        <f t="shared" si="128"/>
        <v>berries_a_2_VegetableESA20b</v>
      </c>
      <c r="D2111">
        <v>1676</v>
      </c>
      <c r="E2111">
        <v>1676</v>
      </c>
      <c r="F2111">
        <v>0</v>
      </c>
      <c r="G2111">
        <v>0</v>
      </c>
      <c r="H2111">
        <v>0</v>
      </c>
      <c r="I2111">
        <v>0</v>
      </c>
      <c r="J2111">
        <v>0</v>
      </c>
      <c r="K2111">
        <v>0</v>
      </c>
      <c r="L2111">
        <v>1678</v>
      </c>
      <c r="M2111">
        <v>0</v>
      </c>
      <c r="R2111">
        <f t="shared" si="126"/>
        <v>11</v>
      </c>
      <c r="S2111">
        <f t="shared" si="127"/>
        <v>18</v>
      </c>
    </row>
    <row r="2112" spans="1:19" x14ac:dyDescent="0.3">
      <c r="A2112">
        <v>2111</v>
      </c>
      <c r="B2112" t="s">
        <v>2122</v>
      </c>
      <c r="C2112" t="str">
        <f t="shared" si="128"/>
        <v>berries_a_2_VegetableESA21</v>
      </c>
      <c r="D2112">
        <v>1594</v>
      </c>
      <c r="E2112">
        <v>1594</v>
      </c>
      <c r="F2112">
        <v>0</v>
      </c>
      <c r="G2112">
        <v>0</v>
      </c>
      <c r="H2112">
        <v>0</v>
      </c>
      <c r="I2112">
        <v>0</v>
      </c>
      <c r="J2112">
        <v>0</v>
      </c>
      <c r="K2112">
        <v>0</v>
      </c>
      <c r="L2112">
        <v>1596</v>
      </c>
      <c r="M2112">
        <v>0</v>
      </c>
      <c r="R2112">
        <f t="shared" si="126"/>
        <v>11</v>
      </c>
      <c r="S2112">
        <f t="shared" si="127"/>
        <v>18</v>
      </c>
    </row>
    <row r="2113" spans="1:19" x14ac:dyDescent="0.3">
      <c r="A2113">
        <v>2112</v>
      </c>
      <c r="B2113" t="s">
        <v>2123</v>
      </c>
      <c r="C2113" t="str">
        <f t="shared" si="128"/>
        <v>berries_a_2_VegetableESA1</v>
      </c>
      <c r="D2113">
        <v>577</v>
      </c>
      <c r="E2113">
        <v>577</v>
      </c>
      <c r="F2113">
        <v>0</v>
      </c>
      <c r="G2113">
        <v>0</v>
      </c>
      <c r="H2113">
        <v>0</v>
      </c>
      <c r="I2113">
        <v>0</v>
      </c>
      <c r="J2113">
        <v>0</v>
      </c>
      <c r="K2113">
        <v>0</v>
      </c>
      <c r="L2113">
        <v>963</v>
      </c>
      <c r="M2113">
        <v>0</v>
      </c>
      <c r="R2113">
        <f t="shared" si="126"/>
        <v>11</v>
      </c>
      <c r="S2113">
        <f t="shared" si="127"/>
        <v>17</v>
      </c>
    </row>
    <row r="2114" spans="1:19" x14ac:dyDescent="0.3">
      <c r="A2114">
        <v>2113</v>
      </c>
      <c r="B2114" t="s">
        <v>2124</v>
      </c>
      <c r="C2114" t="str">
        <f t="shared" si="128"/>
        <v>berries_a_2_VegetableESA2</v>
      </c>
      <c r="D2114">
        <v>984</v>
      </c>
      <c r="E2114">
        <v>984</v>
      </c>
      <c r="F2114">
        <v>0</v>
      </c>
      <c r="G2114">
        <v>0</v>
      </c>
      <c r="H2114">
        <v>0</v>
      </c>
      <c r="I2114">
        <v>0</v>
      </c>
      <c r="J2114">
        <v>0</v>
      </c>
      <c r="K2114">
        <v>0</v>
      </c>
      <c r="L2114">
        <v>1061</v>
      </c>
      <c r="M2114">
        <v>0</v>
      </c>
      <c r="R2114">
        <f t="shared" si="126"/>
        <v>11</v>
      </c>
      <c r="S2114">
        <f t="shared" si="127"/>
        <v>17</v>
      </c>
    </row>
    <row r="2115" spans="1:19" x14ac:dyDescent="0.3">
      <c r="A2115">
        <v>2114</v>
      </c>
      <c r="B2115" t="s">
        <v>2125</v>
      </c>
      <c r="C2115" t="str">
        <f t="shared" si="128"/>
        <v>berries_a_2_VegetableESA3</v>
      </c>
      <c r="D2115">
        <v>576</v>
      </c>
      <c r="E2115">
        <v>576</v>
      </c>
      <c r="F2115">
        <v>0</v>
      </c>
      <c r="G2115">
        <v>0</v>
      </c>
      <c r="H2115">
        <v>0</v>
      </c>
      <c r="I2115">
        <v>0</v>
      </c>
      <c r="J2115">
        <v>0</v>
      </c>
      <c r="K2115">
        <v>0</v>
      </c>
      <c r="L2115">
        <v>581</v>
      </c>
      <c r="M2115">
        <v>0</v>
      </c>
      <c r="R2115">
        <f t="shared" ref="R2115:R2178" si="129">SEARCH("run",B2115)</f>
        <v>11</v>
      </c>
      <c r="S2115">
        <f t="shared" ref="S2115:S2178" si="130">SEARCH("_",B2115,SEARCH("_",B2115,R2115+1)+1)</f>
        <v>17</v>
      </c>
    </row>
    <row r="2116" spans="1:19" x14ac:dyDescent="0.3">
      <c r="A2116">
        <v>2115</v>
      </c>
      <c r="B2116" t="s">
        <v>2126</v>
      </c>
      <c r="C2116" t="str">
        <f t="shared" si="128"/>
        <v>berries_a_2_VegetableESA4</v>
      </c>
      <c r="D2116">
        <v>933</v>
      </c>
      <c r="E2116">
        <v>933</v>
      </c>
      <c r="F2116">
        <v>0</v>
      </c>
      <c r="G2116">
        <v>0</v>
      </c>
      <c r="H2116">
        <v>0</v>
      </c>
      <c r="I2116">
        <v>0</v>
      </c>
      <c r="J2116">
        <v>0</v>
      </c>
      <c r="K2116">
        <v>0</v>
      </c>
      <c r="L2116">
        <v>934</v>
      </c>
      <c r="M2116">
        <v>0</v>
      </c>
      <c r="R2116">
        <f t="shared" si="129"/>
        <v>11</v>
      </c>
      <c r="S2116">
        <f t="shared" si="130"/>
        <v>17</v>
      </c>
    </row>
    <row r="2117" spans="1:19" x14ac:dyDescent="0.3">
      <c r="A2117">
        <v>2116</v>
      </c>
      <c r="B2117" t="s">
        <v>2127</v>
      </c>
      <c r="C2117" t="str">
        <f t="shared" si="128"/>
        <v>berries_a_2_VegetableESA5</v>
      </c>
      <c r="D2117">
        <v>824</v>
      </c>
      <c r="E2117">
        <v>824</v>
      </c>
      <c r="F2117">
        <v>0</v>
      </c>
      <c r="G2117">
        <v>0</v>
      </c>
      <c r="H2117">
        <v>0</v>
      </c>
      <c r="I2117">
        <v>0</v>
      </c>
      <c r="J2117">
        <v>0</v>
      </c>
      <c r="K2117">
        <v>0</v>
      </c>
      <c r="L2117">
        <v>849</v>
      </c>
      <c r="M2117">
        <v>0</v>
      </c>
      <c r="R2117">
        <f t="shared" si="129"/>
        <v>11</v>
      </c>
      <c r="S2117">
        <f t="shared" si="130"/>
        <v>17</v>
      </c>
    </row>
    <row r="2118" spans="1:19" x14ac:dyDescent="0.3">
      <c r="A2118">
        <v>2117</v>
      </c>
      <c r="B2118" t="s">
        <v>2128</v>
      </c>
      <c r="C2118" t="str">
        <f t="shared" si="128"/>
        <v>berries_a_2_VegetableESA6</v>
      </c>
      <c r="D2118">
        <v>938</v>
      </c>
      <c r="E2118">
        <v>938</v>
      </c>
      <c r="F2118">
        <v>0</v>
      </c>
      <c r="G2118">
        <v>0</v>
      </c>
      <c r="H2118">
        <v>0</v>
      </c>
      <c r="I2118">
        <v>0</v>
      </c>
      <c r="J2118">
        <v>0</v>
      </c>
      <c r="K2118">
        <v>0</v>
      </c>
      <c r="L2118">
        <v>948</v>
      </c>
      <c r="M2118">
        <v>0</v>
      </c>
      <c r="R2118">
        <f t="shared" si="129"/>
        <v>11</v>
      </c>
      <c r="S2118">
        <f t="shared" si="130"/>
        <v>17</v>
      </c>
    </row>
    <row r="2119" spans="1:19" x14ac:dyDescent="0.3">
      <c r="A2119">
        <v>2118</v>
      </c>
      <c r="B2119" t="s">
        <v>2129</v>
      </c>
      <c r="C2119" t="str">
        <f t="shared" si="128"/>
        <v>berries_a_2_VegetableESA7</v>
      </c>
      <c r="D2119">
        <v>1084</v>
      </c>
      <c r="E2119">
        <v>1084</v>
      </c>
      <c r="F2119">
        <v>0</v>
      </c>
      <c r="G2119">
        <v>0</v>
      </c>
      <c r="H2119">
        <v>0</v>
      </c>
      <c r="I2119">
        <v>0</v>
      </c>
      <c r="J2119">
        <v>0</v>
      </c>
      <c r="K2119">
        <v>0</v>
      </c>
      <c r="L2119">
        <v>1189</v>
      </c>
      <c r="M2119">
        <v>0</v>
      </c>
      <c r="R2119">
        <f t="shared" si="129"/>
        <v>11</v>
      </c>
      <c r="S2119">
        <f t="shared" si="130"/>
        <v>17</v>
      </c>
    </row>
    <row r="2120" spans="1:19" x14ac:dyDescent="0.3">
      <c r="A2120">
        <v>2119</v>
      </c>
      <c r="B2120" t="s">
        <v>2130</v>
      </c>
      <c r="C2120" t="str">
        <f t="shared" si="128"/>
        <v>berries_a_2_VegetableESA8</v>
      </c>
      <c r="D2120">
        <v>692</v>
      </c>
      <c r="E2120">
        <v>692</v>
      </c>
      <c r="F2120">
        <v>0</v>
      </c>
      <c r="G2120">
        <v>0</v>
      </c>
      <c r="H2120">
        <v>0</v>
      </c>
      <c r="I2120">
        <v>0</v>
      </c>
      <c r="J2120">
        <v>0</v>
      </c>
      <c r="K2120">
        <v>0</v>
      </c>
      <c r="L2120">
        <v>692</v>
      </c>
      <c r="M2120">
        <v>0</v>
      </c>
      <c r="R2120">
        <f t="shared" si="129"/>
        <v>11</v>
      </c>
      <c r="S2120">
        <f t="shared" si="130"/>
        <v>17</v>
      </c>
    </row>
    <row r="2121" spans="1:19" x14ac:dyDescent="0.3">
      <c r="A2121">
        <v>2120</v>
      </c>
      <c r="B2121" t="s">
        <v>2131</v>
      </c>
      <c r="C2121" t="str">
        <f t="shared" si="128"/>
        <v>berries_a_2_VegetableESA9</v>
      </c>
      <c r="D2121">
        <v>599</v>
      </c>
      <c r="E2121">
        <v>599</v>
      </c>
      <c r="F2121">
        <v>0</v>
      </c>
      <c r="G2121">
        <v>0</v>
      </c>
      <c r="H2121">
        <v>0</v>
      </c>
      <c r="I2121">
        <v>0</v>
      </c>
      <c r="J2121">
        <v>0</v>
      </c>
      <c r="K2121">
        <v>0</v>
      </c>
      <c r="L2121">
        <v>611</v>
      </c>
      <c r="M2121">
        <v>0</v>
      </c>
      <c r="R2121">
        <f t="shared" si="129"/>
        <v>11</v>
      </c>
      <c r="S2121">
        <f t="shared" si="130"/>
        <v>17</v>
      </c>
    </row>
    <row r="2122" spans="1:19" x14ac:dyDescent="0.3">
      <c r="A2122">
        <v>2121</v>
      </c>
      <c r="B2122" t="s">
        <v>2132</v>
      </c>
      <c r="C2122" t="str">
        <f t="shared" si="128"/>
        <v>berries_a_2_VegetableESA10a</v>
      </c>
      <c r="D2122">
        <v>586</v>
      </c>
      <c r="E2122">
        <v>586</v>
      </c>
      <c r="F2122">
        <v>0</v>
      </c>
      <c r="G2122">
        <v>0</v>
      </c>
      <c r="H2122">
        <v>0</v>
      </c>
      <c r="I2122">
        <v>0</v>
      </c>
      <c r="J2122">
        <v>0</v>
      </c>
      <c r="K2122">
        <v>0</v>
      </c>
      <c r="L2122">
        <v>596</v>
      </c>
      <c r="M2122">
        <v>0</v>
      </c>
      <c r="R2122">
        <f t="shared" si="129"/>
        <v>11</v>
      </c>
      <c r="S2122">
        <f t="shared" si="130"/>
        <v>17</v>
      </c>
    </row>
    <row r="2123" spans="1:19" x14ac:dyDescent="0.3">
      <c r="A2123">
        <v>2122</v>
      </c>
      <c r="B2123" t="s">
        <v>2133</v>
      </c>
      <c r="C2123" t="str">
        <f t="shared" si="128"/>
        <v>berries_a_2_VegetableESA10b</v>
      </c>
      <c r="D2123">
        <v>683</v>
      </c>
      <c r="E2123">
        <v>683</v>
      </c>
      <c r="F2123">
        <v>0</v>
      </c>
      <c r="G2123">
        <v>0</v>
      </c>
      <c r="H2123">
        <v>0</v>
      </c>
      <c r="I2123">
        <v>0</v>
      </c>
      <c r="J2123">
        <v>0</v>
      </c>
      <c r="K2123">
        <v>0</v>
      </c>
      <c r="L2123">
        <v>717</v>
      </c>
      <c r="M2123">
        <v>0</v>
      </c>
      <c r="R2123">
        <f t="shared" si="129"/>
        <v>11</v>
      </c>
      <c r="S2123">
        <f t="shared" si="130"/>
        <v>17</v>
      </c>
    </row>
    <row r="2124" spans="1:19" x14ac:dyDescent="0.3">
      <c r="A2124">
        <v>2123</v>
      </c>
      <c r="B2124" t="s">
        <v>2134</v>
      </c>
      <c r="C2124" t="str">
        <f t="shared" si="128"/>
        <v>berries_a_2_VegetableESA11a</v>
      </c>
      <c r="D2124">
        <v>1600</v>
      </c>
      <c r="E2124">
        <v>1600</v>
      </c>
      <c r="F2124">
        <v>0</v>
      </c>
      <c r="G2124">
        <v>0</v>
      </c>
      <c r="H2124">
        <v>0</v>
      </c>
      <c r="I2124">
        <v>0</v>
      </c>
      <c r="J2124">
        <v>0</v>
      </c>
      <c r="K2124">
        <v>0</v>
      </c>
      <c r="L2124">
        <v>1616</v>
      </c>
      <c r="M2124">
        <v>0</v>
      </c>
      <c r="R2124">
        <f t="shared" si="129"/>
        <v>11</v>
      </c>
      <c r="S2124">
        <f t="shared" si="130"/>
        <v>17</v>
      </c>
    </row>
    <row r="2125" spans="1:19" x14ac:dyDescent="0.3">
      <c r="A2125">
        <v>2124</v>
      </c>
      <c r="B2125" t="s">
        <v>2135</v>
      </c>
      <c r="C2125" t="str">
        <f t="shared" si="128"/>
        <v>berries_a_2_VegetableESA11b</v>
      </c>
      <c r="D2125">
        <v>1578</v>
      </c>
      <c r="E2125">
        <v>1578</v>
      </c>
      <c r="F2125">
        <v>0</v>
      </c>
      <c r="G2125">
        <v>0</v>
      </c>
      <c r="H2125">
        <v>0</v>
      </c>
      <c r="I2125">
        <v>0</v>
      </c>
      <c r="J2125">
        <v>0</v>
      </c>
      <c r="K2125">
        <v>0</v>
      </c>
      <c r="L2125">
        <v>1602</v>
      </c>
      <c r="M2125">
        <v>0</v>
      </c>
      <c r="R2125">
        <f t="shared" si="129"/>
        <v>11</v>
      </c>
      <c r="S2125">
        <f t="shared" si="130"/>
        <v>17</v>
      </c>
    </row>
    <row r="2126" spans="1:19" x14ac:dyDescent="0.3">
      <c r="A2126">
        <v>2125</v>
      </c>
      <c r="B2126" t="s">
        <v>2136</v>
      </c>
      <c r="C2126" t="str">
        <f t="shared" si="128"/>
        <v>berries_a_2_VegetableESA12a</v>
      </c>
      <c r="D2126">
        <v>1509</v>
      </c>
      <c r="E2126">
        <v>1509</v>
      </c>
      <c r="F2126">
        <v>0</v>
      </c>
      <c r="G2126">
        <v>0</v>
      </c>
      <c r="H2126">
        <v>0</v>
      </c>
      <c r="I2126">
        <v>0</v>
      </c>
      <c r="J2126">
        <v>0</v>
      </c>
      <c r="K2126">
        <v>0</v>
      </c>
      <c r="L2126">
        <v>1526</v>
      </c>
      <c r="M2126">
        <v>0</v>
      </c>
      <c r="R2126">
        <f t="shared" si="129"/>
        <v>11</v>
      </c>
      <c r="S2126">
        <f t="shared" si="130"/>
        <v>17</v>
      </c>
    </row>
    <row r="2127" spans="1:19" x14ac:dyDescent="0.3">
      <c r="A2127">
        <v>2126</v>
      </c>
      <c r="B2127" t="s">
        <v>2137</v>
      </c>
      <c r="C2127" t="str">
        <f t="shared" si="128"/>
        <v>brassica_a_2_VegetableESA1</v>
      </c>
      <c r="D2127">
        <v>621</v>
      </c>
      <c r="E2127">
        <v>621</v>
      </c>
      <c r="F2127">
        <v>0</v>
      </c>
      <c r="G2127">
        <v>0</v>
      </c>
      <c r="H2127">
        <v>0</v>
      </c>
      <c r="I2127">
        <v>0</v>
      </c>
      <c r="J2127">
        <v>0</v>
      </c>
      <c r="K2127">
        <v>0</v>
      </c>
      <c r="L2127">
        <v>1050</v>
      </c>
      <c r="M2127">
        <v>0</v>
      </c>
      <c r="R2127">
        <f t="shared" si="129"/>
        <v>12</v>
      </c>
      <c r="S2127">
        <f t="shared" si="130"/>
        <v>19</v>
      </c>
    </row>
    <row r="2128" spans="1:19" x14ac:dyDescent="0.3">
      <c r="A2128">
        <v>2127</v>
      </c>
      <c r="B2128" t="s">
        <v>2138</v>
      </c>
      <c r="C2128" t="str">
        <f t="shared" si="128"/>
        <v>brassica_a_2_VegetableESA2</v>
      </c>
      <c r="D2128">
        <v>956</v>
      </c>
      <c r="E2128">
        <v>956</v>
      </c>
      <c r="F2128">
        <v>0</v>
      </c>
      <c r="G2128">
        <v>0</v>
      </c>
      <c r="H2128">
        <v>0</v>
      </c>
      <c r="I2128">
        <v>0</v>
      </c>
      <c r="J2128">
        <v>0</v>
      </c>
      <c r="K2128">
        <v>0</v>
      </c>
      <c r="L2128">
        <v>1028</v>
      </c>
      <c r="M2128">
        <v>0</v>
      </c>
      <c r="R2128">
        <f t="shared" si="129"/>
        <v>12</v>
      </c>
      <c r="S2128">
        <f t="shared" si="130"/>
        <v>19</v>
      </c>
    </row>
    <row r="2129" spans="1:19" x14ac:dyDescent="0.3">
      <c r="A2129">
        <v>2128</v>
      </c>
      <c r="B2129" t="s">
        <v>2139</v>
      </c>
      <c r="C2129" t="str">
        <f t="shared" si="128"/>
        <v>brassica_a_2_VegetableESA3</v>
      </c>
      <c r="D2129">
        <v>677</v>
      </c>
      <c r="E2129">
        <v>677</v>
      </c>
      <c r="F2129">
        <v>0</v>
      </c>
      <c r="G2129">
        <v>0</v>
      </c>
      <c r="H2129">
        <v>0</v>
      </c>
      <c r="I2129">
        <v>0</v>
      </c>
      <c r="J2129">
        <v>0</v>
      </c>
      <c r="K2129">
        <v>0</v>
      </c>
      <c r="L2129">
        <v>684</v>
      </c>
      <c r="M2129">
        <v>0</v>
      </c>
      <c r="R2129">
        <f t="shared" si="129"/>
        <v>12</v>
      </c>
      <c r="S2129">
        <f t="shared" si="130"/>
        <v>19</v>
      </c>
    </row>
    <row r="2130" spans="1:19" x14ac:dyDescent="0.3">
      <c r="A2130">
        <v>2129</v>
      </c>
      <c r="B2130" t="s">
        <v>2140</v>
      </c>
      <c r="C2130" t="str">
        <f t="shared" si="128"/>
        <v>brassica_a_2_VegetableESA4</v>
      </c>
      <c r="D2130">
        <v>1047</v>
      </c>
      <c r="E2130">
        <v>1047</v>
      </c>
      <c r="F2130">
        <v>0</v>
      </c>
      <c r="G2130">
        <v>0</v>
      </c>
      <c r="H2130">
        <v>0</v>
      </c>
      <c r="I2130">
        <v>0</v>
      </c>
      <c r="J2130">
        <v>0</v>
      </c>
      <c r="K2130">
        <v>0</v>
      </c>
      <c r="L2130">
        <v>1048</v>
      </c>
      <c r="M2130">
        <v>0</v>
      </c>
      <c r="R2130">
        <f t="shared" si="129"/>
        <v>12</v>
      </c>
      <c r="S2130">
        <f t="shared" si="130"/>
        <v>19</v>
      </c>
    </row>
    <row r="2131" spans="1:19" x14ac:dyDescent="0.3">
      <c r="A2131">
        <v>2130</v>
      </c>
      <c r="B2131" t="s">
        <v>2141</v>
      </c>
      <c r="C2131" t="str">
        <f t="shared" si="128"/>
        <v>brassica_a_2_VegetableESA5</v>
      </c>
      <c r="D2131">
        <v>912</v>
      </c>
      <c r="E2131">
        <v>912</v>
      </c>
      <c r="F2131">
        <v>0</v>
      </c>
      <c r="G2131">
        <v>0</v>
      </c>
      <c r="H2131">
        <v>0</v>
      </c>
      <c r="I2131">
        <v>0</v>
      </c>
      <c r="J2131">
        <v>0</v>
      </c>
      <c r="K2131">
        <v>0</v>
      </c>
      <c r="L2131">
        <v>957</v>
      </c>
      <c r="M2131">
        <v>0</v>
      </c>
      <c r="R2131">
        <f t="shared" si="129"/>
        <v>12</v>
      </c>
      <c r="S2131">
        <f t="shared" si="130"/>
        <v>19</v>
      </c>
    </row>
    <row r="2132" spans="1:19" x14ac:dyDescent="0.3">
      <c r="A2132">
        <v>2131</v>
      </c>
      <c r="B2132" t="s">
        <v>2142</v>
      </c>
      <c r="C2132" t="str">
        <f t="shared" si="128"/>
        <v>brassica_a_2_VegetableESA6</v>
      </c>
      <c r="D2132">
        <v>851</v>
      </c>
      <c r="E2132">
        <v>851</v>
      </c>
      <c r="F2132">
        <v>0</v>
      </c>
      <c r="G2132">
        <v>0</v>
      </c>
      <c r="H2132">
        <v>0</v>
      </c>
      <c r="I2132">
        <v>0</v>
      </c>
      <c r="J2132">
        <v>0</v>
      </c>
      <c r="K2132">
        <v>0</v>
      </c>
      <c r="L2132">
        <v>870</v>
      </c>
      <c r="M2132">
        <v>0</v>
      </c>
      <c r="R2132">
        <f t="shared" si="129"/>
        <v>12</v>
      </c>
      <c r="S2132">
        <f t="shared" si="130"/>
        <v>19</v>
      </c>
    </row>
    <row r="2133" spans="1:19" x14ac:dyDescent="0.3">
      <c r="A2133">
        <v>2132</v>
      </c>
      <c r="B2133" t="s">
        <v>2143</v>
      </c>
      <c r="C2133" t="str">
        <f t="shared" si="128"/>
        <v>brassica_a_2_VegetableESA7</v>
      </c>
      <c r="D2133">
        <v>1159</v>
      </c>
      <c r="E2133">
        <v>1159</v>
      </c>
      <c r="F2133">
        <v>0</v>
      </c>
      <c r="G2133">
        <v>0</v>
      </c>
      <c r="H2133">
        <v>0</v>
      </c>
      <c r="I2133">
        <v>0</v>
      </c>
      <c r="J2133">
        <v>0</v>
      </c>
      <c r="K2133">
        <v>0</v>
      </c>
      <c r="L2133">
        <v>1270</v>
      </c>
      <c r="M2133">
        <v>0</v>
      </c>
      <c r="R2133">
        <f t="shared" si="129"/>
        <v>12</v>
      </c>
      <c r="S2133">
        <f t="shared" si="130"/>
        <v>19</v>
      </c>
    </row>
    <row r="2134" spans="1:19" x14ac:dyDescent="0.3">
      <c r="A2134">
        <v>2133</v>
      </c>
      <c r="B2134" t="s">
        <v>2144</v>
      </c>
      <c r="C2134" t="str">
        <f t="shared" si="128"/>
        <v>brassica_a_2_VegetableESA8</v>
      </c>
      <c r="D2134">
        <v>880</v>
      </c>
      <c r="E2134">
        <v>880</v>
      </c>
      <c r="F2134">
        <v>0</v>
      </c>
      <c r="G2134">
        <v>0</v>
      </c>
      <c r="H2134">
        <v>0</v>
      </c>
      <c r="I2134">
        <v>0</v>
      </c>
      <c r="J2134">
        <v>0</v>
      </c>
      <c r="K2134">
        <v>0</v>
      </c>
      <c r="L2134">
        <v>881</v>
      </c>
      <c r="M2134">
        <v>0</v>
      </c>
      <c r="R2134">
        <f t="shared" si="129"/>
        <v>12</v>
      </c>
      <c r="S2134">
        <f t="shared" si="130"/>
        <v>19</v>
      </c>
    </row>
    <row r="2135" spans="1:19" x14ac:dyDescent="0.3">
      <c r="A2135">
        <v>2134</v>
      </c>
      <c r="B2135" t="s">
        <v>2145</v>
      </c>
      <c r="C2135" t="str">
        <f t="shared" si="128"/>
        <v>brassica_a_2_VegetableESA9</v>
      </c>
      <c r="D2135">
        <v>541</v>
      </c>
      <c r="E2135">
        <v>541</v>
      </c>
      <c r="F2135">
        <v>0</v>
      </c>
      <c r="G2135">
        <v>0</v>
      </c>
      <c r="H2135">
        <v>0</v>
      </c>
      <c r="I2135">
        <v>0</v>
      </c>
      <c r="J2135">
        <v>0</v>
      </c>
      <c r="K2135">
        <v>0</v>
      </c>
      <c r="L2135">
        <v>550</v>
      </c>
      <c r="M2135">
        <v>0</v>
      </c>
      <c r="R2135">
        <f t="shared" si="129"/>
        <v>12</v>
      </c>
      <c r="S2135">
        <f t="shared" si="130"/>
        <v>19</v>
      </c>
    </row>
    <row r="2136" spans="1:19" x14ac:dyDescent="0.3">
      <c r="A2136">
        <v>2135</v>
      </c>
      <c r="B2136" t="s">
        <v>2146</v>
      </c>
      <c r="C2136" t="str">
        <f t="shared" si="128"/>
        <v>brassica_a_2_VegetableESA10a</v>
      </c>
      <c r="D2136">
        <v>524</v>
      </c>
      <c r="E2136">
        <v>524</v>
      </c>
      <c r="F2136">
        <v>0</v>
      </c>
      <c r="G2136">
        <v>0</v>
      </c>
      <c r="H2136">
        <v>0</v>
      </c>
      <c r="I2136">
        <v>0</v>
      </c>
      <c r="J2136">
        <v>0</v>
      </c>
      <c r="K2136">
        <v>0</v>
      </c>
      <c r="L2136">
        <v>541</v>
      </c>
      <c r="M2136">
        <v>0</v>
      </c>
      <c r="R2136">
        <f t="shared" si="129"/>
        <v>12</v>
      </c>
      <c r="S2136">
        <f t="shared" si="130"/>
        <v>19</v>
      </c>
    </row>
    <row r="2137" spans="1:19" x14ac:dyDescent="0.3">
      <c r="A2137">
        <v>2136</v>
      </c>
      <c r="B2137" t="s">
        <v>2147</v>
      </c>
      <c r="C2137" t="str">
        <f t="shared" si="128"/>
        <v>brassica_a_2_VegetableESA10b</v>
      </c>
      <c r="D2137">
        <v>643</v>
      </c>
      <c r="E2137">
        <v>643</v>
      </c>
      <c r="F2137">
        <v>0</v>
      </c>
      <c r="G2137">
        <v>0</v>
      </c>
      <c r="H2137">
        <v>0</v>
      </c>
      <c r="I2137">
        <v>0</v>
      </c>
      <c r="J2137">
        <v>0</v>
      </c>
      <c r="K2137">
        <v>0</v>
      </c>
      <c r="L2137">
        <v>677</v>
      </c>
      <c r="M2137">
        <v>0</v>
      </c>
      <c r="R2137">
        <f t="shared" si="129"/>
        <v>12</v>
      </c>
      <c r="S2137">
        <f t="shared" si="130"/>
        <v>19</v>
      </c>
    </row>
    <row r="2138" spans="1:19" x14ac:dyDescent="0.3">
      <c r="A2138">
        <v>2137</v>
      </c>
      <c r="B2138" t="s">
        <v>2148</v>
      </c>
      <c r="C2138" t="str">
        <f t="shared" si="128"/>
        <v>brassica_a_2_VegetableESA11a</v>
      </c>
      <c r="D2138">
        <v>1367</v>
      </c>
      <c r="E2138">
        <v>1367</v>
      </c>
      <c r="F2138">
        <v>0</v>
      </c>
      <c r="G2138">
        <v>0</v>
      </c>
      <c r="H2138">
        <v>0</v>
      </c>
      <c r="I2138">
        <v>0</v>
      </c>
      <c r="J2138">
        <v>0</v>
      </c>
      <c r="K2138">
        <v>0</v>
      </c>
      <c r="L2138">
        <v>1388</v>
      </c>
      <c r="M2138">
        <v>0</v>
      </c>
      <c r="R2138">
        <f t="shared" si="129"/>
        <v>12</v>
      </c>
      <c r="S2138">
        <f t="shared" si="130"/>
        <v>19</v>
      </c>
    </row>
    <row r="2139" spans="1:19" x14ac:dyDescent="0.3">
      <c r="A2139">
        <v>2138</v>
      </c>
      <c r="B2139" t="s">
        <v>2149</v>
      </c>
      <c r="C2139" t="str">
        <f t="shared" si="128"/>
        <v>brassica_a_2_VegetableESA11b</v>
      </c>
      <c r="D2139">
        <v>1265</v>
      </c>
      <c r="E2139">
        <v>1265</v>
      </c>
      <c r="F2139">
        <v>0</v>
      </c>
      <c r="G2139">
        <v>0</v>
      </c>
      <c r="H2139">
        <v>0</v>
      </c>
      <c r="I2139">
        <v>0</v>
      </c>
      <c r="J2139">
        <v>0</v>
      </c>
      <c r="K2139">
        <v>0</v>
      </c>
      <c r="L2139">
        <v>1278</v>
      </c>
      <c r="M2139">
        <v>0</v>
      </c>
      <c r="R2139">
        <f t="shared" si="129"/>
        <v>12</v>
      </c>
      <c r="S2139">
        <f t="shared" si="130"/>
        <v>19</v>
      </c>
    </row>
    <row r="2140" spans="1:19" x14ac:dyDescent="0.3">
      <c r="A2140">
        <v>2139</v>
      </c>
      <c r="B2140" t="s">
        <v>2150</v>
      </c>
      <c r="C2140" t="str">
        <f t="shared" si="128"/>
        <v>brassica_a_2_VegetableESA12a</v>
      </c>
      <c r="D2140">
        <v>1332</v>
      </c>
      <c r="E2140">
        <v>1332</v>
      </c>
      <c r="F2140">
        <v>0</v>
      </c>
      <c r="G2140">
        <v>0</v>
      </c>
      <c r="H2140">
        <v>0</v>
      </c>
      <c r="I2140">
        <v>0</v>
      </c>
      <c r="J2140">
        <v>0</v>
      </c>
      <c r="K2140">
        <v>0</v>
      </c>
      <c r="L2140">
        <v>1358</v>
      </c>
      <c r="M2140">
        <v>0</v>
      </c>
      <c r="R2140">
        <f t="shared" si="129"/>
        <v>12</v>
      </c>
      <c r="S2140">
        <f t="shared" si="130"/>
        <v>19</v>
      </c>
    </row>
    <row r="2141" spans="1:19" x14ac:dyDescent="0.3">
      <c r="A2141">
        <v>2140</v>
      </c>
      <c r="B2141" t="s">
        <v>2151</v>
      </c>
      <c r="C2141" t="str">
        <f t="shared" si="128"/>
        <v>brassica_a_2_VegetableESA12b</v>
      </c>
      <c r="D2141">
        <v>1466</v>
      </c>
      <c r="E2141">
        <v>1466</v>
      </c>
      <c r="F2141">
        <v>0</v>
      </c>
      <c r="G2141">
        <v>0</v>
      </c>
      <c r="H2141">
        <v>0</v>
      </c>
      <c r="I2141">
        <v>0</v>
      </c>
      <c r="J2141">
        <v>0</v>
      </c>
      <c r="K2141">
        <v>0</v>
      </c>
      <c r="L2141">
        <v>1490</v>
      </c>
      <c r="M2141">
        <v>0</v>
      </c>
      <c r="R2141">
        <f t="shared" si="129"/>
        <v>12</v>
      </c>
      <c r="S2141">
        <f t="shared" si="130"/>
        <v>19</v>
      </c>
    </row>
    <row r="2142" spans="1:19" x14ac:dyDescent="0.3">
      <c r="A2142">
        <v>2141</v>
      </c>
      <c r="B2142" t="s">
        <v>2152</v>
      </c>
      <c r="C2142" t="str">
        <f t="shared" si="128"/>
        <v>brassica_a_2_VegetableESA13</v>
      </c>
      <c r="D2142">
        <v>1732</v>
      </c>
      <c r="E2142">
        <v>1732</v>
      </c>
      <c r="F2142">
        <v>0</v>
      </c>
      <c r="G2142">
        <v>0</v>
      </c>
      <c r="H2142">
        <v>0</v>
      </c>
      <c r="I2142">
        <v>0</v>
      </c>
      <c r="J2142">
        <v>0</v>
      </c>
      <c r="K2142">
        <v>0</v>
      </c>
      <c r="L2142">
        <v>1747</v>
      </c>
      <c r="M2142">
        <v>0</v>
      </c>
      <c r="R2142">
        <f t="shared" si="129"/>
        <v>12</v>
      </c>
      <c r="S2142">
        <f t="shared" si="130"/>
        <v>19</v>
      </c>
    </row>
    <row r="2143" spans="1:19" x14ac:dyDescent="0.3">
      <c r="A2143">
        <v>2142</v>
      </c>
      <c r="B2143" t="s">
        <v>2153</v>
      </c>
      <c r="C2143" t="str">
        <f t="shared" si="128"/>
        <v>brassica_a_2_VegetableESA14</v>
      </c>
      <c r="D2143">
        <v>1195</v>
      </c>
      <c r="E2143">
        <v>1195</v>
      </c>
      <c r="F2143">
        <v>0</v>
      </c>
      <c r="G2143">
        <v>0</v>
      </c>
      <c r="H2143">
        <v>0</v>
      </c>
      <c r="I2143">
        <v>0</v>
      </c>
      <c r="J2143">
        <v>0</v>
      </c>
      <c r="K2143">
        <v>0</v>
      </c>
      <c r="L2143">
        <v>1215</v>
      </c>
      <c r="M2143">
        <v>0</v>
      </c>
      <c r="R2143">
        <f t="shared" si="129"/>
        <v>12</v>
      </c>
      <c r="S2143">
        <f t="shared" si="130"/>
        <v>19</v>
      </c>
    </row>
    <row r="2144" spans="1:19" x14ac:dyDescent="0.3">
      <c r="A2144">
        <v>2143</v>
      </c>
      <c r="B2144" t="s">
        <v>2154</v>
      </c>
      <c r="C2144" t="str">
        <f t="shared" si="128"/>
        <v>brassica_a_2_VegetableESA15a</v>
      </c>
      <c r="D2144">
        <v>2273</v>
      </c>
      <c r="E2144">
        <v>2273</v>
      </c>
      <c r="F2144">
        <v>0</v>
      </c>
      <c r="G2144">
        <v>0</v>
      </c>
      <c r="H2144">
        <v>0</v>
      </c>
      <c r="I2144">
        <v>0</v>
      </c>
      <c r="J2144">
        <v>0</v>
      </c>
      <c r="K2144">
        <v>0</v>
      </c>
      <c r="L2144">
        <v>2331</v>
      </c>
      <c r="M2144">
        <v>0</v>
      </c>
      <c r="R2144">
        <f t="shared" si="129"/>
        <v>12</v>
      </c>
      <c r="S2144">
        <f t="shared" si="130"/>
        <v>19</v>
      </c>
    </row>
    <row r="2145" spans="1:19" x14ac:dyDescent="0.3">
      <c r="A2145">
        <v>2144</v>
      </c>
      <c r="B2145" t="s">
        <v>2155</v>
      </c>
      <c r="C2145" t="str">
        <f t="shared" si="128"/>
        <v>brassica_a_2_VegetableESA15b</v>
      </c>
      <c r="D2145">
        <v>2617</v>
      </c>
      <c r="E2145">
        <v>2617</v>
      </c>
      <c r="F2145">
        <v>0</v>
      </c>
      <c r="G2145">
        <v>0</v>
      </c>
      <c r="H2145">
        <v>0</v>
      </c>
      <c r="I2145">
        <v>0</v>
      </c>
      <c r="J2145">
        <v>0</v>
      </c>
      <c r="K2145">
        <v>0</v>
      </c>
      <c r="L2145">
        <v>2630</v>
      </c>
      <c r="M2145">
        <v>0</v>
      </c>
      <c r="R2145">
        <f t="shared" si="129"/>
        <v>12</v>
      </c>
      <c r="S2145">
        <f t="shared" si="130"/>
        <v>19</v>
      </c>
    </row>
    <row r="2146" spans="1:19" x14ac:dyDescent="0.3">
      <c r="A2146">
        <v>2145</v>
      </c>
      <c r="B2146" t="s">
        <v>2156</v>
      </c>
      <c r="C2146" t="str">
        <f t="shared" si="128"/>
        <v>brassica_a_2_VegetableESA16a</v>
      </c>
      <c r="D2146">
        <v>920</v>
      </c>
      <c r="E2146">
        <v>920</v>
      </c>
      <c r="F2146">
        <v>0</v>
      </c>
      <c r="G2146">
        <v>0</v>
      </c>
      <c r="H2146">
        <v>0</v>
      </c>
      <c r="I2146">
        <v>0</v>
      </c>
      <c r="J2146">
        <v>0</v>
      </c>
      <c r="K2146">
        <v>0</v>
      </c>
      <c r="L2146">
        <v>927</v>
      </c>
      <c r="M2146">
        <v>0</v>
      </c>
      <c r="R2146">
        <f t="shared" si="129"/>
        <v>12</v>
      </c>
      <c r="S2146">
        <f t="shared" si="130"/>
        <v>19</v>
      </c>
    </row>
    <row r="2147" spans="1:19" x14ac:dyDescent="0.3">
      <c r="A2147">
        <v>2146</v>
      </c>
      <c r="B2147" t="s">
        <v>2157</v>
      </c>
      <c r="C2147" t="str">
        <f t="shared" si="128"/>
        <v>brassica_a_2_VegetableESA16b</v>
      </c>
      <c r="D2147">
        <v>851</v>
      </c>
      <c r="E2147">
        <v>851</v>
      </c>
      <c r="F2147">
        <v>0</v>
      </c>
      <c r="G2147">
        <v>0</v>
      </c>
      <c r="H2147">
        <v>0</v>
      </c>
      <c r="I2147">
        <v>0</v>
      </c>
      <c r="J2147">
        <v>0</v>
      </c>
      <c r="K2147">
        <v>0</v>
      </c>
      <c r="L2147">
        <v>857</v>
      </c>
      <c r="M2147">
        <v>0</v>
      </c>
      <c r="R2147">
        <f t="shared" si="129"/>
        <v>12</v>
      </c>
      <c r="S2147">
        <f t="shared" si="130"/>
        <v>19</v>
      </c>
    </row>
    <row r="2148" spans="1:19" x14ac:dyDescent="0.3">
      <c r="A2148">
        <v>2147</v>
      </c>
      <c r="B2148" t="s">
        <v>2158</v>
      </c>
      <c r="C2148" t="str">
        <f t="shared" si="128"/>
        <v>brassica_a_2_VegetableESA17a</v>
      </c>
      <c r="D2148">
        <v>1091</v>
      </c>
      <c r="E2148">
        <v>1091</v>
      </c>
      <c r="F2148">
        <v>0</v>
      </c>
      <c r="G2148">
        <v>0</v>
      </c>
      <c r="H2148">
        <v>0</v>
      </c>
      <c r="I2148">
        <v>0</v>
      </c>
      <c r="J2148">
        <v>0</v>
      </c>
      <c r="K2148">
        <v>0</v>
      </c>
      <c r="L2148">
        <v>1114</v>
      </c>
      <c r="M2148">
        <v>0</v>
      </c>
      <c r="R2148">
        <f t="shared" si="129"/>
        <v>12</v>
      </c>
      <c r="S2148">
        <f t="shared" si="130"/>
        <v>19</v>
      </c>
    </row>
    <row r="2149" spans="1:19" x14ac:dyDescent="0.3">
      <c r="A2149">
        <v>2148</v>
      </c>
      <c r="B2149" t="s">
        <v>2159</v>
      </c>
      <c r="C2149" t="str">
        <f t="shared" si="128"/>
        <v>brassica_a_2_VegetableESA17b</v>
      </c>
      <c r="D2149">
        <v>1074</v>
      </c>
      <c r="E2149">
        <v>1074</v>
      </c>
      <c r="F2149">
        <v>0</v>
      </c>
      <c r="G2149">
        <v>0</v>
      </c>
      <c r="H2149">
        <v>0</v>
      </c>
      <c r="I2149">
        <v>0</v>
      </c>
      <c r="J2149">
        <v>0</v>
      </c>
      <c r="K2149">
        <v>0</v>
      </c>
      <c r="L2149">
        <v>1104</v>
      </c>
      <c r="M2149">
        <v>0</v>
      </c>
      <c r="R2149">
        <f t="shared" si="129"/>
        <v>12</v>
      </c>
      <c r="S2149">
        <f t="shared" si="130"/>
        <v>19</v>
      </c>
    </row>
    <row r="2150" spans="1:19" x14ac:dyDescent="0.3">
      <c r="A2150">
        <v>2149</v>
      </c>
      <c r="B2150" t="s">
        <v>2160</v>
      </c>
      <c r="C2150" t="str">
        <f t="shared" si="128"/>
        <v>brassica_a_2_VegetableESA18a</v>
      </c>
      <c r="D2150">
        <v>1164</v>
      </c>
      <c r="E2150">
        <v>1164</v>
      </c>
      <c r="F2150">
        <v>0</v>
      </c>
      <c r="G2150">
        <v>0</v>
      </c>
      <c r="H2150">
        <v>0</v>
      </c>
      <c r="I2150">
        <v>0</v>
      </c>
      <c r="J2150">
        <v>0</v>
      </c>
      <c r="K2150">
        <v>0</v>
      </c>
      <c r="L2150">
        <v>1172</v>
      </c>
      <c r="M2150">
        <v>0</v>
      </c>
      <c r="R2150">
        <f t="shared" si="129"/>
        <v>12</v>
      </c>
      <c r="S2150">
        <f t="shared" si="130"/>
        <v>19</v>
      </c>
    </row>
    <row r="2151" spans="1:19" x14ac:dyDescent="0.3">
      <c r="A2151">
        <v>2150</v>
      </c>
      <c r="B2151" t="s">
        <v>2161</v>
      </c>
      <c r="C2151" t="str">
        <f t="shared" si="128"/>
        <v>brassica_a_2_VegetableESA18b</v>
      </c>
      <c r="D2151">
        <v>1216</v>
      </c>
      <c r="E2151">
        <v>1216</v>
      </c>
      <c r="F2151">
        <v>0</v>
      </c>
      <c r="G2151">
        <v>0</v>
      </c>
      <c r="H2151">
        <v>0</v>
      </c>
      <c r="I2151">
        <v>0</v>
      </c>
      <c r="J2151">
        <v>0</v>
      </c>
      <c r="K2151">
        <v>0</v>
      </c>
      <c r="L2151">
        <v>1229</v>
      </c>
      <c r="M2151">
        <v>0</v>
      </c>
      <c r="R2151">
        <f t="shared" si="129"/>
        <v>12</v>
      </c>
      <c r="S2151">
        <f t="shared" si="130"/>
        <v>19</v>
      </c>
    </row>
    <row r="2152" spans="1:19" x14ac:dyDescent="0.3">
      <c r="A2152">
        <v>2151</v>
      </c>
      <c r="B2152" t="s">
        <v>2162</v>
      </c>
      <c r="C2152" t="str">
        <f t="shared" si="128"/>
        <v>brassica_a_2_VegetableESA19a</v>
      </c>
      <c r="D2152">
        <v>706</v>
      </c>
      <c r="E2152">
        <v>706</v>
      </c>
      <c r="F2152">
        <v>0</v>
      </c>
      <c r="G2152">
        <v>0</v>
      </c>
      <c r="H2152">
        <v>0</v>
      </c>
      <c r="I2152">
        <v>0</v>
      </c>
      <c r="J2152">
        <v>0</v>
      </c>
      <c r="K2152">
        <v>0</v>
      </c>
      <c r="L2152">
        <v>713</v>
      </c>
      <c r="M2152">
        <v>0</v>
      </c>
      <c r="R2152">
        <f t="shared" si="129"/>
        <v>12</v>
      </c>
      <c r="S2152">
        <f t="shared" si="130"/>
        <v>19</v>
      </c>
    </row>
    <row r="2153" spans="1:19" x14ac:dyDescent="0.3">
      <c r="A2153">
        <v>2152</v>
      </c>
      <c r="B2153" t="s">
        <v>2163</v>
      </c>
      <c r="C2153" t="str">
        <f t="shared" si="128"/>
        <v>brassica_a_2_VegetableESA19b</v>
      </c>
      <c r="D2153">
        <v>580</v>
      </c>
      <c r="E2153">
        <v>580</v>
      </c>
      <c r="F2153">
        <v>0</v>
      </c>
      <c r="G2153">
        <v>0</v>
      </c>
      <c r="H2153">
        <v>0</v>
      </c>
      <c r="I2153">
        <v>0</v>
      </c>
      <c r="J2153">
        <v>0</v>
      </c>
      <c r="K2153">
        <v>0</v>
      </c>
      <c r="L2153">
        <v>586</v>
      </c>
      <c r="M2153">
        <v>0</v>
      </c>
      <c r="R2153">
        <f t="shared" si="129"/>
        <v>12</v>
      </c>
      <c r="S2153">
        <f t="shared" si="130"/>
        <v>19</v>
      </c>
    </row>
    <row r="2154" spans="1:19" x14ac:dyDescent="0.3">
      <c r="A2154">
        <v>2153</v>
      </c>
      <c r="B2154" t="s">
        <v>2164</v>
      </c>
      <c r="C2154" t="str">
        <f t="shared" si="128"/>
        <v>brassica_a_2_VegetableESA20a</v>
      </c>
      <c r="D2154">
        <v>819</v>
      </c>
      <c r="E2154">
        <v>819</v>
      </c>
      <c r="F2154">
        <v>0</v>
      </c>
      <c r="G2154">
        <v>0</v>
      </c>
      <c r="H2154">
        <v>0</v>
      </c>
      <c r="I2154">
        <v>0</v>
      </c>
      <c r="J2154">
        <v>0</v>
      </c>
      <c r="K2154">
        <v>0</v>
      </c>
      <c r="L2154">
        <v>820</v>
      </c>
      <c r="M2154">
        <v>0</v>
      </c>
      <c r="R2154">
        <f t="shared" si="129"/>
        <v>12</v>
      </c>
      <c r="S2154">
        <f t="shared" si="130"/>
        <v>19</v>
      </c>
    </row>
    <row r="2155" spans="1:19" x14ac:dyDescent="0.3">
      <c r="A2155">
        <v>2154</v>
      </c>
      <c r="B2155" t="s">
        <v>2165</v>
      </c>
      <c r="C2155" t="str">
        <f t="shared" si="128"/>
        <v>brassica_a_2_VegetableESA20b</v>
      </c>
      <c r="D2155">
        <v>1414</v>
      </c>
      <c r="E2155">
        <v>1414</v>
      </c>
      <c r="F2155">
        <v>0</v>
      </c>
      <c r="G2155">
        <v>0</v>
      </c>
      <c r="H2155">
        <v>0</v>
      </c>
      <c r="I2155">
        <v>0</v>
      </c>
      <c r="J2155">
        <v>0</v>
      </c>
      <c r="K2155">
        <v>0</v>
      </c>
      <c r="L2155">
        <v>1416</v>
      </c>
      <c r="M2155">
        <v>0</v>
      </c>
      <c r="R2155">
        <f t="shared" si="129"/>
        <v>12</v>
      </c>
      <c r="S2155">
        <f t="shared" si="130"/>
        <v>19</v>
      </c>
    </row>
    <row r="2156" spans="1:19" x14ac:dyDescent="0.3">
      <c r="A2156">
        <v>2155</v>
      </c>
      <c r="B2156" t="s">
        <v>2166</v>
      </c>
      <c r="C2156" t="str">
        <f t="shared" si="128"/>
        <v>brassica_a_2_VegetableESA21</v>
      </c>
      <c r="D2156">
        <v>1334</v>
      </c>
      <c r="E2156">
        <v>1334</v>
      </c>
      <c r="F2156">
        <v>0</v>
      </c>
      <c r="G2156">
        <v>0</v>
      </c>
      <c r="H2156">
        <v>0</v>
      </c>
      <c r="I2156">
        <v>0</v>
      </c>
      <c r="J2156">
        <v>0</v>
      </c>
      <c r="K2156">
        <v>0</v>
      </c>
      <c r="L2156">
        <v>1336</v>
      </c>
      <c r="M2156">
        <v>0</v>
      </c>
      <c r="R2156">
        <f t="shared" si="129"/>
        <v>12</v>
      </c>
      <c r="S2156">
        <f t="shared" si="130"/>
        <v>19</v>
      </c>
    </row>
    <row r="2157" spans="1:19" x14ac:dyDescent="0.3">
      <c r="A2157">
        <v>2156</v>
      </c>
      <c r="B2157" t="s">
        <v>2167</v>
      </c>
      <c r="C2157" t="str">
        <f t="shared" si="128"/>
        <v>citrusCA_a_2_CitrusESA18a</v>
      </c>
      <c r="D2157">
        <v>2634</v>
      </c>
      <c r="E2157">
        <v>2634</v>
      </c>
      <c r="F2157">
        <v>0</v>
      </c>
      <c r="G2157">
        <v>0</v>
      </c>
      <c r="H2157">
        <v>0</v>
      </c>
      <c r="I2157">
        <v>0</v>
      </c>
      <c r="J2157">
        <v>0</v>
      </c>
      <c r="K2157">
        <v>0</v>
      </c>
      <c r="L2157">
        <v>2641</v>
      </c>
      <c r="M2157">
        <v>0</v>
      </c>
      <c r="R2157">
        <f t="shared" si="129"/>
        <v>12</v>
      </c>
      <c r="S2157">
        <f t="shared" si="130"/>
        <v>19</v>
      </c>
    </row>
    <row r="2158" spans="1:19" x14ac:dyDescent="0.3">
      <c r="A2158">
        <v>2157</v>
      </c>
      <c r="B2158" t="s">
        <v>2168</v>
      </c>
      <c r="C2158" t="str">
        <f t="shared" si="128"/>
        <v>citrusCA_a_2_CitrusESA18b</v>
      </c>
      <c r="D2158">
        <v>2627</v>
      </c>
      <c r="E2158">
        <v>2627</v>
      </c>
      <c r="F2158">
        <v>0</v>
      </c>
      <c r="G2158">
        <v>0</v>
      </c>
      <c r="H2158">
        <v>0</v>
      </c>
      <c r="I2158">
        <v>0</v>
      </c>
      <c r="J2158">
        <v>0</v>
      </c>
      <c r="K2158">
        <v>0</v>
      </c>
      <c r="L2158">
        <v>2633</v>
      </c>
      <c r="M2158">
        <v>0</v>
      </c>
      <c r="R2158">
        <f t="shared" si="129"/>
        <v>12</v>
      </c>
      <c r="S2158">
        <f t="shared" si="130"/>
        <v>19</v>
      </c>
    </row>
    <row r="2159" spans="1:19" x14ac:dyDescent="0.3">
      <c r="A2159">
        <v>2158</v>
      </c>
      <c r="B2159" t="s">
        <v>2169</v>
      </c>
      <c r="C2159" t="str">
        <f t="shared" si="128"/>
        <v>citrusFL_a_2_CitrusESA3</v>
      </c>
      <c r="D2159">
        <v>1410</v>
      </c>
      <c r="E2159">
        <v>1410</v>
      </c>
      <c r="F2159">
        <v>0</v>
      </c>
      <c r="G2159">
        <v>0</v>
      </c>
      <c r="H2159">
        <v>0</v>
      </c>
      <c r="I2159">
        <v>0</v>
      </c>
      <c r="J2159">
        <v>0</v>
      </c>
      <c r="K2159">
        <v>0</v>
      </c>
      <c r="L2159">
        <v>1417</v>
      </c>
      <c r="M2159">
        <v>0</v>
      </c>
      <c r="R2159">
        <f t="shared" si="129"/>
        <v>12</v>
      </c>
      <c r="S2159">
        <f t="shared" si="130"/>
        <v>20</v>
      </c>
    </row>
    <row r="2160" spans="1:19" x14ac:dyDescent="0.3">
      <c r="A2160">
        <v>2159</v>
      </c>
      <c r="B2160" t="s">
        <v>2170</v>
      </c>
      <c r="C2160" t="str">
        <f t="shared" si="128"/>
        <v>citrus_a_2_CitrusESA2</v>
      </c>
      <c r="D2160">
        <v>970</v>
      </c>
      <c r="E2160">
        <v>970</v>
      </c>
      <c r="F2160">
        <v>0</v>
      </c>
      <c r="G2160">
        <v>0</v>
      </c>
      <c r="H2160">
        <v>0</v>
      </c>
      <c r="I2160">
        <v>0</v>
      </c>
      <c r="J2160">
        <v>0</v>
      </c>
      <c r="K2160">
        <v>0</v>
      </c>
      <c r="L2160">
        <v>984</v>
      </c>
      <c r="M2160">
        <v>0</v>
      </c>
      <c r="R2160">
        <f t="shared" si="129"/>
        <v>10</v>
      </c>
      <c r="S2160">
        <f t="shared" si="130"/>
        <v>17</v>
      </c>
    </row>
    <row r="2161" spans="1:19" x14ac:dyDescent="0.3">
      <c r="A2161">
        <v>2160</v>
      </c>
      <c r="B2161" t="s">
        <v>2171</v>
      </c>
      <c r="C2161" t="str">
        <f t="shared" si="128"/>
        <v>citrus_a_2_CitrusESA3</v>
      </c>
      <c r="D2161">
        <v>978</v>
      </c>
      <c r="E2161">
        <v>978</v>
      </c>
      <c r="F2161">
        <v>0</v>
      </c>
      <c r="G2161">
        <v>0</v>
      </c>
      <c r="H2161">
        <v>0</v>
      </c>
      <c r="I2161">
        <v>0</v>
      </c>
      <c r="J2161">
        <v>0</v>
      </c>
      <c r="K2161">
        <v>0</v>
      </c>
      <c r="L2161">
        <v>983</v>
      </c>
      <c r="M2161">
        <v>0</v>
      </c>
      <c r="R2161">
        <f t="shared" si="129"/>
        <v>10</v>
      </c>
      <c r="S2161">
        <f t="shared" si="130"/>
        <v>17</v>
      </c>
    </row>
    <row r="2162" spans="1:19" x14ac:dyDescent="0.3">
      <c r="A2162">
        <v>2161</v>
      </c>
      <c r="B2162" t="s">
        <v>2172</v>
      </c>
      <c r="C2162" t="str">
        <f t="shared" si="128"/>
        <v>citrus_a_2_CitrusESA4</v>
      </c>
      <c r="D2162">
        <v>1068</v>
      </c>
      <c r="E2162">
        <v>1068</v>
      </c>
      <c r="F2162">
        <v>0</v>
      </c>
      <c r="G2162">
        <v>0</v>
      </c>
      <c r="H2162">
        <v>0</v>
      </c>
      <c r="I2162">
        <v>0</v>
      </c>
      <c r="J2162">
        <v>0</v>
      </c>
      <c r="K2162">
        <v>0</v>
      </c>
      <c r="L2162">
        <v>1080</v>
      </c>
      <c r="M2162">
        <v>0</v>
      </c>
      <c r="R2162">
        <f t="shared" si="129"/>
        <v>10</v>
      </c>
      <c r="S2162">
        <f t="shared" si="130"/>
        <v>17</v>
      </c>
    </row>
    <row r="2163" spans="1:19" x14ac:dyDescent="0.3">
      <c r="A2163">
        <v>2162</v>
      </c>
      <c r="B2163" t="s">
        <v>2173</v>
      </c>
      <c r="C2163" t="str">
        <f t="shared" ref="C2163:C2226" si="131">LEFT(B2163,R2163-1)&amp;RIGHT(B2163,LEN(B2163)-S2163)</f>
        <v>citrus_a_2_CitrusESA5</v>
      </c>
      <c r="D2163">
        <v>951</v>
      </c>
      <c r="E2163">
        <v>951</v>
      </c>
      <c r="F2163">
        <v>0</v>
      </c>
      <c r="G2163">
        <v>0</v>
      </c>
      <c r="H2163">
        <v>0</v>
      </c>
      <c r="I2163">
        <v>0</v>
      </c>
      <c r="J2163">
        <v>0</v>
      </c>
      <c r="K2163">
        <v>0</v>
      </c>
      <c r="L2163">
        <v>960</v>
      </c>
      <c r="M2163">
        <v>0</v>
      </c>
      <c r="R2163">
        <f t="shared" si="129"/>
        <v>10</v>
      </c>
      <c r="S2163">
        <f t="shared" si="130"/>
        <v>17</v>
      </c>
    </row>
    <row r="2164" spans="1:19" x14ac:dyDescent="0.3">
      <c r="A2164">
        <v>2163</v>
      </c>
      <c r="B2164" t="s">
        <v>2174</v>
      </c>
      <c r="C2164" t="str">
        <f t="shared" si="131"/>
        <v>citrus_a_2_CitrusESA6</v>
      </c>
      <c r="D2164">
        <v>1056</v>
      </c>
      <c r="E2164">
        <v>1056</v>
      </c>
      <c r="F2164">
        <v>0</v>
      </c>
      <c r="G2164">
        <v>0</v>
      </c>
      <c r="H2164">
        <v>0</v>
      </c>
      <c r="I2164">
        <v>0</v>
      </c>
      <c r="J2164">
        <v>0</v>
      </c>
      <c r="K2164">
        <v>0</v>
      </c>
      <c r="L2164">
        <v>1066</v>
      </c>
      <c r="M2164">
        <v>0</v>
      </c>
      <c r="R2164">
        <f t="shared" si="129"/>
        <v>10</v>
      </c>
      <c r="S2164">
        <f t="shared" si="130"/>
        <v>17</v>
      </c>
    </row>
    <row r="2165" spans="1:19" x14ac:dyDescent="0.3">
      <c r="A2165">
        <v>2164</v>
      </c>
      <c r="B2165" t="s">
        <v>2175</v>
      </c>
      <c r="C2165" t="str">
        <f t="shared" si="131"/>
        <v>citrus_a_2_CitrusESA7</v>
      </c>
      <c r="D2165">
        <v>1129</v>
      </c>
      <c r="E2165">
        <v>1129</v>
      </c>
      <c r="F2165">
        <v>0</v>
      </c>
      <c r="G2165">
        <v>0</v>
      </c>
      <c r="H2165">
        <v>0</v>
      </c>
      <c r="I2165">
        <v>0</v>
      </c>
      <c r="J2165">
        <v>0</v>
      </c>
      <c r="K2165">
        <v>0</v>
      </c>
      <c r="L2165">
        <v>1141</v>
      </c>
      <c r="M2165">
        <v>0</v>
      </c>
      <c r="R2165">
        <f t="shared" si="129"/>
        <v>10</v>
      </c>
      <c r="S2165">
        <f t="shared" si="130"/>
        <v>17</v>
      </c>
    </row>
    <row r="2166" spans="1:19" x14ac:dyDescent="0.3">
      <c r="A2166">
        <v>2165</v>
      </c>
      <c r="B2166" t="s">
        <v>2176</v>
      </c>
      <c r="C2166" t="str">
        <f t="shared" si="131"/>
        <v>citrus_a_2_CitrusESA8</v>
      </c>
      <c r="D2166">
        <v>878</v>
      </c>
      <c r="E2166">
        <v>878</v>
      </c>
      <c r="F2166">
        <v>0</v>
      </c>
      <c r="G2166">
        <v>0</v>
      </c>
      <c r="H2166">
        <v>0</v>
      </c>
      <c r="I2166">
        <v>0</v>
      </c>
      <c r="J2166">
        <v>0</v>
      </c>
      <c r="K2166">
        <v>0</v>
      </c>
      <c r="L2166">
        <v>887</v>
      </c>
      <c r="M2166">
        <v>0</v>
      </c>
      <c r="R2166">
        <f t="shared" si="129"/>
        <v>10</v>
      </c>
      <c r="S2166">
        <f t="shared" si="130"/>
        <v>17</v>
      </c>
    </row>
    <row r="2167" spans="1:19" x14ac:dyDescent="0.3">
      <c r="A2167">
        <v>2166</v>
      </c>
      <c r="B2167" t="s">
        <v>2177</v>
      </c>
      <c r="C2167" t="str">
        <f t="shared" si="131"/>
        <v>citrus_a_2_CitrusESA9</v>
      </c>
      <c r="D2167">
        <v>1137</v>
      </c>
      <c r="E2167">
        <v>1137</v>
      </c>
      <c r="F2167">
        <v>0</v>
      </c>
      <c r="G2167">
        <v>0</v>
      </c>
      <c r="H2167">
        <v>0</v>
      </c>
      <c r="I2167">
        <v>0</v>
      </c>
      <c r="J2167">
        <v>0</v>
      </c>
      <c r="K2167">
        <v>0</v>
      </c>
      <c r="L2167">
        <v>1151</v>
      </c>
      <c r="M2167">
        <v>0</v>
      </c>
      <c r="R2167">
        <f t="shared" si="129"/>
        <v>10</v>
      </c>
      <c r="S2167">
        <f t="shared" si="130"/>
        <v>17</v>
      </c>
    </row>
    <row r="2168" spans="1:19" x14ac:dyDescent="0.3">
      <c r="A2168">
        <v>2167</v>
      </c>
      <c r="B2168" t="s">
        <v>2178</v>
      </c>
      <c r="C2168" t="str">
        <f t="shared" si="131"/>
        <v>citrus_a_2_CitrusESA10a</v>
      </c>
      <c r="D2168">
        <v>1013</v>
      </c>
      <c r="E2168">
        <v>1013</v>
      </c>
      <c r="F2168">
        <v>0</v>
      </c>
      <c r="G2168">
        <v>0</v>
      </c>
      <c r="H2168">
        <v>0</v>
      </c>
      <c r="I2168">
        <v>0</v>
      </c>
      <c r="J2168">
        <v>0</v>
      </c>
      <c r="K2168">
        <v>0</v>
      </c>
      <c r="L2168">
        <v>1023</v>
      </c>
      <c r="M2168">
        <v>0</v>
      </c>
      <c r="R2168">
        <f t="shared" si="129"/>
        <v>10</v>
      </c>
      <c r="S2168">
        <f t="shared" si="130"/>
        <v>17</v>
      </c>
    </row>
    <row r="2169" spans="1:19" x14ac:dyDescent="0.3">
      <c r="A2169">
        <v>2168</v>
      </c>
      <c r="B2169" t="s">
        <v>2179</v>
      </c>
      <c r="C2169" t="str">
        <f t="shared" si="131"/>
        <v>citrus_a_2_CitrusESA10b</v>
      </c>
      <c r="D2169">
        <v>1066</v>
      </c>
      <c r="E2169">
        <v>1066</v>
      </c>
      <c r="F2169">
        <v>0</v>
      </c>
      <c r="G2169">
        <v>0</v>
      </c>
      <c r="H2169">
        <v>0</v>
      </c>
      <c r="I2169">
        <v>0</v>
      </c>
      <c r="J2169">
        <v>0</v>
      </c>
      <c r="K2169">
        <v>0</v>
      </c>
      <c r="L2169">
        <v>1077</v>
      </c>
      <c r="M2169">
        <v>0</v>
      </c>
      <c r="R2169">
        <f t="shared" si="129"/>
        <v>10</v>
      </c>
      <c r="S2169">
        <f t="shared" si="130"/>
        <v>17</v>
      </c>
    </row>
    <row r="2170" spans="1:19" x14ac:dyDescent="0.3">
      <c r="A2170">
        <v>2169</v>
      </c>
      <c r="B2170" t="s">
        <v>2180</v>
      </c>
      <c r="C2170" t="str">
        <f t="shared" si="131"/>
        <v>citrus_a_2_CitrusESA11a</v>
      </c>
      <c r="D2170">
        <v>1019</v>
      </c>
      <c r="E2170">
        <v>1019</v>
      </c>
      <c r="F2170">
        <v>0</v>
      </c>
      <c r="G2170">
        <v>0</v>
      </c>
      <c r="H2170">
        <v>0</v>
      </c>
      <c r="I2170">
        <v>0</v>
      </c>
      <c r="J2170">
        <v>0</v>
      </c>
      <c r="K2170">
        <v>0</v>
      </c>
      <c r="L2170">
        <v>1032</v>
      </c>
      <c r="M2170">
        <v>0</v>
      </c>
      <c r="R2170">
        <f t="shared" si="129"/>
        <v>10</v>
      </c>
      <c r="S2170">
        <f t="shared" si="130"/>
        <v>17</v>
      </c>
    </row>
    <row r="2171" spans="1:19" x14ac:dyDescent="0.3">
      <c r="A2171">
        <v>2170</v>
      </c>
      <c r="B2171" t="s">
        <v>2181</v>
      </c>
      <c r="C2171" t="str">
        <f t="shared" si="131"/>
        <v>citrus_a_2_CitrusESA11b</v>
      </c>
      <c r="D2171">
        <v>1077</v>
      </c>
      <c r="E2171">
        <v>1077</v>
      </c>
      <c r="F2171">
        <v>0</v>
      </c>
      <c r="G2171">
        <v>0</v>
      </c>
      <c r="H2171">
        <v>0</v>
      </c>
      <c r="I2171">
        <v>0</v>
      </c>
      <c r="J2171">
        <v>0</v>
      </c>
      <c r="K2171">
        <v>0</v>
      </c>
      <c r="L2171">
        <v>1087</v>
      </c>
      <c r="M2171">
        <v>0</v>
      </c>
      <c r="R2171">
        <f t="shared" si="129"/>
        <v>10</v>
      </c>
      <c r="S2171">
        <f t="shared" si="130"/>
        <v>17</v>
      </c>
    </row>
    <row r="2172" spans="1:19" x14ac:dyDescent="0.3">
      <c r="A2172">
        <v>2171</v>
      </c>
      <c r="B2172" t="s">
        <v>2182</v>
      </c>
      <c r="C2172" t="str">
        <f t="shared" si="131"/>
        <v>citrus_a_2_CitrusESA12a</v>
      </c>
      <c r="D2172">
        <v>1582</v>
      </c>
      <c r="E2172">
        <v>1582</v>
      </c>
      <c r="F2172">
        <v>0</v>
      </c>
      <c r="G2172">
        <v>0</v>
      </c>
      <c r="H2172">
        <v>0</v>
      </c>
      <c r="I2172">
        <v>0</v>
      </c>
      <c r="J2172">
        <v>0</v>
      </c>
      <c r="K2172">
        <v>0</v>
      </c>
      <c r="L2172">
        <v>1611</v>
      </c>
      <c r="M2172">
        <v>0</v>
      </c>
      <c r="R2172">
        <f t="shared" si="129"/>
        <v>10</v>
      </c>
      <c r="S2172">
        <f t="shared" si="130"/>
        <v>17</v>
      </c>
    </row>
    <row r="2173" spans="1:19" x14ac:dyDescent="0.3">
      <c r="A2173">
        <v>2172</v>
      </c>
      <c r="B2173" t="s">
        <v>2183</v>
      </c>
      <c r="C2173" t="str">
        <f t="shared" si="131"/>
        <v>citrus_a_2_CitrusESA12b</v>
      </c>
      <c r="D2173">
        <v>1544</v>
      </c>
      <c r="E2173">
        <v>1544</v>
      </c>
      <c r="F2173">
        <v>0</v>
      </c>
      <c r="G2173">
        <v>0</v>
      </c>
      <c r="H2173">
        <v>0</v>
      </c>
      <c r="I2173">
        <v>0</v>
      </c>
      <c r="J2173">
        <v>0</v>
      </c>
      <c r="K2173">
        <v>0</v>
      </c>
      <c r="L2173">
        <v>1573</v>
      </c>
      <c r="M2173">
        <v>0</v>
      </c>
      <c r="R2173">
        <f t="shared" si="129"/>
        <v>10</v>
      </c>
      <c r="S2173">
        <f t="shared" si="130"/>
        <v>17</v>
      </c>
    </row>
    <row r="2174" spans="1:19" x14ac:dyDescent="0.3">
      <c r="A2174">
        <v>2173</v>
      </c>
      <c r="B2174" t="s">
        <v>2184</v>
      </c>
      <c r="C2174" t="str">
        <f t="shared" si="131"/>
        <v>citrus_a_2_CitrusESA13</v>
      </c>
      <c r="D2174">
        <v>969</v>
      </c>
      <c r="E2174">
        <v>969</v>
      </c>
      <c r="F2174">
        <v>0</v>
      </c>
      <c r="G2174">
        <v>0</v>
      </c>
      <c r="H2174">
        <v>0</v>
      </c>
      <c r="I2174">
        <v>0</v>
      </c>
      <c r="J2174">
        <v>0</v>
      </c>
      <c r="K2174">
        <v>0</v>
      </c>
      <c r="L2174">
        <v>972</v>
      </c>
      <c r="M2174">
        <v>0</v>
      </c>
      <c r="R2174">
        <f t="shared" si="129"/>
        <v>10</v>
      </c>
      <c r="S2174">
        <f t="shared" si="130"/>
        <v>17</v>
      </c>
    </row>
    <row r="2175" spans="1:19" x14ac:dyDescent="0.3">
      <c r="A2175">
        <v>2174</v>
      </c>
      <c r="B2175" t="s">
        <v>2185</v>
      </c>
      <c r="C2175" t="str">
        <f t="shared" si="131"/>
        <v>citrus_a_2_CitrusESA15a</v>
      </c>
      <c r="D2175">
        <v>1228</v>
      </c>
      <c r="E2175">
        <v>1228</v>
      </c>
      <c r="F2175">
        <v>0</v>
      </c>
      <c r="G2175">
        <v>0</v>
      </c>
      <c r="H2175">
        <v>0</v>
      </c>
      <c r="I2175">
        <v>0</v>
      </c>
      <c r="J2175">
        <v>0</v>
      </c>
      <c r="K2175">
        <v>0</v>
      </c>
      <c r="L2175">
        <v>1231</v>
      </c>
      <c r="M2175">
        <v>0</v>
      </c>
      <c r="R2175">
        <f t="shared" si="129"/>
        <v>10</v>
      </c>
      <c r="S2175">
        <f t="shared" si="130"/>
        <v>17</v>
      </c>
    </row>
    <row r="2176" spans="1:19" x14ac:dyDescent="0.3">
      <c r="A2176">
        <v>2175</v>
      </c>
      <c r="B2176" t="s">
        <v>2186</v>
      </c>
      <c r="C2176" t="str">
        <f t="shared" si="131"/>
        <v>citrus_a_2_CitrusESA15b</v>
      </c>
      <c r="D2176">
        <v>1161</v>
      </c>
      <c r="E2176">
        <v>1161</v>
      </c>
      <c r="F2176">
        <v>0</v>
      </c>
      <c r="G2176">
        <v>0</v>
      </c>
      <c r="H2176">
        <v>0</v>
      </c>
      <c r="I2176">
        <v>0</v>
      </c>
      <c r="J2176">
        <v>0</v>
      </c>
      <c r="K2176">
        <v>0</v>
      </c>
      <c r="L2176">
        <v>1164</v>
      </c>
      <c r="M2176">
        <v>0</v>
      </c>
      <c r="R2176">
        <f t="shared" si="129"/>
        <v>10</v>
      </c>
      <c r="S2176">
        <f t="shared" si="130"/>
        <v>17</v>
      </c>
    </row>
    <row r="2177" spans="1:19" x14ac:dyDescent="0.3">
      <c r="A2177">
        <v>2176</v>
      </c>
      <c r="B2177" t="s">
        <v>2187</v>
      </c>
      <c r="C2177" t="str">
        <f t="shared" si="131"/>
        <v>citrus_a_2_CitrusESA16a</v>
      </c>
      <c r="D2177">
        <v>1131</v>
      </c>
      <c r="E2177">
        <v>1131</v>
      </c>
      <c r="F2177">
        <v>0</v>
      </c>
      <c r="G2177">
        <v>0</v>
      </c>
      <c r="H2177">
        <v>0</v>
      </c>
      <c r="I2177">
        <v>0</v>
      </c>
      <c r="J2177">
        <v>0</v>
      </c>
      <c r="K2177">
        <v>0</v>
      </c>
      <c r="L2177">
        <v>1134</v>
      </c>
      <c r="M2177">
        <v>0</v>
      </c>
      <c r="R2177">
        <f t="shared" si="129"/>
        <v>10</v>
      </c>
      <c r="S2177">
        <f t="shared" si="130"/>
        <v>17</v>
      </c>
    </row>
    <row r="2178" spans="1:19" x14ac:dyDescent="0.3">
      <c r="A2178">
        <v>2177</v>
      </c>
      <c r="B2178" t="s">
        <v>2188</v>
      </c>
      <c r="C2178" t="str">
        <f t="shared" si="131"/>
        <v>citrus_a_2_CitrusESA16b</v>
      </c>
      <c r="D2178">
        <v>906</v>
      </c>
      <c r="E2178">
        <v>906</v>
      </c>
      <c r="F2178">
        <v>0</v>
      </c>
      <c r="G2178">
        <v>0</v>
      </c>
      <c r="H2178">
        <v>0</v>
      </c>
      <c r="I2178">
        <v>0</v>
      </c>
      <c r="J2178">
        <v>0</v>
      </c>
      <c r="K2178">
        <v>0</v>
      </c>
      <c r="L2178">
        <v>908</v>
      </c>
      <c r="M2178">
        <v>0</v>
      </c>
      <c r="R2178">
        <f t="shared" si="129"/>
        <v>10</v>
      </c>
      <c r="S2178">
        <f t="shared" si="130"/>
        <v>17</v>
      </c>
    </row>
    <row r="2179" spans="1:19" x14ac:dyDescent="0.3">
      <c r="A2179">
        <v>2178</v>
      </c>
      <c r="B2179" t="s">
        <v>2189</v>
      </c>
      <c r="C2179" t="str">
        <f t="shared" si="131"/>
        <v>citrus_a_2_CitrusESA17a</v>
      </c>
      <c r="D2179">
        <v>1167</v>
      </c>
      <c r="E2179">
        <v>1167</v>
      </c>
      <c r="F2179">
        <v>0</v>
      </c>
      <c r="G2179">
        <v>0</v>
      </c>
      <c r="H2179">
        <v>0</v>
      </c>
      <c r="I2179">
        <v>0</v>
      </c>
      <c r="J2179">
        <v>0</v>
      </c>
      <c r="K2179">
        <v>0</v>
      </c>
      <c r="L2179">
        <v>1170</v>
      </c>
      <c r="M2179">
        <v>0</v>
      </c>
      <c r="R2179">
        <f t="shared" ref="R2179:R2242" si="132">SEARCH("run",B2179)</f>
        <v>10</v>
      </c>
      <c r="S2179">
        <f t="shared" ref="S2179:S2242" si="133">SEARCH("_",B2179,SEARCH("_",B2179,R2179+1)+1)</f>
        <v>17</v>
      </c>
    </row>
    <row r="2180" spans="1:19" x14ac:dyDescent="0.3">
      <c r="A2180">
        <v>2179</v>
      </c>
      <c r="B2180" t="s">
        <v>2190</v>
      </c>
      <c r="C2180" t="str">
        <f t="shared" si="131"/>
        <v>citrus_a_2_CitrusESA17b</v>
      </c>
      <c r="D2180">
        <v>1149</v>
      </c>
      <c r="E2180">
        <v>1149</v>
      </c>
      <c r="F2180">
        <v>0</v>
      </c>
      <c r="G2180">
        <v>0</v>
      </c>
      <c r="H2180">
        <v>0</v>
      </c>
      <c r="I2180">
        <v>0</v>
      </c>
      <c r="J2180">
        <v>0</v>
      </c>
      <c r="K2180">
        <v>0</v>
      </c>
      <c r="L2180">
        <v>1152</v>
      </c>
      <c r="M2180">
        <v>0</v>
      </c>
      <c r="R2180">
        <f t="shared" si="132"/>
        <v>10</v>
      </c>
      <c r="S2180">
        <f t="shared" si="133"/>
        <v>17</v>
      </c>
    </row>
    <row r="2181" spans="1:19" x14ac:dyDescent="0.3">
      <c r="A2181">
        <v>2180</v>
      </c>
      <c r="B2181" t="s">
        <v>2191</v>
      </c>
      <c r="C2181" t="str">
        <f t="shared" si="131"/>
        <v>citrus_a_2_CitrusESA20a</v>
      </c>
      <c r="D2181">
        <v>891</v>
      </c>
      <c r="E2181">
        <v>891</v>
      </c>
      <c r="F2181">
        <v>0</v>
      </c>
      <c r="G2181">
        <v>0</v>
      </c>
      <c r="H2181">
        <v>0</v>
      </c>
      <c r="I2181">
        <v>0</v>
      </c>
      <c r="J2181">
        <v>0</v>
      </c>
      <c r="K2181">
        <v>0</v>
      </c>
      <c r="L2181">
        <v>895</v>
      </c>
      <c r="M2181">
        <v>0</v>
      </c>
      <c r="R2181">
        <f t="shared" si="132"/>
        <v>10</v>
      </c>
      <c r="S2181">
        <f t="shared" si="133"/>
        <v>17</v>
      </c>
    </row>
    <row r="2182" spans="1:19" x14ac:dyDescent="0.3">
      <c r="A2182">
        <v>2181</v>
      </c>
      <c r="B2182" t="s">
        <v>2192</v>
      </c>
      <c r="C2182" t="str">
        <f t="shared" si="131"/>
        <v>citrus_a_2_CitrusESA20b</v>
      </c>
      <c r="D2182">
        <v>1074</v>
      </c>
      <c r="E2182">
        <v>1074</v>
      </c>
      <c r="F2182">
        <v>0</v>
      </c>
      <c r="G2182">
        <v>0</v>
      </c>
      <c r="H2182">
        <v>0</v>
      </c>
      <c r="I2182">
        <v>0</v>
      </c>
      <c r="J2182">
        <v>0</v>
      </c>
      <c r="K2182">
        <v>0</v>
      </c>
      <c r="L2182">
        <v>1080</v>
      </c>
      <c r="M2182">
        <v>0</v>
      </c>
      <c r="R2182">
        <f t="shared" si="132"/>
        <v>10</v>
      </c>
      <c r="S2182">
        <f t="shared" si="133"/>
        <v>17</v>
      </c>
    </row>
    <row r="2183" spans="1:19" x14ac:dyDescent="0.3">
      <c r="A2183">
        <v>2182</v>
      </c>
      <c r="B2183" t="s">
        <v>2193</v>
      </c>
      <c r="C2183" t="str">
        <f t="shared" si="131"/>
        <v>citrus_a_2_CitrusESA21</v>
      </c>
      <c r="D2183">
        <v>1061</v>
      </c>
      <c r="E2183">
        <v>1061</v>
      </c>
      <c r="F2183">
        <v>0</v>
      </c>
      <c r="G2183">
        <v>0</v>
      </c>
      <c r="H2183">
        <v>0</v>
      </c>
      <c r="I2183">
        <v>0</v>
      </c>
      <c r="J2183">
        <v>0</v>
      </c>
      <c r="K2183">
        <v>0</v>
      </c>
      <c r="L2183">
        <v>1065</v>
      </c>
      <c r="M2183">
        <v>0</v>
      </c>
      <c r="R2183">
        <f t="shared" si="132"/>
        <v>10</v>
      </c>
      <c r="S2183">
        <f t="shared" si="133"/>
        <v>17</v>
      </c>
    </row>
    <row r="2184" spans="1:19" x14ac:dyDescent="0.3">
      <c r="A2184">
        <v>2183</v>
      </c>
      <c r="B2184" t="s">
        <v>2194</v>
      </c>
      <c r="C2184" t="str">
        <f t="shared" si="131"/>
        <v>corn_a_2_CornESA1</v>
      </c>
      <c r="D2184">
        <v>1215</v>
      </c>
      <c r="E2184">
        <v>1215</v>
      </c>
      <c r="F2184">
        <v>0</v>
      </c>
      <c r="G2184">
        <v>0</v>
      </c>
      <c r="H2184">
        <v>0</v>
      </c>
      <c r="I2184">
        <v>0</v>
      </c>
      <c r="J2184">
        <v>0</v>
      </c>
      <c r="K2184">
        <v>0</v>
      </c>
      <c r="L2184">
        <v>1271</v>
      </c>
      <c r="M2184">
        <v>0</v>
      </c>
      <c r="R2184">
        <f t="shared" si="132"/>
        <v>8</v>
      </c>
      <c r="S2184">
        <f t="shared" si="133"/>
        <v>15</v>
      </c>
    </row>
    <row r="2185" spans="1:19" x14ac:dyDescent="0.3">
      <c r="A2185">
        <v>2184</v>
      </c>
      <c r="B2185" t="s">
        <v>2195</v>
      </c>
      <c r="C2185" t="str">
        <f t="shared" si="131"/>
        <v>corn_a_2_CornESA2</v>
      </c>
      <c r="D2185">
        <v>500</v>
      </c>
      <c r="E2185">
        <v>500</v>
      </c>
      <c r="F2185">
        <v>0</v>
      </c>
      <c r="G2185">
        <v>0</v>
      </c>
      <c r="H2185">
        <v>0</v>
      </c>
      <c r="I2185">
        <v>0</v>
      </c>
      <c r="J2185">
        <v>0</v>
      </c>
      <c r="K2185">
        <v>0</v>
      </c>
      <c r="L2185">
        <v>528</v>
      </c>
      <c r="M2185">
        <v>0</v>
      </c>
      <c r="R2185">
        <f t="shared" si="132"/>
        <v>8</v>
      </c>
      <c r="S2185">
        <f t="shared" si="133"/>
        <v>15</v>
      </c>
    </row>
    <row r="2186" spans="1:19" x14ac:dyDescent="0.3">
      <c r="A2186">
        <v>2185</v>
      </c>
      <c r="B2186" t="s">
        <v>2196</v>
      </c>
      <c r="C2186" t="str">
        <f t="shared" si="131"/>
        <v>corn_a_2_CornESA3</v>
      </c>
      <c r="D2186">
        <v>1114</v>
      </c>
      <c r="E2186">
        <v>1114</v>
      </c>
      <c r="F2186">
        <v>0</v>
      </c>
      <c r="G2186">
        <v>0</v>
      </c>
      <c r="H2186">
        <v>0</v>
      </c>
      <c r="I2186">
        <v>0</v>
      </c>
      <c r="J2186">
        <v>0</v>
      </c>
      <c r="K2186">
        <v>0</v>
      </c>
      <c r="L2186">
        <v>1121</v>
      </c>
      <c r="M2186">
        <v>0</v>
      </c>
      <c r="R2186">
        <f t="shared" si="132"/>
        <v>8</v>
      </c>
      <c r="S2186">
        <f t="shared" si="133"/>
        <v>15</v>
      </c>
    </row>
    <row r="2187" spans="1:19" x14ac:dyDescent="0.3">
      <c r="A2187">
        <v>2186</v>
      </c>
      <c r="B2187" t="s">
        <v>2197</v>
      </c>
      <c r="C2187" t="str">
        <f t="shared" si="131"/>
        <v>corn_a_2_CornESA4</v>
      </c>
      <c r="D2187">
        <v>882</v>
      </c>
      <c r="E2187">
        <v>882</v>
      </c>
      <c r="F2187">
        <v>0</v>
      </c>
      <c r="G2187">
        <v>0</v>
      </c>
      <c r="H2187">
        <v>0</v>
      </c>
      <c r="I2187">
        <v>0</v>
      </c>
      <c r="J2187">
        <v>0</v>
      </c>
      <c r="K2187">
        <v>0</v>
      </c>
      <c r="L2187">
        <v>885</v>
      </c>
      <c r="M2187">
        <v>0</v>
      </c>
      <c r="R2187">
        <f t="shared" si="132"/>
        <v>8</v>
      </c>
      <c r="S2187">
        <f t="shared" si="133"/>
        <v>15</v>
      </c>
    </row>
    <row r="2188" spans="1:19" x14ac:dyDescent="0.3">
      <c r="A2188">
        <v>2187</v>
      </c>
      <c r="B2188" t="s">
        <v>2198</v>
      </c>
      <c r="C2188" t="str">
        <f t="shared" si="131"/>
        <v>corn_a_2_CornESA5</v>
      </c>
      <c r="D2188">
        <v>1615</v>
      </c>
      <c r="E2188">
        <v>1615</v>
      </c>
      <c r="F2188">
        <v>0</v>
      </c>
      <c r="G2188">
        <v>0</v>
      </c>
      <c r="H2188">
        <v>0</v>
      </c>
      <c r="I2188">
        <v>0</v>
      </c>
      <c r="J2188">
        <v>0</v>
      </c>
      <c r="K2188">
        <v>0</v>
      </c>
      <c r="L2188">
        <v>1766</v>
      </c>
      <c r="M2188">
        <v>0</v>
      </c>
      <c r="R2188">
        <f t="shared" si="132"/>
        <v>8</v>
      </c>
      <c r="S2188">
        <f t="shared" si="133"/>
        <v>15</v>
      </c>
    </row>
    <row r="2189" spans="1:19" x14ac:dyDescent="0.3">
      <c r="A2189">
        <v>2188</v>
      </c>
      <c r="B2189" t="s">
        <v>2199</v>
      </c>
      <c r="C2189" t="str">
        <f t="shared" si="131"/>
        <v>corn_a_2_CornESA6</v>
      </c>
      <c r="D2189">
        <v>1031</v>
      </c>
      <c r="E2189">
        <v>1031</v>
      </c>
      <c r="F2189">
        <v>0</v>
      </c>
      <c r="G2189">
        <v>0</v>
      </c>
      <c r="H2189">
        <v>0</v>
      </c>
      <c r="I2189">
        <v>0</v>
      </c>
      <c r="J2189">
        <v>0</v>
      </c>
      <c r="K2189">
        <v>0</v>
      </c>
      <c r="L2189">
        <v>1056</v>
      </c>
      <c r="M2189">
        <v>0</v>
      </c>
      <c r="R2189">
        <f t="shared" si="132"/>
        <v>8</v>
      </c>
      <c r="S2189">
        <f t="shared" si="133"/>
        <v>15</v>
      </c>
    </row>
    <row r="2190" spans="1:19" x14ac:dyDescent="0.3">
      <c r="A2190">
        <v>2189</v>
      </c>
      <c r="B2190" t="s">
        <v>2200</v>
      </c>
      <c r="C2190" t="str">
        <f t="shared" si="131"/>
        <v>corn_a_2_CornESA7</v>
      </c>
      <c r="D2190">
        <v>956</v>
      </c>
      <c r="E2190">
        <v>956</v>
      </c>
      <c r="F2190">
        <v>0</v>
      </c>
      <c r="G2190">
        <v>0</v>
      </c>
      <c r="H2190">
        <v>0</v>
      </c>
      <c r="I2190">
        <v>0</v>
      </c>
      <c r="J2190">
        <v>0</v>
      </c>
      <c r="K2190">
        <v>0</v>
      </c>
      <c r="L2190">
        <v>1057</v>
      </c>
      <c r="M2190">
        <v>0</v>
      </c>
      <c r="R2190">
        <f t="shared" si="132"/>
        <v>8</v>
      </c>
      <c r="S2190">
        <f t="shared" si="133"/>
        <v>15</v>
      </c>
    </row>
    <row r="2191" spans="1:19" x14ac:dyDescent="0.3">
      <c r="A2191">
        <v>2190</v>
      </c>
      <c r="B2191" t="s">
        <v>2201</v>
      </c>
      <c r="C2191" t="str">
        <f t="shared" si="131"/>
        <v>corn_a_2_CornESA8</v>
      </c>
      <c r="D2191">
        <v>895</v>
      </c>
      <c r="E2191">
        <v>895</v>
      </c>
      <c r="F2191">
        <v>0</v>
      </c>
      <c r="G2191">
        <v>0</v>
      </c>
      <c r="H2191">
        <v>0</v>
      </c>
      <c r="I2191">
        <v>0</v>
      </c>
      <c r="J2191">
        <v>0</v>
      </c>
      <c r="K2191">
        <v>0</v>
      </c>
      <c r="L2191">
        <v>927</v>
      </c>
      <c r="M2191">
        <v>0</v>
      </c>
      <c r="R2191">
        <f t="shared" si="132"/>
        <v>8</v>
      </c>
      <c r="S2191">
        <f t="shared" si="133"/>
        <v>15</v>
      </c>
    </row>
    <row r="2192" spans="1:19" x14ac:dyDescent="0.3">
      <c r="A2192">
        <v>2191</v>
      </c>
      <c r="B2192" t="s">
        <v>2202</v>
      </c>
      <c r="C2192" t="str">
        <f t="shared" si="131"/>
        <v>corn_a_2_CornESA9</v>
      </c>
      <c r="D2192">
        <v>598</v>
      </c>
      <c r="E2192">
        <v>598</v>
      </c>
      <c r="F2192">
        <v>0</v>
      </c>
      <c r="G2192">
        <v>0</v>
      </c>
      <c r="H2192">
        <v>0</v>
      </c>
      <c r="I2192">
        <v>0</v>
      </c>
      <c r="J2192">
        <v>0</v>
      </c>
      <c r="K2192">
        <v>0</v>
      </c>
      <c r="L2192">
        <v>626</v>
      </c>
      <c r="M2192">
        <v>0</v>
      </c>
      <c r="R2192">
        <f t="shared" si="132"/>
        <v>8</v>
      </c>
      <c r="S2192">
        <f t="shared" si="133"/>
        <v>15</v>
      </c>
    </row>
    <row r="2193" spans="1:19" x14ac:dyDescent="0.3">
      <c r="A2193">
        <v>2192</v>
      </c>
      <c r="B2193" t="s">
        <v>2203</v>
      </c>
      <c r="C2193" t="str">
        <f t="shared" si="131"/>
        <v>corn_a_2_CornESA10a</v>
      </c>
      <c r="D2193">
        <v>862</v>
      </c>
      <c r="E2193">
        <v>862</v>
      </c>
      <c r="F2193">
        <v>0</v>
      </c>
      <c r="G2193">
        <v>0</v>
      </c>
      <c r="H2193">
        <v>0</v>
      </c>
      <c r="I2193">
        <v>0</v>
      </c>
      <c r="J2193">
        <v>0</v>
      </c>
      <c r="K2193">
        <v>0</v>
      </c>
      <c r="L2193">
        <v>874</v>
      </c>
      <c r="M2193">
        <v>0</v>
      </c>
      <c r="R2193">
        <f t="shared" si="132"/>
        <v>8</v>
      </c>
      <c r="S2193">
        <f t="shared" si="133"/>
        <v>15</v>
      </c>
    </row>
    <row r="2194" spans="1:19" x14ac:dyDescent="0.3">
      <c r="A2194">
        <v>2193</v>
      </c>
      <c r="B2194" t="s">
        <v>2204</v>
      </c>
      <c r="C2194" t="str">
        <f t="shared" si="131"/>
        <v>corn_a_2_CornESA10b</v>
      </c>
      <c r="D2194">
        <v>1515</v>
      </c>
      <c r="E2194">
        <v>1515</v>
      </c>
      <c r="F2194">
        <v>0</v>
      </c>
      <c r="G2194">
        <v>0</v>
      </c>
      <c r="H2194">
        <v>0</v>
      </c>
      <c r="I2194">
        <v>0</v>
      </c>
      <c r="J2194">
        <v>0</v>
      </c>
      <c r="K2194">
        <v>0</v>
      </c>
      <c r="L2194">
        <v>1544</v>
      </c>
      <c r="M2194">
        <v>0</v>
      </c>
      <c r="R2194">
        <f t="shared" si="132"/>
        <v>8</v>
      </c>
      <c r="S2194">
        <f t="shared" si="133"/>
        <v>15</v>
      </c>
    </row>
    <row r="2195" spans="1:19" x14ac:dyDescent="0.3">
      <c r="A2195">
        <v>2194</v>
      </c>
      <c r="B2195" t="s">
        <v>2205</v>
      </c>
      <c r="C2195" t="str">
        <f t="shared" si="131"/>
        <v>corn_a_2_CornESA11a</v>
      </c>
      <c r="D2195">
        <v>1790</v>
      </c>
      <c r="E2195">
        <v>1790</v>
      </c>
      <c r="F2195">
        <v>0</v>
      </c>
      <c r="G2195">
        <v>0</v>
      </c>
      <c r="H2195">
        <v>0</v>
      </c>
      <c r="I2195">
        <v>0</v>
      </c>
      <c r="J2195">
        <v>0</v>
      </c>
      <c r="K2195">
        <v>0</v>
      </c>
      <c r="L2195">
        <v>1843</v>
      </c>
      <c r="M2195">
        <v>0</v>
      </c>
      <c r="R2195">
        <f t="shared" si="132"/>
        <v>8</v>
      </c>
      <c r="S2195">
        <f t="shared" si="133"/>
        <v>15</v>
      </c>
    </row>
    <row r="2196" spans="1:19" x14ac:dyDescent="0.3">
      <c r="A2196">
        <v>2195</v>
      </c>
      <c r="B2196" t="s">
        <v>2206</v>
      </c>
      <c r="C2196" t="str">
        <f t="shared" si="131"/>
        <v>corn_a_2_CornESA11b</v>
      </c>
      <c r="D2196">
        <v>1179</v>
      </c>
      <c r="E2196">
        <v>1179</v>
      </c>
      <c r="F2196">
        <v>0</v>
      </c>
      <c r="G2196">
        <v>0</v>
      </c>
      <c r="H2196">
        <v>0</v>
      </c>
      <c r="I2196">
        <v>0</v>
      </c>
      <c r="J2196">
        <v>0</v>
      </c>
      <c r="K2196">
        <v>0</v>
      </c>
      <c r="L2196">
        <v>1199</v>
      </c>
      <c r="M2196">
        <v>0</v>
      </c>
      <c r="R2196">
        <f t="shared" si="132"/>
        <v>8</v>
      </c>
      <c r="S2196">
        <f t="shared" si="133"/>
        <v>15</v>
      </c>
    </row>
    <row r="2197" spans="1:19" x14ac:dyDescent="0.3">
      <c r="A2197">
        <v>2196</v>
      </c>
      <c r="B2197" t="s">
        <v>2207</v>
      </c>
      <c r="C2197" t="str">
        <f t="shared" si="131"/>
        <v>corn_a_2_CornESA12a</v>
      </c>
      <c r="D2197">
        <v>912</v>
      </c>
      <c r="E2197">
        <v>912</v>
      </c>
      <c r="F2197">
        <v>0</v>
      </c>
      <c r="G2197">
        <v>0</v>
      </c>
      <c r="H2197">
        <v>0</v>
      </c>
      <c r="I2197">
        <v>0</v>
      </c>
      <c r="J2197">
        <v>0</v>
      </c>
      <c r="K2197">
        <v>0</v>
      </c>
      <c r="L2197">
        <v>932</v>
      </c>
      <c r="M2197">
        <v>0</v>
      </c>
      <c r="R2197">
        <f t="shared" si="132"/>
        <v>8</v>
      </c>
      <c r="S2197">
        <f t="shared" si="133"/>
        <v>15</v>
      </c>
    </row>
    <row r="2198" spans="1:19" x14ac:dyDescent="0.3">
      <c r="A2198">
        <v>2197</v>
      </c>
      <c r="B2198" t="s">
        <v>2208</v>
      </c>
      <c r="C2198" t="str">
        <f t="shared" si="131"/>
        <v>corn_a_2_CornESA12b</v>
      </c>
      <c r="D2198">
        <v>947</v>
      </c>
      <c r="E2198">
        <v>947</v>
      </c>
      <c r="F2198">
        <v>0</v>
      </c>
      <c r="G2198">
        <v>0</v>
      </c>
      <c r="H2198">
        <v>0</v>
      </c>
      <c r="I2198">
        <v>0</v>
      </c>
      <c r="J2198">
        <v>0</v>
      </c>
      <c r="K2198">
        <v>0</v>
      </c>
      <c r="L2198">
        <v>965</v>
      </c>
      <c r="M2198">
        <v>0</v>
      </c>
      <c r="R2198">
        <f t="shared" si="132"/>
        <v>8</v>
      </c>
      <c r="S2198">
        <f t="shared" si="133"/>
        <v>15</v>
      </c>
    </row>
    <row r="2199" spans="1:19" x14ac:dyDescent="0.3">
      <c r="A2199">
        <v>2198</v>
      </c>
      <c r="B2199" t="s">
        <v>2209</v>
      </c>
      <c r="C2199" t="str">
        <f t="shared" si="131"/>
        <v>corn_a_2_CornESA13</v>
      </c>
      <c r="D2199">
        <v>3680</v>
      </c>
      <c r="E2199">
        <v>3680</v>
      </c>
      <c r="F2199">
        <v>0</v>
      </c>
      <c r="G2199">
        <v>0</v>
      </c>
      <c r="H2199">
        <v>0</v>
      </c>
      <c r="I2199">
        <v>0</v>
      </c>
      <c r="J2199">
        <v>0</v>
      </c>
      <c r="K2199">
        <v>0</v>
      </c>
      <c r="L2199">
        <v>3694</v>
      </c>
      <c r="M2199">
        <v>0</v>
      </c>
      <c r="R2199">
        <f t="shared" si="132"/>
        <v>8</v>
      </c>
      <c r="S2199">
        <f t="shared" si="133"/>
        <v>15</v>
      </c>
    </row>
    <row r="2200" spans="1:19" x14ac:dyDescent="0.3">
      <c r="A2200">
        <v>2199</v>
      </c>
      <c r="B2200" t="s">
        <v>2210</v>
      </c>
      <c r="C2200" t="str">
        <f t="shared" si="131"/>
        <v>corn_a_2_CornESA14</v>
      </c>
      <c r="D2200">
        <v>1856</v>
      </c>
      <c r="E2200">
        <v>1856</v>
      </c>
      <c r="F2200">
        <v>0</v>
      </c>
      <c r="G2200">
        <v>0</v>
      </c>
      <c r="H2200">
        <v>0</v>
      </c>
      <c r="I2200">
        <v>0</v>
      </c>
      <c r="J2200">
        <v>0</v>
      </c>
      <c r="K2200">
        <v>0</v>
      </c>
      <c r="L2200">
        <v>1879</v>
      </c>
      <c r="M2200">
        <v>0</v>
      </c>
      <c r="R2200">
        <f t="shared" si="132"/>
        <v>8</v>
      </c>
      <c r="S2200">
        <f t="shared" si="133"/>
        <v>15</v>
      </c>
    </row>
    <row r="2201" spans="1:19" x14ac:dyDescent="0.3">
      <c r="A2201">
        <v>2200</v>
      </c>
      <c r="B2201" t="s">
        <v>2211</v>
      </c>
      <c r="C2201" t="str">
        <f t="shared" si="131"/>
        <v>corn_a_2_CornESA15a</v>
      </c>
      <c r="D2201">
        <v>1063</v>
      </c>
      <c r="E2201">
        <v>1063</v>
      </c>
      <c r="F2201">
        <v>0</v>
      </c>
      <c r="G2201">
        <v>0</v>
      </c>
      <c r="H2201">
        <v>0</v>
      </c>
      <c r="I2201">
        <v>0</v>
      </c>
      <c r="J2201">
        <v>0</v>
      </c>
      <c r="K2201">
        <v>0</v>
      </c>
      <c r="L2201">
        <v>1083</v>
      </c>
      <c r="M2201">
        <v>0</v>
      </c>
      <c r="R2201">
        <f t="shared" si="132"/>
        <v>8</v>
      </c>
      <c r="S2201">
        <f t="shared" si="133"/>
        <v>15</v>
      </c>
    </row>
    <row r="2202" spans="1:19" x14ac:dyDescent="0.3">
      <c r="A2202">
        <v>2201</v>
      </c>
      <c r="B2202" t="s">
        <v>2212</v>
      </c>
      <c r="C2202" t="str">
        <f t="shared" si="131"/>
        <v>corn_a_2_CornESA15b</v>
      </c>
      <c r="D2202">
        <v>1540</v>
      </c>
      <c r="E2202">
        <v>1540</v>
      </c>
      <c r="F2202">
        <v>0</v>
      </c>
      <c r="G2202">
        <v>0</v>
      </c>
      <c r="H2202">
        <v>0</v>
      </c>
      <c r="I2202">
        <v>0</v>
      </c>
      <c r="J2202">
        <v>0</v>
      </c>
      <c r="K2202">
        <v>0</v>
      </c>
      <c r="L2202">
        <v>1553</v>
      </c>
      <c r="M2202">
        <v>0</v>
      </c>
      <c r="R2202">
        <f t="shared" si="132"/>
        <v>8</v>
      </c>
      <c r="S2202">
        <f t="shared" si="133"/>
        <v>15</v>
      </c>
    </row>
    <row r="2203" spans="1:19" x14ac:dyDescent="0.3">
      <c r="A2203">
        <v>2202</v>
      </c>
      <c r="B2203" t="s">
        <v>2213</v>
      </c>
      <c r="C2203" t="str">
        <f t="shared" si="131"/>
        <v>corn_a_2_CornESA16a</v>
      </c>
      <c r="D2203">
        <v>2526</v>
      </c>
      <c r="E2203">
        <v>2526</v>
      </c>
      <c r="F2203">
        <v>0</v>
      </c>
      <c r="G2203">
        <v>0</v>
      </c>
      <c r="H2203">
        <v>0</v>
      </c>
      <c r="I2203">
        <v>0</v>
      </c>
      <c r="J2203">
        <v>0</v>
      </c>
      <c r="K2203">
        <v>0</v>
      </c>
      <c r="L2203">
        <v>2575</v>
      </c>
      <c r="M2203">
        <v>0</v>
      </c>
      <c r="R2203">
        <f t="shared" si="132"/>
        <v>8</v>
      </c>
      <c r="S2203">
        <f t="shared" si="133"/>
        <v>15</v>
      </c>
    </row>
    <row r="2204" spans="1:19" x14ac:dyDescent="0.3">
      <c r="A2204">
        <v>2203</v>
      </c>
      <c r="B2204" t="s">
        <v>2214</v>
      </c>
      <c r="C2204" t="str">
        <f t="shared" si="131"/>
        <v>corn_a_2_CornESA16b</v>
      </c>
      <c r="D2204">
        <v>2701</v>
      </c>
      <c r="E2204">
        <v>2701</v>
      </c>
      <c r="F2204">
        <v>0</v>
      </c>
      <c r="G2204">
        <v>0</v>
      </c>
      <c r="H2204">
        <v>0</v>
      </c>
      <c r="I2204">
        <v>0</v>
      </c>
      <c r="J2204">
        <v>0</v>
      </c>
      <c r="K2204">
        <v>0</v>
      </c>
      <c r="L2204">
        <v>2752</v>
      </c>
      <c r="M2204">
        <v>0</v>
      </c>
      <c r="R2204">
        <f t="shared" si="132"/>
        <v>8</v>
      </c>
      <c r="S2204">
        <f t="shared" si="133"/>
        <v>15</v>
      </c>
    </row>
    <row r="2205" spans="1:19" x14ac:dyDescent="0.3">
      <c r="A2205">
        <v>2204</v>
      </c>
      <c r="B2205" t="s">
        <v>2215</v>
      </c>
      <c r="C2205" t="str">
        <f t="shared" si="131"/>
        <v>corn_a_2_CornESA17a</v>
      </c>
      <c r="D2205">
        <v>1526</v>
      </c>
      <c r="E2205">
        <v>1526</v>
      </c>
      <c r="F2205">
        <v>0</v>
      </c>
      <c r="G2205">
        <v>0</v>
      </c>
      <c r="H2205">
        <v>0</v>
      </c>
      <c r="I2205">
        <v>0</v>
      </c>
      <c r="J2205">
        <v>0</v>
      </c>
      <c r="K2205">
        <v>0</v>
      </c>
      <c r="L2205">
        <v>1580</v>
      </c>
      <c r="M2205">
        <v>0</v>
      </c>
      <c r="R2205">
        <f t="shared" si="132"/>
        <v>8</v>
      </c>
      <c r="S2205">
        <f t="shared" si="133"/>
        <v>15</v>
      </c>
    </row>
    <row r="2206" spans="1:19" x14ac:dyDescent="0.3">
      <c r="A2206">
        <v>2205</v>
      </c>
      <c r="B2206" t="s">
        <v>2216</v>
      </c>
      <c r="C2206" t="str">
        <f t="shared" si="131"/>
        <v>corn_a_2_CornESA17b</v>
      </c>
      <c r="D2206">
        <v>1546</v>
      </c>
      <c r="E2206">
        <v>1546</v>
      </c>
      <c r="F2206">
        <v>0</v>
      </c>
      <c r="G2206">
        <v>0</v>
      </c>
      <c r="H2206">
        <v>0</v>
      </c>
      <c r="I2206">
        <v>0</v>
      </c>
      <c r="J2206">
        <v>0</v>
      </c>
      <c r="K2206">
        <v>0</v>
      </c>
      <c r="L2206">
        <v>1566</v>
      </c>
      <c r="M2206">
        <v>0</v>
      </c>
      <c r="R2206">
        <f t="shared" si="132"/>
        <v>8</v>
      </c>
      <c r="S2206">
        <f t="shared" si="133"/>
        <v>15</v>
      </c>
    </row>
    <row r="2207" spans="1:19" x14ac:dyDescent="0.3">
      <c r="A2207">
        <v>2206</v>
      </c>
      <c r="B2207" t="s">
        <v>2217</v>
      </c>
      <c r="C2207" t="str">
        <f t="shared" si="131"/>
        <v>corn_a_2_CornESA18a</v>
      </c>
      <c r="D2207">
        <v>2770</v>
      </c>
      <c r="E2207">
        <v>2770</v>
      </c>
      <c r="F2207">
        <v>0</v>
      </c>
      <c r="G2207">
        <v>0</v>
      </c>
      <c r="H2207">
        <v>0</v>
      </c>
      <c r="I2207">
        <v>0</v>
      </c>
      <c r="J2207">
        <v>0</v>
      </c>
      <c r="K2207">
        <v>0</v>
      </c>
      <c r="L2207">
        <v>2799</v>
      </c>
      <c r="M2207">
        <v>0</v>
      </c>
      <c r="R2207">
        <f t="shared" si="132"/>
        <v>8</v>
      </c>
      <c r="S2207">
        <f t="shared" si="133"/>
        <v>15</v>
      </c>
    </row>
    <row r="2208" spans="1:19" x14ac:dyDescent="0.3">
      <c r="A2208">
        <v>2207</v>
      </c>
      <c r="B2208" t="s">
        <v>2218</v>
      </c>
      <c r="C2208" t="str">
        <f t="shared" si="131"/>
        <v>corn_a_2_CornESA18b</v>
      </c>
      <c r="D2208">
        <v>3323</v>
      </c>
      <c r="E2208">
        <v>3323</v>
      </c>
      <c r="F2208">
        <v>0</v>
      </c>
      <c r="G2208">
        <v>0</v>
      </c>
      <c r="H2208">
        <v>0</v>
      </c>
      <c r="I2208">
        <v>0</v>
      </c>
      <c r="J2208">
        <v>0</v>
      </c>
      <c r="K2208">
        <v>0</v>
      </c>
      <c r="L2208">
        <v>3348</v>
      </c>
      <c r="M2208">
        <v>0</v>
      </c>
      <c r="R2208">
        <f t="shared" si="132"/>
        <v>8</v>
      </c>
      <c r="S2208">
        <f t="shared" si="133"/>
        <v>15</v>
      </c>
    </row>
    <row r="2209" spans="1:19" x14ac:dyDescent="0.3">
      <c r="A2209">
        <v>2208</v>
      </c>
      <c r="B2209" t="s">
        <v>2219</v>
      </c>
      <c r="C2209" t="str">
        <f t="shared" si="131"/>
        <v>corn_a_2_CornESA20a</v>
      </c>
      <c r="D2209">
        <v>1544</v>
      </c>
      <c r="E2209">
        <v>1544</v>
      </c>
      <c r="F2209">
        <v>0</v>
      </c>
      <c r="G2209">
        <v>0</v>
      </c>
      <c r="H2209">
        <v>0</v>
      </c>
      <c r="I2209">
        <v>0</v>
      </c>
      <c r="J2209">
        <v>0</v>
      </c>
      <c r="K2209">
        <v>0</v>
      </c>
      <c r="L2209">
        <v>1546</v>
      </c>
      <c r="M2209">
        <v>0</v>
      </c>
      <c r="R2209">
        <f t="shared" si="132"/>
        <v>8</v>
      </c>
      <c r="S2209">
        <f t="shared" si="133"/>
        <v>15</v>
      </c>
    </row>
    <row r="2210" spans="1:19" x14ac:dyDescent="0.3">
      <c r="A2210">
        <v>2209</v>
      </c>
      <c r="B2210" t="s">
        <v>2220</v>
      </c>
      <c r="C2210" t="str">
        <f t="shared" si="131"/>
        <v>corn_a_2_CornESA20b</v>
      </c>
      <c r="D2210">
        <v>2150</v>
      </c>
      <c r="E2210">
        <v>2150</v>
      </c>
      <c r="F2210">
        <v>0</v>
      </c>
      <c r="G2210">
        <v>0</v>
      </c>
      <c r="H2210">
        <v>0</v>
      </c>
      <c r="I2210">
        <v>0</v>
      </c>
      <c r="J2210">
        <v>0</v>
      </c>
      <c r="K2210">
        <v>0</v>
      </c>
      <c r="L2210">
        <v>2153</v>
      </c>
      <c r="M2210">
        <v>0</v>
      </c>
      <c r="R2210">
        <f t="shared" si="132"/>
        <v>8</v>
      </c>
      <c r="S2210">
        <f t="shared" si="133"/>
        <v>15</v>
      </c>
    </row>
    <row r="2211" spans="1:19" x14ac:dyDescent="0.3">
      <c r="A2211">
        <v>2210</v>
      </c>
      <c r="B2211" t="s">
        <v>2221</v>
      </c>
      <c r="C2211" t="str">
        <f t="shared" si="131"/>
        <v>corn_a_2_CornESA21</v>
      </c>
      <c r="D2211">
        <v>1934</v>
      </c>
      <c r="E2211">
        <v>1934</v>
      </c>
      <c r="F2211">
        <v>0</v>
      </c>
      <c r="G2211">
        <v>0</v>
      </c>
      <c r="H2211">
        <v>0</v>
      </c>
      <c r="I2211">
        <v>0</v>
      </c>
      <c r="J2211">
        <v>0</v>
      </c>
      <c r="K2211">
        <v>0</v>
      </c>
      <c r="L2211">
        <v>1937</v>
      </c>
      <c r="M2211">
        <v>0</v>
      </c>
      <c r="R2211">
        <f t="shared" si="132"/>
        <v>8</v>
      </c>
      <c r="S2211">
        <f t="shared" si="133"/>
        <v>15</v>
      </c>
    </row>
    <row r="2212" spans="1:19" x14ac:dyDescent="0.3">
      <c r="A2212">
        <v>2211</v>
      </c>
      <c r="B2212" t="s">
        <v>2222</v>
      </c>
      <c r="C2212" t="str">
        <f t="shared" si="131"/>
        <v>cucurbits_a_2_VegetableESA1</v>
      </c>
      <c r="D2212">
        <v>420</v>
      </c>
      <c r="E2212">
        <v>420</v>
      </c>
      <c r="F2212">
        <v>0</v>
      </c>
      <c r="G2212">
        <v>0</v>
      </c>
      <c r="H2212">
        <v>0</v>
      </c>
      <c r="I2212">
        <v>0</v>
      </c>
      <c r="J2212">
        <v>0</v>
      </c>
      <c r="K2212">
        <v>0</v>
      </c>
      <c r="L2212">
        <v>647</v>
      </c>
      <c r="M2212">
        <v>0</v>
      </c>
      <c r="R2212">
        <f t="shared" si="132"/>
        <v>13</v>
      </c>
      <c r="S2212">
        <f t="shared" si="133"/>
        <v>20</v>
      </c>
    </row>
    <row r="2213" spans="1:19" x14ac:dyDescent="0.3">
      <c r="A2213">
        <v>2212</v>
      </c>
      <c r="B2213" t="s">
        <v>2223</v>
      </c>
      <c r="C2213" t="str">
        <f t="shared" si="131"/>
        <v>cucurbits_a_2_VegetableESA2</v>
      </c>
      <c r="D2213">
        <v>632</v>
      </c>
      <c r="E2213">
        <v>632</v>
      </c>
      <c r="F2213">
        <v>0</v>
      </c>
      <c r="G2213">
        <v>0</v>
      </c>
      <c r="H2213">
        <v>0</v>
      </c>
      <c r="I2213">
        <v>0</v>
      </c>
      <c r="J2213">
        <v>0</v>
      </c>
      <c r="K2213">
        <v>0</v>
      </c>
      <c r="L2213">
        <v>684</v>
      </c>
      <c r="M2213">
        <v>0</v>
      </c>
      <c r="R2213">
        <f t="shared" si="132"/>
        <v>13</v>
      </c>
      <c r="S2213">
        <f t="shared" si="133"/>
        <v>20</v>
      </c>
    </row>
    <row r="2214" spans="1:19" x14ac:dyDescent="0.3">
      <c r="A2214">
        <v>2213</v>
      </c>
      <c r="B2214" t="s">
        <v>2224</v>
      </c>
      <c r="C2214" t="str">
        <f t="shared" si="131"/>
        <v>cucurbits_a_2_VegetableESA3</v>
      </c>
      <c r="D2214">
        <v>399</v>
      </c>
      <c r="E2214">
        <v>399</v>
      </c>
      <c r="F2214">
        <v>0</v>
      </c>
      <c r="G2214">
        <v>0</v>
      </c>
      <c r="H2214">
        <v>0</v>
      </c>
      <c r="I2214">
        <v>0</v>
      </c>
      <c r="J2214">
        <v>0</v>
      </c>
      <c r="K2214">
        <v>0</v>
      </c>
      <c r="L2214">
        <v>401</v>
      </c>
      <c r="M2214">
        <v>0</v>
      </c>
      <c r="R2214">
        <f t="shared" si="132"/>
        <v>13</v>
      </c>
      <c r="S2214">
        <f t="shared" si="133"/>
        <v>20</v>
      </c>
    </row>
    <row r="2215" spans="1:19" x14ac:dyDescent="0.3">
      <c r="A2215">
        <v>2214</v>
      </c>
      <c r="B2215" t="s">
        <v>2225</v>
      </c>
      <c r="C2215" t="str">
        <f t="shared" si="131"/>
        <v>cucurbits_a_2_VegetableESA4</v>
      </c>
      <c r="D2215">
        <v>667</v>
      </c>
      <c r="E2215">
        <v>667</v>
      </c>
      <c r="F2215">
        <v>0</v>
      </c>
      <c r="G2215">
        <v>0</v>
      </c>
      <c r="H2215">
        <v>0</v>
      </c>
      <c r="I2215">
        <v>0</v>
      </c>
      <c r="J2215">
        <v>0</v>
      </c>
      <c r="K2215">
        <v>0</v>
      </c>
      <c r="L2215">
        <v>667</v>
      </c>
      <c r="M2215">
        <v>0</v>
      </c>
      <c r="R2215">
        <f t="shared" si="132"/>
        <v>13</v>
      </c>
      <c r="S2215">
        <f t="shared" si="133"/>
        <v>20</v>
      </c>
    </row>
    <row r="2216" spans="1:19" x14ac:dyDescent="0.3">
      <c r="A2216">
        <v>2215</v>
      </c>
      <c r="B2216" t="s">
        <v>2226</v>
      </c>
      <c r="C2216" t="str">
        <f t="shared" si="131"/>
        <v>cucurbits_a_2_VegetableESA5</v>
      </c>
      <c r="D2216">
        <v>575</v>
      </c>
      <c r="E2216">
        <v>575</v>
      </c>
      <c r="F2216">
        <v>0</v>
      </c>
      <c r="G2216">
        <v>0</v>
      </c>
      <c r="H2216">
        <v>0</v>
      </c>
      <c r="I2216">
        <v>0</v>
      </c>
      <c r="J2216">
        <v>0</v>
      </c>
      <c r="K2216">
        <v>0</v>
      </c>
      <c r="L2216">
        <v>595</v>
      </c>
      <c r="M2216">
        <v>0</v>
      </c>
      <c r="R2216">
        <f t="shared" si="132"/>
        <v>13</v>
      </c>
      <c r="S2216">
        <f t="shared" si="133"/>
        <v>20</v>
      </c>
    </row>
    <row r="2217" spans="1:19" x14ac:dyDescent="0.3">
      <c r="A2217">
        <v>2216</v>
      </c>
      <c r="B2217" t="s">
        <v>2227</v>
      </c>
      <c r="C2217" t="str">
        <f t="shared" si="131"/>
        <v>cucurbits_a_2_VegetableESA6</v>
      </c>
      <c r="D2217">
        <v>538</v>
      </c>
      <c r="E2217">
        <v>538</v>
      </c>
      <c r="F2217">
        <v>0</v>
      </c>
      <c r="G2217">
        <v>0</v>
      </c>
      <c r="H2217">
        <v>0</v>
      </c>
      <c r="I2217">
        <v>0</v>
      </c>
      <c r="J2217">
        <v>0</v>
      </c>
      <c r="K2217">
        <v>0</v>
      </c>
      <c r="L2217">
        <v>545</v>
      </c>
      <c r="M2217">
        <v>0</v>
      </c>
      <c r="R2217">
        <f t="shared" si="132"/>
        <v>13</v>
      </c>
      <c r="S2217">
        <f t="shared" si="133"/>
        <v>20</v>
      </c>
    </row>
    <row r="2218" spans="1:19" x14ac:dyDescent="0.3">
      <c r="A2218">
        <v>2217</v>
      </c>
      <c r="B2218" t="s">
        <v>2228</v>
      </c>
      <c r="C2218" t="str">
        <f t="shared" si="131"/>
        <v>cucurbits_a_2_VegetableESA7</v>
      </c>
      <c r="D2218">
        <v>637</v>
      </c>
      <c r="E2218">
        <v>637</v>
      </c>
      <c r="F2218">
        <v>0</v>
      </c>
      <c r="G2218">
        <v>0</v>
      </c>
      <c r="H2218">
        <v>0</v>
      </c>
      <c r="I2218">
        <v>0</v>
      </c>
      <c r="J2218">
        <v>0</v>
      </c>
      <c r="K2218">
        <v>0</v>
      </c>
      <c r="L2218">
        <v>682</v>
      </c>
      <c r="M2218">
        <v>0</v>
      </c>
      <c r="R2218">
        <f t="shared" si="132"/>
        <v>13</v>
      </c>
      <c r="S2218">
        <f t="shared" si="133"/>
        <v>20</v>
      </c>
    </row>
    <row r="2219" spans="1:19" x14ac:dyDescent="0.3">
      <c r="A2219">
        <v>2218</v>
      </c>
      <c r="B2219" t="s">
        <v>2229</v>
      </c>
      <c r="C2219" t="str">
        <f t="shared" si="131"/>
        <v>cucurbits_a_2_VegetableESA8</v>
      </c>
      <c r="D2219">
        <v>427</v>
      </c>
      <c r="E2219">
        <v>427</v>
      </c>
      <c r="F2219">
        <v>0</v>
      </c>
      <c r="G2219">
        <v>0</v>
      </c>
      <c r="H2219">
        <v>0</v>
      </c>
      <c r="I2219">
        <v>0</v>
      </c>
      <c r="J2219">
        <v>0</v>
      </c>
      <c r="K2219">
        <v>0</v>
      </c>
      <c r="L2219">
        <v>429</v>
      </c>
      <c r="M2219">
        <v>0</v>
      </c>
      <c r="R2219">
        <f t="shared" si="132"/>
        <v>13</v>
      </c>
      <c r="S2219">
        <f t="shared" si="133"/>
        <v>20</v>
      </c>
    </row>
    <row r="2220" spans="1:19" x14ac:dyDescent="0.3">
      <c r="A2220">
        <v>2219</v>
      </c>
      <c r="B2220" t="s">
        <v>2230</v>
      </c>
      <c r="C2220" t="str">
        <f t="shared" si="131"/>
        <v>cucurbits_a_2_VegetableESA9</v>
      </c>
      <c r="D2220">
        <v>340</v>
      </c>
      <c r="E2220">
        <v>340</v>
      </c>
      <c r="F2220">
        <v>0</v>
      </c>
      <c r="G2220">
        <v>0</v>
      </c>
      <c r="H2220">
        <v>0</v>
      </c>
      <c r="I2220">
        <v>0</v>
      </c>
      <c r="J2220">
        <v>0</v>
      </c>
      <c r="K2220">
        <v>0</v>
      </c>
      <c r="L2220">
        <v>345</v>
      </c>
      <c r="M2220">
        <v>0</v>
      </c>
      <c r="R2220">
        <f t="shared" si="132"/>
        <v>13</v>
      </c>
      <c r="S2220">
        <f t="shared" si="133"/>
        <v>20</v>
      </c>
    </row>
    <row r="2221" spans="1:19" x14ac:dyDescent="0.3">
      <c r="A2221">
        <v>2220</v>
      </c>
      <c r="B2221" t="s">
        <v>2231</v>
      </c>
      <c r="C2221" t="str">
        <f t="shared" si="131"/>
        <v>cucurbits_a_2_VegetableESA10a</v>
      </c>
      <c r="D2221">
        <v>350</v>
      </c>
      <c r="E2221">
        <v>350</v>
      </c>
      <c r="F2221">
        <v>0</v>
      </c>
      <c r="G2221">
        <v>0</v>
      </c>
      <c r="H2221">
        <v>0</v>
      </c>
      <c r="I2221">
        <v>0</v>
      </c>
      <c r="J2221">
        <v>0</v>
      </c>
      <c r="K2221">
        <v>0</v>
      </c>
      <c r="L2221">
        <v>354</v>
      </c>
      <c r="M2221">
        <v>0</v>
      </c>
      <c r="R2221">
        <f t="shared" si="132"/>
        <v>13</v>
      </c>
      <c r="S2221">
        <f t="shared" si="133"/>
        <v>20</v>
      </c>
    </row>
    <row r="2222" spans="1:19" x14ac:dyDescent="0.3">
      <c r="A2222">
        <v>2221</v>
      </c>
      <c r="B2222" t="s">
        <v>2232</v>
      </c>
      <c r="C2222" t="str">
        <f t="shared" si="131"/>
        <v>cucurbits_a_2_VegetableESA10b</v>
      </c>
      <c r="D2222">
        <v>424</v>
      </c>
      <c r="E2222">
        <v>424</v>
      </c>
      <c r="F2222">
        <v>0</v>
      </c>
      <c r="G2222">
        <v>0</v>
      </c>
      <c r="H2222">
        <v>0</v>
      </c>
      <c r="I2222">
        <v>0</v>
      </c>
      <c r="J2222">
        <v>0</v>
      </c>
      <c r="K2222">
        <v>0</v>
      </c>
      <c r="L2222">
        <v>433</v>
      </c>
      <c r="M2222">
        <v>0</v>
      </c>
      <c r="R2222">
        <f t="shared" si="132"/>
        <v>13</v>
      </c>
      <c r="S2222">
        <f t="shared" si="133"/>
        <v>20</v>
      </c>
    </row>
    <row r="2223" spans="1:19" x14ac:dyDescent="0.3">
      <c r="A2223">
        <v>2222</v>
      </c>
      <c r="B2223" t="s">
        <v>2233</v>
      </c>
      <c r="C2223" t="str">
        <f t="shared" si="131"/>
        <v>cucurbits_a_2_VegetableESA11a</v>
      </c>
      <c r="D2223">
        <v>862</v>
      </c>
      <c r="E2223">
        <v>862</v>
      </c>
      <c r="F2223">
        <v>0</v>
      </c>
      <c r="G2223">
        <v>0</v>
      </c>
      <c r="H2223">
        <v>0</v>
      </c>
      <c r="I2223">
        <v>0</v>
      </c>
      <c r="J2223">
        <v>0</v>
      </c>
      <c r="K2223">
        <v>0</v>
      </c>
      <c r="L2223">
        <v>870</v>
      </c>
      <c r="M2223">
        <v>0</v>
      </c>
      <c r="R2223">
        <f t="shared" si="132"/>
        <v>13</v>
      </c>
      <c r="S2223">
        <f t="shared" si="133"/>
        <v>20</v>
      </c>
    </row>
    <row r="2224" spans="1:19" x14ac:dyDescent="0.3">
      <c r="A2224">
        <v>2223</v>
      </c>
      <c r="B2224" t="s">
        <v>2234</v>
      </c>
      <c r="C2224" t="str">
        <f t="shared" si="131"/>
        <v>cucurbits_a_2_VegetableESA11b</v>
      </c>
      <c r="D2224">
        <v>1068</v>
      </c>
      <c r="E2224">
        <v>1068</v>
      </c>
      <c r="F2224">
        <v>0</v>
      </c>
      <c r="G2224">
        <v>0</v>
      </c>
      <c r="H2224">
        <v>0</v>
      </c>
      <c r="I2224">
        <v>0</v>
      </c>
      <c r="J2224">
        <v>0</v>
      </c>
      <c r="K2224">
        <v>0</v>
      </c>
      <c r="L2224">
        <v>1085</v>
      </c>
      <c r="M2224">
        <v>0</v>
      </c>
      <c r="R2224">
        <f t="shared" si="132"/>
        <v>13</v>
      </c>
      <c r="S2224">
        <f t="shared" si="133"/>
        <v>20</v>
      </c>
    </row>
    <row r="2225" spans="1:19" x14ac:dyDescent="0.3">
      <c r="A2225">
        <v>2224</v>
      </c>
      <c r="B2225" t="s">
        <v>2235</v>
      </c>
      <c r="C2225" t="str">
        <f t="shared" si="131"/>
        <v>cucurbits_a_2_VegetableESA12a</v>
      </c>
      <c r="D2225">
        <v>1041</v>
      </c>
      <c r="E2225">
        <v>1041</v>
      </c>
      <c r="F2225">
        <v>0</v>
      </c>
      <c r="G2225">
        <v>0</v>
      </c>
      <c r="H2225">
        <v>0</v>
      </c>
      <c r="I2225">
        <v>0</v>
      </c>
      <c r="J2225">
        <v>0</v>
      </c>
      <c r="K2225">
        <v>0</v>
      </c>
      <c r="L2225">
        <v>1055</v>
      </c>
      <c r="M2225">
        <v>0</v>
      </c>
      <c r="R2225">
        <f t="shared" si="132"/>
        <v>13</v>
      </c>
      <c r="S2225">
        <f t="shared" si="133"/>
        <v>20</v>
      </c>
    </row>
    <row r="2226" spans="1:19" x14ac:dyDescent="0.3">
      <c r="A2226">
        <v>2225</v>
      </c>
      <c r="B2226" t="s">
        <v>2236</v>
      </c>
      <c r="C2226" t="str">
        <f t="shared" si="131"/>
        <v>cucurbits_a_2_VegetableESA12b</v>
      </c>
      <c r="D2226">
        <v>1129</v>
      </c>
      <c r="E2226">
        <v>1129</v>
      </c>
      <c r="F2226">
        <v>0</v>
      </c>
      <c r="G2226">
        <v>0</v>
      </c>
      <c r="H2226">
        <v>0</v>
      </c>
      <c r="I2226">
        <v>0</v>
      </c>
      <c r="J2226">
        <v>0</v>
      </c>
      <c r="K2226">
        <v>0</v>
      </c>
      <c r="L2226">
        <v>1144</v>
      </c>
      <c r="M2226">
        <v>0</v>
      </c>
      <c r="R2226">
        <f t="shared" si="132"/>
        <v>13</v>
      </c>
      <c r="S2226">
        <f t="shared" si="133"/>
        <v>20</v>
      </c>
    </row>
    <row r="2227" spans="1:19" x14ac:dyDescent="0.3">
      <c r="A2227">
        <v>2226</v>
      </c>
      <c r="B2227" t="s">
        <v>2237</v>
      </c>
      <c r="C2227" t="str">
        <f t="shared" ref="C2227:C2290" si="134">LEFT(B2227,R2227-1)&amp;RIGHT(B2227,LEN(B2227)-S2227)</f>
        <v>cucurbits_a_2_VegetableESA13</v>
      </c>
      <c r="D2227">
        <v>1164</v>
      </c>
      <c r="E2227">
        <v>1164</v>
      </c>
      <c r="F2227">
        <v>0</v>
      </c>
      <c r="G2227">
        <v>0</v>
      </c>
      <c r="H2227">
        <v>0</v>
      </c>
      <c r="I2227">
        <v>0</v>
      </c>
      <c r="J2227">
        <v>0</v>
      </c>
      <c r="K2227">
        <v>0</v>
      </c>
      <c r="L2227">
        <v>1170</v>
      </c>
      <c r="M2227">
        <v>0</v>
      </c>
      <c r="R2227">
        <f t="shared" si="132"/>
        <v>13</v>
      </c>
      <c r="S2227">
        <f t="shared" si="133"/>
        <v>20</v>
      </c>
    </row>
    <row r="2228" spans="1:19" x14ac:dyDescent="0.3">
      <c r="A2228">
        <v>2227</v>
      </c>
      <c r="B2228" t="s">
        <v>2238</v>
      </c>
      <c r="C2228" t="str">
        <f t="shared" si="134"/>
        <v>cucurbits_a_2_VegetableESA14</v>
      </c>
      <c r="D2228">
        <v>1004</v>
      </c>
      <c r="E2228">
        <v>1004</v>
      </c>
      <c r="F2228">
        <v>0</v>
      </c>
      <c r="G2228">
        <v>0</v>
      </c>
      <c r="H2228">
        <v>0</v>
      </c>
      <c r="I2228">
        <v>0</v>
      </c>
      <c r="J2228">
        <v>0</v>
      </c>
      <c r="K2228">
        <v>0</v>
      </c>
      <c r="L2228">
        <v>1015</v>
      </c>
      <c r="M2228">
        <v>0</v>
      </c>
      <c r="R2228">
        <f t="shared" si="132"/>
        <v>13</v>
      </c>
      <c r="S2228">
        <f t="shared" si="133"/>
        <v>20</v>
      </c>
    </row>
    <row r="2229" spans="1:19" x14ac:dyDescent="0.3">
      <c r="A2229">
        <v>2228</v>
      </c>
      <c r="B2229" t="s">
        <v>2239</v>
      </c>
      <c r="C2229" t="str">
        <f t="shared" si="134"/>
        <v>cucurbits_a_2_VegetableESA15a</v>
      </c>
      <c r="D2229">
        <v>1382</v>
      </c>
      <c r="E2229">
        <v>1382</v>
      </c>
      <c r="F2229">
        <v>0</v>
      </c>
      <c r="G2229">
        <v>0</v>
      </c>
      <c r="H2229">
        <v>0</v>
      </c>
      <c r="I2229">
        <v>0</v>
      </c>
      <c r="J2229">
        <v>0</v>
      </c>
      <c r="K2229">
        <v>0</v>
      </c>
      <c r="L2229">
        <v>1404</v>
      </c>
      <c r="M2229">
        <v>0</v>
      </c>
      <c r="R2229">
        <f t="shared" si="132"/>
        <v>13</v>
      </c>
      <c r="S2229">
        <f t="shared" si="133"/>
        <v>20</v>
      </c>
    </row>
    <row r="2230" spans="1:19" x14ac:dyDescent="0.3">
      <c r="A2230">
        <v>2229</v>
      </c>
      <c r="B2230" t="s">
        <v>2240</v>
      </c>
      <c r="C2230" t="str">
        <f t="shared" si="134"/>
        <v>cucurbits_a_2_VegetableESA15b</v>
      </c>
      <c r="D2230">
        <v>1851</v>
      </c>
      <c r="E2230">
        <v>1851</v>
      </c>
      <c r="F2230">
        <v>0</v>
      </c>
      <c r="G2230">
        <v>0</v>
      </c>
      <c r="H2230">
        <v>0</v>
      </c>
      <c r="I2230">
        <v>0</v>
      </c>
      <c r="J2230">
        <v>0</v>
      </c>
      <c r="K2230">
        <v>0</v>
      </c>
      <c r="L2230">
        <v>1861</v>
      </c>
      <c r="M2230">
        <v>0</v>
      </c>
      <c r="R2230">
        <f t="shared" si="132"/>
        <v>13</v>
      </c>
      <c r="S2230">
        <f t="shared" si="133"/>
        <v>20</v>
      </c>
    </row>
    <row r="2231" spans="1:19" x14ac:dyDescent="0.3">
      <c r="A2231">
        <v>2230</v>
      </c>
      <c r="B2231" t="s">
        <v>2241</v>
      </c>
      <c r="C2231" t="str">
        <f t="shared" si="134"/>
        <v>cucurbits_a_2_VegetableESA16a</v>
      </c>
      <c r="D2231">
        <v>474</v>
      </c>
      <c r="E2231">
        <v>474</v>
      </c>
      <c r="F2231">
        <v>0</v>
      </c>
      <c r="G2231">
        <v>0</v>
      </c>
      <c r="H2231">
        <v>0</v>
      </c>
      <c r="I2231">
        <v>0</v>
      </c>
      <c r="J2231">
        <v>0</v>
      </c>
      <c r="K2231">
        <v>0</v>
      </c>
      <c r="L2231">
        <v>482</v>
      </c>
      <c r="M2231">
        <v>0</v>
      </c>
      <c r="R2231">
        <f t="shared" si="132"/>
        <v>13</v>
      </c>
      <c r="S2231">
        <f t="shared" si="133"/>
        <v>20</v>
      </c>
    </row>
    <row r="2232" spans="1:19" x14ac:dyDescent="0.3">
      <c r="A2232">
        <v>2231</v>
      </c>
      <c r="B2232" t="s">
        <v>2242</v>
      </c>
      <c r="C2232" t="str">
        <f t="shared" si="134"/>
        <v>cucurbits_a_2_VegetableESA16b</v>
      </c>
      <c r="D2232">
        <v>450</v>
      </c>
      <c r="E2232">
        <v>450</v>
      </c>
      <c r="F2232">
        <v>0</v>
      </c>
      <c r="G2232">
        <v>0</v>
      </c>
      <c r="H2232">
        <v>0</v>
      </c>
      <c r="I2232">
        <v>0</v>
      </c>
      <c r="J2232">
        <v>0</v>
      </c>
      <c r="K2232">
        <v>0</v>
      </c>
      <c r="L2232">
        <v>455</v>
      </c>
      <c r="M2232">
        <v>0</v>
      </c>
      <c r="R2232">
        <f t="shared" si="132"/>
        <v>13</v>
      </c>
      <c r="S2232">
        <f t="shared" si="133"/>
        <v>20</v>
      </c>
    </row>
    <row r="2233" spans="1:19" x14ac:dyDescent="0.3">
      <c r="A2233">
        <v>2232</v>
      </c>
      <c r="B2233" t="s">
        <v>2243</v>
      </c>
      <c r="C2233" t="str">
        <f t="shared" si="134"/>
        <v>cucurbits_a_2_VegetableESA17a</v>
      </c>
      <c r="D2233">
        <v>623</v>
      </c>
      <c r="E2233">
        <v>623</v>
      </c>
      <c r="F2233">
        <v>0</v>
      </c>
      <c r="G2233">
        <v>0</v>
      </c>
      <c r="H2233">
        <v>0</v>
      </c>
      <c r="I2233">
        <v>0</v>
      </c>
      <c r="J2233">
        <v>0</v>
      </c>
      <c r="K2233">
        <v>0</v>
      </c>
      <c r="L2233">
        <v>635</v>
      </c>
      <c r="M2233">
        <v>0</v>
      </c>
      <c r="R2233">
        <f t="shared" si="132"/>
        <v>13</v>
      </c>
      <c r="S2233">
        <f t="shared" si="133"/>
        <v>20</v>
      </c>
    </row>
    <row r="2234" spans="1:19" x14ac:dyDescent="0.3">
      <c r="A2234">
        <v>2233</v>
      </c>
      <c r="B2234" t="s">
        <v>2244</v>
      </c>
      <c r="C2234" t="str">
        <f t="shared" si="134"/>
        <v>cucurbits_a_2_VegetableESA17b</v>
      </c>
      <c r="D2234">
        <v>823</v>
      </c>
      <c r="E2234">
        <v>823</v>
      </c>
      <c r="F2234">
        <v>0</v>
      </c>
      <c r="G2234">
        <v>0</v>
      </c>
      <c r="H2234">
        <v>0</v>
      </c>
      <c r="I2234">
        <v>0</v>
      </c>
      <c r="J2234">
        <v>0</v>
      </c>
      <c r="K2234">
        <v>0</v>
      </c>
      <c r="L2234">
        <v>852</v>
      </c>
      <c r="M2234">
        <v>0</v>
      </c>
      <c r="R2234">
        <f t="shared" si="132"/>
        <v>13</v>
      </c>
      <c r="S2234">
        <f t="shared" si="133"/>
        <v>20</v>
      </c>
    </row>
    <row r="2235" spans="1:19" x14ac:dyDescent="0.3">
      <c r="A2235">
        <v>2234</v>
      </c>
      <c r="B2235" t="s">
        <v>2245</v>
      </c>
      <c r="C2235" t="str">
        <f t="shared" si="134"/>
        <v>cucurbits_a_2_VegetableESA18a</v>
      </c>
      <c r="D2235">
        <v>685</v>
      </c>
      <c r="E2235">
        <v>685</v>
      </c>
      <c r="F2235">
        <v>0</v>
      </c>
      <c r="G2235">
        <v>0</v>
      </c>
      <c r="H2235">
        <v>0</v>
      </c>
      <c r="I2235">
        <v>0</v>
      </c>
      <c r="J2235">
        <v>0</v>
      </c>
      <c r="K2235">
        <v>0</v>
      </c>
      <c r="L2235">
        <v>692</v>
      </c>
      <c r="M2235">
        <v>0</v>
      </c>
      <c r="R2235">
        <f t="shared" si="132"/>
        <v>13</v>
      </c>
      <c r="S2235">
        <f t="shared" si="133"/>
        <v>20</v>
      </c>
    </row>
    <row r="2236" spans="1:19" x14ac:dyDescent="0.3">
      <c r="A2236">
        <v>2235</v>
      </c>
      <c r="B2236" t="s">
        <v>2246</v>
      </c>
      <c r="C2236" t="str">
        <f t="shared" si="134"/>
        <v>cucurbits_a_2_VegetableESA18b</v>
      </c>
      <c r="D2236">
        <v>594</v>
      </c>
      <c r="E2236">
        <v>594</v>
      </c>
      <c r="F2236">
        <v>0</v>
      </c>
      <c r="G2236">
        <v>0</v>
      </c>
      <c r="H2236">
        <v>0</v>
      </c>
      <c r="I2236">
        <v>0</v>
      </c>
      <c r="J2236">
        <v>0</v>
      </c>
      <c r="K2236">
        <v>0</v>
      </c>
      <c r="L2236">
        <v>599</v>
      </c>
      <c r="M2236">
        <v>0</v>
      </c>
      <c r="R2236">
        <f t="shared" si="132"/>
        <v>13</v>
      </c>
      <c r="S2236">
        <f t="shared" si="133"/>
        <v>20</v>
      </c>
    </row>
    <row r="2237" spans="1:19" x14ac:dyDescent="0.3">
      <c r="A2237">
        <v>2236</v>
      </c>
      <c r="B2237" t="s">
        <v>2247</v>
      </c>
      <c r="C2237" t="str">
        <f t="shared" si="134"/>
        <v>cucurbits_a_2_VegetableESA19a</v>
      </c>
      <c r="D2237">
        <v>385</v>
      </c>
      <c r="E2237">
        <v>385</v>
      </c>
      <c r="F2237">
        <v>0</v>
      </c>
      <c r="G2237">
        <v>0</v>
      </c>
      <c r="H2237">
        <v>0</v>
      </c>
      <c r="I2237">
        <v>0</v>
      </c>
      <c r="J2237">
        <v>0</v>
      </c>
      <c r="K2237">
        <v>0</v>
      </c>
      <c r="L2237">
        <v>387</v>
      </c>
      <c r="M2237">
        <v>0</v>
      </c>
      <c r="R2237">
        <f t="shared" si="132"/>
        <v>13</v>
      </c>
      <c r="S2237">
        <f t="shared" si="133"/>
        <v>20</v>
      </c>
    </row>
    <row r="2238" spans="1:19" x14ac:dyDescent="0.3">
      <c r="A2238">
        <v>2237</v>
      </c>
      <c r="B2238" t="s">
        <v>2248</v>
      </c>
      <c r="C2238" t="str">
        <f t="shared" si="134"/>
        <v>cucurbits_a_2_VegetableESA19b</v>
      </c>
      <c r="D2238">
        <v>302</v>
      </c>
      <c r="E2238">
        <v>302</v>
      </c>
      <c r="F2238">
        <v>0</v>
      </c>
      <c r="G2238">
        <v>0</v>
      </c>
      <c r="H2238">
        <v>0</v>
      </c>
      <c r="I2238">
        <v>0</v>
      </c>
      <c r="J2238">
        <v>0</v>
      </c>
      <c r="K2238">
        <v>0</v>
      </c>
      <c r="L2238">
        <v>314</v>
      </c>
      <c r="M2238">
        <v>0</v>
      </c>
      <c r="R2238">
        <f t="shared" si="132"/>
        <v>13</v>
      </c>
      <c r="S2238">
        <f t="shared" si="133"/>
        <v>20</v>
      </c>
    </row>
    <row r="2239" spans="1:19" x14ac:dyDescent="0.3">
      <c r="A2239">
        <v>2238</v>
      </c>
      <c r="B2239" t="s">
        <v>2249</v>
      </c>
      <c r="C2239" t="str">
        <f t="shared" si="134"/>
        <v>cucurbits_a_2_VegetableESA20a</v>
      </c>
      <c r="D2239">
        <v>418</v>
      </c>
      <c r="E2239">
        <v>418</v>
      </c>
      <c r="F2239">
        <v>0</v>
      </c>
      <c r="G2239">
        <v>0</v>
      </c>
      <c r="H2239">
        <v>0</v>
      </c>
      <c r="I2239">
        <v>0</v>
      </c>
      <c r="J2239">
        <v>0</v>
      </c>
      <c r="K2239">
        <v>0</v>
      </c>
      <c r="L2239">
        <v>418</v>
      </c>
      <c r="M2239">
        <v>0</v>
      </c>
      <c r="R2239">
        <f t="shared" si="132"/>
        <v>13</v>
      </c>
      <c r="S2239">
        <f t="shared" si="133"/>
        <v>20</v>
      </c>
    </row>
    <row r="2240" spans="1:19" x14ac:dyDescent="0.3">
      <c r="A2240">
        <v>2239</v>
      </c>
      <c r="B2240" t="s">
        <v>2250</v>
      </c>
      <c r="C2240" t="str">
        <f t="shared" si="134"/>
        <v>cucurbits_a_2_VegetableESA20b</v>
      </c>
      <c r="D2240">
        <v>895</v>
      </c>
      <c r="E2240">
        <v>895</v>
      </c>
      <c r="F2240">
        <v>0</v>
      </c>
      <c r="G2240">
        <v>0</v>
      </c>
      <c r="H2240">
        <v>0</v>
      </c>
      <c r="I2240">
        <v>0</v>
      </c>
      <c r="J2240">
        <v>0</v>
      </c>
      <c r="K2240">
        <v>0</v>
      </c>
      <c r="L2240">
        <v>897</v>
      </c>
      <c r="M2240">
        <v>0</v>
      </c>
      <c r="R2240">
        <f t="shared" si="132"/>
        <v>13</v>
      </c>
      <c r="S2240">
        <f t="shared" si="133"/>
        <v>20</v>
      </c>
    </row>
    <row r="2241" spans="1:19" x14ac:dyDescent="0.3">
      <c r="A2241">
        <v>2240</v>
      </c>
      <c r="B2241" t="s">
        <v>2251</v>
      </c>
      <c r="C2241" t="str">
        <f t="shared" si="134"/>
        <v>cucurbits_a_2_VegetableESA21</v>
      </c>
      <c r="D2241">
        <v>910</v>
      </c>
      <c r="E2241">
        <v>910</v>
      </c>
      <c r="F2241">
        <v>0</v>
      </c>
      <c r="G2241">
        <v>0</v>
      </c>
      <c r="H2241">
        <v>0</v>
      </c>
      <c r="I2241">
        <v>0</v>
      </c>
      <c r="J2241">
        <v>0</v>
      </c>
      <c r="K2241">
        <v>0</v>
      </c>
      <c r="L2241">
        <v>911</v>
      </c>
      <c r="M2241">
        <v>0</v>
      </c>
      <c r="R2241">
        <f t="shared" si="132"/>
        <v>13</v>
      </c>
      <c r="S2241">
        <f t="shared" si="133"/>
        <v>20</v>
      </c>
    </row>
    <row r="2242" spans="1:19" x14ac:dyDescent="0.3">
      <c r="A2242">
        <v>2241</v>
      </c>
      <c r="B2242" t="s">
        <v>2252</v>
      </c>
      <c r="C2242" t="str">
        <f t="shared" si="134"/>
        <v>flax_a_2_OtherGrainESA19b</v>
      </c>
      <c r="D2242">
        <v>228</v>
      </c>
      <c r="E2242">
        <v>228</v>
      </c>
      <c r="F2242">
        <v>0</v>
      </c>
      <c r="G2242">
        <v>0</v>
      </c>
      <c r="H2242">
        <v>0</v>
      </c>
      <c r="I2242">
        <v>0</v>
      </c>
      <c r="J2242">
        <v>0</v>
      </c>
      <c r="K2242">
        <v>0</v>
      </c>
      <c r="L2242">
        <v>243</v>
      </c>
      <c r="M2242">
        <v>0</v>
      </c>
      <c r="R2242">
        <f t="shared" si="132"/>
        <v>8</v>
      </c>
      <c r="S2242">
        <f t="shared" si="133"/>
        <v>17</v>
      </c>
    </row>
    <row r="2243" spans="1:19" x14ac:dyDescent="0.3">
      <c r="A2243">
        <v>2242</v>
      </c>
      <c r="B2243" t="s">
        <v>2253</v>
      </c>
      <c r="C2243" t="str">
        <f t="shared" si="134"/>
        <v>flax_a_2_OtherGrainESA1</v>
      </c>
      <c r="D2243">
        <v>364</v>
      </c>
      <c r="E2243">
        <v>364</v>
      </c>
      <c r="F2243">
        <v>0</v>
      </c>
      <c r="G2243">
        <v>0</v>
      </c>
      <c r="H2243">
        <v>0</v>
      </c>
      <c r="I2243">
        <v>0</v>
      </c>
      <c r="J2243">
        <v>0</v>
      </c>
      <c r="K2243">
        <v>0</v>
      </c>
      <c r="L2243">
        <v>365</v>
      </c>
      <c r="M2243">
        <v>0</v>
      </c>
      <c r="R2243">
        <f t="shared" ref="R2243:R2306" si="135">SEARCH("run",B2243)</f>
        <v>8</v>
      </c>
      <c r="S2243">
        <f t="shared" ref="S2243:S2306" si="136">SEARCH("_",B2243,SEARCH("_",B2243,R2243+1)+1)</f>
        <v>16</v>
      </c>
    </row>
    <row r="2244" spans="1:19" x14ac:dyDescent="0.3">
      <c r="A2244">
        <v>2243</v>
      </c>
      <c r="B2244" t="s">
        <v>2254</v>
      </c>
      <c r="C2244" t="str">
        <f t="shared" si="134"/>
        <v>flax_a_2_OtherGrainESA2</v>
      </c>
      <c r="D2244">
        <v>288</v>
      </c>
      <c r="E2244">
        <v>288</v>
      </c>
      <c r="F2244">
        <v>0</v>
      </c>
      <c r="G2244">
        <v>0</v>
      </c>
      <c r="H2244">
        <v>0</v>
      </c>
      <c r="I2244">
        <v>0</v>
      </c>
      <c r="J2244">
        <v>0</v>
      </c>
      <c r="K2244">
        <v>0</v>
      </c>
      <c r="L2244">
        <v>288</v>
      </c>
      <c r="M2244">
        <v>0</v>
      </c>
      <c r="R2244">
        <f t="shared" si="135"/>
        <v>8</v>
      </c>
      <c r="S2244">
        <f t="shared" si="136"/>
        <v>16</v>
      </c>
    </row>
    <row r="2245" spans="1:19" x14ac:dyDescent="0.3">
      <c r="A2245">
        <v>2244</v>
      </c>
      <c r="B2245" t="s">
        <v>2255</v>
      </c>
      <c r="C2245" t="str">
        <f t="shared" si="134"/>
        <v>flax_a_2_OtherGrainESA3</v>
      </c>
      <c r="D2245">
        <v>217</v>
      </c>
      <c r="E2245">
        <v>217</v>
      </c>
      <c r="F2245">
        <v>0</v>
      </c>
      <c r="G2245">
        <v>0</v>
      </c>
      <c r="H2245">
        <v>0</v>
      </c>
      <c r="I2245">
        <v>0</v>
      </c>
      <c r="J2245">
        <v>0</v>
      </c>
      <c r="K2245">
        <v>0</v>
      </c>
      <c r="L2245">
        <v>219</v>
      </c>
      <c r="M2245">
        <v>0</v>
      </c>
      <c r="R2245">
        <f t="shared" si="135"/>
        <v>8</v>
      </c>
      <c r="S2245">
        <f t="shared" si="136"/>
        <v>16</v>
      </c>
    </row>
    <row r="2246" spans="1:19" x14ac:dyDescent="0.3">
      <c r="A2246">
        <v>2245</v>
      </c>
      <c r="B2246" t="s">
        <v>2256</v>
      </c>
      <c r="C2246" t="str">
        <f t="shared" si="134"/>
        <v>flax_a_2_OtherGrainESA4</v>
      </c>
      <c r="D2246">
        <v>245</v>
      </c>
      <c r="E2246">
        <v>245</v>
      </c>
      <c r="F2246">
        <v>0</v>
      </c>
      <c r="G2246">
        <v>0</v>
      </c>
      <c r="H2246">
        <v>0</v>
      </c>
      <c r="I2246">
        <v>0</v>
      </c>
      <c r="J2246">
        <v>0</v>
      </c>
      <c r="K2246">
        <v>0</v>
      </c>
      <c r="L2246">
        <v>246</v>
      </c>
      <c r="M2246">
        <v>0</v>
      </c>
      <c r="R2246">
        <f t="shared" si="135"/>
        <v>8</v>
      </c>
      <c r="S2246">
        <f t="shared" si="136"/>
        <v>16</v>
      </c>
    </row>
    <row r="2247" spans="1:19" x14ac:dyDescent="0.3">
      <c r="A2247">
        <v>2246</v>
      </c>
      <c r="B2247" t="s">
        <v>2257</v>
      </c>
      <c r="C2247" t="str">
        <f t="shared" si="134"/>
        <v>flax_a_2_OtherGrainESA5</v>
      </c>
      <c r="D2247">
        <v>381</v>
      </c>
      <c r="E2247">
        <v>381</v>
      </c>
      <c r="F2247">
        <v>0</v>
      </c>
      <c r="G2247">
        <v>0</v>
      </c>
      <c r="H2247">
        <v>0</v>
      </c>
      <c r="I2247">
        <v>0</v>
      </c>
      <c r="J2247">
        <v>0</v>
      </c>
      <c r="K2247">
        <v>0</v>
      </c>
      <c r="L2247">
        <v>406</v>
      </c>
      <c r="M2247">
        <v>0</v>
      </c>
      <c r="R2247">
        <f t="shared" si="135"/>
        <v>8</v>
      </c>
      <c r="S2247">
        <f t="shared" si="136"/>
        <v>16</v>
      </c>
    </row>
    <row r="2248" spans="1:19" x14ac:dyDescent="0.3">
      <c r="A2248">
        <v>2247</v>
      </c>
      <c r="B2248" t="s">
        <v>2258</v>
      </c>
      <c r="C2248" t="str">
        <f t="shared" si="134"/>
        <v>flax_a_2_OtherGrainESA7</v>
      </c>
      <c r="D2248">
        <v>380</v>
      </c>
      <c r="E2248">
        <v>380</v>
      </c>
      <c r="F2248">
        <v>0</v>
      </c>
      <c r="G2248">
        <v>0</v>
      </c>
      <c r="H2248">
        <v>0</v>
      </c>
      <c r="I2248">
        <v>0</v>
      </c>
      <c r="J2248">
        <v>0</v>
      </c>
      <c r="K2248">
        <v>0</v>
      </c>
      <c r="L2248">
        <v>382</v>
      </c>
      <c r="M2248">
        <v>0</v>
      </c>
      <c r="R2248">
        <f t="shared" si="135"/>
        <v>8</v>
      </c>
      <c r="S2248">
        <f t="shared" si="136"/>
        <v>16</v>
      </c>
    </row>
    <row r="2249" spans="1:19" x14ac:dyDescent="0.3">
      <c r="A2249">
        <v>2248</v>
      </c>
      <c r="B2249" t="s">
        <v>2259</v>
      </c>
      <c r="C2249" t="str">
        <f t="shared" si="134"/>
        <v>flax_a_2_OtherGrainESA9</v>
      </c>
      <c r="D2249">
        <v>249</v>
      </c>
      <c r="E2249">
        <v>249</v>
      </c>
      <c r="F2249">
        <v>0</v>
      </c>
      <c r="G2249">
        <v>0</v>
      </c>
      <c r="H2249">
        <v>0</v>
      </c>
      <c r="I2249">
        <v>0</v>
      </c>
      <c r="J2249">
        <v>0</v>
      </c>
      <c r="K2249">
        <v>0</v>
      </c>
      <c r="L2249">
        <v>257</v>
      </c>
      <c r="M2249">
        <v>0</v>
      </c>
      <c r="R2249">
        <f t="shared" si="135"/>
        <v>8</v>
      </c>
      <c r="S2249">
        <f t="shared" si="136"/>
        <v>16</v>
      </c>
    </row>
    <row r="2250" spans="1:19" x14ac:dyDescent="0.3">
      <c r="A2250">
        <v>2249</v>
      </c>
      <c r="B2250" t="s">
        <v>2260</v>
      </c>
      <c r="C2250" t="str">
        <f t="shared" si="134"/>
        <v>flax_a_2_OtherGrainESA10a</v>
      </c>
      <c r="D2250">
        <v>371</v>
      </c>
      <c r="E2250">
        <v>371</v>
      </c>
      <c r="F2250">
        <v>0</v>
      </c>
      <c r="G2250">
        <v>0</v>
      </c>
      <c r="H2250">
        <v>0</v>
      </c>
      <c r="I2250">
        <v>0</v>
      </c>
      <c r="J2250">
        <v>0</v>
      </c>
      <c r="K2250">
        <v>0</v>
      </c>
      <c r="L2250">
        <v>401</v>
      </c>
      <c r="M2250">
        <v>0</v>
      </c>
      <c r="R2250">
        <f t="shared" si="135"/>
        <v>8</v>
      </c>
      <c r="S2250">
        <f t="shared" si="136"/>
        <v>16</v>
      </c>
    </row>
    <row r="2251" spans="1:19" x14ac:dyDescent="0.3">
      <c r="A2251">
        <v>2250</v>
      </c>
      <c r="B2251" t="s">
        <v>2261</v>
      </c>
      <c r="C2251" t="str">
        <f t="shared" si="134"/>
        <v>flax_a_2_OtherGrainESA10b</v>
      </c>
      <c r="D2251">
        <v>440</v>
      </c>
      <c r="E2251">
        <v>440</v>
      </c>
      <c r="F2251">
        <v>0</v>
      </c>
      <c r="G2251">
        <v>0</v>
      </c>
      <c r="H2251">
        <v>0</v>
      </c>
      <c r="I2251">
        <v>0</v>
      </c>
      <c r="J2251">
        <v>0</v>
      </c>
      <c r="K2251">
        <v>0</v>
      </c>
      <c r="L2251">
        <v>471</v>
      </c>
      <c r="M2251">
        <v>0</v>
      </c>
      <c r="R2251">
        <f t="shared" si="135"/>
        <v>8</v>
      </c>
      <c r="S2251">
        <f t="shared" si="136"/>
        <v>16</v>
      </c>
    </row>
    <row r="2252" spans="1:19" x14ac:dyDescent="0.3">
      <c r="A2252">
        <v>2251</v>
      </c>
      <c r="B2252" t="s">
        <v>2262</v>
      </c>
      <c r="C2252" t="str">
        <f t="shared" si="134"/>
        <v>flax_a_2_OtherGrainESA11a</v>
      </c>
      <c r="D2252">
        <v>291</v>
      </c>
      <c r="E2252">
        <v>291</v>
      </c>
      <c r="F2252">
        <v>0</v>
      </c>
      <c r="G2252">
        <v>0</v>
      </c>
      <c r="H2252">
        <v>0</v>
      </c>
      <c r="I2252">
        <v>0</v>
      </c>
      <c r="J2252">
        <v>0</v>
      </c>
      <c r="K2252">
        <v>0</v>
      </c>
      <c r="L2252">
        <v>292</v>
      </c>
      <c r="M2252">
        <v>0</v>
      </c>
      <c r="R2252">
        <f t="shared" si="135"/>
        <v>8</v>
      </c>
      <c r="S2252">
        <f t="shared" si="136"/>
        <v>16</v>
      </c>
    </row>
    <row r="2253" spans="1:19" x14ac:dyDescent="0.3">
      <c r="A2253">
        <v>2252</v>
      </c>
      <c r="B2253" t="s">
        <v>2263</v>
      </c>
      <c r="C2253" t="str">
        <f t="shared" si="134"/>
        <v>flax_a_2_OtherGrainESA11b</v>
      </c>
      <c r="D2253">
        <v>486</v>
      </c>
      <c r="E2253">
        <v>486</v>
      </c>
      <c r="F2253">
        <v>0</v>
      </c>
      <c r="G2253">
        <v>0</v>
      </c>
      <c r="H2253">
        <v>0</v>
      </c>
      <c r="I2253">
        <v>0</v>
      </c>
      <c r="J2253">
        <v>0</v>
      </c>
      <c r="K2253">
        <v>0</v>
      </c>
      <c r="L2253">
        <v>486</v>
      </c>
      <c r="M2253">
        <v>0</v>
      </c>
      <c r="R2253">
        <f t="shared" si="135"/>
        <v>8</v>
      </c>
      <c r="S2253">
        <f t="shared" si="136"/>
        <v>16</v>
      </c>
    </row>
    <row r="2254" spans="1:19" x14ac:dyDescent="0.3">
      <c r="A2254">
        <v>2253</v>
      </c>
      <c r="B2254" t="s">
        <v>2264</v>
      </c>
      <c r="C2254" t="str">
        <f t="shared" si="134"/>
        <v>flax_a_2_OtherGrainESA16a</v>
      </c>
      <c r="D2254">
        <v>449</v>
      </c>
      <c r="E2254">
        <v>449</v>
      </c>
      <c r="F2254">
        <v>0</v>
      </c>
      <c r="G2254">
        <v>0</v>
      </c>
      <c r="H2254">
        <v>0</v>
      </c>
      <c r="I2254">
        <v>0</v>
      </c>
      <c r="J2254">
        <v>0</v>
      </c>
      <c r="K2254">
        <v>0</v>
      </c>
      <c r="L2254">
        <v>450</v>
      </c>
      <c r="M2254">
        <v>0</v>
      </c>
      <c r="R2254">
        <f t="shared" si="135"/>
        <v>8</v>
      </c>
      <c r="S2254">
        <f t="shared" si="136"/>
        <v>16</v>
      </c>
    </row>
    <row r="2255" spans="1:19" x14ac:dyDescent="0.3">
      <c r="A2255">
        <v>2254</v>
      </c>
      <c r="B2255" t="s">
        <v>2265</v>
      </c>
      <c r="C2255" t="str">
        <f t="shared" si="134"/>
        <v>flax_a_2_OtherGrainESA16b</v>
      </c>
      <c r="D2255">
        <v>443</v>
      </c>
      <c r="E2255">
        <v>443</v>
      </c>
      <c r="F2255">
        <v>0</v>
      </c>
      <c r="G2255">
        <v>0</v>
      </c>
      <c r="H2255">
        <v>0</v>
      </c>
      <c r="I2255">
        <v>0</v>
      </c>
      <c r="J2255">
        <v>0</v>
      </c>
      <c r="K2255">
        <v>0</v>
      </c>
      <c r="L2255">
        <v>443</v>
      </c>
      <c r="M2255">
        <v>0</v>
      </c>
      <c r="R2255">
        <f t="shared" si="135"/>
        <v>8</v>
      </c>
      <c r="S2255">
        <f t="shared" si="136"/>
        <v>16</v>
      </c>
    </row>
    <row r="2256" spans="1:19" x14ac:dyDescent="0.3">
      <c r="A2256">
        <v>2255</v>
      </c>
      <c r="B2256" t="s">
        <v>2266</v>
      </c>
      <c r="C2256" t="str">
        <f t="shared" si="134"/>
        <v>flax_a_2_OtherGrainESA17a</v>
      </c>
      <c r="D2256">
        <v>125</v>
      </c>
      <c r="E2256">
        <v>125</v>
      </c>
      <c r="F2256">
        <v>0</v>
      </c>
      <c r="G2256">
        <v>0</v>
      </c>
      <c r="H2256">
        <v>0</v>
      </c>
      <c r="I2256">
        <v>0</v>
      </c>
      <c r="J2256">
        <v>0</v>
      </c>
      <c r="K2256">
        <v>0</v>
      </c>
      <c r="L2256">
        <v>132</v>
      </c>
      <c r="M2256">
        <v>0</v>
      </c>
      <c r="R2256">
        <f t="shared" si="135"/>
        <v>8</v>
      </c>
      <c r="S2256">
        <f t="shared" si="136"/>
        <v>16</v>
      </c>
    </row>
    <row r="2257" spans="1:19" x14ac:dyDescent="0.3">
      <c r="A2257">
        <v>2256</v>
      </c>
      <c r="B2257" t="s">
        <v>2267</v>
      </c>
      <c r="C2257" t="str">
        <f t="shared" si="134"/>
        <v>flax_a_2_OtherGrainESA17b</v>
      </c>
      <c r="D2257">
        <v>104</v>
      </c>
      <c r="E2257">
        <v>104</v>
      </c>
      <c r="F2257">
        <v>0</v>
      </c>
      <c r="G2257">
        <v>0</v>
      </c>
      <c r="H2257">
        <v>0</v>
      </c>
      <c r="I2257">
        <v>0</v>
      </c>
      <c r="J2257">
        <v>0</v>
      </c>
      <c r="K2257">
        <v>0</v>
      </c>
      <c r="L2257">
        <v>106</v>
      </c>
      <c r="M2257">
        <v>0</v>
      </c>
      <c r="R2257">
        <f t="shared" si="135"/>
        <v>8</v>
      </c>
      <c r="S2257">
        <f t="shared" si="136"/>
        <v>16</v>
      </c>
    </row>
    <row r="2258" spans="1:19" x14ac:dyDescent="0.3">
      <c r="A2258">
        <v>2257</v>
      </c>
      <c r="B2258" t="s">
        <v>2268</v>
      </c>
      <c r="C2258" t="str">
        <f t="shared" si="134"/>
        <v>flax_a_2_OtherGrainESA18a</v>
      </c>
      <c r="D2258">
        <v>441</v>
      </c>
      <c r="E2258">
        <v>441</v>
      </c>
      <c r="F2258">
        <v>0</v>
      </c>
      <c r="G2258">
        <v>0</v>
      </c>
      <c r="H2258">
        <v>0</v>
      </c>
      <c r="I2258">
        <v>0</v>
      </c>
      <c r="J2258">
        <v>0</v>
      </c>
      <c r="K2258">
        <v>0</v>
      </c>
      <c r="L2258">
        <v>446</v>
      </c>
      <c r="M2258">
        <v>0</v>
      </c>
      <c r="R2258">
        <f t="shared" si="135"/>
        <v>8</v>
      </c>
      <c r="S2258">
        <f t="shared" si="136"/>
        <v>16</v>
      </c>
    </row>
    <row r="2259" spans="1:19" x14ac:dyDescent="0.3">
      <c r="A2259">
        <v>2258</v>
      </c>
      <c r="B2259" t="s">
        <v>2269</v>
      </c>
      <c r="C2259" t="str">
        <f t="shared" si="134"/>
        <v>flax_a_2_OtherGrainESA18b</v>
      </c>
      <c r="D2259">
        <v>395</v>
      </c>
      <c r="E2259">
        <v>395</v>
      </c>
      <c r="F2259">
        <v>0</v>
      </c>
      <c r="G2259">
        <v>0</v>
      </c>
      <c r="H2259">
        <v>0</v>
      </c>
      <c r="I2259">
        <v>0</v>
      </c>
      <c r="J2259">
        <v>0</v>
      </c>
      <c r="K2259">
        <v>0</v>
      </c>
      <c r="L2259">
        <v>401</v>
      </c>
      <c r="M2259">
        <v>0</v>
      </c>
      <c r="R2259">
        <f t="shared" si="135"/>
        <v>8</v>
      </c>
      <c r="S2259">
        <f t="shared" si="136"/>
        <v>16</v>
      </c>
    </row>
    <row r="2260" spans="1:19" x14ac:dyDescent="0.3">
      <c r="A2260">
        <v>2259</v>
      </c>
      <c r="B2260" t="s">
        <v>2270</v>
      </c>
      <c r="C2260" t="str">
        <f t="shared" si="134"/>
        <v>flax_a_2_OtherGrainESA19a</v>
      </c>
      <c r="D2260">
        <v>244</v>
      </c>
      <c r="E2260">
        <v>244</v>
      </c>
      <c r="F2260">
        <v>0</v>
      </c>
      <c r="G2260">
        <v>0</v>
      </c>
      <c r="H2260">
        <v>0</v>
      </c>
      <c r="I2260">
        <v>0</v>
      </c>
      <c r="J2260">
        <v>0</v>
      </c>
      <c r="K2260">
        <v>0</v>
      </c>
      <c r="L2260">
        <v>246</v>
      </c>
      <c r="M2260">
        <v>0</v>
      </c>
      <c r="R2260">
        <f t="shared" si="135"/>
        <v>8</v>
      </c>
      <c r="S2260">
        <f t="shared" si="136"/>
        <v>16</v>
      </c>
    </row>
    <row r="2261" spans="1:19" x14ac:dyDescent="0.3">
      <c r="A2261">
        <v>2260</v>
      </c>
      <c r="B2261" t="s">
        <v>2271</v>
      </c>
      <c r="C2261" t="str">
        <f t="shared" si="134"/>
        <v>forest_trees_a_2_OtherTreeESA1</v>
      </c>
      <c r="D2261">
        <v>274</v>
      </c>
      <c r="E2261">
        <v>274</v>
      </c>
      <c r="F2261">
        <v>0</v>
      </c>
      <c r="G2261">
        <v>0</v>
      </c>
      <c r="H2261">
        <v>0</v>
      </c>
      <c r="I2261">
        <v>0</v>
      </c>
      <c r="J2261">
        <v>0</v>
      </c>
      <c r="K2261">
        <v>0</v>
      </c>
      <c r="L2261">
        <v>610</v>
      </c>
      <c r="M2261">
        <v>0</v>
      </c>
      <c r="R2261">
        <f t="shared" si="135"/>
        <v>16</v>
      </c>
      <c r="S2261">
        <f t="shared" si="136"/>
        <v>23</v>
      </c>
    </row>
    <row r="2262" spans="1:19" x14ac:dyDescent="0.3">
      <c r="A2262">
        <v>2261</v>
      </c>
      <c r="B2262" t="s">
        <v>2272</v>
      </c>
      <c r="C2262" t="str">
        <f t="shared" si="134"/>
        <v>forest_trees_a_2_OtherTreeESA2</v>
      </c>
      <c r="D2262">
        <v>445</v>
      </c>
      <c r="E2262">
        <v>445</v>
      </c>
      <c r="F2262">
        <v>0</v>
      </c>
      <c r="G2262">
        <v>0</v>
      </c>
      <c r="H2262">
        <v>0</v>
      </c>
      <c r="I2262">
        <v>0</v>
      </c>
      <c r="J2262">
        <v>0</v>
      </c>
      <c r="K2262">
        <v>0</v>
      </c>
      <c r="L2262">
        <v>462</v>
      </c>
      <c r="M2262">
        <v>0</v>
      </c>
      <c r="R2262">
        <f t="shared" si="135"/>
        <v>16</v>
      </c>
      <c r="S2262">
        <f t="shared" si="136"/>
        <v>23</v>
      </c>
    </row>
    <row r="2263" spans="1:19" x14ac:dyDescent="0.3">
      <c r="A2263">
        <v>2262</v>
      </c>
      <c r="B2263" t="s">
        <v>2273</v>
      </c>
      <c r="C2263" t="str">
        <f t="shared" si="134"/>
        <v>forest_trees_a_2_OtherTreeESA3</v>
      </c>
      <c r="D2263">
        <v>354</v>
      </c>
      <c r="E2263">
        <v>354</v>
      </c>
      <c r="F2263">
        <v>0</v>
      </c>
      <c r="G2263">
        <v>0</v>
      </c>
      <c r="H2263">
        <v>0</v>
      </c>
      <c r="I2263">
        <v>0</v>
      </c>
      <c r="J2263">
        <v>0</v>
      </c>
      <c r="K2263">
        <v>0</v>
      </c>
      <c r="L2263">
        <v>356</v>
      </c>
      <c r="M2263">
        <v>0</v>
      </c>
      <c r="R2263">
        <f t="shared" si="135"/>
        <v>16</v>
      </c>
      <c r="S2263">
        <f t="shared" si="136"/>
        <v>23</v>
      </c>
    </row>
    <row r="2264" spans="1:19" x14ac:dyDescent="0.3">
      <c r="A2264">
        <v>2263</v>
      </c>
      <c r="B2264" t="s">
        <v>2274</v>
      </c>
      <c r="C2264" t="str">
        <f t="shared" si="134"/>
        <v>forest_trees_a_2_OtherTreeESA4</v>
      </c>
      <c r="D2264">
        <v>392</v>
      </c>
      <c r="E2264">
        <v>392</v>
      </c>
      <c r="F2264">
        <v>0</v>
      </c>
      <c r="G2264">
        <v>0</v>
      </c>
      <c r="H2264">
        <v>0</v>
      </c>
      <c r="I2264">
        <v>0</v>
      </c>
      <c r="J2264">
        <v>0</v>
      </c>
      <c r="K2264">
        <v>0</v>
      </c>
      <c r="L2264">
        <v>468</v>
      </c>
      <c r="M2264">
        <v>0</v>
      </c>
      <c r="R2264">
        <f t="shared" si="135"/>
        <v>16</v>
      </c>
      <c r="S2264">
        <f t="shared" si="136"/>
        <v>23</v>
      </c>
    </row>
    <row r="2265" spans="1:19" x14ac:dyDescent="0.3">
      <c r="A2265">
        <v>2264</v>
      </c>
      <c r="B2265" t="s">
        <v>2275</v>
      </c>
      <c r="C2265" t="str">
        <f t="shared" si="134"/>
        <v>forest_trees_a_2_OtherTreeESA5</v>
      </c>
      <c r="D2265">
        <v>420</v>
      </c>
      <c r="E2265">
        <v>420</v>
      </c>
      <c r="F2265">
        <v>0</v>
      </c>
      <c r="G2265">
        <v>0</v>
      </c>
      <c r="H2265">
        <v>0</v>
      </c>
      <c r="I2265">
        <v>0</v>
      </c>
      <c r="J2265">
        <v>0</v>
      </c>
      <c r="K2265">
        <v>0</v>
      </c>
      <c r="L2265">
        <v>435</v>
      </c>
      <c r="M2265">
        <v>0</v>
      </c>
      <c r="R2265">
        <f t="shared" si="135"/>
        <v>16</v>
      </c>
      <c r="S2265">
        <f t="shared" si="136"/>
        <v>23</v>
      </c>
    </row>
    <row r="2266" spans="1:19" x14ac:dyDescent="0.3">
      <c r="A2266">
        <v>2265</v>
      </c>
      <c r="B2266" t="s">
        <v>2276</v>
      </c>
      <c r="C2266" t="str">
        <f t="shared" si="134"/>
        <v>forest_trees_a_2_OtherTreeESA6</v>
      </c>
      <c r="D2266">
        <v>720</v>
      </c>
      <c r="E2266">
        <v>720</v>
      </c>
      <c r="F2266">
        <v>0</v>
      </c>
      <c r="G2266">
        <v>0</v>
      </c>
      <c r="H2266">
        <v>0</v>
      </c>
      <c r="I2266">
        <v>0</v>
      </c>
      <c r="J2266">
        <v>0</v>
      </c>
      <c r="K2266">
        <v>0</v>
      </c>
      <c r="L2266">
        <v>725</v>
      </c>
      <c r="M2266">
        <v>0</v>
      </c>
      <c r="R2266">
        <f t="shared" si="135"/>
        <v>16</v>
      </c>
      <c r="S2266">
        <f t="shared" si="136"/>
        <v>23</v>
      </c>
    </row>
    <row r="2267" spans="1:19" x14ac:dyDescent="0.3">
      <c r="A2267">
        <v>2266</v>
      </c>
      <c r="B2267" t="s">
        <v>2277</v>
      </c>
      <c r="C2267" t="str">
        <f t="shared" si="134"/>
        <v>forest_trees_a_2_OtherTreeESA7</v>
      </c>
      <c r="D2267">
        <v>328</v>
      </c>
      <c r="E2267">
        <v>328</v>
      </c>
      <c r="F2267">
        <v>0</v>
      </c>
      <c r="G2267">
        <v>0</v>
      </c>
      <c r="H2267">
        <v>0</v>
      </c>
      <c r="I2267">
        <v>0</v>
      </c>
      <c r="J2267">
        <v>0</v>
      </c>
      <c r="K2267">
        <v>0</v>
      </c>
      <c r="L2267">
        <v>332</v>
      </c>
      <c r="M2267">
        <v>0</v>
      </c>
      <c r="R2267">
        <f t="shared" si="135"/>
        <v>16</v>
      </c>
      <c r="S2267">
        <f t="shared" si="136"/>
        <v>23</v>
      </c>
    </row>
    <row r="2268" spans="1:19" x14ac:dyDescent="0.3">
      <c r="A2268">
        <v>2267</v>
      </c>
      <c r="B2268" t="s">
        <v>2278</v>
      </c>
      <c r="C2268" t="str">
        <f t="shared" si="134"/>
        <v>forest_trees_a_2_OtherTreeESA8</v>
      </c>
      <c r="D2268">
        <v>338</v>
      </c>
      <c r="E2268">
        <v>338</v>
      </c>
      <c r="F2268">
        <v>0</v>
      </c>
      <c r="G2268">
        <v>0</v>
      </c>
      <c r="H2268">
        <v>0</v>
      </c>
      <c r="I2268">
        <v>0</v>
      </c>
      <c r="J2268">
        <v>0</v>
      </c>
      <c r="K2268">
        <v>0</v>
      </c>
      <c r="L2268">
        <v>343</v>
      </c>
      <c r="M2268">
        <v>0</v>
      </c>
      <c r="R2268">
        <f t="shared" si="135"/>
        <v>16</v>
      </c>
      <c r="S2268">
        <f t="shared" si="136"/>
        <v>23</v>
      </c>
    </row>
    <row r="2269" spans="1:19" x14ac:dyDescent="0.3">
      <c r="A2269">
        <v>2268</v>
      </c>
      <c r="B2269" t="s">
        <v>2279</v>
      </c>
      <c r="C2269" t="str">
        <f t="shared" si="134"/>
        <v>forest_trees_a_2_OtherTreeESA9</v>
      </c>
      <c r="D2269">
        <v>374</v>
      </c>
      <c r="E2269">
        <v>374</v>
      </c>
      <c r="F2269">
        <v>0</v>
      </c>
      <c r="G2269">
        <v>0</v>
      </c>
      <c r="H2269">
        <v>0</v>
      </c>
      <c r="I2269">
        <v>0</v>
      </c>
      <c r="J2269">
        <v>0</v>
      </c>
      <c r="K2269">
        <v>0</v>
      </c>
      <c r="L2269">
        <v>437</v>
      </c>
      <c r="M2269">
        <v>0</v>
      </c>
      <c r="R2269">
        <f t="shared" si="135"/>
        <v>16</v>
      </c>
      <c r="S2269">
        <f t="shared" si="136"/>
        <v>23</v>
      </c>
    </row>
    <row r="2270" spans="1:19" x14ac:dyDescent="0.3">
      <c r="A2270">
        <v>2269</v>
      </c>
      <c r="B2270" t="s">
        <v>2280</v>
      </c>
      <c r="C2270" t="str">
        <f t="shared" si="134"/>
        <v>forest_trees_a_2_OtherTreeESA10a</v>
      </c>
      <c r="D2270">
        <v>334</v>
      </c>
      <c r="E2270">
        <v>334</v>
      </c>
      <c r="F2270">
        <v>0</v>
      </c>
      <c r="G2270">
        <v>0</v>
      </c>
      <c r="H2270">
        <v>0</v>
      </c>
      <c r="I2270">
        <v>0</v>
      </c>
      <c r="J2270">
        <v>0</v>
      </c>
      <c r="K2270">
        <v>0</v>
      </c>
      <c r="L2270">
        <v>339</v>
      </c>
      <c r="M2270">
        <v>0</v>
      </c>
      <c r="R2270">
        <f t="shared" si="135"/>
        <v>16</v>
      </c>
      <c r="S2270">
        <f t="shared" si="136"/>
        <v>23</v>
      </c>
    </row>
    <row r="2271" spans="1:19" x14ac:dyDescent="0.3">
      <c r="A2271">
        <v>2270</v>
      </c>
      <c r="B2271" t="s">
        <v>2281</v>
      </c>
      <c r="C2271" t="str">
        <f t="shared" si="134"/>
        <v>forest_trees_a_2_OtherTreeESA10b</v>
      </c>
      <c r="D2271">
        <v>355</v>
      </c>
      <c r="E2271">
        <v>355</v>
      </c>
      <c r="F2271">
        <v>0</v>
      </c>
      <c r="G2271">
        <v>0</v>
      </c>
      <c r="H2271">
        <v>0</v>
      </c>
      <c r="I2271">
        <v>0</v>
      </c>
      <c r="J2271">
        <v>0</v>
      </c>
      <c r="K2271">
        <v>0</v>
      </c>
      <c r="L2271">
        <v>361</v>
      </c>
      <c r="M2271">
        <v>0</v>
      </c>
      <c r="R2271">
        <f t="shared" si="135"/>
        <v>16</v>
      </c>
      <c r="S2271">
        <f t="shared" si="136"/>
        <v>23</v>
      </c>
    </row>
    <row r="2272" spans="1:19" x14ac:dyDescent="0.3">
      <c r="A2272">
        <v>2271</v>
      </c>
      <c r="B2272" t="s">
        <v>2282</v>
      </c>
      <c r="C2272" t="str">
        <f t="shared" si="134"/>
        <v>forest_trees_a_2_OtherTreeESA11a</v>
      </c>
      <c r="D2272">
        <v>354</v>
      </c>
      <c r="E2272">
        <v>354</v>
      </c>
      <c r="F2272">
        <v>0</v>
      </c>
      <c r="G2272">
        <v>0</v>
      </c>
      <c r="H2272">
        <v>0</v>
      </c>
      <c r="I2272">
        <v>0</v>
      </c>
      <c r="J2272">
        <v>0</v>
      </c>
      <c r="K2272">
        <v>0</v>
      </c>
      <c r="L2272">
        <v>360</v>
      </c>
      <c r="M2272">
        <v>0</v>
      </c>
      <c r="R2272">
        <f t="shared" si="135"/>
        <v>16</v>
      </c>
      <c r="S2272">
        <f t="shared" si="136"/>
        <v>23</v>
      </c>
    </row>
    <row r="2273" spans="1:19" x14ac:dyDescent="0.3">
      <c r="A2273">
        <v>2272</v>
      </c>
      <c r="B2273" t="s">
        <v>2283</v>
      </c>
      <c r="C2273" t="str">
        <f t="shared" si="134"/>
        <v>forest_trees_a_2_OtherTreeESA11b</v>
      </c>
      <c r="D2273">
        <v>340</v>
      </c>
      <c r="E2273">
        <v>340</v>
      </c>
      <c r="F2273">
        <v>0</v>
      </c>
      <c r="G2273">
        <v>0</v>
      </c>
      <c r="H2273">
        <v>0</v>
      </c>
      <c r="I2273">
        <v>0</v>
      </c>
      <c r="J2273">
        <v>0</v>
      </c>
      <c r="K2273">
        <v>0</v>
      </c>
      <c r="L2273">
        <v>346</v>
      </c>
      <c r="M2273">
        <v>0</v>
      </c>
      <c r="R2273">
        <f t="shared" si="135"/>
        <v>16</v>
      </c>
      <c r="S2273">
        <f t="shared" si="136"/>
        <v>23</v>
      </c>
    </row>
    <row r="2274" spans="1:19" x14ac:dyDescent="0.3">
      <c r="A2274">
        <v>2273</v>
      </c>
      <c r="B2274" t="s">
        <v>2284</v>
      </c>
      <c r="C2274" t="str">
        <f t="shared" si="134"/>
        <v>forest_trees_a_2_OtherTreeESA12a</v>
      </c>
      <c r="D2274">
        <v>503</v>
      </c>
      <c r="E2274">
        <v>503</v>
      </c>
      <c r="F2274">
        <v>0</v>
      </c>
      <c r="G2274">
        <v>0</v>
      </c>
      <c r="H2274">
        <v>0</v>
      </c>
      <c r="I2274">
        <v>0</v>
      </c>
      <c r="J2274">
        <v>0</v>
      </c>
      <c r="K2274">
        <v>0</v>
      </c>
      <c r="L2274">
        <v>507</v>
      </c>
      <c r="M2274">
        <v>0</v>
      </c>
      <c r="R2274">
        <f t="shared" si="135"/>
        <v>16</v>
      </c>
      <c r="S2274">
        <f t="shared" si="136"/>
        <v>23</v>
      </c>
    </row>
    <row r="2275" spans="1:19" x14ac:dyDescent="0.3">
      <c r="A2275">
        <v>2274</v>
      </c>
      <c r="B2275" t="s">
        <v>2285</v>
      </c>
      <c r="C2275" t="str">
        <f t="shared" si="134"/>
        <v>forest_trees_a_2_OtherTreeESA12b</v>
      </c>
      <c r="D2275">
        <v>506</v>
      </c>
      <c r="E2275">
        <v>506</v>
      </c>
      <c r="F2275">
        <v>0</v>
      </c>
      <c r="G2275">
        <v>0</v>
      </c>
      <c r="H2275">
        <v>0</v>
      </c>
      <c r="I2275">
        <v>0</v>
      </c>
      <c r="J2275">
        <v>0</v>
      </c>
      <c r="K2275">
        <v>0</v>
      </c>
      <c r="L2275">
        <v>511</v>
      </c>
      <c r="M2275">
        <v>0</v>
      </c>
      <c r="R2275">
        <f t="shared" si="135"/>
        <v>16</v>
      </c>
      <c r="S2275">
        <f t="shared" si="136"/>
        <v>23</v>
      </c>
    </row>
    <row r="2276" spans="1:19" x14ac:dyDescent="0.3">
      <c r="A2276">
        <v>2275</v>
      </c>
      <c r="B2276" t="s">
        <v>2286</v>
      </c>
      <c r="C2276" t="str">
        <f t="shared" si="134"/>
        <v>forest_trees_a_2_OtherTreeESA13</v>
      </c>
      <c r="D2276">
        <v>459</v>
      </c>
      <c r="E2276">
        <v>459</v>
      </c>
      <c r="F2276">
        <v>0</v>
      </c>
      <c r="G2276">
        <v>0</v>
      </c>
      <c r="H2276">
        <v>0</v>
      </c>
      <c r="I2276">
        <v>0</v>
      </c>
      <c r="J2276">
        <v>0</v>
      </c>
      <c r="K2276">
        <v>0</v>
      </c>
      <c r="L2276">
        <v>461</v>
      </c>
      <c r="M2276">
        <v>0</v>
      </c>
      <c r="R2276">
        <f t="shared" si="135"/>
        <v>16</v>
      </c>
      <c r="S2276">
        <f t="shared" si="136"/>
        <v>23</v>
      </c>
    </row>
    <row r="2277" spans="1:19" x14ac:dyDescent="0.3">
      <c r="A2277">
        <v>2276</v>
      </c>
      <c r="B2277" t="s">
        <v>2287</v>
      </c>
      <c r="C2277" t="str">
        <f t="shared" si="134"/>
        <v>forest_trees_a_2_OtherTreeESA14</v>
      </c>
      <c r="D2277">
        <v>532</v>
      </c>
      <c r="E2277">
        <v>532</v>
      </c>
      <c r="F2277">
        <v>0</v>
      </c>
      <c r="G2277">
        <v>0</v>
      </c>
      <c r="H2277">
        <v>0</v>
      </c>
      <c r="I2277">
        <v>0</v>
      </c>
      <c r="J2277">
        <v>0</v>
      </c>
      <c r="K2277">
        <v>0</v>
      </c>
      <c r="L2277">
        <v>536</v>
      </c>
      <c r="M2277">
        <v>0</v>
      </c>
      <c r="R2277">
        <f t="shared" si="135"/>
        <v>16</v>
      </c>
      <c r="S2277">
        <f t="shared" si="136"/>
        <v>23</v>
      </c>
    </row>
    <row r="2278" spans="1:19" x14ac:dyDescent="0.3">
      <c r="A2278">
        <v>2277</v>
      </c>
      <c r="B2278" t="s">
        <v>2288</v>
      </c>
      <c r="C2278" t="str">
        <f t="shared" si="134"/>
        <v>forest_trees_a_2_OtherTreeESA15a</v>
      </c>
      <c r="D2278">
        <v>687</v>
      </c>
      <c r="E2278">
        <v>687</v>
      </c>
      <c r="F2278">
        <v>0</v>
      </c>
      <c r="G2278">
        <v>0</v>
      </c>
      <c r="H2278">
        <v>0</v>
      </c>
      <c r="I2278">
        <v>0</v>
      </c>
      <c r="J2278">
        <v>0</v>
      </c>
      <c r="K2278">
        <v>0</v>
      </c>
      <c r="L2278">
        <v>689</v>
      </c>
      <c r="M2278">
        <v>0</v>
      </c>
      <c r="R2278">
        <f t="shared" si="135"/>
        <v>16</v>
      </c>
      <c r="S2278">
        <f t="shared" si="136"/>
        <v>23</v>
      </c>
    </row>
    <row r="2279" spans="1:19" x14ac:dyDescent="0.3">
      <c r="A2279">
        <v>2278</v>
      </c>
      <c r="B2279" t="s">
        <v>2289</v>
      </c>
      <c r="C2279" t="str">
        <f t="shared" si="134"/>
        <v>forest_trees_a_2_OtherTreeESA15b</v>
      </c>
      <c r="D2279">
        <v>683</v>
      </c>
      <c r="E2279">
        <v>683</v>
      </c>
      <c r="F2279">
        <v>0</v>
      </c>
      <c r="G2279">
        <v>0</v>
      </c>
      <c r="H2279">
        <v>0</v>
      </c>
      <c r="I2279">
        <v>0</v>
      </c>
      <c r="J2279">
        <v>0</v>
      </c>
      <c r="K2279">
        <v>0</v>
      </c>
      <c r="L2279">
        <v>685</v>
      </c>
      <c r="M2279">
        <v>0</v>
      </c>
      <c r="R2279">
        <f t="shared" si="135"/>
        <v>16</v>
      </c>
      <c r="S2279">
        <f t="shared" si="136"/>
        <v>23</v>
      </c>
    </row>
    <row r="2280" spans="1:19" x14ac:dyDescent="0.3">
      <c r="A2280">
        <v>2279</v>
      </c>
      <c r="B2280" t="s">
        <v>2290</v>
      </c>
      <c r="C2280" t="str">
        <f t="shared" si="134"/>
        <v>forest_trees_a_2_OtherTreeESA16a</v>
      </c>
      <c r="D2280">
        <v>799</v>
      </c>
      <c r="E2280">
        <v>799</v>
      </c>
      <c r="F2280">
        <v>0</v>
      </c>
      <c r="G2280">
        <v>0</v>
      </c>
      <c r="H2280">
        <v>0</v>
      </c>
      <c r="I2280">
        <v>0</v>
      </c>
      <c r="J2280">
        <v>0</v>
      </c>
      <c r="K2280">
        <v>0</v>
      </c>
      <c r="L2280">
        <v>801</v>
      </c>
      <c r="M2280">
        <v>0</v>
      </c>
      <c r="R2280">
        <f t="shared" si="135"/>
        <v>16</v>
      </c>
      <c r="S2280">
        <f t="shared" si="136"/>
        <v>23</v>
      </c>
    </row>
    <row r="2281" spans="1:19" x14ac:dyDescent="0.3">
      <c r="A2281">
        <v>2280</v>
      </c>
      <c r="B2281" t="s">
        <v>2291</v>
      </c>
      <c r="C2281" t="str">
        <f t="shared" si="134"/>
        <v>forest_trees_a_2_OtherTreeESA16b</v>
      </c>
      <c r="D2281">
        <v>763</v>
      </c>
      <c r="E2281">
        <v>763</v>
      </c>
      <c r="F2281">
        <v>0</v>
      </c>
      <c r="G2281">
        <v>0</v>
      </c>
      <c r="H2281">
        <v>0</v>
      </c>
      <c r="I2281">
        <v>0</v>
      </c>
      <c r="J2281">
        <v>0</v>
      </c>
      <c r="K2281">
        <v>0</v>
      </c>
      <c r="L2281">
        <v>765</v>
      </c>
      <c r="M2281">
        <v>0</v>
      </c>
      <c r="R2281">
        <f t="shared" si="135"/>
        <v>16</v>
      </c>
      <c r="S2281">
        <f t="shared" si="136"/>
        <v>23</v>
      </c>
    </row>
    <row r="2282" spans="1:19" x14ac:dyDescent="0.3">
      <c r="A2282">
        <v>2281</v>
      </c>
      <c r="B2282" t="s">
        <v>2292</v>
      </c>
      <c r="C2282" t="str">
        <f t="shared" si="134"/>
        <v>forest_trees_a_2_OtherTreeESA17a</v>
      </c>
      <c r="D2282">
        <v>449</v>
      </c>
      <c r="E2282">
        <v>449</v>
      </c>
      <c r="F2282">
        <v>0</v>
      </c>
      <c r="G2282">
        <v>0</v>
      </c>
      <c r="H2282">
        <v>0</v>
      </c>
      <c r="I2282">
        <v>0</v>
      </c>
      <c r="J2282">
        <v>0</v>
      </c>
      <c r="K2282">
        <v>0</v>
      </c>
      <c r="L2282">
        <v>450</v>
      </c>
      <c r="M2282">
        <v>0</v>
      </c>
      <c r="R2282">
        <f t="shared" si="135"/>
        <v>16</v>
      </c>
      <c r="S2282">
        <f t="shared" si="136"/>
        <v>23</v>
      </c>
    </row>
    <row r="2283" spans="1:19" x14ac:dyDescent="0.3">
      <c r="A2283">
        <v>2282</v>
      </c>
      <c r="B2283" t="s">
        <v>2293</v>
      </c>
      <c r="C2283" t="str">
        <f t="shared" si="134"/>
        <v>forest_trees_a_2_OtherTreeESA17b</v>
      </c>
      <c r="D2283">
        <v>356</v>
      </c>
      <c r="E2283">
        <v>356</v>
      </c>
      <c r="F2283">
        <v>0</v>
      </c>
      <c r="G2283">
        <v>0</v>
      </c>
      <c r="H2283">
        <v>0</v>
      </c>
      <c r="I2283">
        <v>0</v>
      </c>
      <c r="J2283">
        <v>0</v>
      </c>
      <c r="K2283">
        <v>0</v>
      </c>
      <c r="L2283">
        <v>357</v>
      </c>
      <c r="M2283">
        <v>0</v>
      </c>
      <c r="R2283">
        <f t="shared" si="135"/>
        <v>16</v>
      </c>
      <c r="S2283">
        <f t="shared" si="136"/>
        <v>23</v>
      </c>
    </row>
    <row r="2284" spans="1:19" x14ac:dyDescent="0.3">
      <c r="A2284">
        <v>2283</v>
      </c>
      <c r="B2284" t="s">
        <v>2294</v>
      </c>
      <c r="C2284" t="str">
        <f t="shared" si="134"/>
        <v>forest_trees_a_2_OtherTreeESA18a</v>
      </c>
      <c r="D2284">
        <v>523</v>
      </c>
      <c r="E2284">
        <v>523</v>
      </c>
      <c r="F2284">
        <v>0</v>
      </c>
      <c r="G2284">
        <v>0</v>
      </c>
      <c r="H2284">
        <v>0</v>
      </c>
      <c r="I2284">
        <v>0</v>
      </c>
      <c r="J2284">
        <v>0</v>
      </c>
      <c r="K2284">
        <v>0</v>
      </c>
      <c r="L2284">
        <v>524</v>
      </c>
      <c r="M2284">
        <v>0</v>
      </c>
      <c r="R2284">
        <f t="shared" si="135"/>
        <v>16</v>
      </c>
      <c r="S2284">
        <f t="shared" si="136"/>
        <v>23</v>
      </c>
    </row>
    <row r="2285" spans="1:19" x14ac:dyDescent="0.3">
      <c r="A2285">
        <v>2284</v>
      </c>
      <c r="B2285" t="s">
        <v>2295</v>
      </c>
      <c r="C2285" t="str">
        <f t="shared" si="134"/>
        <v>forest_trees_a_2_OtherTreeESA18b</v>
      </c>
      <c r="D2285">
        <v>625</v>
      </c>
      <c r="E2285">
        <v>625</v>
      </c>
      <c r="F2285">
        <v>0</v>
      </c>
      <c r="G2285">
        <v>0</v>
      </c>
      <c r="H2285">
        <v>0</v>
      </c>
      <c r="I2285">
        <v>0</v>
      </c>
      <c r="J2285">
        <v>0</v>
      </c>
      <c r="K2285">
        <v>0</v>
      </c>
      <c r="L2285">
        <v>626</v>
      </c>
      <c r="M2285">
        <v>0</v>
      </c>
      <c r="R2285">
        <f t="shared" si="135"/>
        <v>16</v>
      </c>
      <c r="S2285">
        <f t="shared" si="136"/>
        <v>23</v>
      </c>
    </row>
    <row r="2286" spans="1:19" x14ac:dyDescent="0.3">
      <c r="A2286">
        <v>2285</v>
      </c>
      <c r="B2286" t="s">
        <v>2296</v>
      </c>
      <c r="C2286" t="str">
        <f t="shared" si="134"/>
        <v>forest_trees_a_2_OtherTreeESA19a</v>
      </c>
      <c r="D2286">
        <v>393</v>
      </c>
      <c r="E2286">
        <v>393</v>
      </c>
      <c r="F2286">
        <v>0</v>
      </c>
      <c r="G2286">
        <v>0</v>
      </c>
      <c r="H2286">
        <v>0</v>
      </c>
      <c r="I2286">
        <v>0</v>
      </c>
      <c r="J2286">
        <v>0</v>
      </c>
      <c r="K2286">
        <v>0</v>
      </c>
      <c r="L2286">
        <v>394</v>
      </c>
      <c r="M2286">
        <v>0</v>
      </c>
      <c r="R2286">
        <f t="shared" si="135"/>
        <v>16</v>
      </c>
      <c r="S2286">
        <f t="shared" si="136"/>
        <v>23</v>
      </c>
    </row>
    <row r="2287" spans="1:19" x14ac:dyDescent="0.3">
      <c r="A2287">
        <v>2286</v>
      </c>
      <c r="B2287" t="s">
        <v>2297</v>
      </c>
      <c r="C2287" t="str">
        <f t="shared" si="134"/>
        <v>forest_trees_a_2_OtherTreeESA19b</v>
      </c>
      <c r="D2287">
        <v>432</v>
      </c>
      <c r="E2287">
        <v>432</v>
      </c>
      <c r="F2287">
        <v>0</v>
      </c>
      <c r="G2287">
        <v>0</v>
      </c>
      <c r="H2287">
        <v>0</v>
      </c>
      <c r="I2287">
        <v>0</v>
      </c>
      <c r="J2287">
        <v>0</v>
      </c>
      <c r="K2287">
        <v>0</v>
      </c>
      <c r="L2287">
        <v>433</v>
      </c>
      <c r="M2287">
        <v>0</v>
      </c>
      <c r="R2287">
        <f t="shared" si="135"/>
        <v>16</v>
      </c>
      <c r="S2287">
        <f t="shared" si="136"/>
        <v>23</v>
      </c>
    </row>
    <row r="2288" spans="1:19" x14ac:dyDescent="0.3">
      <c r="A2288">
        <v>2287</v>
      </c>
      <c r="B2288" t="s">
        <v>2298</v>
      </c>
      <c r="C2288" t="str">
        <f t="shared" si="134"/>
        <v>forest_trees_a_2_OtherTreeESA20a</v>
      </c>
      <c r="D2288">
        <v>352</v>
      </c>
      <c r="E2288">
        <v>352</v>
      </c>
      <c r="F2288">
        <v>0</v>
      </c>
      <c r="G2288">
        <v>0</v>
      </c>
      <c r="H2288">
        <v>0</v>
      </c>
      <c r="I2288">
        <v>0</v>
      </c>
      <c r="J2288">
        <v>0</v>
      </c>
      <c r="K2288">
        <v>0</v>
      </c>
      <c r="L2288">
        <v>354</v>
      </c>
      <c r="M2288">
        <v>0</v>
      </c>
      <c r="R2288">
        <f t="shared" si="135"/>
        <v>16</v>
      </c>
      <c r="S2288">
        <f t="shared" si="136"/>
        <v>23</v>
      </c>
    </row>
    <row r="2289" spans="1:19" x14ac:dyDescent="0.3">
      <c r="A2289">
        <v>2288</v>
      </c>
      <c r="B2289" t="s">
        <v>2299</v>
      </c>
      <c r="C2289" t="str">
        <f t="shared" si="134"/>
        <v>forest_trees_a_2_OtherTreeESA20b</v>
      </c>
      <c r="D2289">
        <v>337</v>
      </c>
      <c r="E2289">
        <v>337</v>
      </c>
      <c r="F2289">
        <v>0</v>
      </c>
      <c r="G2289">
        <v>0</v>
      </c>
      <c r="H2289">
        <v>0</v>
      </c>
      <c r="I2289">
        <v>0</v>
      </c>
      <c r="J2289">
        <v>0</v>
      </c>
      <c r="K2289">
        <v>0</v>
      </c>
      <c r="L2289">
        <v>339</v>
      </c>
      <c r="M2289">
        <v>0</v>
      </c>
      <c r="R2289">
        <f t="shared" si="135"/>
        <v>16</v>
      </c>
      <c r="S2289">
        <f t="shared" si="136"/>
        <v>23</v>
      </c>
    </row>
    <row r="2290" spans="1:19" x14ac:dyDescent="0.3">
      <c r="A2290">
        <v>2289</v>
      </c>
      <c r="B2290" t="s">
        <v>2300</v>
      </c>
      <c r="C2290" t="str">
        <f t="shared" si="134"/>
        <v>forest_trees_a_2_OtherTreeESA21</v>
      </c>
      <c r="D2290">
        <v>243</v>
      </c>
      <c r="E2290">
        <v>243</v>
      </c>
      <c r="F2290">
        <v>0</v>
      </c>
      <c r="G2290">
        <v>0</v>
      </c>
      <c r="H2290">
        <v>0</v>
      </c>
      <c r="I2290">
        <v>0</v>
      </c>
      <c r="J2290">
        <v>0</v>
      </c>
      <c r="K2290">
        <v>0</v>
      </c>
      <c r="L2290">
        <v>250</v>
      </c>
      <c r="M2290">
        <v>0</v>
      </c>
      <c r="R2290">
        <f t="shared" si="135"/>
        <v>16</v>
      </c>
      <c r="S2290">
        <f t="shared" si="136"/>
        <v>23</v>
      </c>
    </row>
    <row r="2291" spans="1:19" x14ac:dyDescent="0.3">
      <c r="A2291">
        <v>2290</v>
      </c>
      <c r="B2291" t="s">
        <v>2301</v>
      </c>
      <c r="C2291" t="str">
        <f t="shared" ref="C2291:C2354" si="137">LEFT(B2291,R2291-1)&amp;RIGHT(B2291,LEN(B2291)-S2291)</f>
        <v>fruit_veg_a_2_VegetableESA1</v>
      </c>
      <c r="D2291">
        <v>822</v>
      </c>
      <c r="E2291">
        <v>822</v>
      </c>
      <c r="F2291">
        <v>0</v>
      </c>
      <c r="G2291">
        <v>0</v>
      </c>
      <c r="H2291">
        <v>0</v>
      </c>
      <c r="I2291">
        <v>0</v>
      </c>
      <c r="J2291">
        <v>0</v>
      </c>
      <c r="K2291">
        <v>0</v>
      </c>
      <c r="L2291">
        <v>1217</v>
      </c>
      <c r="M2291">
        <v>0</v>
      </c>
      <c r="R2291">
        <f t="shared" si="135"/>
        <v>13</v>
      </c>
      <c r="S2291">
        <f t="shared" si="136"/>
        <v>20</v>
      </c>
    </row>
    <row r="2292" spans="1:19" x14ac:dyDescent="0.3">
      <c r="A2292">
        <v>2291</v>
      </c>
      <c r="B2292" t="s">
        <v>2302</v>
      </c>
      <c r="C2292" t="str">
        <f t="shared" si="137"/>
        <v>fruit_veg_a_2_VegetableESA2</v>
      </c>
      <c r="D2292">
        <v>1218</v>
      </c>
      <c r="E2292">
        <v>1218</v>
      </c>
      <c r="F2292">
        <v>0</v>
      </c>
      <c r="G2292">
        <v>0</v>
      </c>
      <c r="H2292">
        <v>0</v>
      </c>
      <c r="I2292">
        <v>0</v>
      </c>
      <c r="J2292">
        <v>0</v>
      </c>
      <c r="K2292">
        <v>0</v>
      </c>
      <c r="L2292">
        <v>1292</v>
      </c>
      <c r="M2292">
        <v>0</v>
      </c>
      <c r="R2292">
        <f t="shared" si="135"/>
        <v>13</v>
      </c>
      <c r="S2292">
        <f t="shared" si="136"/>
        <v>20</v>
      </c>
    </row>
    <row r="2293" spans="1:19" x14ac:dyDescent="0.3">
      <c r="A2293">
        <v>2292</v>
      </c>
      <c r="B2293" t="s">
        <v>2303</v>
      </c>
      <c r="C2293" t="str">
        <f t="shared" si="137"/>
        <v>fruit_veg_a_2_VegetableESA3</v>
      </c>
      <c r="D2293">
        <v>810</v>
      </c>
      <c r="E2293">
        <v>810</v>
      </c>
      <c r="F2293">
        <v>0</v>
      </c>
      <c r="G2293">
        <v>0</v>
      </c>
      <c r="H2293">
        <v>0</v>
      </c>
      <c r="I2293">
        <v>0</v>
      </c>
      <c r="J2293">
        <v>0</v>
      </c>
      <c r="K2293">
        <v>0</v>
      </c>
      <c r="L2293">
        <v>816</v>
      </c>
      <c r="M2293">
        <v>0</v>
      </c>
      <c r="R2293">
        <f t="shared" si="135"/>
        <v>13</v>
      </c>
      <c r="S2293">
        <f t="shared" si="136"/>
        <v>20</v>
      </c>
    </row>
    <row r="2294" spans="1:19" x14ac:dyDescent="0.3">
      <c r="A2294">
        <v>2293</v>
      </c>
      <c r="B2294" t="s">
        <v>2304</v>
      </c>
      <c r="C2294" t="str">
        <f t="shared" si="137"/>
        <v>fruit_veg_a_2_VegetableESA4</v>
      </c>
      <c r="D2294">
        <v>1548</v>
      </c>
      <c r="E2294">
        <v>1548</v>
      </c>
      <c r="F2294">
        <v>0</v>
      </c>
      <c r="G2294">
        <v>0</v>
      </c>
      <c r="H2294">
        <v>0</v>
      </c>
      <c r="I2294">
        <v>0</v>
      </c>
      <c r="J2294">
        <v>0</v>
      </c>
      <c r="K2294">
        <v>0</v>
      </c>
      <c r="L2294">
        <v>1549</v>
      </c>
      <c r="M2294">
        <v>0</v>
      </c>
      <c r="R2294">
        <f t="shared" si="135"/>
        <v>13</v>
      </c>
      <c r="S2294">
        <f t="shared" si="136"/>
        <v>20</v>
      </c>
    </row>
    <row r="2295" spans="1:19" x14ac:dyDescent="0.3">
      <c r="A2295">
        <v>2294</v>
      </c>
      <c r="B2295" t="s">
        <v>2305</v>
      </c>
      <c r="C2295" t="str">
        <f t="shared" si="137"/>
        <v>fruit_veg_a_2_VegetableESA5</v>
      </c>
      <c r="D2295">
        <v>1175</v>
      </c>
      <c r="E2295">
        <v>1175</v>
      </c>
      <c r="F2295">
        <v>0</v>
      </c>
      <c r="G2295">
        <v>0</v>
      </c>
      <c r="H2295">
        <v>0</v>
      </c>
      <c r="I2295">
        <v>0</v>
      </c>
      <c r="J2295">
        <v>0</v>
      </c>
      <c r="K2295">
        <v>0</v>
      </c>
      <c r="L2295">
        <v>1205</v>
      </c>
      <c r="M2295">
        <v>0</v>
      </c>
      <c r="R2295">
        <f t="shared" si="135"/>
        <v>13</v>
      </c>
      <c r="S2295">
        <f t="shared" si="136"/>
        <v>20</v>
      </c>
    </row>
    <row r="2296" spans="1:19" x14ac:dyDescent="0.3">
      <c r="A2296">
        <v>2295</v>
      </c>
      <c r="B2296" t="s">
        <v>2306</v>
      </c>
      <c r="C2296" t="str">
        <f t="shared" si="137"/>
        <v>fruit_veg_a_2_VegetableESA6</v>
      </c>
      <c r="D2296">
        <v>1026</v>
      </c>
      <c r="E2296">
        <v>1026</v>
      </c>
      <c r="F2296">
        <v>0</v>
      </c>
      <c r="G2296">
        <v>0</v>
      </c>
      <c r="H2296">
        <v>0</v>
      </c>
      <c r="I2296">
        <v>0</v>
      </c>
      <c r="J2296">
        <v>0</v>
      </c>
      <c r="K2296">
        <v>0</v>
      </c>
      <c r="L2296">
        <v>1040</v>
      </c>
      <c r="M2296">
        <v>0</v>
      </c>
      <c r="R2296">
        <f t="shared" si="135"/>
        <v>13</v>
      </c>
      <c r="S2296">
        <f t="shared" si="136"/>
        <v>20</v>
      </c>
    </row>
    <row r="2297" spans="1:19" x14ac:dyDescent="0.3">
      <c r="A2297">
        <v>2296</v>
      </c>
      <c r="B2297" t="s">
        <v>2307</v>
      </c>
      <c r="C2297" t="str">
        <f t="shared" si="137"/>
        <v>fruit_veg_a_2_VegetableESA7</v>
      </c>
      <c r="D2297">
        <v>1281</v>
      </c>
      <c r="E2297">
        <v>1281</v>
      </c>
      <c r="F2297">
        <v>0</v>
      </c>
      <c r="G2297">
        <v>0</v>
      </c>
      <c r="H2297">
        <v>0</v>
      </c>
      <c r="I2297">
        <v>0</v>
      </c>
      <c r="J2297">
        <v>0</v>
      </c>
      <c r="K2297">
        <v>0</v>
      </c>
      <c r="L2297">
        <v>1346</v>
      </c>
      <c r="M2297">
        <v>0</v>
      </c>
      <c r="R2297">
        <f t="shared" si="135"/>
        <v>13</v>
      </c>
      <c r="S2297">
        <f t="shared" si="136"/>
        <v>20</v>
      </c>
    </row>
    <row r="2298" spans="1:19" x14ac:dyDescent="0.3">
      <c r="A2298">
        <v>2297</v>
      </c>
      <c r="B2298" t="s">
        <v>2308</v>
      </c>
      <c r="C2298" t="str">
        <f t="shared" si="137"/>
        <v>fruit_veg_a_2_VegetableESA8</v>
      </c>
      <c r="D2298">
        <v>976</v>
      </c>
      <c r="E2298">
        <v>976</v>
      </c>
      <c r="F2298">
        <v>0</v>
      </c>
      <c r="G2298">
        <v>0</v>
      </c>
      <c r="H2298">
        <v>0</v>
      </c>
      <c r="I2298">
        <v>0</v>
      </c>
      <c r="J2298">
        <v>0</v>
      </c>
      <c r="K2298">
        <v>0</v>
      </c>
      <c r="L2298">
        <v>980</v>
      </c>
      <c r="M2298">
        <v>0</v>
      </c>
      <c r="R2298">
        <f t="shared" si="135"/>
        <v>13</v>
      </c>
      <c r="S2298">
        <f t="shared" si="136"/>
        <v>20</v>
      </c>
    </row>
    <row r="2299" spans="1:19" x14ac:dyDescent="0.3">
      <c r="A2299">
        <v>2298</v>
      </c>
      <c r="B2299" t="s">
        <v>2309</v>
      </c>
      <c r="C2299" t="str">
        <f t="shared" si="137"/>
        <v>fruit_veg_a_2_VegetableESA9</v>
      </c>
      <c r="D2299">
        <v>740</v>
      </c>
      <c r="E2299">
        <v>740</v>
      </c>
      <c r="F2299">
        <v>0</v>
      </c>
      <c r="G2299">
        <v>0</v>
      </c>
      <c r="H2299">
        <v>0</v>
      </c>
      <c r="I2299">
        <v>0</v>
      </c>
      <c r="J2299">
        <v>0</v>
      </c>
      <c r="K2299">
        <v>0</v>
      </c>
      <c r="L2299">
        <v>752</v>
      </c>
      <c r="M2299">
        <v>0</v>
      </c>
      <c r="R2299">
        <f t="shared" si="135"/>
        <v>13</v>
      </c>
      <c r="S2299">
        <f t="shared" si="136"/>
        <v>20</v>
      </c>
    </row>
    <row r="2300" spans="1:19" x14ac:dyDescent="0.3">
      <c r="A2300">
        <v>2299</v>
      </c>
      <c r="B2300" t="s">
        <v>2310</v>
      </c>
      <c r="C2300" t="str">
        <f t="shared" si="137"/>
        <v>fruit_veg_a_2_VegetableESA10a</v>
      </c>
      <c r="D2300">
        <v>757</v>
      </c>
      <c r="E2300">
        <v>757</v>
      </c>
      <c r="F2300">
        <v>0</v>
      </c>
      <c r="G2300">
        <v>0</v>
      </c>
      <c r="H2300">
        <v>0</v>
      </c>
      <c r="I2300">
        <v>0</v>
      </c>
      <c r="J2300">
        <v>0</v>
      </c>
      <c r="K2300">
        <v>0</v>
      </c>
      <c r="L2300">
        <v>765</v>
      </c>
      <c r="M2300">
        <v>0</v>
      </c>
      <c r="R2300">
        <f t="shared" si="135"/>
        <v>13</v>
      </c>
      <c r="S2300">
        <f t="shared" si="136"/>
        <v>20</v>
      </c>
    </row>
    <row r="2301" spans="1:19" x14ac:dyDescent="0.3">
      <c r="A2301">
        <v>2300</v>
      </c>
      <c r="B2301" t="s">
        <v>2311</v>
      </c>
      <c r="C2301" t="str">
        <f t="shared" si="137"/>
        <v>fruit_veg_a_2_VegetableESA10b</v>
      </c>
      <c r="D2301">
        <v>887</v>
      </c>
      <c r="E2301">
        <v>887</v>
      </c>
      <c r="F2301">
        <v>0</v>
      </c>
      <c r="G2301">
        <v>0</v>
      </c>
      <c r="H2301">
        <v>0</v>
      </c>
      <c r="I2301">
        <v>0</v>
      </c>
      <c r="J2301">
        <v>0</v>
      </c>
      <c r="K2301">
        <v>0</v>
      </c>
      <c r="L2301">
        <v>904</v>
      </c>
      <c r="M2301">
        <v>0</v>
      </c>
      <c r="R2301">
        <f t="shared" si="135"/>
        <v>13</v>
      </c>
      <c r="S2301">
        <f t="shared" si="136"/>
        <v>20</v>
      </c>
    </row>
    <row r="2302" spans="1:19" x14ac:dyDescent="0.3">
      <c r="A2302">
        <v>2301</v>
      </c>
      <c r="B2302" t="s">
        <v>2312</v>
      </c>
      <c r="C2302" t="str">
        <f t="shared" si="137"/>
        <v>fruit_veg_a_2_VegetableESA11a</v>
      </c>
      <c r="D2302">
        <v>1667</v>
      </c>
      <c r="E2302">
        <v>1667</v>
      </c>
      <c r="F2302">
        <v>0</v>
      </c>
      <c r="G2302">
        <v>0</v>
      </c>
      <c r="H2302">
        <v>0</v>
      </c>
      <c r="I2302">
        <v>0</v>
      </c>
      <c r="J2302">
        <v>0</v>
      </c>
      <c r="K2302">
        <v>0</v>
      </c>
      <c r="L2302">
        <v>1690</v>
      </c>
      <c r="M2302">
        <v>0</v>
      </c>
      <c r="R2302">
        <f t="shared" si="135"/>
        <v>13</v>
      </c>
      <c r="S2302">
        <f t="shared" si="136"/>
        <v>20</v>
      </c>
    </row>
    <row r="2303" spans="1:19" x14ac:dyDescent="0.3">
      <c r="A2303">
        <v>2302</v>
      </c>
      <c r="B2303" t="s">
        <v>2313</v>
      </c>
      <c r="C2303" t="str">
        <f t="shared" si="137"/>
        <v>fruit_veg_a_2_VegetableESA11b</v>
      </c>
      <c r="D2303">
        <v>2270</v>
      </c>
      <c r="E2303">
        <v>2270</v>
      </c>
      <c r="F2303">
        <v>0</v>
      </c>
      <c r="G2303">
        <v>0</v>
      </c>
      <c r="H2303">
        <v>0</v>
      </c>
      <c r="I2303">
        <v>0</v>
      </c>
      <c r="J2303">
        <v>0</v>
      </c>
      <c r="K2303">
        <v>0</v>
      </c>
      <c r="L2303">
        <v>2304</v>
      </c>
      <c r="M2303">
        <v>0</v>
      </c>
      <c r="R2303">
        <f t="shared" si="135"/>
        <v>13</v>
      </c>
      <c r="S2303">
        <f t="shared" si="136"/>
        <v>20</v>
      </c>
    </row>
    <row r="2304" spans="1:19" x14ac:dyDescent="0.3">
      <c r="A2304">
        <v>2303</v>
      </c>
      <c r="B2304" t="s">
        <v>2314</v>
      </c>
      <c r="C2304" t="str">
        <f t="shared" si="137"/>
        <v>fruit_veg_a_2_VegetableESA12a</v>
      </c>
      <c r="D2304">
        <v>2151</v>
      </c>
      <c r="E2304">
        <v>2151</v>
      </c>
      <c r="F2304">
        <v>0</v>
      </c>
      <c r="G2304">
        <v>0</v>
      </c>
      <c r="H2304">
        <v>0</v>
      </c>
      <c r="I2304">
        <v>0</v>
      </c>
      <c r="J2304">
        <v>0</v>
      </c>
      <c r="K2304">
        <v>0</v>
      </c>
      <c r="L2304">
        <v>2186</v>
      </c>
      <c r="M2304">
        <v>0</v>
      </c>
      <c r="R2304">
        <f t="shared" si="135"/>
        <v>13</v>
      </c>
      <c r="S2304">
        <f t="shared" si="136"/>
        <v>20</v>
      </c>
    </row>
    <row r="2305" spans="1:19" x14ac:dyDescent="0.3">
      <c r="A2305">
        <v>2304</v>
      </c>
      <c r="B2305" t="s">
        <v>2315</v>
      </c>
      <c r="C2305" t="str">
        <f t="shared" si="137"/>
        <v>fruit_veg_a_2_VegetableESA12b</v>
      </c>
      <c r="D2305">
        <v>2130</v>
      </c>
      <c r="E2305">
        <v>2130</v>
      </c>
      <c r="F2305">
        <v>0</v>
      </c>
      <c r="G2305">
        <v>0</v>
      </c>
      <c r="H2305">
        <v>0</v>
      </c>
      <c r="I2305">
        <v>0</v>
      </c>
      <c r="J2305">
        <v>0</v>
      </c>
      <c r="K2305">
        <v>0</v>
      </c>
      <c r="L2305">
        <v>2157</v>
      </c>
      <c r="M2305">
        <v>0</v>
      </c>
      <c r="R2305">
        <f t="shared" si="135"/>
        <v>13</v>
      </c>
      <c r="S2305">
        <f t="shared" si="136"/>
        <v>20</v>
      </c>
    </row>
    <row r="2306" spans="1:19" x14ac:dyDescent="0.3">
      <c r="A2306">
        <v>2305</v>
      </c>
      <c r="B2306" t="s">
        <v>2316</v>
      </c>
      <c r="C2306" t="str">
        <f t="shared" si="137"/>
        <v>fruit_veg_a_2_VegetableESA13</v>
      </c>
      <c r="D2306">
        <v>2529</v>
      </c>
      <c r="E2306">
        <v>2529</v>
      </c>
      <c r="F2306">
        <v>0</v>
      </c>
      <c r="G2306">
        <v>0</v>
      </c>
      <c r="H2306">
        <v>0</v>
      </c>
      <c r="I2306">
        <v>0</v>
      </c>
      <c r="J2306">
        <v>0</v>
      </c>
      <c r="K2306">
        <v>0</v>
      </c>
      <c r="L2306">
        <v>2545</v>
      </c>
      <c r="M2306">
        <v>0</v>
      </c>
      <c r="R2306">
        <f t="shared" si="135"/>
        <v>13</v>
      </c>
      <c r="S2306">
        <f t="shared" si="136"/>
        <v>20</v>
      </c>
    </row>
    <row r="2307" spans="1:19" x14ac:dyDescent="0.3">
      <c r="A2307">
        <v>2306</v>
      </c>
      <c r="B2307" t="s">
        <v>2317</v>
      </c>
      <c r="C2307" t="str">
        <f t="shared" si="137"/>
        <v>fruit_veg_a_2_VegetableESA14</v>
      </c>
      <c r="D2307">
        <v>2108</v>
      </c>
      <c r="E2307">
        <v>2108</v>
      </c>
      <c r="F2307">
        <v>0</v>
      </c>
      <c r="G2307">
        <v>0</v>
      </c>
      <c r="H2307">
        <v>0</v>
      </c>
      <c r="I2307">
        <v>0</v>
      </c>
      <c r="J2307">
        <v>0</v>
      </c>
      <c r="K2307">
        <v>0</v>
      </c>
      <c r="L2307">
        <v>2149</v>
      </c>
      <c r="M2307">
        <v>0</v>
      </c>
      <c r="R2307">
        <f t="shared" ref="R2307:R2370" si="138">SEARCH("run",B2307)</f>
        <v>13</v>
      </c>
      <c r="S2307">
        <f t="shared" ref="S2307:S2370" si="139">SEARCH("_",B2307,SEARCH("_",B2307,R2307+1)+1)</f>
        <v>20</v>
      </c>
    </row>
    <row r="2308" spans="1:19" x14ac:dyDescent="0.3">
      <c r="A2308">
        <v>2307</v>
      </c>
      <c r="B2308" t="s">
        <v>2318</v>
      </c>
      <c r="C2308" t="str">
        <f t="shared" si="137"/>
        <v>fruit_veg_a_2_VegetableESA15a</v>
      </c>
      <c r="D2308">
        <v>2585</v>
      </c>
      <c r="E2308">
        <v>2585</v>
      </c>
      <c r="F2308">
        <v>0</v>
      </c>
      <c r="G2308">
        <v>0</v>
      </c>
      <c r="H2308">
        <v>0</v>
      </c>
      <c r="I2308">
        <v>0</v>
      </c>
      <c r="J2308">
        <v>0</v>
      </c>
      <c r="K2308">
        <v>0</v>
      </c>
      <c r="L2308">
        <v>2626</v>
      </c>
      <c r="M2308">
        <v>0</v>
      </c>
      <c r="R2308">
        <f t="shared" si="138"/>
        <v>13</v>
      </c>
      <c r="S2308">
        <f t="shared" si="139"/>
        <v>20</v>
      </c>
    </row>
    <row r="2309" spans="1:19" x14ac:dyDescent="0.3">
      <c r="A2309">
        <v>2308</v>
      </c>
      <c r="B2309" t="s">
        <v>2319</v>
      </c>
      <c r="C2309" t="str">
        <f t="shared" si="137"/>
        <v>fruit_veg_a_2_VegetableESA15b</v>
      </c>
      <c r="D2309">
        <v>3523</v>
      </c>
      <c r="E2309">
        <v>3523</v>
      </c>
      <c r="F2309">
        <v>0</v>
      </c>
      <c r="G2309">
        <v>0</v>
      </c>
      <c r="H2309">
        <v>0</v>
      </c>
      <c r="I2309">
        <v>0</v>
      </c>
      <c r="J2309">
        <v>0</v>
      </c>
      <c r="K2309">
        <v>0</v>
      </c>
      <c r="L2309">
        <v>3546</v>
      </c>
      <c r="M2309">
        <v>0</v>
      </c>
      <c r="R2309">
        <f t="shared" si="138"/>
        <v>13</v>
      </c>
      <c r="S2309">
        <f t="shared" si="139"/>
        <v>20</v>
      </c>
    </row>
    <row r="2310" spans="1:19" x14ac:dyDescent="0.3">
      <c r="A2310">
        <v>2309</v>
      </c>
      <c r="B2310" t="s">
        <v>2320</v>
      </c>
      <c r="C2310" t="str">
        <f t="shared" si="137"/>
        <v>fruit_veg_a_2_VegetableESA16a</v>
      </c>
      <c r="D2310">
        <v>1195</v>
      </c>
      <c r="E2310">
        <v>1195</v>
      </c>
      <c r="F2310">
        <v>0</v>
      </c>
      <c r="G2310">
        <v>0</v>
      </c>
      <c r="H2310">
        <v>0</v>
      </c>
      <c r="I2310">
        <v>0</v>
      </c>
      <c r="J2310">
        <v>0</v>
      </c>
      <c r="K2310">
        <v>0</v>
      </c>
      <c r="L2310">
        <v>1214</v>
      </c>
      <c r="M2310">
        <v>0</v>
      </c>
      <c r="R2310">
        <f t="shared" si="138"/>
        <v>13</v>
      </c>
      <c r="S2310">
        <f t="shared" si="139"/>
        <v>20</v>
      </c>
    </row>
    <row r="2311" spans="1:19" x14ac:dyDescent="0.3">
      <c r="A2311">
        <v>2310</v>
      </c>
      <c r="B2311" t="s">
        <v>2321</v>
      </c>
      <c r="C2311" t="str">
        <f t="shared" si="137"/>
        <v>fruit_veg_a_2_VegetableESA16b</v>
      </c>
      <c r="D2311">
        <v>1239</v>
      </c>
      <c r="E2311">
        <v>1239</v>
      </c>
      <c r="F2311">
        <v>0</v>
      </c>
      <c r="G2311">
        <v>0</v>
      </c>
      <c r="H2311">
        <v>0</v>
      </c>
      <c r="I2311">
        <v>0</v>
      </c>
      <c r="J2311">
        <v>0</v>
      </c>
      <c r="K2311">
        <v>0</v>
      </c>
      <c r="L2311">
        <v>1258</v>
      </c>
      <c r="M2311">
        <v>0</v>
      </c>
      <c r="R2311">
        <f t="shared" si="138"/>
        <v>13</v>
      </c>
      <c r="S2311">
        <f t="shared" si="139"/>
        <v>20</v>
      </c>
    </row>
    <row r="2312" spans="1:19" x14ac:dyDescent="0.3">
      <c r="A2312">
        <v>2311</v>
      </c>
      <c r="B2312" t="s">
        <v>2322</v>
      </c>
      <c r="C2312" t="str">
        <f t="shared" si="137"/>
        <v>fruit_veg_a_2_VegetableESA17a</v>
      </c>
      <c r="D2312">
        <v>1200</v>
      </c>
      <c r="E2312">
        <v>1200</v>
      </c>
      <c r="F2312">
        <v>0</v>
      </c>
      <c r="G2312">
        <v>0</v>
      </c>
      <c r="H2312">
        <v>0</v>
      </c>
      <c r="I2312">
        <v>0</v>
      </c>
      <c r="J2312">
        <v>0</v>
      </c>
      <c r="K2312">
        <v>0</v>
      </c>
      <c r="L2312">
        <v>1229</v>
      </c>
      <c r="M2312">
        <v>0</v>
      </c>
      <c r="R2312">
        <f t="shared" si="138"/>
        <v>13</v>
      </c>
      <c r="S2312">
        <f t="shared" si="139"/>
        <v>20</v>
      </c>
    </row>
    <row r="2313" spans="1:19" x14ac:dyDescent="0.3">
      <c r="A2313">
        <v>2312</v>
      </c>
      <c r="B2313" t="s">
        <v>2323</v>
      </c>
      <c r="C2313" t="str">
        <f t="shared" si="137"/>
        <v>fruit_veg_a_2_VegetableESA17b</v>
      </c>
      <c r="D2313">
        <v>1578</v>
      </c>
      <c r="E2313">
        <v>1578</v>
      </c>
      <c r="F2313">
        <v>0</v>
      </c>
      <c r="G2313">
        <v>0</v>
      </c>
      <c r="H2313">
        <v>0</v>
      </c>
      <c r="I2313">
        <v>0</v>
      </c>
      <c r="J2313">
        <v>0</v>
      </c>
      <c r="K2313">
        <v>0</v>
      </c>
      <c r="L2313">
        <v>1625</v>
      </c>
      <c r="M2313">
        <v>0</v>
      </c>
      <c r="R2313">
        <f t="shared" si="138"/>
        <v>13</v>
      </c>
      <c r="S2313">
        <f t="shared" si="139"/>
        <v>20</v>
      </c>
    </row>
    <row r="2314" spans="1:19" x14ac:dyDescent="0.3">
      <c r="A2314">
        <v>2313</v>
      </c>
      <c r="B2314" t="s">
        <v>2324</v>
      </c>
      <c r="C2314" t="str">
        <f t="shared" si="137"/>
        <v>fruit_veg_a_2_VegetableESA18a</v>
      </c>
      <c r="D2314">
        <v>1285</v>
      </c>
      <c r="E2314">
        <v>1285</v>
      </c>
      <c r="F2314">
        <v>0</v>
      </c>
      <c r="G2314">
        <v>0</v>
      </c>
      <c r="H2314">
        <v>0</v>
      </c>
      <c r="I2314">
        <v>0</v>
      </c>
      <c r="J2314">
        <v>0</v>
      </c>
      <c r="K2314">
        <v>0</v>
      </c>
      <c r="L2314">
        <v>1299</v>
      </c>
      <c r="M2314">
        <v>0</v>
      </c>
      <c r="R2314">
        <f t="shared" si="138"/>
        <v>13</v>
      </c>
      <c r="S2314">
        <f t="shared" si="139"/>
        <v>20</v>
      </c>
    </row>
    <row r="2315" spans="1:19" x14ac:dyDescent="0.3">
      <c r="A2315">
        <v>2314</v>
      </c>
      <c r="B2315" t="s">
        <v>2325</v>
      </c>
      <c r="C2315" t="str">
        <f t="shared" si="137"/>
        <v>fruit_veg_a_2_VegetableESA18b</v>
      </c>
      <c r="D2315">
        <v>1292</v>
      </c>
      <c r="E2315">
        <v>1292</v>
      </c>
      <c r="F2315">
        <v>0</v>
      </c>
      <c r="G2315">
        <v>0</v>
      </c>
      <c r="H2315">
        <v>0</v>
      </c>
      <c r="I2315">
        <v>0</v>
      </c>
      <c r="J2315">
        <v>0</v>
      </c>
      <c r="K2315">
        <v>0</v>
      </c>
      <c r="L2315">
        <v>1304</v>
      </c>
      <c r="M2315">
        <v>0</v>
      </c>
      <c r="R2315">
        <f t="shared" si="138"/>
        <v>13</v>
      </c>
      <c r="S2315">
        <f t="shared" si="139"/>
        <v>20</v>
      </c>
    </row>
    <row r="2316" spans="1:19" x14ac:dyDescent="0.3">
      <c r="A2316">
        <v>2315</v>
      </c>
      <c r="B2316" t="s">
        <v>2326</v>
      </c>
      <c r="C2316" t="str">
        <f t="shared" si="137"/>
        <v>fruit_veg_a_2_VegetableESA19a</v>
      </c>
      <c r="D2316">
        <v>747</v>
      </c>
      <c r="E2316">
        <v>747</v>
      </c>
      <c r="F2316">
        <v>0</v>
      </c>
      <c r="G2316">
        <v>0</v>
      </c>
      <c r="H2316">
        <v>0</v>
      </c>
      <c r="I2316">
        <v>0</v>
      </c>
      <c r="J2316">
        <v>0</v>
      </c>
      <c r="K2316">
        <v>0</v>
      </c>
      <c r="L2316">
        <v>751</v>
      </c>
      <c r="M2316">
        <v>0</v>
      </c>
      <c r="R2316">
        <f t="shared" si="138"/>
        <v>13</v>
      </c>
      <c r="S2316">
        <f t="shared" si="139"/>
        <v>20</v>
      </c>
    </row>
    <row r="2317" spans="1:19" x14ac:dyDescent="0.3">
      <c r="A2317">
        <v>2316</v>
      </c>
      <c r="B2317" t="s">
        <v>2327</v>
      </c>
      <c r="C2317" t="str">
        <f t="shared" si="137"/>
        <v>fruit_veg_a_2_VegetableESA19b</v>
      </c>
      <c r="D2317">
        <v>875</v>
      </c>
      <c r="E2317">
        <v>875</v>
      </c>
      <c r="F2317">
        <v>0</v>
      </c>
      <c r="G2317">
        <v>0</v>
      </c>
      <c r="H2317">
        <v>0</v>
      </c>
      <c r="I2317">
        <v>0</v>
      </c>
      <c r="J2317">
        <v>0</v>
      </c>
      <c r="K2317">
        <v>0</v>
      </c>
      <c r="L2317">
        <v>883</v>
      </c>
      <c r="M2317">
        <v>0</v>
      </c>
      <c r="R2317">
        <f t="shared" si="138"/>
        <v>13</v>
      </c>
      <c r="S2317">
        <f t="shared" si="139"/>
        <v>20</v>
      </c>
    </row>
    <row r="2318" spans="1:19" x14ac:dyDescent="0.3">
      <c r="A2318">
        <v>2317</v>
      </c>
      <c r="B2318" t="s">
        <v>2328</v>
      </c>
      <c r="C2318" t="str">
        <f t="shared" si="137"/>
        <v>fruit_veg_a_2_VegetableESA20a</v>
      </c>
      <c r="D2318">
        <v>802</v>
      </c>
      <c r="E2318">
        <v>802</v>
      </c>
      <c r="F2318">
        <v>0</v>
      </c>
      <c r="G2318">
        <v>0</v>
      </c>
      <c r="H2318">
        <v>0</v>
      </c>
      <c r="I2318">
        <v>0</v>
      </c>
      <c r="J2318">
        <v>0</v>
      </c>
      <c r="K2318">
        <v>0</v>
      </c>
      <c r="L2318">
        <v>804</v>
      </c>
      <c r="M2318">
        <v>0</v>
      </c>
      <c r="R2318">
        <f t="shared" si="138"/>
        <v>13</v>
      </c>
      <c r="S2318">
        <f t="shared" si="139"/>
        <v>20</v>
      </c>
    </row>
    <row r="2319" spans="1:19" x14ac:dyDescent="0.3">
      <c r="A2319">
        <v>2318</v>
      </c>
      <c r="B2319" t="s">
        <v>2329</v>
      </c>
      <c r="C2319" t="str">
        <f t="shared" si="137"/>
        <v>fruit_veg_a_2_VegetableESA20b</v>
      </c>
      <c r="D2319">
        <v>1760</v>
      </c>
      <c r="E2319">
        <v>1760</v>
      </c>
      <c r="F2319">
        <v>0</v>
      </c>
      <c r="G2319">
        <v>0</v>
      </c>
      <c r="H2319">
        <v>0</v>
      </c>
      <c r="I2319">
        <v>0</v>
      </c>
      <c r="J2319">
        <v>0</v>
      </c>
      <c r="K2319">
        <v>0</v>
      </c>
      <c r="L2319">
        <v>1761</v>
      </c>
      <c r="M2319">
        <v>0</v>
      </c>
      <c r="R2319">
        <f t="shared" si="138"/>
        <v>13</v>
      </c>
      <c r="S2319">
        <f t="shared" si="139"/>
        <v>20</v>
      </c>
    </row>
    <row r="2320" spans="1:19" x14ac:dyDescent="0.3">
      <c r="A2320">
        <v>2319</v>
      </c>
      <c r="B2320" t="s">
        <v>2330</v>
      </c>
      <c r="C2320" t="str">
        <f t="shared" si="137"/>
        <v>fruit_veg_a_2_VegetableESA21</v>
      </c>
      <c r="D2320">
        <v>1703</v>
      </c>
      <c r="E2320">
        <v>1703</v>
      </c>
      <c r="F2320">
        <v>0</v>
      </c>
      <c r="G2320">
        <v>0</v>
      </c>
      <c r="H2320">
        <v>0</v>
      </c>
      <c r="I2320">
        <v>0</v>
      </c>
      <c r="J2320">
        <v>0</v>
      </c>
      <c r="K2320">
        <v>0</v>
      </c>
      <c r="L2320">
        <v>1704</v>
      </c>
      <c r="M2320">
        <v>0</v>
      </c>
      <c r="R2320">
        <f t="shared" si="138"/>
        <v>13</v>
      </c>
      <c r="S2320">
        <f t="shared" si="139"/>
        <v>20</v>
      </c>
    </row>
    <row r="2321" spans="1:19" x14ac:dyDescent="0.3">
      <c r="A2321">
        <v>2320</v>
      </c>
      <c r="B2321" t="s">
        <v>2331</v>
      </c>
      <c r="C2321" t="str">
        <f t="shared" si="137"/>
        <v>golf_ground_2_GolfESA1</v>
      </c>
      <c r="D2321">
        <v>913</v>
      </c>
      <c r="E2321">
        <v>913</v>
      </c>
      <c r="F2321">
        <v>0</v>
      </c>
      <c r="G2321">
        <v>0</v>
      </c>
      <c r="H2321">
        <v>0</v>
      </c>
      <c r="I2321">
        <v>0</v>
      </c>
      <c r="J2321">
        <v>0</v>
      </c>
      <c r="K2321">
        <v>0</v>
      </c>
      <c r="L2321">
        <v>927</v>
      </c>
      <c r="M2321">
        <v>0</v>
      </c>
      <c r="R2321">
        <f t="shared" si="138"/>
        <v>13</v>
      </c>
      <c r="S2321">
        <f t="shared" si="139"/>
        <v>20</v>
      </c>
    </row>
    <row r="2322" spans="1:19" x14ac:dyDescent="0.3">
      <c r="A2322">
        <v>2321</v>
      </c>
      <c r="B2322" t="s">
        <v>2332</v>
      </c>
      <c r="C2322" t="str">
        <f t="shared" si="137"/>
        <v>golf_ground_2_GolfESA2</v>
      </c>
      <c r="D2322">
        <v>831</v>
      </c>
      <c r="E2322">
        <v>831</v>
      </c>
      <c r="F2322">
        <v>0</v>
      </c>
      <c r="G2322">
        <v>0</v>
      </c>
      <c r="H2322">
        <v>0</v>
      </c>
      <c r="I2322">
        <v>0</v>
      </c>
      <c r="J2322">
        <v>0</v>
      </c>
      <c r="K2322">
        <v>0</v>
      </c>
      <c r="L2322">
        <v>846</v>
      </c>
      <c r="M2322">
        <v>0</v>
      </c>
      <c r="R2322">
        <f t="shared" si="138"/>
        <v>13</v>
      </c>
      <c r="S2322">
        <f t="shared" si="139"/>
        <v>20</v>
      </c>
    </row>
    <row r="2323" spans="1:19" x14ac:dyDescent="0.3">
      <c r="A2323">
        <v>2322</v>
      </c>
      <c r="B2323" t="s">
        <v>2333</v>
      </c>
      <c r="C2323" t="str">
        <f t="shared" si="137"/>
        <v>golf_ground_2_GolfESA3</v>
      </c>
      <c r="D2323">
        <v>1023</v>
      </c>
      <c r="E2323">
        <v>1023</v>
      </c>
      <c r="F2323">
        <v>0</v>
      </c>
      <c r="G2323">
        <v>0</v>
      </c>
      <c r="H2323">
        <v>0</v>
      </c>
      <c r="I2323">
        <v>0</v>
      </c>
      <c r="J2323">
        <v>0</v>
      </c>
      <c r="K2323">
        <v>0</v>
      </c>
      <c r="L2323">
        <v>1024</v>
      </c>
      <c r="M2323">
        <v>0</v>
      </c>
      <c r="R2323">
        <f t="shared" si="138"/>
        <v>13</v>
      </c>
      <c r="S2323">
        <f t="shared" si="139"/>
        <v>20</v>
      </c>
    </row>
    <row r="2324" spans="1:19" x14ac:dyDescent="0.3">
      <c r="A2324">
        <v>2323</v>
      </c>
      <c r="B2324" t="s">
        <v>2334</v>
      </c>
      <c r="C2324" t="str">
        <f t="shared" si="137"/>
        <v>golf_ground_2_GolfESA4</v>
      </c>
      <c r="D2324">
        <v>847</v>
      </c>
      <c r="E2324">
        <v>847</v>
      </c>
      <c r="F2324">
        <v>0</v>
      </c>
      <c r="G2324">
        <v>0</v>
      </c>
      <c r="H2324">
        <v>0</v>
      </c>
      <c r="I2324">
        <v>0</v>
      </c>
      <c r="J2324">
        <v>0</v>
      </c>
      <c r="K2324">
        <v>0</v>
      </c>
      <c r="L2324">
        <v>871</v>
      </c>
      <c r="M2324">
        <v>0</v>
      </c>
      <c r="R2324">
        <f t="shared" si="138"/>
        <v>13</v>
      </c>
      <c r="S2324">
        <f t="shared" si="139"/>
        <v>20</v>
      </c>
    </row>
    <row r="2325" spans="1:19" x14ac:dyDescent="0.3">
      <c r="A2325">
        <v>2324</v>
      </c>
      <c r="B2325" t="s">
        <v>2335</v>
      </c>
      <c r="C2325" t="str">
        <f t="shared" si="137"/>
        <v>golf_ground_2_GolfESA5</v>
      </c>
      <c r="D2325">
        <v>1079</v>
      </c>
      <c r="E2325">
        <v>1079</v>
      </c>
      <c r="F2325">
        <v>0</v>
      </c>
      <c r="G2325">
        <v>0</v>
      </c>
      <c r="H2325">
        <v>0</v>
      </c>
      <c r="I2325">
        <v>0</v>
      </c>
      <c r="J2325">
        <v>0</v>
      </c>
      <c r="K2325">
        <v>0</v>
      </c>
      <c r="L2325">
        <v>1097</v>
      </c>
      <c r="M2325">
        <v>0</v>
      </c>
      <c r="R2325">
        <f t="shared" si="138"/>
        <v>13</v>
      </c>
      <c r="S2325">
        <f t="shared" si="139"/>
        <v>20</v>
      </c>
    </row>
    <row r="2326" spans="1:19" x14ac:dyDescent="0.3">
      <c r="A2326">
        <v>2325</v>
      </c>
      <c r="B2326" t="s">
        <v>2336</v>
      </c>
      <c r="C2326" t="str">
        <f t="shared" si="137"/>
        <v>golf_ground_2_GolfESA6</v>
      </c>
      <c r="D2326">
        <v>831</v>
      </c>
      <c r="E2326">
        <v>831</v>
      </c>
      <c r="F2326">
        <v>0</v>
      </c>
      <c r="G2326">
        <v>0</v>
      </c>
      <c r="H2326">
        <v>0</v>
      </c>
      <c r="I2326">
        <v>0</v>
      </c>
      <c r="J2326">
        <v>0</v>
      </c>
      <c r="K2326">
        <v>0</v>
      </c>
      <c r="L2326">
        <v>833</v>
      </c>
      <c r="M2326">
        <v>0</v>
      </c>
      <c r="R2326">
        <f t="shared" si="138"/>
        <v>13</v>
      </c>
      <c r="S2326">
        <f t="shared" si="139"/>
        <v>20</v>
      </c>
    </row>
    <row r="2327" spans="1:19" x14ac:dyDescent="0.3">
      <c r="A2327">
        <v>2326</v>
      </c>
      <c r="B2327" t="s">
        <v>2337</v>
      </c>
      <c r="C2327" t="str">
        <f t="shared" si="137"/>
        <v>golf_ground_2_GolfESA7</v>
      </c>
      <c r="D2327">
        <v>931</v>
      </c>
      <c r="E2327">
        <v>931</v>
      </c>
      <c r="F2327">
        <v>0</v>
      </c>
      <c r="G2327">
        <v>0</v>
      </c>
      <c r="H2327">
        <v>0</v>
      </c>
      <c r="I2327">
        <v>0</v>
      </c>
      <c r="J2327">
        <v>0</v>
      </c>
      <c r="K2327">
        <v>0</v>
      </c>
      <c r="L2327">
        <v>939</v>
      </c>
      <c r="M2327">
        <v>0</v>
      </c>
      <c r="R2327">
        <f t="shared" si="138"/>
        <v>13</v>
      </c>
      <c r="S2327">
        <f t="shared" si="139"/>
        <v>20</v>
      </c>
    </row>
    <row r="2328" spans="1:19" x14ac:dyDescent="0.3">
      <c r="A2328">
        <v>2327</v>
      </c>
      <c r="B2328" t="s">
        <v>2338</v>
      </c>
      <c r="C2328" t="str">
        <f t="shared" si="137"/>
        <v>golf_ground_2_GolfESA8</v>
      </c>
      <c r="D2328">
        <v>1004</v>
      </c>
      <c r="E2328">
        <v>1004</v>
      </c>
      <c r="F2328">
        <v>0</v>
      </c>
      <c r="G2328">
        <v>0</v>
      </c>
      <c r="H2328">
        <v>0</v>
      </c>
      <c r="I2328">
        <v>0</v>
      </c>
      <c r="J2328">
        <v>0</v>
      </c>
      <c r="K2328">
        <v>0</v>
      </c>
      <c r="L2328">
        <v>1007</v>
      </c>
      <c r="M2328">
        <v>0</v>
      </c>
      <c r="R2328">
        <f t="shared" si="138"/>
        <v>13</v>
      </c>
      <c r="S2328">
        <f t="shared" si="139"/>
        <v>20</v>
      </c>
    </row>
    <row r="2329" spans="1:19" x14ac:dyDescent="0.3">
      <c r="A2329">
        <v>2328</v>
      </c>
      <c r="B2329" t="s">
        <v>2339</v>
      </c>
      <c r="C2329" t="str">
        <f t="shared" si="137"/>
        <v>golf_ground_2_GolfESA9</v>
      </c>
      <c r="D2329">
        <v>803</v>
      </c>
      <c r="E2329">
        <v>803</v>
      </c>
      <c r="F2329">
        <v>0</v>
      </c>
      <c r="G2329">
        <v>0</v>
      </c>
      <c r="H2329">
        <v>0</v>
      </c>
      <c r="I2329">
        <v>0</v>
      </c>
      <c r="J2329">
        <v>0</v>
      </c>
      <c r="K2329">
        <v>0</v>
      </c>
      <c r="L2329">
        <v>814</v>
      </c>
      <c r="M2329">
        <v>0</v>
      </c>
      <c r="R2329">
        <f t="shared" si="138"/>
        <v>13</v>
      </c>
      <c r="S2329">
        <f t="shared" si="139"/>
        <v>20</v>
      </c>
    </row>
    <row r="2330" spans="1:19" x14ac:dyDescent="0.3">
      <c r="A2330">
        <v>2329</v>
      </c>
      <c r="B2330" t="s">
        <v>2340</v>
      </c>
      <c r="C2330" t="str">
        <f t="shared" si="137"/>
        <v>golf_ground_2_GolfESA10a</v>
      </c>
      <c r="D2330">
        <v>1112</v>
      </c>
      <c r="E2330">
        <v>1112</v>
      </c>
      <c r="F2330">
        <v>0</v>
      </c>
      <c r="G2330">
        <v>0</v>
      </c>
      <c r="H2330">
        <v>0</v>
      </c>
      <c r="I2330">
        <v>0</v>
      </c>
      <c r="J2330">
        <v>0</v>
      </c>
      <c r="K2330">
        <v>0</v>
      </c>
      <c r="L2330">
        <v>1126</v>
      </c>
      <c r="M2330">
        <v>0</v>
      </c>
      <c r="R2330">
        <f t="shared" si="138"/>
        <v>13</v>
      </c>
      <c r="S2330">
        <f t="shared" si="139"/>
        <v>20</v>
      </c>
    </row>
    <row r="2331" spans="1:19" x14ac:dyDescent="0.3">
      <c r="A2331">
        <v>2330</v>
      </c>
      <c r="B2331" t="s">
        <v>2341</v>
      </c>
      <c r="C2331" t="str">
        <f t="shared" si="137"/>
        <v>golf_ground_2_GolfESA10b</v>
      </c>
      <c r="D2331">
        <v>472</v>
      </c>
      <c r="E2331">
        <v>472</v>
      </c>
      <c r="F2331">
        <v>0</v>
      </c>
      <c r="G2331">
        <v>0</v>
      </c>
      <c r="H2331">
        <v>0</v>
      </c>
      <c r="I2331">
        <v>0</v>
      </c>
      <c r="J2331">
        <v>0</v>
      </c>
      <c r="K2331">
        <v>0</v>
      </c>
      <c r="L2331">
        <v>477</v>
      </c>
      <c r="M2331">
        <v>0</v>
      </c>
      <c r="R2331">
        <f t="shared" si="138"/>
        <v>13</v>
      </c>
      <c r="S2331">
        <f t="shared" si="139"/>
        <v>20</v>
      </c>
    </row>
    <row r="2332" spans="1:19" x14ac:dyDescent="0.3">
      <c r="A2332">
        <v>2331</v>
      </c>
      <c r="B2332" t="s">
        <v>2342</v>
      </c>
      <c r="C2332" t="str">
        <f t="shared" si="137"/>
        <v>golf_ground_2_GolfESA11a</v>
      </c>
      <c r="D2332">
        <v>996</v>
      </c>
      <c r="E2332">
        <v>996</v>
      </c>
      <c r="F2332">
        <v>0</v>
      </c>
      <c r="G2332">
        <v>0</v>
      </c>
      <c r="H2332">
        <v>0</v>
      </c>
      <c r="I2332">
        <v>0</v>
      </c>
      <c r="J2332">
        <v>0</v>
      </c>
      <c r="K2332">
        <v>0</v>
      </c>
      <c r="L2332">
        <v>999</v>
      </c>
      <c r="M2332">
        <v>0</v>
      </c>
      <c r="R2332">
        <f t="shared" si="138"/>
        <v>13</v>
      </c>
      <c r="S2332">
        <f t="shared" si="139"/>
        <v>20</v>
      </c>
    </row>
    <row r="2333" spans="1:19" x14ac:dyDescent="0.3">
      <c r="A2333">
        <v>2332</v>
      </c>
      <c r="B2333" t="s">
        <v>2343</v>
      </c>
      <c r="C2333" t="str">
        <f t="shared" si="137"/>
        <v>golf_ground_2_GolfESA11b</v>
      </c>
      <c r="D2333">
        <v>778</v>
      </c>
      <c r="E2333">
        <v>778</v>
      </c>
      <c r="F2333">
        <v>0</v>
      </c>
      <c r="G2333">
        <v>0</v>
      </c>
      <c r="H2333">
        <v>0</v>
      </c>
      <c r="I2333">
        <v>0</v>
      </c>
      <c r="J2333">
        <v>0</v>
      </c>
      <c r="K2333">
        <v>0</v>
      </c>
      <c r="L2333">
        <v>781</v>
      </c>
      <c r="M2333">
        <v>0</v>
      </c>
      <c r="R2333">
        <f t="shared" si="138"/>
        <v>13</v>
      </c>
      <c r="S2333">
        <f t="shared" si="139"/>
        <v>20</v>
      </c>
    </row>
    <row r="2334" spans="1:19" x14ac:dyDescent="0.3">
      <c r="A2334">
        <v>2333</v>
      </c>
      <c r="B2334" t="s">
        <v>2344</v>
      </c>
      <c r="C2334" t="str">
        <f t="shared" si="137"/>
        <v>golf_ground_2_GolfESA12a</v>
      </c>
      <c r="D2334">
        <v>856</v>
      </c>
      <c r="E2334">
        <v>856</v>
      </c>
      <c r="F2334">
        <v>0</v>
      </c>
      <c r="G2334">
        <v>0</v>
      </c>
      <c r="H2334">
        <v>0</v>
      </c>
      <c r="I2334">
        <v>0</v>
      </c>
      <c r="J2334">
        <v>0</v>
      </c>
      <c r="K2334">
        <v>0</v>
      </c>
      <c r="L2334">
        <v>860</v>
      </c>
      <c r="M2334">
        <v>0</v>
      </c>
      <c r="R2334">
        <f t="shared" si="138"/>
        <v>13</v>
      </c>
      <c r="S2334">
        <f t="shared" si="139"/>
        <v>20</v>
      </c>
    </row>
    <row r="2335" spans="1:19" x14ac:dyDescent="0.3">
      <c r="A2335">
        <v>2334</v>
      </c>
      <c r="B2335" t="s">
        <v>2345</v>
      </c>
      <c r="C2335" t="str">
        <f t="shared" si="137"/>
        <v>golf_ground_2_GolfESA12b</v>
      </c>
      <c r="D2335">
        <v>431</v>
      </c>
      <c r="E2335">
        <v>431</v>
      </c>
      <c r="F2335">
        <v>0</v>
      </c>
      <c r="G2335">
        <v>0</v>
      </c>
      <c r="H2335">
        <v>0</v>
      </c>
      <c r="I2335">
        <v>0</v>
      </c>
      <c r="J2335">
        <v>0</v>
      </c>
      <c r="K2335">
        <v>0</v>
      </c>
      <c r="L2335">
        <v>431</v>
      </c>
      <c r="M2335">
        <v>0</v>
      </c>
      <c r="R2335">
        <f t="shared" si="138"/>
        <v>13</v>
      </c>
      <c r="S2335">
        <f t="shared" si="139"/>
        <v>20</v>
      </c>
    </row>
    <row r="2336" spans="1:19" x14ac:dyDescent="0.3">
      <c r="A2336">
        <v>2335</v>
      </c>
      <c r="B2336" t="s">
        <v>2346</v>
      </c>
      <c r="C2336" t="str">
        <f t="shared" si="137"/>
        <v>golf_ground_2_GolfESA13</v>
      </c>
      <c r="D2336">
        <v>463</v>
      </c>
      <c r="E2336">
        <v>463</v>
      </c>
      <c r="F2336">
        <v>0</v>
      </c>
      <c r="G2336">
        <v>0</v>
      </c>
      <c r="H2336">
        <v>0</v>
      </c>
      <c r="I2336">
        <v>0</v>
      </c>
      <c r="J2336">
        <v>0</v>
      </c>
      <c r="K2336">
        <v>0</v>
      </c>
      <c r="L2336">
        <v>466</v>
      </c>
      <c r="M2336">
        <v>0</v>
      </c>
      <c r="R2336">
        <f t="shared" si="138"/>
        <v>13</v>
      </c>
      <c r="S2336">
        <f t="shared" si="139"/>
        <v>20</v>
      </c>
    </row>
    <row r="2337" spans="1:19" x14ac:dyDescent="0.3">
      <c r="A2337">
        <v>2336</v>
      </c>
      <c r="B2337" t="s">
        <v>2347</v>
      </c>
      <c r="C2337" t="str">
        <f t="shared" si="137"/>
        <v>golf_ground_2_GolfESA14</v>
      </c>
      <c r="D2337">
        <v>430</v>
      </c>
      <c r="E2337">
        <v>430</v>
      </c>
      <c r="F2337">
        <v>0</v>
      </c>
      <c r="G2337">
        <v>0</v>
      </c>
      <c r="H2337">
        <v>0</v>
      </c>
      <c r="I2337">
        <v>0</v>
      </c>
      <c r="J2337">
        <v>0</v>
      </c>
      <c r="K2337">
        <v>0</v>
      </c>
      <c r="L2337">
        <v>433</v>
      </c>
      <c r="M2337">
        <v>0</v>
      </c>
      <c r="R2337">
        <f t="shared" si="138"/>
        <v>13</v>
      </c>
      <c r="S2337">
        <f t="shared" si="139"/>
        <v>20</v>
      </c>
    </row>
    <row r="2338" spans="1:19" x14ac:dyDescent="0.3">
      <c r="A2338">
        <v>2337</v>
      </c>
      <c r="B2338" t="s">
        <v>2348</v>
      </c>
      <c r="C2338" t="str">
        <f t="shared" si="137"/>
        <v>golf_ground_2_GolfESA15a</v>
      </c>
      <c r="D2338">
        <v>452</v>
      </c>
      <c r="E2338">
        <v>452</v>
      </c>
      <c r="F2338">
        <v>0</v>
      </c>
      <c r="G2338">
        <v>0</v>
      </c>
      <c r="H2338">
        <v>0</v>
      </c>
      <c r="I2338">
        <v>0</v>
      </c>
      <c r="J2338">
        <v>0</v>
      </c>
      <c r="K2338">
        <v>0</v>
      </c>
      <c r="L2338">
        <v>456</v>
      </c>
      <c r="M2338">
        <v>0</v>
      </c>
      <c r="R2338">
        <f t="shared" si="138"/>
        <v>13</v>
      </c>
      <c r="S2338">
        <f t="shared" si="139"/>
        <v>20</v>
      </c>
    </row>
    <row r="2339" spans="1:19" x14ac:dyDescent="0.3">
      <c r="A2339">
        <v>2338</v>
      </c>
      <c r="B2339" t="s">
        <v>2349</v>
      </c>
      <c r="C2339" t="str">
        <f t="shared" si="137"/>
        <v>golf_ground_2_GolfESA15b</v>
      </c>
      <c r="D2339">
        <v>447</v>
      </c>
      <c r="E2339">
        <v>447</v>
      </c>
      <c r="F2339">
        <v>0</v>
      </c>
      <c r="G2339">
        <v>0</v>
      </c>
      <c r="H2339">
        <v>0</v>
      </c>
      <c r="I2339">
        <v>0</v>
      </c>
      <c r="J2339">
        <v>0</v>
      </c>
      <c r="K2339">
        <v>0</v>
      </c>
      <c r="L2339">
        <v>450</v>
      </c>
      <c r="M2339">
        <v>0</v>
      </c>
      <c r="R2339">
        <f t="shared" si="138"/>
        <v>13</v>
      </c>
      <c r="S2339">
        <f t="shared" si="139"/>
        <v>20</v>
      </c>
    </row>
    <row r="2340" spans="1:19" x14ac:dyDescent="0.3">
      <c r="A2340">
        <v>2339</v>
      </c>
      <c r="B2340" t="s">
        <v>2350</v>
      </c>
      <c r="C2340" t="str">
        <f t="shared" si="137"/>
        <v>golf_ground_2_GolfESA16a</v>
      </c>
      <c r="D2340">
        <v>456</v>
      </c>
      <c r="E2340">
        <v>456</v>
      </c>
      <c r="F2340">
        <v>0</v>
      </c>
      <c r="G2340">
        <v>0</v>
      </c>
      <c r="H2340">
        <v>0</v>
      </c>
      <c r="I2340">
        <v>0</v>
      </c>
      <c r="J2340">
        <v>0</v>
      </c>
      <c r="K2340">
        <v>0</v>
      </c>
      <c r="L2340">
        <v>460</v>
      </c>
      <c r="M2340">
        <v>0</v>
      </c>
      <c r="R2340">
        <f t="shared" si="138"/>
        <v>13</v>
      </c>
      <c r="S2340">
        <f t="shared" si="139"/>
        <v>20</v>
      </c>
    </row>
    <row r="2341" spans="1:19" x14ac:dyDescent="0.3">
      <c r="A2341">
        <v>2340</v>
      </c>
      <c r="B2341" t="s">
        <v>2351</v>
      </c>
      <c r="C2341" t="str">
        <f t="shared" si="137"/>
        <v>golf_ground_2_GolfESA16b</v>
      </c>
      <c r="D2341">
        <v>400</v>
      </c>
      <c r="E2341">
        <v>400</v>
      </c>
      <c r="F2341">
        <v>0</v>
      </c>
      <c r="G2341">
        <v>0</v>
      </c>
      <c r="H2341">
        <v>0</v>
      </c>
      <c r="I2341">
        <v>0</v>
      </c>
      <c r="J2341">
        <v>0</v>
      </c>
      <c r="K2341">
        <v>0</v>
      </c>
      <c r="L2341">
        <v>403</v>
      </c>
      <c r="M2341">
        <v>0</v>
      </c>
      <c r="R2341">
        <f t="shared" si="138"/>
        <v>13</v>
      </c>
      <c r="S2341">
        <f t="shared" si="139"/>
        <v>20</v>
      </c>
    </row>
    <row r="2342" spans="1:19" x14ac:dyDescent="0.3">
      <c r="A2342">
        <v>2341</v>
      </c>
      <c r="B2342" t="s">
        <v>2352</v>
      </c>
      <c r="C2342" t="str">
        <f t="shared" si="137"/>
        <v>golf_ground_2_GolfESA17a</v>
      </c>
      <c r="D2342">
        <v>445</v>
      </c>
      <c r="E2342">
        <v>445</v>
      </c>
      <c r="F2342">
        <v>0</v>
      </c>
      <c r="G2342">
        <v>0</v>
      </c>
      <c r="H2342">
        <v>0</v>
      </c>
      <c r="I2342">
        <v>0</v>
      </c>
      <c r="J2342">
        <v>0</v>
      </c>
      <c r="K2342">
        <v>0</v>
      </c>
      <c r="L2342">
        <v>448</v>
      </c>
      <c r="M2342">
        <v>0</v>
      </c>
      <c r="R2342">
        <f t="shared" si="138"/>
        <v>13</v>
      </c>
      <c r="S2342">
        <f t="shared" si="139"/>
        <v>20</v>
      </c>
    </row>
    <row r="2343" spans="1:19" x14ac:dyDescent="0.3">
      <c r="A2343">
        <v>2342</v>
      </c>
      <c r="B2343" t="s">
        <v>2353</v>
      </c>
      <c r="C2343" t="str">
        <f t="shared" si="137"/>
        <v>golf_ground_2_GolfESA17b</v>
      </c>
      <c r="D2343">
        <v>397</v>
      </c>
      <c r="E2343">
        <v>397</v>
      </c>
      <c r="F2343">
        <v>0</v>
      </c>
      <c r="G2343">
        <v>0</v>
      </c>
      <c r="H2343">
        <v>0</v>
      </c>
      <c r="I2343">
        <v>0</v>
      </c>
      <c r="J2343">
        <v>0</v>
      </c>
      <c r="K2343">
        <v>0</v>
      </c>
      <c r="L2343">
        <v>401</v>
      </c>
      <c r="M2343">
        <v>0</v>
      </c>
      <c r="R2343">
        <f t="shared" si="138"/>
        <v>13</v>
      </c>
      <c r="S2343">
        <f t="shared" si="139"/>
        <v>20</v>
      </c>
    </row>
    <row r="2344" spans="1:19" x14ac:dyDescent="0.3">
      <c r="A2344">
        <v>2343</v>
      </c>
      <c r="B2344" t="s">
        <v>2354</v>
      </c>
      <c r="C2344" t="str">
        <f t="shared" si="137"/>
        <v>golf_ground_2_GolfESA18a</v>
      </c>
      <c r="D2344">
        <v>437</v>
      </c>
      <c r="E2344">
        <v>437</v>
      </c>
      <c r="F2344">
        <v>0</v>
      </c>
      <c r="G2344">
        <v>0</v>
      </c>
      <c r="H2344">
        <v>0</v>
      </c>
      <c r="I2344">
        <v>0</v>
      </c>
      <c r="J2344">
        <v>0</v>
      </c>
      <c r="K2344">
        <v>0</v>
      </c>
      <c r="L2344">
        <v>441</v>
      </c>
      <c r="M2344">
        <v>0</v>
      </c>
      <c r="R2344">
        <f t="shared" si="138"/>
        <v>13</v>
      </c>
      <c r="S2344">
        <f t="shared" si="139"/>
        <v>20</v>
      </c>
    </row>
    <row r="2345" spans="1:19" x14ac:dyDescent="0.3">
      <c r="A2345">
        <v>2344</v>
      </c>
      <c r="B2345" t="s">
        <v>2355</v>
      </c>
      <c r="C2345" t="str">
        <f t="shared" si="137"/>
        <v>golf_ground_2_GolfESA18b</v>
      </c>
      <c r="D2345">
        <v>427</v>
      </c>
      <c r="E2345">
        <v>427</v>
      </c>
      <c r="F2345">
        <v>0</v>
      </c>
      <c r="G2345">
        <v>0</v>
      </c>
      <c r="H2345">
        <v>0</v>
      </c>
      <c r="I2345">
        <v>0</v>
      </c>
      <c r="J2345">
        <v>0</v>
      </c>
      <c r="K2345">
        <v>0</v>
      </c>
      <c r="L2345">
        <v>431</v>
      </c>
      <c r="M2345">
        <v>0</v>
      </c>
      <c r="R2345">
        <f t="shared" si="138"/>
        <v>13</v>
      </c>
      <c r="S2345">
        <f t="shared" si="139"/>
        <v>20</v>
      </c>
    </row>
    <row r="2346" spans="1:19" x14ac:dyDescent="0.3">
      <c r="A2346">
        <v>2345</v>
      </c>
      <c r="B2346" t="s">
        <v>2356</v>
      </c>
      <c r="C2346" t="str">
        <f t="shared" si="137"/>
        <v>golf_ground_2_GolfESA19a</v>
      </c>
      <c r="D2346">
        <v>449</v>
      </c>
      <c r="E2346">
        <v>449</v>
      </c>
      <c r="F2346">
        <v>0</v>
      </c>
      <c r="G2346">
        <v>0</v>
      </c>
      <c r="H2346">
        <v>0</v>
      </c>
      <c r="I2346">
        <v>0</v>
      </c>
      <c r="J2346">
        <v>0</v>
      </c>
      <c r="K2346">
        <v>0</v>
      </c>
      <c r="L2346">
        <v>453</v>
      </c>
      <c r="M2346">
        <v>0</v>
      </c>
      <c r="R2346">
        <f t="shared" si="138"/>
        <v>13</v>
      </c>
      <c r="S2346">
        <f t="shared" si="139"/>
        <v>20</v>
      </c>
    </row>
    <row r="2347" spans="1:19" x14ac:dyDescent="0.3">
      <c r="A2347">
        <v>2346</v>
      </c>
      <c r="B2347" t="s">
        <v>2357</v>
      </c>
      <c r="C2347" t="str">
        <f t="shared" si="137"/>
        <v>golf_ground_2_GolfESA19b</v>
      </c>
      <c r="D2347">
        <v>476</v>
      </c>
      <c r="E2347">
        <v>476</v>
      </c>
      <c r="F2347">
        <v>0</v>
      </c>
      <c r="G2347">
        <v>0</v>
      </c>
      <c r="H2347">
        <v>0</v>
      </c>
      <c r="I2347">
        <v>0</v>
      </c>
      <c r="J2347">
        <v>0</v>
      </c>
      <c r="K2347">
        <v>0</v>
      </c>
      <c r="L2347">
        <v>479</v>
      </c>
      <c r="M2347">
        <v>0</v>
      </c>
      <c r="R2347">
        <f t="shared" si="138"/>
        <v>13</v>
      </c>
      <c r="S2347">
        <f t="shared" si="139"/>
        <v>20</v>
      </c>
    </row>
    <row r="2348" spans="1:19" x14ac:dyDescent="0.3">
      <c r="A2348">
        <v>2347</v>
      </c>
      <c r="B2348" t="s">
        <v>2358</v>
      </c>
      <c r="C2348" t="str">
        <f t="shared" si="137"/>
        <v>golf_ground_2_GolfESA20a</v>
      </c>
      <c r="D2348">
        <v>499</v>
      </c>
      <c r="E2348">
        <v>499</v>
      </c>
      <c r="F2348">
        <v>0</v>
      </c>
      <c r="G2348">
        <v>0</v>
      </c>
      <c r="H2348">
        <v>0</v>
      </c>
      <c r="I2348">
        <v>0</v>
      </c>
      <c r="J2348">
        <v>0</v>
      </c>
      <c r="K2348">
        <v>0</v>
      </c>
      <c r="L2348">
        <v>506</v>
      </c>
      <c r="M2348">
        <v>0</v>
      </c>
      <c r="R2348">
        <f t="shared" si="138"/>
        <v>13</v>
      </c>
      <c r="S2348">
        <f t="shared" si="139"/>
        <v>20</v>
      </c>
    </row>
    <row r="2349" spans="1:19" x14ac:dyDescent="0.3">
      <c r="A2349">
        <v>2348</v>
      </c>
      <c r="B2349" t="s">
        <v>2359</v>
      </c>
      <c r="C2349" t="str">
        <f t="shared" si="137"/>
        <v>golf_ground_2_GolfESA20b</v>
      </c>
      <c r="D2349">
        <v>457</v>
      </c>
      <c r="E2349">
        <v>457</v>
      </c>
      <c r="F2349">
        <v>0</v>
      </c>
      <c r="G2349">
        <v>0</v>
      </c>
      <c r="H2349">
        <v>0</v>
      </c>
      <c r="I2349">
        <v>0</v>
      </c>
      <c r="J2349">
        <v>0</v>
      </c>
      <c r="K2349">
        <v>0</v>
      </c>
      <c r="L2349">
        <v>461</v>
      </c>
      <c r="M2349">
        <v>0</v>
      </c>
      <c r="R2349">
        <f t="shared" si="138"/>
        <v>13</v>
      </c>
      <c r="S2349">
        <f t="shared" si="139"/>
        <v>20</v>
      </c>
    </row>
    <row r="2350" spans="1:19" x14ac:dyDescent="0.3">
      <c r="A2350">
        <v>2349</v>
      </c>
      <c r="B2350" t="s">
        <v>2360</v>
      </c>
      <c r="C2350" t="str">
        <f t="shared" si="137"/>
        <v>golf_ground_2_GolfESA21</v>
      </c>
      <c r="D2350">
        <v>756</v>
      </c>
      <c r="E2350">
        <v>756</v>
      </c>
      <c r="F2350">
        <v>0</v>
      </c>
      <c r="G2350">
        <v>0</v>
      </c>
      <c r="H2350">
        <v>0</v>
      </c>
      <c r="I2350">
        <v>0</v>
      </c>
      <c r="J2350">
        <v>0</v>
      </c>
      <c r="K2350">
        <v>0</v>
      </c>
      <c r="L2350">
        <v>756</v>
      </c>
      <c r="M2350">
        <v>0</v>
      </c>
      <c r="R2350">
        <f t="shared" si="138"/>
        <v>13</v>
      </c>
      <c r="S2350">
        <f t="shared" si="139"/>
        <v>20</v>
      </c>
    </row>
    <row r="2351" spans="1:19" x14ac:dyDescent="0.3">
      <c r="A2351">
        <v>2350</v>
      </c>
      <c r="B2351" t="s">
        <v>2361</v>
      </c>
      <c r="C2351" t="str">
        <f t="shared" si="137"/>
        <v>grapes_a_2_GrapesESA20a</v>
      </c>
      <c r="D2351">
        <v>568</v>
      </c>
      <c r="E2351">
        <v>568</v>
      </c>
      <c r="F2351">
        <v>0</v>
      </c>
      <c r="G2351">
        <v>0</v>
      </c>
      <c r="H2351">
        <v>0</v>
      </c>
      <c r="I2351">
        <v>0</v>
      </c>
      <c r="J2351">
        <v>0</v>
      </c>
      <c r="K2351">
        <v>0</v>
      </c>
      <c r="L2351">
        <v>570</v>
      </c>
      <c r="M2351">
        <v>0</v>
      </c>
      <c r="R2351">
        <f t="shared" si="138"/>
        <v>10</v>
      </c>
      <c r="S2351">
        <f t="shared" si="139"/>
        <v>17</v>
      </c>
    </row>
    <row r="2352" spans="1:19" x14ac:dyDescent="0.3">
      <c r="A2352">
        <v>2351</v>
      </c>
      <c r="B2352" t="s">
        <v>2362</v>
      </c>
      <c r="C2352" t="str">
        <f t="shared" si="137"/>
        <v>grapes_a_2_GrapesESA20b</v>
      </c>
      <c r="D2352">
        <v>370</v>
      </c>
      <c r="E2352">
        <v>370</v>
      </c>
      <c r="F2352">
        <v>0</v>
      </c>
      <c r="G2352">
        <v>0</v>
      </c>
      <c r="H2352">
        <v>0</v>
      </c>
      <c r="I2352">
        <v>0</v>
      </c>
      <c r="J2352">
        <v>0</v>
      </c>
      <c r="K2352">
        <v>0</v>
      </c>
      <c r="L2352">
        <v>371</v>
      </c>
      <c r="M2352">
        <v>0</v>
      </c>
      <c r="R2352">
        <f t="shared" si="138"/>
        <v>10</v>
      </c>
      <c r="S2352">
        <f t="shared" si="139"/>
        <v>17</v>
      </c>
    </row>
    <row r="2353" spans="1:19" x14ac:dyDescent="0.3">
      <c r="A2353">
        <v>2352</v>
      </c>
      <c r="B2353" t="s">
        <v>2363</v>
      </c>
      <c r="C2353" t="str">
        <f t="shared" si="137"/>
        <v>grapes_a_2_GrapesESA1</v>
      </c>
      <c r="D2353">
        <v>485</v>
      </c>
      <c r="E2353">
        <v>485</v>
      </c>
      <c r="F2353">
        <v>0</v>
      </c>
      <c r="G2353">
        <v>0</v>
      </c>
      <c r="H2353">
        <v>0</v>
      </c>
      <c r="I2353">
        <v>0</v>
      </c>
      <c r="J2353">
        <v>0</v>
      </c>
      <c r="K2353">
        <v>0</v>
      </c>
      <c r="L2353">
        <v>830</v>
      </c>
      <c r="M2353">
        <v>0</v>
      </c>
      <c r="R2353">
        <f t="shared" si="138"/>
        <v>10</v>
      </c>
      <c r="S2353">
        <f t="shared" si="139"/>
        <v>17</v>
      </c>
    </row>
    <row r="2354" spans="1:19" x14ac:dyDescent="0.3">
      <c r="A2354">
        <v>2353</v>
      </c>
      <c r="B2354" t="s">
        <v>2364</v>
      </c>
      <c r="C2354" t="str">
        <f t="shared" si="137"/>
        <v>grapes_a_2_GrapesESA2</v>
      </c>
      <c r="D2354">
        <v>455</v>
      </c>
      <c r="E2354">
        <v>455</v>
      </c>
      <c r="F2354">
        <v>0</v>
      </c>
      <c r="G2354">
        <v>0</v>
      </c>
      <c r="H2354">
        <v>0</v>
      </c>
      <c r="I2354">
        <v>0</v>
      </c>
      <c r="J2354">
        <v>0</v>
      </c>
      <c r="K2354">
        <v>0</v>
      </c>
      <c r="L2354">
        <v>857</v>
      </c>
      <c r="M2354">
        <v>0</v>
      </c>
      <c r="R2354">
        <f t="shared" si="138"/>
        <v>10</v>
      </c>
      <c r="S2354">
        <f t="shared" si="139"/>
        <v>17</v>
      </c>
    </row>
    <row r="2355" spans="1:19" x14ac:dyDescent="0.3">
      <c r="A2355">
        <v>2354</v>
      </c>
      <c r="B2355" t="s">
        <v>2365</v>
      </c>
      <c r="C2355" t="str">
        <f t="shared" ref="C2355:C2407" si="140">LEFT(B2355,R2355-1)&amp;RIGHT(B2355,LEN(B2355)-S2355)</f>
        <v>grapes_a_2_GrapesESA3</v>
      </c>
      <c r="D2355">
        <v>677</v>
      </c>
      <c r="E2355">
        <v>677</v>
      </c>
      <c r="F2355">
        <v>0</v>
      </c>
      <c r="G2355">
        <v>0</v>
      </c>
      <c r="H2355">
        <v>0</v>
      </c>
      <c r="I2355">
        <v>0</v>
      </c>
      <c r="J2355">
        <v>0</v>
      </c>
      <c r="K2355">
        <v>0</v>
      </c>
      <c r="L2355">
        <v>866</v>
      </c>
      <c r="M2355">
        <v>0</v>
      </c>
      <c r="R2355">
        <f t="shared" si="138"/>
        <v>10</v>
      </c>
      <c r="S2355">
        <f t="shared" si="139"/>
        <v>17</v>
      </c>
    </row>
    <row r="2356" spans="1:19" x14ac:dyDescent="0.3">
      <c r="A2356">
        <v>2355</v>
      </c>
      <c r="B2356" t="s">
        <v>2366</v>
      </c>
      <c r="C2356" t="str">
        <f t="shared" si="140"/>
        <v>grapes_a_2_GrapesESA4</v>
      </c>
      <c r="D2356">
        <v>532</v>
      </c>
      <c r="E2356">
        <v>532</v>
      </c>
      <c r="F2356">
        <v>0</v>
      </c>
      <c r="G2356">
        <v>0</v>
      </c>
      <c r="H2356">
        <v>0</v>
      </c>
      <c r="I2356">
        <v>0</v>
      </c>
      <c r="J2356">
        <v>0</v>
      </c>
      <c r="K2356">
        <v>0</v>
      </c>
      <c r="L2356">
        <v>1050</v>
      </c>
      <c r="M2356">
        <v>0</v>
      </c>
      <c r="R2356">
        <f t="shared" si="138"/>
        <v>10</v>
      </c>
      <c r="S2356">
        <f t="shared" si="139"/>
        <v>17</v>
      </c>
    </row>
    <row r="2357" spans="1:19" x14ac:dyDescent="0.3">
      <c r="A2357">
        <v>2356</v>
      </c>
      <c r="B2357" t="s">
        <v>2367</v>
      </c>
      <c r="C2357" t="str">
        <f t="shared" si="140"/>
        <v>grapes_a_2_GrapesESA5</v>
      </c>
      <c r="D2357">
        <v>693</v>
      </c>
      <c r="E2357">
        <v>693</v>
      </c>
      <c r="F2357">
        <v>0</v>
      </c>
      <c r="G2357">
        <v>0</v>
      </c>
      <c r="H2357">
        <v>0</v>
      </c>
      <c r="I2357">
        <v>0</v>
      </c>
      <c r="J2357">
        <v>0</v>
      </c>
      <c r="K2357">
        <v>0</v>
      </c>
      <c r="L2357">
        <v>1199</v>
      </c>
      <c r="M2357">
        <v>0</v>
      </c>
      <c r="R2357">
        <f t="shared" si="138"/>
        <v>10</v>
      </c>
      <c r="S2357">
        <f t="shared" si="139"/>
        <v>17</v>
      </c>
    </row>
    <row r="2358" spans="1:19" x14ac:dyDescent="0.3">
      <c r="A2358">
        <v>2357</v>
      </c>
      <c r="B2358" t="s">
        <v>2368</v>
      </c>
      <c r="C2358" t="str">
        <f t="shared" si="140"/>
        <v>grapes_a_2_GrapesESA6</v>
      </c>
      <c r="D2358">
        <v>759</v>
      </c>
      <c r="E2358">
        <v>759</v>
      </c>
      <c r="F2358">
        <v>0</v>
      </c>
      <c r="G2358">
        <v>0</v>
      </c>
      <c r="H2358">
        <v>0</v>
      </c>
      <c r="I2358">
        <v>0</v>
      </c>
      <c r="J2358">
        <v>0</v>
      </c>
      <c r="K2358">
        <v>0</v>
      </c>
      <c r="L2358">
        <v>1273</v>
      </c>
      <c r="M2358">
        <v>0</v>
      </c>
      <c r="R2358">
        <f t="shared" si="138"/>
        <v>10</v>
      </c>
      <c r="S2358">
        <f t="shared" si="139"/>
        <v>17</v>
      </c>
    </row>
    <row r="2359" spans="1:19" x14ac:dyDescent="0.3">
      <c r="A2359">
        <v>2358</v>
      </c>
      <c r="B2359" t="s">
        <v>2369</v>
      </c>
      <c r="C2359" t="str">
        <f t="shared" si="140"/>
        <v>grapes_a_2_GrapesESA7</v>
      </c>
      <c r="D2359">
        <v>580</v>
      </c>
      <c r="E2359">
        <v>580</v>
      </c>
      <c r="F2359">
        <v>0</v>
      </c>
      <c r="G2359">
        <v>0</v>
      </c>
      <c r="H2359">
        <v>0</v>
      </c>
      <c r="I2359">
        <v>0</v>
      </c>
      <c r="J2359">
        <v>0</v>
      </c>
      <c r="K2359">
        <v>0</v>
      </c>
      <c r="L2359">
        <v>1008</v>
      </c>
      <c r="M2359">
        <v>0</v>
      </c>
      <c r="R2359">
        <f t="shared" si="138"/>
        <v>10</v>
      </c>
      <c r="S2359">
        <f t="shared" si="139"/>
        <v>17</v>
      </c>
    </row>
    <row r="2360" spans="1:19" x14ac:dyDescent="0.3">
      <c r="A2360">
        <v>2359</v>
      </c>
      <c r="B2360" t="s">
        <v>2370</v>
      </c>
      <c r="C2360" t="str">
        <f t="shared" si="140"/>
        <v>grapes_a_2_GrapesESA8</v>
      </c>
      <c r="D2360">
        <v>435</v>
      </c>
      <c r="E2360">
        <v>435</v>
      </c>
      <c r="F2360">
        <v>0</v>
      </c>
      <c r="G2360">
        <v>0</v>
      </c>
      <c r="H2360">
        <v>0</v>
      </c>
      <c r="I2360">
        <v>0</v>
      </c>
      <c r="J2360">
        <v>0</v>
      </c>
      <c r="K2360">
        <v>0</v>
      </c>
      <c r="L2360">
        <v>806</v>
      </c>
      <c r="M2360">
        <v>0</v>
      </c>
      <c r="R2360">
        <f t="shared" si="138"/>
        <v>10</v>
      </c>
      <c r="S2360">
        <f t="shared" si="139"/>
        <v>17</v>
      </c>
    </row>
    <row r="2361" spans="1:19" x14ac:dyDescent="0.3">
      <c r="A2361">
        <v>2360</v>
      </c>
      <c r="B2361" t="s">
        <v>2371</v>
      </c>
      <c r="C2361" t="str">
        <f t="shared" si="140"/>
        <v>grapes_a_2_GrapesESA9</v>
      </c>
      <c r="D2361">
        <v>570</v>
      </c>
      <c r="E2361">
        <v>570</v>
      </c>
      <c r="F2361">
        <v>0</v>
      </c>
      <c r="G2361">
        <v>0</v>
      </c>
      <c r="H2361">
        <v>0</v>
      </c>
      <c r="I2361">
        <v>0</v>
      </c>
      <c r="J2361">
        <v>0</v>
      </c>
      <c r="K2361">
        <v>0</v>
      </c>
      <c r="L2361">
        <v>1012</v>
      </c>
      <c r="M2361">
        <v>0</v>
      </c>
      <c r="R2361">
        <f t="shared" si="138"/>
        <v>10</v>
      </c>
      <c r="S2361">
        <f t="shared" si="139"/>
        <v>17</v>
      </c>
    </row>
    <row r="2362" spans="1:19" x14ac:dyDescent="0.3">
      <c r="A2362">
        <v>2361</v>
      </c>
      <c r="B2362" t="s">
        <v>2372</v>
      </c>
      <c r="C2362" t="str">
        <f t="shared" si="140"/>
        <v>grapes_a_2_GrapesESA10a</v>
      </c>
      <c r="D2362">
        <v>561</v>
      </c>
      <c r="E2362">
        <v>561</v>
      </c>
      <c r="F2362">
        <v>0</v>
      </c>
      <c r="G2362">
        <v>0</v>
      </c>
      <c r="H2362">
        <v>0</v>
      </c>
      <c r="I2362">
        <v>0</v>
      </c>
      <c r="J2362">
        <v>0</v>
      </c>
      <c r="K2362">
        <v>0</v>
      </c>
      <c r="L2362">
        <v>1078</v>
      </c>
      <c r="M2362">
        <v>0</v>
      </c>
      <c r="R2362">
        <f t="shared" si="138"/>
        <v>10</v>
      </c>
      <c r="S2362">
        <f t="shared" si="139"/>
        <v>17</v>
      </c>
    </row>
    <row r="2363" spans="1:19" x14ac:dyDescent="0.3">
      <c r="A2363">
        <v>2362</v>
      </c>
      <c r="B2363" t="s">
        <v>2373</v>
      </c>
      <c r="C2363" t="str">
        <f t="shared" si="140"/>
        <v>grapes_a_2_GrapesESA10b</v>
      </c>
      <c r="D2363">
        <v>756</v>
      </c>
      <c r="E2363">
        <v>756</v>
      </c>
      <c r="F2363">
        <v>0</v>
      </c>
      <c r="G2363">
        <v>0</v>
      </c>
      <c r="H2363">
        <v>0</v>
      </c>
      <c r="I2363">
        <v>0</v>
      </c>
      <c r="J2363">
        <v>0</v>
      </c>
      <c r="K2363">
        <v>0</v>
      </c>
      <c r="L2363">
        <v>1317</v>
      </c>
      <c r="M2363">
        <v>0</v>
      </c>
      <c r="R2363">
        <f t="shared" si="138"/>
        <v>10</v>
      </c>
      <c r="S2363">
        <f t="shared" si="139"/>
        <v>17</v>
      </c>
    </row>
    <row r="2364" spans="1:19" x14ac:dyDescent="0.3">
      <c r="A2364">
        <v>2363</v>
      </c>
      <c r="B2364" t="s">
        <v>2374</v>
      </c>
      <c r="C2364" t="str">
        <f t="shared" si="140"/>
        <v>grapes_a_2_GrapesESA11a</v>
      </c>
      <c r="D2364">
        <v>776</v>
      </c>
      <c r="E2364">
        <v>776</v>
      </c>
      <c r="F2364">
        <v>0</v>
      </c>
      <c r="G2364">
        <v>0</v>
      </c>
      <c r="H2364">
        <v>0</v>
      </c>
      <c r="I2364">
        <v>0</v>
      </c>
      <c r="J2364">
        <v>0</v>
      </c>
      <c r="K2364">
        <v>0</v>
      </c>
      <c r="L2364">
        <v>1430</v>
      </c>
      <c r="M2364">
        <v>0</v>
      </c>
      <c r="R2364">
        <f t="shared" si="138"/>
        <v>10</v>
      </c>
      <c r="S2364">
        <f t="shared" si="139"/>
        <v>17</v>
      </c>
    </row>
    <row r="2365" spans="1:19" x14ac:dyDescent="0.3">
      <c r="A2365">
        <v>2364</v>
      </c>
      <c r="B2365" t="s">
        <v>2375</v>
      </c>
      <c r="C2365" t="str">
        <f t="shared" si="140"/>
        <v>grapes_a_2_GrapesESA11b</v>
      </c>
      <c r="D2365">
        <v>518</v>
      </c>
      <c r="E2365">
        <v>518</v>
      </c>
      <c r="F2365">
        <v>0</v>
      </c>
      <c r="G2365">
        <v>0</v>
      </c>
      <c r="H2365">
        <v>0</v>
      </c>
      <c r="I2365">
        <v>0</v>
      </c>
      <c r="J2365">
        <v>0</v>
      </c>
      <c r="K2365">
        <v>0</v>
      </c>
      <c r="L2365">
        <v>897</v>
      </c>
      <c r="M2365">
        <v>0</v>
      </c>
      <c r="R2365">
        <f t="shared" si="138"/>
        <v>10</v>
      </c>
      <c r="S2365">
        <f t="shared" si="139"/>
        <v>17</v>
      </c>
    </row>
    <row r="2366" spans="1:19" x14ac:dyDescent="0.3">
      <c r="A2366">
        <v>2365</v>
      </c>
      <c r="B2366" t="s">
        <v>2376</v>
      </c>
      <c r="C2366" t="str">
        <f t="shared" si="140"/>
        <v>grapes_a_2_GrapesESA12a</v>
      </c>
      <c r="D2366">
        <v>733</v>
      </c>
      <c r="E2366">
        <v>733</v>
      </c>
      <c r="F2366">
        <v>0</v>
      </c>
      <c r="G2366">
        <v>0</v>
      </c>
      <c r="H2366">
        <v>0</v>
      </c>
      <c r="I2366">
        <v>0</v>
      </c>
      <c r="J2366">
        <v>0</v>
      </c>
      <c r="K2366">
        <v>0</v>
      </c>
      <c r="L2366">
        <v>1577</v>
      </c>
      <c r="M2366">
        <v>0</v>
      </c>
      <c r="R2366">
        <f t="shared" si="138"/>
        <v>10</v>
      </c>
      <c r="S2366">
        <f t="shared" si="139"/>
        <v>17</v>
      </c>
    </row>
    <row r="2367" spans="1:19" x14ac:dyDescent="0.3">
      <c r="A2367">
        <v>2366</v>
      </c>
      <c r="B2367" t="s">
        <v>2377</v>
      </c>
      <c r="C2367" t="str">
        <f t="shared" si="140"/>
        <v>grapes_a_2_GrapesESA12b</v>
      </c>
      <c r="D2367">
        <v>801</v>
      </c>
      <c r="E2367">
        <v>801</v>
      </c>
      <c r="F2367">
        <v>0</v>
      </c>
      <c r="G2367">
        <v>0</v>
      </c>
      <c r="H2367">
        <v>0</v>
      </c>
      <c r="I2367">
        <v>0</v>
      </c>
      <c r="J2367">
        <v>0</v>
      </c>
      <c r="K2367">
        <v>0</v>
      </c>
      <c r="L2367">
        <v>1504</v>
      </c>
      <c r="M2367">
        <v>0</v>
      </c>
      <c r="R2367">
        <f t="shared" si="138"/>
        <v>10</v>
      </c>
      <c r="S2367">
        <f t="shared" si="139"/>
        <v>17</v>
      </c>
    </row>
    <row r="2368" spans="1:19" x14ac:dyDescent="0.3">
      <c r="A2368">
        <v>2367</v>
      </c>
      <c r="B2368" t="s">
        <v>2378</v>
      </c>
      <c r="C2368" t="str">
        <f t="shared" si="140"/>
        <v>grapes_a_2_GrapesESA13</v>
      </c>
      <c r="D2368">
        <v>462</v>
      </c>
      <c r="E2368">
        <v>462</v>
      </c>
      <c r="F2368">
        <v>0</v>
      </c>
      <c r="G2368">
        <v>0</v>
      </c>
      <c r="H2368">
        <v>0</v>
      </c>
      <c r="I2368">
        <v>0</v>
      </c>
      <c r="J2368">
        <v>0</v>
      </c>
      <c r="K2368">
        <v>0</v>
      </c>
      <c r="L2368">
        <v>625</v>
      </c>
      <c r="M2368">
        <v>0</v>
      </c>
      <c r="R2368">
        <f t="shared" si="138"/>
        <v>10</v>
      </c>
      <c r="S2368">
        <f t="shared" si="139"/>
        <v>17</v>
      </c>
    </row>
    <row r="2369" spans="1:19" x14ac:dyDescent="0.3">
      <c r="A2369">
        <v>2368</v>
      </c>
      <c r="B2369" t="s">
        <v>2379</v>
      </c>
      <c r="C2369" t="str">
        <f t="shared" si="140"/>
        <v>grapes_a_2_GrapesESA14</v>
      </c>
      <c r="D2369">
        <v>846</v>
      </c>
      <c r="E2369">
        <v>846</v>
      </c>
      <c r="F2369">
        <v>0</v>
      </c>
      <c r="G2369">
        <v>0</v>
      </c>
      <c r="H2369">
        <v>0</v>
      </c>
      <c r="I2369">
        <v>0</v>
      </c>
      <c r="J2369">
        <v>0</v>
      </c>
      <c r="K2369">
        <v>0</v>
      </c>
      <c r="L2369">
        <v>1652</v>
      </c>
      <c r="M2369">
        <v>0</v>
      </c>
      <c r="R2369">
        <f t="shared" si="138"/>
        <v>10</v>
      </c>
      <c r="S2369">
        <f t="shared" si="139"/>
        <v>17</v>
      </c>
    </row>
    <row r="2370" spans="1:19" x14ac:dyDescent="0.3">
      <c r="A2370">
        <v>2369</v>
      </c>
      <c r="B2370" t="s">
        <v>2380</v>
      </c>
      <c r="C2370" t="str">
        <f t="shared" si="140"/>
        <v>grapes_a_2_GrapesESA15a</v>
      </c>
      <c r="D2370">
        <v>531</v>
      </c>
      <c r="E2370">
        <v>531</v>
      </c>
      <c r="F2370">
        <v>0</v>
      </c>
      <c r="G2370">
        <v>0</v>
      </c>
      <c r="H2370">
        <v>0</v>
      </c>
      <c r="I2370">
        <v>0</v>
      </c>
      <c r="J2370">
        <v>0</v>
      </c>
      <c r="K2370">
        <v>0</v>
      </c>
      <c r="L2370">
        <v>533</v>
      </c>
      <c r="M2370">
        <v>0</v>
      </c>
      <c r="R2370">
        <f t="shared" si="138"/>
        <v>10</v>
      </c>
      <c r="S2370">
        <f t="shared" si="139"/>
        <v>17</v>
      </c>
    </row>
    <row r="2371" spans="1:19" x14ac:dyDescent="0.3">
      <c r="A2371">
        <v>2370</v>
      </c>
      <c r="B2371" t="s">
        <v>2381</v>
      </c>
      <c r="C2371" t="str">
        <f t="shared" si="140"/>
        <v>grapes_a_2_GrapesESA15b</v>
      </c>
      <c r="D2371">
        <v>416</v>
      </c>
      <c r="E2371">
        <v>416</v>
      </c>
      <c r="F2371">
        <v>0</v>
      </c>
      <c r="G2371">
        <v>0</v>
      </c>
      <c r="H2371">
        <v>0</v>
      </c>
      <c r="I2371">
        <v>0</v>
      </c>
      <c r="J2371">
        <v>0</v>
      </c>
      <c r="K2371">
        <v>0</v>
      </c>
      <c r="L2371">
        <v>418</v>
      </c>
      <c r="M2371">
        <v>0</v>
      </c>
      <c r="R2371">
        <f t="shared" ref="R2371:R2434" si="141">SEARCH("run",B2371)</f>
        <v>10</v>
      </c>
      <c r="S2371">
        <f t="shared" ref="S2371:S2434" si="142">SEARCH("_",B2371,SEARCH("_",B2371,R2371+1)+1)</f>
        <v>17</v>
      </c>
    </row>
    <row r="2372" spans="1:19" x14ac:dyDescent="0.3">
      <c r="A2372">
        <v>2371</v>
      </c>
      <c r="B2372" t="s">
        <v>2382</v>
      </c>
      <c r="C2372" t="str">
        <f t="shared" si="140"/>
        <v>grapes_a_2_GrapesESA16a</v>
      </c>
      <c r="D2372">
        <v>560</v>
      </c>
      <c r="E2372">
        <v>560</v>
      </c>
      <c r="F2372">
        <v>0</v>
      </c>
      <c r="G2372">
        <v>0</v>
      </c>
      <c r="H2372">
        <v>0</v>
      </c>
      <c r="I2372">
        <v>0</v>
      </c>
      <c r="J2372">
        <v>0</v>
      </c>
      <c r="K2372">
        <v>0</v>
      </c>
      <c r="L2372">
        <v>562</v>
      </c>
      <c r="M2372">
        <v>0</v>
      </c>
      <c r="R2372">
        <f t="shared" si="141"/>
        <v>10</v>
      </c>
      <c r="S2372">
        <f t="shared" si="142"/>
        <v>17</v>
      </c>
    </row>
    <row r="2373" spans="1:19" x14ac:dyDescent="0.3">
      <c r="A2373">
        <v>2372</v>
      </c>
      <c r="B2373" t="s">
        <v>2383</v>
      </c>
      <c r="C2373" t="str">
        <f t="shared" si="140"/>
        <v>grapes_a_2_GrapesESA16b</v>
      </c>
      <c r="D2373">
        <v>499</v>
      </c>
      <c r="E2373">
        <v>499</v>
      </c>
      <c r="F2373">
        <v>0</v>
      </c>
      <c r="G2373">
        <v>0</v>
      </c>
      <c r="H2373">
        <v>0</v>
      </c>
      <c r="I2373">
        <v>0</v>
      </c>
      <c r="J2373">
        <v>0</v>
      </c>
      <c r="K2373">
        <v>0</v>
      </c>
      <c r="L2373">
        <v>501</v>
      </c>
      <c r="M2373">
        <v>0</v>
      </c>
      <c r="R2373">
        <f t="shared" si="141"/>
        <v>10</v>
      </c>
      <c r="S2373">
        <f t="shared" si="142"/>
        <v>17</v>
      </c>
    </row>
    <row r="2374" spans="1:19" x14ac:dyDescent="0.3">
      <c r="A2374">
        <v>2373</v>
      </c>
      <c r="B2374" t="s">
        <v>2384</v>
      </c>
      <c r="C2374" t="str">
        <f t="shared" si="140"/>
        <v>grapes_a_2_GrapesESA17a</v>
      </c>
      <c r="D2374">
        <v>895</v>
      </c>
      <c r="E2374">
        <v>895</v>
      </c>
      <c r="F2374">
        <v>0</v>
      </c>
      <c r="G2374">
        <v>0</v>
      </c>
      <c r="H2374">
        <v>0</v>
      </c>
      <c r="I2374">
        <v>0</v>
      </c>
      <c r="J2374">
        <v>0</v>
      </c>
      <c r="K2374">
        <v>0</v>
      </c>
      <c r="L2374">
        <v>917</v>
      </c>
      <c r="M2374">
        <v>0</v>
      </c>
      <c r="R2374">
        <f t="shared" si="141"/>
        <v>10</v>
      </c>
      <c r="S2374">
        <f t="shared" si="142"/>
        <v>17</v>
      </c>
    </row>
    <row r="2375" spans="1:19" x14ac:dyDescent="0.3">
      <c r="A2375">
        <v>2374</v>
      </c>
      <c r="B2375" t="s">
        <v>2385</v>
      </c>
      <c r="C2375" t="str">
        <f t="shared" si="140"/>
        <v>grapes_a_2_GrapesESA17b</v>
      </c>
      <c r="D2375">
        <v>676</v>
      </c>
      <c r="E2375">
        <v>676</v>
      </c>
      <c r="F2375">
        <v>0</v>
      </c>
      <c r="G2375">
        <v>0</v>
      </c>
      <c r="H2375">
        <v>0</v>
      </c>
      <c r="I2375">
        <v>0</v>
      </c>
      <c r="J2375">
        <v>0</v>
      </c>
      <c r="K2375">
        <v>0</v>
      </c>
      <c r="L2375">
        <v>685</v>
      </c>
      <c r="M2375">
        <v>0</v>
      </c>
      <c r="R2375">
        <f t="shared" si="141"/>
        <v>10</v>
      </c>
      <c r="S2375">
        <f t="shared" si="142"/>
        <v>17</v>
      </c>
    </row>
    <row r="2376" spans="1:19" x14ac:dyDescent="0.3">
      <c r="A2376">
        <v>2375</v>
      </c>
      <c r="B2376" t="s">
        <v>2386</v>
      </c>
      <c r="C2376" t="str">
        <f t="shared" si="140"/>
        <v>grapes_a_2_GrapesESA18a</v>
      </c>
      <c r="D2376">
        <v>663</v>
      </c>
      <c r="E2376">
        <v>663</v>
      </c>
      <c r="F2376">
        <v>0</v>
      </c>
      <c r="G2376">
        <v>0</v>
      </c>
      <c r="H2376">
        <v>0</v>
      </c>
      <c r="I2376">
        <v>0</v>
      </c>
      <c r="J2376">
        <v>0</v>
      </c>
      <c r="K2376">
        <v>0</v>
      </c>
      <c r="L2376">
        <v>666</v>
      </c>
      <c r="M2376">
        <v>0</v>
      </c>
      <c r="R2376">
        <f t="shared" si="141"/>
        <v>10</v>
      </c>
      <c r="S2376">
        <f t="shared" si="142"/>
        <v>17</v>
      </c>
    </row>
    <row r="2377" spans="1:19" x14ac:dyDescent="0.3">
      <c r="A2377">
        <v>2376</v>
      </c>
      <c r="B2377" t="s">
        <v>2387</v>
      </c>
      <c r="C2377" t="str">
        <f t="shared" si="140"/>
        <v>grapes_a_2_GrapesESA18b</v>
      </c>
      <c r="D2377">
        <v>525</v>
      </c>
      <c r="E2377">
        <v>525</v>
      </c>
      <c r="F2377">
        <v>0</v>
      </c>
      <c r="G2377">
        <v>0</v>
      </c>
      <c r="H2377">
        <v>0</v>
      </c>
      <c r="I2377">
        <v>0</v>
      </c>
      <c r="J2377">
        <v>0</v>
      </c>
      <c r="K2377">
        <v>0</v>
      </c>
      <c r="L2377">
        <v>527</v>
      </c>
      <c r="M2377">
        <v>0</v>
      </c>
      <c r="R2377">
        <f t="shared" si="141"/>
        <v>10</v>
      </c>
      <c r="S2377">
        <f t="shared" si="142"/>
        <v>17</v>
      </c>
    </row>
    <row r="2378" spans="1:19" x14ac:dyDescent="0.3">
      <c r="A2378">
        <v>2377</v>
      </c>
      <c r="B2378" t="s">
        <v>2388</v>
      </c>
      <c r="C2378" t="str">
        <f t="shared" si="140"/>
        <v>legumes_a_2_VegetableESA1</v>
      </c>
      <c r="D2378">
        <v>436</v>
      </c>
      <c r="E2378">
        <v>436</v>
      </c>
      <c r="F2378">
        <v>0</v>
      </c>
      <c r="G2378">
        <v>0</v>
      </c>
      <c r="H2378">
        <v>0</v>
      </c>
      <c r="I2378">
        <v>0</v>
      </c>
      <c r="J2378">
        <v>0</v>
      </c>
      <c r="K2378">
        <v>0</v>
      </c>
      <c r="L2378">
        <v>738</v>
      </c>
      <c r="M2378">
        <v>0</v>
      </c>
      <c r="R2378">
        <f t="shared" si="141"/>
        <v>11</v>
      </c>
      <c r="S2378">
        <f t="shared" si="142"/>
        <v>18</v>
      </c>
    </row>
    <row r="2379" spans="1:19" x14ac:dyDescent="0.3">
      <c r="A2379">
        <v>2378</v>
      </c>
      <c r="B2379" t="s">
        <v>2389</v>
      </c>
      <c r="C2379" t="str">
        <f t="shared" si="140"/>
        <v>legumes_a_2_VegetableESA2</v>
      </c>
      <c r="D2379">
        <v>645</v>
      </c>
      <c r="E2379">
        <v>645</v>
      </c>
      <c r="F2379">
        <v>0</v>
      </c>
      <c r="G2379">
        <v>0</v>
      </c>
      <c r="H2379">
        <v>0</v>
      </c>
      <c r="I2379">
        <v>0</v>
      </c>
      <c r="J2379">
        <v>0</v>
      </c>
      <c r="K2379">
        <v>0</v>
      </c>
      <c r="L2379">
        <v>692</v>
      </c>
      <c r="M2379">
        <v>0</v>
      </c>
      <c r="R2379">
        <f t="shared" si="141"/>
        <v>11</v>
      </c>
      <c r="S2379">
        <f t="shared" si="142"/>
        <v>18</v>
      </c>
    </row>
    <row r="2380" spans="1:19" x14ac:dyDescent="0.3">
      <c r="A2380">
        <v>2379</v>
      </c>
      <c r="B2380" t="s">
        <v>2390</v>
      </c>
      <c r="C2380" t="str">
        <f t="shared" si="140"/>
        <v>legumes_a_2_VegetableESA3</v>
      </c>
      <c r="D2380">
        <v>444</v>
      </c>
      <c r="E2380">
        <v>444</v>
      </c>
      <c r="F2380">
        <v>0</v>
      </c>
      <c r="G2380">
        <v>0</v>
      </c>
      <c r="H2380">
        <v>0</v>
      </c>
      <c r="I2380">
        <v>0</v>
      </c>
      <c r="J2380">
        <v>0</v>
      </c>
      <c r="K2380">
        <v>0</v>
      </c>
      <c r="L2380">
        <v>449</v>
      </c>
      <c r="M2380">
        <v>0</v>
      </c>
      <c r="R2380">
        <f t="shared" si="141"/>
        <v>11</v>
      </c>
      <c r="S2380">
        <f t="shared" si="142"/>
        <v>18</v>
      </c>
    </row>
    <row r="2381" spans="1:19" x14ac:dyDescent="0.3">
      <c r="A2381">
        <v>2380</v>
      </c>
      <c r="B2381" t="s">
        <v>2391</v>
      </c>
      <c r="C2381" t="str">
        <f t="shared" si="140"/>
        <v>legumes_a_2_VegetableESA4</v>
      </c>
      <c r="D2381">
        <v>543</v>
      </c>
      <c r="E2381">
        <v>543</v>
      </c>
      <c r="F2381">
        <v>0</v>
      </c>
      <c r="G2381">
        <v>0</v>
      </c>
      <c r="H2381">
        <v>0</v>
      </c>
      <c r="I2381">
        <v>0</v>
      </c>
      <c r="J2381">
        <v>0</v>
      </c>
      <c r="K2381">
        <v>0</v>
      </c>
      <c r="L2381">
        <v>543</v>
      </c>
      <c r="M2381">
        <v>0</v>
      </c>
      <c r="R2381">
        <f t="shared" si="141"/>
        <v>11</v>
      </c>
      <c r="S2381">
        <f t="shared" si="142"/>
        <v>18</v>
      </c>
    </row>
    <row r="2382" spans="1:19" x14ac:dyDescent="0.3">
      <c r="A2382">
        <v>2381</v>
      </c>
      <c r="B2382" t="s">
        <v>2392</v>
      </c>
      <c r="C2382" t="str">
        <f t="shared" si="140"/>
        <v>legumes_a_2_VegetableESA5</v>
      </c>
      <c r="D2382">
        <v>641</v>
      </c>
      <c r="E2382">
        <v>641</v>
      </c>
      <c r="F2382">
        <v>0</v>
      </c>
      <c r="G2382">
        <v>0</v>
      </c>
      <c r="H2382">
        <v>0</v>
      </c>
      <c r="I2382">
        <v>0</v>
      </c>
      <c r="J2382">
        <v>0</v>
      </c>
      <c r="K2382">
        <v>0</v>
      </c>
      <c r="L2382">
        <v>673</v>
      </c>
      <c r="M2382">
        <v>0</v>
      </c>
      <c r="R2382">
        <f t="shared" si="141"/>
        <v>11</v>
      </c>
      <c r="S2382">
        <f t="shared" si="142"/>
        <v>18</v>
      </c>
    </row>
    <row r="2383" spans="1:19" x14ac:dyDescent="0.3">
      <c r="A2383">
        <v>2382</v>
      </c>
      <c r="B2383" t="s">
        <v>2393</v>
      </c>
      <c r="C2383" t="str">
        <f t="shared" si="140"/>
        <v>legumes_a_2_VegetableESA6</v>
      </c>
      <c r="D2383">
        <v>598</v>
      </c>
      <c r="E2383">
        <v>598</v>
      </c>
      <c r="F2383">
        <v>0</v>
      </c>
      <c r="G2383">
        <v>0</v>
      </c>
      <c r="H2383">
        <v>0</v>
      </c>
      <c r="I2383">
        <v>0</v>
      </c>
      <c r="J2383">
        <v>0</v>
      </c>
      <c r="K2383">
        <v>0</v>
      </c>
      <c r="L2383">
        <v>611</v>
      </c>
      <c r="M2383">
        <v>0</v>
      </c>
      <c r="R2383">
        <f t="shared" si="141"/>
        <v>11</v>
      </c>
      <c r="S2383">
        <f t="shared" si="142"/>
        <v>18</v>
      </c>
    </row>
    <row r="2384" spans="1:19" x14ac:dyDescent="0.3">
      <c r="A2384">
        <v>2383</v>
      </c>
      <c r="B2384" t="s">
        <v>2394</v>
      </c>
      <c r="C2384" t="str">
        <f t="shared" si="140"/>
        <v>legumes_a_2_VegetableESA7</v>
      </c>
      <c r="D2384">
        <v>813</v>
      </c>
      <c r="E2384">
        <v>813</v>
      </c>
      <c r="F2384">
        <v>0</v>
      </c>
      <c r="G2384">
        <v>0</v>
      </c>
      <c r="H2384">
        <v>0</v>
      </c>
      <c r="I2384">
        <v>0</v>
      </c>
      <c r="J2384">
        <v>0</v>
      </c>
      <c r="K2384">
        <v>0</v>
      </c>
      <c r="L2384">
        <v>892</v>
      </c>
      <c r="M2384">
        <v>0</v>
      </c>
      <c r="R2384">
        <f t="shared" si="141"/>
        <v>11</v>
      </c>
      <c r="S2384">
        <f t="shared" si="142"/>
        <v>18</v>
      </c>
    </row>
    <row r="2385" spans="1:19" x14ac:dyDescent="0.3">
      <c r="A2385">
        <v>2384</v>
      </c>
      <c r="B2385" t="s">
        <v>2395</v>
      </c>
      <c r="C2385" t="str">
        <f t="shared" si="140"/>
        <v>legumes_a_2_VegetableESA8</v>
      </c>
      <c r="D2385">
        <v>390</v>
      </c>
      <c r="E2385">
        <v>390</v>
      </c>
      <c r="F2385">
        <v>0</v>
      </c>
      <c r="G2385">
        <v>0</v>
      </c>
      <c r="H2385">
        <v>0</v>
      </c>
      <c r="I2385">
        <v>0</v>
      </c>
      <c r="J2385">
        <v>0</v>
      </c>
      <c r="K2385">
        <v>0</v>
      </c>
      <c r="L2385">
        <v>390</v>
      </c>
      <c r="M2385">
        <v>0</v>
      </c>
      <c r="R2385">
        <f t="shared" si="141"/>
        <v>11</v>
      </c>
      <c r="S2385">
        <f t="shared" si="142"/>
        <v>18</v>
      </c>
    </row>
    <row r="2386" spans="1:19" x14ac:dyDescent="0.3">
      <c r="A2386">
        <v>2385</v>
      </c>
      <c r="B2386" t="s">
        <v>2396</v>
      </c>
      <c r="C2386" t="str">
        <f t="shared" si="140"/>
        <v>legumes_a_2_VegetableESA9</v>
      </c>
      <c r="D2386">
        <v>365</v>
      </c>
      <c r="E2386">
        <v>365</v>
      </c>
      <c r="F2386">
        <v>0</v>
      </c>
      <c r="G2386">
        <v>0</v>
      </c>
      <c r="H2386">
        <v>0</v>
      </c>
      <c r="I2386">
        <v>0</v>
      </c>
      <c r="J2386">
        <v>0</v>
      </c>
      <c r="K2386">
        <v>0</v>
      </c>
      <c r="L2386">
        <v>371</v>
      </c>
      <c r="M2386">
        <v>0</v>
      </c>
      <c r="R2386">
        <f t="shared" si="141"/>
        <v>11</v>
      </c>
      <c r="S2386">
        <f t="shared" si="142"/>
        <v>18</v>
      </c>
    </row>
    <row r="2387" spans="1:19" x14ac:dyDescent="0.3">
      <c r="A2387">
        <v>2386</v>
      </c>
      <c r="B2387" t="s">
        <v>2397</v>
      </c>
      <c r="C2387" t="str">
        <f t="shared" si="140"/>
        <v>legumes_a_2_VegetableESA10a</v>
      </c>
      <c r="D2387">
        <v>358</v>
      </c>
      <c r="E2387">
        <v>358</v>
      </c>
      <c r="F2387">
        <v>0</v>
      </c>
      <c r="G2387">
        <v>0</v>
      </c>
      <c r="H2387">
        <v>0</v>
      </c>
      <c r="I2387">
        <v>0</v>
      </c>
      <c r="J2387">
        <v>0</v>
      </c>
      <c r="K2387">
        <v>0</v>
      </c>
      <c r="L2387">
        <v>377</v>
      </c>
      <c r="M2387">
        <v>0</v>
      </c>
      <c r="R2387">
        <f t="shared" si="141"/>
        <v>11</v>
      </c>
      <c r="S2387">
        <f t="shared" si="142"/>
        <v>18</v>
      </c>
    </row>
    <row r="2388" spans="1:19" x14ac:dyDescent="0.3">
      <c r="A2388">
        <v>2387</v>
      </c>
      <c r="B2388" t="s">
        <v>2398</v>
      </c>
      <c r="C2388" t="str">
        <f t="shared" si="140"/>
        <v>legumes_a_2_VegetableESA10b</v>
      </c>
      <c r="D2388">
        <v>452</v>
      </c>
      <c r="E2388">
        <v>452</v>
      </c>
      <c r="F2388">
        <v>0</v>
      </c>
      <c r="G2388">
        <v>0</v>
      </c>
      <c r="H2388">
        <v>0</v>
      </c>
      <c r="I2388">
        <v>0</v>
      </c>
      <c r="J2388">
        <v>0</v>
      </c>
      <c r="K2388">
        <v>0</v>
      </c>
      <c r="L2388">
        <v>475</v>
      </c>
      <c r="M2388">
        <v>0</v>
      </c>
      <c r="R2388">
        <f t="shared" si="141"/>
        <v>11</v>
      </c>
      <c r="S2388">
        <f t="shared" si="142"/>
        <v>18</v>
      </c>
    </row>
    <row r="2389" spans="1:19" x14ac:dyDescent="0.3">
      <c r="A2389">
        <v>2388</v>
      </c>
      <c r="B2389" t="s">
        <v>2399</v>
      </c>
      <c r="C2389" t="str">
        <f t="shared" si="140"/>
        <v>legumes_a_2_VegetableESA11a</v>
      </c>
      <c r="D2389">
        <v>961</v>
      </c>
      <c r="E2389">
        <v>961</v>
      </c>
      <c r="F2389">
        <v>0</v>
      </c>
      <c r="G2389">
        <v>0</v>
      </c>
      <c r="H2389">
        <v>0</v>
      </c>
      <c r="I2389">
        <v>0</v>
      </c>
      <c r="J2389">
        <v>0</v>
      </c>
      <c r="K2389">
        <v>0</v>
      </c>
      <c r="L2389">
        <v>976</v>
      </c>
      <c r="M2389">
        <v>0</v>
      </c>
      <c r="R2389">
        <f t="shared" si="141"/>
        <v>11</v>
      </c>
      <c r="S2389">
        <f t="shared" si="142"/>
        <v>18</v>
      </c>
    </row>
    <row r="2390" spans="1:19" x14ac:dyDescent="0.3">
      <c r="A2390">
        <v>2389</v>
      </c>
      <c r="B2390" t="s">
        <v>2400</v>
      </c>
      <c r="C2390" t="str">
        <f t="shared" si="140"/>
        <v>legumes_a_2_VegetableESA11b</v>
      </c>
      <c r="D2390">
        <v>889</v>
      </c>
      <c r="E2390">
        <v>889</v>
      </c>
      <c r="F2390">
        <v>0</v>
      </c>
      <c r="G2390">
        <v>0</v>
      </c>
      <c r="H2390">
        <v>0</v>
      </c>
      <c r="I2390">
        <v>0</v>
      </c>
      <c r="J2390">
        <v>0</v>
      </c>
      <c r="K2390">
        <v>0</v>
      </c>
      <c r="L2390">
        <v>898</v>
      </c>
      <c r="M2390">
        <v>0</v>
      </c>
      <c r="R2390">
        <f t="shared" si="141"/>
        <v>11</v>
      </c>
      <c r="S2390">
        <f t="shared" si="142"/>
        <v>18</v>
      </c>
    </row>
    <row r="2391" spans="1:19" x14ac:dyDescent="0.3">
      <c r="A2391">
        <v>2390</v>
      </c>
      <c r="B2391" t="s">
        <v>2401</v>
      </c>
      <c r="C2391" t="str">
        <f t="shared" si="140"/>
        <v>legumes_a_2_VegetableESA12a</v>
      </c>
      <c r="D2391">
        <v>936</v>
      </c>
      <c r="E2391">
        <v>936</v>
      </c>
      <c r="F2391">
        <v>0</v>
      </c>
      <c r="G2391">
        <v>0</v>
      </c>
      <c r="H2391">
        <v>0</v>
      </c>
      <c r="I2391">
        <v>0</v>
      </c>
      <c r="J2391">
        <v>0</v>
      </c>
      <c r="K2391">
        <v>0</v>
      </c>
      <c r="L2391">
        <v>955</v>
      </c>
      <c r="M2391">
        <v>0</v>
      </c>
      <c r="R2391">
        <f t="shared" si="141"/>
        <v>11</v>
      </c>
      <c r="S2391">
        <f t="shared" si="142"/>
        <v>18</v>
      </c>
    </row>
    <row r="2392" spans="1:19" x14ac:dyDescent="0.3">
      <c r="A2392">
        <v>2391</v>
      </c>
      <c r="B2392" t="s">
        <v>2402</v>
      </c>
      <c r="C2392" t="str">
        <f t="shared" si="140"/>
        <v>legumes_a_2_VegetableESA12b</v>
      </c>
      <c r="D2392">
        <v>1030</v>
      </c>
      <c r="E2392">
        <v>1030</v>
      </c>
      <c r="F2392">
        <v>0</v>
      </c>
      <c r="G2392">
        <v>0</v>
      </c>
      <c r="H2392">
        <v>0</v>
      </c>
      <c r="I2392">
        <v>0</v>
      </c>
      <c r="J2392">
        <v>0</v>
      </c>
      <c r="K2392">
        <v>0</v>
      </c>
      <c r="L2392">
        <v>1047</v>
      </c>
      <c r="M2392">
        <v>0</v>
      </c>
      <c r="R2392">
        <f t="shared" si="141"/>
        <v>11</v>
      </c>
      <c r="S2392">
        <f t="shared" si="142"/>
        <v>18</v>
      </c>
    </row>
    <row r="2393" spans="1:19" x14ac:dyDescent="0.3">
      <c r="A2393">
        <v>2392</v>
      </c>
      <c r="B2393" t="s">
        <v>2403</v>
      </c>
      <c r="C2393" t="str">
        <f t="shared" si="140"/>
        <v>legumes_a_2_VegetableESA13</v>
      </c>
      <c r="D2393">
        <v>1217</v>
      </c>
      <c r="E2393">
        <v>1217</v>
      </c>
      <c r="F2393">
        <v>0</v>
      </c>
      <c r="G2393">
        <v>0</v>
      </c>
      <c r="H2393">
        <v>0</v>
      </c>
      <c r="I2393">
        <v>0</v>
      </c>
      <c r="J2393">
        <v>0</v>
      </c>
      <c r="K2393">
        <v>0</v>
      </c>
      <c r="L2393">
        <v>1228</v>
      </c>
      <c r="M2393">
        <v>0</v>
      </c>
      <c r="R2393">
        <f t="shared" si="141"/>
        <v>11</v>
      </c>
      <c r="S2393">
        <f t="shared" si="142"/>
        <v>18</v>
      </c>
    </row>
    <row r="2394" spans="1:19" x14ac:dyDescent="0.3">
      <c r="A2394">
        <v>2393</v>
      </c>
      <c r="B2394" t="s">
        <v>2404</v>
      </c>
      <c r="C2394" t="str">
        <f t="shared" si="140"/>
        <v>legumes_a_2_VegetableESA14</v>
      </c>
      <c r="D2394">
        <v>840</v>
      </c>
      <c r="E2394">
        <v>840</v>
      </c>
      <c r="F2394">
        <v>0</v>
      </c>
      <c r="G2394">
        <v>0</v>
      </c>
      <c r="H2394">
        <v>0</v>
      </c>
      <c r="I2394">
        <v>0</v>
      </c>
      <c r="J2394">
        <v>0</v>
      </c>
      <c r="K2394">
        <v>0</v>
      </c>
      <c r="L2394">
        <v>854</v>
      </c>
      <c r="M2394">
        <v>0</v>
      </c>
      <c r="R2394">
        <f t="shared" si="141"/>
        <v>11</v>
      </c>
      <c r="S2394">
        <f t="shared" si="142"/>
        <v>18</v>
      </c>
    </row>
    <row r="2395" spans="1:19" x14ac:dyDescent="0.3">
      <c r="A2395">
        <v>2394</v>
      </c>
      <c r="B2395" t="s">
        <v>2405</v>
      </c>
      <c r="C2395" t="str">
        <f t="shared" si="140"/>
        <v>legumes_a_2_VegetableESA15a</v>
      </c>
      <c r="D2395">
        <v>1595</v>
      </c>
      <c r="E2395">
        <v>1595</v>
      </c>
      <c r="F2395">
        <v>0</v>
      </c>
      <c r="G2395">
        <v>0</v>
      </c>
      <c r="H2395">
        <v>0</v>
      </c>
      <c r="I2395">
        <v>0</v>
      </c>
      <c r="J2395">
        <v>0</v>
      </c>
      <c r="K2395">
        <v>0</v>
      </c>
      <c r="L2395">
        <v>1636</v>
      </c>
      <c r="M2395">
        <v>0</v>
      </c>
      <c r="R2395">
        <f t="shared" si="141"/>
        <v>11</v>
      </c>
      <c r="S2395">
        <f t="shared" si="142"/>
        <v>18</v>
      </c>
    </row>
    <row r="2396" spans="1:19" x14ac:dyDescent="0.3">
      <c r="A2396">
        <v>2395</v>
      </c>
      <c r="B2396" t="s">
        <v>2406</v>
      </c>
      <c r="C2396" t="str">
        <f t="shared" si="140"/>
        <v>legumes_a_2_VegetableESA15b</v>
      </c>
      <c r="D2396">
        <v>1839</v>
      </c>
      <c r="E2396">
        <v>1839</v>
      </c>
      <c r="F2396">
        <v>0</v>
      </c>
      <c r="G2396">
        <v>0</v>
      </c>
      <c r="H2396">
        <v>0</v>
      </c>
      <c r="I2396">
        <v>0</v>
      </c>
      <c r="J2396">
        <v>0</v>
      </c>
      <c r="K2396">
        <v>0</v>
      </c>
      <c r="L2396">
        <v>1848</v>
      </c>
      <c r="M2396">
        <v>0</v>
      </c>
      <c r="R2396">
        <f t="shared" si="141"/>
        <v>11</v>
      </c>
      <c r="S2396">
        <f t="shared" si="142"/>
        <v>18</v>
      </c>
    </row>
    <row r="2397" spans="1:19" x14ac:dyDescent="0.3">
      <c r="A2397">
        <v>2396</v>
      </c>
      <c r="B2397" t="s">
        <v>2407</v>
      </c>
      <c r="C2397" t="str">
        <f t="shared" si="140"/>
        <v>legumes_a_2_VegetableESA16a</v>
      </c>
      <c r="D2397">
        <v>434</v>
      </c>
      <c r="E2397">
        <v>434</v>
      </c>
      <c r="F2397">
        <v>0</v>
      </c>
      <c r="G2397">
        <v>0</v>
      </c>
      <c r="H2397">
        <v>0</v>
      </c>
      <c r="I2397">
        <v>0</v>
      </c>
      <c r="J2397">
        <v>0</v>
      </c>
      <c r="K2397">
        <v>0</v>
      </c>
      <c r="L2397">
        <v>437</v>
      </c>
      <c r="M2397">
        <v>0</v>
      </c>
      <c r="R2397">
        <f t="shared" si="141"/>
        <v>11</v>
      </c>
      <c r="S2397">
        <f t="shared" si="142"/>
        <v>18</v>
      </c>
    </row>
    <row r="2398" spans="1:19" x14ac:dyDescent="0.3">
      <c r="A2398">
        <v>2397</v>
      </c>
      <c r="B2398" t="s">
        <v>2408</v>
      </c>
      <c r="C2398" t="str">
        <f t="shared" si="140"/>
        <v>legumes_a_2_VegetableESA16b</v>
      </c>
      <c r="D2398">
        <v>469</v>
      </c>
      <c r="E2398">
        <v>469</v>
      </c>
      <c r="F2398">
        <v>0</v>
      </c>
      <c r="G2398">
        <v>0</v>
      </c>
      <c r="H2398">
        <v>0</v>
      </c>
      <c r="I2398">
        <v>0</v>
      </c>
      <c r="J2398">
        <v>0</v>
      </c>
      <c r="K2398">
        <v>0</v>
      </c>
      <c r="L2398">
        <v>471</v>
      </c>
      <c r="M2398">
        <v>0</v>
      </c>
      <c r="R2398">
        <f t="shared" si="141"/>
        <v>11</v>
      </c>
      <c r="S2398">
        <f t="shared" si="142"/>
        <v>18</v>
      </c>
    </row>
    <row r="2399" spans="1:19" x14ac:dyDescent="0.3">
      <c r="A2399">
        <v>2398</v>
      </c>
      <c r="B2399" t="s">
        <v>2409</v>
      </c>
      <c r="C2399" t="str">
        <f t="shared" si="140"/>
        <v>legumes_a_2_VegetableESA17a</v>
      </c>
      <c r="D2399">
        <v>767</v>
      </c>
      <c r="E2399">
        <v>767</v>
      </c>
      <c r="F2399">
        <v>0</v>
      </c>
      <c r="G2399">
        <v>0</v>
      </c>
      <c r="H2399">
        <v>0</v>
      </c>
      <c r="I2399">
        <v>0</v>
      </c>
      <c r="J2399">
        <v>0</v>
      </c>
      <c r="K2399">
        <v>0</v>
      </c>
      <c r="L2399">
        <v>783</v>
      </c>
      <c r="M2399">
        <v>0</v>
      </c>
      <c r="R2399">
        <f t="shared" si="141"/>
        <v>11</v>
      </c>
      <c r="S2399">
        <f t="shared" si="142"/>
        <v>18</v>
      </c>
    </row>
    <row r="2400" spans="1:19" x14ac:dyDescent="0.3">
      <c r="A2400">
        <v>2399</v>
      </c>
      <c r="B2400" t="s">
        <v>2410</v>
      </c>
      <c r="C2400" t="str">
        <f t="shared" si="140"/>
        <v>legumes_a_2_VegetableESA17b</v>
      </c>
      <c r="D2400">
        <v>754</v>
      </c>
      <c r="E2400">
        <v>754</v>
      </c>
      <c r="F2400">
        <v>0</v>
      </c>
      <c r="G2400">
        <v>0</v>
      </c>
      <c r="H2400">
        <v>0</v>
      </c>
      <c r="I2400">
        <v>0</v>
      </c>
      <c r="J2400">
        <v>0</v>
      </c>
      <c r="K2400">
        <v>0</v>
      </c>
      <c r="L2400">
        <v>776</v>
      </c>
      <c r="M2400">
        <v>0</v>
      </c>
      <c r="R2400">
        <f t="shared" si="141"/>
        <v>11</v>
      </c>
      <c r="S2400">
        <f t="shared" si="142"/>
        <v>18</v>
      </c>
    </row>
    <row r="2401" spans="1:19" x14ac:dyDescent="0.3">
      <c r="A2401">
        <v>2400</v>
      </c>
      <c r="B2401" t="s">
        <v>2411</v>
      </c>
      <c r="C2401" t="str">
        <f t="shared" si="140"/>
        <v>legumes_a_2_VegetableESA18a</v>
      </c>
      <c r="D2401">
        <v>706</v>
      </c>
      <c r="E2401">
        <v>706</v>
      </c>
      <c r="F2401">
        <v>0</v>
      </c>
      <c r="G2401">
        <v>0</v>
      </c>
      <c r="H2401">
        <v>0</v>
      </c>
      <c r="I2401">
        <v>0</v>
      </c>
      <c r="J2401">
        <v>0</v>
      </c>
      <c r="K2401">
        <v>0</v>
      </c>
      <c r="L2401">
        <v>713</v>
      </c>
      <c r="M2401">
        <v>0</v>
      </c>
      <c r="R2401">
        <f t="shared" si="141"/>
        <v>11</v>
      </c>
      <c r="S2401">
        <f t="shared" si="142"/>
        <v>18</v>
      </c>
    </row>
    <row r="2402" spans="1:19" x14ac:dyDescent="0.3">
      <c r="A2402">
        <v>2401</v>
      </c>
      <c r="B2402" t="s">
        <v>2412</v>
      </c>
      <c r="C2402" t="str">
        <f t="shared" si="140"/>
        <v>legumes_a_2_VegetableESA18b</v>
      </c>
      <c r="D2402">
        <v>737</v>
      </c>
      <c r="E2402">
        <v>737</v>
      </c>
      <c r="F2402">
        <v>0</v>
      </c>
      <c r="G2402">
        <v>0</v>
      </c>
      <c r="H2402">
        <v>0</v>
      </c>
      <c r="I2402">
        <v>0</v>
      </c>
      <c r="J2402">
        <v>0</v>
      </c>
      <c r="K2402">
        <v>0</v>
      </c>
      <c r="L2402">
        <v>745</v>
      </c>
      <c r="M2402">
        <v>0</v>
      </c>
      <c r="R2402">
        <f t="shared" si="141"/>
        <v>11</v>
      </c>
      <c r="S2402">
        <f t="shared" si="142"/>
        <v>18</v>
      </c>
    </row>
    <row r="2403" spans="1:19" x14ac:dyDescent="0.3">
      <c r="A2403">
        <v>2402</v>
      </c>
      <c r="B2403" t="s">
        <v>2413</v>
      </c>
      <c r="C2403" t="str">
        <f t="shared" si="140"/>
        <v>legumes_a_2_VegetableESA19a</v>
      </c>
      <c r="D2403">
        <v>462</v>
      </c>
      <c r="E2403">
        <v>462</v>
      </c>
      <c r="F2403">
        <v>0</v>
      </c>
      <c r="G2403">
        <v>0</v>
      </c>
      <c r="H2403">
        <v>0</v>
      </c>
      <c r="I2403">
        <v>0</v>
      </c>
      <c r="J2403">
        <v>0</v>
      </c>
      <c r="K2403">
        <v>0</v>
      </c>
      <c r="L2403">
        <v>465</v>
      </c>
      <c r="M2403">
        <v>0</v>
      </c>
      <c r="R2403">
        <f t="shared" si="141"/>
        <v>11</v>
      </c>
      <c r="S2403">
        <f t="shared" si="142"/>
        <v>18</v>
      </c>
    </row>
    <row r="2404" spans="1:19" x14ac:dyDescent="0.3">
      <c r="A2404">
        <v>2403</v>
      </c>
      <c r="B2404" t="s">
        <v>2414</v>
      </c>
      <c r="C2404" t="str">
        <f t="shared" si="140"/>
        <v>legumes_a_2_VegetableESA19b</v>
      </c>
      <c r="D2404">
        <v>320</v>
      </c>
      <c r="E2404">
        <v>320</v>
      </c>
      <c r="F2404">
        <v>0</v>
      </c>
      <c r="G2404">
        <v>0</v>
      </c>
      <c r="H2404">
        <v>0</v>
      </c>
      <c r="I2404">
        <v>0</v>
      </c>
      <c r="J2404">
        <v>0</v>
      </c>
      <c r="K2404">
        <v>0</v>
      </c>
      <c r="L2404">
        <v>324</v>
      </c>
      <c r="M2404">
        <v>0</v>
      </c>
      <c r="R2404">
        <f t="shared" si="141"/>
        <v>11</v>
      </c>
      <c r="S2404">
        <f t="shared" si="142"/>
        <v>18</v>
      </c>
    </row>
    <row r="2405" spans="1:19" x14ac:dyDescent="0.3">
      <c r="A2405">
        <v>2404</v>
      </c>
      <c r="B2405" t="s">
        <v>2415</v>
      </c>
      <c r="C2405" t="str">
        <f t="shared" si="140"/>
        <v>legumes_a_2_VegetableESA20a</v>
      </c>
      <c r="D2405">
        <v>549</v>
      </c>
      <c r="E2405">
        <v>549</v>
      </c>
      <c r="F2405">
        <v>0</v>
      </c>
      <c r="G2405">
        <v>0</v>
      </c>
      <c r="H2405">
        <v>0</v>
      </c>
      <c r="I2405">
        <v>0</v>
      </c>
      <c r="J2405">
        <v>0</v>
      </c>
      <c r="K2405">
        <v>0</v>
      </c>
      <c r="L2405">
        <v>550</v>
      </c>
      <c r="M2405">
        <v>0</v>
      </c>
      <c r="R2405">
        <f t="shared" si="141"/>
        <v>11</v>
      </c>
      <c r="S2405">
        <f t="shared" si="142"/>
        <v>18</v>
      </c>
    </row>
    <row r="2406" spans="1:19" x14ac:dyDescent="0.3">
      <c r="A2406">
        <v>2405</v>
      </c>
      <c r="B2406" t="s">
        <v>2416</v>
      </c>
      <c r="C2406" t="str">
        <f t="shared" si="140"/>
        <v>legumes_a_2_VegetableESA20b</v>
      </c>
      <c r="D2406">
        <v>994</v>
      </c>
      <c r="E2406">
        <v>994</v>
      </c>
      <c r="F2406">
        <v>0</v>
      </c>
      <c r="G2406">
        <v>0</v>
      </c>
      <c r="H2406">
        <v>0</v>
      </c>
      <c r="I2406">
        <v>0</v>
      </c>
      <c r="J2406">
        <v>0</v>
      </c>
      <c r="K2406">
        <v>0</v>
      </c>
      <c r="L2406">
        <v>995</v>
      </c>
      <c r="M2406">
        <v>0</v>
      </c>
      <c r="R2406">
        <f t="shared" si="141"/>
        <v>11</v>
      </c>
      <c r="S2406">
        <f t="shared" si="142"/>
        <v>18</v>
      </c>
    </row>
    <row r="2407" spans="1:19" x14ac:dyDescent="0.3">
      <c r="A2407">
        <v>2406</v>
      </c>
      <c r="B2407" t="s">
        <v>2417</v>
      </c>
      <c r="C2407" t="str">
        <f t="shared" si="140"/>
        <v>legumes_a_2_VegetableESA21</v>
      </c>
      <c r="D2407">
        <v>938</v>
      </c>
      <c r="E2407">
        <v>938</v>
      </c>
      <c r="F2407">
        <v>0</v>
      </c>
      <c r="G2407">
        <v>0</v>
      </c>
      <c r="H2407">
        <v>0</v>
      </c>
      <c r="I2407">
        <v>0</v>
      </c>
      <c r="J2407">
        <v>0</v>
      </c>
      <c r="K2407">
        <v>0</v>
      </c>
      <c r="L2407">
        <v>939</v>
      </c>
      <c r="M2407">
        <v>0</v>
      </c>
      <c r="R2407">
        <f t="shared" si="141"/>
        <v>11</v>
      </c>
      <c r="S2407">
        <f t="shared" si="142"/>
        <v>18</v>
      </c>
    </row>
    <row r="2408" spans="1:19" x14ac:dyDescent="0.3">
      <c r="A2408">
        <v>2407</v>
      </c>
      <c r="B2408" t="s">
        <v>2418</v>
      </c>
      <c r="C2408" t="str">
        <f>LEFT(B2408,R2408+1)&amp;RIGHT(B2408,LEN(B2408)-S2408+1)</f>
        <v>noncroplandD_a_2_GrasslandESA2</v>
      </c>
      <c r="D2408">
        <v>109</v>
      </c>
      <c r="E2408">
        <v>109</v>
      </c>
      <c r="F2408">
        <v>0</v>
      </c>
      <c r="G2408">
        <v>0</v>
      </c>
      <c r="H2408">
        <v>0</v>
      </c>
      <c r="I2408">
        <v>0</v>
      </c>
      <c r="J2408">
        <v>0</v>
      </c>
      <c r="K2408">
        <v>0</v>
      </c>
      <c r="L2408">
        <v>111</v>
      </c>
      <c r="M2408">
        <v>0</v>
      </c>
      <c r="R2408">
        <f>SEARCH("_a",B2408)</f>
        <v>13</v>
      </c>
      <c r="S2408">
        <f>SEARCH("_",B2408,R2408+1)</f>
        <v>18</v>
      </c>
    </row>
    <row r="2409" spans="1:19" x14ac:dyDescent="0.3">
      <c r="A2409">
        <v>2408</v>
      </c>
      <c r="B2409" t="s">
        <v>2419</v>
      </c>
      <c r="C2409" t="str">
        <f t="shared" ref="C2409:C2410" si="143">LEFT(B2409,R2409+1)&amp;RIGHT(B2409,LEN(B2409)-S2409+1)</f>
        <v>noncroplandD_a_2_GrasslandESA5</v>
      </c>
      <c r="D2409">
        <v>283</v>
      </c>
      <c r="E2409">
        <v>283</v>
      </c>
      <c r="F2409">
        <v>0</v>
      </c>
      <c r="G2409">
        <v>0</v>
      </c>
      <c r="H2409">
        <v>0</v>
      </c>
      <c r="I2409">
        <v>0</v>
      </c>
      <c r="J2409">
        <v>0</v>
      </c>
      <c r="K2409">
        <v>0</v>
      </c>
      <c r="L2409">
        <v>284</v>
      </c>
      <c r="M2409">
        <v>0</v>
      </c>
      <c r="R2409">
        <f t="shared" ref="R2409:R2410" si="144">SEARCH("_a",B2409)</f>
        <v>13</v>
      </c>
      <c r="S2409">
        <f t="shared" ref="S2409:S2410" si="145">SEARCH("_",B2409,R2409+1)</f>
        <v>18</v>
      </c>
    </row>
    <row r="2410" spans="1:19" x14ac:dyDescent="0.3">
      <c r="A2410">
        <v>2409</v>
      </c>
      <c r="B2410" t="s">
        <v>2420</v>
      </c>
      <c r="C2410" t="str">
        <f t="shared" si="143"/>
        <v>noncroplandD_a_2_GrasslandESA20b</v>
      </c>
      <c r="D2410">
        <v>130</v>
      </c>
      <c r="E2410">
        <v>130</v>
      </c>
      <c r="F2410">
        <v>0</v>
      </c>
      <c r="G2410">
        <v>0</v>
      </c>
      <c r="H2410">
        <v>0</v>
      </c>
      <c r="I2410">
        <v>0</v>
      </c>
      <c r="J2410">
        <v>0</v>
      </c>
      <c r="K2410">
        <v>0</v>
      </c>
      <c r="L2410">
        <v>130</v>
      </c>
      <c r="M2410">
        <v>0</v>
      </c>
      <c r="R2410">
        <f t="shared" si="144"/>
        <v>13</v>
      </c>
      <c r="S2410">
        <f t="shared" si="145"/>
        <v>18</v>
      </c>
    </row>
    <row r="2411" spans="1:19" x14ac:dyDescent="0.3">
      <c r="A2411">
        <v>2410</v>
      </c>
      <c r="B2411" t="s">
        <v>2421</v>
      </c>
      <c r="C2411" t="str">
        <f t="shared" ref="C2411:C2442" si="146">LEFT(B2411,R2411-1)&amp;RIGHT(B2411,LEN(B2411)-S2411)</f>
        <v>okra_a_2_VegetableESA1</v>
      </c>
      <c r="D2411">
        <v>441</v>
      </c>
      <c r="E2411">
        <v>441</v>
      </c>
      <c r="F2411">
        <v>0</v>
      </c>
      <c r="G2411">
        <v>0</v>
      </c>
      <c r="H2411">
        <v>0</v>
      </c>
      <c r="I2411">
        <v>0</v>
      </c>
      <c r="J2411">
        <v>0</v>
      </c>
      <c r="K2411">
        <v>0</v>
      </c>
      <c r="L2411">
        <v>717</v>
      </c>
      <c r="M2411">
        <v>0</v>
      </c>
      <c r="R2411">
        <f t="shared" si="141"/>
        <v>8</v>
      </c>
      <c r="S2411">
        <f t="shared" si="142"/>
        <v>15</v>
      </c>
    </row>
    <row r="2412" spans="1:19" x14ac:dyDescent="0.3">
      <c r="A2412">
        <v>2411</v>
      </c>
      <c r="B2412" t="s">
        <v>2422</v>
      </c>
      <c r="C2412" t="str">
        <f t="shared" si="146"/>
        <v>okra_a_2_VegetableESA2</v>
      </c>
      <c r="D2412">
        <v>652</v>
      </c>
      <c r="E2412">
        <v>652</v>
      </c>
      <c r="F2412">
        <v>0</v>
      </c>
      <c r="G2412">
        <v>0</v>
      </c>
      <c r="H2412">
        <v>0</v>
      </c>
      <c r="I2412">
        <v>0</v>
      </c>
      <c r="J2412">
        <v>0</v>
      </c>
      <c r="K2412">
        <v>0</v>
      </c>
      <c r="L2412">
        <v>690</v>
      </c>
      <c r="M2412">
        <v>0</v>
      </c>
      <c r="R2412">
        <f t="shared" si="141"/>
        <v>8</v>
      </c>
      <c r="S2412">
        <f t="shared" si="142"/>
        <v>15</v>
      </c>
    </row>
    <row r="2413" spans="1:19" x14ac:dyDescent="0.3">
      <c r="A2413">
        <v>2412</v>
      </c>
      <c r="B2413" t="s">
        <v>2423</v>
      </c>
      <c r="C2413" t="str">
        <f t="shared" si="146"/>
        <v>okra_a_2_VegetableESA3</v>
      </c>
      <c r="D2413">
        <v>453</v>
      </c>
      <c r="E2413">
        <v>453</v>
      </c>
      <c r="F2413">
        <v>0</v>
      </c>
      <c r="G2413">
        <v>0</v>
      </c>
      <c r="H2413">
        <v>0</v>
      </c>
      <c r="I2413">
        <v>0</v>
      </c>
      <c r="J2413">
        <v>0</v>
      </c>
      <c r="K2413">
        <v>0</v>
      </c>
      <c r="L2413">
        <v>458</v>
      </c>
      <c r="M2413">
        <v>0</v>
      </c>
      <c r="R2413">
        <f t="shared" si="141"/>
        <v>8</v>
      </c>
      <c r="S2413">
        <f t="shared" si="142"/>
        <v>15</v>
      </c>
    </row>
    <row r="2414" spans="1:19" x14ac:dyDescent="0.3">
      <c r="A2414">
        <v>2413</v>
      </c>
      <c r="B2414" t="s">
        <v>2424</v>
      </c>
      <c r="C2414" t="str">
        <f t="shared" si="146"/>
        <v>okra_a_2_VegetableESA4</v>
      </c>
      <c r="D2414">
        <v>670</v>
      </c>
      <c r="E2414">
        <v>670</v>
      </c>
      <c r="F2414">
        <v>0</v>
      </c>
      <c r="G2414">
        <v>0</v>
      </c>
      <c r="H2414">
        <v>0</v>
      </c>
      <c r="I2414">
        <v>0</v>
      </c>
      <c r="J2414">
        <v>0</v>
      </c>
      <c r="K2414">
        <v>0</v>
      </c>
      <c r="L2414">
        <v>670</v>
      </c>
      <c r="M2414">
        <v>0</v>
      </c>
      <c r="R2414">
        <f t="shared" si="141"/>
        <v>8</v>
      </c>
      <c r="S2414">
        <f t="shared" si="142"/>
        <v>15</v>
      </c>
    </row>
    <row r="2415" spans="1:19" x14ac:dyDescent="0.3">
      <c r="A2415">
        <v>2414</v>
      </c>
      <c r="B2415" t="s">
        <v>2425</v>
      </c>
      <c r="C2415" t="str">
        <f t="shared" si="146"/>
        <v>okra_a_2_VegetableESA5</v>
      </c>
      <c r="D2415">
        <v>670</v>
      </c>
      <c r="E2415">
        <v>670</v>
      </c>
      <c r="F2415">
        <v>0</v>
      </c>
      <c r="G2415">
        <v>0</v>
      </c>
      <c r="H2415">
        <v>0</v>
      </c>
      <c r="I2415">
        <v>0</v>
      </c>
      <c r="J2415">
        <v>0</v>
      </c>
      <c r="K2415">
        <v>0</v>
      </c>
      <c r="L2415">
        <v>698</v>
      </c>
      <c r="M2415">
        <v>0</v>
      </c>
      <c r="R2415">
        <f t="shared" si="141"/>
        <v>8</v>
      </c>
      <c r="S2415">
        <f t="shared" si="142"/>
        <v>15</v>
      </c>
    </row>
    <row r="2416" spans="1:19" x14ac:dyDescent="0.3">
      <c r="A2416">
        <v>2415</v>
      </c>
      <c r="B2416" t="s">
        <v>2426</v>
      </c>
      <c r="C2416" t="str">
        <f t="shared" si="146"/>
        <v>okra_a_2_VegetableESA6</v>
      </c>
      <c r="D2416">
        <v>636</v>
      </c>
      <c r="E2416">
        <v>636</v>
      </c>
      <c r="F2416">
        <v>0</v>
      </c>
      <c r="G2416">
        <v>0</v>
      </c>
      <c r="H2416">
        <v>0</v>
      </c>
      <c r="I2416">
        <v>0</v>
      </c>
      <c r="J2416">
        <v>0</v>
      </c>
      <c r="K2416">
        <v>0</v>
      </c>
      <c r="L2416">
        <v>652</v>
      </c>
      <c r="M2416">
        <v>0</v>
      </c>
      <c r="R2416">
        <f t="shared" si="141"/>
        <v>8</v>
      </c>
      <c r="S2416">
        <f t="shared" si="142"/>
        <v>15</v>
      </c>
    </row>
    <row r="2417" spans="1:19" x14ac:dyDescent="0.3">
      <c r="A2417">
        <v>2416</v>
      </c>
      <c r="B2417" t="s">
        <v>2427</v>
      </c>
      <c r="C2417" t="str">
        <f t="shared" si="146"/>
        <v>okra_a_2_VegetableESA7</v>
      </c>
      <c r="D2417">
        <v>809</v>
      </c>
      <c r="E2417">
        <v>809</v>
      </c>
      <c r="F2417">
        <v>0</v>
      </c>
      <c r="G2417">
        <v>0</v>
      </c>
      <c r="H2417">
        <v>0</v>
      </c>
      <c r="I2417">
        <v>0</v>
      </c>
      <c r="J2417">
        <v>0</v>
      </c>
      <c r="K2417">
        <v>0</v>
      </c>
      <c r="L2417">
        <v>887</v>
      </c>
      <c r="M2417">
        <v>0</v>
      </c>
      <c r="R2417">
        <f t="shared" si="141"/>
        <v>8</v>
      </c>
      <c r="S2417">
        <f t="shared" si="142"/>
        <v>15</v>
      </c>
    </row>
    <row r="2418" spans="1:19" x14ac:dyDescent="0.3">
      <c r="A2418">
        <v>2417</v>
      </c>
      <c r="B2418" t="s">
        <v>2428</v>
      </c>
      <c r="C2418" t="str">
        <f t="shared" si="146"/>
        <v>okra_a_2_VegetableESA8</v>
      </c>
      <c r="D2418">
        <v>446</v>
      </c>
      <c r="E2418">
        <v>446</v>
      </c>
      <c r="F2418">
        <v>0</v>
      </c>
      <c r="G2418">
        <v>0</v>
      </c>
      <c r="H2418">
        <v>0</v>
      </c>
      <c r="I2418">
        <v>0</v>
      </c>
      <c r="J2418">
        <v>0</v>
      </c>
      <c r="K2418">
        <v>0</v>
      </c>
      <c r="L2418">
        <v>446</v>
      </c>
      <c r="M2418">
        <v>0</v>
      </c>
      <c r="R2418">
        <f t="shared" si="141"/>
        <v>8</v>
      </c>
      <c r="S2418">
        <f t="shared" si="142"/>
        <v>15</v>
      </c>
    </row>
    <row r="2419" spans="1:19" x14ac:dyDescent="0.3">
      <c r="A2419">
        <v>2418</v>
      </c>
      <c r="B2419" t="s">
        <v>2429</v>
      </c>
      <c r="C2419" t="str">
        <f t="shared" si="146"/>
        <v>okra_a_2_VegetableESA9</v>
      </c>
      <c r="D2419">
        <v>373</v>
      </c>
      <c r="E2419">
        <v>373</v>
      </c>
      <c r="F2419">
        <v>0</v>
      </c>
      <c r="G2419">
        <v>0</v>
      </c>
      <c r="H2419">
        <v>0</v>
      </c>
      <c r="I2419">
        <v>0</v>
      </c>
      <c r="J2419">
        <v>0</v>
      </c>
      <c r="K2419">
        <v>0</v>
      </c>
      <c r="L2419">
        <v>383</v>
      </c>
      <c r="M2419">
        <v>0</v>
      </c>
      <c r="R2419">
        <f t="shared" si="141"/>
        <v>8</v>
      </c>
      <c r="S2419">
        <f t="shared" si="142"/>
        <v>15</v>
      </c>
    </row>
    <row r="2420" spans="1:19" x14ac:dyDescent="0.3">
      <c r="A2420">
        <v>2419</v>
      </c>
      <c r="B2420" t="s">
        <v>2430</v>
      </c>
      <c r="C2420" t="str">
        <f t="shared" si="146"/>
        <v>okra_a_2_VegetableESA10a</v>
      </c>
      <c r="D2420">
        <v>354</v>
      </c>
      <c r="E2420">
        <v>354</v>
      </c>
      <c r="F2420">
        <v>0</v>
      </c>
      <c r="G2420">
        <v>0</v>
      </c>
      <c r="H2420">
        <v>0</v>
      </c>
      <c r="I2420">
        <v>0</v>
      </c>
      <c r="J2420">
        <v>0</v>
      </c>
      <c r="K2420">
        <v>0</v>
      </c>
      <c r="L2420">
        <v>366</v>
      </c>
      <c r="M2420">
        <v>0</v>
      </c>
      <c r="R2420">
        <f t="shared" si="141"/>
        <v>8</v>
      </c>
      <c r="S2420">
        <f t="shared" si="142"/>
        <v>15</v>
      </c>
    </row>
    <row r="2421" spans="1:19" x14ac:dyDescent="0.3">
      <c r="A2421">
        <v>2420</v>
      </c>
      <c r="B2421" t="s">
        <v>2431</v>
      </c>
      <c r="C2421" t="str">
        <f t="shared" si="146"/>
        <v>okra_a_2_VegetableESA10b</v>
      </c>
      <c r="D2421">
        <v>445</v>
      </c>
      <c r="E2421">
        <v>445</v>
      </c>
      <c r="F2421">
        <v>0</v>
      </c>
      <c r="G2421">
        <v>0</v>
      </c>
      <c r="H2421">
        <v>0</v>
      </c>
      <c r="I2421">
        <v>0</v>
      </c>
      <c r="J2421">
        <v>0</v>
      </c>
      <c r="K2421">
        <v>0</v>
      </c>
      <c r="L2421">
        <v>472</v>
      </c>
      <c r="M2421">
        <v>0</v>
      </c>
      <c r="R2421">
        <f t="shared" si="141"/>
        <v>8</v>
      </c>
      <c r="S2421">
        <f t="shared" si="142"/>
        <v>15</v>
      </c>
    </row>
    <row r="2422" spans="1:19" x14ac:dyDescent="0.3">
      <c r="A2422">
        <v>2421</v>
      </c>
      <c r="B2422" t="s">
        <v>2432</v>
      </c>
      <c r="C2422" t="str">
        <f t="shared" si="146"/>
        <v>okra_a_2_VegetableESA11a</v>
      </c>
      <c r="D2422">
        <v>952</v>
      </c>
      <c r="E2422">
        <v>952</v>
      </c>
      <c r="F2422">
        <v>0</v>
      </c>
      <c r="G2422">
        <v>0</v>
      </c>
      <c r="H2422">
        <v>0</v>
      </c>
      <c r="I2422">
        <v>0</v>
      </c>
      <c r="J2422">
        <v>0</v>
      </c>
      <c r="K2422">
        <v>0</v>
      </c>
      <c r="L2422">
        <v>973</v>
      </c>
      <c r="M2422">
        <v>0</v>
      </c>
      <c r="R2422">
        <f t="shared" si="141"/>
        <v>8</v>
      </c>
      <c r="S2422">
        <f t="shared" si="142"/>
        <v>15</v>
      </c>
    </row>
    <row r="2423" spans="1:19" x14ac:dyDescent="0.3">
      <c r="A2423">
        <v>2422</v>
      </c>
      <c r="B2423" t="s">
        <v>2433</v>
      </c>
      <c r="C2423" t="str">
        <f t="shared" si="146"/>
        <v>okra_a_2_VegetableESA11b</v>
      </c>
      <c r="D2423">
        <v>912</v>
      </c>
      <c r="E2423">
        <v>912</v>
      </c>
      <c r="F2423">
        <v>0</v>
      </c>
      <c r="G2423">
        <v>0</v>
      </c>
      <c r="H2423">
        <v>0</v>
      </c>
      <c r="I2423">
        <v>0</v>
      </c>
      <c r="J2423">
        <v>0</v>
      </c>
      <c r="K2423">
        <v>0</v>
      </c>
      <c r="L2423">
        <v>920</v>
      </c>
      <c r="M2423">
        <v>0</v>
      </c>
      <c r="R2423">
        <f t="shared" si="141"/>
        <v>8</v>
      </c>
      <c r="S2423">
        <f t="shared" si="142"/>
        <v>15</v>
      </c>
    </row>
    <row r="2424" spans="1:19" x14ac:dyDescent="0.3">
      <c r="A2424">
        <v>2423</v>
      </c>
      <c r="B2424" t="s">
        <v>2434</v>
      </c>
      <c r="C2424" t="str">
        <f t="shared" si="146"/>
        <v>okra_a_2_VegetableESA12a</v>
      </c>
      <c r="D2424">
        <v>892</v>
      </c>
      <c r="E2424">
        <v>892</v>
      </c>
      <c r="F2424">
        <v>0</v>
      </c>
      <c r="G2424">
        <v>0</v>
      </c>
      <c r="H2424">
        <v>0</v>
      </c>
      <c r="I2424">
        <v>0</v>
      </c>
      <c r="J2424">
        <v>0</v>
      </c>
      <c r="K2424">
        <v>0</v>
      </c>
      <c r="L2424">
        <v>907</v>
      </c>
      <c r="M2424">
        <v>0</v>
      </c>
      <c r="R2424">
        <f t="shared" si="141"/>
        <v>8</v>
      </c>
      <c r="S2424">
        <f t="shared" si="142"/>
        <v>15</v>
      </c>
    </row>
    <row r="2425" spans="1:19" x14ac:dyDescent="0.3">
      <c r="A2425">
        <v>2424</v>
      </c>
      <c r="B2425" t="s">
        <v>2435</v>
      </c>
      <c r="C2425" t="str">
        <f t="shared" si="146"/>
        <v>okra_a_2_VegetableESA12b</v>
      </c>
      <c r="D2425">
        <v>1090</v>
      </c>
      <c r="E2425">
        <v>1090</v>
      </c>
      <c r="F2425">
        <v>0</v>
      </c>
      <c r="G2425">
        <v>0</v>
      </c>
      <c r="H2425">
        <v>0</v>
      </c>
      <c r="I2425">
        <v>0</v>
      </c>
      <c r="J2425">
        <v>0</v>
      </c>
      <c r="K2425">
        <v>0</v>
      </c>
      <c r="L2425">
        <v>1113</v>
      </c>
      <c r="M2425">
        <v>0</v>
      </c>
      <c r="R2425">
        <f t="shared" si="141"/>
        <v>8</v>
      </c>
      <c r="S2425">
        <f t="shared" si="142"/>
        <v>15</v>
      </c>
    </row>
    <row r="2426" spans="1:19" x14ac:dyDescent="0.3">
      <c r="A2426">
        <v>2425</v>
      </c>
      <c r="B2426" t="s">
        <v>2436</v>
      </c>
      <c r="C2426" t="str">
        <f t="shared" si="146"/>
        <v>okra_a_2_VegetableESA13</v>
      </c>
      <c r="D2426">
        <v>1209</v>
      </c>
      <c r="E2426">
        <v>1209</v>
      </c>
      <c r="F2426">
        <v>0</v>
      </c>
      <c r="G2426">
        <v>0</v>
      </c>
      <c r="H2426">
        <v>0</v>
      </c>
      <c r="I2426">
        <v>0</v>
      </c>
      <c r="J2426">
        <v>0</v>
      </c>
      <c r="K2426">
        <v>0</v>
      </c>
      <c r="L2426">
        <v>1220</v>
      </c>
      <c r="M2426">
        <v>0</v>
      </c>
      <c r="R2426">
        <f t="shared" si="141"/>
        <v>8</v>
      </c>
      <c r="S2426">
        <f t="shared" si="142"/>
        <v>15</v>
      </c>
    </row>
    <row r="2427" spans="1:19" x14ac:dyDescent="0.3">
      <c r="A2427">
        <v>2426</v>
      </c>
      <c r="B2427" t="s">
        <v>2437</v>
      </c>
      <c r="C2427" t="str">
        <f t="shared" si="146"/>
        <v>okra_a_2_VegetableESA14</v>
      </c>
      <c r="D2427">
        <v>915</v>
      </c>
      <c r="E2427">
        <v>915</v>
      </c>
      <c r="F2427">
        <v>0</v>
      </c>
      <c r="G2427">
        <v>0</v>
      </c>
      <c r="H2427">
        <v>0</v>
      </c>
      <c r="I2427">
        <v>0</v>
      </c>
      <c r="J2427">
        <v>0</v>
      </c>
      <c r="K2427">
        <v>0</v>
      </c>
      <c r="L2427">
        <v>925</v>
      </c>
      <c r="M2427">
        <v>0</v>
      </c>
      <c r="R2427">
        <f t="shared" si="141"/>
        <v>8</v>
      </c>
      <c r="S2427">
        <f t="shared" si="142"/>
        <v>15</v>
      </c>
    </row>
    <row r="2428" spans="1:19" x14ac:dyDescent="0.3">
      <c r="A2428">
        <v>2427</v>
      </c>
      <c r="B2428" t="s">
        <v>2438</v>
      </c>
      <c r="C2428" t="str">
        <f t="shared" si="146"/>
        <v>okra_a_2_VegetableESA15a</v>
      </c>
      <c r="D2428">
        <v>1783</v>
      </c>
      <c r="E2428">
        <v>1783</v>
      </c>
      <c r="F2428">
        <v>0</v>
      </c>
      <c r="G2428">
        <v>0</v>
      </c>
      <c r="H2428">
        <v>0</v>
      </c>
      <c r="I2428">
        <v>0</v>
      </c>
      <c r="J2428">
        <v>0</v>
      </c>
      <c r="K2428">
        <v>0</v>
      </c>
      <c r="L2428">
        <v>1814</v>
      </c>
      <c r="M2428">
        <v>0</v>
      </c>
      <c r="R2428">
        <f t="shared" si="141"/>
        <v>8</v>
      </c>
      <c r="S2428">
        <f t="shared" si="142"/>
        <v>15</v>
      </c>
    </row>
    <row r="2429" spans="1:19" x14ac:dyDescent="0.3">
      <c r="A2429">
        <v>2428</v>
      </c>
      <c r="B2429" t="s">
        <v>2439</v>
      </c>
      <c r="C2429" t="str">
        <f t="shared" si="146"/>
        <v>okra_a_2_VegetableESA15b</v>
      </c>
      <c r="D2429">
        <v>2052</v>
      </c>
      <c r="E2429">
        <v>2052</v>
      </c>
      <c r="F2429">
        <v>0</v>
      </c>
      <c r="G2429">
        <v>0</v>
      </c>
      <c r="H2429">
        <v>0</v>
      </c>
      <c r="I2429">
        <v>0</v>
      </c>
      <c r="J2429">
        <v>0</v>
      </c>
      <c r="K2429">
        <v>0</v>
      </c>
      <c r="L2429">
        <v>2075</v>
      </c>
      <c r="M2429">
        <v>0</v>
      </c>
      <c r="R2429">
        <f t="shared" si="141"/>
        <v>8</v>
      </c>
      <c r="S2429">
        <f t="shared" si="142"/>
        <v>15</v>
      </c>
    </row>
    <row r="2430" spans="1:19" x14ac:dyDescent="0.3">
      <c r="A2430">
        <v>2429</v>
      </c>
      <c r="B2430" t="s">
        <v>2440</v>
      </c>
      <c r="C2430" t="str">
        <f t="shared" si="146"/>
        <v>okra_a_2_VegetableESA16a</v>
      </c>
      <c r="D2430">
        <v>509</v>
      </c>
      <c r="E2430">
        <v>509</v>
      </c>
      <c r="F2430">
        <v>0</v>
      </c>
      <c r="G2430">
        <v>0</v>
      </c>
      <c r="H2430">
        <v>0</v>
      </c>
      <c r="I2430">
        <v>0</v>
      </c>
      <c r="J2430">
        <v>0</v>
      </c>
      <c r="K2430">
        <v>0</v>
      </c>
      <c r="L2430">
        <v>513</v>
      </c>
      <c r="M2430">
        <v>0</v>
      </c>
      <c r="R2430">
        <f t="shared" si="141"/>
        <v>8</v>
      </c>
      <c r="S2430">
        <f t="shared" si="142"/>
        <v>15</v>
      </c>
    </row>
    <row r="2431" spans="1:19" x14ac:dyDescent="0.3">
      <c r="A2431">
        <v>2430</v>
      </c>
      <c r="B2431" t="s">
        <v>2441</v>
      </c>
      <c r="C2431" t="str">
        <f t="shared" si="146"/>
        <v>okra_a_2_VegetableESA16b</v>
      </c>
      <c r="D2431">
        <v>448</v>
      </c>
      <c r="E2431">
        <v>448</v>
      </c>
      <c r="F2431">
        <v>0</v>
      </c>
      <c r="G2431">
        <v>0</v>
      </c>
      <c r="H2431">
        <v>0</v>
      </c>
      <c r="I2431">
        <v>0</v>
      </c>
      <c r="J2431">
        <v>0</v>
      </c>
      <c r="K2431">
        <v>0</v>
      </c>
      <c r="L2431">
        <v>452</v>
      </c>
      <c r="M2431">
        <v>0</v>
      </c>
      <c r="R2431">
        <f t="shared" si="141"/>
        <v>8</v>
      </c>
      <c r="S2431">
        <f t="shared" si="142"/>
        <v>15</v>
      </c>
    </row>
    <row r="2432" spans="1:19" x14ac:dyDescent="0.3">
      <c r="A2432">
        <v>2431</v>
      </c>
      <c r="B2432" t="s">
        <v>2442</v>
      </c>
      <c r="C2432" t="str">
        <f t="shared" si="146"/>
        <v>okra_a_2_VegetableESA17a</v>
      </c>
      <c r="D2432">
        <v>746</v>
      </c>
      <c r="E2432">
        <v>746</v>
      </c>
      <c r="F2432">
        <v>0</v>
      </c>
      <c r="G2432">
        <v>0</v>
      </c>
      <c r="H2432">
        <v>0</v>
      </c>
      <c r="I2432">
        <v>0</v>
      </c>
      <c r="J2432">
        <v>0</v>
      </c>
      <c r="K2432">
        <v>0</v>
      </c>
      <c r="L2432">
        <v>759</v>
      </c>
      <c r="M2432">
        <v>0</v>
      </c>
      <c r="R2432">
        <f t="shared" si="141"/>
        <v>8</v>
      </c>
      <c r="S2432">
        <f t="shared" si="142"/>
        <v>15</v>
      </c>
    </row>
    <row r="2433" spans="1:19" x14ac:dyDescent="0.3">
      <c r="A2433">
        <v>2432</v>
      </c>
      <c r="B2433" t="s">
        <v>2443</v>
      </c>
      <c r="C2433" t="str">
        <f t="shared" si="146"/>
        <v>okra_a_2_VegetableESA17b</v>
      </c>
      <c r="D2433">
        <v>751</v>
      </c>
      <c r="E2433">
        <v>751</v>
      </c>
      <c r="F2433">
        <v>0</v>
      </c>
      <c r="G2433">
        <v>0</v>
      </c>
      <c r="H2433">
        <v>0</v>
      </c>
      <c r="I2433">
        <v>0</v>
      </c>
      <c r="J2433">
        <v>0</v>
      </c>
      <c r="K2433">
        <v>0</v>
      </c>
      <c r="L2433">
        <v>774</v>
      </c>
      <c r="M2433">
        <v>0</v>
      </c>
      <c r="R2433">
        <f t="shared" si="141"/>
        <v>8</v>
      </c>
      <c r="S2433">
        <f t="shared" si="142"/>
        <v>15</v>
      </c>
    </row>
    <row r="2434" spans="1:19" x14ac:dyDescent="0.3">
      <c r="A2434">
        <v>2433</v>
      </c>
      <c r="B2434" t="s">
        <v>2444</v>
      </c>
      <c r="C2434" t="str">
        <f t="shared" si="146"/>
        <v>okra_a_2_VegetableESA18a</v>
      </c>
      <c r="D2434">
        <v>735</v>
      </c>
      <c r="E2434">
        <v>735</v>
      </c>
      <c r="F2434">
        <v>0</v>
      </c>
      <c r="G2434">
        <v>0</v>
      </c>
      <c r="H2434">
        <v>0</v>
      </c>
      <c r="I2434">
        <v>0</v>
      </c>
      <c r="J2434">
        <v>0</v>
      </c>
      <c r="K2434">
        <v>0</v>
      </c>
      <c r="L2434">
        <v>741</v>
      </c>
      <c r="M2434">
        <v>0</v>
      </c>
      <c r="R2434">
        <f t="shared" si="141"/>
        <v>8</v>
      </c>
      <c r="S2434">
        <f t="shared" si="142"/>
        <v>15</v>
      </c>
    </row>
    <row r="2435" spans="1:19" x14ac:dyDescent="0.3">
      <c r="A2435">
        <v>2434</v>
      </c>
      <c r="B2435" t="s">
        <v>2445</v>
      </c>
      <c r="C2435" t="str">
        <f t="shared" si="146"/>
        <v>okra_a_2_VegetableESA18b</v>
      </c>
      <c r="D2435">
        <v>805</v>
      </c>
      <c r="E2435">
        <v>805</v>
      </c>
      <c r="F2435">
        <v>0</v>
      </c>
      <c r="G2435">
        <v>0</v>
      </c>
      <c r="H2435">
        <v>0</v>
      </c>
      <c r="I2435">
        <v>0</v>
      </c>
      <c r="J2435">
        <v>0</v>
      </c>
      <c r="K2435">
        <v>0</v>
      </c>
      <c r="L2435">
        <v>810</v>
      </c>
      <c r="M2435">
        <v>0</v>
      </c>
      <c r="R2435">
        <f t="shared" ref="R2435:R2498" si="147">SEARCH("run",B2435)</f>
        <v>8</v>
      </c>
      <c r="S2435">
        <f t="shared" ref="S2435:S2498" si="148">SEARCH("_",B2435,SEARCH("_",B2435,R2435+1)+1)</f>
        <v>15</v>
      </c>
    </row>
    <row r="2436" spans="1:19" x14ac:dyDescent="0.3">
      <c r="A2436">
        <v>2435</v>
      </c>
      <c r="B2436" t="s">
        <v>2446</v>
      </c>
      <c r="C2436" t="str">
        <f t="shared" si="146"/>
        <v>okra_a_2_VegetableESA19a</v>
      </c>
      <c r="D2436">
        <v>496</v>
      </c>
      <c r="E2436">
        <v>496</v>
      </c>
      <c r="F2436">
        <v>0</v>
      </c>
      <c r="G2436">
        <v>0</v>
      </c>
      <c r="H2436">
        <v>0</v>
      </c>
      <c r="I2436">
        <v>0</v>
      </c>
      <c r="J2436">
        <v>0</v>
      </c>
      <c r="K2436">
        <v>0</v>
      </c>
      <c r="L2436">
        <v>502</v>
      </c>
      <c r="M2436">
        <v>0</v>
      </c>
      <c r="R2436">
        <f t="shared" si="147"/>
        <v>8</v>
      </c>
      <c r="S2436">
        <f t="shared" si="148"/>
        <v>15</v>
      </c>
    </row>
    <row r="2437" spans="1:19" x14ac:dyDescent="0.3">
      <c r="A2437">
        <v>2436</v>
      </c>
      <c r="B2437" t="s">
        <v>2447</v>
      </c>
      <c r="C2437" t="str">
        <f t="shared" si="146"/>
        <v>okra_a_2_VegetableESA19b</v>
      </c>
      <c r="D2437">
        <v>337</v>
      </c>
      <c r="E2437">
        <v>337</v>
      </c>
      <c r="F2437">
        <v>0</v>
      </c>
      <c r="G2437">
        <v>0</v>
      </c>
      <c r="H2437">
        <v>0</v>
      </c>
      <c r="I2437">
        <v>0</v>
      </c>
      <c r="J2437">
        <v>0</v>
      </c>
      <c r="K2437">
        <v>0</v>
      </c>
      <c r="L2437">
        <v>341</v>
      </c>
      <c r="M2437">
        <v>0</v>
      </c>
      <c r="R2437">
        <f t="shared" si="147"/>
        <v>8</v>
      </c>
      <c r="S2437">
        <f t="shared" si="148"/>
        <v>15</v>
      </c>
    </row>
    <row r="2438" spans="1:19" x14ac:dyDescent="0.3">
      <c r="A2438">
        <v>2437</v>
      </c>
      <c r="B2438" t="s">
        <v>2448</v>
      </c>
      <c r="C2438" t="str">
        <f t="shared" si="146"/>
        <v>okra_a_2_VegetableESA20a</v>
      </c>
      <c r="D2438">
        <v>537</v>
      </c>
      <c r="E2438">
        <v>537</v>
      </c>
      <c r="F2438">
        <v>0</v>
      </c>
      <c r="G2438">
        <v>0</v>
      </c>
      <c r="H2438">
        <v>0</v>
      </c>
      <c r="I2438">
        <v>0</v>
      </c>
      <c r="J2438">
        <v>0</v>
      </c>
      <c r="K2438">
        <v>0</v>
      </c>
      <c r="L2438">
        <v>538</v>
      </c>
      <c r="M2438">
        <v>0</v>
      </c>
      <c r="R2438">
        <f t="shared" si="147"/>
        <v>8</v>
      </c>
      <c r="S2438">
        <f t="shared" si="148"/>
        <v>15</v>
      </c>
    </row>
    <row r="2439" spans="1:19" x14ac:dyDescent="0.3">
      <c r="A2439">
        <v>2438</v>
      </c>
      <c r="B2439" t="s">
        <v>2449</v>
      </c>
      <c r="C2439" t="str">
        <f t="shared" si="146"/>
        <v>okra_a_2_VegetableESA20b</v>
      </c>
      <c r="D2439">
        <v>982</v>
      </c>
      <c r="E2439">
        <v>982</v>
      </c>
      <c r="F2439">
        <v>0</v>
      </c>
      <c r="G2439">
        <v>0</v>
      </c>
      <c r="H2439">
        <v>0</v>
      </c>
      <c r="I2439">
        <v>0</v>
      </c>
      <c r="J2439">
        <v>0</v>
      </c>
      <c r="K2439">
        <v>0</v>
      </c>
      <c r="L2439">
        <v>983</v>
      </c>
      <c r="M2439">
        <v>0</v>
      </c>
      <c r="R2439">
        <f t="shared" si="147"/>
        <v>8</v>
      </c>
      <c r="S2439">
        <f t="shared" si="148"/>
        <v>15</v>
      </c>
    </row>
    <row r="2440" spans="1:19" x14ac:dyDescent="0.3">
      <c r="A2440">
        <v>2439</v>
      </c>
      <c r="B2440" t="s">
        <v>2450</v>
      </c>
      <c r="C2440" t="str">
        <f t="shared" si="146"/>
        <v>okra_a_2_VegetableESA21</v>
      </c>
      <c r="D2440">
        <v>921</v>
      </c>
      <c r="E2440">
        <v>921</v>
      </c>
      <c r="F2440">
        <v>0</v>
      </c>
      <c r="G2440">
        <v>0</v>
      </c>
      <c r="H2440">
        <v>0</v>
      </c>
      <c r="I2440">
        <v>0</v>
      </c>
      <c r="J2440">
        <v>0</v>
      </c>
      <c r="K2440">
        <v>0</v>
      </c>
      <c r="L2440">
        <v>921</v>
      </c>
      <c r="M2440">
        <v>0</v>
      </c>
      <c r="R2440">
        <f t="shared" si="147"/>
        <v>8</v>
      </c>
      <c r="S2440">
        <f t="shared" si="148"/>
        <v>15</v>
      </c>
    </row>
    <row r="2441" spans="1:19" x14ac:dyDescent="0.3">
      <c r="A2441">
        <v>2440</v>
      </c>
      <c r="B2441" t="s">
        <v>2451</v>
      </c>
      <c r="C2441" t="str">
        <f t="shared" si="146"/>
        <v>olives_a_2_OrchardESA3</v>
      </c>
      <c r="D2441">
        <v>2667</v>
      </c>
      <c r="E2441">
        <v>2667</v>
      </c>
      <c r="F2441">
        <v>0</v>
      </c>
      <c r="G2441">
        <v>0</v>
      </c>
      <c r="H2441">
        <v>0</v>
      </c>
      <c r="I2441">
        <v>0</v>
      </c>
      <c r="J2441">
        <v>0</v>
      </c>
      <c r="K2441">
        <v>0</v>
      </c>
      <c r="L2441">
        <v>2673</v>
      </c>
      <c r="M2441">
        <v>0</v>
      </c>
      <c r="R2441">
        <f t="shared" si="147"/>
        <v>10</v>
      </c>
      <c r="S2441">
        <f t="shared" si="148"/>
        <v>17</v>
      </c>
    </row>
    <row r="2442" spans="1:19" x14ac:dyDescent="0.3">
      <c r="A2442">
        <v>2441</v>
      </c>
      <c r="B2442" t="s">
        <v>2452</v>
      </c>
      <c r="C2442" t="str">
        <f t="shared" si="146"/>
        <v>olives_a_2_OrchardESA12a</v>
      </c>
      <c r="D2442">
        <v>1399</v>
      </c>
      <c r="E2442">
        <v>1399</v>
      </c>
      <c r="F2442">
        <v>0</v>
      </c>
      <c r="G2442">
        <v>0</v>
      </c>
      <c r="H2442">
        <v>0</v>
      </c>
      <c r="I2442">
        <v>0</v>
      </c>
      <c r="J2442">
        <v>0</v>
      </c>
      <c r="K2442">
        <v>0</v>
      </c>
      <c r="L2442">
        <v>1409</v>
      </c>
      <c r="M2442">
        <v>0</v>
      </c>
      <c r="R2442">
        <f t="shared" si="147"/>
        <v>10</v>
      </c>
      <c r="S2442">
        <f t="shared" si="148"/>
        <v>17</v>
      </c>
    </row>
    <row r="2443" spans="1:19" x14ac:dyDescent="0.3">
      <c r="A2443">
        <v>2442</v>
      </c>
      <c r="B2443" t="s">
        <v>2453</v>
      </c>
      <c r="C2443" t="str">
        <f t="shared" ref="C2443:C2474" si="149">LEFT(B2443,R2443-1)&amp;RIGHT(B2443,LEN(B2443)-S2443)</f>
        <v>olives_a_2_OrchardESA12b</v>
      </c>
      <c r="D2443">
        <v>1516</v>
      </c>
      <c r="E2443">
        <v>1516</v>
      </c>
      <c r="F2443">
        <v>0</v>
      </c>
      <c r="G2443">
        <v>0</v>
      </c>
      <c r="H2443">
        <v>0</v>
      </c>
      <c r="I2443">
        <v>0</v>
      </c>
      <c r="J2443">
        <v>0</v>
      </c>
      <c r="K2443">
        <v>0</v>
      </c>
      <c r="L2443">
        <v>1528</v>
      </c>
      <c r="M2443">
        <v>0</v>
      </c>
      <c r="R2443">
        <f t="shared" si="147"/>
        <v>10</v>
      </c>
      <c r="S2443">
        <f t="shared" si="148"/>
        <v>17</v>
      </c>
    </row>
    <row r="2444" spans="1:19" x14ac:dyDescent="0.3">
      <c r="A2444">
        <v>2443</v>
      </c>
      <c r="B2444" t="s">
        <v>2454</v>
      </c>
      <c r="C2444" t="str">
        <f t="shared" si="149"/>
        <v>olives_a_2_OrchardESA13</v>
      </c>
      <c r="D2444">
        <v>1504</v>
      </c>
      <c r="E2444">
        <v>1504</v>
      </c>
      <c r="F2444">
        <v>0</v>
      </c>
      <c r="G2444">
        <v>0</v>
      </c>
      <c r="H2444">
        <v>0</v>
      </c>
      <c r="I2444">
        <v>0</v>
      </c>
      <c r="J2444">
        <v>0</v>
      </c>
      <c r="K2444">
        <v>0</v>
      </c>
      <c r="L2444">
        <v>1511</v>
      </c>
      <c r="M2444">
        <v>0</v>
      </c>
      <c r="R2444">
        <f t="shared" si="147"/>
        <v>10</v>
      </c>
      <c r="S2444">
        <f t="shared" si="148"/>
        <v>17</v>
      </c>
    </row>
    <row r="2445" spans="1:19" x14ac:dyDescent="0.3">
      <c r="A2445">
        <v>2444</v>
      </c>
      <c r="B2445" t="s">
        <v>2455</v>
      </c>
      <c r="C2445" t="str">
        <f t="shared" si="149"/>
        <v>olives_a_2_OrchardESA15a</v>
      </c>
      <c r="D2445">
        <v>1256</v>
      </c>
      <c r="E2445">
        <v>1256</v>
      </c>
      <c r="F2445">
        <v>0</v>
      </c>
      <c r="G2445">
        <v>0</v>
      </c>
      <c r="H2445">
        <v>0</v>
      </c>
      <c r="I2445">
        <v>0</v>
      </c>
      <c r="J2445">
        <v>0</v>
      </c>
      <c r="K2445">
        <v>0</v>
      </c>
      <c r="L2445">
        <v>1258</v>
      </c>
      <c r="M2445">
        <v>0</v>
      </c>
      <c r="R2445">
        <f t="shared" si="147"/>
        <v>10</v>
      </c>
      <c r="S2445">
        <f t="shared" si="148"/>
        <v>17</v>
      </c>
    </row>
    <row r="2446" spans="1:19" x14ac:dyDescent="0.3">
      <c r="A2446">
        <v>2445</v>
      </c>
      <c r="B2446" t="s">
        <v>2456</v>
      </c>
      <c r="C2446" t="str">
        <f t="shared" si="149"/>
        <v>olives_a_2_OrchardESA15a</v>
      </c>
      <c r="D2446">
        <v>1398</v>
      </c>
      <c r="E2446">
        <v>1398</v>
      </c>
      <c r="F2446">
        <v>0</v>
      </c>
      <c r="G2446">
        <v>0</v>
      </c>
      <c r="H2446">
        <v>0</v>
      </c>
      <c r="I2446">
        <v>0</v>
      </c>
      <c r="J2446">
        <v>0</v>
      </c>
      <c r="K2446">
        <v>0</v>
      </c>
      <c r="L2446">
        <v>1400</v>
      </c>
      <c r="M2446">
        <v>0</v>
      </c>
      <c r="R2446">
        <f t="shared" si="147"/>
        <v>10</v>
      </c>
      <c r="S2446">
        <f t="shared" si="148"/>
        <v>17</v>
      </c>
    </row>
    <row r="2447" spans="1:19" x14ac:dyDescent="0.3">
      <c r="A2447">
        <v>2446</v>
      </c>
      <c r="B2447" t="s">
        <v>2457</v>
      </c>
      <c r="C2447" t="str">
        <f t="shared" si="149"/>
        <v>olives_a_2_OrchardESA16a</v>
      </c>
      <c r="D2447">
        <v>1692</v>
      </c>
      <c r="E2447">
        <v>1692</v>
      </c>
      <c r="F2447">
        <v>0</v>
      </c>
      <c r="G2447">
        <v>0</v>
      </c>
      <c r="H2447">
        <v>0</v>
      </c>
      <c r="I2447">
        <v>0</v>
      </c>
      <c r="J2447">
        <v>0</v>
      </c>
      <c r="K2447">
        <v>0</v>
      </c>
      <c r="L2447">
        <v>1695</v>
      </c>
      <c r="M2447">
        <v>0</v>
      </c>
      <c r="R2447">
        <f t="shared" si="147"/>
        <v>10</v>
      </c>
      <c r="S2447">
        <f t="shared" si="148"/>
        <v>17</v>
      </c>
    </row>
    <row r="2448" spans="1:19" x14ac:dyDescent="0.3">
      <c r="A2448">
        <v>2447</v>
      </c>
      <c r="B2448" t="s">
        <v>2458</v>
      </c>
      <c r="C2448" t="str">
        <f t="shared" si="149"/>
        <v>olives_a_2_OrchardESA16b</v>
      </c>
      <c r="D2448">
        <v>1136</v>
      </c>
      <c r="E2448">
        <v>1136</v>
      </c>
      <c r="F2448">
        <v>0</v>
      </c>
      <c r="G2448">
        <v>0</v>
      </c>
      <c r="H2448">
        <v>0</v>
      </c>
      <c r="I2448">
        <v>0</v>
      </c>
      <c r="J2448">
        <v>0</v>
      </c>
      <c r="K2448">
        <v>0</v>
      </c>
      <c r="L2448">
        <v>1137</v>
      </c>
      <c r="M2448">
        <v>0</v>
      </c>
      <c r="R2448">
        <f t="shared" si="147"/>
        <v>10</v>
      </c>
      <c r="S2448">
        <f t="shared" si="148"/>
        <v>17</v>
      </c>
    </row>
    <row r="2449" spans="1:19" x14ac:dyDescent="0.3">
      <c r="A2449">
        <v>2448</v>
      </c>
      <c r="B2449" t="s">
        <v>2459</v>
      </c>
      <c r="C2449" t="str">
        <f t="shared" si="149"/>
        <v>olives_a_2_OrchardESA17a</v>
      </c>
      <c r="D2449">
        <v>1736</v>
      </c>
      <c r="E2449">
        <v>1736</v>
      </c>
      <c r="F2449">
        <v>0</v>
      </c>
      <c r="G2449">
        <v>0</v>
      </c>
      <c r="H2449">
        <v>0</v>
      </c>
      <c r="I2449">
        <v>0</v>
      </c>
      <c r="J2449">
        <v>0</v>
      </c>
      <c r="K2449">
        <v>0</v>
      </c>
      <c r="L2449">
        <v>1759</v>
      </c>
      <c r="M2449">
        <v>0</v>
      </c>
      <c r="R2449">
        <f t="shared" si="147"/>
        <v>10</v>
      </c>
      <c r="S2449">
        <f t="shared" si="148"/>
        <v>17</v>
      </c>
    </row>
    <row r="2450" spans="1:19" x14ac:dyDescent="0.3">
      <c r="A2450">
        <v>2449</v>
      </c>
      <c r="B2450" t="s">
        <v>2460</v>
      </c>
      <c r="C2450" t="str">
        <f t="shared" si="149"/>
        <v>olives_a_2_OrchardESA17b</v>
      </c>
      <c r="D2450">
        <v>910</v>
      </c>
      <c r="E2450">
        <v>910</v>
      </c>
      <c r="F2450">
        <v>0</v>
      </c>
      <c r="G2450">
        <v>0</v>
      </c>
      <c r="H2450">
        <v>0</v>
      </c>
      <c r="I2450">
        <v>0</v>
      </c>
      <c r="J2450">
        <v>0</v>
      </c>
      <c r="K2450">
        <v>0</v>
      </c>
      <c r="L2450">
        <v>928</v>
      </c>
      <c r="M2450">
        <v>0</v>
      </c>
      <c r="R2450">
        <f t="shared" si="147"/>
        <v>10</v>
      </c>
      <c r="S2450">
        <f t="shared" si="148"/>
        <v>17</v>
      </c>
    </row>
    <row r="2451" spans="1:19" x14ac:dyDescent="0.3">
      <c r="A2451">
        <v>2450</v>
      </c>
      <c r="B2451" t="s">
        <v>2461</v>
      </c>
      <c r="C2451" t="str">
        <f t="shared" si="149"/>
        <v>olives_a_2_OrchardESA18a</v>
      </c>
      <c r="D2451">
        <v>2063</v>
      </c>
      <c r="E2451">
        <v>2063</v>
      </c>
      <c r="F2451">
        <v>0</v>
      </c>
      <c r="G2451">
        <v>0</v>
      </c>
      <c r="H2451">
        <v>0</v>
      </c>
      <c r="I2451">
        <v>0</v>
      </c>
      <c r="J2451">
        <v>0</v>
      </c>
      <c r="K2451">
        <v>0</v>
      </c>
      <c r="L2451">
        <v>2067</v>
      </c>
      <c r="M2451">
        <v>0</v>
      </c>
      <c r="R2451">
        <f t="shared" si="147"/>
        <v>10</v>
      </c>
      <c r="S2451">
        <f t="shared" si="148"/>
        <v>17</v>
      </c>
    </row>
    <row r="2452" spans="1:19" x14ac:dyDescent="0.3">
      <c r="A2452">
        <v>2451</v>
      </c>
      <c r="B2452" t="s">
        <v>2462</v>
      </c>
      <c r="C2452" t="str">
        <f t="shared" si="149"/>
        <v>olives_a_2_OrchardESA18b</v>
      </c>
      <c r="D2452">
        <v>1647</v>
      </c>
      <c r="E2452">
        <v>1647</v>
      </c>
      <c r="F2452">
        <v>0</v>
      </c>
      <c r="G2452">
        <v>0</v>
      </c>
      <c r="H2452">
        <v>0</v>
      </c>
      <c r="I2452">
        <v>0</v>
      </c>
      <c r="J2452">
        <v>0</v>
      </c>
      <c r="K2452">
        <v>0</v>
      </c>
      <c r="L2452">
        <v>1650</v>
      </c>
      <c r="M2452">
        <v>0</v>
      </c>
      <c r="R2452">
        <f t="shared" si="147"/>
        <v>10</v>
      </c>
      <c r="S2452">
        <f t="shared" si="148"/>
        <v>17</v>
      </c>
    </row>
    <row r="2453" spans="1:19" x14ac:dyDescent="0.3">
      <c r="A2453">
        <v>2452</v>
      </c>
      <c r="B2453" t="s">
        <v>2463</v>
      </c>
      <c r="C2453" t="str">
        <f t="shared" si="149"/>
        <v>olives_a_2_OrchardESA19a</v>
      </c>
      <c r="D2453">
        <v>1073</v>
      </c>
      <c r="E2453">
        <v>1073</v>
      </c>
      <c r="F2453">
        <v>0</v>
      </c>
      <c r="G2453">
        <v>0</v>
      </c>
      <c r="H2453">
        <v>0</v>
      </c>
      <c r="I2453">
        <v>0</v>
      </c>
      <c r="J2453">
        <v>0</v>
      </c>
      <c r="K2453">
        <v>0</v>
      </c>
      <c r="L2453">
        <v>1086</v>
      </c>
      <c r="M2453">
        <v>0</v>
      </c>
      <c r="R2453">
        <f t="shared" si="147"/>
        <v>10</v>
      </c>
      <c r="S2453">
        <f t="shared" si="148"/>
        <v>17</v>
      </c>
    </row>
    <row r="2454" spans="1:19" x14ac:dyDescent="0.3">
      <c r="A2454">
        <v>2453</v>
      </c>
      <c r="B2454" t="s">
        <v>2464</v>
      </c>
      <c r="C2454" t="str">
        <f t="shared" si="149"/>
        <v>olives_a_2_OrchardESA19a</v>
      </c>
      <c r="D2454">
        <v>1073</v>
      </c>
      <c r="E2454">
        <v>1073</v>
      </c>
      <c r="F2454">
        <v>0</v>
      </c>
      <c r="G2454">
        <v>0</v>
      </c>
      <c r="H2454">
        <v>0</v>
      </c>
      <c r="I2454">
        <v>0</v>
      </c>
      <c r="J2454">
        <v>0</v>
      </c>
      <c r="K2454">
        <v>0</v>
      </c>
      <c r="L2454">
        <v>1086</v>
      </c>
      <c r="M2454">
        <v>0</v>
      </c>
      <c r="R2454">
        <f t="shared" si="147"/>
        <v>10</v>
      </c>
      <c r="S2454">
        <f t="shared" si="148"/>
        <v>17</v>
      </c>
    </row>
    <row r="2455" spans="1:19" x14ac:dyDescent="0.3">
      <c r="A2455">
        <v>2454</v>
      </c>
      <c r="B2455" t="s">
        <v>2465</v>
      </c>
      <c r="C2455" t="str">
        <f t="shared" si="149"/>
        <v>ornamentals_ground_2_NSLandcoverESA1</v>
      </c>
      <c r="D2455">
        <v>289</v>
      </c>
      <c r="E2455">
        <v>289</v>
      </c>
      <c r="F2455">
        <v>0</v>
      </c>
      <c r="G2455">
        <v>0</v>
      </c>
      <c r="H2455">
        <v>0</v>
      </c>
      <c r="I2455">
        <v>0</v>
      </c>
      <c r="J2455">
        <v>0</v>
      </c>
      <c r="K2455">
        <v>0</v>
      </c>
      <c r="L2455">
        <v>296</v>
      </c>
      <c r="M2455">
        <v>0</v>
      </c>
      <c r="R2455">
        <f t="shared" si="147"/>
        <v>20</v>
      </c>
      <c r="S2455">
        <f t="shared" si="148"/>
        <v>27</v>
      </c>
    </row>
    <row r="2456" spans="1:19" x14ac:dyDescent="0.3">
      <c r="A2456">
        <v>2455</v>
      </c>
      <c r="B2456" t="s">
        <v>2466</v>
      </c>
      <c r="C2456" t="str">
        <f t="shared" si="149"/>
        <v>ornamentals_ground_2_NSLandcoverESA2</v>
      </c>
      <c r="D2456">
        <v>514</v>
      </c>
      <c r="E2456">
        <v>514</v>
      </c>
      <c r="F2456">
        <v>0</v>
      </c>
      <c r="G2456">
        <v>0</v>
      </c>
      <c r="H2456">
        <v>0</v>
      </c>
      <c r="I2456">
        <v>0</v>
      </c>
      <c r="J2456">
        <v>0</v>
      </c>
      <c r="K2456">
        <v>0</v>
      </c>
      <c r="L2456">
        <v>518</v>
      </c>
      <c r="M2456">
        <v>0</v>
      </c>
      <c r="R2456">
        <f t="shared" si="147"/>
        <v>20</v>
      </c>
      <c r="S2456">
        <f t="shared" si="148"/>
        <v>27</v>
      </c>
    </row>
    <row r="2457" spans="1:19" x14ac:dyDescent="0.3">
      <c r="A2457">
        <v>2456</v>
      </c>
      <c r="B2457" t="s">
        <v>2467</v>
      </c>
      <c r="C2457" t="str">
        <f t="shared" si="149"/>
        <v>ornamentals_ground_2_NSLandcoverESA3</v>
      </c>
      <c r="D2457">
        <v>378</v>
      </c>
      <c r="E2457">
        <v>378</v>
      </c>
      <c r="F2457">
        <v>0</v>
      </c>
      <c r="G2457">
        <v>0</v>
      </c>
      <c r="H2457">
        <v>0</v>
      </c>
      <c r="I2457">
        <v>0</v>
      </c>
      <c r="J2457">
        <v>0</v>
      </c>
      <c r="K2457">
        <v>0</v>
      </c>
      <c r="L2457">
        <v>379</v>
      </c>
      <c r="M2457">
        <v>0</v>
      </c>
      <c r="R2457">
        <f t="shared" si="147"/>
        <v>20</v>
      </c>
      <c r="S2457">
        <f t="shared" si="148"/>
        <v>27</v>
      </c>
    </row>
    <row r="2458" spans="1:19" x14ac:dyDescent="0.3">
      <c r="A2458">
        <v>2457</v>
      </c>
      <c r="B2458" t="s">
        <v>2468</v>
      </c>
      <c r="C2458" t="str">
        <f t="shared" si="149"/>
        <v>ornamentals_ground_2_NSLandcoverESA4</v>
      </c>
      <c r="D2458">
        <v>305</v>
      </c>
      <c r="E2458">
        <v>305</v>
      </c>
      <c r="F2458">
        <v>0</v>
      </c>
      <c r="G2458">
        <v>0</v>
      </c>
      <c r="H2458">
        <v>0</v>
      </c>
      <c r="I2458">
        <v>0</v>
      </c>
      <c r="J2458">
        <v>0</v>
      </c>
      <c r="K2458">
        <v>0</v>
      </c>
      <c r="L2458">
        <v>316</v>
      </c>
      <c r="M2458">
        <v>0</v>
      </c>
      <c r="R2458">
        <f t="shared" si="147"/>
        <v>20</v>
      </c>
      <c r="S2458">
        <f t="shared" si="148"/>
        <v>27</v>
      </c>
    </row>
    <row r="2459" spans="1:19" x14ac:dyDescent="0.3">
      <c r="A2459">
        <v>2458</v>
      </c>
      <c r="B2459" t="s">
        <v>2469</v>
      </c>
      <c r="C2459" t="str">
        <f t="shared" si="149"/>
        <v>ornamentals_ground_2_NSLandcoverESA5</v>
      </c>
      <c r="D2459">
        <v>541</v>
      </c>
      <c r="E2459">
        <v>541</v>
      </c>
      <c r="F2459">
        <v>0</v>
      </c>
      <c r="G2459">
        <v>0</v>
      </c>
      <c r="H2459">
        <v>0</v>
      </c>
      <c r="I2459">
        <v>0</v>
      </c>
      <c r="J2459">
        <v>0</v>
      </c>
      <c r="K2459">
        <v>0</v>
      </c>
      <c r="L2459">
        <v>546</v>
      </c>
      <c r="M2459">
        <v>0</v>
      </c>
      <c r="R2459">
        <f t="shared" si="147"/>
        <v>20</v>
      </c>
      <c r="S2459">
        <f t="shared" si="148"/>
        <v>27</v>
      </c>
    </row>
    <row r="2460" spans="1:19" x14ac:dyDescent="0.3">
      <c r="A2460">
        <v>2459</v>
      </c>
      <c r="B2460" t="s">
        <v>2470</v>
      </c>
      <c r="C2460" t="str">
        <f t="shared" si="149"/>
        <v>ornamentals_ground_2_NSLandcoverESA6</v>
      </c>
      <c r="D2460">
        <v>593</v>
      </c>
      <c r="E2460">
        <v>593</v>
      </c>
      <c r="F2460">
        <v>0</v>
      </c>
      <c r="G2460">
        <v>0</v>
      </c>
      <c r="H2460">
        <v>0</v>
      </c>
      <c r="I2460">
        <v>0</v>
      </c>
      <c r="J2460">
        <v>0</v>
      </c>
      <c r="K2460">
        <v>0</v>
      </c>
      <c r="L2460">
        <v>601</v>
      </c>
      <c r="M2460">
        <v>0</v>
      </c>
      <c r="R2460">
        <f t="shared" si="147"/>
        <v>20</v>
      </c>
      <c r="S2460">
        <f t="shared" si="148"/>
        <v>27</v>
      </c>
    </row>
    <row r="2461" spans="1:19" x14ac:dyDescent="0.3">
      <c r="A2461">
        <v>2460</v>
      </c>
      <c r="B2461" t="s">
        <v>2471</v>
      </c>
      <c r="C2461" t="str">
        <f t="shared" si="149"/>
        <v>ornamentals_ground_2_NSLandcoverESA7</v>
      </c>
      <c r="D2461">
        <v>373</v>
      </c>
      <c r="E2461">
        <v>373</v>
      </c>
      <c r="F2461">
        <v>0</v>
      </c>
      <c r="G2461">
        <v>0</v>
      </c>
      <c r="H2461">
        <v>0</v>
      </c>
      <c r="I2461">
        <v>0</v>
      </c>
      <c r="J2461">
        <v>0</v>
      </c>
      <c r="K2461">
        <v>0</v>
      </c>
      <c r="L2461">
        <v>377</v>
      </c>
      <c r="M2461">
        <v>0</v>
      </c>
      <c r="R2461">
        <f t="shared" si="147"/>
        <v>20</v>
      </c>
      <c r="S2461">
        <f t="shared" si="148"/>
        <v>27</v>
      </c>
    </row>
    <row r="2462" spans="1:19" x14ac:dyDescent="0.3">
      <c r="A2462">
        <v>2461</v>
      </c>
      <c r="B2462" t="s">
        <v>2472</v>
      </c>
      <c r="C2462" t="str">
        <f t="shared" si="149"/>
        <v>ornamentals_ground_2_NSLandcoverESA8</v>
      </c>
      <c r="D2462">
        <v>357</v>
      </c>
      <c r="E2462">
        <v>357</v>
      </c>
      <c r="F2462">
        <v>0</v>
      </c>
      <c r="G2462">
        <v>0</v>
      </c>
      <c r="H2462">
        <v>0</v>
      </c>
      <c r="I2462">
        <v>0</v>
      </c>
      <c r="J2462">
        <v>0</v>
      </c>
      <c r="K2462">
        <v>0</v>
      </c>
      <c r="L2462">
        <v>361</v>
      </c>
      <c r="M2462">
        <v>0</v>
      </c>
      <c r="R2462">
        <f t="shared" si="147"/>
        <v>20</v>
      </c>
      <c r="S2462">
        <f t="shared" si="148"/>
        <v>27</v>
      </c>
    </row>
    <row r="2463" spans="1:19" x14ac:dyDescent="0.3">
      <c r="A2463">
        <v>2462</v>
      </c>
      <c r="B2463" t="s">
        <v>2473</v>
      </c>
      <c r="C2463" t="str">
        <f t="shared" si="149"/>
        <v>ornamentals_ground_2_NSLandcoverESA9</v>
      </c>
      <c r="D2463">
        <v>294</v>
      </c>
      <c r="E2463">
        <v>294</v>
      </c>
      <c r="F2463">
        <v>0</v>
      </c>
      <c r="G2463">
        <v>0</v>
      </c>
      <c r="H2463">
        <v>0</v>
      </c>
      <c r="I2463">
        <v>0</v>
      </c>
      <c r="J2463">
        <v>0</v>
      </c>
      <c r="K2463">
        <v>0</v>
      </c>
      <c r="L2463">
        <v>306</v>
      </c>
      <c r="M2463">
        <v>0</v>
      </c>
      <c r="R2463">
        <f t="shared" si="147"/>
        <v>20</v>
      </c>
      <c r="S2463">
        <f t="shared" si="148"/>
        <v>27</v>
      </c>
    </row>
    <row r="2464" spans="1:19" x14ac:dyDescent="0.3">
      <c r="A2464">
        <v>2463</v>
      </c>
      <c r="B2464" t="s">
        <v>2474</v>
      </c>
      <c r="C2464" t="str">
        <f t="shared" si="149"/>
        <v>ornamentals_ground_2_NSLandcoverESA10a</v>
      </c>
      <c r="D2464">
        <v>449</v>
      </c>
      <c r="E2464">
        <v>449</v>
      </c>
      <c r="F2464">
        <v>0</v>
      </c>
      <c r="G2464">
        <v>0</v>
      </c>
      <c r="H2464">
        <v>0</v>
      </c>
      <c r="I2464">
        <v>0</v>
      </c>
      <c r="J2464">
        <v>0</v>
      </c>
      <c r="K2464">
        <v>0</v>
      </c>
      <c r="L2464">
        <v>454</v>
      </c>
      <c r="M2464">
        <v>0</v>
      </c>
      <c r="R2464">
        <f t="shared" si="147"/>
        <v>20</v>
      </c>
      <c r="S2464">
        <f t="shared" si="148"/>
        <v>27</v>
      </c>
    </row>
    <row r="2465" spans="1:19" x14ac:dyDescent="0.3">
      <c r="A2465">
        <v>2464</v>
      </c>
      <c r="B2465" t="s">
        <v>2475</v>
      </c>
      <c r="C2465" t="str">
        <f t="shared" si="149"/>
        <v>ornamentals_ground_2_NSLandcoverESA10b</v>
      </c>
      <c r="D2465">
        <v>462</v>
      </c>
      <c r="E2465">
        <v>462</v>
      </c>
      <c r="F2465">
        <v>0</v>
      </c>
      <c r="G2465">
        <v>0</v>
      </c>
      <c r="H2465">
        <v>0</v>
      </c>
      <c r="I2465">
        <v>0</v>
      </c>
      <c r="J2465">
        <v>0</v>
      </c>
      <c r="K2465">
        <v>0</v>
      </c>
      <c r="L2465">
        <v>466</v>
      </c>
      <c r="M2465">
        <v>0</v>
      </c>
      <c r="R2465">
        <f t="shared" si="147"/>
        <v>20</v>
      </c>
      <c r="S2465">
        <f t="shared" si="148"/>
        <v>27</v>
      </c>
    </row>
    <row r="2466" spans="1:19" x14ac:dyDescent="0.3">
      <c r="A2466">
        <v>2465</v>
      </c>
      <c r="B2466" t="s">
        <v>2476</v>
      </c>
      <c r="C2466" t="str">
        <f t="shared" si="149"/>
        <v>ornamentals_ground_2_NSLandcoverESA11a</v>
      </c>
      <c r="D2466">
        <v>459</v>
      </c>
      <c r="E2466">
        <v>459</v>
      </c>
      <c r="F2466">
        <v>0</v>
      </c>
      <c r="G2466">
        <v>0</v>
      </c>
      <c r="H2466">
        <v>0</v>
      </c>
      <c r="I2466">
        <v>0</v>
      </c>
      <c r="J2466">
        <v>0</v>
      </c>
      <c r="K2466">
        <v>0</v>
      </c>
      <c r="L2466">
        <v>464</v>
      </c>
      <c r="M2466">
        <v>0</v>
      </c>
      <c r="R2466">
        <f t="shared" si="147"/>
        <v>20</v>
      </c>
      <c r="S2466">
        <f t="shared" si="148"/>
        <v>27</v>
      </c>
    </row>
    <row r="2467" spans="1:19" x14ac:dyDescent="0.3">
      <c r="A2467">
        <v>2466</v>
      </c>
      <c r="B2467" t="s">
        <v>2477</v>
      </c>
      <c r="C2467" t="str">
        <f t="shared" si="149"/>
        <v>ornamentals_ground_2_NSLandcoverESA11b</v>
      </c>
      <c r="D2467">
        <v>393</v>
      </c>
      <c r="E2467">
        <v>393</v>
      </c>
      <c r="F2467">
        <v>0</v>
      </c>
      <c r="G2467">
        <v>0</v>
      </c>
      <c r="H2467">
        <v>0</v>
      </c>
      <c r="I2467">
        <v>0</v>
      </c>
      <c r="J2467">
        <v>0</v>
      </c>
      <c r="K2467">
        <v>0</v>
      </c>
      <c r="L2467">
        <v>397</v>
      </c>
      <c r="M2467">
        <v>0</v>
      </c>
      <c r="R2467">
        <f t="shared" si="147"/>
        <v>20</v>
      </c>
      <c r="S2467">
        <f t="shared" si="148"/>
        <v>27</v>
      </c>
    </row>
    <row r="2468" spans="1:19" x14ac:dyDescent="0.3">
      <c r="A2468">
        <v>2467</v>
      </c>
      <c r="B2468" t="s">
        <v>2478</v>
      </c>
      <c r="C2468" t="str">
        <f t="shared" si="149"/>
        <v>ornamentals_ground_2_NSLandcoverESA12a</v>
      </c>
      <c r="D2468">
        <v>356</v>
      </c>
      <c r="E2468">
        <v>356</v>
      </c>
      <c r="F2468">
        <v>0</v>
      </c>
      <c r="G2468">
        <v>0</v>
      </c>
      <c r="H2468">
        <v>0</v>
      </c>
      <c r="I2468">
        <v>0</v>
      </c>
      <c r="J2468">
        <v>0</v>
      </c>
      <c r="K2468">
        <v>0</v>
      </c>
      <c r="L2468">
        <v>356</v>
      </c>
      <c r="M2468">
        <v>0</v>
      </c>
      <c r="R2468">
        <f t="shared" si="147"/>
        <v>20</v>
      </c>
      <c r="S2468">
        <f t="shared" si="148"/>
        <v>27</v>
      </c>
    </row>
    <row r="2469" spans="1:19" x14ac:dyDescent="0.3">
      <c r="A2469">
        <v>2468</v>
      </c>
      <c r="B2469" t="s">
        <v>2479</v>
      </c>
      <c r="C2469" t="str">
        <f t="shared" si="149"/>
        <v>ornamentals_ground_2_NSLandcoverESA12b</v>
      </c>
      <c r="D2469">
        <v>337</v>
      </c>
      <c r="E2469">
        <v>337</v>
      </c>
      <c r="F2469">
        <v>0</v>
      </c>
      <c r="G2469">
        <v>0</v>
      </c>
      <c r="H2469">
        <v>0</v>
      </c>
      <c r="I2469">
        <v>0</v>
      </c>
      <c r="J2469">
        <v>0</v>
      </c>
      <c r="K2469">
        <v>0</v>
      </c>
      <c r="L2469">
        <v>338</v>
      </c>
      <c r="M2469">
        <v>0</v>
      </c>
      <c r="R2469">
        <f t="shared" si="147"/>
        <v>20</v>
      </c>
      <c r="S2469">
        <f t="shared" si="148"/>
        <v>27</v>
      </c>
    </row>
    <row r="2470" spans="1:19" x14ac:dyDescent="0.3">
      <c r="A2470">
        <v>2469</v>
      </c>
      <c r="B2470" t="s">
        <v>2480</v>
      </c>
      <c r="C2470" t="str">
        <f t="shared" si="149"/>
        <v>ornamentals_ground_2_NSLandcoverESA13</v>
      </c>
      <c r="D2470">
        <v>391</v>
      </c>
      <c r="E2470">
        <v>391</v>
      </c>
      <c r="F2470">
        <v>0</v>
      </c>
      <c r="G2470">
        <v>0</v>
      </c>
      <c r="H2470">
        <v>0</v>
      </c>
      <c r="I2470">
        <v>0</v>
      </c>
      <c r="J2470">
        <v>0</v>
      </c>
      <c r="K2470">
        <v>0</v>
      </c>
      <c r="L2470">
        <v>392</v>
      </c>
      <c r="M2470">
        <v>0</v>
      </c>
      <c r="R2470">
        <f t="shared" si="147"/>
        <v>20</v>
      </c>
      <c r="S2470">
        <f t="shared" si="148"/>
        <v>27</v>
      </c>
    </row>
    <row r="2471" spans="1:19" x14ac:dyDescent="0.3">
      <c r="A2471">
        <v>2470</v>
      </c>
      <c r="B2471" t="s">
        <v>2481</v>
      </c>
      <c r="C2471" t="str">
        <f t="shared" si="149"/>
        <v>ornamentals_ground_2_NSLandcoverESA14</v>
      </c>
      <c r="D2471">
        <v>463</v>
      </c>
      <c r="E2471">
        <v>463</v>
      </c>
      <c r="F2471">
        <v>0</v>
      </c>
      <c r="G2471">
        <v>0</v>
      </c>
      <c r="H2471">
        <v>0</v>
      </c>
      <c r="I2471">
        <v>0</v>
      </c>
      <c r="J2471">
        <v>0</v>
      </c>
      <c r="K2471">
        <v>0</v>
      </c>
      <c r="L2471">
        <v>467</v>
      </c>
      <c r="M2471">
        <v>0</v>
      </c>
      <c r="R2471">
        <f t="shared" si="147"/>
        <v>20</v>
      </c>
      <c r="S2471">
        <f t="shared" si="148"/>
        <v>27</v>
      </c>
    </row>
    <row r="2472" spans="1:19" x14ac:dyDescent="0.3">
      <c r="A2472">
        <v>2471</v>
      </c>
      <c r="B2472" t="s">
        <v>2482</v>
      </c>
      <c r="C2472" t="str">
        <f t="shared" si="149"/>
        <v>ornamentals_ground_2_NSLandcoverESA15a</v>
      </c>
      <c r="D2472">
        <v>412</v>
      </c>
      <c r="E2472">
        <v>412</v>
      </c>
      <c r="F2472">
        <v>0</v>
      </c>
      <c r="G2472">
        <v>0</v>
      </c>
      <c r="H2472">
        <v>0</v>
      </c>
      <c r="I2472">
        <v>0</v>
      </c>
      <c r="J2472">
        <v>0</v>
      </c>
      <c r="K2472">
        <v>0</v>
      </c>
      <c r="L2472">
        <v>413</v>
      </c>
      <c r="M2472">
        <v>0</v>
      </c>
      <c r="R2472">
        <f t="shared" si="147"/>
        <v>20</v>
      </c>
      <c r="S2472">
        <f t="shared" si="148"/>
        <v>27</v>
      </c>
    </row>
    <row r="2473" spans="1:19" x14ac:dyDescent="0.3">
      <c r="A2473">
        <v>2472</v>
      </c>
      <c r="B2473" t="s">
        <v>2483</v>
      </c>
      <c r="C2473" t="str">
        <f t="shared" si="149"/>
        <v>ornamentals_ground_2_NSLandcoverESA15b</v>
      </c>
      <c r="D2473">
        <v>364</v>
      </c>
      <c r="E2473">
        <v>364</v>
      </c>
      <c r="F2473">
        <v>0</v>
      </c>
      <c r="G2473">
        <v>0</v>
      </c>
      <c r="H2473">
        <v>0</v>
      </c>
      <c r="I2473">
        <v>0</v>
      </c>
      <c r="J2473">
        <v>0</v>
      </c>
      <c r="K2473">
        <v>0</v>
      </c>
      <c r="L2473">
        <v>365</v>
      </c>
      <c r="M2473">
        <v>0</v>
      </c>
      <c r="R2473">
        <f t="shared" si="147"/>
        <v>20</v>
      </c>
      <c r="S2473">
        <f t="shared" si="148"/>
        <v>27</v>
      </c>
    </row>
    <row r="2474" spans="1:19" x14ac:dyDescent="0.3">
      <c r="A2474">
        <v>2473</v>
      </c>
      <c r="B2474" t="s">
        <v>2484</v>
      </c>
      <c r="C2474" t="str">
        <f t="shared" si="149"/>
        <v>ornamentals_ground_2_NSLandcoverESA16a</v>
      </c>
      <c r="D2474">
        <v>482</v>
      </c>
      <c r="E2474">
        <v>482</v>
      </c>
      <c r="F2474">
        <v>0</v>
      </c>
      <c r="G2474">
        <v>0</v>
      </c>
      <c r="H2474">
        <v>0</v>
      </c>
      <c r="I2474">
        <v>0</v>
      </c>
      <c r="J2474">
        <v>0</v>
      </c>
      <c r="K2474">
        <v>0</v>
      </c>
      <c r="L2474">
        <v>500</v>
      </c>
      <c r="M2474">
        <v>0</v>
      </c>
      <c r="R2474">
        <f t="shared" si="147"/>
        <v>20</v>
      </c>
      <c r="S2474">
        <f t="shared" si="148"/>
        <v>27</v>
      </c>
    </row>
    <row r="2475" spans="1:19" x14ac:dyDescent="0.3">
      <c r="A2475">
        <v>2474</v>
      </c>
      <c r="B2475" t="s">
        <v>2485</v>
      </c>
      <c r="C2475" t="str">
        <f t="shared" ref="C2475:C2506" si="150">LEFT(B2475,R2475-1)&amp;RIGHT(B2475,LEN(B2475)-S2475)</f>
        <v>ornamentals_ground_2_NSLandcoverESA16b</v>
      </c>
      <c r="D2475">
        <v>461</v>
      </c>
      <c r="E2475">
        <v>461</v>
      </c>
      <c r="F2475">
        <v>0</v>
      </c>
      <c r="G2475">
        <v>0</v>
      </c>
      <c r="H2475">
        <v>0</v>
      </c>
      <c r="I2475">
        <v>0</v>
      </c>
      <c r="J2475">
        <v>0</v>
      </c>
      <c r="K2475">
        <v>0</v>
      </c>
      <c r="L2475">
        <v>476</v>
      </c>
      <c r="M2475">
        <v>0</v>
      </c>
      <c r="R2475">
        <f t="shared" si="147"/>
        <v>20</v>
      </c>
      <c r="S2475">
        <f t="shared" si="148"/>
        <v>27</v>
      </c>
    </row>
    <row r="2476" spans="1:19" x14ac:dyDescent="0.3">
      <c r="A2476">
        <v>2475</v>
      </c>
      <c r="B2476" t="s">
        <v>2486</v>
      </c>
      <c r="C2476" t="str">
        <f t="shared" si="150"/>
        <v>ornamentals_ground_2_NSLandcoverESA17a</v>
      </c>
      <c r="D2476">
        <v>513</v>
      </c>
      <c r="E2476">
        <v>513</v>
      </c>
      <c r="F2476">
        <v>0</v>
      </c>
      <c r="G2476">
        <v>0</v>
      </c>
      <c r="H2476">
        <v>0</v>
      </c>
      <c r="I2476">
        <v>0</v>
      </c>
      <c r="J2476">
        <v>0</v>
      </c>
      <c r="K2476">
        <v>0</v>
      </c>
      <c r="L2476">
        <v>515</v>
      </c>
      <c r="M2476">
        <v>0</v>
      </c>
      <c r="R2476">
        <f t="shared" si="147"/>
        <v>20</v>
      </c>
      <c r="S2476">
        <f t="shared" si="148"/>
        <v>27</v>
      </c>
    </row>
    <row r="2477" spans="1:19" x14ac:dyDescent="0.3">
      <c r="A2477">
        <v>2476</v>
      </c>
      <c r="B2477" t="s">
        <v>2487</v>
      </c>
      <c r="C2477" t="str">
        <f t="shared" si="150"/>
        <v>ornamentals_ground_2_NSLandcoverESA17b</v>
      </c>
      <c r="D2477">
        <v>374</v>
      </c>
      <c r="E2477">
        <v>374</v>
      </c>
      <c r="F2477">
        <v>0</v>
      </c>
      <c r="G2477">
        <v>0</v>
      </c>
      <c r="H2477">
        <v>0</v>
      </c>
      <c r="I2477">
        <v>0</v>
      </c>
      <c r="J2477">
        <v>0</v>
      </c>
      <c r="K2477">
        <v>0</v>
      </c>
      <c r="L2477">
        <v>375</v>
      </c>
      <c r="M2477">
        <v>0</v>
      </c>
      <c r="R2477">
        <f t="shared" si="147"/>
        <v>20</v>
      </c>
      <c r="S2477">
        <f t="shared" si="148"/>
        <v>27</v>
      </c>
    </row>
    <row r="2478" spans="1:19" x14ac:dyDescent="0.3">
      <c r="A2478">
        <v>2477</v>
      </c>
      <c r="B2478" t="s">
        <v>2488</v>
      </c>
      <c r="C2478" t="str">
        <f t="shared" si="150"/>
        <v>ornamentals_ground_2_NSLandcoverESA18a</v>
      </c>
      <c r="D2478">
        <v>495</v>
      </c>
      <c r="E2478">
        <v>495</v>
      </c>
      <c r="F2478">
        <v>0</v>
      </c>
      <c r="G2478">
        <v>0</v>
      </c>
      <c r="H2478">
        <v>0</v>
      </c>
      <c r="I2478">
        <v>0</v>
      </c>
      <c r="J2478">
        <v>0</v>
      </c>
      <c r="K2478">
        <v>0</v>
      </c>
      <c r="L2478">
        <v>510</v>
      </c>
      <c r="M2478">
        <v>0</v>
      </c>
      <c r="R2478">
        <f t="shared" si="147"/>
        <v>20</v>
      </c>
      <c r="S2478">
        <f t="shared" si="148"/>
        <v>27</v>
      </c>
    </row>
    <row r="2479" spans="1:19" x14ac:dyDescent="0.3">
      <c r="A2479">
        <v>2478</v>
      </c>
      <c r="B2479" t="s">
        <v>2489</v>
      </c>
      <c r="C2479" t="str">
        <f t="shared" si="150"/>
        <v>ornamentals_ground_2_NSLandcoverESA18b</v>
      </c>
      <c r="D2479">
        <v>552</v>
      </c>
      <c r="E2479">
        <v>552</v>
      </c>
      <c r="F2479">
        <v>0</v>
      </c>
      <c r="G2479">
        <v>0</v>
      </c>
      <c r="H2479">
        <v>0</v>
      </c>
      <c r="I2479">
        <v>0</v>
      </c>
      <c r="J2479">
        <v>0</v>
      </c>
      <c r="K2479">
        <v>0</v>
      </c>
      <c r="L2479">
        <v>570</v>
      </c>
      <c r="M2479">
        <v>0</v>
      </c>
      <c r="R2479">
        <f t="shared" si="147"/>
        <v>20</v>
      </c>
      <c r="S2479">
        <f t="shared" si="148"/>
        <v>27</v>
      </c>
    </row>
    <row r="2480" spans="1:19" x14ac:dyDescent="0.3">
      <c r="A2480">
        <v>2479</v>
      </c>
      <c r="B2480" t="s">
        <v>2490</v>
      </c>
      <c r="C2480" t="str">
        <f t="shared" si="150"/>
        <v>ornamentals_ground_2_NSLandcoverESA19a</v>
      </c>
      <c r="D2480">
        <v>445</v>
      </c>
      <c r="E2480">
        <v>445</v>
      </c>
      <c r="F2480">
        <v>0</v>
      </c>
      <c r="G2480">
        <v>0</v>
      </c>
      <c r="H2480">
        <v>0</v>
      </c>
      <c r="I2480">
        <v>0</v>
      </c>
      <c r="J2480">
        <v>0</v>
      </c>
      <c r="K2480">
        <v>0</v>
      </c>
      <c r="L2480">
        <v>446</v>
      </c>
      <c r="M2480">
        <v>0</v>
      </c>
      <c r="R2480">
        <f t="shared" si="147"/>
        <v>20</v>
      </c>
      <c r="S2480">
        <f t="shared" si="148"/>
        <v>27</v>
      </c>
    </row>
    <row r="2481" spans="1:19" x14ac:dyDescent="0.3">
      <c r="A2481">
        <v>2480</v>
      </c>
      <c r="B2481" t="s">
        <v>2491</v>
      </c>
      <c r="C2481" t="str">
        <f t="shared" si="150"/>
        <v>ornamentals_ground_2_NSLandcoverESA19b</v>
      </c>
      <c r="D2481">
        <v>549</v>
      </c>
      <c r="E2481">
        <v>549</v>
      </c>
      <c r="F2481">
        <v>0</v>
      </c>
      <c r="G2481">
        <v>0</v>
      </c>
      <c r="H2481">
        <v>0</v>
      </c>
      <c r="I2481">
        <v>0</v>
      </c>
      <c r="J2481">
        <v>0</v>
      </c>
      <c r="K2481">
        <v>0</v>
      </c>
      <c r="L2481">
        <v>550</v>
      </c>
      <c r="M2481">
        <v>0</v>
      </c>
      <c r="R2481">
        <f t="shared" si="147"/>
        <v>20</v>
      </c>
      <c r="S2481">
        <f t="shared" si="148"/>
        <v>27</v>
      </c>
    </row>
    <row r="2482" spans="1:19" x14ac:dyDescent="0.3">
      <c r="A2482">
        <v>2481</v>
      </c>
      <c r="B2482" t="s">
        <v>2492</v>
      </c>
      <c r="C2482" t="str">
        <f t="shared" si="150"/>
        <v>ornamentals_ground_2_NSLandcoverESA20a</v>
      </c>
      <c r="D2482">
        <v>364</v>
      </c>
      <c r="E2482">
        <v>364</v>
      </c>
      <c r="F2482">
        <v>0</v>
      </c>
      <c r="G2482">
        <v>0</v>
      </c>
      <c r="H2482">
        <v>0</v>
      </c>
      <c r="I2482">
        <v>0</v>
      </c>
      <c r="J2482">
        <v>0</v>
      </c>
      <c r="K2482">
        <v>0</v>
      </c>
      <c r="L2482">
        <v>365</v>
      </c>
      <c r="M2482">
        <v>0</v>
      </c>
      <c r="R2482">
        <f t="shared" si="147"/>
        <v>20</v>
      </c>
      <c r="S2482">
        <f t="shared" si="148"/>
        <v>27</v>
      </c>
    </row>
    <row r="2483" spans="1:19" x14ac:dyDescent="0.3">
      <c r="A2483">
        <v>2482</v>
      </c>
      <c r="B2483" t="s">
        <v>2493</v>
      </c>
      <c r="C2483" t="str">
        <f t="shared" si="150"/>
        <v>ornamentals_ground_2_NSLandcoverESA20b</v>
      </c>
      <c r="D2483">
        <v>464</v>
      </c>
      <c r="E2483">
        <v>464</v>
      </c>
      <c r="F2483">
        <v>0</v>
      </c>
      <c r="G2483">
        <v>0</v>
      </c>
      <c r="H2483">
        <v>0</v>
      </c>
      <c r="I2483">
        <v>0</v>
      </c>
      <c r="J2483">
        <v>0</v>
      </c>
      <c r="K2483">
        <v>0</v>
      </c>
      <c r="L2483">
        <v>465</v>
      </c>
      <c r="M2483">
        <v>0</v>
      </c>
      <c r="R2483">
        <f t="shared" si="147"/>
        <v>20</v>
      </c>
      <c r="S2483">
        <f t="shared" si="148"/>
        <v>27</v>
      </c>
    </row>
    <row r="2484" spans="1:19" x14ac:dyDescent="0.3">
      <c r="A2484">
        <v>2483</v>
      </c>
      <c r="B2484" t="s">
        <v>2494</v>
      </c>
      <c r="C2484" t="str">
        <f t="shared" si="150"/>
        <v>ornamentals_ground_2_NSLandcoverESA21</v>
      </c>
      <c r="D2484">
        <v>485</v>
      </c>
      <c r="E2484">
        <v>485</v>
      </c>
      <c r="F2484">
        <v>0</v>
      </c>
      <c r="G2484">
        <v>0</v>
      </c>
      <c r="H2484">
        <v>0</v>
      </c>
      <c r="I2484">
        <v>0</v>
      </c>
      <c r="J2484">
        <v>0</v>
      </c>
      <c r="K2484">
        <v>0</v>
      </c>
      <c r="L2484">
        <v>486</v>
      </c>
      <c r="M2484">
        <v>0</v>
      </c>
      <c r="R2484">
        <f t="shared" si="147"/>
        <v>20</v>
      </c>
      <c r="S2484">
        <f t="shared" si="148"/>
        <v>27</v>
      </c>
    </row>
    <row r="2485" spans="1:19" x14ac:dyDescent="0.3">
      <c r="A2485">
        <v>2484</v>
      </c>
      <c r="B2485" t="s">
        <v>2495</v>
      </c>
      <c r="C2485" t="str">
        <f t="shared" si="150"/>
        <v>pastures_a_2_GrasslandESA1</v>
      </c>
      <c r="D2485">
        <v>408</v>
      </c>
      <c r="E2485">
        <v>408</v>
      </c>
      <c r="F2485">
        <v>0</v>
      </c>
      <c r="G2485">
        <v>0</v>
      </c>
      <c r="H2485">
        <v>0</v>
      </c>
      <c r="I2485">
        <v>0</v>
      </c>
      <c r="J2485">
        <v>0</v>
      </c>
      <c r="K2485">
        <v>0</v>
      </c>
      <c r="L2485">
        <v>411</v>
      </c>
      <c r="M2485">
        <v>0</v>
      </c>
      <c r="R2485">
        <f t="shared" si="147"/>
        <v>12</v>
      </c>
      <c r="S2485">
        <f t="shared" si="148"/>
        <v>19</v>
      </c>
    </row>
    <row r="2486" spans="1:19" x14ac:dyDescent="0.3">
      <c r="A2486">
        <v>2485</v>
      </c>
      <c r="B2486" t="s">
        <v>2496</v>
      </c>
      <c r="C2486" t="str">
        <f t="shared" si="150"/>
        <v>pastures_a_2_GrasslandESA2</v>
      </c>
      <c r="D2486">
        <v>165</v>
      </c>
      <c r="E2486">
        <v>165</v>
      </c>
      <c r="F2486">
        <v>0</v>
      </c>
      <c r="G2486">
        <v>0</v>
      </c>
      <c r="H2486">
        <v>0</v>
      </c>
      <c r="I2486">
        <v>0</v>
      </c>
      <c r="J2486">
        <v>0</v>
      </c>
      <c r="K2486">
        <v>0</v>
      </c>
      <c r="L2486">
        <v>167</v>
      </c>
      <c r="M2486">
        <v>0</v>
      </c>
      <c r="R2486">
        <f t="shared" si="147"/>
        <v>12</v>
      </c>
      <c r="S2486">
        <f t="shared" si="148"/>
        <v>19</v>
      </c>
    </row>
    <row r="2487" spans="1:19" x14ac:dyDescent="0.3">
      <c r="A2487">
        <v>2486</v>
      </c>
      <c r="B2487" t="s">
        <v>2497</v>
      </c>
      <c r="C2487" t="str">
        <f t="shared" si="150"/>
        <v>pastures_a_2_GrasslandESA3</v>
      </c>
      <c r="D2487">
        <v>439</v>
      </c>
      <c r="E2487">
        <v>439</v>
      </c>
      <c r="F2487">
        <v>0</v>
      </c>
      <c r="G2487">
        <v>0</v>
      </c>
      <c r="H2487">
        <v>0</v>
      </c>
      <c r="I2487">
        <v>0</v>
      </c>
      <c r="J2487">
        <v>0</v>
      </c>
      <c r="K2487">
        <v>0</v>
      </c>
      <c r="L2487">
        <v>439</v>
      </c>
      <c r="M2487">
        <v>0</v>
      </c>
      <c r="R2487">
        <f t="shared" si="147"/>
        <v>12</v>
      </c>
      <c r="S2487">
        <f t="shared" si="148"/>
        <v>19</v>
      </c>
    </row>
    <row r="2488" spans="1:19" x14ac:dyDescent="0.3">
      <c r="A2488">
        <v>2487</v>
      </c>
      <c r="B2488" t="s">
        <v>2498</v>
      </c>
      <c r="C2488" t="str">
        <f t="shared" si="150"/>
        <v>pastures_a_2_GrasslandESA4</v>
      </c>
      <c r="D2488">
        <v>155</v>
      </c>
      <c r="E2488">
        <v>155</v>
      </c>
      <c r="F2488">
        <v>0</v>
      </c>
      <c r="G2488">
        <v>0</v>
      </c>
      <c r="H2488">
        <v>0</v>
      </c>
      <c r="I2488">
        <v>0</v>
      </c>
      <c r="J2488">
        <v>0</v>
      </c>
      <c r="K2488">
        <v>0</v>
      </c>
      <c r="L2488">
        <v>160</v>
      </c>
      <c r="M2488">
        <v>0</v>
      </c>
      <c r="R2488">
        <f t="shared" si="147"/>
        <v>12</v>
      </c>
      <c r="S2488">
        <f t="shared" si="148"/>
        <v>19</v>
      </c>
    </row>
    <row r="2489" spans="1:19" x14ac:dyDescent="0.3">
      <c r="A2489">
        <v>2488</v>
      </c>
      <c r="B2489" t="s">
        <v>2499</v>
      </c>
      <c r="C2489" t="str">
        <f t="shared" si="150"/>
        <v>pastures_a_2_GrasslandESA5</v>
      </c>
      <c r="D2489">
        <v>426</v>
      </c>
      <c r="E2489">
        <v>426</v>
      </c>
      <c r="F2489">
        <v>0</v>
      </c>
      <c r="G2489">
        <v>0</v>
      </c>
      <c r="H2489">
        <v>0</v>
      </c>
      <c r="I2489">
        <v>0</v>
      </c>
      <c r="J2489">
        <v>0</v>
      </c>
      <c r="K2489">
        <v>0</v>
      </c>
      <c r="L2489">
        <v>427</v>
      </c>
      <c r="M2489">
        <v>0</v>
      </c>
      <c r="R2489">
        <f t="shared" si="147"/>
        <v>12</v>
      </c>
      <c r="S2489">
        <f t="shared" si="148"/>
        <v>19</v>
      </c>
    </row>
    <row r="2490" spans="1:19" x14ac:dyDescent="0.3">
      <c r="A2490">
        <v>2489</v>
      </c>
      <c r="B2490" t="s">
        <v>2500</v>
      </c>
      <c r="C2490" t="str">
        <f t="shared" si="150"/>
        <v>pastures_a_2_GrasslandESA6</v>
      </c>
      <c r="D2490">
        <v>299</v>
      </c>
      <c r="E2490">
        <v>299</v>
      </c>
      <c r="F2490">
        <v>0</v>
      </c>
      <c r="G2490">
        <v>0</v>
      </c>
      <c r="H2490">
        <v>0</v>
      </c>
      <c r="I2490">
        <v>0</v>
      </c>
      <c r="J2490">
        <v>0</v>
      </c>
      <c r="K2490">
        <v>0</v>
      </c>
      <c r="L2490">
        <v>299</v>
      </c>
      <c r="M2490">
        <v>0</v>
      </c>
      <c r="R2490">
        <f t="shared" si="147"/>
        <v>12</v>
      </c>
      <c r="S2490">
        <f t="shared" si="148"/>
        <v>19</v>
      </c>
    </row>
    <row r="2491" spans="1:19" x14ac:dyDescent="0.3">
      <c r="A2491">
        <v>2490</v>
      </c>
      <c r="B2491" t="s">
        <v>2501</v>
      </c>
      <c r="C2491" t="str">
        <f t="shared" si="150"/>
        <v>pastures_a_2_GrasslandESA7</v>
      </c>
      <c r="D2491">
        <v>381</v>
      </c>
      <c r="E2491">
        <v>381</v>
      </c>
      <c r="F2491">
        <v>0</v>
      </c>
      <c r="G2491">
        <v>0</v>
      </c>
      <c r="H2491">
        <v>0</v>
      </c>
      <c r="I2491">
        <v>0</v>
      </c>
      <c r="J2491">
        <v>0</v>
      </c>
      <c r="K2491">
        <v>0</v>
      </c>
      <c r="L2491">
        <v>383</v>
      </c>
      <c r="M2491">
        <v>0</v>
      </c>
      <c r="R2491">
        <f t="shared" si="147"/>
        <v>12</v>
      </c>
      <c r="S2491">
        <f t="shared" si="148"/>
        <v>19</v>
      </c>
    </row>
    <row r="2492" spans="1:19" x14ac:dyDescent="0.3">
      <c r="A2492">
        <v>2491</v>
      </c>
      <c r="B2492" t="s">
        <v>2502</v>
      </c>
      <c r="C2492" t="str">
        <f t="shared" si="150"/>
        <v>pastures_a_2_GrasslandESA8</v>
      </c>
      <c r="D2492">
        <v>270</v>
      </c>
      <c r="E2492">
        <v>270</v>
      </c>
      <c r="F2492">
        <v>0</v>
      </c>
      <c r="G2492">
        <v>0</v>
      </c>
      <c r="H2492">
        <v>0</v>
      </c>
      <c r="I2492">
        <v>0</v>
      </c>
      <c r="J2492">
        <v>0</v>
      </c>
      <c r="K2492">
        <v>0</v>
      </c>
      <c r="L2492">
        <v>270</v>
      </c>
      <c r="M2492">
        <v>0</v>
      </c>
      <c r="R2492">
        <f t="shared" si="147"/>
        <v>12</v>
      </c>
      <c r="S2492">
        <f t="shared" si="148"/>
        <v>19</v>
      </c>
    </row>
    <row r="2493" spans="1:19" x14ac:dyDescent="0.3">
      <c r="A2493">
        <v>2492</v>
      </c>
      <c r="B2493" t="s">
        <v>2503</v>
      </c>
      <c r="C2493" t="str">
        <f t="shared" si="150"/>
        <v>pastures_a_2_GrasslandESA8</v>
      </c>
      <c r="D2493">
        <v>275</v>
      </c>
      <c r="E2493">
        <v>275</v>
      </c>
      <c r="F2493">
        <v>0</v>
      </c>
      <c r="G2493">
        <v>0</v>
      </c>
      <c r="H2493">
        <v>0</v>
      </c>
      <c r="I2493">
        <v>0</v>
      </c>
      <c r="J2493">
        <v>0</v>
      </c>
      <c r="K2493">
        <v>0</v>
      </c>
      <c r="L2493">
        <v>275</v>
      </c>
      <c r="M2493">
        <v>0</v>
      </c>
      <c r="R2493">
        <f t="shared" si="147"/>
        <v>12</v>
      </c>
      <c r="S2493">
        <f t="shared" si="148"/>
        <v>19</v>
      </c>
    </row>
    <row r="2494" spans="1:19" x14ac:dyDescent="0.3">
      <c r="A2494">
        <v>2493</v>
      </c>
      <c r="B2494" t="s">
        <v>2504</v>
      </c>
      <c r="C2494" t="str">
        <f t="shared" si="150"/>
        <v>pastures_a_2_GrasslandESA10a</v>
      </c>
      <c r="D2494">
        <v>439</v>
      </c>
      <c r="E2494">
        <v>439</v>
      </c>
      <c r="F2494">
        <v>0</v>
      </c>
      <c r="G2494">
        <v>0</v>
      </c>
      <c r="H2494">
        <v>0</v>
      </c>
      <c r="I2494">
        <v>0</v>
      </c>
      <c r="J2494">
        <v>0</v>
      </c>
      <c r="K2494">
        <v>0</v>
      </c>
      <c r="L2494">
        <v>442</v>
      </c>
      <c r="M2494">
        <v>0</v>
      </c>
      <c r="R2494">
        <f t="shared" si="147"/>
        <v>12</v>
      </c>
      <c r="S2494">
        <f t="shared" si="148"/>
        <v>19</v>
      </c>
    </row>
    <row r="2495" spans="1:19" x14ac:dyDescent="0.3">
      <c r="A2495">
        <v>2494</v>
      </c>
      <c r="B2495" t="s">
        <v>2505</v>
      </c>
      <c r="C2495" t="str">
        <f t="shared" si="150"/>
        <v>pastures_a_2_GrasslandESA10b</v>
      </c>
      <c r="D2495">
        <v>448</v>
      </c>
      <c r="E2495">
        <v>448</v>
      </c>
      <c r="F2495">
        <v>0</v>
      </c>
      <c r="G2495">
        <v>0</v>
      </c>
      <c r="H2495">
        <v>0</v>
      </c>
      <c r="I2495">
        <v>0</v>
      </c>
      <c r="J2495">
        <v>0</v>
      </c>
      <c r="K2495">
        <v>0</v>
      </c>
      <c r="L2495">
        <v>451</v>
      </c>
      <c r="M2495">
        <v>0</v>
      </c>
      <c r="R2495">
        <f t="shared" si="147"/>
        <v>12</v>
      </c>
      <c r="S2495">
        <f t="shared" si="148"/>
        <v>19</v>
      </c>
    </row>
    <row r="2496" spans="1:19" x14ac:dyDescent="0.3">
      <c r="A2496">
        <v>2495</v>
      </c>
      <c r="B2496" t="s">
        <v>2506</v>
      </c>
      <c r="C2496" t="str">
        <f t="shared" si="150"/>
        <v>pastures_a_2_GrasslandESA11a</v>
      </c>
      <c r="D2496">
        <v>262</v>
      </c>
      <c r="E2496">
        <v>262</v>
      </c>
      <c r="F2496">
        <v>0</v>
      </c>
      <c r="G2496">
        <v>0</v>
      </c>
      <c r="H2496">
        <v>0</v>
      </c>
      <c r="I2496">
        <v>0</v>
      </c>
      <c r="J2496">
        <v>0</v>
      </c>
      <c r="K2496">
        <v>0</v>
      </c>
      <c r="L2496">
        <v>262</v>
      </c>
      <c r="M2496">
        <v>0</v>
      </c>
      <c r="R2496">
        <f t="shared" si="147"/>
        <v>12</v>
      </c>
      <c r="S2496">
        <f t="shared" si="148"/>
        <v>19</v>
      </c>
    </row>
    <row r="2497" spans="1:19" x14ac:dyDescent="0.3">
      <c r="A2497">
        <v>2496</v>
      </c>
      <c r="B2497" t="s">
        <v>2507</v>
      </c>
      <c r="C2497" t="str">
        <f t="shared" si="150"/>
        <v>pastures_a_2_GrasslandESA11b</v>
      </c>
      <c r="D2497">
        <v>276</v>
      </c>
      <c r="E2497">
        <v>276</v>
      </c>
      <c r="F2497">
        <v>0</v>
      </c>
      <c r="G2497">
        <v>0</v>
      </c>
      <c r="H2497">
        <v>0</v>
      </c>
      <c r="I2497">
        <v>0</v>
      </c>
      <c r="J2497">
        <v>0</v>
      </c>
      <c r="K2497">
        <v>0</v>
      </c>
      <c r="L2497">
        <v>276</v>
      </c>
      <c r="M2497">
        <v>0</v>
      </c>
      <c r="R2497">
        <f t="shared" si="147"/>
        <v>12</v>
      </c>
      <c r="S2497">
        <f t="shared" si="148"/>
        <v>19</v>
      </c>
    </row>
    <row r="2498" spans="1:19" x14ac:dyDescent="0.3">
      <c r="A2498">
        <v>2497</v>
      </c>
      <c r="B2498" t="s">
        <v>2508</v>
      </c>
      <c r="C2498" t="str">
        <f t="shared" si="150"/>
        <v>pastures_a_2_GrasslandESA12a</v>
      </c>
      <c r="D2498">
        <v>290</v>
      </c>
      <c r="E2498">
        <v>290</v>
      </c>
      <c r="F2498">
        <v>0</v>
      </c>
      <c r="G2498">
        <v>0</v>
      </c>
      <c r="H2498">
        <v>0</v>
      </c>
      <c r="I2498">
        <v>0</v>
      </c>
      <c r="J2498">
        <v>0</v>
      </c>
      <c r="K2498">
        <v>0</v>
      </c>
      <c r="L2498">
        <v>290</v>
      </c>
      <c r="M2498">
        <v>0</v>
      </c>
      <c r="R2498">
        <f t="shared" si="147"/>
        <v>12</v>
      </c>
      <c r="S2498">
        <f t="shared" si="148"/>
        <v>19</v>
      </c>
    </row>
    <row r="2499" spans="1:19" x14ac:dyDescent="0.3">
      <c r="A2499">
        <v>2498</v>
      </c>
      <c r="B2499" t="s">
        <v>2509</v>
      </c>
      <c r="C2499" t="str">
        <f t="shared" si="150"/>
        <v>pastures_a_2_GrasslandESA12b</v>
      </c>
      <c r="D2499">
        <v>277</v>
      </c>
      <c r="E2499">
        <v>277</v>
      </c>
      <c r="F2499">
        <v>0</v>
      </c>
      <c r="G2499">
        <v>0</v>
      </c>
      <c r="H2499">
        <v>0</v>
      </c>
      <c r="I2499">
        <v>0</v>
      </c>
      <c r="J2499">
        <v>0</v>
      </c>
      <c r="K2499">
        <v>0</v>
      </c>
      <c r="L2499">
        <v>277</v>
      </c>
      <c r="M2499">
        <v>0</v>
      </c>
      <c r="R2499">
        <f t="shared" ref="R2499:R2562" si="151">SEARCH("run",B2499)</f>
        <v>12</v>
      </c>
      <c r="S2499">
        <f t="shared" ref="S2499:S2562" si="152">SEARCH("_",B2499,SEARCH("_",B2499,R2499+1)+1)</f>
        <v>19</v>
      </c>
    </row>
    <row r="2500" spans="1:19" x14ac:dyDescent="0.3">
      <c r="A2500">
        <v>2499</v>
      </c>
      <c r="B2500" t="s">
        <v>2510</v>
      </c>
      <c r="C2500" t="str">
        <f t="shared" si="150"/>
        <v>pastures_a_2_GrasslandESA13</v>
      </c>
      <c r="D2500">
        <v>481</v>
      </c>
      <c r="E2500">
        <v>481</v>
      </c>
      <c r="F2500">
        <v>0</v>
      </c>
      <c r="G2500">
        <v>0</v>
      </c>
      <c r="H2500">
        <v>0</v>
      </c>
      <c r="I2500">
        <v>0</v>
      </c>
      <c r="J2500">
        <v>0</v>
      </c>
      <c r="K2500">
        <v>0</v>
      </c>
      <c r="L2500">
        <v>481</v>
      </c>
      <c r="M2500">
        <v>0</v>
      </c>
      <c r="R2500">
        <f t="shared" si="151"/>
        <v>12</v>
      </c>
      <c r="S2500">
        <f t="shared" si="152"/>
        <v>19</v>
      </c>
    </row>
    <row r="2501" spans="1:19" x14ac:dyDescent="0.3">
      <c r="A2501">
        <v>2500</v>
      </c>
      <c r="B2501" t="s">
        <v>2511</v>
      </c>
      <c r="C2501" t="str">
        <f t="shared" si="150"/>
        <v>pastures_a_2_GrasslandESA14</v>
      </c>
      <c r="D2501">
        <v>248</v>
      </c>
      <c r="E2501">
        <v>248</v>
      </c>
      <c r="F2501">
        <v>0</v>
      </c>
      <c r="G2501">
        <v>0</v>
      </c>
      <c r="H2501">
        <v>0</v>
      </c>
      <c r="I2501">
        <v>0</v>
      </c>
      <c r="J2501">
        <v>0</v>
      </c>
      <c r="K2501">
        <v>0</v>
      </c>
      <c r="L2501">
        <v>248</v>
      </c>
      <c r="M2501">
        <v>0</v>
      </c>
      <c r="R2501">
        <f t="shared" si="151"/>
        <v>12</v>
      </c>
      <c r="S2501">
        <f t="shared" si="152"/>
        <v>19</v>
      </c>
    </row>
    <row r="2502" spans="1:19" x14ac:dyDescent="0.3">
      <c r="A2502">
        <v>2501</v>
      </c>
      <c r="B2502" t="s">
        <v>2512</v>
      </c>
      <c r="C2502" t="str">
        <f t="shared" si="150"/>
        <v>pastures_a_2_GrasslandESA15a</v>
      </c>
      <c r="D2502">
        <v>221</v>
      </c>
      <c r="E2502">
        <v>221</v>
      </c>
      <c r="F2502">
        <v>0</v>
      </c>
      <c r="G2502">
        <v>0</v>
      </c>
      <c r="H2502">
        <v>0</v>
      </c>
      <c r="I2502">
        <v>0</v>
      </c>
      <c r="J2502">
        <v>0</v>
      </c>
      <c r="K2502">
        <v>0</v>
      </c>
      <c r="L2502">
        <v>221</v>
      </c>
      <c r="M2502">
        <v>0</v>
      </c>
      <c r="R2502">
        <f t="shared" si="151"/>
        <v>12</v>
      </c>
      <c r="S2502">
        <f t="shared" si="152"/>
        <v>19</v>
      </c>
    </row>
    <row r="2503" spans="1:19" x14ac:dyDescent="0.3">
      <c r="A2503">
        <v>2502</v>
      </c>
      <c r="B2503" t="s">
        <v>2513</v>
      </c>
      <c r="C2503" t="str">
        <f t="shared" si="150"/>
        <v>pastures_a_2_GrasslandESA15b</v>
      </c>
      <c r="D2503">
        <v>646</v>
      </c>
      <c r="E2503">
        <v>646</v>
      </c>
      <c r="F2503">
        <v>0</v>
      </c>
      <c r="G2503">
        <v>0</v>
      </c>
      <c r="H2503">
        <v>0</v>
      </c>
      <c r="I2503">
        <v>0</v>
      </c>
      <c r="J2503">
        <v>0</v>
      </c>
      <c r="K2503">
        <v>0</v>
      </c>
      <c r="L2503">
        <v>646</v>
      </c>
      <c r="M2503">
        <v>0</v>
      </c>
      <c r="R2503">
        <f t="shared" si="151"/>
        <v>12</v>
      </c>
      <c r="S2503">
        <f t="shared" si="152"/>
        <v>19</v>
      </c>
    </row>
    <row r="2504" spans="1:19" x14ac:dyDescent="0.3">
      <c r="A2504">
        <v>2503</v>
      </c>
      <c r="B2504" t="s">
        <v>2514</v>
      </c>
      <c r="C2504" t="str">
        <f t="shared" si="150"/>
        <v>pastures_a_2_GrasslandESA16a</v>
      </c>
      <c r="D2504">
        <v>220</v>
      </c>
      <c r="E2504">
        <v>220</v>
      </c>
      <c r="F2504">
        <v>0</v>
      </c>
      <c r="G2504">
        <v>0</v>
      </c>
      <c r="H2504">
        <v>0</v>
      </c>
      <c r="I2504">
        <v>0</v>
      </c>
      <c r="J2504">
        <v>0</v>
      </c>
      <c r="K2504">
        <v>0</v>
      </c>
      <c r="L2504">
        <v>220</v>
      </c>
      <c r="M2504">
        <v>0</v>
      </c>
      <c r="R2504">
        <f t="shared" si="151"/>
        <v>12</v>
      </c>
      <c r="S2504">
        <f t="shared" si="152"/>
        <v>19</v>
      </c>
    </row>
    <row r="2505" spans="1:19" x14ac:dyDescent="0.3">
      <c r="A2505">
        <v>2504</v>
      </c>
      <c r="B2505" t="s">
        <v>2515</v>
      </c>
      <c r="C2505" t="str">
        <f t="shared" si="150"/>
        <v>pastures_a_2_GrasslandESA16b</v>
      </c>
      <c r="D2505">
        <v>162</v>
      </c>
      <c r="E2505">
        <v>162</v>
      </c>
      <c r="F2505">
        <v>0</v>
      </c>
      <c r="G2505">
        <v>0</v>
      </c>
      <c r="H2505">
        <v>0</v>
      </c>
      <c r="I2505">
        <v>0</v>
      </c>
      <c r="J2505">
        <v>0</v>
      </c>
      <c r="K2505">
        <v>0</v>
      </c>
      <c r="L2505">
        <v>162</v>
      </c>
      <c r="M2505">
        <v>0</v>
      </c>
      <c r="R2505">
        <f t="shared" si="151"/>
        <v>12</v>
      </c>
      <c r="S2505">
        <f t="shared" si="152"/>
        <v>19</v>
      </c>
    </row>
    <row r="2506" spans="1:19" x14ac:dyDescent="0.3">
      <c r="A2506">
        <v>2505</v>
      </c>
      <c r="B2506" t="s">
        <v>2516</v>
      </c>
      <c r="C2506" t="str">
        <f t="shared" si="150"/>
        <v>pastures_a_2_GrasslandESA17a</v>
      </c>
      <c r="D2506">
        <v>125</v>
      </c>
      <c r="E2506">
        <v>125</v>
      </c>
      <c r="F2506">
        <v>0</v>
      </c>
      <c r="G2506">
        <v>0</v>
      </c>
      <c r="H2506">
        <v>0</v>
      </c>
      <c r="I2506">
        <v>0</v>
      </c>
      <c r="J2506">
        <v>0</v>
      </c>
      <c r="K2506">
        <v>0</v>
      </c>
      <c r="L2506">
        <v>132</v>
      </c>
      <c r="M2506">
        <v>0</v>
      </c>
      <c r="R2506">
        <f t="shared" si="151"/>
        <v>12</v>
      </c>
      <c r="S2506">
        <f t="shared" si="152"/>
        <v>19</v>
      </c>
    </row>
    <row r="2507" spans="1:19" x14ac:dyDescent="0.3">
      <c r="A2507">
        <v>2506</v>
      </c>
      <c r="B2507" t="s">
        <v>2517</v>
      </c>
      <c r="C2507" t="str">
        <f t="shared" ref="C2507:C2538" si="153">LEFT(B2507,R2507-1)&amp;RIGHT(B2507,LEN(B2507)-S2507)</f>
        <v>pastures_a_2_GrasslandESA17b</v>
      </c>
      <c r="D2507">
        <v>105</v>
      </c>
      <c r="E2507">
        <v>105</v>
      </c>
      <c r="F2507">
        <v>0</v>
      </c>
      <c r="G2507">
        <v>0</v>
      </c>
      <c r="H2507">
        <v>0</v>
      </c>
      <c r="I2507">
        <v>0</v>
      </c>
      <c r="J2507">
        <v>0</v>
      </c>
      <c r="K2507">
        <v>0</v>
      </c>
      <c r="L2507">
        <v>107</v>
      </c>
      <c r="M2507">
        <v>0</v>
      </c>
      <c r="R2507">
        <f t="shared" si="151"/>
        <v>12</v>
      </c>
      <c r="S2507">
        <f t="shared" si="152"/>
        <v>19</v>
      </c>
    </row>
    <row r="2508" spans="1:19" x14ac:dyDescent="0.3">
      <c r="A2508">
        <v>2507</v>
      </c>
      <c r="B2508" t="s">
        <v>2518</v>
      </c>
      <c r="C2508" t="str">
        <f t="shared" si="153"/>
        <v>pastures_a_2_GrasslandESA18a</v>
      </c>
      <c r="D2508">
        <v>343</v>
      </c>
      <c r="E2508">
        <v>343</v>
      </c>
      <c r="F2508">
        <v>0</v>
      </c>
      <c r="G2508">
        <v>0</v>
      </c>
      <c r="H2508">
        <v>0</v>
      </c>
      <c r="I2508">
        <v>0</v>
      </c>
      <c r="J2508">
        <v>0</v>
      </c>
      <c r="K2508">
        <v>0</v>
      </c>
      <c r="L2508">
        <v>344</v>
      </c>
      <c r="M2508">
        <v>0</v>
      </c>
      <c r="R2508">
        <f t="shared" si="151"/>
        <v>12</v>
      </c>
      <c r="S2508">
        <f t="shared" si="152"/>
        <v>19</v>
      </c>
    </row>
    <row r="2509" spans="1:19" x14ac:dyDescent="0.3">
      <c r="A2509">
        <v>2508</v>
      </c>
      <c r="B2509" t="s">
        <v>2519</v>
      </c>
      <c r="C2509" t="str">
        <f t="shared" si="153"/>
        <v>pastures_a_2_GrasslandESA18b</v>
      </c>
      <c r="D2509">
        <v>297</v>
      </c>
      <c r="E2509">
        <v>297</v>
      </c>
      <c r="F2509">
        <v>0</v>
      </c>
      <c r="G2509">
        <v>0</v>
      </c>
      <c r="H2509">
        <v>0</v>
      </c>
      <c r="I2509">
        <v>0</v>
      </c>
      <c r="J2509">
        <v>0</v>
      </c>
      <c r="K2509">
        <v>0</v>
      </c>
      <c r="L2509">
        <v>298</v>
      </c>
      <c r="M2509">
        <v>0</v>
      </c>
      <c r="R2509">
        <f t="shared" si="151"/>
        <v>12</v>
      </c>
      <c r="S2509">
        <f t="shared" si="152"/>
        <v>19</v>
      </c>
    </row>
    <row r="2510" spans="1:19" x14ac:dyDescent="0.3">
      <c r="A2510">
        <v>2509</v>
      </c>
      <c r="B2510" t="s">
        <v>2520</v>
      </c>
      <c r="C2510" t="str">
        <f t="shared" si="153"/>
        <v>pastures_a_2_GrasslandESA19a</v>
      </c>
      <c r="D2510">
        <v>245</v>
      </c>
      <c r="E2510">
        <v>245</v>
      </c>
      <c r="F2510">
        <v>0</v>
      </c>
      <c r="G2510">
        <v>0</v>
      </c>
      <c r="H2510">
        <v>0</v>
      </c>
      <c r="I2510">
        <v>0</v>
      </c>
      <c r="J2510">
        <v>0</v>
      </c>
      <c r="K2510">
        <v>0</v>
      </c>
      <c r="L2510">
        <v>247</v>
      </c>
      <c r="M2510">
        <v>0</v>
      </c>
      <c r="R2510">
        <f t="shared" si="151"/>
        <v>12</v>
      </c>
      <c r="S2510">
        <f t="shared" si="152"/>
        <v>19</v>
      </c>
    </row>
    <row r="2511" spans="1:19" x14ac:dyDescent="0.3">
      <c r="A2511">
        <v>2510</v>
      </c>
      <c r="B2511" t="s">
        <v>2521</v>
      </c>
      <c r="C2511" t="str">
        <f t="shared" si="153"/>
        <v>pastures_a_2_GrasslandESA19b</v>
      </c>
      <c r="D2511">
        <v>229</v>
      </c>
      <c r="E2511">
        <v>229</v>
      </c>
      <c r="F2511">
        <v>0</v>
      </c>
      <c r="G2511">
        <v>0</v>
      </c>
      <c r="H2511">
        <v>0</v>
      </c>
      <c r="I2511">
        <v>0</v>
      </c>
      <c r="J2511">
        <v>0</v>
      </c>
      <c r="K2511">
        <v>0</v>
      </c>
      <c r="L2511">
        <v>243</v>
      </c>
      <c r="M2511">
        <v>0</v>
      </c>
      <c r="R2511">
        <f t="shared" si="151"/>
        <v>12</v>
      </c>
      <c r="S2511">
        <f t="shared" si="152"/>
        <v>19</v>
      </c>
    </row>
    <row r="2512" spans="1:19" x14ac:dyDescent="0.3">
      <c r="A2512">
        <v>2511</v>
      </c>
      <c r="B2512" t="s">
        <v>2522</v>
      </c>
      <c r="C2512" t="str">
        <f t="shared" si="153"/>
        <v>pastures_a_2_GrasslandESA20a</v>
      </c>
      <c r="D2512">
        <v>160</v>
      </c>
      <c r="E2512">
        <v>160</v>
      </c>
      <c r="F2512">
        <v>0</v>
      </c>
      <c r="G2512">
        <v>0</v>
      </c>
      <c r="H2512">
        <v>0</v>
      </c>
      <c r="I2512">
        <v>0</v>
      </c>
      <c r="J2512">
        <v>0</v>
      </c>
      <c r="K2512">
        <v>0</v>
      </c>
      <c r="L2512">
        <v>160</v>
      </c>
      <c r="M2512">
        <v>0</v>
      </c>
      <c r="R2512">
        <f t="shared" si="151"/>
        <v>12</v>
      </c>
      <c r="S2512">
        <f t="shared" si="152"/>
        <v>19</v>
      </c>
    </row>
    <row r="2513" spans="1:19" x14ac:dyDescent="0.3">
      <c r="A2513">
        <v>2512</v>
      </c>
      <c r="B2513" t="s">
        <v>2523</v>
      </c>
      <c r="C2513" t="str">
        <f t="shared" si="153"/>
        <v>pastures_a_2_GrasslandESA20b</v>
      </c>
      <c r="D2513">
        <v>195</v>
      </c>
      <c r="E2513">
        <v>195</v>
      </c>
      <c r="F2513">
        <v>0</v>
      </c>
      <c r="G2513">
        <v>0</v>
      </c>
      <c r="H2513">
        <v>0</v>
      </c>
      <c r="I2513">
        <v>0</v>
      </c>
      <c r="J2513">
        <v>0</v>
      </c>
      <c r="K2513">
        <v>0</v>
      </c>
      <c r="L2513">
        <v>195</v>
      </c>
      <c r="M2513">
        <v>0</v>
      </c>
      <c r="R2513">
        <f t="shared" si="151"/>
        <v>12</v>
      </c>
      <c r="S2513">
        <f t="shared" si="152"/>
        <v>19</v>
      </c>
    </row>
    <row r="2514" spans="1:19" x14ac:dyDescent="0.3">
      <c r="A2514">
        <v>2513</v>
      </c>
      <c r="B2514" t="s">
        <v>2524</v>
      </c>
      <c r="C2514" t="str">
        <f t="shared" si="153"/>
        <v>pastures_a_2_GrasslandESA21</v>
      </c>
      <c r="D2514">
        <v>133</v>
      </c>
      <c r="E2514">
        <v>133</v>
      </c>
      <c r="F2514">
        <v>0</v>
      </c>
      <c r="G2514">
        <v>0</v>
      </c>
      <c r="H2514">
        <v>0</v>
      </c>
      <c r="I2514">
        <v>0</v>
      </c>
      <c r="J2514">
        <v>0</v>
      </c>
      <c r="K2514">
        <v>0</v>
      </c>
      <c r="L2514">
        <v>133</v>
      </c>
      <c r="M2514">
        <v>0</v>
      </c>
      <c r="R2514">
        <f t="shared" si="151"/>
        <v>12</v>
      </c>
      <c r="S2514">
        <f t="shared" si="152"/>
        <v>19</v>
      </c>
    </row>
    <row r="2515" spans="1:19" x14ac:dyDescent="0.3">
      <c r="A2515">
        <v>2514</v>
      </c>
      <c r="B2515" t="s">
        <v>2525</v>
      </c>
      <c r="C2515" t="str">
        <f t="shared" si="153"/>
        <v>peanuts_a_2_OtherRowESA1</v>
      </c>
      <c r="D2515">
        <v>678</v>
      </c>
      <c r="E2515">
        <v>678</v>
      </c>
      <c r="F2515">
        <v>0</v>
      </c>
      <c r="G2515">
        <v>0</v>
      </c>
      <c r="H2515">
        <v>0</v>
      </c>
      <c r="I2515">
        <v>0</v>
      </c>
      <c r="J2515">
        <v>0</v>
      </c>
      <c r="K2515">
        <v>0</v>
      </c>
      <c r="L2515">
        <v>1134</v>
      </c>
      <c r="M2515">
        <v>0</v>
      </c>
      <c r="R2515">
        <f t="shared" si="151"/>
        <v>11</v>
      </c>
      <c r="S2515">
        <f t="shared" si="152"/>
        <v>18</v>
      </c>
    </row>
    <row r="2516" spans="1:19" x14ac:dyDescent="0.3">
      <c r="A2516">
        <v>2515</v>
      </c>
      <c r="B2516" t="s">
        <v>2526</v>
      </c>
      <c r="C2516" t="str">
        <f t="shared" si="153"/>
        <v>peanuts_a_2_OtherRowESA2</v>
      </c>
      <c r="D2516">
        <v>858</v>
      </c>
      <c r="E2516">
        <v>858</v>
      </c>
      <c r="F2516">
        <v>0</v>
      </c>
      <c r="G2516">
        <v>0</v>
      </c>
      <c r="H2516">
        <v>0</v>
      </c>
      <c r="I2516">
        <v>0</v>
      </c>
      <c r="J2516">
        <v>0</v>
      </c>
      <c r="K2516">
        <v>0</v>
      </c>
      <c r="L2516">
        <v>859</v>
      </c>
      <c r="M2516">
        <v>0</v>
      </c>
      <c r="R2516">
        <f t="shared" si="151"/>
        <v>11</v>
      </c>
      <c r="S2516">
        <f t="shared" si="152"/>
        <v>18</v>
      </c>
    </row>
    <row r="2517" spans="1:19" x14ac:dyDescent="0.3">
      <c r="A2517">
        <v>2516</v>
      </c>
      <c r="B2517" t="s">
        <v>2527</v>
      </c>
      <c r="C2517" t="str">
        <f t="shared" si="153"/>
        <v>peanuts_a_2_OtherRowESA3</v>
      </c>
      <c r="D2517">
        <v>1097</v>
      </c>
      <c r="E2517">
        <v>1097</v>
      </c>
      <c r="F2517">
        <v>0</v>
      </c>
      <c r="G2517">
        <v>0</v>
      </c>
      <c r="H2517">
        <v>0</v>
      </c>
      <c r="I2517">
        <v>0</v>
      </c>
      <c r="J2517">
        <v>0</v>
      </c>
      <c r="K2517">
        <v>0</v>
      </c>
      <c r="L2517">
        <v>1120</v>
      </c>
      <c r="M2517">
        <v>0</v>
      </c>
      <c r="R2517">
        <f t="shared" si="151"/>
        <v>11</v>
      </c>
      <c r="S2517">
        <f t="shared" si="152"/>
        <v>18</v>
      </c>
    </row>
    <row r="2518" spans="1:19" x14ac:dyDescent="0.3">
      <c r="A2518">
        <v>2517</v>
      </c>
      <c r="B2518" t="s">
        <v>2528</v>
      </c>
      <c r="C2518" t="str">
        <f t="shared" si="153"/>
        <v>peanuts_a_2_OtherRowESA4</v>
      </c>
      <c r="D2518">
        <v>980</v>
      </c>
      <c r="E2518">
        <v>980</v>
      </c>
      <c r="F2518">
        <v>0</v>
      </c>
      <c r="G2518">
        <v>0</v>
      </c>
      <c r="H2518">
        <v>0</v>
      </c>
      <c r="I2518">
        <v>0</v>
      </c>
      <c r="J2518">
        <v>0</v>
      </c>
      <c r="K2518">
        <v>0</v>
      </c>
      <c r="L2518">
        <v>981</v>
      </c>
      <c r="M2518">
        <v>0</v>
      </c>
      <c r="R2518">
        <f t="shared" si="151"/>
        <v>11</v>
      </c>
      <c r="S2518">
        <f t="shared" si="152"/>
        <v>18</v>
      </c>
    </row>
    <row r="2519" spans="1:19" x14ac:dyDescent="0.3">
      <c r="A2519">
        <v>2518</v>
      </c>
      <c r="B2519" t="s">
        <v>2529</v>
      </c>
      <c r="C2519" t="str">
        <f t="shared" si="153"/>
        <v>peanuts_a_2_OtherRowESA5</v>
      </c>
      <c r="D2519">
        <v>1117</v>
      </c>
      <c r="E2519">
        <v>1117</v>
      </c>
      <c r="F2519">
        <v>0</v>
      </c>
      <c r="G2519">
        <v>0</v>
      </c>
      <c r="H2519">
        <v>0</v>
      </c>
      <c r="I2519">
        <v>0</v>
      </c>
      <c r="J2519">
        <v>0</v>
      </c>
      <c r="K2519">
        <v>0</v>
      </c>
      <c r="L2519">
        <v>1140</v>
      </c>
      <c r="M2519">
        <v>0</v>
      </c>
      <c r="R2519">
        <f t="shared" si="151"/>
        <v>11</v>
      </c>
      <c r="S2519">
        <f t="shared" si="152"/>
        <v>18</v>
      </c>
    </row>
    <row r="2520" spans="1:19" x14ac:dyDescent="0.3">
      <c r="A2520">
        <v>2519</v>
      </c>
      <c r="B2520" t="s">
        <v>2530</v>
      </c>
      <c r="C2520" t="str">
        <f t="shared" si="153"/>
        <v>peanuts_a_2_OtherRowESA6</v>
      </c>
      <c r="D2520">
        <v>866</v>
      </c>
      <c r="E2520">
        <v>866</v>
      </c>
      <c r="F2520">
        <v>0</v>
      </c>
      <c r="G2520">
        <v>0</v>
      </c>
      <c r="H2520">
        <v>0</v>
      </c>
      <c r="I2520">
        <v>0</v>
      </c>
      <c r="J2520">
        <v>0</v>
      </c>
      <c r="K2520">
        <v>0</v>
      </c>
      <c r="L2520">
        <v>886</v>
      </c>
      <c r="M2520">
        <v>0</v>
      </c>
      <c r="R2520">
        <f t="shared" si="151"/>
        <v>11</v>
      </c>
      <c r="S2520">
        <f t="shared" si="152"/>
        <v>18</v>
      </c>
    </row>
    <row r="2521" spans="1:19" x14ac:dyDescent="0.3">
      <c r="A2521">
        <v>2520</v>
      </c>
      <c r="B2521" t="s">
        <v>2531</v>
      </c>
      <c r="C2521" t="str">
        <f t="shared" si="153"/>
        <v>peanuts_a_2_OtherRowESA7</v>
      </c>
      <c r="D2521">
        <v>841</v>
      </c>
      <c r="E2521">
        <v>841</v>
      </c>
      <c r="F2521">
        <v>0</v>
      </c>
      <c r="G2521">
        <v>0</v>
      </c>
      <c r="H2521">
        <v>0</v>
      </c>
      <c r="I2521">
        <v>0</v>
      </c>
      <c r="J2521">
        <v>0</v>
      </c>
      <c r="K2521">
        <v>0</v>
      </c>
      <c r="L2521">
        <v>969</v>
      </c>
      <c r="M2521">
        <v>0</v>
      </c>
      <c r="R2521">
        <f t="shared" si="151"/>
        <v>11</v>
      </c>
      <c r="S2521">
        <f t="shared" si="152"/>
        <v>18</v>
      </c>
    </row>
    <row r="2522" spans="1:19" x14ac:dyDescent="0.3">
      <c r="A2522">
        <v>2521</v>
      </c>
      <c r="B2522" t="s">
        <v>2532</v>
      </c>
      <c r="C2522" t="str">
        <f t="shared" si="153"/>
        <v>peanuts_a_2_OtherRowESA8</v>
      </c>
      <c r="D2522">
        <v>828</v>
      </c>
      <c r="E2522">
        <v>828</v>
      </c>
      <c r="F2522">
        <v>0</v>
      </c>
      <c r="G2522">
        <v>0</v>
      </c>
      <c r="H2522">
        <v>0</v>
      </c>
      <c r="I2522">
        <v>0</v>
      </c>
      <c r="J2522">
        <v>0</v>
      </c>
      <c r="K2522">
        <v>0</v>
      </c>
      <c r="L2522">
        <v>828</v>
      </c>
      <c r="M2522">
        <v>0</v>
      </c>
      <c r="R2522">
        <f t="shared" si="151"/>
        <v>11</v>
      </c>
      <c r="S2522">
        <f t="shared" si="152"/>
        <v>18</v>
      </c>
    </row>
    <row r="2523" spans="1:19" x14ac:dyDescent="0.3">
      <c r="A2523">
        <v>2522</v>
      </c>
      <c r="B2523" t="s">
        <v>2533</v>
      </c>
      <c r="C2523" t="str">
        <f t="shared" si="153"/>
        <v>peanuts_a_2_OtherRowESA9</v>
      </c>
      <c r="D2523">
        <v>617</v>
      </c>
      <c r="E2523">
        <v>617</v>
      </c>
      <c r="F2523">
        <v>0</v>
      </c>
      <c r="G2523">
        <v>0</v>
      </c>
      <c r="H2523">
        <v>0</v>
      </c>
      <c r="I2523">
        <v>0</v>
      </c>
      <c r="J2523">
        <v>0</v>
      </c>
      <c r="K2523">
        <v>0</v>
      </c>
      <c r="L2523">
        <v>628</v>
      </c>
      <c r="M2523">
        <v>0</v>
      </c>
      <c r="R2523">
        <f t="shared" si="151"/>
        <v>11</v>
      </c>
      <c r="S2523">
        <f t="shared" si="152"/>
        <v>18</v>
      </c>
    </row>
    <row r="2524" spans="1:19" x14ac:dyDescent="0.3">
      <c r="A2524">
        <v>2523</v>
      </c>
      <c r="B2524" t="s">
        <v>2534</v>
      </c>
      <c r="C2524" t="str">
        <f t="shared" si="153"/>
        <v>peanuts_a_2_OtherRowESA10a</v>
      </c>
      <c r="D2524">
        <v>944</v>
      </c>
      <c r="E2524">
        <v>944</v>
      </c>
      <c r="F2524">
        <v>0</v>
      </c>
      <c r="G2524">
        <v>0</v>
      </c>
      <c r="H2524">
        <v>0</v>
      </c>
      <c r="I2524">
        <v>0</v>
      </c>
      <c r="J2524">
        <v>0</v>
      </c>
      <c r="K2524">
        <v>0</v>
      </c>
      <c r="L2524">
        <v>956</v>
      </c>
      <c r="M2524">
        <v>0</v>
      </c>
      <c r="R2524">
        <f t="shared" si="151"/>
        <v>11</v>
      </c>
      <c r="S2524">
        <f t="shared" si="152"/>
        <v>18</v>
      </c>
    </row>
    <row r="2525" spans="1:19" x14ac:dyDescent="0.3">
      <c r="A2525">
        <v>2524</v>
      </c>
      <c r="B2525" t="s">
        <v>2535</v>
      </c>
      <c r="C2525" t="str">
        <f t="shared" si="153"/>
        <v>peanuts_a_2_OtherRowESA10b</v>
      </c>
      <c r="D2525">
        <v>1185</v>
      </c>
      <c r="E2525">
        <v>1185</v>
      </c>
      <c r="F2525">
        <v>0</v>
      </c>
      <c r="G2525">
        <v>0</v>
      </c>
      <c r="H2525">
        <v>0</v>
      </c>
      <c r="I2525">
        <v>0</v>
      </c>
      <c r="J2525">
        <v>0</v>
      </c>
      <c r="K2525">
        <v>0</v>
      </c>
      <c r="L2525">
        <v>1203</v>
      </c>
      <c r="M2525">
        <v>0</v>
      </c>
      <c r="R2525">
        <f t="shared" si="151"/>
        <v>11</v>
      </c>
      <c r="S2525">
        <f t="shared" si="152"/>
        <v>18</v>
      </c>
    </row>
    <row r="2526" spans="1:19" x14ac:dyDescent="0.3">
      <c r="A2526">
        <v>2525</v>
      </c>
      <c r="B2526" t="s">
        <v>2536</v>
      </c>
      <c r="C2526" t="str">
        <f t="shared" si="153"/>
        <v>peanuts_a_2_OtherRowESA11a</v>
      </c>
      <c r="D2526">
        <v>1416</v>
      </c>
      <c r="E2526">
        <v>1416</v>
      </c>
      <c r="F2526">
        <v>0</v>
      </c>
      <c r="G2526">
        <v>0</v>
      </c>
      <c r="H2526">
        <v>0</v>
      </c>
      <c r="I2526">
        <v>0</v>
      </c>
      <c r="J2526">
        <v>0</v>
      </c>
      <c r="K2526">
        <v>0</v>
      </c>
      <c r="L2526">
        <v>1469</v>
      </c>
      <c r="M2526">
        <v>0</v>
      </c>
      <c r="R2526">
        <f t="shared" si="151"/>
        <v>11</v>
      </c>
      <c r="S2526">
        <f t="shared" si="152"/>
        <v>18</v>
      </c>
    </row>
    <row r="2527" spans="1:19" x14ac:dyDescent="0.3">
      <c r="A2527">
        <v>2526</v>
      </c>
      <c r="B2527" t="s">
        <v>2537</v>
      </c>
      <c r="C2527" t="str">
        <f t="shared" si="153"/>
        <v>peanuts_a_2_OtherRowESA11b</v>
      </c>
      <c r="D2527">
        <v>997</v>
      </c>
      <c r="E2527">
        <v>997</v>
      </c>
      <c r="F2527">
        <v>0</v>
      </c>
      <c r="G2527">
        <v>0</v>
      </c>
      <c r="H2527">
        <v>0</v>
      </c>
      <c r="I2527">
        <v>0</v>
      </c>
      <c r="J2527">
        <v>0</v>
      </c>
      <c r="K2527">
        <v>0</v>
      </c>
      <c r="L2527">
        <v>1006</v>
      </c>
      <c r="M2527">
        <v>0</v>
      </c>
      <c r="R2527">
        <f t="shared" si="151"/>
        <v>11</v>
      </c>
      <c r="S2527">
        <f t="shared" si="152"/>
        <v>18</v>
      </c>
    </row>
    <row r="2528" spans="1:19" x14ac:dyDescent="0.3">
      <c r="A2528">
        <v>2527</v>
      </c>
      <c r="B2528" t="s">
        <v>2538</v>
      </c>
      <c r="C2528" t="str">
        <f t="shared" si="153"/>
        <v>peanuts_a_2_OtherRowESA12a</v>
      </c>
      <c r="D2528">
        <v>912</v>
      </c>
      <c r="E2528">
        <v>912</v>
      </c>
      <c r="F2528">
        <v>0</v>
      </c>
      <c r="G2528">
        <v>0</v>
      </c>
      <c r="H2528">
        <v>0</v>
      </c>
      <c r="I2528">
        <v>0</v>
      </c>
      <c r="J2528">
        <v>0</v>
      </c>
      <c r="K2528">
        <v>0</v>
      </c>
      <c r="L2528">
        <v>925</v>
      </c>
      <c r="M2528">
        <v>0</v>
      </c>
      <c r="R2528">
        <f t="shared" si="151"/>
        <v>11</v>
      </c>
      <c r="S2528">
        <f t="shared" si="152"/>
        <v>18</v>
      </c>
    </row>
    <row r="2529" spans="1:19" x14ac:dyDescent="0.3">
      <c r="A2529">
        <v>2528</v>
      </c>
      <c r="B2529" t="s">
        <v>2539</v>
      </c>
      <c r="C2529" t="str">
        <f t="shared" si="153"/>
        <v>peanuts_a_2_OtherRowESA12b</v>
      </c>
      <c r="D2529">
        <v>995</v>
      </c>
      <c r="E2529">
        <v>995</v>
      </c>
      <c r="F2529">
        <v>0</v>
      </c>
      <c r="G2529">
        <v>0</v>
      </c>
      <c r="H2529">
        <v>0</v>
      </c>
      <c r="I2529">
        <v>0</v>
      </c>
      <c r="J2529">
        <v>0</v>
      </c>
      <c r="K2529">
        <v>0</v>
      </c>
      <c r="L2529">
        <v>1006</v>
      </c>
      <c r="M2529">
        <v>0</v>
      </c>
      <c r="R2529">
        <f t="shared" si="151"/>
        <v>11</v>
      </c>
      <c r="S2529">
        <f t="shared" si="152"/>
        <v>18</v>
      </c>
    </row>
    <row r="2530" spans="1:19" x14ac:dyDescent="0.3">
      <c r="A2530">
        <v>2529</v>
      </c>
      <c r="B2530" t="s">
        <v>2540</v>
      </c>
      <c r="C2530" t="str">
        <f t="shared" si="153"/>
        <v>peanuts_a_2_OtherRowESA13</v>
      </c>
      <c r="D2530">
        <v>1632</v>
      </c>
      <c r="E2530">
        <v>1632</v>
      </c>
      <c r="F2530">
        <v>0</v>
      </c>
      <c r="G2530">
        <v>0</v>
      </c>
      <c r="H2530">
        <v>0</v>
      </c>
      <c r="I2530">
        <v>0</v>
      </c>
      <c r="J2530">
        <v>0</v>
      </c>
      <c r="K2530">
        <v>0</v>
      </c>
      <c r="L2530">
        <v>1639</v>
      </c>
      <c r="M2530">
        <v>0</v>
      </c>
      <c r="R2530">
        <f t="shared" si="151"/>
        <v>11</v>
      </c>
      <c r="S2530">
        <f t="shared" si="152"/>
        <v>18</v>
      </c>
    </row>
    <row r="2531" spans="1:19" x14ac:dyDescent="0.3">
      <c r="A2531">
        <v>2530</v>
      </c>
      <c r="B2531" t="s">
        <v>2541</v>
      </c>
      <c r="C2531" t="str">
        <f t="shared" si="153"/>
        <v>peanuts_a_2_OtherRowESA14</v>
      </c>
      <c r="D2531">
        <v>991</v>
      </c>
      <c r="E2531">
        <v>991</v>
      </c>
      <c r="F2531">
        <v>0</v>
      </c>
      <c r="G2531">
        <v>0</v>
      </c>
      <c r="H2531">
        <v>0</v>
      </c>
      <c r="I2531">
        <v>0</v>
      </c>
      <c r="J2531">
        <v>0</v>
      </c>
      <c r="K2531">
        <v>0</v>
      </c>
      <c r="L2531">
        <v>1006</v>
      </c>
      <c r="M2531">
        <v>0</v>
      </c>
      <c r="R2531">
        <f t="shared" si="151"/>
        <v>11</v>
      </c>
      <c r="S2531">
        <f t="shared" si="152"/>
        <v>18</v>
      </c>
    </row>
    <row r="2532" spans="1:19" x14ac:dyDescent="0.3">
      <c r="A2532">
        <v>2531</v>
      </c>
      <c r="B2532" t="s">
        <v>2542</v>
      </c>
      <c r="C2532" t="str">
        <f t="shared" si="153"/>
        <v>peanuts_a_2_OtherRowESA15a</v>
      </c>
      <c r="D2532">
        <v>1442</v>
      </c>
      <c r="E2532">
        <v>1442</v>
      </c>
      <c r="F2532">
        <v>0</v>
      </c>
      <c r="G2532">
        <v>0</v>
      </c>
      <c r="H2532">
        <v>0</v>
      </c>
      <c r="I2532">
        <v>0</v>
      </c>
      <c r="J2532">
        <v>0</v>
      </c>
      <c r="K2532">
        <v>0</v>
      </c>
      <c r="L2532">
        <v>1450</v>
      </c>
      <c r="M2532">
        <v>0</v>
      </c>
      <c r="R2532">
        <f t="shared" si="151"/>
        <v>11</v>
      </c>
      <c r="S2532">
        <f t="shared" si="152"/>
        <v>18</v>
      </c>
    </row>
    <row r="2533" spans="1:19" x14ac:dyDescent="0.3">
      <c r="A2533">
        <v>2532</v>
      </c>
      <c r="B2533" t="s">
        <v>2543</v>
      </c>
      <c r="C2533" t="str">
        <f t="shared" si="153"/>
        <v>peanuts_a_2_OtherRowESA15b</v>
      </c>
      <c r="D2533">
        <v>1448</v>
      </c>
      <c r="E2533">
        <v>1448</v>
      </c>
      <c r="F2533">
        <v>0</v>
      </c>
      <c r="G2533">
        <v>0</v>
      </c>
      <c r="H2533">
        <v>0</v>
      </c>
      <c r="I2533">
        <v>0</v>
      </c>
      <c r="J2533">
        <v>0</v>
      </c>
      <c r="K2533">
        <v>0</v>
      </c>
      <c r="L2533">
        <v>1462</v>
      </c>
      <c r="M2533">
        <v>0</v>
      </c>
      <c r="R2533">
        <f t="shared" si="151"/>
        <v>11</v>
      </c>
      <c r="S2533">
        <f t="shared" si="152"/>
        <v>18</v>
      </c>
    </row>
    <row r="2534" spans="1:19" x14ac:dyDescent="0.3">
      <c r="A2534">
        <v>2533</v>
      </c>
      <c r="B2534" t="s">
        <v>2544</v>
      </c>
      <c r="C2534" t="str">
        <f t="shared" si="153"/>
        <v>peanuts_a_2_OtherRowESA16a</v>
      </c>
      <c r="D2534">
        <v>1221</v>
      </c>
      <c r="E2534">
        <v>1221</v>
      </c>
      <c r="F2534">
        <v>0</v>
      </c>
      <c r="G2534">
        <v>0</v>
      </c>
      <c r="H2534">
        <v>0</v>
      </c>
      <c r="I2534">
        <v>0</v>
      </c>
      <c r="J2534">
        <v>0</v>
      </c>
      <c r="K2534">
        <v>0</v>
      </c>
      <c r="L2534">
        <v>1231</v>
      </c>
      <c r="M2534">
        <v>0</v>
      </c>
      <c r="R2534">
        <f t="shared" si="151"/>
        <v>11</v>
      </c>
      <c r="S2534">
        <f t="shared" si="152"/>
        <v>18</v>
      </c>
    </row>
    <row r="2535" spans="1:19" x14ac:dyDescent="0.3">
      <c r="A2535">
        <v>2534</v>
      </c>
      <c r="B2535" t="s">
        <v>2545</v>
      </c>
      <c r="C2535" t="str">
        <f t="shared" si="153"/>
        <v>peanuts_a_2_OtherRowESA16b</v>
      </c>
      <c r="D2535">
        <v>1178</v>
      </c>
      <c r="E2535">
        <v>1178</v>
      </c>
      <c r="F2535">
        <v>0</v>
      </c>
      <c r="G2535">
        <v>0</v>
      </c>
      <c r="H2535">
        <v>0</v>
      </c>
      <c r="I2535">
        <v>0</v>
      </c>
      <c r="J2535">
        <v>0</v>
      </c>
      <c r="K2535">
        <v>0</v>
      </c>
      <c r="L2535">
        <v>1201</v>
      </c>
      <c r="M2535">
        <v>0</v>
      </c>
      <c r="R2535">
        <f t="shared" si="151"/>
        <v>11</v>
      </c>
      <c r="S2535">
        <f t="shared" si="152"/>
        <v>18</v>
      </c>
    </row>
    <row r="2536" spans="1:19" x14ac:dyDescent="0.3">
      <c r="A2536">
        <v>2535</v>
      </c>
      <c r="B2536" t="s">
        <v>2546</v>
      </c>
      <c r="C2536" t="str">
        <f t="shared" si="153"/>
        <v>peanuts_a_2_OtherRowESA17a</v>
      </c>
      <c r="D2536">
        <v>890</v>
      </c>
      <c r="E2536">
        <v>890</v>
      </c>
      <c r="F2536">
        <v>0</v>
      </c>
      <c r="G2536">
        <v>0</v>
      </c>
      <c r="H2536">
        <v>0</v>
      </c>
      <c r="I2536">
        <v>0</v>
      </c>
      <c r="J2536">
        <v>0</v>
      </c>
      <c r="K2536">
        <v>0</v>
      </c>
      <c r="L2536">
        <v>912</v>
      </c>
      <c r="M2536">
        <v>0</v>
      </c>
      <c r="R2536">
        <f t="shared" si="151"/>
        <v>11</v>
      </c>
      <c r="S2536">
        <f t="shared" si="152"/>
        <v>18</v>
      </c>
    </row>
    <row r="2537" spans="1:19" x14ac:dyDescent="0.3">
      <c r="A2537">
        <v>2536</v>
      </c>
      <c r="B2537" t="s">
        <v>2547</v>
      </c>
      <c r="C2537" t="str">
        <f t="shared" si="153"/>
        <v>peanuts_a_2_OtherRowESA17b</v>
      </c>
      <c r="D2537">
        <v>731</v>
      </c>
      <c r="E2537">
        <v>731</v>
      </c>
      <c r="F2537">
        <v>0</v>
      </c>
      <c r="G2537">
        <v>0</v>
      </c>
      <c r="H2537">
        <v>0</v>
      </c>
      <c r="I2537">
        <v>0</v>
      </c>
      <c r="J2537">
        <v>0</v>
      </c>
      <c r="K2537">
        <v>0</v>
      </c>
      <c r="L2537">
        <v>740</v>
      </c>
      <c r="M2537">
        <v>0</v>
      </c>
      <c r="R2537">
        <f t="shared" si="151"/>
        <v>11</v>
      </c>
      <c r="S2537">
        <f t="shared" si="152"/>
        <v>18</v>
      </c>
    </row>
    <row r="2538" spans="1:19" x14ac:dyDescent="0.3">
      <c r="A2538">
        <v>2537</v>
      </c>
      <c r="B2538" t="s">
        <v>2548</v>
      </c>
      <c r="C2538" t="str">
        <f t="shared" si="153"/>
        <v>peanuts_a_2_OtherRowESA18a</v>
      </c>
      <c r="D2538">
        <v>649</v>
      </c>
      <c r="E2538">
        <v>649</v>
      </c>
      <c r="F2538">
        <v>0</v>
      </c>
      <c r="G2538">
        <v>0</v>
      </c>
      <c r="H2538">
        <v>0</v>
      </c>
      <c r="I2538">
        <v>0</v>
      </c>
      <c r="J2538">
        <v>0</v>
      </c>
      <c r="K2538">
        <v>0</v>
      </c>
      <c r="L2538">
        <v>656</v>
      </c>
      <c r="M2538">
        <v>0</v>
      </c>
      <c r="R2538">
        <f t="shared" si="151"/>
        <v>11</v>
      </c>
      <c r="S2538">
        <f t="shared" si="152"/>
        <v>18</v>
      </c>
    </row>
    <row r="2539" spans="1:19" x14ac:dyDescent="0.3">
      <c r="A2539">
        <v>2538</v>
      </c>
      <c r="B2539" t="s">
        <v>2549</v>
      </c>
      <c r="C2539" t="str">
        <f t="shared" ref="C2539:C2570" si="154">LEFT(B2539,R2539-1)&amp;RIGHT(B2539,LEN(B2539)-S2539)</f>
        <v>peanuts_a_2_OtherRowESA18b</v>
      </c>
      <c r="D2539">
        <v>587</v>
      </c>
      <c r="E2539">
        <v>587</v>
      </c>
      <c r="F2539">
        <v>0</v>
      </c>
      <c r="G2539">
        <v>0</v>
      </c>
      <c r="H2539">
        <v>0</v>
      </c>
      <c r="I2539">
        <v>0</v>
      </c>
      <c r="J2539">
        <v>0</v>
      </c>
      <c r="K2539">
        <v>0</v>
      </c>
      <c r="L2539">
        <v>593</v>
      </c>
      <c r="M2539">
        <v>0</v>
      </c>
      <c r="R2539">
        <f t="shared" si="151"/>
        <v>11</v>
      </c>
      <c r="S2539">
        <f t="shared" si="152"/>
        <v>18</v>
      </c>
    </row>
    <row r="2540" spans="1:19" x14ac:dyDescent="0.3">
      <c r="A2540">
        <v>2539</v>
      </c>
      <c r="B2540" t="s">
        <v>2550</v>
      </c>
      <c r="C2540" t="str">
        <f t="shared" si="154"/>
        <v>peanuts_a_2_OtherRowESA20a</v>
      </c>
      <c r="D2540">
        <v>510</v>
      </c>
      <c r="E2540">
        <v>510</v>
      </c>
      <c r="F2540">
        <v>0</v>
      </c>
      <c r="G2540">
        <v>0</v>
      </c>
      <c r="H2540">
        <v>0</v>
      </c>
      <c r="I2540">
        <v>0</v>
      </c>
      <c r="J2540">
        <v>0</v>
      </c>
      <c r="K2540">
        <v>0</v>
      </c>
      <c r="L2540">
        <v>512</v>
      </c>
      <c r="M2540">
        <v>0</v>
      </c>
      <c r="R2540">
        <f t="shared" si="151"/>
        <v>11</v>
      </c>
      <c r="S2540">
        <f t="shared" si="152"/>
        <v>18</v>
      </c>
    </row>
    <row r="2541" spans="1:19" x14ac:dyDescent="0.3">
      <c r="A2541">
        <v>2540</v>
      </c>
      <c r="B2541" t="s">
        <v>2551</v>
      </c>
      <c r="C2541" t="str">
        <f t="shared" si="154"/>
        <v>peanuts_a_2_OtherRowESA20b</v>
      </c>
      <c r="D2541">
        <v>689</v>
      </c>
      <c r="E2541">
        <v>689</v>
      </c>
      <c r="F2541">
        <v>0</v>
      </c>
      <c r="G2541">
        <v>0</v>
      </c>
      <c r="H2541">
        <v>0</v>
      </c>
      <c r="I2541">
        <v>0</v>
      </c>
      <c r="J2541">
        <v>0</v>
      </c>
      <c r="K2541">
        <v>0</v>
      </c>
      <c r="L2541">
        <v>695</v>
      </c>
      <c r="M2541">
        <v>0</v>
      </c>
      <c r="R2541">
        <f t="shared" si="151"/>
        <v>11</v>
      </c>
      <c r="S2541">
        <f t="shared" si="152"/>
        <v>18</v>
      </c>
    </row>
    <row r="2542" spans="1:19" x14ac:dyDescent="0.3">
      <c r="A2542">
        <v>2541</v>
      </c>
      <c r="B2542" t="s">
        <v>2552</v>
      </c>
      <c r="C2542" t="str">
        <f t="shared" si="154"/>
        <v>pistachioCA_a_2_OrchardESA18a</v>
      </c>
      <c r="D2542">
        <v>1384</v>
      </c>
      <c r="E2542">
        <v>1384</v>
      </c>
      <c r="F2542">
        <v>0</v>
      </c>
      <c r="G2542">
        <v>0</v>
      </c>
      <c r="H2542">
        <v>0</v>
      </c>
      <c r="I2542">
        <v>0</v>
      </c>
      <c r="J2542">
        <v>0</v>
      </c>
      <c r="K2542">
        <v>0</v>
      </c>
      <c r="L2542">
        <v>1387</v>
      </c>
      <c r="M2542">
        <v>0</v>
      </c>
      <c r="R2542">
        <f t="shared" si="151"/>
        <v>15</v>
      </c>
      <c r="S2542">
        <f t="shared" si="152"/>
        <v>22</v>
      </c>
    </row>
    <row r="2543" spans="1:19" x14ac:dyDescent="0.3">
      <c r="A2543">
        <v>2542</v>
      </c>
      <c r="B2543" t="s">
        <v>2553</v>
      </c>
      <c r="C2543" t="str">
        <f t="shared" si="154"/>
        <v>pistachioCA_a_2_OrchardESA18b</v>
      </c>
      <c r="D2543">
        <v>1303</v>
      </c>
      <c r="E2543">
        <v>1303</v>
      </c>
      <c r="F2543">
        <v>0</v>
      </c>
      <c r="G2543">
        <v>0</v>
      </c>
      <c r="H2543">
        <v>0</v>
      </c>
      <c r="I2543">
        <v>0</v>
      </c>
      <c r="J2543">
        <v>0</v>
      </c>
      <c r="K2543">
        <v>0</v>
      </c>
      <c r="L2543">
        <v>1306</v>
      </c>
      <c r="M2543">
        <v>0</v>
      </c>
      <c r="R2543">
        <f t="shared" si="151"/>
        <v>15</v>
      </c>
      <c r="S2543">
        <f t="shared" si="152"/>
        <v>22</v>
      </c>
    </row>
    <row r="2544" spans="1:19" x14ac:dyDescent="0.3">
      <c r="A2544">
        <v>2543</v>
      </c>
      <c r="B2544" t="s">
        <v>2554</v>
      </c>
      <c r="C2544" t="str">
        <f t="shared" si="154"/>
        <v>pistachios_a_2_OrchardESA12a</v>
      </c>
      <c r="D2544">
        <v>1810</v>
      </c>
      <c r="E2544">
        <v>1810</v>
      </c>
      <c r="F2544">
        <v>0</v>
      </c>
      <c r="G2544">
        <v>0</v>
      </c>
      <c r="H2544">
        <v>0</v>
      </c>
      <c r="I2544">
        <v>0</v>
      </c>
      <c r="J2544">
        <v>0</v>
      </c>
      <c r="K2544">
        <v>0</v>
      </c>
      <c r="L2544">
        <v>1824</v>
      </c>
      <c r="M2544">
        <v>0</v>
      </c>
      <c r="R2544">
        <f t="shared" si="151"/>
        <v>14</v>
      </c>
      <c r="S2544">
        <f t="shared" si="152"/>
        <v>21</v>
      </c>
    </row>
    <row r="2545" spans="1:19" x14ac:dyDescent="0.3">
      <c r="A2545">
        <v>2544</v>
      </c>
      <c r="B2545" t="s">
        <v>2555</v>
      </c>
      <c r="C2545" t="str">
        <f t="shared" si="154"/>
        <v>pistachios_a_2_OrchardESA12b</v>
      </c>
      <c r="D2545">
        <v>1794</v>
      </c>
      <c r="E2545">
        <v>1794</v>
      </c>
      <c r="F2545">
        <v>0</v>
      </c>
      <c r="G2545">
        <v>0</v>
      </c>
      <c r="H2545">
        <v>0</v>
      </c>
      <c r="I2545">
        <v>0</v>
      </c>
      <c r="J2545">
        <v>0</v>
      </c>
      <c r="K2545">
        <v>0</v>
      </c>
      <c r="L2545">
        <v>1806</v>
      </c>
      <c r="M2545">
        <v>0</v>
      </c>
      <c r="R2545">
        <f t="shared" si="151"/>
        <v>14</v>
      </c>
      <c r="S2545">
        <f t="shared" si="152"/>
        <v>21</v>
      </c>
    </row>
    <row r="2546" spans="1:19" x14ac:dyDescent="0.3">
      <c r="A2546">
        <v>2545</v>
      </c>
      <c r="B2546" t="s">
        <v>2556</v>
      </c>
      <c r="C2546" t="str">
        <f t="shared" si="154"/>
        <v>pistachios_a_2_OrchardESA13</v>
      </c>
      <c r="D2546">
        <v>1791</v>
      </c>
      <c r="E2546">
        <v>1791</v>
      </c>
      <c r="F2546">
        <v>0</v>
      </c>
      <c r="G2546">
        <v>0</v>
      </c>
      <c r="H2546">
        <v>0</v>
      </c>
      <c r="I2546">
        <v>0</v>
      </c>
      <c r="J2546">
        <v>0</v>
      </c>
      <c r="K2546">
        <v>0</v>
      </c>
      <c r="L2546">
        <v>1803</v>
      </c>
      <c r="M2546">
        <v>0</v>
      </c>
      <c r="R2546">
        <f t="shared" si="151"/>
        <v>14</v>
      </c>
      <c r="S2546">
        <f t="shared" si="152"/>
        <v>21</v>
      </c>
    </row>
    <row r="2547" spans="1:19" x14ac:dyDescent="0.3">
      <c r="A2547">
        <v>2546</v>
      </c>
      <c r="B2547" t="s">
        <v>2557</v>
      </c>
      <c r="C2547" t="str">
        <f t="shared" si="154"/>
        <v>pistachios_a_2_OrchardESA14</v>
      </c>
      <c r="D2547">
        <v>1669</v>
      </c>
      <c r="E2547">
        <v>1669</v>
      </c>
      <c r="F2547">
        <v>0</v>
      </c>
      <c r="G2547">
        <v>0</v>
      </c>
      <c r="H2547">
        <v>0</v>
      </c>
      <c r="I2547">
        <v>0</v>
      </c>
      <c r="J2547">
        <v>0</v>
      </c>
      <c r="K2547">
        <v>0</v>
      </c>
      <c r="L2547">
        <v>1679</v>
      </c>
      <c r="M2547">
        <v>0</v>
      </c>
      <c r="R2547">
        <f t="shared" si="151"/>
        <v>14</v>
      </c>
      <c r="S2547">
        <f t="shared" si="152"/>
        <v>21</v>
      </c>
    </row>
    <row r="2548" spans="1:19" x14ac:dyDescent="0.3">
      <c r="A2548">
        <v>2547</v>
      </c>
      <c r="B2548" t="s">
        <v>2558</v>
      </c>
      <c r="C2548" t="str">
        <f t="shared" si="154"/>
        <v>pistachios_a_2_OrchardESA15a</v>
      </c>
      <c r="D2548">
        <v>1259</v>
      </c>
      <c r="E2548">
        <v>1259</v>
      </c>
      <c r="F2548">
        <v>0</v>
      </c>
      <c r="G2548">
        <v>0</v>
      </c>
      <c r="H2548">
        <v>0</v>
      </c>
      <c r="I2548">
        <v>0</v>
      </c>
      <c r="J2548">
        <v>0</v>
      </c>
      <c r="K2548">
        <v>0</v>
      </c>
      <c r="L2548">
        <v>1261</v>
      </c>
      <c r="M2548">
        <v>0</v>
      </c>
      <c r="R2548">
        <f t="shared" si="151"/>
        <v>14</v>
      </c>
      <c r="S2548">
        <f t="shared" si="152"/>
        <v>21</v>
      </c>
    </row>
    <row r="2549" spans="1:19" x14ac:dyDescent="0.3">
      <c r="A2549">
        <v>2548</v>
      </c>
      <c r="B2549" t="s">
        <v>2559</v>
      </c>
      <c r="C2549" t="str">
        <f t="shared" si="154"/>
        <v>pistachios_a_2_OrchardESA15a</v>
      </c>
      <c r="D2549">
        <v>1284</v>
      </c>
      <c r="E2549">
        <v>1284</v>
      </c>
      <c r="F2549">
        <v>0</v>
      </c>
      <c r="G2549">
        <v>0</v>
      </c>
      <c r="H2549">
        <v>0</v>
      </c>
      <c r="I2549">
        <v>0</v>
      </c>
      <c r="J2549">
        <v>0</v>
      </c>
      <c r="K2549">
        <v>0</v>
      </c>
      <c r="L2549">
        <v>1286</v>
      </c>
      <c r="M2549">
        <v>0</v>
      </c>
      <c r="R2549">
        <f t="shared" si="151"/>
        <v>14</v>
      </c>
      <c r="S2549">
        <f t="shared" si="152"/>
        <v>21</v>
      </c>
    </row>
    <row r="2550" spans="1:19" x14ac:dyDescent="0.3">
      <c r="A2550">
        <v>2549</v>
      </c>
      <c r="B2550" t="s">
        <v>2560</v>
      </c>
      <c r="C2550" t="str">
        <f t="shared" si="154"/>
        <v>pistachios_a_2_OrchardESA16a</v>
      </c>
      <c r="D2550">
        <v>1656</v>
      </c>
      <c r="E2550">
        <v>1656</v>
      </c>
      <c r="F2550">
        <v>0</v>
      </c>
      <c r="G2550">
        <v>0</v>
      </c>
      <c r="H2550">
        <v>0</v>
      </c>
      <c r="I2550">
        <v>0</v>
      </c>
      <c r="J2550">
        <v>0</v>
      </c>
      <c r="K2550">
        <v>0</v>
      </c>
      <c r="L2550">
        <v>1660</v>
      </c>
      <c r="M2550">
        <v>0</v>
      </c>
      <c r="R2550">
        <f t="shared" si="151"/>
        <v>14</v>
      </c>
      <c r="S2550">
        <f t="shared" si="152"/>
        <v>21</v>
      </c>
    </row>
    <row r="2551" spans="1:19" x14ac:dyDescent="0.3">
      <c r="A2551">
        <v>2550</v>
      </c>
      <c r="B2551" t="s">
        <v>2561</v>
      </c>
      <c r="C2551" t="str">
        <f t="shared" si="154"/>
        <v>pistachios_a_2_OrchardESA16b</v>
      </c>
      <c r="D2551">
        <v>1688</v>
      </c>
      <c r="E2551">
        <v>1688</v>
      </c>
      <c r="F2551">
        <v>0</v>
      </c>
      <c r="G2551">
        <v>0</v>
      </c>
      <c r="H2551">
        <v>0</v>
      </c>
      <c r="I2551">
        <v>0</v>
      </c>
      <c r="J2551">
        <v>0</v>
      </c>
      <c r="K2551">
        <v>0</v>
      </c>
      <c r="L2551">
        <v>1692</v>
      </c>
      <c r="M2551">
        <v>0</v>
      </c>
      <c r="R2551">
        <f t="shared" si="151"/>
        <v>14</v>
      </c>
      <c r="S2551">
        <f t="shared" si="152"/>
        <v>21</v>
      </c>
    </row>
    <row r="2552" spans="1:19" x14ac:dyDescent="0.3">
      <c r="A2552">
        <v>2551</v>
      </c>
      <c r="B2552" t="s">
        <v>2562</v>
      </c>
      <c r="C2552" t="str">
        <f t="shared" si="154"/>
        <v>pistachios_a_2_OrchardESA17a</v>
      </c>
      <c r="D2552">
        <v>2098</v>
      </c>
      <c r="E2552">
        <v>2098</v>
      </c>
      <c r="F2552">
        <v>0</v>
      </c>
      <c r="G2552">
        <v>0</v>
      </c>
      <c r="H2552">
        <v>0</v>
      </c>
      <c r="I2552">
        <v>0</v>
      </c>
      <c r="J2552">
        <v>0</v>
      </c>
      <c r="K2552">
        <v>0</v>
      </c>
      <c r="L2552">
        <v>2117</v>
      </c>
      <c r="M2552">
        <v>0</v>
      </c>
      <c r="R2552">
        <f t="shared" si="151"/>
        <v>14</v>
      </c>
      <c r="S2552">
        <f t="shared" si="152"/>
        <v>21</v>
      </c>
    </row>
    <row r="2553" spans="1:19" x14ac:dyDescent="0.3">
      <c r="A2553">
        <v>2552</v>
      </c>
      <c r="B2553" t="s">
        <v>2563</v>
      </c>
      <c r="C2553" t="str">
        <f t="shared" si="154"/>
        <v>pistachios_a_2_OrchardESA17b</v>
      </c>
      <c r="D2553">
        <v>942</v>
      </c>
      <c r="E2553">
        <v>942</v>
      </c>
      <c r="F2553">
        <v>0</v>
      </c>
      <c r="G2553">
        <v>0</v>
      </c>
      <c r="H2553">
        <v>0</v>
      </c>
      <c r="I2553">
        <v>0</v>
      </c>
      <c r="J2553">
        <v>0</v>
      </c>
      <c r="K2553">
        <v>0</v>
      </c>
      <c r="L2553">
        <v>956</v>
      </c>
      <c r="M2553">
        <v>0</v>
      </c>
      <c r="R2553">
        <f t="shared" si="151"/>
        <v>14</v>
      </c>
      <c r="S2553">
        <f t="shared" si="152"/>
        <v>21</v>
      </c>
    </row>
    <row r="2554" spans="1:19" x14ac:dyDescent="0.3">
      <c r="A2554">
        <v>2553</v>
      </c>
      <c r="B2554" t="s">
        <v>2564</v>
      </c>
      <c r="C2554" t="str">
        <f t="shared" si="154"/>
        <v>pistachios_a_2_OrchardESA18a</v>
      </c>
      <c r="D2554">
        <v>2152</v>
      </c>
      <c r="E2554">
        <v>2152</v>
      </c>
      <c r="F2554">
        <v>0</v>
      </c>
      <c r="G2554">
        <v>0</v>
      </c>
      <c r="H2554">
        <v>0</v>
      </c>
      <c r="I2554">
        <v>0</v>
      </c>
      <c r="J2554">
        <v>0</v>
      </c>
      <c r="K2554">
        <v>0</v>
      </c>
      <c r="L2554">
        <v>2156</v>
      </c>
      <c r="M2554">
        <v>0</v>
      </c>
      <c r="R2554">
        <f t="shared" si="151"/>
        <v>14</v>
      </c>
      <c r="S2554">
        <f t="shared" si="152"/>
        <v>21</v>
      </c>
    </row>
    <row r="2555" spans="1:19" x14ac:dyDescent="0.3">
      <c r="A2555">
        <v>2554</v>
      </c>
      <c r="B2555" t="s">
        <v>2565</v>
      </c>
      <c r="C2555" t="str">
        <f t="shared" si="154"/>
        <v>pistachios_a_2_OrchardESA18b</v>
      </c>
      <c r="D2555">
        <v>1656</v>
      </c>
      <c r="E2555">
        <v>1656</v>
      </c>
      <c r="F2555">
        <v>0</v>
      </c>
      <c r="G2555">
        <v>0</v>
      </c>
      <c r="H2555">
        <v>0</v>
      </c>
      <c r="I2555">
        <v>0</v>
      </c>
      <c r="J2555">
        <v>0</v>
      </c>
      <c r="K2555">
        <v>0</v>
      </c>
      <c r="L2555">
        <v>1660</v>
      </c>
      <c r="M2555">
        <v>0</v>
      </c>
      <c r="R2555">
        <f t="shared" si="151"/>
        <v>14</v>
      </c>
      <c r="S2555">
        <f t="shared" si="152"/>
        <v>21</v>
      </c>
    </row>
    <row r="2556" spans="1:19" x14ac:dyDescent="0.3">
      <c r="A2556">
        <v>2555</v>
      </c>
      <c r="B2556" t="s">
        <v>2566</v>
      </c>
      <c r="C2556" t="str">
        <f t="shared" si="154"/>
        <v>pistachios_a_2_OrchardESA19a</v>
      </c>
      <c r="D2556">
        <v>1272</v>
      </c>
      <c r="E2556">
        <v>1272</v>
      </c>
      <c r="F2556">
        <v>0</v>
      </c>
      <c r="G2556">
        <v>0</v>
      </c>
      <c r="H2556">
        <v>0</v>
      </c>
      <c r="I2556">
        <v>0</v>
      </c>
      <c r="J2556">
        <v>0</v>
      </c>
      <c r="K2556">
        <v>0</v>
      </c>
      <c r="L2556">
        <v>1285</v>
      </c>
      <c r="M2556">
        <v>0</v>
      </c>
      <c r="R2556">
        <f t="shared" si="151"/>
        <v>14</v>
      </c>
      <c r="S2556">
        <f t="shared" si="152"/>
        <v>21</v>
      </c>
    </row>
    <row r="2557" spans="1:19" x14ac:dyDescent="0.3">
      <c r="A2557">
        <v>2556</v>
      </c>
      <c r="B2557" t="s">
        <v>2567</v>
      </c>
      <c r="C2557" t="str">
        <f t="shared" si="154"/>
        <v>pistachios_a_2_OrchardESA19b</v>
      </c>
      <c r="D2557">
        <v>1182</v>
      </c>
      <c r="E2557">
        <v>1182</v>
      </c>
      <c r="F2557">
        <v>0</v>
      </c>
      <c r="G2557">
        <v>0</v>
      </c>
      <c r="H2557">
        <v>0</v>
      </c>
      <c r="I2557">
        <v>0</v>
      </c>
      <c r="J2557">
        <v>0</v>
      </c>
      <c r="K2557">
        <v>0</v>
      </c>
      <c r="L2557">
        <v>1196</v>
      </c>
      <c r="M2557">
        <v>0</v>
      </c>
      <c r="R2557">
        <f t="shared" si="151"/>
        <v>14</v>
      </c>
      <c r="S2557">
        <f t="shared" si="152"/>
        <v>21</v>
      </c>
    </row>
    <row r="2558" spans="1:19" x14ac:dyDescent="0.3">
      <c r="A2558">
        <v>2557</v>
      </c>
      <c r="B2558" t="s">
        <v>2568</v>
      </c>
      <c r="C2558" t="str">
        <f t="shared" si="154"/>
        <v>pomes_a_2_OrchardESA1</v>
      </c>
      <c r="D2558">
        <v>812</v>
      </c>
      <c r="E2558">
        <v>812</v>
      </c>
      <c r="F2558">
        <v>0</v>
      </c>
      <c r="G2558">
        <v>0</v>
      </c>
      <c r="H2558">
        <v>0</v>
      </c>
      <c r="I2558">
        <v>0</v>
      </c>
      <c r="J2558">
        <v>0</v>
      </c>
      <c r="K2558">
        <v>0</v>
      </c>
      <c r="L2558">
        <v>847</v>
      </c>
      <c r="M2558">
        <v>0</v>
      </c>
      <c r="R2558">
        <f t="shared" si="151"/>
        <v>9</v>
      </c>
      <c r="S2558">
        <f t="shared" si="152"/>
        <v>16</v>
      </c>
    </row>
    <row r="2559" spans="1:19" x14ac:dyDescent="0.3">
      <c r="A2559">
        <v>2558</v>
      </c>
      <c r="B2559" t="s">
        <v>2569</v>
      </c>
      <c r="C2559" t="str">
        <f t="shared" si="154"/>
        <v>pomes_a_2_OrchardESA2</v>
      </c>
      <c r="D2559">
        <v>649</v>
      </c>
      <c r="E2559">
        <v>649</v>
      </c>
      <c r="F2559">
        <v>0</v>
      </c>
      <c r="G2559">
        <v>0</v>
      </c>
      <c r="H2559">
        <v>0</v>
      </c>
      <c r="I2559">
        <v>0</v>
      </c>
      <c r="J2559">
        <v>0</v>
      </c>
      <c r="K2559">
        <v>0</v>
      </c>
      <c r="L2559">
        <v>668</v>
      </c>
      <c r="M2559">
        <v>0</v>
      </c>
      <c r="R2559">
        <f t="shared" si="151"/>
        <v>9</v>
      </c>
      <c r="S2559">
        <f t="shared" si="152"/>
        <v>16</v>
      </c>
    </row>
    <row r="2560" spans="1:19" x14ac:dyDescent="0.3">
      <c r="A2560">
        <v>2559</v>
      </c>
      <c r="B2560" t="s">
        <v>2570</v>
      </c>
      <c r="C2560" t="str">
        <f t="shared" si="154"/>
        <v>pomes_a_2_OrchardESA3</v>
      </c>
      <c r="D2560">
        <v>2022</v>
      </c>
      <c r="E2560">
        <v>2022</v>
      </c>
      <c r="F2560">
        <v>0</v>
      </c>
      <c r="G2560">
        <v>0</v>
      </c>
      <c r="H2560">
        <v>0</v>
      </c>
      <c r="I2560">
        <v>0</v>
      </c>
      <c r="J2560">
        <v>0</v>
      </c>
      <c r="K2560">
        <v>0</v>
      </c>
      <c r="L2560">
        <v>2026</v>
      </c>
      <c r="M2560">
        <v>0</v>
      </c>
      <c r="R2560">
        <f t="shared" si="151"/>
        <v>9</v>
      </c>
      <c r="S2560">
        <f t="shared" si="152"/>
        <v>16</v>
      </c>
    </row>
    <row r="2561" spans="1:19" x14ac:dyDescent="0.3">
      <c r="A2561">
        <v>2560</v>
      </c>
      <c r="B2561" t="s">
        <v>2571</v>
      </c>
      <c r="C2561" t="str">
        <f t="shared" si="154"/>
        <v>pomes_a_2_OrchardESA4</v>
      </c>
      <c r="D2561">
        <v>1395</v>
      </c>
      <c r="E2561">
        <v>1395</v>
      </c>
      <c r="F2561">
        <v>0</v>
      </c>
      <c r="G2561">
        <v>0</v>
      </c>
      <c r="H2561">
        <v>0</v>
      </c>
      <c r="I2561">
        <v>0</v>
      </c>
      <c r="J2561">
        <v>0</v>
      </c>
      <c r="K2561">
        <v>0</v>
      </c>
      <c r="L2561">
        <v>1448</v>
      </c>
      <c r="M2561">
        <v>0</v>
      </c>
      <c r="R2561">
        <f t="shared" si="151"/>
        <v>9</v>
      </c>
      <c r="S2561">
        <f t="shared" si="152"/>
        <v>16</v>
      </c>
    </row>
    <row r="2562" spans="1:19" x14ac:dyDescent="0.3">
      <c r="A2562">
        <v>2561</v>
      </c>
      <c r="B2562" t="s">
        <v>2572</v>
      </c>
      <c r="C2562" t="str">
        <f t="shared" si="154"/>
        <v>pomes_a_2_OrchardESA5</v>
      </c>
      <c r="D2562">
        <v>861</v>
      </c>
      <c r="E2562">
        <v>861</v>
      </c>
      <c r="F2562">
        <v>0</v>
      </c>
      <c r="G2562">
        <v>0</v>
      </c>
      <c r="H2562">
        <v>0</v>
      </c>
      <c r="I2562">
        <v>0</v>
      </c>
      <c r="J2562">
        <v>0</v>
      </c>
      <c r="K2562">
        <v>0</v>
      </c>
      <c r="L2562">
        <v>874</v>
      </c>
      <c r="M2562">
        <v>0</v>
      </c>
      <c r="R2562">
        <f t="shared" si="151"/>
        <v>9</v>
      </c>
      <c r="S2562">
        <f t="shared" si="152"/>
        <v>16</v>
      </c>
    </row>
    <row r="2563" spans="1:19" x14ac:dyDescent="0.3">
      <c r="A2563">
        <v>2562</v>
      </c>
      <c r="B2563" t="s">
        <v>2573</v>
      </c>
      <c r="C2563" t="str">
        <f t="shared" si="154"/>
        <v>pomes_a_2_OrchardESA6</v>
      </c>
      <c r="D2563">
        <v>1171</v>
      </c>
      <c r="E2563">
        <v>1171</v>
      </c>
      <c r="F2563">
        <v>0</v>
      </c>
      <c r="G2563">
        <v>0</v>
      </c>
      <c r="H2563">
        <v>0</v>
      </c>
      <c r="I2563">
        <v>0</v>
      </c>
      <c r="J2563">
        <v>0</v>
      </c>
      <c r="K2563">
        <v>0</v>
      </c>
      <c r="L2563">
        <v>1176</v>
      </c>
      <c r="M2563">
        <v>0</v>
      </c>
      <c r="R2563">
        <f t="shared" ref="R2563:R2626" si="155">SEARCH("run",B2563)</f>
        <v>9</v>
      </c>
      <c r="S2563">
        <f t="shared" ref="S2563:S2626" si="156">SEARCH("_",B2563,SEARCH("_",B2563,R2563+1)+1)</f>
        <v>16</v>
      </c>
    </row>
    <row r="2564" spans="1:19" x14ac:dyDescent="0.3">
      <c r="A2564">
        <v>2563</v>
      </c>
      <c r="B2564" t="s">
        <v>2574</v>
      </c>
      <c r="C2564" t="str">
        <f t="shared" si="154"/>
        <v>pomes_a_2_OrchardESA7</v>
      </c>
      <c r="D2564">
        <v>961</v>
      </c>
      <c r="E2564">
        <v>961</v>
      </c>
      <c r="F2564">
        <v>0</v>
      </c>
      <c r="G2564">
        <v>0</v>
      </c>
      <c r="H2564">
        <v>0</v>
      </c>
      <c r="I2564">
        <v>0</v>
      </c>
      <c r="J2564">
        <v>0</v>
      </c>
      <c r="K2564">
        <v>0</v>
      </c>
      <c r="L2564">
        <v>1008</v>
      </c>
      <c r="M2564">
        <v>0</v>
      </c>
      <c r="R2564">
        <f t="shared" si="155"/>
        <v>9</v>
      </c>
      <c r="S2564">
        <f t="shared" si="156"/>
        <v>16</v>
      </c>
    </row>
    <row r="2565" spans="1:19" x14ac:dyDescent="0.3">
      <c r="A2565">
        <v>2564</v>
      </c>
      <c r="B2565" t="s">
        <v>2575</v>
      </c>
      <c r="C2565" t="str">
        <f t="shared" si="154"/>
        <v>pomes_a_2_OrchardESA8</v>
      </c>
      <c r="D2565">
        <v>1168</v>
      </c>
      <c r="E2565">
        <v>1168</v>
      </c>
      <c r="F2565">
        <v>0</v>
      </c>
      <c r="G2565">
        <v>0</v>
      </c>
      <c r="H2565">
        <v>0</v>
      </c>
      <c r="I2565">
        <v>0</v>
      </c>
      <c r="J2565">
        <v>0</v>
      </c>
      <c r="K2565">
        <v>0</v>
      </c>
      <c r="L2565">
        <v>1179</v>
      </c>
      <c r="M2565">
        <v>0</v>
      </c>
      <c r="R2565">
        <f t="shared" si="155"/>
        <v>9</v>
      </c>
      <c r="S2565">
        <f t="shared" si="156"/>
        <v>16</v>
      </c>
    </row>
    <row r="2566" spans="1:19" x14ac:dyDescent="0.3">
      <c r="A2566">
        <v>2565</v>
      </c>
      <c r="B2566" t="s">
        <v>2576</v>
      </c>
      <c r="C2566" t="str">
        <f t="shared" si="154"/>
        <v>pomes_a_2_OrchardESA9</v>
      </c>
      <c r="D2566">
        <v>1201</v>
      </c>
      <c r="E2566">
        <v>1201</v>
      </c>
      <c r="F2566">
        <v>0</v>
      </c>
      <c r="G2566">
        <v>0</v>
      </c>
      <c r="H2566">
        <v>0</v>
      </c>
      <c r="I2566">
        <v>0</v>
      </c>
      <c r="J2566">
        <v>0</v>
      </c>
      <c r="K2566">
        <v>0</v>
      </c>
      <c r="L2566">
        <v>1350</v>
      </c>
      <c r="M2566">
        <v>0</v>
      </c>
      <c r="R2566">
        <f t="shared" si="155"/>
        <v>9</v>
      </c>
      <c r="S2566">
        <f t="shared" si="156"/>
        <v>16</v>
      </c>
    </row>
    <row r="2567" spans="1:19" x14ac:dyDescent="0.3">
      <c r="A2567">
        <v>2566</v>
      </c>
      <c r="B2567" t="s">
        <v>2577</v>
      </c>
      <c r="C2567" t="str">
        <f t="shared" si="154"/>
        <v>pomes_a_2_OrchardESA10a</v>
      </c>
      <c r="D2567">
        <v>613</v>
      </c>
      <c r="E2567">
        <v>613</v>
      </c>
      <c r="F2567">
        <v>0</v>
      </c>
      <c r="G2567">
        <v>0</v>
      </c>
      <c r="H2567">
        <v>0</v>
      </c>
      <c r="I2567">
        <v>0</v>
      </c>
      <c r="J2567">
        <v>0</v>
      </c>
      <c r="K2567">
        <v>0</v>
      </c>
      <c r="L2567">
        <v>630</v>
      </c>
      <c r="M2567">
        <v>0</v>
      </c>
      <c r="R2567">
        <f t="shared" si="155"/>
        <v>9</v>
      </c>
      <c r="S2567">
        <f t="shared" si="156"/>
        <v>16</v>
      </c>
    </row>
    <row r="2568" spans="1:19" x14ac:dyDescent="0.3">
      <c r="A2568">
        <v>2567</v>
      </c>
      <c r="B2568" t="s">
        <v>2578</v>
      </c>
      <c r="C2568" t="str">
        <f t="shared" si="154"/>
        <v>pomes_a_2_OrchardESA10b</v>
      </c>
      <c r="D2568">
        <v>643</v>
      </c>
      <c r="E2568">
        <v>643</v>
      </c>
      <c r="F2568">
        <v>0</v>
      </c>
      <c r="G2568">
        <v>0</v>
      </c>
      <c r="H2568">
        <v>0</v>
      </c>
      <c r="I2568">
        <v>0</v>
      </c>
      <c r="J2568">
        <v>0</v>
      </c>
      <c r="K2568">
        <v>0</v>
      </c>
      <c r="L2568">
        <v>656</v>
      </c>
      <c r="M2568">
        <v>0</v>
      </c>
      <c r="R2568">
        <f t="shared" si="155"/>
        <v>9</v>
      </c>
      <c r="S2568">
        <f t="shared" si="156"/>
        <v>16</v>
      </c>
    </row>
    <row r="2569" spans="1:19" x14ac:dyDescent="0.3">
      <c r="A2569">
        <v>2568</v>
      </c>
      <c r="B2569" t="s">
        <v>2579</v>
      </c>
      <c r="C2569" t="str">
        <f t="shared" si="154"/>
        <v>pomes_a_2_OrchardESA11a</v>
      </c>
      <c r="D2569">
        <v>996</v>
      </c>
      <c r="E2569">
        <v>996</v>
      </c>
      <c r="F2569">
        <v>0</v>
      </c>
      <c r="G2569">
        <v>0</v>
      </c>
      <c r="H2569">
        <v>0</v>
      </c>
      <c r="I2569">
        <v>0</v>
      </c>
      <c r="J2569">
        <v>0</v>
      </c>
      <c r="K2569">
        <v>0</v>
      </c>
      <c r="L2569">
        <v>1002</v>
      </c>
      <c r="M2569">
        <v>0</v>
      </c>
      <c r="R2569">
        <f t="shared" si="155"/>
        <v>9</v>
      </c>
      <c r="S2569">
        <f t="shared" si="156"/>
        <v>16</v>
      </c>
    </row>
    <row r="2570" spans="1:19" x14ac:dyDescent="0.3">
      <c r="A2570">
        <v>2569</v>
      </c>
      <c r="B2570" t="s">
        <v>2580</v>
      </c>
      <c r="C2570" t="str">
        <f t="shared" si="154"/>
        <v>pomes_a_2_OrchardESA11b</v>
      </c>
      <c r="D2570">
        <v>1327</v>
      </c>
      <c r="E2570">
        <v>1327</v>
      </c>
      <c r="F2570">
        <v>0</v>
      </c>
      <c r="G2570">
        <v>0</v>
      </c>
      <c r="H2570">
        <v>0</v>
      </c>
      <c r="I2570">
        <v>0</v>
      </c>
      <c r="J2570">
        <v>0</v>
      </c>
      <c r="K2570">
        <v>0</v>
      </c>
      <c r="L2570">
        <v>1331</v>
      </c>
      <c r="M2570">
        <v>0</v>
      </c>
      <c r="R2570">
        <f t="shared" si="155"/>
        <v>9</v>
      </c>
      <c r="S2570">
        <f t="shared" si="156"/>
        <v>16</v>
      </c>
    </row>
    <row r="2571" spans="1:19" x14ac:dyDescent="0.3">
      <c r="A2571">
        <v>2570</v>
      </c>
      <c r="B2571" t="s">
        <v>2581</v>
      </c>
      <c r="C2571" t="str">
        <f t="shared" ref="C2571:C2587" si="157">LEFT(B2571,R2571-1)&amp;RIGHT(B2571,LEN(B2571)-S2571)</f>
        <v>pomes_a_2_OrchardESA12a</v>
      </c>
      <c r="D2571">
        <v>1146</v>
      </c>
      <c r="E2571">
        <v>1146</v>
      </c>
      <c r="F2571">
        <v>0</v>
      </c>
      <c r="G2571">
        <v>0</v>
      </c>
      <c r="H2571">
        <v>0</v>
      </c>
      <c r="I2571">
        <v>0</v>
      </c>
      <c r="J2571">
        <v>0</v>
      </c>
      <c r="K2571">
        <v>0</v>
      </c>
      <c r="L2571">
        <v>1150</v>
      </c>
      <c r="M2571">
        <v>0</v>
      </c>
      <c r="R2571">
        <f t="shared" si="155"/>
        <v>9</v>
      </c>
      <c r="S2571">
        <f t="shared" si="156"/>
        <v>16</v>
      </c>
    </row>
    <row r="2572" spans="1:19" x14ac:dyDescent="0.3">
      <c r="A2572">
        <v>2571</v>
      </c>
      <c r="B2572" t="s">
        <v>2582</v>
      </c>
      <c r="C2572" t="str">
        <f t="shared" si="157"/>
        <v>pomes_a_2_OrchardESA12b</v>
      </c>
      <c r="D2572">
        <v>1100</v>
      </c>
      <c r="E2572">
        <v>1100</v>
      </c>
      <c r="F2572">
        <v>0</v>
      </c>
      <c r="G2572">
        <v>0</v>
      </c>
      <c r="H2572">
        <v>0</v>
      </c>
      <c r="I2572">
        <v>0</v>
      </c>
      <c r="J2572">
        <v>0</v>
      </c>
      <c r="K2572">
        <v>0</v>
      </c>
      <c r="L2572">
        <v>1104</v>
      </c>
      <c r="M2572">
        <v>0</v>
      </c>
      <c r="R2572">
        <f t="shared" si="155"/>
        <v>9</v>
      </c>
      <c r="S2572">
        <f t="shared" si="156"/>
        <v>16</v>
      </c>
    </row>
    <row r="2573" spans="1:19" x14ac:dyDescent="0.3">
      <c r="A2573">
        <v>2572</v>
      </c>
      <c r="B2573" t="s">
        <v>2583</v>
      </c>
      <c r="C2573" t="str">
        <f t="shared" si="157"/>
        <v>pomes_a_2_OrchardESA13</v>
      </c>
      <c r="D2573">
        <v>1496</v>
      </c>
      <c r="E2573">
        <v>1496</v>
      </c>
      <c r="F2573">
        <v>0</v>
      </c>
      <c r="G2573">
        <v>0</v>
      </c>
      <c r="H2573">
        <v>0</v>
      </c>
      <c r="I2573">
        <v>0</v>
      </c>
      <c r="J2573">
        <v>0</v>
      </c>
      <c r="K2573">
        <v>0</v>
      </c>
      <c r="L2573">
        <v>1499</v>
      </c>
      <c r="M2573">
        <v>0</v>
      </c>
      <c r="R2573">
        <f t="shared" si="155"/>
        <v>9</v>
      </c>
      <c r="S2573">
        <f t="shared" si="156"/>
        <v>16</v>
      </c>
    </row>
    <row r="2574" spans="1:19" x14ac:dyDescent="0.3">
      <c r="A2574">
        <v>2573</v>
      </c>
      <c r="B2574" t="s">
        <v>2584</v>
      </c>
      <c r="C2574" t="str">
        <f t="shared" si="157"/>
        <v>pomes_a_2_OrchardESA14</v>
      </c>
      <c r="D2574">
        <v>1380</v>
      </c>
      <c r="E2574">
        <v>1380</v>
      </c>
      <c r="F2574">
        <v>0</v>
      </c>
      <c r="G2574">
        <v>0</v>
      </c>
      <c r="H2574">
        <v>0</v>
      </c>
      <c r="I2574">
        <v>0</v>
      </c>
      <c r="J2574">
        <v>0</v>
      </c>
      <c r="K2574">
        <v>0</v>
      </c>
      <c r="L2574">
        <v>1387</v>
      </c>
      <c r="M2574">
        <v>0</v>
      </c>
      <c r="R2574">
        <f t="shared" si="155"/>
        <v>9</v>
      </c>
      <c r="S2574">
        <f t="shared" si="156"/>
        <v>16</v>
      </c>
    </row>
    <row r="2575" spans="1:19" x14ac:dyDescent="0.3">
      <c r="A2575">
        <v>2574</v>
      </c>
      <c r="B2575" t="s">
        <v>2585</v>
      </c>
      <c r="C2575" t="str">
        <f t="shared" si="157"/>
        <v>pomes_a_2_OrchardESA15a</v>
      </c>
      <c r="D2575">
        <v>1137</v>
      </c>
      <c r="E2575">
        <v>1137</v>
      </c>
      <c r="F2575">
        <v>0</v>
      </c>
      <c r="G2575">
        <v>0</v>
      </c>
      <c r="H2575">
        <v>0</v>
      </c>
      <c r="I2575">
        <v>0</v>
      </c>
      <c r="J2575">
        <v>0</v>
      </c>
      <c r="K2575">
        <v>0</v>
      </c>
      <c r="L2575">
        <v>1138</v>
      </c>
      <c r="M2575">
        <v>0</v>
      </c>
      <c r="R2575">
        <f t="shared" si="155"/>
        <v>9</v>
      </c>
      <c r="S2575">
        <f t="shared" si="156"/>
        <v>16</v>
      </c>
    </row>
    <row r="2576" spans="1:19" x14ac:dyDescent="0.3">
      <c r="A2576">
        <v>2575</v>
      </c>
      <c r="B2576" t="s">
        <v>2586</v>
      </c>
      <c r="C2576" t="str">
        <f t="shared" si="157"/>
        <v>pomes_a_2_OrchardESA15a</v>
      </c>
      <c r="D2576">
        <v>1807</v>
      </c>
      <c r="E2576">
        <v>1807</v>
      </c>
      <c r="F2576">
        <v>0</v>
      </c>
      <c r="G2576">
        <v>0</v>
      </c>
      <c r="H2576">
        <v>0</v>
      </c>
      <c r="I2576">
        <v>0</v>
      </c>
      <c r="J2576">
        <v>0</v>
      </c>
      <c r="K2576">
        <v>0</v>
      </c>
      <c r="L2576">
        <v>1808</v>
      </c>
      <c r="M2576">
        <v>0</v>
      </c>
      <c r="R2576">
        <f t="shared" si="155"/>
        <v>9</v>
      </c>
      <c r="S2576">
        <f t="shared" si="156"/>
        <v>16</v>
      </c>
    </row>
    <row r="2577" spans="1:19" x14ac:dyDescent="0.3">
      <c r="A2577">
        <v>2576</v>
      </c>
      <c r="B2577" t="s">
        <v>2587</v>
      </c>
      <c r="C2577" t="str">
        <f t="shared" si="157"/>
        <v>pomes_a_2_OrchardESA16a</v>
      </c>
      <c r="D2577">
        <v>1133</v>
      </c>
      <c r="E2577">
        <v>1133</v>
      </c>
      <c r="F2577">
        <v>0</v>
      </c>
      <c r="G2577">
        <v>0</v>
      </c>
      <c r="H2577">
        <v>0</v>
      </c>
      <c r="I2577">
        <v>0</v>
      </c>
      <c r="J2577">
        <v>0</v>
      </c>
      <c r="K2577">
        <v>0</v>
      </c>
      <c r="L2577">
        <v>1136</v>
      </c>
      <c r="M2577">
        <v>0</v>
      </c>
      <c r="R2577">
        <f t="shared" si="155"/>
        <v>9</v>
      </c>
      <c r="S2577">
        <f t="shared" si="156"/>
        <v>16</v>
      </c>
    </row>
    <row r="2578" spans="1:19" x14ac:dyDescent="0.3">
      <c r="A2578">
        <v>2577</v>
      </c>
      <c r="B2578" t="s">
        <v>2588</v>
      </c>
      <c r="C2578" t="str">
        <f t="shared" si="157"/>
        <v>pomes_a_2_OrchardESA16b</v>
      </c>
      <c r="D2578">
        <v>685</v>
      </c>
      <c r="E2578">
        <v>685</v>
      </c>
      <c r="F2578">
        <v>0</v>
      </c>
      <c r="G2578">
        <v>0</v>
      </c>
      <c r="H2578">
        <v>0</v>
      </c>
      <c r="I2578">
        <v>0</v>
      </c>
      <c r="J2578">
        <v>0</v>
      </c>
      <c r="K2578">
        <v>0</v>
      </c>
      <c r="L2578">
        <v>687</v>
      </c>
      <c r="M2578">
        <v>0</v>
      </c>
      <c r="R2578">
        <f t="shared" si="155"/>
        <v>9</v>
      </c>
      <c r="S2578">
        <f t="shared" si="156"/>
        <v>16</v>
      </c>
    </row>
    <row r="2579" spans="1:19" x14ac:dyDescent="0.3">
      <c r="A2579">
        <v>2578</v>
      </c>
      <c r="B2579" t="s">
        <v>2589</v>
      </c>
      <c r="C2579" t="str">
        <f t="shared" si="157"/>
        <v>pomes_a_2_OrchardESA17a</v>
      </c>
      <c r="D2579">
        <v>979</v>
      </c>
      <c r="E2579">
        <v>979</v>
      </c>
      <c r="F2579">
        <v>0</v>
      </c>
      <c r="G2579">
        <v>0</v>
      </c>
      <c r="H2579">
        <v>0</v>
      </c>
      <c r="I2579">
        <v>0</v>
      </c>
      <c r="J2579">
        <v>0</v>
      </c>
      <c r="K2579">
        <v>0</v>
      </c>
      <c r="L2579">
        <v>995</v>
      </c>
      <c r="M2579">
        <v>0</v>
      </c>
      <c r="R2579">
        <f t="shared" si="155"/>
        <v>9</v>
      </c>
      <c r="S2579">
        <f t="shared" si="156"/>
        <v>16</v>
      </c>
    </row>
    <row r="2580" spans="1:19" x14ac:dyDescent="0.3">
      <c r="A2580">
        <v>2579</v>
      </c>
      <c r="B2580" t="s">
        <v>2590</v>
      </c>
      <c r="C2580" t="str">
        <f t="shared" si="157"/>
        <v>pomes_a_2_OrchardESA17b</v>
      </c>
      <c r="D2580">
        <v>702</v>
      </c>
      <c r="E2580">
        <v>702</v>
      </c>
      <c r="F2580">
        <v>0</v>
      </c>
      <c r="G2580">
        <v>0</v>
      </c>
      <c r="H2580">
        <v>0</v>
      </c>
      <c r="I2580">
        <v>0</v>
      </c>
      <c r="J2580">
        <v>0</v>
      </c>
      <c r="K2580">
        <v>0</v>
      </c>
      <c r="L2580">
        <v>707</v>
      </c>
      <c r="M2580">
        <v>0</v>
      </c>
      <c r="R2580">
        <f t="shared" si="155"/>
        <v>9</v>
      </c>
      <c r="S2580">
        <f t="shared" si="156"/>
        <v>16</v>
      </c>
    </row>
    <row r="2581" spans="1:19" x14ac:dyDescent="0.3">
      <c r="A2581">
        <v>2580</v>
      </c>
      <c r="B2581" t="s">
        <v>2591</v>
      </c>
      <c r="C2581" t="str">
        <f t="shared" si="157"/>
        <v>pomes_a_2_OrchardESA18a</v>
      </c>
      <c r="D2581">
        <v>1430</v>
      </c>
      <c r="E2581">
        <v>1430</v>
      </c>
      <c r="F2581">
        <v>0</v>
      </c>
      <c r="G2581">
        <v>0</v>
      </c>
      <c r="H2581">
        <v>0</v>
      </c>
      <c r="I2581">
        <v>0</v>
      </c>
      <c r="J2581">
        <v>0</v>
      </c>
      <c r="K2581">
        <v>0</v>
      </c>
      <c r="L2581">
        <v>1432</v>
      </c>
      <c r="M2581">
        <v>0</v>
      </c>
      <c r="R2581">
        <f t="shared" si="155"/>
        <v>9</v>
      </c>
      <c r="S2581">
        <f t="shared" si="156"/>
        <v>16</v>
      </c>
    </row>
    <row r="2582" spans="1:19" x14ac:dyDescent="0.3">
      <c r="A2582">
        <v>2581</v>
      </c>
      <c r="B2582" t="s">
        <v>2592</v>
      </c>
      <c r="C2582" t="str">
        <f t="shared" si="157"/>
        <v>pomes_a_2_OrchardESA18b</v>
      </c>
      <c r="D2582">
        <v>1313</v>
      </c>
      <c r="E2582">
        <v>1313</v>
      </c>
      <c r="F2582">
        <v>0</v>
      </c>
      <c r="G2582">
        <v>0</v>
      </c>
      <c r="H2582">
        <v>0</v>
      </c>
      <c r="I2582">
        <v>0</v>
      </c>
      <c r="J2582">
        <v>0</v>
      </c>
      <c r="K2582">
        <v>0</v>
      </c>
      <c r="L2582">
        <v>1316</v>
      </c>
      <c r="M2582">
        <v>0</v>
      </c>
      <c r="R2582">
        <f t="shared" si="155"/>
        <v>9</v>
      </c>
      <c r="S2582">
        <f t="shared" si="156"/>
        <v>16</v>
      </c>
    </row>
    <row r="2583" spans="1:19" x14ac:dyDescent="0.3">
      <c r="A2583">
        <v>2582</v>
      </c>
      <c r="B2583" t="s">
        <v>2593</v>
      </c>
      <c r="C2583" t="str">
        <f t="shared" si="157"/>
        <v>pomes_a_2_OrchardESA19a</v>
      </c>
      <c r="D2583">
        <v>638</v>
      </c>
      <c r="E2583">
        <v>638</v>
      </c>
      <c r="F2583">
        <v>0</v>
      </c>
      <c r="G2583">
        <v>0</v>
      </c>
      <c r="H2583">
        <v>0</v>
      </c>
      <c r="I2583">
        <v>0</v>
      </c>
      <c r="J2583">
        <v>0</v>
      </c>
      <c r="K2583">
        <v>0</v>
      </c>
      <c r="L2583">
        <v>642</v>
      </c>
      <c r="M2583">
        <v>0</v>
      </c>
      <c r="R2583">
        <f t="shared" si="155"/>
        <v>9</v>
      </c>
      <c r="S2583">
        <f t="shared" si="156"/>
        <v>16</v>
      </c>
    </row>
    <row r="2584" spans="1:19" x14ac:dyDescent="0.3">
      <c r="A2584">
        <v>2583</v>
      </c>
      <c r="B2584" t="s">
        <v>2594</v>
      </c>
      <c r="C2584" t="str">
        <f t="shared" si="157"/>
        <v>pomes_a_2_OrchardESA19b</v>
      </c>
      <c r="D2584">
        <v>777</v>
      </c>
      <c r="E2584">
        <v>777</v>
      </c>
      <c r="F2584">
        <v>0</v>
      </c>
      <c r="G2584">
        <v>0</v>
      </c>
      <c r="H2584">
        <v>0</v>
      </c>
      <c r="I2584">
        <v>0</v>
      </c>
      <c r="J2584">
        <v>0</v>
      </c>
      <c r="K2584">
        <v>0</v>
      </c>
      <c r="L2584">
        <v>785</v>
      </c>
      <c r="M2584">
        <v>0</v>
      </c>
      <c r="R2584">
        <f t="shared" si="155"/>
        <v>9</v>
      </c>
      <c r="S2584">
        <f t="shared" si="156"/>
        <v>16</v>
      </c>
    </row>
    <row r="2585" spans="1:19" x14ac:dyDescent="0.3">
      <c r="A2585">
        <v>2584</v>
      </c>
      <c r="B2585" t="s">
        <v>2595</v>
      </c>
      <c r="C2585" t="str">
        <f t="shared" si="157"/>
        <v>pomes_a_2_OrchardESA20a</v>
      </c>
      <c r="D2585">
        <v>1333</v>
      </c>
      <c r="E2585">
        <v>1333</v>
      </c>
      <c r="F2585">
        <v>0</v>
      </c>
      <c r="G2585">
        <v>0</v>
      </c>
      <c r="H2585">
        <v>0</v>
      </c>
      <c r="I2585">
        <v>0</v>
      </c>
      <c r="J2585">
        <v>0</v>
      </c>
      <c r="K2585">
        <v>0</v>
      </c>
      <c r="L2585">
        <v>1337</v>
      </c>
      <c r="M2585">
        <v>0</v>
      </c>
      <c r="R2585">
        <f t="shared" si="155"/>
        <v>9</v>
      </c>
      <c r="S2585">
        <f t="shared" si="156"/>
        <v>16</v>
      </c>
    </row>
    <row r="2586" spans="1:19" x14ac:dyDescent="0.3">
      <c r="A2586">
        <v>2585</v>
      </c>
      <c r="B2586" t="s">
        <v>2596</v>
      </c>
      <c r="C2586" t="str">
        <f t="shared" si="157"/>
        <v>pomes_a_2_OrchardESA20b</v>
      </c>
      <c r="D2586">
        <v>1434</v>
      </c>
      <c r="E2586">
        <v>1434</v>
      </c>
      <c r="F2586">
        <v>0</v>
      </c>
      <c r="G2586">
        <v>0</v>
      </c>
      <c r="H2586">
        <v>0</v>
      </c>
      <c r="I2586">
        <v>0</v>
      </c>
      <c r="J2586">
        <v>0</v>
      </c>
      <c r="K2586">
        <v>0</v>
      </c>
      <c r="L2586">
        <v>1436</v>
      </c>
      <c r="M2586">
        <v>0</v>
      </c>
      <c r="R2586">
        <f t="shared" si="155"/>
        <v>9</v>
      </c>
      <c r="S2586">
        <f t="shared" si="156"/>
        <v>16</v>
      </c>
    </row>
    <row r="2587" spans="1:19" x14ac:dyDescent="0.3">
      <c r="A2587">
        <v>2586</v>
      </c>
      <c r="B2587" t="s">
        <v>2597</v>
      </c>
      <c r="C2587" t="str">
        <f t="shared" si="157"/>
        <v>pomes_a_2_OrchardESA21</v>
      </c>
      <c r="D2587">
        <v>603</v>
      </c>
      <c r="E2587">
        <v>603</v>
      </c>
      <c r="F2587">
        <v>0</v>
      </c>
      <c r="G2587">
        <v>0</v>
      </c>
      <c r="H2587">
        <v>0</v>
      </c>
      <c r="I2587">
        <v>0</v>
      </c>
      <c r="J2587">
        <v>0</v>
      </c>
      <c r="K2587">
        <v>0</v>
      </c>
      <c r="L2587">
        <v>619</v>
      </c>
      <c r="M2587">
        <v>0</v>
      </c>
      <c r="R2587">
        <f t="shared" si="155"/>
        <v>9</v>
      </c>
      <c r="S2587">
        <f t="shared" si="156"/>
        <v>16</v>
      </c>
    </row>
    <row r="2588" spans="1:19" x14ac:dyDescent="0.3">
      <c r="A2588">
        <v>2587</v>
      </c>
      <c r="B2588" t="s">
        <v>2598</v>
      </c>
      <c r="C2588" t="str">
        <f t="shared" ref="C2588:C2615" si="158">"potato"&amp;RIGHT(B2588,LEN(B2588)-S2588+1)</f>
        <v>potato_2_VegetableESA10a</v>
      </c>
      <c r="D2588">
        <v>497</v>
      </c>
      <c r="E2588">
        <v>497</v>
      </c>
      <c r="F2588">
        <v>0</v>
      </c>
      <c r="G2588">
        <v>0</v>
      </c>
      <c r="H2588">
        <v>0</v>
      </c>
      <c r="I2588">
        <v>0</v>
      </c>
      <c r="J2588">
        <v>0</v>
      </c>
      <c r="K2588">
        <v>0</v>
      </c>
      <c r="L2588">
        <v>519</v>
      </c>
      <c r="M2588">
        <v>0</v>
      </c>
      <c r="Q2588">
        <f t="shared" ref="Q2588" si="159">SEARCH("pot",B2588)</f>
        <v>1</v>
      </c>
      <c r="R2588">
        <f t="shared" ref="R2588" si="160">SEARCH("_",B2588)+1</f>
        <v>10</v>
      </c>
      <c r="S2588">
        <f t="shared" ref="S2588" si="161">SEARCH("_",B2588,Q2588+1)</f>
        <v>9</v>
      </c>
    </row>
    <row r="2589" spans="1:19" x14ac:dyDescent="0.3">
      <c r="A2589">
        <v>2588</v>
      </c>
      <c r="B2589" t="s">
        <v>2599</v>
      </c>
      <c r="C2589" t="str">
        <f t="shared" si="158"/>
        <v>potato_2_VegetableESA10b</v>
      </c>
      <c r="D2589">
        <v>539</v>
      </c>
      <c r="E2589">
        <v>539</v>
      </c>
      <c r="F2589">
        <v>0</v>
      </c>
      <c r="G2589">
        <v>0</v>
      </c>
      <c r="H2589">
        <v>0</v>
      </c>
      <c r="I2589">
        <v>0</v>
      </c>
      <c r="J2589">
        <v>0</v>
      </c>
      <c r="K2589">
        <v>0</v>
      </c>
      <c r="L2589">
        <v>588</v>
      </c>
      <c r="M2589">
        <v>0</v>
      </c>
      <c r="Q2589">
        <f t="shared" ref="Q2589:Q2616" si="162">SEARCH("pot",B2589)</f>
        <v>1</v>
      </c>
      <c r="R2589">
        <f t="shared" ref="R2589:R2616" si="163">SEARCH("_",B2589)+1</f>
        <v>10</v>
      </c>
      <c r="S2589">
        <f t="shared" ref="S2589:S2616" si="164">SEARCH("_",B2589,Q2589+1)</f>
        <v>9</v>
      </c>
    </row>
    <row r="2590" spans="1:19" x14ac:dyDescent="0.3">
      <c r="A2590">
        <v>2589</v>
      </c>
      <c r="B2590" t="s">
        <v>2600</v>
      </c>
      <c r="C2590" t="str">
        <f t="shared" si="158"/>
        <v>potato_2_VegetableESA11a</v>
      </c>
      <c r="D2590">
        <v>1115</v>
      </c>
      <c r="E2590">
        <v>1115</v>
      </c>
      <c r="F2590">
        <v>0</v>
      </c>
      <c r="G2590">
        <v>0</v>
      </c>
      <c r="H2590">
        <v>0</v>
      </c>
      <c r="I2590">
        <v>0</v>
      </c>
      <c r="J2590">
        <v>0</v>
      </c>
      <c r="K2590">
        <v>0</v>
      </c>
      <c r="L2590">
        <v>1135</v>
      </c>
      <c r="M2590">
        <v>0</v>
      </c>
      <c r="Q2590">
        <f t="shared" si="162"/>
        <v>1</v>
      </c>
      <c r="R2590">
        <f t="shared" si="163"/>
        <v>10</v>
      </c>
      <c r="S2590">
        <f t="shared" si="164"/>
        <v>9</v>
      </c>
    </row>
    <row r="2591" spans="1:19" x14ac:dyDescent="0.3">
      <c r="A2591">
        <v>2590</v>
      </c>
      <c r="B2591" t="s">
        <v>2601</v>
      </c>
      <c r="C2591" t="str">
        <f t="shared" si="158"/>
        <v>potato_2_VegetableESA11b</v>
      </c>
      <c r="D2591">
        <v>1135</v>
      </c>
      <c r="E2591">
        <v>1135</v>
      </c>
      <c r="F2591">
        <v>0</v>
      </c>
      <c r="G2591">
        <v>0</v>
      </c>
      <c r="H2591">
        <v>0</v>
      </c>
      <c r="I2591">
        <v>0</v>
      </c>
      <c r="J2591">
        <v>0</v>
      </c>
      <c r="K2591">
        <v>0</v>
      </c>
      <c r="L2591">
        <v>1148</v>
      </c>
      <c r="M2591">
        <v>0</v>
      </c>
      <c r="Q2591">
        <f t="shared" si="162"/>
        <v>1</v>
      </c>
      <c r="R2591">
        <f t="shared" si="163"/>
        <v>10</v>
      </c>
      <c r="S2591">
        <f t="shared" si="164"/>
        <v>9</v>
      </c>
    </row>
    <row r="2592" spans="1:19" x14ac:dyDescent="0.3">
      <c r="A2592">
        <v>2591</v>
      </c>
      <c r="B2592" t="s">
        <v>2602</v>
      </c>
      <c r="C2592" t="str">
        <f t="shared" si="158"/>
        <v>potato_2_VegetableESA12a</v>
      </c>
      <c r="D2592">
        <v>1071</v>
      </c>
      <c r="E2592">
        <v>1071</v>
      </c>
      <c r="F2592">
        <v>0</v>
      </c>
      <c r="G2592">
        <v>0</v>
      </c>
      <c r="H2592">
        <v>0</v>
      </c>
      <c r="I2592">
        <v>0</v>
      </c>
      <c r="J2592">
        <v>0</v>
      </c>
      <c r="K2592">
        <v>0</v>
      </c>
      <c r="L2592">
        <v>1087</v>
      </c>
      <c r="M2592">
        <v>0</v>
      </c>
      <c r="Q2592">
        <f t="shared" si="162"/>
        <v>1</v>
      </c>
      <c r="R2592">
        <f t="shared" si="163"/>
        <v>10</v>
      </c>
      <c r="S2592">
        <f t="shared" si="164"/>
        <v>9</v>
      </c>
    </row>
    <row r="2593" spans="1:19" x14ac:dyDescent="0.3">
      <c r="A2593">
        <v>2592</v>
      </c>
      <c r="B2593" t="s">
        <v>2603</v>
      </c>
      <c r="C2593" t="str">
        <f t="shared" si="158"/>
        <v>potato_2_VegetableESA12b</v>
      </c>
      <c r="D2593">
        <v>1156</v>
      </c>
      <c r="E2593">
        <v>1156</v>
      </c>
      <c r="F2593">
        <v>0</v>
      </c>
      <c r="G2593">
        <v>0</v>
      </c>
      <c r="H2593">
        <v>0</v>
      </c>
      <c r="I2593">
        <v>0</v>
      </c>
      <c r="J2593">
        <v>0</v>
      </c>
      <c r="K2593">
        <v>0</v>
      </c>
      <c r="L2593">
        <v>1183</v>
      </c>
      <c r="M2593">
        <v>0</v>
      </c>
      <c r="Q2593">
        <f t="shared" si="162"/>
        <v>1</v>
      </c>
      <c r="R2593">
        <f t="shared" si="163"/>
        <v>10</v>
      </c>
      <c r="S2593">
        <f t="shared" si="164"/>
        <v>9</v>
      </c>
    </row>
    <row r="2594" spans="1:19" x14ac:dyDescent="0.3">
      <c r="A2594">
        <v>2593</v>
      </c>
      <c r="B2594" t="s">
        <v>2604</v>
      </c>
      <c r="C2594" t="str">
        <f t="shared" si="158"/>
        <v>potato_2_VegetableESA13</v>
      </c>
      <c r="D2594">
        <v>1296</v>
      </c>
      <c r="E2594">
        <v>1296</v>
      </c>
      <c r="F2594">
        <v>0</v>
      </c>
      <c r="G2594">
        <v>0</v>
      </c>
      <c r="H2594">
        <v>0</v>
      </c>
      <c r="I2594">
        <v>0</v>
      </c>
      <c r="J2594">
        <v>0</v>
      </c>
      <c r="K2594">
        <v>0</v>
      </c>
      <c r="L2594">
        <v>1305</v>
      </c>
      <c r="M2594">
        <v>0</v>
      </c>
      <c r="Q2594">
        <f t="shared" si="162"/>
        <v>1</v>
      </c>
      <c r="R2594">
        <f t="shared" si="163"/>
        <v>10</v>
      </c>
      <c r="S2594">
        <f t="shared" si="164"/>
        <v>9</v>
      </c>
    </row>
    <row r="2595" spans="1:19" x14ac:dyDescent="0.3">
      <c r="A2595">
        <v>2594</v>
      </c>
      <c r="B2595" t="s">
        <v>2605</v>
      </c>
      <c r="C2595" t="str">
        <f t="shared" si="158"/>
        <v>potato_2_VegetableESA14</v>
      </c>
      <c r="D2595">
        <v>1012</v>
      </c>
      <c r="E2595">
        <v>1012</v>
      </c>
      <c r="F2595">
        <v>0</v>
      </c>
      <c r="G2595">
        <v>0</v>
      </c>
      <c r="H2595">
        <v>0</v>
      </c>
      <c r="I2595">
        <v>0</v>
      </c>
      <c r="J2595">
        <v>0</v>
      </c>
      <c r="K2595">
        <v>0</v>
      </c>
      <c r="L2595">
        <v>1021</v>
      </c>
      <c r="M2595">
        <v>0</v>
      </c>
      <c r="Q2595">
        <f t="shared" si="162"/>
        <v>1</v>
      </c>
      <c r="R2595">
        <f t="shared" si="163"/>
        <v>10</v>
      </c>
      <c r="S2595">
        <f t="shared" si="164"/>
        <v>9</v>
      </c>
    </row>
    <row r="2596" spans="1:19" x14ac:dyDescent="0.3">
      <c r="A2596">
        <v>2595</v>
      </c>
      <c r="B2596" t="s">
        <v>2606</v>
      </c>
      <c r="C2596" t="str">
        <f t="shared" si="158"/>
        <v>potato_2_VegetableESA15a</v>
      </c>
      <c r="D2596">
        <v>2112</v>
      </c>
      <c r="E2596">
        <v>2112</v>
      </c>
      <c r="F2596">
        <v>0</v>
      </c>
      <c r="G2596">
        <v>0</v>
      </c>
      <c r="H2596">
        <v>0</v>
      </c>
      <c r="I2596">
        <v>0</v>
      </c>
      <c r="J2596">
        <v>0</v>
      </c>
      <c r="K2596">
        <v>0</v>
      </c>
      <c r="L2596">
        <v>2147</v>
      </c>
      <c r="M2596">
        <v>0</v>
      </c>
      <c r="Q2596">
        <f t="shared" si="162"/>
        <v>1</v>
      </c>
      <c r="R2596">
        <f t="shared" si="163"/>
        <v>10</v>
      </c>
      <c r="S2596">
        <f t="shared" si="164"/>
        <v>9</v>
      </c>
    </row>
    <row r="2597" spans="1:19" x14ac:dyDescent="0.3">
      <c r="A2597">
        <v>2596</v>
      </c>
      <c r="B2597" t="s">
        <v>2607</v>
      </c>
      <c r="C2597" t="str">
        <f t="shared" si="158"/>
        <v>potato_2_VegetableESA15b</v>
      </c>
      <c r="D2597">
        <v>2280</v>
      </c>
      <c r="E2597">
        <v>2280</v>
      </c>
      <c r="F2597">
        <v>0</v>
      </c>
      <c r="G2597">
        <v>0</v>
      </c>
      <c r="H2597">
        <v>0</v>
      </c>
      <c r="I2597">
        <v>0</v>
      </c>
      <c r="J2597">
        <v>0</v>
      </c>
      <c r="K2597">
        <v>0</v>
      </c>
      <c r="L2597">
        <v>2309</v>
      </c>
      <c r="M2597">
        <v>0</v>
      </c>
      <c r="Q2597">
        <f t="shared" si="162"/>
        <v>1</v>
      </c>
      <c r="R2597">
        <f t="shared" si="163"/>
        <v>10</v>
      </c>
      <c r="S2597">
        <f t="shared" si="164"/>
        <v>9</v>
      </c>
    </row>
    <row r="2598" spans="1:19" x14ac:dyDescent="0.3">
      <c r="A2598">
        <v>2597</v>
      </c>
      <c r="B2598" t="s">
        <v>2608</v>
      </c>
      <c r="C2598" t="str">
        <f t="shared" si="158"/>
        <v>potato_2_VegetableESA16a</v>
      </c>
      <c r="D2598">
        <v>925</v>
      </c>
      <c r="E2598">
        <v>925</v>
      </c>
      <c r="F2598">
        <v>0</v>
      </c>
      <c r="G2598">
        <v>0</v>
      </c>
      <c r="H2598">
        <v>0</v>
      </c>
      <c r="I2598">
        <v>0</v>
      </c>
      <c r="J2598">
        <v>0</v>
      </c>
      <c r="K2598">
        <v>0</v>
      </c>
      <c r="L2598">
        <v>936</v>
      </c>
      <c r="M2598">
        <v>0</v>
      </c>
      <c r="Q2598">
        <f t="shared" si="162"/>
        <v>1</v>
      </c>
      <c r="R2598">
        <f t="shared" si="163"/>
        <v>10</v>
      </c>
      <c r="S2598">
        <f t="shared" si="164"/>
        <v>9</v>
      </c>
    </row>
    <row r="2599" spans="1:19" x14ac:dyDescent="0.3">
      <c r="A2599">
        <v>2598</v>
      </c>
      <c r="B2599" t="s">
        <v>2609</v>
      </c>
      <c r="C2599" t="str">
        <f t="shared" si="158"/>
        <v>potato_2_VegetableESA16b</v>
      </c>
      <c r="D2599">
        <v>820</v>
      </c>
      <c r="E2599">
        <v>820</v>
      </c>
      <c r="F2599">
        <v>0</v>
      </c>
      <c r="G2599">
        <v>0</v>
      </c>
      <c r="H2599">
        <v>0</v>
      </c>
      <c r="I2599">
        <v>0</v>
      </c>
      <c r="J2599">
        <v>0</v>
      </c>
      <c r="K2599">
        <v>0</v>
      </c>
      <c r="L2599">
        <v>826</v>
      </c>
      <c r="M2599">
        <v>0</v>
      </c>
      <c r="Q2599">
        <f t="shared" si="162"/>
        <v>1</v>
      </c>
      <c r="R2599">
        <f t="shared" si="163"/>
        <v>10</v>
      </c>
      <c r="S2599">
        <f t="shared" si="164"/>
        <v>9</v>
      </c>
    </row>
    <row r="2600" spans="1:19" x14ac:dyDescent="0.3">
      <c r="A2600">
        <v>2599</v>
      </c>
      <c r="B2600" t="s">
        <v>2610</v>
      </c>
      <c r="C2600" t="str">
        <f t="shared" si="158"/>
        <v>potato_2_VegetableESA17a</v>
      </c>
      <c r="D2600">
        <v>913</v>
      </c>
      <c r="E2600">
        <v>913</v>
      </c>
      <c r="F2600">
        <v>0</v>
      </c>
      <c r="G2600">
        <v>0</v>
      </c>
      <c r="H2600">
        <v>0</v>
      </c>
      <c r="I2600">
        <v>0</v>
      </c>
      <c r="J2600">
        <v>0</v>
      </c>
      <c r="K2600">
        <v>0</v>
      </c>
      <c r="L2600">
        <v>942</v>
      </c>
      <c r="M2600">
        <v>0</v>
      </c>
      <c r="Q2600">
        <f t="shared" si="162"/>
        <v>1</v>
      </c>
      <c r="R2600">
        <f t="shared" si="163"/>
        <v>10</v>
      </c>
      <c r="S2600">
        <f t="shared" si="164"/>
        <v>9</v>
      </c>
    </row>
    <row r="2601" spans="1:19" x14ac:dyDescent="0.3">
      <c r="A2601">
        <v>2600</v>
      </c>
      <c r="B2601" t="s">
        <v>2611</v>
      </c>
      <c r="C2601" t="str">
        <f t="shared" si="158"/>
        <v>potato_2_VegetableESA17b</v>
      </c>
      <c r="D2601">
        <v>869</v>
      </c>
      <c r="E2601">
        <v>869</v>
      </c>
      <c r="F2601">
        <v>0</v>
      </c>
      <c r="G2601">
        <v>0</v>
      </c>
      <c r="H2601">
        <v>0</v>
      </c>
      <c r="I2601">
        <v>0</v>
      </c>
      <c r="J2601">
        <v>0</v>
      </c>
      <c r="K2601">
        <v>0</v>
      </c>
      <c r="L2601">
        <v>898</v>
      </c>
      <c r="M2601">
        <v>0</v>
      </c>
      <c r="Q2601">
        <f t="shared" si="162"/>
        <v>1</v>
      </c>
      <c r="R2601">
        <f t="shared" si="163"/>
        <v>10</v>
      </c>
      <c r="S2601">
        <f t="shared" si="164"/>
        <v>9</v>
      </c>
    </row>
    <row r="2602" spans="1:19" x14ac:dyDescent="0.3">
      <c r="A2602">
        <v>2601</v>
      </c>
      <c r="B2602" t="s">
        <v>2612</v>
      </c>
      <c r="C2602" t="str">
        <f t="shared" si="158"/>
        <v>potato_2_VegetableESA18a</v>
      </c>
      <c r="D2602">
        <v>1013</v>
      </c>
      <c r="E2602">
        <v>1013</v>
      </c>
      <c r="F2602">
        <v>0</v>
      </c>
      <c r="G2602">
        <v>0</v>
      </c>
      <c r="H2602">
        <v>0</v>
      </c>
      <c r="I2602">
        <v>0</v>
      </c>
      <c r="J2602">
        <v>0</v>
      </c>
      <c r="K2602">
        <v>0</v>
      </c>
      <c r="L2602">
        <v>1020</v>
      </c>
      <c r="M2602">
        <v>0</v>
      </c>
      <c r="Q2602">
        <f t="shared" si="162"/>
        <v>1</v>
      </c>
      <c r="R2602">
        <f t="shared" si="163"/>
        <v>10</v>
      </c>
      <c r="S2602">
        <f t="shared" si="164"/>
        <v>9</v>
      </c>
    </row>
    <row r="2603" spans="1:19" x14ac:dyDescent="0.3">
      <c r="A2603">
        <v>2602</v>
      </c>
      <c r="B2603" t="s">
        <v>2613</v>
      </c>
      <c r="C2603" t="str">
        <f t="shared" si="158"/>
        <v>potato_2_VegetableESA18b</v>
      </c>
      <c r="D2603">
        <v>1095</v>
      </c>
      <c r="E2603">
        <v>1095</v>
      </c>
      <c r="F2603">
        <v>0</v>
      </c>
      <c r="G2603">
        <v>0</v>
      </c>
      <c r="H2603">
        <v>0</v>
      </c>
      <c r="I2603">
        <v>0</v>
      </c>
      <c r="J2603">
        <v>0</v>
      </c>
      <c r="K2603">
        <v>0</v>
      </c>
      <c r="L2603">
        <v>1103</v>
      </c>
      <c r="M2603">
        <v>0</v>
      </c>
      <c r="Q2603">
        <f t="shared" si="162"/>
        <v>1</v>
      </c>
      <c r="R2603">
        <f t="shared" si="163"/>
        <v>10</v>
      </c>
      <c r="S2603">
        <f t="shared" si="164"/>
        <v>9</v>
      </c>
    </row>
    <row r="2604" spans="1:19" x14ac:dyDescent="0.3">
      <c r="A2604">
        <v>2603</v>
      </c>
      <c r="B2604" t="s">
        <v>2614</v>
      </c>
      <c r="C2604" t="str">
        <f t="shared" si="158"/>
        <v>potato_2_VegetableESA19a</v>
      </c>
      <c r="D2604">
        <v>742</v>
      </c>
      <c r="E2604">
        <v>742</v>
      </c>
      <c r="F2604">
        <v>0</v>
      </c>
      <c r="G2604">
        <v>0</v>
      </c>
      <c r="H2604">
        <v>0</v>
      </c>
      <c r="I2604">
        <v>0</v>
      </c>
      <c r="J2604">
        <v>0</v>
      </c>
      <c r="K2604">
        <v>0</v>
      </c>
      <c r="L2604">
        <v>750</v>
      </c>
      <c r="M2604">
        <v>0</v>
      </c>
      <c r="Q2604">
        <f t="shared" si="162"/>
        <v>1</v>
      </c>
      <c r="R2604">
        <f t="shared" si="163"/>
        <v>10</v>
      </c>
      <c r="S2604">
        <f t="shared" si="164"/>
        <v>9</v>
      </c>
    </row>
    <row r="2605" spans="1:19" x14ac:dyDescent="0.3">
      <c r="A2605">
        <v>2604</v>
      </c>
      <c r="B2605" t="s">
        <v>2615</v>
      </c>
      <c r="C2605" t="str">
        <f t="shared" si="158"/>
        <v>potato_2_VegetableESA19b</v>
      </c>
      <c r="D2605">
        <v>594</v>
      </c>
      <c r="E2605">
        <v>594</v>
      </c>
      <c r="F2605">
        <v>0</v>
      </c>
      <c r="G2605">
        <v>0</v>
      </c>
      <c r="H2605">
        <v>0</v>
      </c>
      <c r="I2605">
        <v>0</v>
      </c>
      <c r="J2605">
        <v>0</v>
      </c>
      <c r="K2605">
        <v>0</v>
      </c>
      <c r="L2605">
        <v>602</v>
      </c>
      <c r="M2605">
        <v>0</v>
      </c>
      <c r="Q2605">
        <f t="shared" si="162"/>
        <v>1</v>
      </c>
      <c r="R2605">
        <f t="shared" si="163"/>
        <v>10</v>
      </c>
      <c r="S2605">
        <f t="shared" si="164"/>
        <v>9</v>
      </c>
    </row>
    <row r="2606" spans="1:19" x14ac:dyDescent="0.3">
      <c r="A2606">
        <v>2605</v>
      </c>
      <c r="B2606" t="s">
        <v>2616</v>
      </c>
      <c r="C2606" t="str">
        <f t="shared" si="158"/>
        <v>potato_2_VegetableESA20a</v>
      </c>
      <c r="D2606">
        <v>738</v>
      </c>
      <c r="E2606">
        <v>738</v>
      </c>
      <c r="F2606">
        <v>0</v>
      </c>
      <c r="G2606">
        <v>0</v>
      </c>
      <c r="H2606">
        <v>0</v>
      </c>
      <c r="I2606">
        <v>0</v>
      </c>
      <c r="J2606">
        <v>0</v>
      </c>
      <c r="K2606">
        <v>0</v>
      </c>
      <c r="L2606">
        <v>740</v>
      </c>
      <c r="M2606">
        <v>0</v>
      </c>
      <c r="Q2606">
        <f t="shared" si="162"/>
        <v>1</v>
      </c>
      <c r="R2606">
        <f t="shared" si="163"/>
        <v>10</v>
      </c>
      <c r="S2606">
        <f t="shared" si="164"/>
        <v>9</v>
      </c>
    </row>
    <row r="2607" spans="1:19" x14ac:dyDescent="0.3">
      <c r="A2607">
        <v>2606</v>
      </c>
      <c r="B2607" t="s">
        <v>2617</v>
      </c>
      <c r="C2607" t="str">
        <f t="shared" si="158"/>
        <v>potato_2_VegetableESA20b</v>
      </c>
      <c r="D2607">
        <v>1274</v>
      </c>
      <c r="E2607">
        <v>1274</v>
      </c>
      <c r="F2607">
        <v>0</v>
      </c>
      <c r="G2607">
        <v>0</v>
      </c>
      <c r="H2607">
        <v>0</v>
      </c>
      <c r="I2607">
        <v>0</v>
      </c>
      <c r="J2607">
        <v>0</v>
      </c>
      <c r="K2607">
        <v>0</v>
      </c>
      <c r="L2607">
        <v>1276</v>
      </c>
      <c r="M2607">
        <v>0</v>
      </c>
      <c r="Q2607">
        <f t="shared" si="162"/>
        <v>1</v>
      </c>
      <c r="R2607">
        <f t="shared" si="163"/>
        <v>10</v>
      </c>
      <c r="S2607">
        <f t="shared" si="164"/>
        <v>9</v>
      </c>
    </row>
    <row r="2608" spans="1:19" x14ac:dyDescent="0.3">
      <c r="A2608">
        <v>2607</v>
      </c>
      <c r="B2608" t="s">
        <v>2618</v>
      </c>
      <c r="C2608" t="str">
        <f t="shared" si="158"/>
        <v>potato_2_VegetableESA2</v>
      </c>
      <c r="D2608">
        <v>754</v>
      </c>
      <c r="E2608">
        <v>754</v>
      </c>
      <c r="F2608">
        <v>0</v>
      </c>
      <c r="G2608">
        <v>0</v>
      </c>
      <c r="H2608">
        <v>0</v>
      </c>
      <c r="I2608">
        <v>0</v>
      </c>
      <c r="J2608">
        <v>0</v>
      </c>
      <c r="K2608">
        <v>0</v>
      </c>
      <c r="L2608">
        <v>808</v>
      </c>
      <c r="M2608">
        <v>0</v>
      </c>
      <c r="Q2608">
        <f t="shared" si="162"/>
        <v>1</v>
      </c>
      <c r="R2608">
        <f t="shared" si="163"/>
        <v>9</v>
      </c>
      <c r="S2608">
        <f t="shared" si="164"/>
        <v>8</v>
      </c>
    </row>
    <row r="2609" spans="1:19" x14ac:dyDescent="0.3">
      <c r="A2609">
        <v>2608</v>
      </c>
      <c r="B2609" t="s">
        <v>2619</v>
      </c>
      <c r="C2609" t="str">
        <f t="shared" si="158"/>
        <v>potato_2_VegetableESA3</v>
      </c>
      <c r="D2609">
        <v>594</v>
      </c>
      <c r="E2609">
        <v>594</v>
      </c>
      <c r="F2609">
        <v>0</v>
      </c>
      <c r="G2609">
        <v>0</v>
      </c>
      <c r="H2609">
        <v>0</v>
      </c>
      <c r="I2609">
        <v>0</v>
      </c>
      <c r="J2609">
        <v>0</v>
      </c>
      <c r="K2609">
        <v>0</v>
      </c>
      <c r="L2609">
        <v>600</v>
      </c>
      <c r="M2609">
        <v>0</v>
      </c>
      <c r="Q2609">
        <f t="shared" si="162"/>
        <v>1</v>
      </c>
      <c r="R2609">
        <f t="shared" si="163"/>
        <v>9</v>
      </c>
      <c r="S2609">
        <f t="shared" si="164"/>
        <v>8</v>
      </c>
    </row>
    <row r="2610" spans="1:19" x14ac:dyDescent="0.3">
      <c r="A2610">
        <v>2609</v>
      </c>
      <c r="B2610" t="s">
        <v>2620</v>
      </c>
      <c r="C2610" t="str">
        <f t="shared" si="158"/>
        <v>potato_2_VegetableESA4</v>
      </c>
      <c r="D2610">
        <v>1000</v>
      </c>
      <c r="E2610">
        <v>1000</v>
      </c>
      <c r="F2610">
        <v>0</v>
      </c>
      <c r="G2610">
        <v>0</v>
      </c>
      <c r="H2610">
        <v>0</v>
      </c>
      <c r="I2610">
        <v>0</v>
      </c>
      <c r="J2610">
        <v>0</v>
      </c>
      <c r="K2610">
        <v>0</v>
      </c>
      <c r="L2610">
        <v>1001</v>
      </c>
      <c r="M2610">
        <v>0</v>
      </c>
      <c r="Q2610">
        <f t="shared" si="162"/>
        <v>1</v>
      </c>
      <c r="R2610">
        <f t="shared" si="163"/>
        <v>9</v>
      </c>
      <c r="S2610">
        <f t="shared" si="164"/>
        <v>8</v>
      </c>
    </row>
    <row r="2611" spans="1:19" x14ac:dyDescent="0.3">
      <c r="A2611">
        <v>2610</v>
      </c>
      <c r="B2611" t="s">
        <v>2621</v>
      </c>
      <c r="C2611" t="str">
        <f t="shared" si="158"/>
        <v>potato_2_VegetableESA6</v>
      </c>
      <c r="D2611">
        <v>760</v>
      </c>
      <c r="E2611">
        <v>760</v>
      </c>
      <c r="F2611">
        <v>0</v>
      </c>
      <c r="G2611">
        <v>0</v>
      </c>
      <c r="H2611">
        <v>0</v>
      </c>
      <c r="I2611">
        <v>0</v>
      </c>
      <c r="J2611">
        <v>0</v>
      </c>
      <c r="K2611">
        <v>0</v>
      </c>
      <c r="L2611">
        <v>784</v>
      </c>
      <c r="M2611">
        <v>0</v>
      </c>
      <c r="Q2611">
        <f t="shared" si="162"/>
        <v>1</v>
      </c>
      <c r="R2611">
        <f t="shared" si="163"/>
        <v>9</v>
      </c>
      <c r="S2611">
        <f t="shared" si="164"/>
        <v>8</v>
      </c>
    </row>
    <row r="2612" spans="1:19" x14ac:dyDescent="0.3">
      <c r="A2612">
        <v>2611</v>
      </c>
      <c r="B2612" t="s">
        <v>2622</v>
      </c>
      <c r="C2612" t="str">
        <f t="shared" si="158"/>
        <v>potato_2_VegetableESA7</v>
      </c>
      <c r="D2612">
        <v>1176</v>
      </c>
      <c r="E2612">
        <v>1176</v>
      </c>
      <c r="F2612">
        <v>0</v>
      </c>
      <c r="G2612">
        <v>0</v>
      </c>
      <c r="H2612">
        <v>0</v>
      </c>
      <c r="I2612">
        <v>0</v>
      </c>
      <c r="J2612">
        <v>0</v>
      </c>
      <c r="K2612">
        <v>0</v>
      </c>
      <c r="L2612">
        <v>1289</v>
      </c>
      <c r="M2612">
        <v>0</v>
      </c>
      <c r="Q2612">
        <f t="shared" si="162"/>
        <v>1</v>
      </c>
      <c r="R2612">
        <f t="shared" si="163"/>
        <v>9</v>
      </c>
      <c r="S2612">
        <f t="shared" si="164"/>
        <v>8</v>
      </c>
    </row>
    <row r="2613" spans="1:19" x14ac:dyDescent="0.3">
      <c r="A2613">
        <v>2612</v>
      </c>
      <c r="B2613" t="s">
        <v>2623</v>
      </c>
      <c r="C2613" t="str">
        <f t="shared" si="158"/>
        <v>potato_2_VegetableESA8</v>
      </c>
      <c r="D2613">
        <v>800</v>
      </c>
      <c r="E2613">
        <v>800</v>
      </c>
      <c r="F2613">
        <v>0</v>
      </c>
      <c r="G2613">
        <v>0</v>
      </c>
      <c r="H2613">
        <v>0</v>
      </c>
      <c r="I2613">
        <v>0</v>
      </c>
      <c r="J2613">
        <v>0</v>
      </c>
      <c r="K2613">
        <v>0</v>
      </c>
      <c r="L2613">
        <v>802</v>
      </c>
      <c r="M2613">
        <v>0</v>
      </c>
      <c r="Q2613">
        <f t="shared" si="162"/>
        <v>1</v>
      </c>
      <c r="R2613">
        <f t="shared" si="163"/>
        <v>9</v>
      </c>
      <c r="S2613">
        <f t="shared" si="164"/>
        <v>8</v>
      </c>
    </row>
    <row r="2614" spans="1:19" x14ac:dyDescent="0.3">
      <c r="A2614">
        <v>2613</v>
      </c>
      <c r="B2614" t="s">
        <v>2624</v>
      </c>
      <c r="C2614" t="str">
        <f t="shared" si="158"/>
        <v>potato_2_VegetableESA9</v>
      </c>
      <c r="D2614">
        <v>461</v>
      </c>
      <c r="E2614">
        <v>461</v>
      </c>
      <c r="F2614">
        <v>0</v>
      </c>
      <c r="G2614">
        <v>0</v>
      </c>
      <c r="H2614">
        <v>0</v>
      </c>
      <c r="I2614">
        <v>0</v>
      </c>
      <c r="J2614">
        <v>0</v>
      </c>
      <c r="K2614">
        <v>0</v>
      </c>
      <c r="L2614">
        <v>482</v>
      </c>
      <c r="M2614">
        <v>0</v>
      </c>
      <c r="Q2614">
        <f t="shared" si="162"/>
        <v>1</v>
      </c>
      <c r="R2614">
        <f t="shared" si="163"/>
        <v>9</v>
      </c>
      <c r="S2614">
        <f t="shared" si="164"/>
        <v>8</v>
      </c>
    </row>
    <row r="2615" spans="1:19" x14ac:dyDescent="0.3">
      <c r="A2615">
        <v>2614</v>
      </c>
      <c r="B2615" t="s">
        <v>2625</v>
      </c>
      <c r="C2615" t="str">
        <f t="shared" si="158"/>
        <v>potato_2_VegetableESA5</v>
      </c>
      <c r="D2615">
        <v>780</v>
      </c>
      <c r="E2615">
        <v>780</v>
      </c>
      <c r="F2615">
        <v>0</v>
      </c>
      <c r="G2615">
        <v>0</v>
      </c>
      <c r="H2615">
        <v>0</v>
      </c>
      <c r="I2615">
        <v>0</v>
      </c>
      <c r="J2615">
        <v>0</v>
      </c>
      <c r="K2615">
        <v>0</v>
      </c>
      <c r="L2615">
        <v>807</v>
      </c>
      <c r="M2615">
        <v>0</v>
      </c>
      <c r="Q2615">
        <f t="shared" si="162"/>
        <v>1</v>
      </c>
      <c r="R2615">
        <f t="shared" si="163"/>
        <v>10</v>
      </c>
      <c r="S2615">
        <f t="shared" si="164"/>
        <v>9</v>
      </c>
    </row>
    <row r="2616" spans="1:19" x14ac:dyDescent="0.3">
      <c r="A2616">
        <v>2615</v>
      </c>
      <c r="B2616" t="s">
        <v>2626</v>
      </c>
      <c r="C2616" t="str">
        <f>"potato"&amp;RIGHT(B2616,LEN(B2616)-S2616-1)</f>
        <v>potato_2_VegetableESA1</v>
      </c>
      <c r="D2616">
        <v>493</v>
      </c>
      <c r="E2616">
        <v>493</v>
      </c>
      <c r="F2616">
        <v>0</v>
      </c>
      <c r="G2616">
        <v>0</v>
      </c>
      <c r="H2616">
        <v>0</v>
      </c>
      <c r="I2616">
        <v>0</v>
      </c>
      <c r="J2616">
        <v>0</v>
      </c>
      <c r="K2616">
        <v>0</v>
      </c>
      <c r="L2616">
        <v>899</v>
      </c>
      <c r="M2616">
        <v>0</v>
      </c>
      <c r="Q2616">
        <f t="shared" si="162"/>
        <v>1</v>
      </c>
      <c r="R2616">
        <f t="shared" si="163"/>
        <v>8</v>
      </c>
      <c r="S2616">
        <f t="shared" si="164"/>
        <v>7</v>
      </c>
    </row>
    <row r="2617" spans="1:19" x14ac:dyDescent="0.3">
      <c r="A2617">
        <v>2616</v>
      </c>
      <c r="B2617" t="s">
        <v>2627</v>
      </c>
      <c r="C2617" t="str">
        <f t="shared" ref="C2617:C2680" si="165">LEFT(B2617,R2617-1)&amp;RIGHT(B2617,LEN(B2617)-S2617)</f>
        <v>rangeland_a_2_GrasslandESA1</v>
      </c>
      <c r="D2617">
        <v>194</v>
      </c>
      <c r="E2617">
        <v>194</v>
      </c>
      <c r="F2617">
        <v>0</v>
      </c>
      <c r="G2617">
        <v>0</v>
      </c>
      <c r="H2617">
        <v>0</v>
      </c>
      <c r="I2617">
        <v>0</v>
      </c>
      <c r="J2617">
        <v>0</v>
      </c>
      <c r="K2617">
        <v>0</v>
      </c>
      <c r="L2617">
        <v>196</v>
      </c>
      <c r="M2617">
        <v>0</v>
      </c>
      <c r="R2617">
        <f t="shared" si="155"/>
        <v>13</v>
      </c>
      <c r="S2617">
        <f t="shared" si="156"/>
        <v>20</v>
      </c>
    </row>
    <row r="2618" spans="1:19" x14ac:dyDescent="0.3">
      <c r="A2618">
        <v>2617</v>
      </c>
      <c r="B2618" t="s">
        <v>2628</v>
      </c>
      <c r="C2618" t="str">
        <f t="shared" si="165"/>
        <v>rangeland_a_2_GrasslandESA2</v>
      </c>
      <c r="D2618">
        <v>74</v>
      </c>
      <c r="E2618">
        <v>74</v>
      </c>
      <c r="F2618">
        <v>0</v>
      </c>
      <c r="G2618">
        <v>0</v>
      </c>
      <c r="H2618">
        <v>0</v>
      </c>
      <c r="I2618">
        <v>0</v>
      </c>
      <c r="J2618">
        <v>0</v>
      </c>
      <c r="K2618">
        <v>0</v>
      </c>
      <c r="L2618">
        <v>75</v>
      </c>
      <c r="M2618">
        <v>0</v>
      </c>
      <c r="R2618">
        <f t="shared" si="155"/>
        <v>13</v>
      </c>
      <c r="S2618">
        <f t="shared" si="156"/>
        <v>20</v>
      </c>
    </row>
    <row r="2619" spans="1:19" x14ac:dyDescent="0.3">
      <c r="A2619">
        <v>2618</v>
      </c>
      <c r="B2619" t="s">
        <v>2629</v>
      </c>
      <c r="C2619" t="str">
        <f t="shared" si="165"/>
        <v>rangeland_a_2_GrasslandESA3</v>
      </c>
      <c r="D2619">
        <v>214</v>
      </c>
      <c r="E2619">
        <v>214</v>
      </c>
      <c r="F2619">
        <v>0</v>
      </c>
      <c r="G2619">
        <v>0</v>
      </c>
      <c r="H2619">
        <v>0</v>
      </c>
      <c r="I2619">
        <v>0</v>
      </c>
      <c r="J2619">
        <v>0</v>
      </c>
      <c r="K2619">
        <v>0</v>
      </c>
      <c r="L2619">
        <v>214</v>
      </c>
      <c r="M2619">
        <v>0</v>
      </c>
      <c r="R2619">
        <f t="shared" si="155"/>
        <v>13</v>
      </c>
      <c r="S2619">
        <f t="shared" si="156"/>
        <v>20</v>
      </c>
    </row>
    <row r="2620" spans="1:19" x14ac:dyDescent="0.3">
      <c r="A2620">
        <v>2619</v>
      </c>
      <c r="B2620" t="s">
        <v>2630</v>
      </c>
      <c r="C2620" t="str">
        <f t="shared" si="165"/>
        <v>rangeland_a_2_GrasslandESA4</v>
      </c>
      <c r="D2620">
        <v>99</v>
      </c>
      <c r="E2620">
        <v>99</v>
      </c>
      <c r="F2620">
        <v>0</v>
      </c>
      <c r="G2620">
        <v>0</v>
      </c>
      <c r="H2620">
        <v>0</v>
      </c>
      <c r="I2620">
        <v>0</v>
      </c>
      <c r="J2620">
        <v>0</v>
      </c>
      <c r="K2620">
        <v>0</v>
      </c>
      <c r="L2620">
        <v>102</v>
      </c>
      <c r="M2620">
        <v>0</v>
      </c>
      <c r="R2620">
        <f t="shared" si="155"/>
        <v>13</v>
      </c>
      <c r="S2620">
        <f t="shared" si="156"/>
        <v>20</v>
      </c>
    </row>
    <row r="2621" spans="1:19" x14ac:dyDescent="0.3">
      <c r="A2621">
        <v>2620</v>
      </c>
      <c r="B2621" t="s">
        <v>2631</v>
      </c>
      <c r="C2621" t="str">
        <f t="shared" si="165"/>
        <v>rangeland_a_2_GrasslandESA5</v>
      </c>
      <c r="D2621">
        <v>182</v>
      </c>
      <c r="E2621">
        <v>182</v>
      </c>
      <c r="F2621">
        <v>0</v>
      </c>
      <c r="G2621">
        <v>0</v>
      </c>
      <c r="H2621">
        <v>0</v>
      </c>
      <c r="I2621">
        <v>0</v>
      </c>
      <c r="J2621">
        <v>0</v>
      </c>
      <c r="K2621">
        <v>0</v>
      </c>
      <c r="L2621">
        <v>183</v>
      </c>
      <c r="M2621">
        <v>0</v>
      </c>
      <c r="R2621">
        <f t="shared" si="155"/>
        <v>13</v>
      </c>
      <c r="S2621">
        <f t="shared" si="156"/>
        <v>20</v>
      </c>
    </row>
    <row r="2622" spans="1:19" x14ac:dyDescent="0.3">
      <c r="A2622">
        <v>2621</v>
      </c>
      <c r="B2622" t="s">
        <v>2632</v>
      </c>
      <c r="C2622" t="str">
        <f t="shared" si="165"/>
        <v>rangeland_a_2_GrasslandESA6</v>
      </c>
      <c r="D2622">
        <v>163</v>
      </c>
      <c r="E2622">
        <v>163</v>
      </c>
      <c r="F2622">
        <v>0</v>
      </c>
      <c r="G2622">
        <v>0</v>
      </c>
      <c r="H2622">
        <v>0</v>
      </c>
      <c r="I2622">
        <v>0</v>
      </c>
      <c r="J2622">
        <v>0</v>
      </c>
      <c r="K2622">
        <v>0</v>
      </c>
      <c r="L2622">
        <v>163</v>
      </c>
      <c r="M2622">
        <v>0</v>
      </c>
      <c r="R2622">
        <f t="shared" si="155"/>
        <v>13</v>
      </c>
      <c r="S2622">
        <f t="shared" si="156"/>
        <v>20</v>
      </c>
    </row>
    <row r="2623" spans="1:19" x14ac:dyDescent="0.3">
      <c r="A2623">
        <v>2622</v>
      </c>
      <c r="B2623" t="s">
        <v>2633</v>
      </c>
      <c r="C2623" t="str">
        <f t="shared" si="165"/>
        <v>rangeland_a_2_GrasslandESA7</v>
      </c>
      <c r="D2623">
        <v>168</v>
      </c>
      <c r="E2623">
        <v>168</v>
      </c>
      <c r="F2623">
        <v>0</v>
      </c>
      <c r="G2623">
        <v>0</v>
      </c>
      <c r="H2623">
        <v>0</v>
      </c>
      <c r="I2623">
        <v>0</v>
      </c>
      <c r="J2623">
        <v>0</v>
      </c>
      <c r="K2623">
        <v>0</v>
      </c>
      <c r="L2623">
        <v>169</v>
      </c>
      <c r="M2623">
        <v>0</v>
      </c>
      <c r="R2623">
        <f t="shared" si="155"/>
        <v>13</v>
      </c>
      <c r="S2623">
        <f t="shared" si="156"/>
        <v>20</v>
      </c>
    </row>
    <row r="2624" spans="1:19" x14ac:dyDescent="0.3">
      <c r="A2624">
        <v>2623</v>
      </c>
      <c r="B2624" t="s">
        <v>2634</v>
      </c>
      <c r="C2624" t="str">
        <f t="shared" si="165"/>
        <v>rangeland_a_2_GrasslandESA8</v>
      </c>
      <c r="D2624">
        <v>159</v>
      </c>
      <c r="E2624">
        <v>159</v>
      </c>
      <c r="F2624">
        <v>0</v>
      </c>
      <c r="G2624">
        <v>0</v>
      </c>
      <c r="H2624">
        <v>0</v>
      </c>
      <c r="I2624">
        <v>0</v>
      </c>
      <c r="J2624">
        <v>0</v>
      </c>
      <c r="K2624">
        <v>0</v>
      </c>
      <c r="L2624">
        <v>159</v>
      </c>
      <c r="M2624">
        <v>0</v>
      </c>
      <c r="R2624">
        <f t="shared" si="155"/>
        <v>13</v>
      </c>
      <c r="S2624">
        <f t="shared" si="156"/>
        <v>20</v>
      </c>
    </row>
    <row r="2625" spans="1:19" x14ac:dyDescent="0.3">
      <c r="A2625">
        <v>2624</v>
      </c>
      <c r="B2625" t="s">
        <v>2635</v>
      </c>
      <c r="C2625" t="str">
        <f t="shared" si="165"/>
        <v>rangeland_a_2_GrasslandESA8</v>
      </c>
      <c r="D2625">
        <v>156</v>
      </c>
      <c r="E2625">
        <v>156</v>
      </c>
      <c r="F2625">
        <v>0</v>
      </c>
      <c r="G2625">
        <v>0</v>
      </c>
      <c r="H2625">
        <v>0</v>
      </c>
      <c r="I2625">
        <v>0</v>
      </c>
      <c r="J2625">
        <v>0</v>
      </c>
      <c r="K2625">
        <v>0</v>
      </c>
      <c r="L2625">
        <v>156</v>
      </c>
      <c r="M2625">
        <v>0</v>
      </c>
      <c r="R2625">
        <f t="shared" si="155"/>
        <v>13</v>
      </c>
      <c r="S2625">
        <f t="shared" si="156"/>
        <v>20</v>
      </c>
    </row>
    <row r="2626" spans="1:19" x14ac:dyDescent="0.3">
      <c r="A2626">
        <v>2625</v>
      </c>
      <c r="B2626" t="s">
        <v>2636</v>
      </c>
      <c r="C2626" t="str">
        <f t="shared" si="165"/>
        <v>rangeland_a_2_GrasslandESA10a</v>
      </c>
      <c r="D2626">
        <v>195</v>
      </c>
      <c r="E2626">
        <v>195</v>
      </c>
      <c r="F2626">
        <v>0</v>
      </c>
      <c r="G2626">
        <v>0</v>
      </c>
      <c r="H2626">
        <v>0</v>
      </c>
      <c r="I2626">
        <v>0</v>
      </c>
      <c r="J2626">
        <v>0</v>
      </c>
      <c r="K2626">
        <v>0</v>
      </c>
      <c r="L2626">
        <v>195</v>
      </c>
      <c r="M2626">
        <v>0</v>
      </c>
      <c r="R2626">
        <f t="shared" si="155"/>
        <v>13</v>
      </c>
      <c r="S2626">
        <f t="shared" si="156"/>
        <v>20</v>
      </c>
    </row>
    <row r="2627" spans="1:19" x14ac:dyDescent="0.3">
      <c r="A2627">
        <v>2626</v>
      </c>
      <c r="B2627" t="s">
        <v>2637</v>
      </c>
      <c r="C2627" t="str">
        <f t="shared" si="165"/>
        <v>rangeland_a_2_GrasslandESA10b</v>
      </c>
      <c r="D2627">
        <v>168</v>
      </c>
      <c r="E2627">
        <v>168</v>
      </c>
      <c r="F2627">
        <v>0</v>
      </c>
      <c r="G2627">
        <v>0</v>
      </c>
      <c r="H2627">
        <v>0</v>
      </c>
      <c r="I2627">
        <v>0</v>
      </c>
      <c r="J2627">
        <v>0</v>
      </c>
      <c r="K2627">
        <v>0</v>
      </c>
      <c r="L2627">
        <v>169</v>
      </c>
      <c r="M2627">
        <v>0</v>
      </c>
      <c r="R2627">
        <f t="shared" ref="R2627:R2690" si="166">SEARCH("run",B2627)</f>
        <v>13</v>
      </c>
      <c r="S2627">
        <f t="shared" ref="S2627:S2690" si="167">SEARCH("_",B2627,SEARCH("_",B2627,R2627+1)+1)</f>
        <v>20</v>
      </c>
    </row>
    <row r="2628" spans="1:19" x14ac:dyDescent="0.3">
      <c r="A2628">
        <v>2627</v>
      </c>
      <c r="B2628" t="s">
        <v>2638</v>
      </c>
      <c r="C2628" t="str">
        <f t="shared" si="165"/>
        <v>rangeland_a_2_GrasslandESA11a</v>
      </c>
      <c r="D2628">
        <v>162</v>
      </c>
      <c r="E2628">
        <v>162</v>
      </c>
      <c r="F2628">
        <v>0</v>
      </c>
      <c r="G2628">
        <v>0</v>
      </c>
      <c r="H2628">
        <v>0</v>
      </c>
      <c r="I2628">
        <v>0</v>
      </c>
      <c r="J2628">
        <v>0</v>
      </c>
      <c r="K2628">
        <v>0</v>
      </c>
      <c r="L2628">
        <v>163</v>
      </c>
      <c r="M2628">
        <v>0</v>
      </c>
      <c r="R2628">
        <f t="shared" si="166"/>
        <v>13</v>
      </c>
      <c r="S2628">
        <f t="shared" si="167"/>
        <v>20</v>
      </c>
    </row>
    <row r="2629" spans="1:19" x14ac:dyDescent="0.3">
      <c r="A2629">
        <v>2628</v>
      </c>
      <c r="B2629" t="s">
        <v>2639</v>
      </c>
      <c r="C2629" t="str">
        <f t="shared" si="165"/>
        <v>rangeland_a_2_GrasslandESA11b</v>
      </c>
      <c r="D2629">
        <v>138</v>
      </c>
      <c r="E2629">
        <v>138</v>
      </c>
      <c r="F2629">
        <v>0</v>
      </c>
      <c r="G2629">
        <v>0</v>
      </c>
      <c r="H2629">
        <v>0</v>
      </c>
      <c r="I2629">
        <v>0</v>
      </c>
      <c r="J2629">
        <v>0</v>
      </c>
      <c r="K2629">
        <v>0</v>
      </c>
      <c r="L2629">
        <v>138</v>
      </c>
      <c r="M2629">
        <v>0</v>
      </c>
      <c r="R2629">
        <f t="shared" si="166"/>
        <v>13</v>
      </c>
      <c r="S2629">
        <f t="shared" si="167"/>
        <v>20</v>
      </c>
    </row>
    <row r="2630" spans="1:19" x14ac:dyDescent="0.3">
      <c r="A2630">
        <v>2629</v>
      </c>
      <c r="B2630" t="s">
        <v>2640</v>
      </c>
      <c r="C2630" t="str">
        <f t="shared" si="165"/>
        <v>rangeland_a_2_GrasslandESA12a</v>
      </c>
      <c r="D2630">
        <v>162</v>
      </c>
      <c r="E2630">
        <v>162</v>
      </c>
      <c r="F2630">
        <v>0</v>
      </c>
      <c r="G2630">
        <v>0</v>
      </c>
      <c r="H2630">
        <v>0</v>
      </c>
      <c r="I2630">
        <v>0</v>
      </c>
      <c r="J2630">
        <v>0</v>
      </c>
      <c r="K2630">
        <v>0</v>
      </c>
      <c r="L2630">
        <v>162</v>
      </c>
      <c r="M2630">
        <v>0</v>
      </c>
      <c r="R2630">
        <f t="shared" si="166"/>
        <v>13</v>
      </c>
      <c r="S2630">
        <f t="shared" si="167"/>
        <v>20</v>
      </c>
    </row>
    <row r="2631" spans="1:19" x14ac:dyDescent="0.3">
      <c r="A2631">
        <v>2630</v>
      </c>
      <c r="B2631" t="s">
        <v>2641</v>
      </c>
      <c r="C2631" t="str">
        <f t="shared" si="165"/>
        <v>rangeland_a_2_GrasslandESA12b</v>
      </c>
      <c r="D2631">
        <v>151</v>
      </c>
      <c r="E2631">
        <v>151</v>
      </c>
      <c r="F2631">
        <v>0</v>
      </c>
      <c r="G2631">
        <v>0</v>
      </c>
      <c r="H2631">
        <v>0</v>
      </c>
      <c r="I2631">
        <v>0</v>
      </c>
      <c r="J2631">
        <v>0</v>
      </c>
      <c r="K2631">
        <v>0</v>
      </c>
      <c r="L2631">
        <v>151</v>
      </c>
      <c r="M2631">
        <v>0</v>
      </c>
      <c r="R2631">
        <f t="shared" si="166"/>
        <v>13</v>
      </c>
      <c r="S2631">
        <f t="shared" si="167"/>
        <v>20</v>
      </c>
    </row>
    <row r="2632" spans="1:19" x14ac:dyDescent="0.3">
      <c r="A2632">
        <v>2631</v>
      </c>
      <c r="B2632" t="s">
        <v>2642</v>
      </c>
      <c r="C2632" t="str">
        <f t="shared" si="165"/>
        <v>rangeland_a_2_GrasslandESA13</v>
      </c>
      <c r="D2632">
        <v>219</v>
      </c>
      <c r="E2632">
        <v>219</v>
      </c>
      <c r="F2632">
        <v>0</v>
      </c>
      <c r="G2632">
        <v>0</v>
      </c>
      <c r="H2632">
        <v>0</v>
      </c>
      <c r="I2632">
        <v>0</v>
      </c>
      <c r="J2632">
        <v>0</v>
      </c>
      <c r="K2632">
        <v>0</v>
      </c>
      <c r="L2632">
        <v>219</v>
      </c>
      <c r="M2632">
        <v>0</v>
      </c>
      <c r="R2632">
        <f t="shared" si="166"/>
        <v>13</v>
      </c>
      <c r="S2632">
        <f t="shared" si="167"/>
        <v>20</v>
      </c>
    </row>
    <row r="2633" spans="1:19" x14ac:dyDescent="0.3">
      <c r="A2633">
        <v>2632</v>
      </c>
      <c r="B2633" t="s">
        <v>2643</v>
      </c>
      <c r="C2633" t="str">
        <f t="shared" si="165"/>
        <v>rangeland_a_2_GrasslandESA14</v>
      </c>
      <c r="D2633">
        <v>109</v>
      </c>
      <c r="E2633">
        <v>109</v>
      </c>
      <c r="F2633">
        <v>0</v>
      </c>
      <c r="G2633">
        <v>0</v>
      </c>
      <c r="H2633">
        <v>0</v>
      </c>
      <c r="I2633">
        <v>0</v>
      </c>
      <c r="J2633">
        <v>0</v>
      </c>
      <c r="K2633">
        <v>0</v>
      </c>
      <c r="L2633">
        <v>109</v>
      </c>
      <c r="M2633">
        <v>0</v>
      </c>
      <c r="R2633">
        <f t="shared" si="166"/>
        <v>13</v>
      </c>
      <c r="S2633">
        <f t="shared" si="167"/>
        <v>20</v>
      </c>
    </row>
    <row r="2634" spans="1:19" x14ac:dyDescent="0.3">
      <c r="A2634">
        <v>2633</v>
      </c>
      <c r="B2634" t="s">
        <v>2644</v>
      </c>
      <c r="C2634" t="str">
        <f t="shared" si="165"/>
        <v>rangeland_a_2_GrasslandESA15a</v>
      </c>
      <c r="D2634">
        <v>91</v>
      </c>
      <c r="E2634">
        <v>91</v>
      </c>
      <c r="F2634">
        <v>0</v>
      </c>
      <c r="G2634">
        <v>0</v>
      </c>
      <c r="H2634">
        <v>0</v>
      </c>
      <c r="I2634">
        <v>0</v>
      </c>
      <c r="J2634">
        <v>0</v>
      </c>
      <c r="K2634">
        <v>0</v>
      </c>
      <c r="L2634">
        <v>91</v>
      </c>
      <c r="M2634">
        <v>0</v>
      </c>
      <c r="R2634">
        <f t="shared" si="166"/>
        <v>13</v>
      </c>
      <c r="S2634">
        <f t="shared" si="167"/>
        <v>20</v>
      </c>
    </row>
    <row r="2635" spans="1:19" x14ac:dyDescent="0.3">
      <c r="A2635">
        <v>2634</v>
      </c>
      <c r="B2635" t="s">
        <v>2645</v>
      </c>
      <c r="C2635" t="str">
        <f t="shared" si="165"/>
        <v>rangeland_a_2_GrasslandESA15b</v>
      </c>
      <c r="D2635">
        <v>217</v>
      </c>
      <c r="E2635">
        <v>217</v>
      </c>
      <c r="F2635">
        <v>0</v>
      </c>
      <c r="G2635">
        <v>0</v>
      </c>
      <c r="H2635">
        <v>0</v>
      </c>
      <c r="I2635">
        <v>0</v>
      </c>
      <c r="J2635">
        <v>0</v>
      </c>
      <c r="K2635">
        <v>0</v>
      </c>
      <c r="L2635">
        <v>217</v>
      </c>
      <c r="M2635">
        <v>0</v>
      </c>
      <c r="R2635">
        <f t="shared" si="166"/>
        <v>13</v>
      </c>
      <c r="S2635">
        <f t="shared" si="167"/>
        <v>20</v>
      </c>
    </row>
    <row r="2636" spans="1:19" x14ac:dyDescent="0.3">
      <c r="A2636">
        <v>2635</v>
      </c>
      <c r="B2636" t="s">
        <v>2646</v>
      </c>
      <c r="C2636" t="str">
        <f t="shared" si="165"/>
        <v>rangeland_a_2_GrasslandESA16a</v>
      </c>
      <c r="D2636">
        <v>147</v>
      </c>
      <c r="E2636">
        <v>147</v>
      </c>
      <c r="F2636">
        <v>0</v>
      </c>
      <c r="G2636">
        <v>0</v>
      </c>
      <c r="H2636">
        <v>0</v>
      </c>
      <c r="I2636">
        <v>0</v>
      </c>
      <c r="J2636">
        <v>0</v>
      </c>
      <c r="K2636">
        <v>0</v>
      </c>
      <c r="L2636">
        <v>147</v>
      </c>
      <c r="M2636">
        <v>0</v>
      </c>
      <c r="R2636">
        <f t="shared" si="166"/>
        <v>13</v>
      </c>
      <c r="S2636">
        <f t="shared" si="167"/>
        <v>20</v>
      </c>
    </row>
    <row r="2637" spans="1:19" x14ac:dyDescent="0.3">
      <c r="A2637">
        <v>2636</v>
      </c>
      <c r="B2637" t="s">
        <v>2647</v>
      </c>
      <c r="C2637" t="str">
        <f t="shared" si="165"/>
        <v>rangeland_a_2_GrasslandESA16b</v>
      </c>
      <c r="D2637">
        <v>81</v>
      </c>
      <c r="E2637">
        <v>81</v>
      </c>
      <c r="F2637">
        <v>0</v>
      </c>
      <c r="G2637">
        <v>0</v>
      </c>
      <c r="H2637">
        <v>0</v>
      </c>
      <c r="I2637">
        <v>0</v>
      </c>
      <c r="J2637">
        <v>0</v>
      </c>
      <c r="K2637">
        <v>0</v>
      </c>
      <c r="L2637">
        <v>81</v>
      </c>
      <c r="M2637">
        <v>0</v>
      </c>
      <c r="R2637">
        <f t="shared" si="166"/>
        <v>13</v>
      </c>
      <c r="S2637">
        <f t="shared" si="167"/>
        <v>20</v>
      </c>
    </row>
    <row r="2638" spans="1:19" x14ac:dyDescent="0.3">
      <c r="A2638">
        <v>2637</v>
      </c>
      <c r="B2638" t="s">
        <v>2648</v>
      </c>
      <c r="C2638" t="str">
        <f t="shared" si="165"/>
        <v>rangeland_a_2_GrasslandESA17a</v>
      </c>
      <c r="D2638">
        <v>73</v>
      </c>
      <c r="E2638">
        <v>73</v>
      </c>
      <c r="F2638">
        <v>0</v>
      </c>
      <c r="G2638">
        <v>0</v>
      </c>
      <c r="H2638">
        <v>0</v>
      </c>
      <c r="I2638">
        <v>0</v>
      </c>
      <c r="J2638">
        <v>0</v>
      </c>
      <c r="K2638">
        <v>0</v>
      </c>
      <c r="L2638">
        <v>81</v>
      </c>
      <c r="M2638">
        <v>0</v>
      </c>
      <c r="R2638">
        <f t="shared" si="166"/>
        <v>13</v>
      </c>
      <c r="S2638">
        <f t="shared" si="167"/>
        <v>20</v>
      </c>
    </row>
    <row r="2639" spans="1:19" x14ac:dyDescent="0.3">
      <c r="A2639">
        <v>2638</v>
      </c>
      <c r="B2639" t="s">
        <v>2649</v>
      </c>
      <c r="C2639" t="str">
        <f t="shared" si="165"/>
        <v>rangeland_a_2_GrasslandESA17b</v>
      </c>
      <c r="D2639">
        <v>48</v>
      </c>
      <c r="E2639">
        <v>48</v>
      </c>
      <c r="F2639">
        <v>0</v>
      </c>
      <c r="G2639">
        <v>0</v>
      </c>
      <c r="H2639">
        <v>0</v>
      </c>
      <c r="I2639">
        <v>0</v>
      </c>
      <c r="J2639">
        <v>0</v>
      </c>
      <c r="K2639">
        <v>0</v>
      </c>
      <c r="L2639">
        <v>49</v>
      </c>
      <c r="M2639">
        <v>0</v>
      </c>
      <c r="R2639">
        <f t="shared" si="166"/>
        <v>13</v>
      </c>
      <c r="S2639">
        <f t="shared" si="167"/>
        <v>20</v>
      </c>
    </row>
    <row r="2640" spans="1:19" x14ac:dyDescent="0.3">
      <c r="A2640">
        <v>2639</v>
      </c>
      <c r="B2640" t="s">
        <v>2650</v>
      </c>
      <c r="C2640" t="str">
        <f t="shared" si="165"/>
        <v>rangeland_a_2_GrasslandESA18a</v>
      </c>
      <c r="D2640">
        <v>165</v>
      </c>
      <c r="E2640">
        <v>165</v>
      </c>
      <c r="F2640">
        <v>0</v>
      </c>
      <c r="G2640">
        <v>0</v>
      </c>
      <c r="H2640">
        <v>0</v>
      </c>
      <c r="I2640">
        <v>0</v>
      </c>
      <c r="J2640">
        <v>0</v>
      </c>
      <c r="K2640">
        <v>0</v>
      </c>
      <c r="L2640">
        <v>165</v>
      </c>
      <c r="M2640">
        <v>0</v>
      </c>
      <c r="R2640">
        <f t="shared" si="166"/>
        <v>13</v>
      </c>
      <c r="S2640">
        <f t="shared" si="167"/>
        <v>20</v>
      </c>
    </row>
    <row r="2641" spans="1:19" x14ac:dyDescent="0.3">
      <c r="A2641">
        <v>2640</v>
      </c>
      <c r="B2641" t="s">
        <v>2651</v>
      </c>
      <c r="C2641" t="str">
        <f t="shared" si="165"/>
        <v>rangeland_a_2_GrasslandESA18b</v>
      </c>
      <c r="D2641">
        <v>173</v>
      </c>
      <c r="E2641">
        <v>173</v>
      </c>
      <c r="F2641">
        <v>0</v>
      </c>
      <c r="G2641">
        <v>0</v>
      </c>
      <c r="H2641">
        <v>0</v>
      </c>
      <c r="I2641">
        <v>0</v>
      </c>
      <c r="J2641">
        <v>0</v>
      </c>
      <c r="K2641">
        <v>0</v>
      </c>
      <c r="L2641">
        <v>174</v>
      </c>
      <c r="M2641">
        <v>0</v>
      </c>
      <c r="R2641">
        <f t="shared" si="166"/>
        <v>13</v>
      </c>
      <c r="S2641">
        <f t="shared" si="167"/>
        <v>20</v>
      </c>
    </row>
    <row r="2642" spans="1:19" x14ac:dyDescent="0.3">
      <c r="A2642">
        <v>2641</v>
      </c>
      <c r="B2642" t="s">
        <v>2652</v>
      </c>
      <c r="C2642" t="str">
        <f t="shared" si="165"/>
        <v>rangeland_a_2_GrasslandESA19a</v>
      </c>
      <c r="D2642">
        <v>92</v>
      </c>
      <c r="E2642">
        <v>92</v>
      </c>
      <c r="F2642">
        <v>0</v>
      </c>
      <c r="G2642">
        <v>0</v>
      </c>
      <c r="H2642">
        <v>0</v>
      </c>
      <c r="I2642">
        <v>0</v>
      </c>
      <c r="J2642">
        <v>0</v>
      </c>
      <c r="K2642">
        <v>0</v>
      </c>
      <c r="L2642">
        <v>95</v>
      </c>
      <c r="M2642">
        <v>0</v>
      </c>
      <c r="R2642">
        <f t="shared" si="166"/>
        <v>13</v>
      </c>
      <c r="S2642">
        <f t="shared" si="167"/>
        <v>20</v>
      </c>
    </row>
    <row r="2643" spans="1:19" x14ac:dyDescent="0.3">
      <c r="A2643">
        <v>2642</v>
      </c>
      <c r="B2643" t="s">
        <v>2653</v>
      </c>
      <c r="C2643" t="str">
        <f t="shared" si="165"/>
        <v>rangeland_a_2_GrasslandESA19b</v>
      </c>
      <c r="D2643">
        <v>89</v>
      </c>
      <c r="E2643">
        <v>89</v>
      </c>
      <c r="F2643">
        <v>0</v>
      </c>
      <c r="G2643">
        <v>0</v>
      </c>
      <c r="H2643">
        <v>0</v>
      </c>
      <c r="I2643">
        <v>0</v>
      </c>
      <c r="J2643">
        <v>0</v>
      </c>
      <c r="K2643">
        <v>0</v>
      </c>
      <c r="L2643">
        <v>91</v>
      </c>
      <c r="M2643">
        <v>0</v>
      </c>
      <c r="R2643">
        <f t="shared" si="166"/>
        <v>13</v>
      </c>
      <c r="S2643">
        <f t="shared" si="167"/>
        <v>20</v>
      </c>
    </row>
    <row r="2644" spans="1:19" x14ac:dyDescent="0.3">
      <c r="A2644">
        <v>2643</v>
      </c>
      <c r="B2644" t="s">
        <v>2654</v>
      </c>
      <c r="C2644" t="str">
        <f t="shared" si="165"/>
        <v>rangeland_a_2_GrasslandESA20a</v>
      </c>
      <c r="D2644">
        <v>101</v>
      </c>
      <c r="E2644">
        <v>101</v>
      </c>
      <c r="F2644">
        <v>0</v>
      </c>
      <c r="G2644">
        <v>0</v>
      </c>
      <c r="H2644">
        <v>0</v>
      </c>
      <c r="I2644">
        <v>0</v>
      </c>
      <c r="J2644">
        <v>0</v>
      </c>
      <c r="K2644">
        <v>0</v>
      </c>
      <c r="L2644">
        <v>101</v>
      </c>
      <c r="M2644">
        <v>0</v>
      </c>
      <c r="R2644">
        <f t="shared" si="166"/>
        <v>13</v>
      </c>
      <c r="S2644">
        <f t="shared" si="167"/>
        <v>20</v>
      </c>
    </row>
    <row r="2645" spans="1:19" x14ac:dyDescent="0.3">
      <c r="A2645">
        <v>2644</v>
      </c>
      <c r="B2645" t="s">
        <v>2655</v>
      </c>
      <c r="C2645" t="str">
        <f t="shared" si="165"/>
        <v>rangeland_a_2_GrasslandESA20b</v>
      </c>
      <c r="D2645">
        <v>92</v>
      </c>
      <c r="E2645">
        <v>92</v>
      </c>
      <c r="F2645">
        <v>0</v>
      </c>
      <c r="G2645">
        <v>0</v>
      </c>
      <c r="H2645">
        <v>0</v>
      </c>
      <c r="I2645">
        <v>0</v>
      </c>
      <c r="J2645">
        <v>0</v>
      </c>
      <c r="K2645">
        <v>0</v>
      </c>
      <c r="L2645">
        <v>92</v>
      </c>
      <c r="M2645">
        <v>0</v>
      </c>
      <c r="R2645">
        <f t="shared" si="166"/>
        <v>13</v>
      </c>
      <c r="S2645">
        <f t="shared" si="167"/>
        <v>20</v>
      </c>
    </row>
    <row r="2646" spans="1:19" x14ac:dyDescent="0.3">
      <c r="A2646">
        <v>2645</v>
      </c>
      <c r="B2646" t="s">
        <v>2656</v>
      </c>
      <c r="C2646" t="str">
        <f t="shared" si="165"/>
        <v>rangeland_a_2_GrasslandESA21</v>
      </c>
      <c r="D2646">
        <v>43</v>
      </c>
      <c r="E2646">
        <v>43</v>
      </c>
      <c r="F2646">
        <v>0</v>
      </c>
      <c r="G2646">
        <v>0</v>
      </c>
      <c r="H2646">
        <v>0</v>
      </c>
      <c r="I2646">
        <v>0</v>
      </c>
      <c r="J2646">
        <v>0</v>
      </c>
      <c r="K2646">
        <v>0</v>
      </c>
      <c r="L2646">
        <v>43</v>
      </c>
      <c r="M2646">
        <v>0</v>
      </c>
      <c r="R2646">
        <f t="shared" si="166"/>
        <v>13</v>
      </c>
      <c r="S2646">
        <f t="shared" si="167"/>
        <v>20</v>
      </c>
    </row>
    <row r="2647" spans="1:19" x14ac:dyDescent="0.3">
      <c r="A2647">
        <v>2646</v>
      </c>
      <c r="B2647" t="s">
        <v>2657</v>
      </c>
      <c r="C2647" t="str">
        <f t="shared" si="165"/>
        <v>root_a_2_VegetableESA1</v>
      </c>
      <c r="D2647">
        <v>791</v>
      </c>
      <c r="E2647">
        <v>791</v>
      </c>
      <c r="F2647">
        <v>0</v>
      </c>
      <c r="G2647">
        <v>0</v>
      </c>
      <c r="H2647">
        <v>0</v>
      </c>
      <c r="I2647">
        <v>0</v>
      </c>
      <c r="J2647">
        <v>0</v>
      </c>
      <c r="K2647">
        <v>0</v>
      </c>
      <c r="L2647">
        <v>1217</v>
      </c>
      <c r="M2647">
        <v>0</v>
      </c>
      <c r="R2647">
        <f t="shared" si="166"/>
        <v>8</v>
      </c>
      <c r="S2647">
        <f t="shared" si="167"/>
        <v>15</v>
      </c>
    </row>
    <row r="2648" spans="1:19" x14ac:dyDescent="0.3">
      <c r="A2648">
        <v>2647</v>
      </c>
      <c r="B2648" t="s">
        <v>2658</v>
      </c>
      <c r="C2648" t="str">
        <f t="shared" si="165"/>
        <v>root_a_2_VegetableESA2</v>
      </c>
      <c r="D2648">
        <v>1192</v>
      </c>
      <c r="E2648">
        <v>1192</v>
      </c>
      <c r="F2648">
        <v>0</v>
      </c>
      <c r="G2648">
        <v>0</v>
      </c>
      <c r="H2648">
        <v>0</v>
      </c>
      <c r="I2648">
        <v>0</v>
      </c>
      <c r="J2648">
        <v>0</v>
      </c>
      <c r="K2648">
        <v>0</v>
      </c>
      <c r="L2648">
        <v>1285</v>
      </c>
      <c r="M2648">
        <v>0</v>
      </c>
      <c r="R2648">
        <f t="shared" si="166"/>
        <v>8</v>
      </c>
      <c r="S2648">
        <f t="shared" si="167"/>
        <v>15</v>
      </c>
    </row>
    <row r="2649" spans="1:19" x14ac:dyDescent="0.3">
      <c r="A2649">
        <v>2648</v>
      </c>
      <c r="B2649" t="s">
        <v>2659</v>
      </c>
      <c r="C2649" t="str">
        <f t="shared" si="165"/>
        <v>root_a_2_VegetableESA3</v>
      </c>
      <c r="D2649">
        <v>750</v>
      </c>
      <c r="E2649">
        <v>750</v>
      </c>
      <c r="F2649">
        <v>0</v>
      </c>
      <c r="G2649">
        <v>0</v>
      </c>
      <c r="H2649">
        <v>0</v>
      </c>
      <c r="I2649">
        <v>0</v>
      </c>
      <c r="J2649">
        <v>0</v>
      </c>
      <c r="K2649">
        <v>0</v>
      </c>
      <c r="L2649">
        <v>755</v>
      </c>
      <c r="M2649">
        <v>0</v>
      </c>
      <c r="R2649">
        <f t="shared" si="166"/>
        <v>8</v>
      </c>
      <c r="S2649">
        <f t="shared" si="167"/>
        <v>15</v>
      </c>
    </row>
    <row r="2650" spans="1:19" x14ac:dyDescent="0.3">
      <c r="A2650">
        <v>2649</v>
      </c>
      <c r="B2650" t="s">
        <v>2660</v>
      </c>
      <c r="C2650" t="str">
        <f t="shared" si="165"/>
        <v>root_a_2_VegetableESA4</v>
      </c>
      <c r="D2650">
        <v>1249</v>
      </c>
      <c r="E2650">
        <v>1249</v>
      </c>
      <c r="F2650">
        <v>0</v>
      </c>
      <c r="G2650">
        <v>0</v>
      </c>
      <c r="H2650">
        <v>0</v>
      </c>
      <c r="I2650">
        <v>0</v>
      </c>
      <c r="J2650">
        <v>0</v>
      </c>
      <c r="K2650">
        <v>0</v>
      </c>
      <c r="L2650">
        <v>1250</v>
      </c>
      <c r="M2650">
        <v>0</v>
      </c>
      <c r="R2650">
        <f t="shared" si="166"/>
        <v>8</v>
      </c>
      <c r="S2650">
        <f t="shared" si="167"/>
        <v>15</v>
      </c>
    </row>
    <row r="2651" spans="1:19" x14ac:dyDescent="0.3">
      <c r="A2651">
        <v>2650</v>
      </c>
      <c r="B2651" t="s">
        <v>2661</v>
      </c>
      <c r="C2651" t="str">
        <f t="shared" si="165"/>
        <v>root_a_2_VegetableESA5</v>
      </c>
      <c r="D2651">
        <v>1085</v>
      </c>
      <c r="E2651">
        <v>1085</v>
      </c>
      <c r="F2651">
        <v>0</v>
      </c>
      <c r="G2651">
        <v>0</v>
      </c>
      <c r="H2651">
        <v>0</v>
      </c>
      <c r="I2651">
        <v>0</v>
      </c>
      <c r="J2651">
        <v>0</v>
      </c>
      <c r="K2651">
        <v>0</v>
      </c>
      <c r="L2651">
        <v>1123</v>
      </c>
      <c r="M2651">
        <v>0</v>
      </c>
      <c r="R2651">
        <f t="shared" si="166"/>
        <v>8</v>
      </c>
      <c r="S2651">
        <f t="shared" si="167"/>
        <v>15</v>
      </c>
    </row>
    <row r="2652" spans="1:19" x14ac:dyDescent="0.3">
      <c r="A2652">
        <v>2651</v>
      </c>
      <c r="B2652" t="s">
        <v>2662</v>
      </c>
      <c r="C2652" t="str">
        <f t="shared" si="165"/>
        <v>root_a_2_VegetableESA6</v>
      </c>
      <c r="D2652">
        <v>1012</v>
      </c>
      <c r="E2652">
        <v>1012</v>
      </c>
      <c r="F2652">
        <v>0</v>
      </c>
      <c r="G2652">
        <v>0</v>
      </c>
      <c r="H2652">
        <v>0</v>
      </c>
      <c r="I2652">
        <v>0</v>
      </c>
      <c r="J2652">
        <v>0</v>
      </c>
      <c r="K2652">
        <v>0</v>
      </c>
      <c r="L2652">
        <v>1026</v>
      </c>
      <c r="M2652">
        <v>0</v>
      </c>
      <c r="R2652">
        <f t="shared" si="166"/>
        <v>8</v>
      </c>
      <c r="S2652">
        <f t="shared" si="167"/>
        <v>15</v>
      </c>
    </row>
    <row r="2653" spans="1:19" x14ac:dyDescent="0.3">
      <c r="A2653">
        <v>2652</v>
      </c>
      <c r="B2653" t="s">
        <v>2663</v>
      </c>
      <c r="C2653" t="str">
        <f t="shared" si="165"/>
        <v>root_a_2_VegetableESA7</v>
      </c>
      <c r="D2653">
        <v>1192</v>
      </c>
      <c r="E2653">
        <v>1192</v>
      </c>
      <c r="F2653">
        <v>0</v>
      </c>
      <c r="G2653">
        <v>0</v>
      </c>
      <c r="H2653">
        <v>0</v>
      </c>
      <c r="I2653">
        <v>0</v>
      </c>
      <c r="J2653">
        <v>0</v>
      </c>
      <c r="K2653">
        <v>0</v>
      </c>
      <c r="L2653">
        <v>1276</v>
      </c>
      <c r="M2653">
        <v>0</v>
      </c>
      <c r="R2653">
        <f t="shared" si="166"/>
        <v>8</v>
      </c>
      <c r="S2653">
        <f t="shared" si="167"/>
        <v>15</v>
      </c>
    </row>
    <row r="2654" spans="1:19" x14ac:dyDescent="0.3">
      <c r="A2654">
        <v>2653</v>
      </c>
      <c r="B2654" t="s">
        <v>2664</v>
      </c>
      <c r="C2654" t="str">
        <f t="shared" si="165"/>
        <v>root_a_2_VegetableESA8</v>
      </c>
      <c r="D2654">
        <v>799</v>
      </c>
      <c r="E2654">
        <v>799</v>
      </c>
      <c r="F2654">
        <v>0</v>
      </c>
      <c r="G2654">
        <v>0</v>
      </c>
      <c r="H2654">
        <v>0</v>
      </c>
      <c r="I2654">
        <v>0</v>
      </c>
      <c r="J2654">
        <v>0</v>
      </c>
      <c r="K2654">
        <v>0</v>
      </c>
      <c r="L2654">
        <v>802</v>
      </c>
      <c r="M2654">
        <v>0</v>
      </c>
      <c r="R2654">
        <f t="shared" si="166"/>
        <v>8</v>
      </c>
      <c r="S2654">
        <f t="shared" si="167"/>
        <v>15</v>
      </c>
    </row>
    <row r="2655" spans="1:19" x14ac:dyDescent="0.3">
      <c r="A2655">
        <v>2654</v>
      </c>
      <c r="B2655" t="s">
        <v>2665</v>
      </c>
      <c r="C2655" t="str">
        <f t="shared" si="165"/>
        <v>root_a_2_VegetableESA9</v>
      </c>
      <c r="D2655">
        <v>637</v>
      </c>
      <c r="E2655">
        <v>637</v>
      </c>
      <c r="F2655">
        <v>0</v>
      </c>
      <c r="G2655">
        <v>0</v>
      </c>
      <c r="H2655">
        <v>0</v>
      </c>
      <c r="I2655">
        <v>0</v>
      </c>
      <c r="J2655">
        <v>0</v>
      </c>
      <c r="K2655">
        <v>0</v>
      </c>
      <c r="L2655">
        <v>646</v>
      </c>
      <c r="M2655">
        <v>0</v>
      </c>
      <c r="R2655">
        <f t="shared" si="166"/>
        <v>8</v>
      </c>
      <c r="S2655">
        <f t="shared" si="167"/>
        <v>15</v>
      </c>
    </row>
    <row r="2656" spans="1:19" x14ac:dyDescent="0.3">
      <c r="A2656">
        <v>2655</v>
      </c>
      <c r="B2656" t="s">
        <v>2666</v>
      </c>
      <c r="C2656" t="str">
        <f t="shared" si="165"/>
        <v>root_a_2_VegetableESA10a</v>
      </c>
      <c r="D2656">
        <v>655</v>
      </c>
      <c r="E2656">
        <v>655</v>
      </c>
      <c r="F2656">
        <v>0</v>
      </c>
      <c r="G2656">
        <v>0</v>
      </c>
      <c r="H2656">
        <v>0</v>
      </c>
      <c r="I2656">
        <v>0</v>
      </c>
      <c r="J2656">
        <v>0</v>
      </c>
      <c r="K2656">
        <v>0</v>
      </c>
      <c r="L2656">
        <v>663</v>
      </c>
      <c r="M2656">
        <v>0</v>
      </c>
      <c r="R2656">
        <f t="shared" si="166"/>
        <v>8</v>
      </c>
      <c r="S2656">
        <f t="shared" si="167"/>
        <v>15</v>
      </c>
    </row>
    <row r="2657" spans="1:19" x14ac:dyDescent="0.3">
      <c r="A2657">
        <v>2656</v>
      </c>
      <c r="B2657" t="s">
        <v>2667</v>
      </c>
      <c r="C2657" t="str">
        <f t="shared" si="165"/>
        <v>root_a_2_VegetableESA10b</v>
      </c>
      <c r="D2657">
        <v>793</v>
      </c>
      <c r="E2657">
        <v>793</v>
      </c>
      <c r="F2657">
        <v>0</v>
      </c>
      <c r="G2657">
        <v>0</v>
      </c>
      <c r="H2657">
        <v>0</v>
      </c>
      <c r="I2657">
        <v>0</v>
      </c>
      <c r="J2657">
        <v>0</v>
      </c>
      <c r="K2657">
        <v>0</v>
      </c>
      <c r="L2657">
        <v>811</v>
      </c>
      <c r="M2657">
        <v>0</v>
      </c>
      <c r="R2657">
        <f t="shared" si="166"/>
        <v>8</v>
      </c>
      <c r="S2657">
        <f t="shared" si="167"/>
        <v>15</v>
      </c>
    </row>
    <row r="2658" spans="1:19" x14ac:dyDescent="0.3">
      <c r="A2658">
        <v>2657</v>
      </c>
      <c r="B2658" t="s">
        <v>2668</v>
      </c>
      <c r="C2658" t="str">
        <f t="shared" si="165"/>
        <v>root_a_2_VegetableESA11a</v>
      </c>
      <c r="D2658">
        <v>1614</v>
      </c>
      <c r="E2658">
        <v>1614</v>
      </c>
      <c r="F2658">
        <v>0</v>
      </c>
      <c r="G2658">
        <v>0</v>
      </c>
      <c r="H2658">
        <v>0</v>
      </c>
      <c r="I2658">
        <v>0</v>
      </c>
      <c r="J2658">
        <v>0</v>
      </c>
      <c r="K2658">
        <v>0</v>
      </c>
      <c r="L2658">
        <v>1629</v>
      </c>
      <c r="M2658">
        <v>0</v>
      </c>
      <c r="R2658">
        <f t="shared" si="166"/>
        <v>8</v>
      </c>
      <c r="S2658">
        <f t="shared" si="167"/>
        <v>15</v>
      </c>
    </row>
    <row r="2659" spans="1:19" x14ac:dyDescent="0.3">
      <c r="A2659">
        <v>2658</v>
      </c>
      <c r="B2659" t="s">
        <v>2669</v>
      </c>
      <c r="C2659" t="str">
        <f t="shared" si="165"/>
        <v>root_a_2_VegetableESA11b</v>
      </c>
      <c r="D2659">
        <v>1998</v>
      </c>
      <c r="E2659">
        <v>1998</v>
      </c>
      <c r="F2659">
        <v>0</v>
      </c>
      <c r="G2659">
        <v>0</v>
      </c>
      <c r="H2659">
        <v>0</v>
      </c>
      <c r="I2659">
        <v>0</v>
      </c>
      <c r="J2659">
        <v>0</v>
      </c>
      <c r="K2659">
        <v>0</v>
      </c>
      <c r="L2659">
        <v>2031</v>
      </c>
      <c r="M2659">
        <v>0</v>
      </c>
      <c r="R2659">
        <f t="shared" si="166"/>
        <v>8</v>
      </c>
      <c r="S2659">
        <f t="shared" si="167"/>
        <v>15</v>
      </c>
    </row>
    <row r="2660" spans="1:19" x14ac:dyDescent="0.3">
      <c r="A2660">
        <v>2659</v>
      </c>
      <c r="B2660" t="s">
        <v>2670</v>
      </c>
      <c r="C2660" t="str">
        <f t="shared" si="165"/>
        <v>root_a_2_VegetableESA12a</v>
      </c>
      <c r="D2660">
        <v>1949</v>
      </c>
      <c r="E2660">
        <v>1949</v>
      </c>
      <c r="F2660">
        <v>0</v>
      </c>
      <c r="G2660">
        <v>0</v>
      </c>
      <c r="H2660">
        <v>0</v>
      </c>
      <c r="I2660">
        <v>0</v>
      </c>
      <c r="J2660">
        <v>0</v>
      </c>
      <c r="K2660">
        <v>0</v>
      </c>
      <c r="L2660">
        <v>1975</v>
      </c>
      <c r="M2660">
        <v>0</v>
      </c>
      <c r="R2660">
        <f t="shared" si="166"/>
        <v>8</v>
      </c>
      <c r="S2660">
        <f t="shared" si="167"/>
        <v>15</v>
      </c>
    </row>
    <row r="2661" spans="1:19" x14ac:dyDescent="0.3">
      <c r="A2661">
        <v>2660</v>
      </c>
      <c r="B2661" t="s">
        <v>2671</v>
      </c>
      <c r="C2661" t="str">
        <f t="shared" si="165"/>
        <v>root_a_2_VegetableESA12b</v>
      </c>
      <c r="D2661">
        <v>2113</v>
      </c>
      <c r="E2661">
        <v>2113</v>
      </c>
      <c r="F2661">
        <v>0</v>
      </c>
      <c r="G2661">
        <v>0</v>
      </c>
      <c r="H2661">
        <v>0</v>
      </c>
      <c r="I2661">
        <v>0</v>
      </c>
      <c r="J2661">
        <v>0</v>
      </c>
      <c r="K2661">
        <v>0</v>
      </c>
      <c r="L2661">
        <v>2142</v>
      </c>
      <c r="M2661">
        <v>0</v>
      </c>
      <c r="R2661">
        <f t="shared" si="166"/>
        <v>8</v>
      </c>
      <c r="S2661">
        <f t="shared" si="167"/>
        <v>15</v>
      </c>
    </row>
    <row r="2662" spans="1:19" x14ac:dyDescent="0.3">
      <c r="A2662">
        <v>2661</v>
      </c>
      <c r="B2662" t="s">
        <v>2672</v>
      </c>
      <c r="C2662" t="str">
        <f t="shared" si="165"/>
        <v>root_a_2_VegetableESA13</v>
      </c>
      <c r="D2662">
        <v>2179</v>
      </c>
      <c r="E2662">
        <v>2179</v>
      </c>
      <c r="F2662">
        <v>0</v>
      </c>
      <c r="G2662">
        <v>0</v>
      </c>
      <c r="H2662">
        <v>0</v>
      </c>
      <c r="I2662">
        <v>0</v>
      </c>
      <c r="J2662">
        <v>0</v>
      </c>
      <c r="K2662">
        <v>0</v>
      </c>
      <c r="L2662">
        <v>2190</v>
      </c>
      <c r="M2662">
        <v>0</v>
      </c>
      <c r="R2662">
        <f t="shared" si="166"/>
        <v>8</v>
      </c>
      <c r="S2662">
        <f t="shared" si="167"/>
        <v>15</v>
      </c>
    </row>
    <row r="2663" spans="1:19" x14ac:dyDescent="0.3">
      <c r="A2663">
        <v>2662</v>
      </c>
      <c r="B2663" t="s">
        <v>2673</v>
      </c>
      <c r="C2663" t="str">
        <f t="shared" si="165"/>
        <v>root_a_2_VegetableESA14</v>
      </c>
      <c r="D2663">
        <v>1880</v>
      </c>
      <c r="E2663">
        <v>1880</v>
      </c>
      <c r="F2663">
        <v>0</v>
      </c>
      <c r="G2663">
        <v>0</v>
      </c>
      <c r="H2663">
        <v>0</v>
      </c>
      <c r="I2663">
        <v>0</v>
      </c>
      <c r="J2663">
        <v>0</v>
      </c>
      <c r="K2663">
        <v>0</v>
      </c>
      <c r="L2663">
        <v>1900</v>
      </c>
      <c r="M2663">
        <v>0</v>
      </c>
      <c r="R2663">
        <f t="shared" si="166"/>
        <v>8</v>
      </c>
      <c r="S2663">
        <f t="shared" si="167"/>
        <v>15</v>
      </c>
    </row>
    <row r="2664" spans="1:19" x14ac:dyDescent="0.3">
      <c r="A2664">
        <v>2663</v>
      </c>
      <c r="B2664" t="s">
        <v>2674</v>
      </c>
      <c r="C2664" t="str">
        <f t="shared" si="165"/>
        <v>root_a_2_VegetableESA15a</v>
      </c>
      <c r="D2664">
        <v>2586</v>
      </c>
      <c r="E2664">
        <v>2586</v>
      </c>
      <c r="F2664">
        <v>0</v>
      </c>
      <c r="G2664">
        <v>0</v>
      </c>
      <c r="H2664">
        <v>0</v>
      </c>
      <c r="I2664">
        <v>0</v>
      </c>
      <c r="J2664">
        <v>0</v>
      </c>
      <c r="K2664">
        <v>0</v>
      </c>
      <c r="L2664">
        <v>2627</v>
      </c>
      <c r="M2664">
        <v>0</v>
      </c>
      <c r="R2664">
        <f t="shared" si="166"/>
        <v>8</v>
      </c>
      <c r="S2664">
        <f t="shared" si="167"/>
        <v>15</v>
      </c>
    </row>
    <row r="2665" spans="1:19" x14ac:dyDescent="0.3">
      <c r="A2665">
        <v>2664</v>
      </c>
      <c r="B2665" t="s">
        <v>2675</v>
      </c>
      <c r="C2665" t="str">
        <f t="shared" si="165"/>
        <v>root_a_2_VegetableESA15b</v>
      </c>
      <c r="D2665">
        <v>3464</v>
      </c>
      <c r="E2665">
        <v>3464</v>
      </c>
      <c r="F2665">
        <v>0</v>
      </c>
      <c r="G2665">
        <v>0</v>
      </c>
      <c r="H2665">
        <v>0</v>
      </c>
      <c r="I2665">
        <v>0</v>
      </c>
      <c r="J2665">
        <v>0</v>
      </c>
      <c r="K2665">
        <v>0</v>
      </c>
      <c r="L2665">
        <v>3484</v>
      </c>
      <c r="M2665">
        <v>0</v>
      </c>
      <c r="R2665">
        <f t="shared" si="166"/>
        <v>8</v>
      </c>
      <c r="S2665">
        <f t="shared" si="167"/>
        <v>15</v>
      </c>
    </row>
    <row r="2666" spans="1:19" x14ac:dyDescent="0.3">
      <c r="A2666">
        <v>2665</v>
      </c>
      <c r="B2666" t="s">
        <v>2676</v>
      </c>
      <c r="C2666" t="str">
        <f t="shared" si="165"/>
        <v>root_a_2_VegetableESA16a</v>
      </c>
      <c r="D2666">
        <v>888</v>
      </c>
      <c r="E2666">
        <v>888</v>
      </c>
      <c r="F2666">
        <v>0</v>
      </c>
      <c r="G2666">
        <v>0</v>
      </c>
      <c r="H2666">
        <v>0</v>
      </c>
      <c r="I2666">
        <v>0</v>
      </c>
      <c r="J2666">
        <v>0</v>
      </c>
      <c r="K2666">
        <v>0</v>
      </c>
      <c r="L2666">
        <v>903</v>
      </c>
      <c r="M2666">
        <v>0</v>
      </c>
      <c r="R2666">
        <f t="shared" si="166"/>
        <v>8</v>
      </c>
      <c r="S2666">
        <f t="shared" si="167"/>
        <v>15</v>
      </c>
    </row>
    <row r="2667" spans="1:19" x14ac:dyDescent="0.3">
      <c r="A2667">
        <v>2666</v>
      </c>
      <c r="B2667" t="s">
        <v>2677</v>
      </c>
      <c r="C2667" t="str">
        <f t="shared" si="165"/>
        <v>root_a_2_VegetableESA16b</v>
      </c>
      <c r="D2667">
        <v>842</v>
      </c>
      <c r="E2667">
        <v>842</v>
      </c>
      <c r="F2667">
        <v>0</v>
      </c>
      <c r="G2667">
        <v>0</v>
      </c>
      <c r="H2667">
        <v>0</v>
      </c>
      <c r="I2667">
        <v>0</v>
      </c>
      <c r="J2667">
        <v>0</v>
      </c>
      <c r="K2667">
        <v>0</v>
      </c>
      <c r="L2667">
        <v>851</v>
      </c>
      <c r="M2667">
        <v>0</v>
      </c>
      <c r="R2667">
        <f t="shared" si="166"/>
        <v>8</v>
      </c>
      <c r="S2667">
        <f t="shared" si="167"/>
        <v>15</v>
      </c>
    </row>
    <row r="2668" spans="1:19" x14ac:dyDescent="0.3">
      <c r="A2668">
        <v>2667</v>
      </c>
      <c r="B2668" t="s">
        <v>2678</v>
      </c>
      <c r="C2668" t="str">
        <f t="shared" si="165"/>
        <v>root_a_2_VegetableESA17a</v>
      </c>
      <c r="D2668">
        <v>1167</v>
      </c>
      <c r="E2668">
        <v>1167</v>
      </c>
      <c r="F2668">
        <v>0</v>
      </c>
      <c r="G2668">
        <v>0</v>
      </c>
      <c r="H2668">
        <v>0</v>
      </c>
      <c r="I2668">
        <v>0</v>
      </c>
      <c r="J2668">
        <v>0</v>
      </c>
      <c r="K2668">
        <v>0</v>
      </c>
      <c r="L2668">
        <v>1188</v>
      </c>
      <c r="M2668">
        <v>0</v>
      </c>
      <c r="R2668">
        <f t="shared" si="166"/>
        <v>8</v>
      </c>
      <c r="S2668">
        <f t="shared" si="167"/>
        <v>15</v>
      </c>
    </row>
    <row r="2669" spans="1:19" x14ac:dyDescent="0.3">
      <c r="A2669">
        <v>2668</v>
      </c>
      <c r="B2669" t="s">
        <v>2679</v>
      </c>
      <c r="C2669" t="str">
        <f t="shared" si="165"/>
        <v>root_a_2_VegetableESA17b</v>
      </c>
      <c r="D2669">
        <v>1541</v>
      </c>
      <c r="E2669">
        <v>1541</v>
      </c>
      <c r="F2669">
        <v>0</v>
      </c>
      <c r="G2669">
        <v>0</v>
      </c>
      <c r="H2669">
        <v>0</v>
      </c>
      <c r="I2669">
        <v>0</v>
      </c>
      <c r="J2669">
        <v>0</v>
      </c>
      <c r="K2669">
        <v>0</v>
      </c>
      <c r="L2669">
        <v>1594</v>
      </c>
      <c r="M2669">
        <v>0</v>
      </c>
      <c r="R2669">
        <f t="shared" si="166"/>
        <v>8</v>
      </c>
      <c r="S2669">
        <f t="shared" si="167"/>
        <v>15</v>
      </c>
    </row>
    <row r="2670" spans="1:19" x14ac:dyDescent="0.3">
      <c r="A2670">
        <v>2669</v>
      </c>
      <c r="B2670" t="s">
        <v>2680</v>
      </c>
      <c r="C2670" t="str">
        <f t="shared" si="165"/>
        <v>root_a_2_VegetableESA18a</v>
      </c>
      <c r="D2670">
        <v>1283</v>
      </c>
      <c r="E2670">
        <v>1283</v>
      </c>
      <c r="F2670">
        <v>0</v>
      </c>
      <c r="G2670">
        <v>0</v>
      </c>
      <c r="H2670">
        <v>0</v>
      </c>
      <c r="I2670">
        <v>0</v>
      </c>
      <c r="J2670">
        <v>0</v>
      </c>
      <c r="K2670">
        <v>0</v>
      </c>
      <c r="L2670">
        <v>1296</v>
      </c>
      <c r="M2670">
        <v>0</v>
      </c>
      <c r="R2670">
        <f t="shared" si="166"/>
        <v>8</v>
      </c>
      <c r="S2670">
        <f t="shared" si="167"/>
        <v>15</v>
      </c>
    </row>
    <row r="2671" spans="1:19" x14ac:dyDescent="0.3">
      <c r="A2671">
        <v>2670</v>
      </c>
      <c r="B2671" t="s">
        <v>2681</v>
      </c>
      <c r="C2671" t="str">
        <f t="shared" si="165"/>
        <v>root_a_2_VegetableESA18b</v>
      </c>
      <c r="D2671">
        <v>1112</v>
      </c>
      <c r="E2671">
        <v>1112</v>
      </c>
      <c r="F2671">
        <v>0</v>
      </c>
      <c r="G2671">
        <v>0</v>
      </c>
      <c r="H2671">
        <v>0</v>
      </c>
      <c r="I2671">
        <v>0</v>
      </c>
      <c r="J2671">
        <v>0</v>
      </c>
      <c r="K2671">
        <v>0</v>
      </c>
      <c r="L2671">
        <v>1121</v>
      </c>
      <c r="M2671">
        <v>0</v>
      </c>
      <c r="R2671">
        <f t="shared" si="166"/>
        <v>8</v>
      </c>
      <c r="S2671">
        <f t="shared" si="167"/>
        <v>15</v>
      </c>
    </row>
    <row r="2672" spans="1:19" x14ac:dyDescent="0.3">
      <c r="A2672">
        <v>2671</v>
      </c>
      <c r="B2672" t="s">
        <v>2682</v>
      </c>
      <c r="C2672" t="str">
        <f t="shared" si="165"/>
        <v>root_a_2_VegetableESA19a</v>
      </c>
      <c r="D2672">
        <v>721</v>
      </c>
      <c r="E2672">
        <v>721</v>
      </c>
      <c r="F2672">
        <v>0</v>
      </c>
      <c r="G2672">
        <v>0</v>
      </c>
      <c r="H2672">
        <v>0</v>
      </c>
      <c r="I2672">
        <v>0</v>
      </c>
      <c r="J2672">
        <v>0</v>
      </c>
      <c r="K2672">
        <v>0</v>
      </c>
      <c r="L2672">
        <v>725</v>
      </c>
      <c r="M2672">
        <v>0</v>
      </c>
      <c r="R2672">
        <f t="shared" si="166"/>
        <v>8</v>
      </c>
      <c r="S2672">
        <f t="shared" si="167"/>
        <v>15</v>
      </c>
    </row>
    <row r="2673" spans="1:19" x14ac:dyDescent="0.3">
      <c r="A2673">
        <v>2672</v>
      </c>
      <c r="B2673" t="s">
        <v>2683</v>
      </c>
      <c r="C2673" t="str">
        <f t="shared" si="165"/>
        <v>root_a_2_VegetableESA19b</v>
      </c>
      <c r="D2673">
        <v>472</v>
      </c>
      <c r="E2673">
        <v>472</v>
      </c>
      <c r="F2673">
        <v>0</v>
      </c>
      <c r="G2673">
        <v>0</v>
      </c>
      <c r="H2673">
        <v>0</v>
      </c>
      <c r="I2673">
        <v>0</v>
      </c>
      <c r="J2673">
        <v>0</v>
      </c>
      <c r="K2673">
        <v>0</v>
      </c>
      <c r="L2673">
        <v>476</v>
      </c>
      <c r="M2673">
        <v>0</v>
      </c>
      <c r="R2673">
        <f t="shared" si="166"/>
        <v>8</v>
      </c>
      <c r="S2673">
        <f t="shared" si="167"/>
        <v>15</v>
      </c>
    </row>
    <row r="2674" spans="1:19" x14ac:dyDescent="0.3">
      <c r="A2674">
        <v>2673</v>
      </c>
      <c r="B2674" t="s">
        <v>2684</v>
      </c>
      <c r="C2674" t="str">
        <f t="shared" si="165"/>
        <v>root_a_2_VegetableESA20a</v>
      </c>
      <c r="D2674">
        <v>782</v>
      </c>
      <c r="E2674">
        <v>782</v>
      </c>
      <c r="F2674">
        <v>0</v>
      </c>
      <c r="G2674">
        <v>0</v>
      </c>
      <c r="H2674">
        <v>0</v>
      </c>
      <c r="I2674">
        <v>0</v>
      </c>
      <c r="J2674">
        <v>0</v>
      </c>
      <c r="K2674">
        <v>0</v>
      </c>
      <c r="L2674">
        <v>783</v>
      </c>
      <c r="M2674">
        <v>0</v>
      </c>
      <c r="R2674">
        <f t="shared" si="166"/>
        <v>8</v>
      </c>
      <c r="S2674">
        <f t="shared" si="167"/>
        <v>15</v>
      </c>
    </row>
    <row r="2675" spans="1:19" x14ac:dyDescent="0.3">
      <c r="A2675">
        <v>2674</v>
      </c>
      <c r="B2675" t="s">
        <v>2685</v>
      </c>
      <c r="C2675" t="str">
        <f t="shared" si="165"/>
        <v>root_a_2_VegetableESA20b</v>
      </c>
      <c r="D2675">
        <v>1676</v>
      </c>
      <c r="E2675">
        <v>1676</v>
      </c>
      <c r="F2675">
        <v>0</v>
      </c>
      <c r="G2675">
        <v>0</v>
      </c>
      <c r="H2675">
        <v>0</v>
      </c>
      <c r="I2675">
        <v>0</v>
      </c>
      <c r="J2675">
        <v>0</v>
      </c>
      <c r="K2675">
        <v>0</v>
      </c>
      <c r="L2675">
        <v>1678</v>
      </c>
      <c r="M2675">
        <v>0</v>
      </c>
      <c r="R2675">
        <f t="shared" si="166"/>
        <v>8</v>
      </c>
      <c r="S2675">
        <f t="shared" si="167"/>
        <v>15</v>
      </c>
    </row>
    <row r="2676" spans="1:19" x14ac:dyDescent="0.3">
      <c r="A2676">
        <v>2675</v>
      </c>
      <c r="B2676" t="s">
        <v>2686</v>
      </c>
      <c r="C2676" t="str">
        <f t="shared" si="165"/>
        <v>root_a_2_VegetableESA21</v>
      </c>
      <c r="D2676">
        <v>1703</v>
      </c>
      <c r="E2676">
        <v>1703</v>
      </c>
      <c r="F2676">
        <v>0</v>
      </c>
      <c r="G2676">
        <v>0</v>
      </c>
      <c r="H2676">
        <v>0</v>
      </c>
      <c r="I2676">
        <v>0</v>
      </c>
      <c r="J2676">
        <v>0</v>
      </c>
      <c r="K2676">
        <v>0</v>
      </c>
      <c r="L2676">
        <v>1704</v>
      </c>
      <c r="M2676">
        <v>0</v>
      </c>
      <c r="R2676">
        <f t="shared" si="166"/>
        <v>8</v>
      </c>
      <c r="S2676">
        <f t="shared" si="167"/>
        <v>15</v>
      </c>
    </row>
    <row r="2677" spans="1:19" x14ac:dyDescent="0.3">
      <c r="A2677">
        <v>2676</v>
      </c>
      <c r="B2677" t="s">
        <v>2687</v>
      </c>
      <c r="C2677" t="str">
        <f t="shared" si="165"/>
        <v>scorn_a_2_VegetableESA1</v>
      </c>
      <c r="D2677">
        <v>1158</v>
      </c>
      <c r="E2677">
        <v>1158</v>
      </c>
      <c r="F2677">
        <v>0</v>
      </c>
      <c r="G2677">
        <v>0</v>
      </c>
      <c r="H2677">
        <v>0</v>
      </c>
      <c r="I2677">
        <v>0</v>
      </c>
      <c r="J2677">
        <v>0</v>
      </c>
      <c r="K2677">
        <v>0</v>
      </c>
      <c r="L2677">
        <v>1996</v>
      </c>
      <c r="M2677">
        <v>0</v>
      </c>
      <c r="R2677">
        <f t="shared" si="166"/>
        <v>9</v>
      </c>
      <c r="S2677">
        <f t="shared" si="167"/>
        <v>16</v>
      </c>
    </row>
    <row r="2678" spans="1:19" x14ac:dyDescent="0.3">
      <c r="A2678">
        <v>2677</v>
      </c>
      <c r="B2678" t="s">
        <v>2688</v>
      </c>
      <c r="C2678" t="str">
        <f t="shared" si="165"/>
        <v>scorn_a_2_VegetableESA2</v>
      </c>
      <c r="D2678">
        <v>1742</v>
      </c>
      <c r="E2678">
        <v>1742</v>
      </c>
      <c r="F2678">
        <v>0</v>
      </c>
      <c r="G2678">
        <v>0</v>
      </c>
      <c r="H2678">
        <v>0</v>
      </c>
      <c r="I2678">
        <v>0</v>
      </c>
      <c r="J2678">
        <v>0</v>
      </c>
      <c r="K2678">
        <v>0</v>
      </c>
      <c r="L2678">
        <v>1894</v>
      </c>
      <c r="M2678">
        <v>0</v>
      </c>
      <c r="R2678">
        <f t="shared" si="166"/>
        <v>9</v>
      </c>
      <c r="S2678">
        <f t="shared" si="167"/>
        <v>16</v>
      </c>
    </row>
    <row r="2679" spans="1:19" x14ac:dyDescent="0.3">
      <c r="A2679">
        <v>2678</v>
      </c>
      <c r="B2679" t="s">
        <v>2689</v>
      </c>
      <c r="C2679" t="str">
        <f t="shared" si="165"/>
        <v>scorn_a_2_VegetableESA3</v>
      </c>
      <c r="D2679">
        <v>1207</v>
      </c>
      <c r="E2679">
        <v>1207</v>
      </c>
      <c r="F2679">
        <v>0</v>
      </c>
      <c r="G2679">
        <v>0</v>
      </c>
      <c r="H2679">
        <v>0</v>
      </c>
      <c r="I2679">
        <v>0</v>
      </c>
      <c r="J2679">
        <v>0</v>
      </c>
      <c r="K2679">
        <v>0</v>
      </c>
      <c r="L2679">
        <v>1219</v>
      </c>
      <c r="M2679">
        <v>0</v>
      </c>
      <c r="R2679">
        <f t="shared" si="166"/>
        <v>9</v>
      </c>
      <c r="S2679">
        <f t="shared" si="167"/>
        <v>16</v>
      </c>
    </row>
    <row r="2680" spans="1:19" x14ac:dyDescent="0.3">
      <c r="A2680">
        <v>2679</v>
      </c>
      <c r="B2680" t="s">
        <v>2690</v>
      </c>
      <c r="C2680" t="str">
        <f t="shared" si="165"/>
        <v>scorn_a_2_VegetableESA4</v>
      </c>
      <c r="D2680">
        <v>1585</v>
      </c>
      <c r="E2680">
        <v>1585</v>
      </c>
      <c r="F2680">
        <v>0</v>
      </c>
      <c r="G2680">
        <v>0</v>
      </c>
      <c r="H2680">
        <v>0</v>
      </c>
      <c r="I2680">
        <v>0</v>
      </c>
      <c r="J2680">
        <v>0</v>
      </c>
      <c r="K2680">
        <v>0</v>
      </c>
      <c r="L2680">
        <v>1586</v>
      </c>
      <c r="M2680">
        <v>0</v>
      </c>
      <c r="R2680">
        <f t="shared" si="166"/>
        <v>9</v>
      </c>
      <c r="S2680">
        <f t="shared" si="167"/>
        <v>16</v>
      </c>
    </row>
    <row r="2681" spans="1:19" x14ac:dyDescent="0.3">
      <c r="A2681">
        <v>2680</v>
      </c>
      <c r="B2681" t="s">
        <v>2691</v>
      </c>
      <c r="C2681" t="str">
        <f t="shared" ref="C2681:C2744" si="168">LEFT(B2681,R2681-1)&amp;RIGHT(B2681,LEN(B2681)-S2681)</f>
        <v>scorn_a_2_VegetableESA5</v>
      </c>
      <c r="D2681">
        <v>1714</v>
      </c>
      <c r="E2681">
        <v>1714</v>
      </c>
      <c r="F2681">
        <v>0</v>
      </c>
      <c r="G2681">
        <v>0</v>
      </c>
      <c r="H2681">
        <v>0</v>
      </c>
      <c r="I2681">
        <v>0</v>
      </c>
      <c r="J2681">
        <v>0</v>
      </c>
      <c r="K2681">
        <v>0</v>
      </c>
      <c r="L2681">
        <v>1799</v>
      </c>
      <c r="M2681">
        <v>0</v>
      </c>
      <c r="R2681">
        <f t="shared" si="166"/>
        <v>9</v>
      </c>
      <c r="S2681">
        <f t="shared" si="167"/>
        <v>16</v>
      </c>
    </row>
    <row r="2682" spans="1:19" x14ac:dyDescent="0.3">
      <c r="A2682">
        <v>2681</v>
      </c>
      <c r="B2682" t="s">
        <v>2692</v>
      </c>
      <c r="C2682" t="str">
        <f t="shared" si="168"/>
        <v>scorn_a_2_VegetableESA6</v>
      </c>
      <c r="D2682">
        <v>1602</v>
      </c>
      <c r="E2682">
        <v>1602</v>
      </c>
      <c r="F2682">
        <v>0</v>
      </c>
      <c r="G2682">
        <v>0</v>
      </c>
      <c r="H2682">
        <v>0</v>
      </c>
      <c r="I2682">
        <v>0</v>
      </c>
      <c r="J2682">
        <v>0</v>
      </c>
      <c r="K2682">
        <v>0</v>
      </c>
      <c r="L2682">
        <v>1651</v>
      </c>
      <c r="M2682">
        <v>0</v>
      </c>
      <c r="R2682">
        <f t="shared" si="166"/>
        <v>9</v>
      </c>
      <c r="S2682">
        <f t="shared" si="167"/>
        <v>16</v>
      </c>
    </row>
    <row r="2683" spans="1:19" x14ac:dyDescent="0.3">
      <c r="A2683">
        <v>2682</v>
      </c>
      <c r="B2683" t="s">
        <v>2693</v>
      </c>
      <c r="C2683" t="str">
        <f t="shared" si="168"/>
        <v>scorn_a_2_VegetableESA7</v>
      </c>
      <c r="D2683">
        <v>2005</v>
      </c>
      <c r="E2683">
        <v>2005</v>
      </c>
      <c r="F2683">
        <v>0</v>
      </c>
      <c r="G2683">
        <v>0</v>
      </c>
      <c r="H2683">
        <v>0</v>
      </c>
      <c r="I2683">
        <v>0</v>
      </c>
      <c r="J2683">
        <v>0</v>
      </c>
      <c r="K2683">
        <v>0</v>
      </c>
      <c r="L2683">
        <v>2154</v>
      </c>
      <c r="M2683">
        <v>0</v>
      </c>
      <c r="R2683">
        <f t="shared" si="166"/>
        <v>9</v>
      </c>
      <c r="S2683">
        <f t="shared" si="167"/>
        <v>16</v>
      </c>
    </row>
    <row r="2684" spans="1:19" x14ac:dyDescent="0.3">
      <c r="A2684">
        <v>2683</v>
      </c>
      <c r="B2684" t="s">
        <v>2694</v>
      </c>
      <c r="C2684" t="str">
        <f t="shared" si="168"/>
        <v>scorn_a_2_VegetableESA8</v>
      </c>
      <c r="D2684">
        <v>950</v>
      </c>
      <c r="E2684">
        <v>950</v>
      </c>
      <c r="F2684">
        <v>0</v>
      </c>
      <c r="G2684">
        <v>0</v>
      </c>
      <c r="H2684">
        <v>0</v>
      </c>
      <c r="I2684">
        <v>0</v>
      </c>
      <c r="J2684">
        <v>0</v>
      </c>
      <c r="K2684">
        <v>0</v>
      </c>
      <c r="L2684">
        <v>951</v>
      </c>
      <c r="M2684">
        <v>0</v>
      </c>
      <c r="R2684">
        <f t="shared" si="166"/>
        <v>9</v>
      </c>
      <c r="S2684">
        <f t="shared" si="167"/>
        <v>16</v>
      </c>
    </row>
    <row r="2685" spans="1:19" x14ac:dyDescent="0.3">
      <c r="A2685">
        <v>2684</v>
      </c>
      <c r="B2685" t="s">
        <v>2695</v>
      </c>
      <c r="C2685" t="str">
        <f t="shared" si="168"/>
        <v>scorn_a_2_VegetableESA9</v>
      </c>
      <c r="D2685">
        <v>965</v>
      </c>
      <c r="E2685">
        <v>965</v>
      </c>
      <c r="F2685">
        <v>0</v>
      </c>
      <c r="G2685">
        <v>0</v>
      </c>
      <c r="H2685">
        <v>0</v>
      </c>
      <c r="I2685">
        <v>0</v>
      </c>
      <c r="J2685">
        <v>0</v>
      </c>
      <c r="K2685">
        <v>0</v>
      </c>
      <c r="L2685">
        <v>981</v>
      </c>
      <c r="M2685">
        <v>0</v>
      </c>
      <c r="R2685">
        <f t="shared" si="166"/>
        <v>9</v>
      </c>
      <c r="S2685">
        <f t="shared" si="167"/>
        <v>16</v>
      </c>
    </row>
    <row r="2686" spans="1:19" x14ac:dyDescent="0.3">
      <c r="A2686">
        <v>2685</v>
      </c>
      <c r="B2686" t="s">
        <v>2696</v>
      </c>
      <c r="C2686" t="str">
        <f t="shared" si="168"/>
        <v>scorn_a_2_VegetableESA10a</v>
      </c>
      <c r="D2686">
        <v>949</v>
      </c>
      <c r="E2686">
        <v>949</v>
      </c>
      <c r="F2686">
        <v>0</v>
      </c>
      <c r="G2686">
        <v>0</v>
      </c>
      <c r="H2686">
        <v>0</v>
      </c>
      <c r="I2686">
        <v>0</v>
      </c>
      <c r="J2686">
        <v>0</v>
      </c>
      <c r="K2686">
        <v>0</v>
      </c>
      <c r="L2686">
        <v>991</v>
      </c>
      <c r="M2686">
        <v>0</v>
      </c>
      <c r="R2686">
        <f t="shared" si="166"/>
        <v>9</v>
      </c>
      <c r="S2686">
        <f t="shared" si="167"/>
        <v>16</v>
      </c>
    </row>
    <row r="2687" spans="1:19" x14ac:dyDescent="0.3">
      <c r="A2687">
        <v>2686</v>
      </c>
      <c r="B2687" t="s">
        <v>2697</v>
      </c>
      <c r="C2687" t="str">
        <f t="shared" si="168"/>
        <v>scorn_a_2_VegetableESA10b</v>
      </c>
      <c r="D2687">
        <v>1192</v>
      </c>
      <c r="E2687">
        <v>1192</v>
      </c>
      <c r="F2687">
        <v>0</v>
      </c>
      <c r="G2687">
        <v>0</v>
      </c>
      <c r="H2687">
        <v>0</v>
      </c>
      <c r="I2687">
        <v>0</v>
      </c>
      <c r="J2687">
        <v>0</v>
      </c>
      <c r="K2687">
        <v>0</v>
      </c>
      <c r="L2687">
        <v>1249</v>
      </c>
      <c r="M2687">
        <v>0</v>
      </c>
      <c r="R2687">
        <f t="shared" si="166"/>
        <v>9</v>
      </c>
      <c r="S2687">
        <f t="shared" si="167"/>
        <v>16</v>
      </c>
    </row>
    <row r="2688" spans="1:19" x14ac:dyDescent="0.3">
      <c r="A2688">
        <v>2687</v>
      </c>
      <c r="B2688" t="s">
        <v>2698</v>
      </c>
      <c r="C2688" t="str">
        <f t="shared" si="168"/>
        <v>scorn_a_2_VegetableESA11a</v>
      </c>
      <c r="D2688">
        <v>2314</v>
      </c>
      <c r="E2688">
        <v>2314</v>
      </c>
      <c r="F2688">
        <v>0</v>
      </c>
      <c r="G2688">
        <v>0</v>
      </c>
      <c r="H2688">
        <v>0</v>
      </c>
      <c r="I2688">
        <v>0</v>
      </c>
      <c r="J2688">
        <v>0</v>
      </c>
      <c r="K2688">
        <v>0</v>
      </c>
      <c r="L2688">
        <v>2357</v>
      </c>
      <c r="M2688">
        <v>0</v>
      </c>
      <c r="R2688">
        <f t="shared" si="166"/>
        <v>9</v>
      </c>
      <c r="S2688">
        <f t="shared" si="167"/>
        <v>16</v>
      </c>
    </row>
    <row r="2689" spans="1:19" x14ac:dyDescent="0.3">
      <c r="A2689">
        <v>2688</v>
      </c>
      <c r="B2689" t="s">
        <v>2699</v>
      </c>
      <c r="C2689" t="str">
        <f t="shared" si="168"/>
        <v>scorn_a_2_VegetableESA11b</v>
      </c>
      <c r="D2689">
        <v>2358</v>
      </c>
      <c r="E2689">
        <v>2358</v>
      </c>
      <c r="F2689">
        <v>0</v>
      </c>
      <c r="G2689">
        <v>0</v>
      </c>
      <c r="H2689">
        <v>0</v>
      </c>
      <c r="I2689">
        <v>0</v>
      </c>
      <c r="J2689">
        <v>0</v>
      </c>
      <c r="K2689">
        <v>0</v>
      </c>
      <c r="L2689">
        <v>2383</v>
      </c>
      <c r="M2689">
        <v>0</v>
      </c>
      <c r="R2689">
        <f t="shared" si="166"/>
        <v>9</v>
      </c>
      <c r="S2689">
        <f t="shared" si="167"/>
        <v>16</v>
      </c>
    </row>
    <row r="2690" spans="1:19" x14ac:dyDescent="0.3">
      <c r="A2690">
        <v>2689</v>
      </c>
      <c r="B2690" t="s">
        <v>2700</v>
      </c>
      <c r="C2690" t="str">
        <f t="shared" si="168"/>
        <v>scorn_a_2_VegetableESA12a</v>
      </c>
      <c r="D2690">
        <v>2441</v>
      </c>
      <c r="E2690">
        <v>2441</v>
      </c>
      <c r="F2690">
        <v>0</v>
      </c>
      <c r="G2690">
        <v>0</v>
      </c>
      <c r="H2690">
        <v>0</v>
      </c>
      <c r="I2690">
        <v>0</v>
      </c>
      <c r="J2690">
        <v>0</v>
      </c>
      <c r="K2690">
        <v>0</v>
      </c>
      <c r="L2690">
        <v>2468</v>
      </c>
      <c r="M2690">
        <v>0</v>
      </c>
      <c r="R2690">
        <f t="shared" si="166"/>
        <v>9</v>
      </c>
      <c r="S2690">
        <f t="shared" si="167"/>
        <v>16</v>
      </c>
    </row>
    <row r="2691" spans="1:19" x14ac:dyDescent="0.3">
      <c r="A2691">
        <v>2690</v>
      </c>
      <c r="B2691" t="s">
        <v>2701</v>
      </c>
      <c r="C2691" t="str">
        <f t="shared" si="168"/>
        <v>scorn_a_2_VegetableESA12b</v>
      </c>
      <c r="D2691">
        <v>2607</v>
      </c>
      <c r="E2691">
        <v>2607</v>
      </c>
      <c r="F2691">
        <v>0</v>
      </c>
      <c r="G2691">
        <v>0</v>
      </c>
      <c r="H2691">
        <v>0</v>
      </c>
      <c r="I2691">
        <v>0</v>
      </c>
      <c r="J2691">
        <v>0</v>
      </c>
      <c r="K2691">
        <v>0</v>
      </c>
      <c r="L2691">
        <v>2656</v>
      </c>
      <c r="M2691">
        <v>0</v>
      </c>
      <c r="R2691">
        <f t="shared" ref="R2691:R2754" si="169">SEARCH("run",B2691)</f>
        <v>9</v>
      </c>
      <c r="S2691">
        <f t="shared" ref="S2691:S2754" si="170">SEARCH("_",B2691,SEARCH("_",B2691,R2691+1)+1)</f>
        <v>16</v>
      </c>
    </row>
    <row r="2692" spans="1:19" x14ac:dyDescent="0.3">
      <c r="A2692">
        <v>2691</v>
      </c>
      <c r="B2692" t="s">
        <v>2702</v>
      </c>
      <c r="C2692" t="str">
        <f t="shared" si="168"/>
        <v>scorn_a_2_VegetableESA13</v>
      </c>
      <c r="D2692">
        <v>3240</v>
      </c>
      <c r="E2692">
        <v>3240</v>
      </c>
      <c r="F2692">
        <v>0</v>
      </c>
      <c r="G2692">
        <v>0</v>
      </c>
      <c r="H2692">
        <v>0</v>
      </c>
      <c r="I2692">
        <v>0</v>
      </c>
      <c r="J2692">
        <v>0</v>
      </c>
      <c r="K2692">
        <v>0</v>
      </c>
      <c r="L2692">
        <v>3268</v>
      </c>
      <c r="M2692">
        <v>0</v>
      </c>
      <c r="R2692">
        <f t="shared" si="169"/>
        <v>9</v>
      </c>
      <c r="S2692">
        <f t="shared" si="170"/>
        <v>16</v>
      </c>
    </row>
    <row r="2693" spans="1:19" x14ac:dyDescent="0.3">
      <c r="A2693">
        <v>2692</v>
      </c>
      <c r="B2693" t="s">
        <v>2703</v>
      </c>
      <c r="C2693" t="str">
        <f t="shared" si="168"/>
        <v>scorn_a_2_VegetableESA14</v>
      </c>
      <c r="D2693">
        <v>2029</v>
      </c>
      <c r="E2693">
        <v>2029</v>
      </c>
      <c r="F2693">
        <v>0</v>
      </c>
      <c r="G2693">
        <v>0</v>
      </c>
      <c r="H2693">
        <v>0</v>
      </c>
      <c r="I2693">
        <v>0</v>
      </c>
      <c r="J2693">
        <v>0</v>
      </c>
      <c r="K2693">
        <v>0</v>
      </c>
      <c r="L2693">
        <v>2061</v>
      </c>
      <c r="M2693">
        <v>0</v>
      </c>
      <c r="R2693">
        <f t="shared" si="169"/>
        <v>9</v>
      </c>
      <c r="S2693">
        <f t="shared" si="170"/>
        <v>16</v>
      </c>
    </row>
    <row r="2694" spans="1:19" x14ac:dyDescent="0.3">
      <c r="A2694">
        <v>2693</v>
      </c>
      <c r="B2694" t="s">
        <v>2704</v>
      </c>
      <c r="C2694" t="str">
        <f t="shared" si="168"/>
        <v>scorn_a_2_VegetableESA15a</v>
      </c>
      <c r="D2694">
        <v>4424</v>
      </c>
      <c r="E2694">
        <v>4424</v>
      </c>
      <c r="F2694">
        <v>0</v>
      </c>
      <c r="G2694">
        <v>0</v>
      </c>
      <c r="H2694">
        <v>0</v>
      </c>
      <c r="I2694">
        <v>0</v>
      </c>
      <c r="J2694">
        <v>0</v>
      </c>
      <c r="K2694">
        <v>0</v>
      </c>
      <c r="L2694">
        <v>4516</v>
      </c>
      <c r="M2694">
        <v>0</v>
      </c>
      <c r="R2694">
        <f t="shared" si="169"/>
        <v>9</v>
      </c>
      <c r="S2694">
        <f t="shared" si="170"/>
        <v>16</v>
      </c>
    </row>
    <row r="2695" spans="1:19" x14ac:dyDescent="0.3">
      <c r="A2695">
        <v>2694</v>
      </c>
      <c r="B2695" t="s">
        <v>2705</v>
      </c>
      <c r="C2695" t="str">
        <f t="shared" si="168"/>
        <v>scorn_a_2_VegetableESA15b</v>
      </c>
      <c r="D2695">
        <v>4960</v>
      </c>
      <c r="E2695">
        <v>4960</v>
      </c>
      <c r="F2695">
        <v>0</v>
      </c>
      <c r="G2695">
        <v>0</v>
      </c>
      <c r="H2695">
        <v>0</v>
      </c>
      <c r="I2695">
        <v>0</v>
      </c>
      <c r="J2695">
        <v>0</v>
      </c>
      <c r="K2695">
        <v>0</v>
      </c>
      <c r="L2695">
        <v>5022</v>
      </c>
      <c r="M2695">
        <v>0</v>
      </c>
      <c r="R2695">
        <f t="shared" si="169"/>
        <v>9</v>
      </c>
      <c r="S2695">
        <f t="shared" si="170"/>
        <v>16</v>
      </c>
    </row>
    <row r="2696" spans="1:19" x14ac:dyDescent="0.3">
      <c r="A2696">
        <v>2695</v>
      </c>
      <c r="B2696" t="s">
        <v>2706</v>
      </c>
      <c r="C2696" t="str">
        <f t="shared" si="168"/>
        <v>scorn_a_2_VegetableESA16a</v>
      </c>
      <c r="D2696">
        <v>1185</v>
      </c>
      <c r="E2696">
        <v>1185</v>
      </c>
      <c r="F2696">
        <v>0</v>
      </c>
      <c r="G2696">
        <v>0</v>
      </c>
      <c r="H2696">
        <v>0</v>
      </c>
      <c r="I2696">
        <v>0</v>
      </c>
      <c r="J2696">
        <v>0</v>
      </c>
      <c r="K2696">
        <v>0</v>
      </c>
      <c r="L2696">
        <v>1193</v>
      </c>
      <c r="M2696">
        <v>0</v>
      </c>
      <c r="R2696">
        <f t="shared" si="169"/>
        <v>9</v>
      </c>
      <c r="S2696">
        <f t="shared" si="170"/>
        <v>16</v>
      </c>
    </row>
    <row r="2697" spans="1:19" x14ac:dyDescent="0.3">
      <c r="A2697">
        <v>2696</v>
      </c>
      <c r="B2697" t="s">
        <v>2707</v>
      </c>
      <c r="C2697" t="str">
        <f t="shared" si="168"/>
        <v>scorn_a_2_VegetableESA16b</v>
      </c>
      <c r="D2697">
        <v>1144</v>
      </c>
      <c r="E2697">
        <v>1144</v>
      </c>
      <c r="F2697">
        <v>0</v>
      </c>
      <c r="G2697">
        <v>0</v>
      </c>
      <c r="H2697">
        <v>0</v>
      </c>
      <c r="I2697">
        <v>0</v>
      </c>
      <c r="J2697">
        <v>0</v>
      </c>
      <c r="K2697">
        <v>0</v>
      </c>
      <c r="L2697">
        <v>1151</v>
      </c>
      <c r="M2697">
        <v>0</v>
      </c>
      <c r="R2697">
        <f t="shared" si="169"/>
        <v>9</v>
      </c>
      <c r="S2697">
        <f t="shared" si="170"/>
        <v>16</v>
      </c>
    </row>
    <row r="2698" spans="1:19" x14ac:dyDescent="0.3">
      <c r="A2698">
        <v>2697</v>
      </c>
      <c r="B2698" t="s">
        <v>2708</v>
      </c>
      <c r="C2698" t="str">
        <f t="shared" si="168"/>
        <v>scorn_a_2_VegetableESA17a</v>
      </c>
      <c r="D2698">
        <v>2073</v>
      </c>
      <c r="E2698">
        <v>2073</v>
      </c>
      <c r="F2698">
        <v>0</v>
      </c>
      <c r="G2698">
        <v>0</v>
      </c>
      <c r="H2698">
        <v>0</v>
      </c>
      <c r="I2698">
        <v>0</v>
      </c>
      <c r="J2698">
        <v>0</v>
      </c>
      <c r="K2698">
        <v>0</v>
      </c>
      <c r="L2698">
        <v>2116</v>
      </c>
      <c r="M2698">
        <v>0</v>
      </c>
      <c r="R2698">
        <f t="shared" si="169"/>
        <v>9</v>
      </c>
      <c r="S2698">
        <f t="shared" si="170"/>
        <v>16</v>
      </c>
    </row>
    <row r="2699" spans="1:19" x14ac:dyDescent="0.3">
      <c r="A2699">
        <v>2698</v>
      </c>
      <c r="B2699" t="s">
        <v>2709</v>
      </c>
      <c r="C2699" t="str">
        <f t="shared" si="168"/>
        <v>scorn_a_2_VegetableESA17b</v>
      </c>
      <c r="D2699">
        <v>2029</v>
      </c>
      <c r="E2699">
        <v>2029</v>
      </c>
      <c r="F2699">
        <v>0</v>
      </c>
      <c r="G2699">
        <v>0</v>
      </c>
      <c r="H2699">
        <v>0</v>
      </c>
      <c r="I2699">
        <v>0</v>
      </c>
      <c r="J2699">
        <v>0</v>
      </c>
      <c r="K2699">
        <v>0</v>
      </c>
      <c r="L2699">
        <v>2093</v>
      </c>
      <c r="M2699">
        <v>0</v>
      </c>
      <c r="R2699">
        <f t="shared" si="169"/>
        <v>9</v>
      </c>
      <c r="S2699">
        <f t="shared" si="170"/>
        <v>16</v>
      </c>
    </row>
    <row r="2700" spans="1:19" x14ac:dyDescent="0.3">
      <c r="A2700">
        <v>2699</v>
      </c>
      <c r="B2700" t="s">
        <v>2710</v>
      </c>
      <c r="C2700" t="str">
        <f t="shared" si="168"/>
        <v>scorn_a_2_VegetableESA18a</v>
      </c>
      <c r="D2700">
        <v>1922</v>
      </c>
      <c r="E2700">
        <v>1922</v>
      </c>
      <c r="F2700">
        <v>0</v>
      </c>
      <c r="G2700">
        <v>0</v>
      </c>
      <c r="H2700">
        <v>0</v>
      </c>
      <c r="I2700">
        <v>0</v>
      </c>
      <c r="J2700">
        <v>0</v>
      </c>
      <c r="K2700">
        <v>0</v>
      </c>
      <c r="L2700">
        <v>1938</v>
      </c>
      <c r="M2700">
        <v>0</v>
      </c>
      <c r="R2700">
        <f t="shared" si="169"/>
        <v>9</v>
      </c>
      <c r="S2700">
        <f t="shared" si="170"/>
        <v>16</v>
      </c>
    </row>
    <row r="2701" spans="1:19" x14ac:dyDescent="0.3">
      <c r="A2701">
        <v>2700</v>
      </c>
      <c r="B2701" t="s">
        <v>2711</v>
      </c>
      <c r="C2701" t="str">
        <f t="shared" si="168"/>
        <v>scorn_a_2_VegetableESA18b</v>
      </c>
      <c r="D2701">
        <v>1929</v>
      </c>
      <c r="E2701">
        <v>1929</v>
      </c>
      <c r="F2701">
        <v>0</v>
      </c>
      <c r="G2701">
        <v>0</v>
      </c>
      <c r="H2701">
        <v>0</v>
      </c>
      <c r="I2701">
        <v>0</v>
      </c>
      <c r="J2701">
        <v>0</v>
      </c>
      <c r="K2701">
        <v>0</v>
      </c>
      <c r="L2701">
        <v>1951</v>
      </c>
      <c r="M2701">
        <v>0</v>
      </c>
      <c r="R2701">
        <f t="shared" si="169"/>
        <v>9</v>
      </c>
      <c r="S2701">
        <f t="shared" si="170"/>
        <v>16</v>
      </c>
    </row>
    <row r="2702" spans="1:19" x14ac:dyDescent="0.3">
      <c r="A2702">
        <v>2701</v>
      </c>
      <c r="B2702" t="s">
        <v>2712</v>
      </c>
      <c r="C2702" t="str">
        <f t="shared" si="168"/>
        <v>scorn_a_2_VegetableESA19a</v>
      </c>
      <c r="D2702">
        <v>2139</v>
      </c>
      <c r="E2702">
        <v>2139</v>
      </c>
      <c r="F2702">
        <v>0</v>
      </c>
      <c r="G2702">
        <v>0</v>
      </c>
      <c r="H2702">
        <v>0</v>
      </c>
      <c r="I2702">
        <v>0</v>
      </c>
      <c r="J2702">
        <v>0</v>
      </c>
      <c r="K2702">
        <v>0</v>
      </c>
      <c r="L2702">
        <v>2230</v>
      </c>
      <c r="M2702">
        <v>0</v>
      </c>
      <c r="R2702">
        <f t="shared" si="169"/>
        <v>9</v>
      </c>
      <c r="S2702">
        <f t="shared" si="170"/>
        <v>16</v>
      </c>
    </row>
    <row r="2703" spans="1:19" x14ac:dyDescent="0.3">
      <c r="A2703">
        <v>2702</v>
      </c>
      <c r="B2703" t="s">
        <v>2713</v>
      </c>
      <c r="C2703" t="str">
        <f t="shared" si="168"/>
        <v>scorn_a_2_VegetableESA19b</v>
      </c>
      <c r="D2703">
        <v>2096</v>
      </c>
      <c r="E2703">
        <v>2096</v>
      </c>
      <c r="F2703">
        <v>0</v>
      </c>
      <c r="G2703">
        <v>0</v>
      </c>
      <c r="H2703">
        <v>0</v>
      </c>
      <c r="I2703">
        <v>0</v>
      </c>
      <c r="J2703">
        <v>0</v>
      </c>
      <c r="K2703">
        <v>0</v>
      </c>
      <c r="L2703">
        <v>2176</v>
      </c>
      <c r="M2703">
        <v>0</v>
      </c>
      <c r="R2703">
        <f t="shared" si="169"/>
        <v>9</v>
      </c>
      <c r="S2703">
        <f t="shared" si="170"/>
        <v>16</v>
      </c>
    </row>
    <row r="2704" spans="1:19" x14ac:dyDescent="0.3">
      <c r="A2704">
        <v>2703</v>
      </c>
      <c r="B2704" t="s">
        <v>2714</v>
      </c>
      <c r="C2704" t="str">
        <f t="shared" si="168"/>
        <v>scorn_a_2_VegetableESA20a</v>
      </c>
      <c r="D2704">
        <v>1475</v>
      </c>
      <c r="E2704">
        <v>1475</v>
      </c>
      <c r="F2704">
        <v>0</v>
      </c>
      <c r="G2704">
        <v>0</v>
      </c>
      <c r="H2704">
        <v>0</v>
      </c>
      <c r="I2704">
        <v>0</v>
      </c>
      <c r="J2704">
        <v>0</v>
      </c>
      <c r="K2704">
        <v>0</v>
      </c>
      <c r="L2704">
        <v>1476</v>
      </c>
      <c r="M2704">
        <v>0</v>
      </c>
      <c r="R2704">
        <f t="shared" si="169"/>
        <v>9</v>
      </c>
      <c r="S2704">
        <f t="shared" si="170"/>
        <v>16</v>
      </c>
    </row>
    <row r="2705" spans="1:19" x14ac:dyDescent="0.3">
      <c r="A2705">
        <v>2704</v>
      </c>
      <c r="B2705" t="s">
        <v>2715</v>
      </c>
      <c r="C2705" t="str">
        <f t="shared" si="168"/>
        <v>scorn_a_2_VegetableESA20b</v>
      </c>
      <c r="D2705">
        <v>2677</v>
      </c>
      <c r="E2705">
        <v>2677</v>
      </c>
      <c r="F2705">
        <v>0</v>
      </c>
      <c r="G2705">
        <v>0</v>
      </c>
      <c r="H2705">
        <v>0</v>
      </c>
      <c r="I2705">
        <v>0</v>
      </c>
      <c r="J2705">
        <v>0</v>
      </c>
      <c r="K2705">
        <v>0</v>
      </c>
      <c r="L2705">
        <v>2680</v>
      </c>
      <c r="M2705">
        <v>0</v>
      </c>
      <c r="R2705">
        <f t="shared" si="169"/>
        <v>9</v>
      </c>
      <c r="S2705">
        <f t="shared" si="170"/>
        <v>16</v>
      </c>
    </row>
    <row r="2706" spans="1:19" x14ac:dyDescent="0.3">
      <c r="A2706">
        <v>2705</v>
      </c>
      <c r="B2706" t="s">
        <v>2716</v>
      </c>
      <c r="C2706" t="str">
        <f t="shared" si="168"/>
        <v>sod_a_2_DevelopedOSESA1</v>
      </c>
      <c r="D2706">
        <v>1029</v>
      </c>
      <c r="E2706">
        <v>1029</v>
      </c>
      <c r="F2706">
        <v>0</v>
      </c>
      <c r="G2706">
        <v>0</v>
      </c>
      <c r="H2706">
        <v>0</v>
      </c>
      <c r="I2706">
        <v>0</v>
      </c>
      <c r="J2706">
        <v>0</v>
      </c>
      <c r="K2706">
        <v>0</v>
      </c>
      <c r="L2706">
        <v>1042</v>
      </c>
      <c r="M2706">
        <v>0</v>
      </c>
      <c r="R2706">
        <f t="shared" si="169"/>
        <v>7</v>
      </c>
      <c r="S2706">
        <f t="shared" si="170"/>
        <v>14</v>
      </c>
    </row>
    <row r="2707" spans="1:19" x14ac:dyDescent="0.3">
      <c r="A2707">
        <v>2706</v>
      </c>
      <c r="B2707" t="s">
        <v>2717</v>
      </c>
      <c r="C2707" t="str">
        <f t="shared" si="168"/>
        <v>sod_a_2_DevelopedOSESA2</v>
      </c>
      <c r="D2707">
        <v>1062</v>
      </c>
      <c r="E2707">
        <v>1062</v>
      </c>
      <c r="F2707">
        <v>0</v>
      </c>
      <c r="G2707">
        <v>0</v>
      </c>
      <c r="H2707">
        <v>0</v>
      </c>
      <c r="I2707">
        <v>0</v>
      </c>
      <c r="J2707">
        <v>0</v>
      </c>
      <c r="K2707">
        <v>0</v>
      </c>
      <c r="L2707">
        <v>1065</v>
      </c>
      <c r="M2707">
        <v>0</v>
      </c>
      <c r="R2707">
        <f t="shared" si="169"/>
        <v>7</v>
      </c>
      <c r="S2707">
        <f t="shared" si="170"/>
        <v>14</v>
      </c>
    </row>
    <row r="2708" spans="1:19" x14ac:dyDescent="0.3">
      <c r="A2708">
        <v>2707</v>
      </c>
      <c r="B2708" t="s">
        <v>2718</v>
      </c>
      <c r="C2708" t="str">
        <f t="shared" si="168"/>
        <v>sod_a_2_DevelopedOSESA3</v>
      </c>
      <c r="D2708">
        <v>890</v>
      </c>
      <c r="E2708">
        <v>890</v>
      </c>
      <c r="F2708">
        <v>0</v>
      </c>
      <c r="G2708">
        <v>0</v>
      </c>
      <c r="H2708">
        <v>0</v>
      </c>
      <c r="I2708">
        <v>0</v>
      </c>
      <c r="J2708">
        <v>0</v>
      </c>
      <c r="K2708">
        <v>0</v>
      </c>
      <c r="L2708">
        <v>891</v>
      </c>
      <c r="M2708">
        <v>0</v>
      </c>
      <c r="R2708">
        <f t="shared" si="169"/>
        <v>7</v>
      </c>
      <c r="S2708">
        <f t="shared" si="170"/>
        <v>14</v>
      </c>
    </row>
    <row r="2709" spans="1:19" x14ac:dyDescent="0.3">
      <c r="A2709">
        <v>2708</v>
      </c>
      <c r="B2709" t="s">
        <v>2719</v>
      </c>
      <c r="C2709" t="str">
        <f t="shared" si="168"/>
        <v>sod_a_2_DevelopedOSESA4</v>
      </c>
      <c r="D2709">
        <v>903</v>
      </c>
      <c r="E2709">
        <v>903</v>
      </c>
      <c r="F2709">
        <v>0</v>
      </c>
      <c r="G2709">
        <v>0</v>
      </c>
      <c r="H2709">
        <v>0</v>
      </c>
      <c r="I2709">
        <v>0</v>
      </c>
      <c r="J2709">
        <v>0</v>
      </c>
      <c r="K2709">
        <v>0</v>
      </c>
      <c r="L2709">
        <v>930</v>
      </c>
      <c r="M2709">
        <v>0</v>
      </c>
      <c r="R2709">
        <f t="shared" si="169"/>
        <v>7</v>
      </c>
      <c r="S2709">
        <f t="shared" si="170"/>
        <v>14</v>
      </c>
    </row>
    <row r="2710" spans="1:19" x14ac:dyDescent="0.3">
      <c r="A2710">
        <v>2709</v>
      </c>
      <c r="B2710" t="s">
        <v>2720</v>
      </c>
      <c r="C2710" t="str">
        <f t="shared" si="168"/>
        <v>sod_a_2_DevelopedOSESA5</v>
      </c>
      <c r="D2710">
        <v>1091</v>
      </c>
      <c r="E2710">
        <v>1091</v>
      </c>
      <c r="F2710">
        <v>0</v>
      </c>
      <c r="G2710">
        <v>0</v>
      </c>
      <c r="H2710">
        <v>0</v>
      </c>
      <c r="I2710">
        <v>0</v>
      </c>
      <c r="J2710">
        <v>0</v>
      </c>
      <c r="K2710">
        <v>0</v>
      </c>
      <c r="L2710">
        <v>1127</v>
      </c>
      <c r="M2710">
        <v>0</v>
      </c>
      <c r="R2710">
        <f t="shared" si="169"/>
        <v>7</v>
      </c>
      <c r="S2710">
        <f t="shared" si="170"/>
        <v>14</v>
      </c>
    </row>
    <row r="2711" spans="1:19" x14ac:dyDescent="0.3">
      <c r="A2711">
        <v>2710</v>
      </c>
      <c r="B2711" t="s">
        <v>2721</v>
      </c>
      <c r="C2711" t="str">
        <f t="shared" si="168"/>
        <v>sod_a_2_DevelopedOSESA6</v>
      </c>
      <c r="D2711">
        <v>874</v>
      </c>
      <c r="E2711">
        <v>874</v>
      </c>
      <c r="F2711">
        <v>0</v>
      </c>
      <c r="G2711">
        <v>0</v>
      </c>
      <c r="H2711">
        <v>0</v>
      </c>
      <c r="I2711">
        <v>0</v>
      </c>
      <c r="J2711">
        <v>0</v>
      </c>
      <c r="K2711">
        <v>0</v>
      </c>
      <c r="L2711">
        <v>876</v>
      </c>
      <c r="M2711">
        <v>0</v>
      </c>
      <c r="R2711">
        <f t="shared" si="169"/>
        <v>7</v>
      </c>
      <c r="S2711">
        <f t="shared" si="170"/>
        <v>14</v>
      </c>
    </row>
    <row r="2712" spans="1:19" x14ac:dyDescent="0.3">
      <c r="A2712">
        <v>2711</v>
      </c>
      <c r="B2712" t="s">
        <v>2722</v>
      </c>
      <c r="C2712" t="str">
        <f t="shared" si="168"/>
        <v>sod_a_2_DevelopedOSESA7</v>
      </c>
      <c r="D2712">
        <v>883</v>
      </c>
      <c r="E2712">
        <v>883</v>
      </c>
      <c r="F2712">
        <v>0</v>
      </c>
      <c r="G2712">
        <v>0</v>
      </c>
      <c r="H2712">
        <v>0</v>
      </c>
      <c r="I2712">
        <v>0</v>
      </c>
      <c r="J2712">
        <v>0</v>
      </c>
      <c r="K2712">
        <v>0</v>
      </c>
      <c r="L2712">
        <v>895</v>
      </c>
      <c r="M2712">
        <v>0</v>
      </c>
      <c r="R2712">
        <f t="shared" si="169"/>
        <v>7</v>
      </c>
      <c r="S2712">
        <f t="shared" si="170"/>
        <v>14</v>
      </c>
    </row>
    <row r="2713" spans="1:19" x14ac:dyDescent="0.3">
      <c r="A2713">
        <v>2712</v>
      </c>
      <c r="B2713" t="s">
        <v>2723</v>
      </c>
      <c r="C2713" t="str">
        <f t="shared" si="168"/>
        <v>sod_a_2_DevelopedOSESA8</v>
      </c>
      <c r="D2713">
        <v>959</v>
      </c>
      <c r="E2713">
        <v>959</v>
      </c>
      <c r="F2713">
        <v>0</v>
      </c>
      <c r="G2713">
        <v>0</v>
      </c>
      <c r="H2713">
        <v>0</v>
      </c>
      <c r="I2713">
        <v>0</v>
      </c>
      <c r="J2713">
        <v>0</v>
      </c>
      <c r="K2713">
        <v>0</v>
      </c>
      <c r="L2713">
        <v>963</v>
      </c>
      <c r="M2713">
        <v>0</v>
      </c>
      <c r="R2713">
        <f t="shared" si="169"/>
        <v>7</v>
      </c>
      <c r="S2713">
        <f t="shared" si="170"/>
        <v>14</v>
      </c>
    </row>
    <row r="2714" spans="1:19" x14ac:dyDescent="0.3">
      <c r="A2714">
        <v>2713</v>
      </c>
      <c r="B2714" t="s">
        <v>2724</v>
      </c>
      <c r="C2714" t="str">
        <f t="shared" si="168"/>
        <v>sod_a_2_DevelopedOSESA9</v>
      </c>
      <c r="D2714">
        <v>871</v>
      </c>
      <c r="E2714">
        <v>871</v>
      </c>
      <c r="F2714">
        <v>0</v>
      </c>
      <c r="G2714">
        <v>0</v>
      </c>
      <c r="H2714">
        <v>0</v>
      </c>
      <c r="I2714">
        <v>0</v>
      </c>
      <c r="J2714">
        <v>0</v>
      </c>
      <c r="K2714">
        <v>0</v>
      </c>
      <c r="L2714">
        <v>883</v>
      </c>
      <c r="M2714">
        <v>0</v>
      </c>
      <c r="R2714">
        <f t="shared" si="169"/>
        <v>7</v>
      </c>
      <c r="S2714">
        <f t="shared" si="170"/>
        <v>14</v>
      </c>
    </row>
    <row r="2715" spans="1:19" x14ac:dyDescent="0.3">
      <c r="A2715">
        <v>2714</v>
      </c>
      <c r="B2715" t="s">
        <v>2725</v>
      </c>
      <c r="C2715" t="str">
        <f t="shared" si="168"/>
        <v>sod_a_2_DevelopedOSESA10a</v>
      </c>
      <c r="D2715">
        <v>987</v>
      </c>
      <c r="E2715">
        <v>987</v>
      </c>
      <c r="F2715">
        <v>0</v>
      </c>
      <c r="G2715">
        <v>0</v>
      </c>
      <c r="H2715">
        <v>0</v>
      </c>
      <c r="I2715">
        <v>0</v>
      </c>
      <c r="J2715">
        <v>0</v>
      </c>
      <c r="K2715">
        <v>0</v>
      </c>
      <c r="L2715">
        <v>998</v>
      </c>
      <c r="M2715">
        <v>0</v>
      </c>
      <c r="R2715">
        <f t="shared" si="169"/>
        <v>7</v>
      </c>
      <c r="S2715">
        <f t="shared" si="170"/>
        <v>14</v>
      </c>
    </row>
    <row r="2716" spans="1:19" x14ac:dyDescent="0.3">
      <c r="A2716">
        <v>2715</v>
      </c>
      <c r="B2716" t="s">
        <v>2726</v>
      </c>
      <c r="C2716" t="str">
        <f t="shared" si="168"/>
        <v>sod_a_2_DevelopedOSESA10b</v>
      </c>
      <c r="D2716">
        <v>653</v>
      </c>
      <c r="E2716">
        <v>653</v>
      </c>
      <c r="F2716">
        <v>0</v>
      </c>
      <c r="G2716">
        <v>0</v>
      </c>
      <c r="H2716">
        <v>0</v>
      </c>
      <c r="I2716">
        <v>0</v>
      </c>
      <c r="J2716">
        <v>0</v>
      </c>
      <c r="K2716">
        <v>0</v>
      </c>
      <c r="L2716">
        <v>658</v>
      </c>
      <c r="M2716">
        <v>0</v>
      </c>
      <c r="R2716">
        <f t="shared" si="169"/>
        <v>7</v>
      </c>
      <c r="S2716">
        <f t="shared" si="170"/>
        <v>14</v>
      </c>
    </row>
    <row r="2717" spans="1:19" x14ac:dyDescent="0.3">
      <c r="A2717">
        <v>2716</v>
      </c>
      <c r="B2717" t="s">
        <v>2727</v>
      </c>
      <c r="C2717" t="str">
        <f t="shared" si="168"/>
        <v>sod_a_2_DevelopedOSESA11a</v>
      </c>
      <c r="D2717">
        <v>917</v>
      </c>
      <c r="E2717">
        <v>917</v>
      </c>
      <c r="F2717">
        <v>0</v>
      </c>
      <c r="G2717">
        <v>0</v>
      </c>
      <c r="H2717">
        <v>0</v>
      </c>
      <c r="I2717">
        <v>0</v>
      </c>
      <c r="J2717">
        <v>0</v>
      </c>
      <c r="K2717">
        <v>0</v>
      </c>
      <c r="L2717">
        <v>919</v>
      </c>
      <c r="M2717">
        <v>0</v>
      </c>
      <c r="R2717">
        <f t="shared" si="169"/>
        <v>7</v>
      </c>
      <c r="S2717">
        <f t="shared" si="170"/>
        <v>14</v>
      </c>
    </row>
    <row r="2718" spans="1:19" x14ac:dyDescent="0.3">
      <c r="A2718">
        <v>2717</v>
      </c>
      <c r="B2718" t="s">
        <v>2728</v>
      </c>
      <c r="C2718" t="str">
        <f t="shared" si="168"/>
        <v>sod_a_2_DevelopedOSESA11b</v>
      </c>
      <c r="D2718">
        <v>828</v>
      </c>
      <c r="E2718">
        <v>828</v>
      </c>
      <c r="F2718">
        <v>0</v>
      </c>
      <c r="G2718">
        <v>0</v>
      </c>
      <c r="H2718">
        <v>0</v>
      </c>
      <c r="I2718">
        <v>0</v>
      </c>
      <c r="J2718">
        <v>0</v>
      </c>
      <c r="K2718">
        <v>0</v>
      </c>
      <c r="L2718">
        <v>832</v>
      </c>
      <c r="M2718">
        <v>0</v>
      </c>
      <c r="R2718">
        <f t="shared" si="169"/>
        <v>7</v>
      </c>
      <c r="S2718">
        <f t="shared" si="170"/>
        <v>14</v>
      </c>
    </row>
    <row r="2719" spans="1:19" x14ac:dyDescent="0.3">
      <c r="A2719">
        <v>2718</v>
      </c>
      <c r="B2719" t="s">
        <v>2729</v>
      </c>
      <c r="C2719" t="str">
        <f t="shared" si="168"/>
        <v>sod_a_2_DevelopedOSESA12a</v>
      </c>
      <c r="D2719">
        <v>900</v>
      </c>
      <c r="E2719">
        <v>900</v>
      </c>
      <c r="F2719">
        <v>0</v>
      </c>
      <c r="G2719">
        <v>0</v>
      </c>
      <c r="H2719">
        <v>0</v>
      </c>
      <c r="I2719">
        <v>0</v>
      </c>
      <c r="J2719">
        <v>0</v>
      </c>
      <c r="K2719">
        <v>0</v>
      </c>
      <c r="L2719">
        <v>904</v>
      </c>
      <c r="M2719">
        <v>0</v>
      </c>
      <c r="R2719">
        <f t="shared" si="169"/>
        <v>7</v>
      </c>
      <c r="S2719">
        <f t="shared" si="170"/>
        <v>14</v>
      </c>
    </row>
    <row r="2720" spans="1:19" x14ac:dyDescent="0.3">
      <c r="A2720">
        <v>2719</v>
      </c>
      <c r="B2720" t="s">
        <v>2730</v>
      </c>
      <c r="C2720" t="str">
        <f t="shared" si="168"/>
        <v>sod_a_2_DevelopedOSESA12b</v>
      </c>
      <c r="D2720">
        <v>665</v>
      </c>
      <c r="E2720">
        <v>665</v>
      </c>
      <c r="F2720">
        <v>0</v>
      </c>
      <c r="G2720">
        <v>0</v>
      </c>
      <c r="H2720">
        <v>0</v>
      </c>
      <c r="I2720">
        <v>0</v>
      </c>
      <c r="J2720">
        <v>0</v>
      </c>
      <c r="K2720">
        <v>0</v>
      </c>
      <c r="L2720">
        <v>667</v>
      </c>
      <c r="M2720">
        <v>0</v>
      </c>
      <c r="R2720">
        <f t="shared" si="169"/>
        <v>7</v>
      </c>
      <c r="S2720">
        <f t="shared" si="170"/>
        <v>14</v>
      </c>
    </row>
    <row r="2721" spans="1:19" x14ac:dyDescent="0.3">
      <c r="A2721">
        <v>2720</v>
      </c>
      <c r="B2721" t="s">
        <v>2731</v>
      </c>
      <c r="C2721" t="str">
        <f t="shared" si="168"/>
        <v>sod_a_2_DevelopedOSESA13</v>
      </c>
      <c r="D2721">
        <v>519</v>
      </c>
      <c r="E2721">
        <v>519</v>
      </c>
      <c r="F2721">
        <v>0</v>
      </c>
      <c r="G2721">
        <v>0</v>
      </c>
      <c r="H2721">
        <v>0</v>
      </c>
      <c r="I2721">
        <v>0</v>
      </c>
      <c r="J2721">
        <v>0</v>
      </c>
      <c r="K2721">
        <v>0</v>
      </c>
      <c r="L2721">
        <v>524</v>
      </c>
      <c r="M2721">
        <v>0</v>
      </c>
      <c r="R2721">
        <f t="shared" si="169"/>
        <v>7</v>
      </c>
      <c r="S2721">
        <f t="shared" si="170"/>
        <v>14</v>
      </c>
    </row>
    <row r="2722" spans="1:19" x14ac:dyDescent="0.3">
      <c r="A2722">
        <v>2721</v>
      </c>
      <c r="B2722" t="s">
        <v>2732</v>
      </c>
      <c r="C2722" t="str">
        <f t="shared" si="168"/>
        <v>sod_a_2_DevelopedOSESA14</v>
      </c>
      <c r="D2722">
        <v>502</v>
      </c>
      <c r="E2722">
        <v>502</v>
      </c>
      <c r="F2722">
        <v>0</v>
      </c>
      <c r="G2722">
        <v>0</v>
      </c>
      <c r="H2722">
        <v>0</v>
      </c>
      <c r="I2722">
        <v>0</v>
      </c>
      <c r="J2722">
        <v>0</v>
      </c>
      <c r="K2722">
        <v>0</v>
      </c>
      <c r="L2722">
        <v>507</v>
      </c>
      <c r="M2722">
        <v>0</v>
      </c>
      <c r="R2722">
        <f t="shared" si="169"/>
        <v>7</v>
      </c>
      <c r="S2722">
        <f t="shared" si="170"/>
        <v>14</v>
      </c>
    </row>
    <row r="2723" spans="1:19" x14ac:dyDescent="0.3">
      <c r="A2723">
        <v>2722</v>
      </c>
      <c r="B2723" t="s">
        <v>2733</v>
      </c>
      <c r="C2723" t="str">
        <f t="shared" si="168"/>
        <v>sod_a_2_DevelopedOSESA15a</v>
      </c>
      <c r="D2723">
        <v>515</v>
      </c>
      <c r="E2723">
        <v>515</v>
      </c>
      <c r="F2723">
        <v>0</v>
      </c>
      <c r="G2723">
        <v>0</v>
      </c>
      <c r="H2723">
        <v>0</v>
      </c>
      <c r="I2723">
        <v>0</v>
      </c>
      <c r="J2723">
        <v>0</v>
      </c>
      <c r="K2723">
        <v>0</v>
      </c>
      <c r="L2723">
        <v>520</v>
      </c>
      <c r="M2723">
        <v>0</v>
      </c>
      <c r="R2723">
        <f t="shared" si="169"/>
        <v>7</v>
      </c>
      <c r="S2723">
        <f t="shared" si="170"/>
        <v>14</v>
      </c>
    </row>
    <row r="2724" spans="1:19" x14ac:dyDescent="0.3">
      <c r="A2724">
        <v>2723</v>
      </c>
      <c r="B2724" t="s">
        <v>2734</v>
      </c>
      <c r="C2724" t="str">
        <f t="shared" si="168"/>
        <v>sod_a_2_DevelopedOSESA15b</v>
      </c>
      <c r="D2724">
        <v>512</v>
      </c>
      <c r="E2724">
        <v>512</v>
      </c>
      <c r="F2724">
        <v>0</v>
      </c>
      <c r="G2724">
        <v>0</v>
      </c>
      <c r="H2724">
        <v>0</v>
      </c>
      <c r="I2724">
        <v>0</v>
      </c>
      <c r="J2724">
        <v>0</v>
      </c>
      <c r="K2724">
        <v>0</v>
      </c>
      <c r="L2724">
        <v>517</v>
      </c>
      <c r="M2724">
        <v>0</v>
      </c>
      <c r="R2724">
        <f t="shared" si="169"/>
        <v>7</v>
      </c>
      <c r="S2724">
        <f t="shared" si="170"/>
        <v>14</v>
      </c>
    </row>
    <row r="2725" spans="1:19" x14ac:dyDescent="0.3">
      <c r="A2725">
        <v>2724</v>
      </c>
      <c r="B2725" t="s">
        <v>2735</v>
      </c>
      <c r="C2725" t="str">
        <f t="shared" si="168"/>
        <v>sod_a_2_DevelopedOSESA16a</v>
      </c>
      <c r="D2725">
        <v>499</v>
      </c>
      <c r="E2725">
        <v>499</v>
      </c>
      <c r="F2725">
        <v>0</v>
      </c>
      <c r="G2725">
        <v>0</v>
      </c>
      <c r="H2725">
        <v>0</v>
      </c>
      <c r="I2725">
        <v>0</v>
      </c>
      <c r="J2725">
        <v>0</v>
      </c>
      <c r="K2725">
        <v>0</v>
      </c>
      <c r="L2725">
        <v>504</v>
      </c>
      <c r="M2725">
        <v>0</v>
      </c>
      <c r="R2725">
        <f t="shared" si="169"/>
        <v>7</v>
      </c>
      <c r="S2725">
        <f t="shared" si="170"/>
        <v>14</v>
      </c>
    </row>
    <row r="2726" spans="1:19" x14ac:dyDescent="0.3">
      <c r="A2726">
        <v>2725</v>
      </c>
      <c r="B2726" t="s">
        <v>2736</v>
      </c>
      <c r="C2726" t="str">
        <f t="shared" si="168"/>
        <v>sod_a_2_DevelopedOSESA16b</v>
      </c>
      <c r="D2726">
        <v>469</v>
      </c>
      <c r="E2726">
        <v>469</v>
      </c>
      <c r="F2726">
        <v>0</v>
      </c>
      <c r="G2726">
        <v>0</v>
      </c>
      <c r="H2726">
        <v>0</v>
      </c>
      <c r="I2726">
        <v>0</v>
      </c>
      <c r="J2726">
        <v>0</v>
      </c>
      <c r="K2726">
        <v>0</v>
      </c>
      <c r="L2726">
        <v>474</v>
      </c>
      <c r="M2726">
        <v>0</v>
      </c>
      <c r="R2726">
        <f t="shared" si="169"/>
        <v>7</v>
      </c>
      <c r="S2726">
        <f t="shared" si="170"/>
        <v>14</v>
      </c>
    </row>
    <row r="2727" spans="1:19" x14ac:dyDescent="0.3">
      <c r="A2727">
        <v>2726</v>
      </c>
      <c r="B2727" t="s">
        <v>2737</v>
      </c>
      <c r="C2727" t="str">
        <f t="shared" si="168"/>
        <v>sod_a_2_DevelopedOSESA17a</v>
      </c>
      <c r="D2727">
        <v>516</v>
      </c>
      <c r="E2727">
        <v>516</v>
      </c>
      <c r="F2727">
        <v>0</v>
      </c>
      <c r="G2727">
        <v>0</v>
      </c>
      <c r="H2727">
        <v>0</v>
      </c>
      <c r="I2727">
        <v>0</v>
      </c>
      <c r="J2727">
        <v>0</v>
      </c>
      <c r="K2727">
        <v>0</v>
      </c>
      <c r="L2727">
        <v>520</v>
      </c>
      <c r="M2727">
        <v>0</v>
      </c>
      <c r="R2727">
        <f t="shared" si="169"/>
        <v>7</v>
      </c>
      <c r="S2727">
        <f t="shared" si="170"/>
        <v>14</v>
      </c>
    </row>
    <row r="2728" spans="1:19" x14ac:dyDescent="0.3">
      <c r="A2728">
        <v>2727</v>
      </c>
      <c r="B2728" t="s">
        <v>2738</v>
      </c>
      <c r="C2728" t="str">
        <f t="shared" si="168"/>
        <v>sod_a_2_DevelopedOSESA17b</v>
      </c>
      <c r="D2728">
        <v>488</v>
      </c>
      <c r="E2728">
        <v>488</v>
      </c>
      <c r="F2728">
        <v>0</v>
      </c>
      <c r="G2728">
        <v>0</v>
      </c>
      <c r="H2728">
        <v>0</v>
      </c>
      <c r="I2728">
        <v>0</v>
      </c>
      <c r="J2728">
        <v>0</v>
      </c>
      <c r="K2728">
        <v>0</v>
      </c>
      <c r="L2728">
        <v>492</v>
      </c>
      <c r="M2728">
        <v>0</v>
      </c>
      <c r="R2728">
        <f t="shared" si="169"/>
        <v>7</v>
      </c>
      <c r="S2728">
        <f t="shared" si="170"/>
        <v>14</v>
      </c>
    </row>
    <row r="2729" spans="1:19" x14ac:dyDescent="0.3">
      <c r="A2729">
        <v>2728</v>
      </c>
      <c r="B2729" t="s">
        <v>2739</v>
      </c>
      <c r="C2729" t="str">
        <f t="shared" si="168"/>
        <v>sod_a_2_DevelopedOSESA18a</v>
      </c>
      <c r="D2729">
        <v>499</v>
      </c>
      <c r="E2729">
        <v>499</v>
      </c>
      <c r="F2729">
        <v>0</v>
      </c>
      <c r="G2729">
        <v>0</v>
      </c>
      <c r="H2729">
        <v>0</v>
      </c>
      <c r="I2729">
        <v>0</v>
      </c>
      <c r="J2729">
        <v>0</v>
      </c>
      <c r="K2729">
        <v>0</v>
      </c>
      <c r="L2729">
        <v>504</v>
      </c>
      <c r="M2729">
        <v>0</v>
      </c>
      <c r="R2729">
        <f t="shared" si="169"/>
        <v>7</v>
      </c>
      <c r="S2729">
        <f t="shared" si="170"/>
        <v>14</v>
      </c>
    </row>
    <row r="2730" spans="1:19" x14ac:dyDescent="0.3">
      <c r="A2730">
        <v>2729</v>
      </c>
      <c r="B2730" t="s">
        <v>2740</v>
      </c>
      <c r="C2730" t="str">
        <f t="shared" si="168"/>
        <v>sod_a_2_DevelopedOSESA18b</v>
      </c>
      <c r="D2730">
        <v>535</v>
      </c>
      <c r="E2730">
        <v>535</v>
      </c>
      <c r="F2730">
        <v>0</v>
      </c>
      <c r="G2730">
        <v>0</v>
      </c>
      <c r="H2730">
        <v>0</v>
      </c>
      <c r="I2730">
        <v>0</v>
      </c>
      <c r="J2730">
        <v>0</v>
      </c>
      <c r="K2730">
        <v>0</v>
      </c>
      <c r="L2730">
        <v>540</v>
      </c>
      <c r="M2730">
        <v>0</v>
      </c>
      <c r="R2730">
        <f t="shared" si="169"/>
        <v>7</v>
      </c>
      <c r="S2730">
        <f t="shared" si="170"/>
        <v>14</v>
      </c>
    </row>
    <row r="2731" spans="1:19" x14ac:dyDescent="0.3">
      <c r="A2731">
        <v>2730</v>
      </c>
      <c r="B2731" t="s">
        <v>2741</v>
      </c>
      <c r="C2731" t="str">
        <f t="shared" si="168"/>
        <v>sod_a_2_DevelopedOSESA19a</v>
      </c>
      <c r="D2731">
        <v>489</v>
      </c>
      <c r="E2731">
        <v>489</v>
      </c>
      <c r="F2731">
        <v>0</v>
      </c>
      <c r="G2731">
        <v>0</v>
      </c>
      <c r="H2731">
        <v>0</v>
      </c>
      <c r="I2731">
        <v>0</v>
      </c>
      <c r="J2731">
        <v>0</v>
      </c>
      <c r="K2731">
        <v>0</v>
      </c>
      <c r="L2731">
        <v>494</v>
      </c>
      <c r="M2731">
        <v>0</v>
      </c>
      <c r="R2731">
        <f t="shared" si="169"/>
        <v>7</v>
      </c>
      <c r="S2731">
        <f t="shared" si="170"/>
        <v>14</v>
      </c>
    </row>
    <row r="2732" spans="1:19" x14ac:dyDescent="0.3">
      <c r="A2732">
        <v>2731</v>
      </c>
      <c r="B2732" t="s">
        <v>2742</v>
      </c>
      <c r="C2732" t="str">
        <f t="shared" si="168"/>
        <v>sod_a_2_DevelopedOSESA19b</v>
      </c>
      <c r="D2732">
        <v>520</v>
      </c>
      <c r="E2732">
        <v>520</v>
      </c>
      <c r="F2732">
        <v>0</v>
      </c>
      <c r="G2732">
        <v>0</v>
      </c>
      <c r="H2732">
        <v>0</v>
      </c>
      <c r="I2732">
        <v>0</v>
      </c>
      <c r="J2732">
        <v>0</v>
      </c>
      <c r="K2732">
        <v>0</v>
      </c>
      <c r="L2732">
        <v>525</v>
      </c>
      <c r="M2732">
        <v>0</v>
      </c>
      <c r="R2732">
        <f t="shared" si="169"/>
        <v>7</v>
      </c>
      <c r="S2732">
        <f t="shared" si="170"/>
        <v>14</v>
      </c>
    </row>
    <row r="2733" spans="1:19" x14ac:dyDescent="0.3">
      <c r="A2733">
        <v>2732</v>
      </c>
      <c r="B2733" t="s">
        <v>2743</v>
      </c>
      <c r="C2733" t="str">
        <f t="shared" si="168"/>
        <v>sod_a_2_DevelopedOSESA20a</v>
      </c>
      <c r="D2733">
        <v>495</v>
      </c>
      <c r="E2733">
        <v>495</v>
      </c>
      <c r="F2733">
        <v>0</v>
      </c>
      <c r="G2733">
        <v>0</v>
      </c>
      <c r="H2733">
        <v>0</v>
      </c>
      <c r="I2733">
        <v>0</v>
      </c>
      <c r="J2733">
        <v>0</v>
      </c>
      <c r="K2733">
        <v>0</v>
      </c>
      <c r="L2733">
        <v>500</v>
      </c>
      <c r="M2733">
        <v>0</v>
      </c>
      <c r="R2733">
        <f t="shared" si="169"/>
        <v>7</v>
      </c>
      <c r="S2733">
        <f t="shared" si="170"/>
        <v>14</v>
      </c>
    </row>
    <row r="2734" spans="1:19" x14ac:dyDescent="0.3">
      <c r="A2734">
        <v>2733</v>
      </c>
      <c r="B2734" t="s">
        <v>2744</v>
      </c>
      <c r="C2734" t="str">
        <f t="shared" si="168"/>
        <v>sod_a_2_DevelopedOSESA20b</v>
      </c>
      <c r="D2734">
        <v>522</v>
      </c>
      <c r="E2734">
        <v>522</v>
      </c>
      <c r="F2734">
        <v>0</v>
      </c>
      <c r="G2734">
        <v>0</v>
      </c>
      <c r="H2734">
        <v>0</v>
      </c>
      <c r="I2734">
        <v>0</v>
      </c>
      <c r="J2734">
        <v>0</v>
      </c>
      <c r="K2734">
        <v>0</v>
      </c>
      <c r="L2734">
        <v>527</v>
      </c>
      <c r="M2734">
        <v>0</v>
      </c>
      <c r="R2734">
        <f t="shared" si="169"/>
        <v>7</v>
      </c>
      <c r="S2734">
        <f t="shared" si="170"/>
        <v>14</v>
      </c>
    </row>
    <row r="2735" spans="1:19" x14ac:dyDescent="0.3">
      <c r="A2735">
        <v>2734</v>
      </c>
      <c r="B2735" t="s">
        <v>2745</v>
      </c>
      <c r="C2735" t="str">
        <f t="shared" si="168"/>
        <v>sod_a_2_DevelopedOSESA21</v>
      </c>
      <c r="D2735">
        <v>878</v>
      </c>
      <c r="E2735">
        <v>878</v>
      </c>
      <c r="F2735">
        <v>0</v>
      </c>
      <c r="G2735">
        <v>0</v>
      </c>
      <c r="H2735">
        <v>0</v>
      </c>
      <c r="I2735">
        <v>0</v>
      </c>
      <c r="J2735">
        <v>0</v>
      </c>
      <c r="K2735">
        <v>0</v>
      </c>
      <c r="L2735">
        <v>880</v>
      </c>
      <c r="M2735">
        <v>0</v>
      </c>
      <c r="R2735">
        <f t="shared" si="169"/>
        <v>7</v>
      </c>
      <c r="S2735">
        <f t="shared" si="170"/>
        <v>14</v>
      </c>
    </row>
    <row r="2736" spans="1:19" x14ac:dyDescent="0.3">
      <c r="A2736">
        <v>2735</v>
      </c>
      <c r="B2736" t="s">
        <v>2746</v>
      </c>
      <c r="C2736" t="str">
        <f t="shared" si="168"/>
        <v>sorghum_a_2_OtherGrainESA1</v>
      </c>
      <c r="D2736">
        <v>966</v>
      </c>
      <c r="E2736">
        <v>966</v>
      </c>
      <c r="F2736">
        <v>0</v>
      </c>
      <c r="G2736">
        <v>0</v>
      </c>
      <c r="H2736">
        <v>0</v>
      </c>
      <c r="I2736">
        <v>0</v>
      </c>
      <c r="J2736">
        <v>0</v>
      </c>
      <c r="K2736">
        <v>0</v>
      </c>
      <c r="L2736">
        <v>969</v>
      </c>
      <c r="M2736">
        <v>0</v>
      </c>
      <c r="R2736">
        <f t="shared" si="169"/>
        <v>11</v>
      </c>
      <c r="S2736">
        <f t="shared" si="170"/>
        <v>18</v>
      </c>
    </row>
    <row r="2737" spans="1:19" x14ac:dyDescent="0.3">
      <c r="A2737">
        <v>2736</v>
      </c>
      <c r="B2737" t="s">
        <v>2747</v>
      </c>
      <c r="C2737" t="str">
        <f t="shared" si="168"/>
        <v>sorghum_a_2_OtherGrainESA2</v>
      </c>
      <c r="D2737">
        <v>710</v>
      </c>
      <c r="E2737">
        <v>710</v>
      </c>
      <c r="F2737">
        <v>0</v>
      </c>
      <c r="G2737">
        <v>0</v>
      </c>
      <c r="H2737">
        <v>0</v>
      </c>
      <c r="I2737">
        <v>0</v>
      </c>
      <c r="J2737">
        <v>0</v>
      </c>
      <c r="K2737">
        <v>0</v>
      </c>
      <c r="L2737">
        <v>711</v>
      </c>
      <c r="M2737">
        <v>0</v>
      </c>
      <c r="R2737">
        <f t="shared" si="169"/>
        <v>11</v>
      </c>
      <c r="S2737">
        <f t="shared" si="170"/>
        <v>18</v>
      </c>
    </row>
    <row r="2738" spans="1:19" x14ac:dyDescent="0.3">
      <c r="A2738">
        <v>2737</v>
      </c>
      <c r="B2738" t="s">
        <v>2748</v>
      </c>
      <c r="C2738" t="str">
        <f t="shared" si="168"/>
        <v>sorghum_a_2_OtherGrainESA3</v>
      </c>
      <c r="D2738">
        <v>401</v>
      </c>
      <c r="E2738">
        <v>401</v>
      </c>
      <c r="F2738">
        <v>0</v>
      </c>
      <c r="G2738">
        <v>0</v>
      </c>
      <c r="H2738">
        <v>0</v>
      </c>
      <c r="I2738">
        <v>0</v>
      </c>
      <c r="J2738">
        <v>0</v>
      </c>
      <c r="K2738">
        <v>0</v>
      </c>
      <c r="L2738">
        <v>404</v>
      </c>
      <c r="M2738">
        <v>0</v>
      </c>
      <c r="R2738">
        <f t="shared" si="169"/>
        <v>11</v>
      </c>
      <c r="S2738">
        <f t="shared" si="170"/>
        <v>18</v>
      </c>
    </row>
    <row r="2739" spans="1:19" x14ac:dyDescent="0.3">
      <c r="A2739">
        <v>2738</v>
      </c>
      <c r="B2739" t="s">
        <v>2749</v>
      </c>
      <c r="C2739" t="str">
        <f t="shared" si="168"/>
        <v>sorghum_a_2_OtherGrainESA4</v>
      </c>
      <c r="D2739">
        <v>536</v>
      </c>
      <c r="E2739">
        <v>536</v>
      </c>
      <c r="F2739">
        <v>0</v>
      </c>
      <c r="G2739">
        <v>0</v>
      </c>
      <c r="H2739">
        <v>0</v>
      </c>
      <c r="I2739">
        <v>0</v>
      </c>
      <c r="J2739">
        <v>0</v>
      </c>
      <c r="K2739">
        <v>0</v>
      </c>
      <c r="L2739">
        <v>539</v>
      </c>
      <c r="M2739">
        <v>0</v>
      </c>
      <c r="R2739">
        <f t="shared" si="169"/>
        <v>11</v>
      </c>
      <c r="S2739">
        <f t="shared" si="170"/>
        <v>18</v>
      </c>
    </row>
    <row r="2740" spans="1:19" x14ac:dyDescent="0.3">
      <c r="A2740">
        <v>2739</v>
      </c>
      <c r="B2740" t="s">
        <v>2750</v>
      </c>
      <c r="C2740" t="str">
        <f t="shared" si="168"/>
        <v>sorghum_a_2_OtherGrainESA5</v>
      </c>
      <c r="D2740">
        <v>882</v>
      </c>
      <c r="E2740">
        <v>882</v>
      </c>
      <c r="F2740">
        <v>0</v>
      </c>
      <c r="G2740">
        <v>0</v>
      </c>
      <c r="H2740">
        <v>0</v>
      </c>
      <c r="I2740">
        <v>0</v>
      </c>
      <c r="J2740">
        <v>0</v>
      </c>
      <c r="K2740">
        <v>0</v>
      </c>
      <c r="L2740">
        <v>933</v>
      </c>
      <c r="M2740">
        <v>0</v>
      </c>
      <c r="R2740">
        <f t="shared" si="169"/>
        <v>11</v>
      </c>
      <c r="S2740">
        <f t="shared" si="170"/>
        <v>18</v>
      </c>
    </row>
    <row r="2741" spans="1:19" x14ac:dyDescent="0.3">
      <c r="A2741">
        <v>2740</v>
      </c>
      <c r="B2741" t="s">
        <v>2751</v>
      </c>
      <c r="C2741" t="str">
        <f t="shared" si="168"/>
        <v>sorghum_a_2_OtherGrainESA6</v>
      </c>
      <c r="D2741">
        <v>577</v>
      </c>
      <c r="E2741">
        <v>577</v>
      </c>
      <c r="F2741">
        <v>0</v>
      </c>
      <c r="G2741">
        <v>0</v>
      </c>
      <c r="H2741">
        <v>0</v>
      </c>
      <c r="I2741">
        <v>0</v>
      </c>
      <c r="J2741">
        <v>0</v>
      </c>
      <c r="K2741">
        <v>0</v>
      </c>
      <c r="L2741">
        <v>577</v>
      </c>
      <c r="M2741">
        <v>0</v>
      </c>
      <c r="R2741">
        <f t="shared" si="169"/>
        <v>11</v>
      </c>
      <c r="S2741">
        <f t="shared" si="170"/>
        <v>18</v>
      </c>
    </row>
    <row r="2742" spans="1:19" x14ac:dyDescent="0.3">
      <c r="A2742">
        <v>2741</v>
      </c>
      <c r="B2742" t="s">
        <v>2752</v>
      </c>
      <c r="C2742" t="str">
        <f t="shared" si="168"/>
        <v>sorghum_a_2_OtherGrainESA7</v>
      </c>
      <c r="D2742">
        <v>894</v>
      </c>
      <c r="E2742">
        <v>894</v>
      </c>
      <c r="F2742">
        <v>0</v>
      </c>
      <c r="G2742">
        <v>0</v>
      </c>
      <c r="H2742">
        <v>0</v>
      </c>
      <c r="I2742">
        <v>0</v>
      </c>
      <c r="J2742">
        <v>0</v>
      </c>
      <c r="K2742">
        <v>0</v>
      </c>
      <c r="L2742">
        <v>898</v>
      </c>
      <c r="M2742">
        <v>0</v>
      </c>
      <c r="R2742">
        <f t="shared" si="169"/>
        <v>11</v>
      </c>
      <c r="S2742">
        <f t="shared" si="170"/>
        <v>18</v>
      </c>
    </row>
    <row r="2743" spans="1:19" x14ac:dyDescent="0.3">
      <c r="A2743">
        <v>2742</v>
      </c>
      <c r="B2743" t="s">
        <v>2753</v>
      </c>
      <c r="C2743" t="str">
        <f t="shared" si="168"/>
        <v>sorghum_a_2_OtherGrainESA8</v>
      </c>
      <c r="D2743">
        <v>370</v>
      </c>
      <c r="E2743">
        <v>370</v>
      </c>
      <c r="F2743">
        <v>0</v>
      </c>
      <c r="G2743">
        <v>0</v>
      </c>
      <c r="H2743">
        <v>0</v>
      </c>
      <c r="I2743">
        <v>0</v>
      </c>
      <c r="J2743">
        <v>0</v>
      </c>
      <c r="K2743">
        <v>0</v>
      </c>
      <c r="L2743">
        <v>415</v>
      </c>
      <c r="M2743">
        <v>0</v>
      </c>
      <c r="R2743">
        <f t="shared" si="169"/>
        <v>11</v>
      </c>
      <c r="S2743">
        <f t="shared" si="170"/>
        <v>18</v>
      </c>
    </row>
    <row r="2744" spans="1:19" x14ac:dyDescent="0.3">
      <c r="A2744">
        <v>2743</v>
      </c>
      <c r="B2744" t="s">
        <v>2754</v>
      </c>
      <c r="C2744" t="str">
        <f t="shared" si="168"/>
        <v>sorghum_a_2_OtherGrainESA9</v>
      </c>
      <c r="D2744">
        <v>580</v>
      </c>
      <c r="E2744">
        <v>580</v>
      </c>
      <c r="F2744">
        <v>0</v>
      </c>
      <c r="G2744">
        <v>0</v>
      </c>
      <c r="H2744">
        <v>0</v>
      </c>
      <c r="I2744">
        <v>0</v>
      </c>
      <c r="J2744">
        <v>0</v>
      </c>
      <c r="K2744">
        <v>0</v>
      </c>
      <c r="L2744">
        <v>591</v>
      </c>
      <c r="M2744">
        <v>0</v>
      </c>
      <c r="R2744">
        <f t="shared" si="169"/>
        <v>11</v>
      </c>
      <c r="S2744">
        <f t="shared" si="170"/>
        <v>18</v>
      </c>
    </row>
    <row r="2745" spans="1:19" x14ac:dyDescent="0.3">
      <c r="A2745">
        <v>2744</v>
      </c>
      <c r="B2745" t="s">
        <v>2755</v>
      </c>
      <c r="C2745" t="str">
        <f t="shared" ref="C2745:C2808" si="171">LEFT(B2745,R2745-1)&amp;RIGHT(B2745,LEN(B2745)-S2745)</f>
        <v>sorghum_a_2_OtherGrainESA10a</v>
      </c>
      <c r="D2745">
        <v>745</v>
      </c>
      <c r="E2745">
        <v>745</v>
      </c>
      <c r="F2745">
        <v>0</v>
      </c>
      <c r="G2745">
        <v>0</v>
      </c>
      <c r="H2745">
        <v>0</v>
      </c>
      <c r="I2745">
        <v>0</v>
      </c>
      <c r="J2745">
        <v>0</v>
      </c>
      <c r="K2745">
        <v>0</v>
      </c>
      <c r="L2745">
        <v>814</v>
      </c>
      <c r="M2745">
        <v>0</v>
      </c>
      <c r="R2745">
        <f t="shared" si="169"/>
        <v>11</v>
      </c>
      <c r="S2745">
        <f t="shared" si="170"/>
        <v>18</v>
      </c>
    </row>
    <row r="2746" spans="1:19" x14ac:dyDescent="0.3">
      <c r="A2746">
        <v>2745</v>
      </c>
      <c r="B2746" t="s">
        <v>2756</v>
      </c>
      <c r="C2746" t="str">
        <f t="shared" si="171"/>
        <v>sorghum_a_2_OtherGrainESA10b</v>
      </c>
      <c r="D2746">
        <v>1036</v>
      </c>
      <c r="E2746">
        <v>1036</v>
      </c>
      <c r="F2746">
        <v>0</v>
      </c>
      <c r="G2746">
        <v>0</v>
      </c>
      <c r="H2746">
        <v>0</v>
      </c>
      <c r="I2746">
        <v>0</v>
      </c>
      <c r="J2746">
        <v>0</v>
      </c>
      <c r="K2746">
        <v>0</v>
      </c>
      <c r="L2746">
        <v>1093</v>
      </c>
      <c r="M2746">
        <v>0</v>
      </c>
      <c r="R2746">
        <f t="shared" si="169"/>
        <v>11</v>
      </c>
      <c r="S2746">
        <f t="shared" si="170"/>
        <v>18</v>
      </c>
    </row>
    <row r="2747" spans="1:19" x14ac:dyDescent="0.3">
      <c r="A2747">
        <v>2746</v>
      </c>
      <c r="B2747" t="s">
        <v>2757</v>
      </c>
      <c r="C2747" t="str">
        <f t="shared" si="171"/>
        <v>sorghum_a_2_OtherGrainESA11a</v>
      </c>
      <c r="D2747">
        <v>599</v>
      </c>
      <c r="E2747">
        <v>599</v>
      </c>
      <c r="F2747">
        <v>0</v>
      </c>
      <c r="G2747">
        <v>0</v>
      </c>
      <c r="H2747">
        <v>0</v>
      </c>
      <c r="I2747">
        <v>0</v>
      </c>
      <c r="J2747">
        <v>0</v>
      </c>
      <c r="K2747">
        <v>0</v>
      </c>
      <c r="L2747">
        <v>600</v>
      </c>
      <c r="M2747">
        <v>0</v>
      </c>
      <c r="R2747">
        <f t="shared" si="169"/>
        <v>11</v>
      </c>
      <c r="S2747">
        <f t="shared" si="170"/>
        <v>18</v>
      </c>
    </row>
    <row r="2748" spans="1:19" x14ac:dyDescent="0.3">
      <c r="A2748">
        <v>2747</v>
      </c>
      <c r="B2748" t="s">
        <v>2758</v>
      </c>
      <c r="C2748" t="str">
        <f t="shared" si="171"/>
        <v>sorghum_a_2_OtherGrainESA11b</v>
      </c>
      <c r="D2748">
        <v>1443</v>
      </c>
      <c r="E2748">
        <v>1443</v>
      </c>
      <c r="F2748">
        <v>0</v>
      </c>
      <c r="G2748">
        <v>0</v>
      </c>
      <c r="H2748">
        <v>0</v>
      </c>
      <c r="I2748">
        <v>0</v>
      </c>
      <c r="J2748">
        <v>0</v>
      </c>
      <c r="K2748">
        <v>0</v>
      </c>
      <c r="L2748">
        <v>1445</v>
      </c>
      <c r="M2748">
        <v>0</v>
      </c>
      <c r="R2748">
        <f t="shared" si="169"/>
        <v>11</v>
      </c>
      <c r="S2748">
        <f t="shared" si="170"/>
        <v>18</v>
      </c>
    </row>
    <row r="2749" spans="1:19" x14ac:dyDescent="0.3">
      <c r="A2749">
        <v>2748</v>
      </c>
      <c r="B2749" t="s">
        <v>2759</v>
      </c>
      <c r="C2749" t="str">
        <f t="shared" si="171"/>
        <v>sorghum_a_2_OtherGrainESA12a</v>
      </c>
      <c r="D2749">
        <v>583</v>
      </c>
      <c r="E2749">
        <v>583</v>
      </c>
      <c r="F2749">
        <v>0</v>
      </c>
      <c r="G2749">
        <v>0</v>
      </c>
      <c r="H2749">
        <v>0</v>
      </c>
      <c r="I2749">
        <v>0</v>
      </c>
      <c r="J2749">
        <v>0</v>
      </c>
      <c r="K2749">
        <v>0</v>
      </c>
      <c r="L2749">
        <v>586</v>
      </c>
      <c r="M2749">
        <v>0</v>
      </c>
      <c r="R2749">
        <f t="shared" si="169"/>
        <v>11</v>
      </c>
      <c r="S2749">
        <f t="shared" si="170"/>
        <v>18</v>
      </c>
    </row>
    <row r="2750" spans="1:19" x14ac:dyDescent="0.3">
      <c r="A2750">
        <v>2749</v>
      </c>
      <c r="B2750" t="s">
        <v>2760</v>
      </c>
      <c r="C2750" t="str">
        <f t="shared" si="171"/>
        <v>sorghum_a_2_OtherGrainESA12b</v>
      </c>
      <c r="D2750">
        <v>581</v>
      </c>
      <c r="E2750">
        <v>581</v>
      </c>
      <c r="F2750">
        <v>0</v>
      </c>
      <c r="G2750">
        <v>0</v>
      </c>
      <c r="H2750">
        <v>0</v>
      </c>
      <c r="I2750">
        <v>0</v>
      </c>
      <c r="J2750">
        <v>0</v>
      </c>
      <c r="K2750">
        <v>0</v>
      </c>
      <c r="L2750">
        <v>584</v>
      </c>
      <c r="M2750">
        <v>0</v>
      </c>
      <c r="R2750">
        <f t="shared" si="169"/>
        <v>11</v>
      </c>
      <c r="S2750">
        <f t="shared" si="170"/>
        <v>18</v>
      </c>
    </row>
    <row r="2751" spans="1:19" x14ac:dyDescent="0.3">
      <c r="A2751">
        <v>2750</v>
      </c>
      <c r="B2751" t="s">
        <v>2761</v>
      </c>
      <c r="C2751" t="str">
        <f t="shared" si="171"/>
        <v>sorghum_a_2_OtherGrainESA13</v>
      </c>
      <c r="D2751">
        <v>1237</v>
      </c>
      <c r="E2751">
        <v>1237</v>
      </c>
      <c r="F2751">
        <v>0</v>
      </c>
      <c r="G2751">
        <v>0</v>
      </c>
      <c r="H2751">
        <v>0</v>
      </c>
      <c r="I2751">
        <v>0</v>
      </c>
      <c r="J2751">
        <v>0</v>
      </c>
      <c r="K2751">
        <v>0</v>
      </c>
      <c r="L2751">
        <v>1240</v>
      </c>
      <c r="M2751">
        <v>0</v>
      </c>
      <c r="R2751">
        <f t="shared" si="169"/>
        <v>11</v>
      </c>
      <c r="S2751">
        <f t="shared" si="170"/>
        <v>18</v>
      </c>
    </row>
    <row r="2752" spans="1:19" x14ac:dyDescent="0.3">
      <c r="A2752">
        <v>2751</v>
      </c>
      <c r="B2752" t="s">
        <v>2762</v>
      </c>
      <c r="C2752" t="str">
        <f t="shared" si="171"/>
        <v>sorghum_a_2_OtherGrainESA14</v>
      </c>
      <c r="D2752">
        <v>1135</v>
      </c>
      <c r="E2752">
        <v>1135</v>
      </c>
      <c r="F2752">
        <v>0</v>
      </c>
      <c r="G2752">
        <v>0</v>
      </c>
      <c r="H2752">
        <v>0</v>
      </c>
      <c r="I2752">
        <v>0</v>
      </c>
      <c r="J2752">
        <v>0</v>
      </c>
      <c r="K2752">
        <v>0</v>
      </c>
      <c r="L2752">
        <v>1138</v>
      </c>
      <c r="M2752">
        <v>0</v>
      </c>
      <c r="R2752">
        <f t="shared" si="169"/>
        <v>11</v>
      </c>
      <c r="S2752">
        <f t="shared" si="170"/>
        <v>18</v>
      </c>
    </row>
    <row r="2753" spans="1:19" x14ac:dyDescent="0.3">
      <c r="A2753">
        <v>2752</v>
      </c>
      <c r="B2753" t="s">
        <v>2763</v>
      </c>
      <c r="C2753" t="str">
        <f t="shared" si="171"/>
        <v>sorghum_a_2_OtherGrainESA15a</v>
      </c>
      <c r="D2753">
        <v>732</v>
      </c>
      <c r="E2753">
        <v>732</v>
      </c>
      <c r="F2753">
        <v>0</v>
      </c>
      <c r="G2753">
        <v>0</v>
      </c>
      <c r="H2753">
        <v>0</v>
      </c>
      <c r="I2753">
        <v>0</v>
      </c>
      <c r="J2753">
        <v>0</v>
      </c>
      <c r="K2753">
        <v>0</v>
      </c>
      <c r="L2753">
        <v>733</v>
      </c>
      <c r="M2753">
        <v>0</v>
      </c>
      <c r="R2753">
        <f t="shared" si="169"/>
        <v>11</v>
      </c>
      <c r="S2753">
        <f t="shared" si="170"/>
        <v>18</v>
      </c>
    </row>
    <row r="2754" spans="1:19" x14ac:dyDescent="0.3">
      <c r="A2754">
        <v>2753</v>
      </c>
      <c r="B2754" t="s">
        <v>2764</v>
      </c>
      <c r="C2754" t="str">
        <f t="shared" si="171"/>
        <v>sorghum_a_2_OtherGrainESA15b</v>
      </c>
      <c r="D2754">
        <v>432</v>
      </c>
      <c r="E2754">
        <v>432</v>
      </c>
      <c r="F2754">
        <v>0</v>
      </c>
      <c r="G2754">
        <v>0</v>
      </c>
      <c r="H2754">
        <v>0</v>
      </c>
      <c r="I2754">
        <v>0</v>
      </c>
      <c r="J2754">
        <v>0</v>
      </c>
      <c r="K2754">
        <v>0</v>
      </c>
      <c r="L2754">
        <v>433</v>
      </c>
      <c r="M2754">
        <v>0</v>
      </c>
      <c r="R2754">
        <f t="shared" si="169"/>
        <v>11</v>
      </c>
      <c r="S2754">
        <f t="shared" si="170"/>
        <v>18</v>
      </c>
    </row>
    <row r="2755" spans="1:19" x14ac:dyDescent="0.3">
      <c r="A2755">
        <v>2754</v>
      </c>
      <c r="B2755" t="s">
        <v>2765</v>
      </c>
      <c r="C2755" t="str">
        <f t="shared" si="171"/>
        <v>sorghum_a_2_OtherGrainESA16a</v>
      </c>
      <c r="D2755">
        <v>1039</v>
      </c>
      <c r="E2755">
        <v>1039</v>
      </c>
      <c r="F2755">
        <v>0</v>
      </c>
      <c r="G2755">
        <v>0</v>
      </c>
      <c r="H2755">
        <v>0</v>
      </c>
      <c r="I2755">
        <v>0</v>
      </c>
      <c r="J2755">
        <v>0</v>
      </c>
      <c r="K2755">
        <v>0</v>
      </c>
      <c r="L2755">
        <v>1040</v>
      </c>
      <c r="M2755">
        <v>0</v>
      </c>
      <c r="R2755">
        <f t="shared" ref="R2755:R2818" si="172">SEARCH("run",B2755)</f>
        <v>11</v>
      </c>
      <c r="S2755">
        <f t="shared" ref="S2755:S2818" si="173">SEARCH("_",B2755,SEARCH("_",B2755,R2755+1)+1)</f>
        <v>18</v>
      </c>
    </row>
    <row r="2756" spans="1:19" x14ac:dyDescent="0.3">
      <c r="A2756">
        <v>2755</v>
      </c>
      <c r="B2756" t="s">
        <v>2766</v>
      </c>
      <c r="C2756" t="str">
        <f t="shared" si="171"/>
        <v>sorghum_a_2_OtherGrainESA16b</v>
      </c>
      <c r="D2756">
        <v>1200</v>
      </c>
      <c r="E2756">
        <v>1200</v>
      </c>
      <c r="F2756">
        <v>0</v>
      </c>
      <c r="G2756">
        <v>0</v>
      </c>
      <c r="H2756">
        <v>0</v>
      </c>
      <c r="I2756">
        <v>0</v>
      </c>
      <c r="J2756">
        <v>0</v>
      </c>
      <c r="K2756">
        <v>0</v>
      </c>
      <c r="L2756">
        <v>1201</v>
      </c>
      <c r="M2756">
        <v>0</v>
      </c>
      <c r="R2756">
        <f t="shared" si="172"/>
        <v>11</v>
      </c>
      <c r="S2756">
        <f t="shared" si="173"/>
        <v>18</v>
      </c>
    </row>
    <row r="2757" spans="1:19" x14ac:dyDescent="0.3">
      <c r="A2757">
        <v>2756</v>
      </c>
      <c r="B2757" t="s">
        <v>2767</v>
      </c>
      <c r="C2757" t="str">
        <f t="shared" si="171"/>
        <v>sorghum_a_2_OtherGrainESA17a</v>
      </c>
      <c r="D2757">
        <v>284</v>
      </c>
      <c r="E2757">
        <v>284</v>
      </c>
      <c r="F2757">
        <v>0</v>
      </c>
      <c r="G2757">
        <v>0</v>
      </c>
      <c r="H2757">
        <v>0</v>
      </c>
      <c r="I2757">
        <v>0</v>
      </c>
      <c r="J2757">
        <v>0</v>
      </c>
      <c r="K2757">
        <v>0</v>
      </c>
      <c r="L2757">
        <v>296</v>
      </c>
      <c r="M2757">
        <v>0</v>
      </c>
      <c r="R2757">
        <f t="shared" si="172"/>
        <v>11</v>
      </c>
      <c r="S2757">
        <f t="shared" si="173"/>
        <v>18</v>
      </c>
    </row>
    <row r="2758" spans="1:19" x14ac:dyDescent="0.3">
      <c r="A2758">
        <v>2757</v>
      </c>
      <c r="B2758" t="s">
        <v>2768</v>
      </c>
      <c r="C2758" t="str">
        <f t="shared" si="171"/>
        <v>sorghum_a_2_OtherGrainESA17b</v>
      </c>
      <c r="D2758">
        <v>245</v>
      </c>
      <c r="E2758">
        <v>245</v>
      </c>
      <c r="F2758">
        <v>0</v>
      </c>
      <c r="G2758">
        <v>0</v>
      </c>
      <c r="H2758">
        <v>0</v>
      </c>
      <c r="I2758">
        <v>0</v>
      </c>
      <c r="J2758">
        <v>0</v>
      </c>
      <c r="K2758">
        <v>0</v>
      </c>
      <c r="L2758">
        <v>249</v>
      </c>
      <c r="M2758">
        <v>0</v>
      </c>
      <c r="R2758">
        <f t="shared" si="172"/>
        <v>11</v>
      </c>
      <c r="S2758">
        <f t="shared" si="173"/>
        <v>18</v>
      </c>
    </row>
    <row r="2759" spans="1:19" x14ac:dyDescent="0.3">
      <c r="A2759">
        <v>2758</v>
      </c>
      <c r="B2759" t="s">
        <v>2769</v>
      </c>
      <c r="C2759" t="str">
        <f t="shared" si="171"/>
        <v>sorghum_a_2_OtherGrainESA18a</v>
      </c>
      <c r="D2759">
        <v>803</v>
      </c>
      <c r="E2759">
        <v>803</v>
      </c>
      <c r="F2759">
        <v>0</v>
      </c>
      <c r="G2759">
        <v>0</v>
      </c>
      <c r="H2759">
        <v>0</v>
      </c>
      <c r="I2759">
        <v>0</v>
      </c>
      <c r="J2759">
        <v>0</v>
      </c>
      <c r="K2759">
        <v>0</v>
      </c>
      <c r="L2759">
        <v>808</v>
      </c>
      <c r="M2759">
        <v>0</v>
      </c>
      <c r="R2759">
        <f t="shared" si="172"/>
        <v>11</v>
      </c>
      <c r="S2759">
        <f t="shared" si="173"/>
        <v>18</v>
      </c>
    </row>
    <row r="2760" spans="1:19" x14ac:dyDescent="0.3">
      <c r="A2760">
        <v>2759</v>
      </c>
      <c r="B2760" t="s">
        <v>2770</v>
      </c>
      <c r="C2760" t="str">
        <f t="shared" si="171"/>
        <v>sorghum_a_2_OtherGrainESA18b</v>
      </c>
      <c r="D2760">
        <v>771</v>
      </c>
      <c r="E2760">
        <v>771</v>
      </c>
      <c r="F2760">
        <v>0</v>
      </c>
      <c r="G2760">
        <v>0</v>
      </c>
      <c r="H2760">
        <v>0</v>
      </c>
      <c r="I2760">
        <v>0</v>
      </c>
      <c r="J2760">
        <v>0</v>
      </c>
      <c r="K2760">
        <v>0</v>
      </c>
      <c r="L2760">
        <v>777</v>
      </c>
      <c r="M2760">
        <v>0</v>
      </c>
      <c r="R2760">
        <f t="shared" si="172"/>
        <v>11</v>
      </c>
      <c r="S2760">
        <f t="shared" si="173"/>
        <v>18</v>
      </c>
    </row>
    <row r="2761" spans="1:19" x14ac:dyDescent="0.3">
      <c r="A2761">
        <v>2760</v>
      </c>
      <c r="B2761" t="s">
        <v>2771</v>
      </c>
      <c r="C2761" t="str">
        <f t="shared" si="171"/>
        <v>sorghum_a_2_OtherGrainESA19a</v>
      </c>
      <c r="D2761">
        <v>599</v>
      </c>
      <c r="E2761">
        <v>599</v>
      </c>
      <c r="F2761">
        <v>0</v>
      </c>
      <c r="G2761">
        <v>0</v>
      </c>
      <c r="H2761">
        <v>0</v>
      </c>
      <c r="I2761">
        <v>0</v>
      </c>
      <c r="J2761">
        <v>0</v>
      </c>
      <c r="K2761">
        <v>0</v>
      </c>
      <c r="L2761">
        <v>602</v>
      </c>
      <c r="M2761">
        <v>0</v>
      </c>
      <c r="R2761">
        <f t="shared" si="172"/>
        <v>11</v>
      </c>
      <c r="S2761">
        <f t="shared" si="173"/>
        <v>18</v>
      </c>
    </row>
    <row r="2762" spans="1:19" x14ac:dyDescent="0.3">
      <c r="A2762">
        <v>2761</v>
      </c>
      <c r="B2762" t="s">
        <v>2772</v>
      </c>
      <c r="C2762" t="str">
        <f t="shared" si="171"/>
        <v>sorghum_a_2_OtherGrainESA19b</v>
      </c>
      <c r="D2762">
        <v>592</v>
      </c>
      <c r="E2762">
        <v>592</v>
      </c>
      <c r="F2762">
        <v>0</v>
      </c>
      <c r="G2762">
        <v>0</v>
      </c>
      <c r="H2762">
        <v>0</v>
      </c>
      <c r="I2762">
        <v>0</v>
      </c>
      <c r="J2762">
        <v>0</v>
      </c>
      <c r="K2762">
        <v>0</v>
      </c>
      <c r="L2762">
        <v>644</v>
      </c>
      <c r="M2762">
        <v>0</v>
      </c>
      <c r="R2762">
        <f t="shared" si="172"/>
        <v>11</v>
      </c>
      <c r="S2762">
        <f t="shared" si="173"/>
        <v>18</v>
      </c>
    </row>
    <row r="2763" spans="1:19" x14ac:dyDescent="0.3">
      <c r="A2763">
        <v>2762</v>
      </c>
      <c r="B2763" t="s">
        <v>2773</v>
      </c>
      <c r="C2763" t="str">
        <f t="shared" si="171"/>
        <v>sorghum_a_2_OtherGrainESA19b</v>
      </c>
      <c r="D2763">
        <v>592</v>
      </c>
      <c r="E2763">
        <v>592</v>
      </c>
      <c r="F2763">
        <v>0</v>
      </c>
      <c r="G2763">
        <v>0</v>
      </c>
      <c r="H2763">
        <v>0</v>
      </c>
      <c r="I2763">
        <v>0</v>
      </c>
      <c r="J2763">
        <v>0</v>
      </c>
      <c r="K2763">
        <v>0</v>
      </c>
      <c r="L2763">
        <v>644</v>
      </c>
      <c r="M2763">
        <v>0</v>
      </c>
      <c r="R2763">
        <f t="shared" si="172"/>
        <v>11</v>
      </c>
      <c r="S2763">
        <f t="shared" si="173"/>
        <v>18</v>
      </c>
    </row>
    <row r="2764" spans="1:19" x14ac:dyDescent="0.3">
      <c r="A2764">
        <v>2763</v>
      </c>
      <c r="B2764" t="s">
        <v>2774</v>
      </c>
      <c r="C2764" t="str">
        <f t="shared" si="171"/>
        <v>sorghum_a_2_OtherGrainESA19b</v>
      </c>
      <c r="D2764">
        <v>592</v>
      </c>
      <c r="E2764">
        <v>592</v>
      </c>
      <c r="F2764">
        <v>0</v>
      </c>
      <c r="G2764">
        <v>0</v>
      </c>
      <c r="H2764">
        <v>0</v>
      </c>
      <c r="I2764">
        <v>0</v>
      </c>
      <c r="J2764">
        <v>0</v>
      </c>
      <c r="K2764">
        <v>0</v>
      </c>
      <c r="L2764">
        <v>644</v>
      </c>
      <c r="M2764">
        <v>0</v>
      </c>
      <c r="R2764">
        <f t="shared" si="172"/>
        <v>11</v>
      </c>
      <c r="S2764">
        <f t="shared" si="173"/>
        <v>18</v>
      </c>
    </row>
    <row r="2765" spans="1:19" x14ac:dyDescent="0.3">
      <c r="A2765">
        <v>2764</v>
      </c>
      <c r="B2765" t="s">
        <v>2775</v>
      </c>
      <c r="C2765" t="str">
        <f t="shared" si="171"/>
        <v>sorghum_a_2_OtherGrainESA19b</v>
      </c>
      <c r="D2765">
        <v>592</v>
      </c>
      <c r="E2765">
        <v>592</v>
      </c>
      <c r="F2765">
        <v>0</v>
      </c>
      <c r="G2765">
        <v>0</v>
      </c>
      <c r="H2765">
        <v>0</v>
      </c>
      <c r="I2765">
        <v>0</v>
      </c>
      <c r="J2765">
        <v>0</v>
      </c>
      <c r="K2765">
        <v>0</v>
      </c>
      <c r="L2765">
        <v>644</v>
      </c>
      <c r="M2765">
        <v>0</v>
      </c>
      <c r="R2765">
        <f t="shared" si="172"/>
        <v>11</v>
      </c>
      <c r="S2765">
        <f t="shared" si="173"/>
        <v>18</v>
      </c>
    </row>
    <row r="2766" spans="1:19" x14ac:dyDescent="0.3">
      <c r="A2766">
        <v>2765</v>
      </c>
      <c r="B2766" t="s">
        <v>2776</v>
      </c>
      <c r="C2766" t="str">
        <f t="shared" si="171"/>
        <v>sorghum_a_2_OtherGrainESA19b</v>
      </c>
      <c r="D2766">
        <v>592</v>
      </c>
      <c r="E2766">
        <v>592</v>
      </c>
      <c r="F2766">
        <v>0</v>
      </c>
      <c r="G2766">
        <v>0</v>
      </c>
      <c r="H2766">
        <v>0</v>
      </c>
      <c r="I2766">
        <v>0</v>
      </c>
      <c r="J2766">
        <v>0</v>
      </c>
      <c r="K2766">
        <v>0</v>
      </c>
      <c r="L2766">
        <v>644</v>
      </c>
      <c r="M2766">
        <v>0</v>
      </c>
      <c r="R2766">
        <f t="shared" si="172"/>
        <v>11</v>
      </c>
      <c r="S2766">
        <f t="shared" si="173"/>
        <v>18</v>
      </c>
    </row>
    <row r="2767" spans="1:19" x14ac:dyDescent="0.3">
      <c r="A2767">
        <v>2766</v>
      </c>
      <c r="B2767" t="s">
        <v>2777</v>
      </c>
      <c r="C2767" t="str">
        <f t="shared" si="171"/>
        <v>sorghum_a_2_OtherGrainESA19b</v>
      </c>
      <c r="D2767">
        <v>592</v>
      </c>
      <c r="E2767">
        <v>592</v>
      </c>
      <c r="F2767">
        <v>0</v>
      </c>
      <c r="G2767">
        <v>0</v>
      </c>
      <c r="H2767">
        <v>0</v>
      </c>
      <c r="I2767">
        <v>0</v>
      </c>
      <c r="J2767">
        <v>0</v>
      </c>
      <c r="K2767">
        <v>0</v>
      </c>
      <c r="L2767">
        <v>644</v>
      </c>
      <c r="M2767">
        <v>0</v>
      </c>
      <c r="R2767">
        <f t="shared" si="172"/>
        <v>11</v>
      </c>
      <c r="S2767">
        <f t="shared" si="173"/>
        <v>18</v>
      </c>
    </row>
    <row r="2768" spans="1:19" x14ac:dyDescent="0.3">
      <c r="A2768">
        <v>2767</v>
      </c>
      <c r="B2768" t="s">
        <v>2778</v>
      </c>
      <c r="C2768" t="str">
        <f t="shared" si="171"/>
        <v>sorghum_a_2_OtherGrainESA20a</v>
      </c>
      <c r="D2768">
        <v>409</v>
      </c>
      <c r="E2768">
        <v>409</v>
      </c>
      <c r="F2768">
        <v>0</v>
      </c>
      <c r="G2768">
        <v>0</v>
      </c>
      <c r="H2768">
        <v>0</v>
      </c>
      <c r="I2768">
        <v>0</v>
      </c>
      <c r="J2768">
        <v>0</v>
      </c>
      <c r="K2768">
        <v>0</v>
      </c>
      <c r="L2768">
        <v>411</v>
      </c>
      <c r="M2768">
        <v>0</v>
      </c>
      <c r="R2768">
        <f t="shared" si="172"/>
        <v>11</v>
      </c>
      <c r="S2768">
        <f t="shared" si="173"/>
        <v>18</v>
      </c>
    </row>
    <row r="2769" spans="1:19" x14ac:dyDescent="0.3">
      <c r="A2769">
        <v>2768</v>
      </c>
      <c r="B2769" t="s">
        <v>2779</v>
      </c>
      <c r="C2769" t="str">
        <f t="shared" si="171"/>
        <v>sorghum_a_2_OtherGrainESA20b</v>
      </c>
      <c r="D2769">
        <v>386</v>
      </c>
      <c r="E2769">
        <v>386</v>
      </c>
      <c r="F2769">
        <v>0</v>
      </c>
      <c r="G2769">
        <v>0</v>
      </c>
      <c r="H2769">
        <v>0</v>
      </c>
      <c r="I2769">
        <v>0</v>
      </c>
      <c r="J2769">
        <v>0</v>
      </c>
      <c r="K2769">
        <v>0</v>
      </c>
      <c r="L2769">
        <v>387</v>
      </c>
      <c r="M2769">
        <v>0</v>
      </c>
      <c r="R2769">
        <f t="shared" si="172"/>
        <v>11</v>
      </c>
      <c r="S2769">
        <f t="shared" si="173"/>
        <v>18</v>
      </c>
    </row>
    <row r="2770" spans="1:19" x14ac:dyDescent="0.3">
      <c r="A2770">
        <v>2769</v>
      </c>
      <c r="B2770" t="s">
        <v>2780</v>
      </c>
      <c r="C2770" t="str">
        <f t="shared" si="171"/>
        <v>stone_a_2_OrchardESA1</v>
      </c>
      <c r="D2770">
        <v>751</v>
      </c>
      <c r="E2770">
        <v>751</v>
      </c>
      <c r="F2770">
        <v>0</v>
      </c>
      <c r="G2770">
        <v>0</v>
      </c>
      <c r="H2770">
        <v>0</v>
      </c>
      <c r="I2770">
        <v>0</v>
      </c>
      <c r="J2770">
        <v>0</v>
      </c>
      <c r="K2770">
        <v>0</v>
      </c>
      <c r="L2770">
        <v>766</v>
      </c>
      <c r="M2770">
        <v>0</v>
      </c>
      <c r="R2770">
        <f t="shared" si="172"/>
        <v>9</v>
      </c>
      <c r="S2770">
        <f t="shared" si="173"/>
        <v>16</v>
      </c>
    </row>
    <row r="2771" spans="1:19" x14ac:dyDescent="0.3">
      <c r="A2771">
        <v>2770</v>
      </c>
      <c r="B2771" t="s">
        <v>2781</v>
      </c>
      <c r="C2771" t="str">
        <f t="shared" si="171"/>
        <v>stone_a_2_OrchardESA2</v>
      </c>
      <c r="D2771">
        <v>634</v>
      </c>
      <c r="E2771">
        <v>634</v>
      </c>
      <c r="F2771">
        <v>0</v>
      </c>
      <c r="G2771">
        <v>0</v>
      </c>
      <c r="H2771">
        <v>0</v>
      </c>
      <c r="I2771">
        <v>0</v>
      </c>
      <c r="J2771">
        <v>0</v>
      </c>
      <c r="K2771">
        <v>0</v>
      </c>
      <c r="L2771">
        <v>651</v>
      </c>
      <c r="M2771">
        <v>0</v>
      </c>
      <c r="R2771">
        <f t="shared" si="172"/>
        <v>9</v>
      </c>
      <c r="S2771">
        <f t="shared" si="173"/>
        <v>16</v>
      </c>
    </row>
    <row r="2772" spans="1:19" x14ac:dyDescent="0.3">
      <c r="A2772">
        <v>2771</v>
      </c>
      <c r="B2772" t="s">
        <v>2782</v>
      </c>
      <c r="C2772" t="str">
        <f t="shared" si="171"/>
        <v>stone_a_2_OrchardESA3</v>
      </c>
      <c r="D2772">
        <v>1706</v>
      </c>
      <c r="E2772">
        <v>1706</v>
      </c>
      <c r="F2772">
        <v>0</v>
      </c>
      <c r="G2772">
        <v>0</v>
      </c>
      <c r="H2772">
        <v>0</v>
      </c>
      <c r="I2772">
        <v>0</v>
      </c>
      <c r="J2772">
        <v>0</v>
      </c>
      <c r="K2772">
        <v>0</v>
      </c>
      <c r="L2772">
        <v>1708</v>
      </c>
      <c r="M2772">
        <v>0</v>
      </c>
      <c r="R2772">
        <f t="shared" si="172"/>
        <v>9</v>
      </c>
      <c r="S2772">
        <f t="shared" si="173"/>
        <v>16</v>
      </c>
    </row>
    <row r="2773" spans="1:19" x14ac:dyDescent="0.3">
      <c r="A2773">
        <v>2772</v>
      </c>
      <c r="B2773" t="s">
        <v>2783</v>
      </c>
      <c r="C2773" t="str">
        <f t="shared" si="171"/>
        <v>stone_a_2_OrchardESA4</v>
      </c>
      <c r="D2773">
        <v>1025</v>
      </c>
      <c r="E2773">
        <v>1025</v>
      </c>
      <c r="F2773">
        <v>0</v>
      </c>
      <c r="G2773">
        <v>0</v>
      </c>
      <c r="H2773">
        <v>0</v>
      </c>
      <c r="I2773">
        <v>0</v>
      </c>
      <c r="J2773">
        <v>0</v>
      </c>
      <c r="K2773">
        <v>0</v>
      </c>
      <c r="L2773">
        <v>1163</v>
      </c>
      <c r="M2773">
        <v>0</v>
      </c>
      <c r="R2773">
        <f t="shared" si="172"/>
        <v>9</v>
      </c>
      <c r="S2773">
        <f t="shared" si="173"/>
        <v>16</v>
      </c>
    </row>
    <row r="2774" spans="1:19" x14ac:dyDescent="0.3">
      <c r="A2774">
        <v>2773</v>
      </c>
      <c r="B2774" t="s">
        <v>2784</v>
      </c>
      <c r="C2774" t="str">
        <f t="shared" si="171"/>
        <v>stone_a_2_OrchardESA5</v>
      </c>
      <c r="D2774">
        <v>662</v>
      </c>
      <c r="E2774">
        <v>662</v>
      </c>
      <c r="F2774">
        <v>0</v>
      </c>
      <c r="G2774">
        <v>0</v>
      </c>
      <c r="H2774">
        <v>0</v>
      </c>
      <c r="I2774">
        <v>0</v>
      </c>
      <c r="J2774">
        <v>0</v>
      </c>
      <c r="K2774">
        <v>0</v>
      </c>
      <c r="L2774">
        <v>675</v>
      </c>
      <c r="M2774">
        <v>0</v>
      </c>
      <c r="R2774">
        <f t="shared" si="172"/>
        <v>9</v>
      </c>
      <c r="S2774">
        <f t="shared" si="173"/>
        <v>16</v>
      </c>
    </row>
    <row r="2775" spans="1:19" x14ac:dyDescent="0.3">
      <c r="A2775">
        <v>2774</v>
      </c>
      <c r="B2775" t="s">
        <v>2785</v>
      </c>
      <c r="C2775" t="str">
        <f t="shared" si="171"/>
        <v>stone_a_2_OrchardESA6</v>
      </c>
      <c r="D2775">
        <v>888</v>
      </c>
      <c r="E2775">
        <v>888</v>
      </c>
      <c r="F2775">
        <v>0</v>
      </c>
      <c r="G2775">
        <v>0</v>
      </c>
      <c r="H2775">
        <v>0</v>
      </c>
      <c r="I2775">
        <v>0</v>
      </c>
      <c r="J2775">
        <v>0</v>
      </c>
      <c r="K2775">
        <v>0</v>
      </c>
      <c r="L2775">
        <v>894</v>
      </c>
      <c r="M2775">
        <v>0</v>
      </c>
      <c r="R2775">
        <f t="shared" si="172"/>
        <v>9</v>
      </c>
      <c r="S2775">
        <f t="shared" si="173"/>
        <v>16</v>
      </c>
    </row>
    <row r="2776" spans="1:19" x14ac:dyDescent="0.3">
      <c r="A2776">
        <v>2775</v>
      </c>
      <c r="B2776" t="s">
        <v>2786</v>
      </c>
      <c r="C2776" t="str">
        <f t="shared" si="171"/>
        <v>stone_a_2_OrchardESA7</v>
      </c>
      <c r="D2776">
        <v>708</v>
      </c>
      <c r="E2776">
        <v>708</v>
      </c>
      <c r="F2776">
        <v>0</v>
      </c>
      <c r="G2776">
        <v>0</v>
      </c>
      <c r="H2776">
        <v>0</v>
      </c>
      <c r="I2776">
        <v>0</v>
      </c>
      <c r="J2776">
        <v>0</v>
      </c>
      <c r="K2776">
        <v>0</v>
      </c>
      <c r="L2776">
        <v>791</v>
      </c>
      <c r="M2776">
        <v>0</v>
      </c>
      <c r="R2776">
        <f t="shared" si="172"/>
        <v>9</v>
      </c>
      <c r="S2776">
        <f t="shared" si="173"/>
        <v>16</v>
      </c>
    </row>
    <row r="2777" spans="1:19" x14ac:dyDescent="0.3">
      <c r="A2777">
        <v>2776</v>
      </c>
      <c r="B2777" t="s">
        <v>2787</v>
      </c>
      <c r="C2777" t="str">
        <f t="shared" si="171"/>
        <v>stone_a_2_OrchardESA8</v>
      </c>
      <c r="D2777">
        <v>761</v>
      </c>
      <c r="E2777">
        <v>761</v>
      </c>
      <c r="F2777">
        <v>0</v>
      </c>
      <c r="G2777">
        <v>0</v>
      </c>
      <c r="H2777">
        <v>0</v>
      </c>
      <c r="I2777">
        <v>0</v>
      </c>
      <c r="J2777">
        <v>0</v>
      </c>
      <c r="K2777">
        <v>0</v>
      </c>
      <c r="L2777">
        <v>764</v>
      </c>
      <c r="M2777">
        <v>0</v>
      </c>
      <c r="R2777">
        <f t="shared" si="172"/>
        <v>9</v>
      </c>
      <c r="S2777">
        <f t="shared" si="173"/>
        <v>16</v>
      </c>
    </row>
    <row r="2778" spans="1:19" x14ac:dyDescent="0.3">
      <c r="A2778">
        <v>2777</v>
      </c>
      <c r="B2778" t="s">
        <v>2788</v>
      </c>
      <c r="C2778" t="str">
        <f t="shared" si="171"/>
        <v>stone_a_2_OrchardESA9</v>
      </c>
      <c r="D2778">
        <v>712</v>
      </c>
      <c r="E2778">
        <v>712</v>
      </c>
      <c r="F2778">
        <v>0</v>
      </c>
      <c r="G2778">
        <v>0</v>
      </c>
      <c r="H2778">
        <v>0</v>
      </c>
      <c r="I2778">
        <v>0</v>
      </c>
      <c r="J2778">
        <v>0</v>
      </c>
      <c r="K2778">
        <v>0</v>
      </c>
      <c r="L2778">
        <v>832</v>
      </c>
      <c r="M2778">
        <v>0</v>
      </c>
      <c r="R2778">
        <f t="shared" si="172"/>
        <v>9</v>
      </c>
      <c r="S2778">
        <f t="shared" si="173"/>
        <v>16</v>
      </c>
    </row>
    <row r="2779" spans="1:19" x14ac:dyDescent="0.3">
      <c r="A2779">
        <v>2778</v>
      </c>
      <c r="B2779" t="s">
        <v>2789</v>
      </c>
      <c r="C2779" t="str">
        <f t="shared" si="171"/>
        <v>stone_a_2_OrchardESA10a</v>
      </c>
      <c r="D2779">
        <v>491</v>
      </c>
      <c r="E2779">
        <v>491</v>
      </c>
      <c r="F2779">
        <v>0</v>
      </c>
      <c r="G2779">
        <v>0</v>
      </c>
      <c r="H2779">
        <v>0</v>
      </c>
      <c r="I2779">
        <v>0</v>
      </c>
      <c r="J2779">
        <v>0</v>
      </c>
      <c r="K2779">
        <v>0</v>
      </c>
      <c r="L2779">
        <v>519</v>
      </c>
      <c r="M2779">
        <v>0</v>
      </c>
      <c r="R2779">
        <f t="shared" si="172"/>
        <v>9</v>
      </c>
      <c r="S2779">
        <f t="shared" si="173"/>
        <v>16</v>
      </c>
    </row>
    <row r="2780" spans="1:19" x14ac:dyDescent="0.3">
      <c r="A2780">
        <v>2779</v>
      </c>
      <c r="B2780" t="s">
        <v>2790</v>
      </c>
      <c r="C2780" t="str">
        <f t="shared" si="171"/>
        <v>stone_a_2_OrchardESA10b</v>
      </c>
      <c r="D2780">
        <v>547</v>
      </c>
      <c r="E2780">
        <v>547</v>
      </c>
      <c r="F2780">
        <v>0</v>
      </c>
      <c r="G2780">
        <v>0</v>
      </c>
      <c r="H2780">
        <v>0</v>
      </c>
      <c r="I2780">
        <v>0</v>
      </c>
      <c r="J2780">
        <v>0</v>
      </c>
      <c r="K2780">
        <v>0</v>
      </c>
      <c r="L2780">
        <v>570</v>
      </c>
      <c r="M2780">
        <v>0</v>
      </c>
      <c r="R2780">
        <f t="shared" si="172"/>
        <v>9</v>
      </c>
      <c r="S2780">
        <f t="shared" si="173"/>
        <v>16</v>
      </c>
    </row>
    <row r="2781" spans="1:19" x14ac:dyDescent="0.3">
      <c r="A2781">
        <v>2780</v>
      </c>
      <c r="B2781" t="s">
        <v>2791</v>
      </c>
      <c r="C2781" t="str">
        <f t="shared" si="171"/>
        <v>stone_a_2_OrchardESA11a</v>
      </c>
      <c r="D2781">
        <v>772</v>
      </c>
      <c r="E2781">
        <v>772</v>
      </c>
      <c r="F2781">
        <v>0</v>
      </c>
      <c r="G2781">
        <v>0</v>
      </c>
      <c r="H2781">
        <v>0</v>
      </c>
      <c r="I2781">
        <v>0</v>
      </c>
      <c r="J2781">
        <v>0</v>
      </c>
      <c r="K2781">
        <v>0</v>
      </c>
      <c r="L2781">
        <v>777</v>
      </c>
      <c r="M2781">
        <v>0</v>
      </c>
      <c r="R2781">
        <f t="shared" si="172"/>
        <v>9</v>
      </c>
      <c r="S2781">
        <f t="shared" si="173"/>
        <v>16</v>
      </c>
    </row>
    <row r="2782" spans="1:19" x14ac:dyDescent="0.3">
      <c r="A2782">
        <v>2781</v>
      </c>
      <c r="B2782" t="s">
        <v>2792</v>
      </c>
      <c r="C2782" t="str">
        <f t="shared" si="171"/>
        <v>stone_a_2_OrchardESA11b</v>
      </c>
      <c r="D2782">
        <v>831</v>
      </c>
      <c r="E2782">
        <v>831</v>
      </c>
      <c r="F2782">
        <v>0</v>
      </c>
      <c r="G2782">
        <v>0</v>
      </c>
      <c r="H2782">
        <v>0</v>
      </c>
      <c r="I2782">
        <v>0</v>
      </c>
      <c r="J2782">
        <v>0</v>
      </c>
      <c r="K2782">
        <v>0</v>
      </c>
      <c r="L2782">
        <v>836</v>
      </c>
      <c r="M2782">
        <v>0</v>
      </c>
      <c r="R2782">
        <f t="shared" si="172"/>
        <v>9</v>
      </c>
      <c r="S2782">
        <f t="shared" si="173"/>
        <v>16</v>
      </c>
    </row>
    <row r="2783" spans="1:19" x14ac:dyDescent="0.3">
      <c r="A2783">
        <v>2782</v>
      </c>
      <c r="B2783" t="s">
        <v>2793</v>
      </c>
      <c r="C2783" t="str">
        <f t="shared" si="171"/>
        <v>stone_a_2_OrchardESA12a</v>
      </c>
      <c r="D2783">
        <v>776</v>
      </c>
      <c r="E2783">
        <v>776</v>
      </c>
      <c r="F2783">
        <v>0</v>
      </c>
      <c r="G2783">
        <v>0</v>
      </c>
      <c r="H2783">
        <v>0</v>
      </c>
      <c r="I2783">
        <v>0</v>
      </c>
      <c r="J2783">
        <v>0</v>
      </c>
      <c r="K2783">
        <v>0</v>
      </c>
      <c r="L2783">
        <v>783</v>
      </c>
      <c r="M2783">
        <v>0</v>
      </c>
      <c r="R2783">
        <f t="shared" si="172"/>
        <v>9</v>
      </c>
      <c r="S2783">
        <f t="shared" si="173"/>
        <v>16</v>
      </c>
    </row>
    <row r="2784" spans="1:19" x14ac:dyDescent="0.3">
      <c r="A2784">
        <v>2783</v>
      </c>
      <c r="B2784" t="s">
        <v>2794</v>
      </c>
      <c r="C2784" t="str">
        <f t="shared" si="171"/>
        <v>stone_a_2_OrchardESA12b</v>
      </c>
      <c r="D2784">
        <v>847</v>
      </c>
      <c r="E2784">
        <v>847</v>
      </c>
      <c r="F2784">
        <v>0</v>
      </c>
      <c r="G2784">
        <v>0</v>
      </c>
      <c r="H2784">
        <v>0</v>
      </c>
      <c r="I2784">
        <v>0</v>
      </c>
      <c r="J2784">
        <v>0</v>
      </c>
      <c r="K2784">
        <v>0</v>
      </c>
      <c r="L2784">
        <v>854</v>
      </c>
      <c r="M2784">
        <v>0</v>
      </c>
      <c r="R2784">
        <f t="shared" si="172"/>
        <v>9</v>
      </c>
      <c r="S2784">
        <f t="shared" si="173"/>
        <v>16</v>
      </c>
    </row>
    <row r="2785" spans="1:19" x14ac:dyDescent="0.3">
      <c r="A2785">
        <v>2784</v>
      </c>
      <c r="B2785" t="s">
        <v>2795</v>
      </c>
      <c r="C2785" t="str">
        <f t="shared" si="171"/>
        <v>stone_a_2_OrchardESA13</v>
      </c>
      <c r="D2785">
        <v>866</v>
      </c>
      <c r="E2785">
        <v>866</v>
      </c>
      <c r="F2785">
        <v>0</v>
      </c>
      <c r="G2785">
        <v>0</v>
      </c>
      <c r="H2785">
        <v>0</v>
      </c>
      <c r="I2785">
        <v>0</v>
      </c>
      <c r="J2785">
        <v>0</v>
      </c>
      <c r="K2785">
        <v>0</v>
      </c>
      <c r="L2785">
        <v>870</v>
      </c>
      <c r="M2785">
        <v>0</v>
      </c>
      <c r="R2785">
        <f t="shared" si="172"/>
        <v>9</v>
      </c>
      <c r="S2785">
        <f t="shared" si="173"/>
        <v>16</v>
      </c>
    </row>
    <row r="2786" spans="1:19" x14ac:dyDescent="0.3">
      <c r="A2786">
        <v>2785</v>
      </c>
      <c r="B2786" t="s">
        <v>2796</v>
      </c>
      <c r="C2786" t="str">
        <f t="shared" si="171"/>
        <v>stone_a_2_OrchardESA14</v>
      </c>
      <c r="D2786">
        <v>827</v>
      </c>
      <c r="E2786">
        <v>827</v>
      </c>
      <c r="F2786">
        <v>0</v>
      </c>
      <c r="G2786">
        <v>0</v>
      </c>
      <c r="H2786">
        <v>0</v>
      </c>
      <c r="I2786">
        <v>0</v>
      </c>
      <c r="J2786">
        <v>0</v>
      </c>
      <c r="K2786">
        <v>0</v>
      </c>
      <c r="L2786">
        <v>834</v>
      </c>
      <c r="M2786">
        <v>0</v>
      </c>
      <c r="R2786">
        <f t="shared" si="172"/>
        <v>9</v>
      </c>
      <c r="S2786">
        <f t="shared" si="173"/>
        <v>16</v>
      </c>
    </row>
    <row r="2787" spans="1:19" x14ac:dyDescent="0.3">
      <c r="A2787">
        <v>2786</v>
      </c>
      <c r="B2787" t="s">
        <v>2797</v>
      </c>
      <c r="C2787" t="str">
        <f t="shared" si="171"/>
        <v>stone_a_2_OrchardESA15a</v>
      </c>
      <c r="D2787">
        <v>677</v>
      </c>
      <c r="E2787">
        <v>677</v>
      </c>
      <c r="F2787">
        <v>0</v>
      </c>
      <c r="G2787">
        <v>0</v>
      </c>
      <c r="H2787">
        <v>0</v>
      </c>
      <c r="I2787">
        <v>0</v>
      </c>
      <c r="J2787">
        <v>0</v>
      </c>
      <c r="K2787">
        <v>0</v>
      </c>
      <c r="L2787">
        <v>678</v>
      </c>
      <c r="M2787">
        <v>0</v>
      </c>
      <c r="R2787">
        <f t="shared" si="172"/>
        <v>9</v>
      </c>
      <c r="S2787">
        <f t="shared" si="173"/>
        <v>16</v>
      </c>
    </row>
    <row r="2788" spans="1:19" x14ac:dyDescent="0.3">
      <c r="A2788">
        <v>2787</v>
      </c>
      <c r="B2788" t="s">
        <v>2798</v>
      </c>
      <c r="C2788" t="str">
        <f t="shared" si="171"/>
        <v>stone_a_2_OrchardESA15a</v>
      </c>
      <c r="D2788">
        <v>727</v>
      </c>
      <c r="E2788">
        <v>727</v>
      </c>
      <c r="F2788">
        <v>0</v>
      </c>
      <c r="G2788">
        <v>0</v>
      </c>
      <c r="H2788">
        <v>0</v>
      </c>
      <c r="I2788">
        <v>0</v>
      </c>
      <c r="J2788">
        <v>0</v>
      </c>
      <c r="K2788">
        <v>0</v>
      </c>
      <c r="L2788">
        <v>728</v>
      </c>
      <c r="M2788">
        <v>0</v>
      </c>
      <c r="R2788">
        <f t="shared" si="172"/>
        <v>9</v>
      </c>
      <c r="S2788">
        <f t="shared" si="173"/>
        <v>16</v>
      </c>
    </row>
    <row r="2789" spans="1:19" x14ac:dyDescent="0.3">
      <c r="A2789">
        <v>2788</v>
      </c>
      <c r="B2789" t="s">
        <v>2799</v>
      </c>
      <c r="C2789" t="str">
        <f t="shared" si="171"/>
        <v>stone_a_2_OrchardESA16a</v>
      </c>
      <c r="D2789">
        <v>994</v>
      </c>
      <c r="E2789">
        <v>994</v>
      </c>
      <c r="F2789">
        <v>0</v>
      </c>
      <c r="G2789">
        <v>0</v>
      </c>
      <c r="H2789">
        <v>0</v>
      </c>
      <c r="I2789">
        <v>0</v>
      </c>
      <c r="J2789">
        <v>0</v>
      </c>
      <c r="K2789">
        <v>0</v>
      </c>
      <c r="L2789">
        <v>996</v>
      </c>
      <c r="M2789">
        <v>0</v>
      </c>
      <c r="R2789">
        <f t="shared" si="172"/>
        <v>9</v>
      </c>
      <c r="S2789">
        <f t="shared" si="173"/>
        <v>16</v>
      </c>
    </row>
    <row r="2790" spans="1:19" x14ac:dyDescent="0.3">
      <c r="A2790">
        <v>2789</v>
      </c>
      <c r="B2790" t="s">
        <v>2800</v>
      </c>
      <c r="C2790" t="str">
        <f t="shared" si="171"/>
        <v>stone_a_2_OrchardESA16b</v>
      </c>
      <c r="D2790">
        <v>757</v>
      </c>
      <c r="E2790">
        <v>757</v>
      </c>
      <c r="F2790">
        <v>0</v>
      </c>
      <c r="G2790">
        <v>0</v>
      </c>
      <c r="H2790">
        <v>0</v>
      </c>
      <c r="I2790">
        <v>0</v>
      </c>
      <c r="J2790">
        <v>0</v>
      </c>
      <c r="K2790">
        <v>0</v>
      </c>
      <c r="L2790">
        <v>759</v>
      </c>
      <c r="M2790">
        <v>0</v>
      </c>
      <c r="R2790">
        <f t="shared" si="172"/>
        <v>9</v>
      </c>
      <c r="S2790">
        <f t="shared" si="173"/>
        <v>16</v>
      </c>
    </row>
    <row r="2791" spans="1:19" x14ac:dyDescent="0.3">
      <c r="A2791">
        <v>2790</v>
      </c>
      <c r="B2791" t="s">
        <v>2801</v>
      </c>
      <c r="C2791" t="str">
        <f t="shared" si="171"/>
        <v>stone_a_2_OrchardESA17a</v>
      </c>
      <c r="D2791">
        <v>987</v>
      </c>
      <c r="E2791">
        <v>987</v>
      </c>
      <c r="F2791">
        <v>0</v>
      </c>
      <c r="G2791">
        <v>0</v>
      </c>
      <c r="H2791">
        <v>0</v>
      </c>
      <c r="I2791">
        <v>0</v>
      </c>
      <c r="J2791">
        <v>0</v>
      </c>
      <c r="K2791">
        <v>0</v>
      </c>
      <c r="L2791">
        <v>997</v>
      </c>
      <c r="M2791">
        <v>0</v>
      </c>
      <c r="R2791">
        <f t="shared" si="172"/>
        <v>9</v>
      </c>
      <c r="S2791">
        <f t="shared" si="173"/>
        <v>16</v>
      </c>
    </row>
    <row r="2792" spans="1:19" x14ac:dyDescent="0.3">
      <c r="A2792">
        <v>2791</v>
      </c>
      <c r="B2792" t="s">
        <v>2802</v>
      </c>
      <c r="C2792" t="str">
        <f t="shared" si="171"/>
        <v>stone_a_2_OrchardESA17b</v>
      </c>
      <c r="D2792">
        <v>565</v>
      </c>
      <c r="E2792">
        <v>565</v>
      </c>
      <c r="F2792">
        <v>0</v>
      </c>
      <c r="G2792">
        <v>0</v>
      </c>
      <c r="H2792">
        <v>0</v>
      </c>
      <c r="I2792">
        <v>0</v>
      </c>
      <c r="J2792">
        <v>0</v>
      </c>
      <c r="K2792">
        <v>0</v>
      </c>
      <c r="L2792">
        <v>574</v>
      </c>
      <c r="M2792">
        <v>0</v>
      </c>
      <c r="R2792">
        <f t="shared" si="172"/>
        <v>9</v>
      </c>
      <c r="S2792">
        <f t="shared" si="173"/>
        <v>16</v>
      </c>
    </row>
    <row r="2793" spans="1:19" x14ac:dyDescent="0.3">
      <c r="A2793">
        <v>2792</v>
      </c>
      <c r="B2793" t="s">
        <v>2803</v>
      </c>
      <c r="C2793" t="str">
        <f t="shared" si="171"/>
        <v>stone_a_2_OrchardESA18a</v>
      </c>
      <c r="D2793">
        <v>1703</v>
      </c>
      <c r="E2793">
        <v>1703</v>
      </c>
      <c r="F2793">
        <v>0</v>
      </c>
      <c r="G2793">
        <v>0</v>
      </c>
      <c r="H2793">
        <v>0</v>
      </c>
      <c r="I2793">
        <v>0</v>
      </c>
      <c r="J2793">
        <v>0</v>
      </c>
      <c r="K2793">
        <v>0</v>
      </c>
      <c r="L2793">
        <v>1706</v>
      </c>
      <c r="M2793">
        <v>0</v>
      </c>
      <c r="R2793">
        <f t="shared" si="172"/>
        <v>9</v>
      </c>
      <c r="S2793">
        <f t="shared" si="173"/>
        <v>16</v>
      </c>
    </row>
    <row r="2794" spans="1:19" x14ac:dyDescent="0.3">
      <c r="A2794">
        <v>2793</v>
      </c>
      <c r="B2794" t="s">
        <v>2804</v>
      </c>
      <c r="C2794" t="str">
        <f t="shared" si="171"/>
        <v>stone_a_2_OrchardESA18b</v>
      </c>
      <c r="D2794">
        <v>1328</v>
      </c>
      <c r="E2794">
        <v>1328</v>
      </c>
      <c r="F2794">
        <v>0</v>
      </c>
      <c r="G2794">
        <v>0</v>
      </c>
      <c r="H2794">
        <v>0</v>
      </c>
      <c r="I2794">
        <v>0</v>
      </c>
      <c r="J2794">
        <v>0</v>
      </c>
      <c r="K2794">
        <v>0</v>
      </c>
      <c r="L2794">
        <v>1331</v>
      </c>
      <c r="M2794">
        <v>0</v>
      </c>
      <c r="R2794">
        <f t="shared" si="172"/>
        <v>9</v>
      </c>
      <c r="S2794">
        <f t="shared" si="173"/>
        <v>16</v>
      </c>
    </row>
    <row r="2795" spans="1:19" x14ac:dyDescent="0.3">
      <c r="A2795">
        <v>2794</v>
      </c>
      <c r="B2795" t="s">
        <v>2805</v>
      </c>
      <c r="C2795" t="str">
        <f t="shared" si="171"/>
        <v>stone_a_2_OrchardESA19a</v>
      </c>
      <c r="D2795">
        <v>584</v>
      </c>
      <c r="E2795">
        <v>584</v>
      </c>
      <c r="F2795">
        <v>0</v>
      </c>
      <c r="G2795">
        <v>0</v>
      </c>
      <c r="H2795">
        <v>0</v>
      </c>
      <c r="I2795">
        <v>0</v>
      </c>
      <c r="J2795">
        <v>0</v>
      </c>
      <c r="K2795">
        <v>0</v>
      </c>
      <c r="L2795">
        <v>591</v>
      </c>
      <c r="M2795">
        <v>0</v>
      </c>
      <c r="R2795">
        <f t="shared" si="172"/>
        <v>9</v>
      </c>
      <c r="S2795">
        <f t="shared" si="173"/>
        <v>16</v>
      </c>
    </row>
    <row r="2796" spans="1:19" x14ac:dyDescent="0.3">
      <c r="A2796">
        <v>2795</v>
      </c>
      <c r="B2796" t="s">
        <v>2806</v>
      </c>
      <c r="C2796" t="str">
        <f t="shared" si="171"/>
        <v>stone_a_2_OrchardESA19b</v>
      </c>
      <c r="D2796">
        <v>599</v>
      </c>
      <c r="E2796">
        <v>599</v>
      </c>
      <c r="F2796">
        <v>0</v>
      </c>
      <c r="G2796">
        <v>0</v>
      </c>
      <c r="H2796">
        <v>0</v>
      </c>
      <c r="I2796">
        <v>0</v>
      </c>
      <c r="J2796">
        <v>0</v>
      </c>
      <c r="K2796">
        <v>0</v>
      </c>
      <c r="L2796">
        <v>605</v>
      </c>
      <c r="M2796">
        <v>0</v>
      </c>
      <c r="R2796">
        <f t="shared" si="172"/>
        <v>9</v>
      </c>
      <c r="S2796">
        <f t="shared" si="173"/>
        <v>16</v>
      </c>
    </row>
    <row r="2797" spans="1:19" x14ac:dyDescent="0.3">
      <c r="A2797">
        <v>2796</v>
      </c>
      <c r="B2797" t="s">
        <v>2807</v>
      </c>
      <c r="C2797" t="str">
        <f t="shared" si="171"/>
        <v>stone_a_2_OrchardESA20a</v>
      </c>
      <c r="D2797">
        <v>884</v>
      </c>
      <c r="E2797">
        <v>884</v>
      </c>
      <c r="F2797">
        <v>0</v>
      </c>
      <c r="G2797">
        <v>0</v>
      </c>
      <c r="H2797">
        <v>0</v>
      </c>
      <c r="I2797">
        <v>0</v>
      </c>
      <c r="J2797">
        <v>0</v>
      </c>
      <c r="K2797">
        <v>0</v>
      </c>
      <c r="L2797">
        <v>886</v>
      </c>
      <c r="M2797">
        <v>0</v>
      </c>
      <c r="R2797">
        <f t="shared" si="172"/>
        <v>9</v>
      </c>
      <c r="S2797">
        <f t="shared" si="173"/>
        <v>16</v>
      </c>
    </row>
    <row r="2798" spans="1:19" x14ac:dyDescent="0.3">
      <c r="A2798">
        <v>2797</v>
      </c>
      <c r="B2798" t="s">
        <v>2808</v>
      </c>
      <c r="C2798" t="str">
        <f t="shared" si="171"/>
        <v>stone_a_2_OrchardESA20b</v>
      </c>
      <c r="D2798">
        <v>1203</v>
      </c>
      <c r="E2798">
        <v>1203</v>
      </c>
      <c r="F2798">
        <v>0</v>
      </c>
      <c r="G2798">
        <v>0</v>
      </c>
      <c r="H2798">
        <v>0</v>
      </c>
      <c r="I2798">
        <v>0</v>
      </c>
      <c r="J2798">
        <v>0</v>
      </c>
      <c r="K2798">
        <v>0</v>
      </c>
      <c r="L2798">
        <v>1203</v>
      </c>
      <c r="M2798">
        <v>0</v>
      </c>
      <c r="R2798">
        <f t="shared" si="172"/>
        <v>9</v>
      </c>
      <c r="S2798">
        <f t="shared" si="173"/>
        <v>16</v>
      </c>
    </row>
    <row r="2799" spans="1:19" x14ac:dyDescent="0.3">
      <c r="A2799">
        <v>2798</v>
      </c>
      <c r="B2799" t="s">
        <v>2809</v>
      </c>
      <c r="C2799" t="str">
        <f t="shared" si="171"/>
        <v>stone_a_2_OrchardESA18a</v>
      </c>
      <c r="D2799">
        <v>1274</v>
      </c>
      <c r="E2799">
        <v>1274</v>
      </c>
      <c r="F2799">
        <v>0</v>
      </c>
      <c r="G2799">
        <v>0</v>
      </c>
      <c r="H2799">
        <v>0</v>
      </c>
      <c r="I2799">
        <v>0</v>
      </c>
      <c r="J2799">
        <v>0</v>
      </c>
      <c r="K2799">
        <v>0</v>
      </c>
      <c r="L2799">
        <v>1276</v>
      </c>
      <c r="M2799">
        <v>0</v>
      </c>
      <c r="R2799">
        <f t="shared" si="172"/>
        <v>9</v>
      </c>
      <c r="S2799">
        <f t="shared" si="173"/>
        <v>16</v>
      </c>
    </row>
    <row r="2800" spans="1:19" x14ac:dyDescent="0.3">
      <c r="A2800">
        <v>2799</v>
      </c>
      <c r="B2800" t="s">
        <v>2810</v>
      </c>
      <c r="C2800" t="str">
        <f t="shared" si="171"/>
        <v>stone_a_2_OrchardESA18b</v>
      </c>
      <c r="D2800">
        <v>994</v>
      </c>
      <c r="E2800">
        <v>994</v>
      </c>
      <c r="F2800">
        <v>0</v>
      </c>
      <c r="G2800">
        <v>0</v>
      </c>
      <c r="H2800">
        <v>0</v>
      </c>
      <c r="I2800">
        <v>0</v>
      </c>
      <c r="J2800">
        <v>0</v>
      </c>
      <c r="K2800">
        <v>0</v>
      </c>
      <c r="L2800">
        <v>996</v>
      </c>
      <c r="M2800">
        <v>0</v>
      </c>
      <c r="R2800">
        <f t="shared" si="172"/>
        <v>9</v>
      </c>
      <c r="S2800">
        <f t="shared" si="173"/>
        <v>16</v>
      </c>
    </row>
    <row r="2801" spans="1:19" x14ac:dyDescent="0.3">
      <c r="A2801">
        <v>2800</v>
      </c>
      <c r="B2801" t="s">
        <v>2811</v>
      </c>
      <c r="C2801" t="str">
        <f t="shared" si="171"/>
        <v>sunflower_a_2_OtherRowESA1</v>
      </c>
      <c r="D2801">
        <v>250</v>
      </c>
      <c r="E2801">
        <v>250</v>
      </c>
      <c r="F2801">
        <v>0</v>
      </c>
      <c r="G2801">
        <v>0</v>
      </c>
      <c r="H2801">
        <v>0</v>
      </c>
      <c r="I2801">
        <v>0</v>
      </c>
      <c r="J2801">
        <v>0</v>
      </c>
      <c r="K2801">
        <v>0</v>
      </c>
      <c r="L2801">
        <v>450</v>
      </c>
      <c r="M2801">
        <v>0</v>
      </c>
      <c r="R2801">
        <f t="shared" si="172"/>
        <v>13</v>
      </c>
      <c r="S2801">
        <f t="shared" si="173"/>
        <v>20</v>
      </c>
    </row>
    <row r="2802" spans="1:19" x14ac:dyDescent="0.3">
      <c r="A2802">
        <v>2801</v>
      </c>
      <c r="B2802" t="s">
        <v>2812</v>
      </c>
      <c r="C2802" t="str">
        <f t="shared" si="171"/>
        <v>sunflower_a_2_OtherRowESA2</v>
      </c>
      <c r="D2802">
        <v>275</v>
      </c>
      <c r="E2802">
        <v>275</v>
      </c>
      <c r="F2802">
        <v>0</v>
      </c>
      <c r="G2802">
        <v>0</v>
      </c>
      <c r="H2802">
        <v>0</v>
      </c>
      <c r="I2802">
        <v>0</v>
      </c>
      <c r="J2802">
        <v>0</v>
      </c>
      <c r="K2802">
        <v>0</v>
      </c>
      <c r="L2802">
        <v>275</v>
      </c>
      <c r="M2802">
        <v>0</v>
      </c>
      <c r="R2802">
        <f t="shared" si="172"/>
        <v>13</v>
      </c>
      <c r="S2802">
        <f t="shared" si="173"/>
        <v>20</v>
      </c>
    </row>
    <row r="2803" spans="1:19" x14ac:dyDescent="0.3">
      <c r="A2803">
        <v>2802</v>
      </c>
      <c r="B2803" t="s">
        <v>2813</v>
      </c>
      <c r="C2803" t="str">
        <f t="shared" si="171"/>
        <v>sunflower_a_2_OtherRowESA3</v>
      </c>
      <c r="D2803">
        <v>580</v>
      </c>
      <c r="E2803">
        <v>580</v>
      </c>
      <c r="F2803">
        <v>0</v>
      </c>
      <c r="G2803">
        <v>0</v>
      </c>
      <c r="H2803">
        <v>0</v>
      </c>
      <c r="I2803">
        <v>0</v>
      </c>
      <c r="J2803">
        <v>0</v>
      </c>
      <c r="K2803">
        <v>0</v>
      </c>
      <c r="L2803">
        <v>594</v>
      </c>
      <c r="M2803">
        <v>0</v>
      </c>
      <c r="R2803">
        <f t="shared" si="172"/>
        <v>13</v>
      </c>
      <c r="S2803">
        <f t="shared" si="173"/>
        <v>20</v>
      </c>
    </row>
    <row r="2804" spans="1:19" x14ac:dyDescent="0.3">
      <c r="A2804">
        <v>2803</v>
      </c>
      <c r="B2804" t="s">
        <v>2814</v>
      </c>
      <c r="C2804" t="str">
        <f t="shared" si="171"/>
        <v>sunflower_a_2_OtherRowESA4</v>
      </c>
      <c r="D2804">
        <v>280</v>
      </c>
      <c r="E2804">
        <v>280</v>
      </c>
      <c r="F2804">
        <v>0</v>
      </c>
      <c r="G2804">
        <v>0</v>
      </c>
      <c r="H2804">
        <v>0</v>
      </c>
      <c r="I2804">
        <v>0</v>
      </c>
      <c r="J2804">
        <v>0</v>
      </c>
      <c r="K2804">
        <v>0</v>
      </c>
      <c r="L2804">
        <v>281</v>
      </c>
      <c r="M2804">
        <v>0</v>
      </c>
      <c r="R2804">
        <f t="shared" si="172"/>
        <v>13</v>
      </c>
      <c r="S2804">
        <f t="shared" si="173"/>
        <v>20</v>
      </c>
    </row>
    <row r="2805" spans="1:19" x14ac:dyDescent="0.3">
      <c r="A2805">
        <v>2804</v>
      </c>
      <c r="B2805" t="s">
        <v>2815</v>
      </c>
      <c r="C2805" t="str">
        <f t="shared" si="171"/>
        <v>sunflower_a_2_OtherRowESA5</v>
      </c>
      <c r="D2805">
        <v>634</v>
      </c>
      <c r="E2805">
        <v>634</v>
      </c>
      <c r="F2805">
        <v>0</v>
      </c>
      <c r="G2805">
        <v>0</v>
      </c>
      <c r="H2805">
        <v>0</v>
      </c>
      <c r="I2805">
        <v>0</v>
      </c>
      <c r="J2805">
        <v>0</v>
      </c>
      <c r="K2805">
        <v>0</v>
      </c>
      <c r="L2805">
        <v>684</v>
      </c>
      <c r="M2805">
        <v>0</v>
      </c>
      <c r="R2805">
        <f t="shared" si="172"/>
        <v>13</v>
      </c>
      <c r="S2805">
        <f t="shared" si="173"/>
        <v>20</v>
      </c>
    </row>
    <row r="2806" spans="1:19" x14ac:dyDescent="0.3">
      <c r="A2806">
        <v>2805</v>
      </c>
      <c r="B2806" t="s">
        <v>2816</v>
      </c>
      <c r="C2806" t="str">
        <f t="shared" si="171"/>
        <v>sunflower_a_2_OtherRowESA6</v>
      </c>
      <c r="D2806">
        <v>330</v>
      </c>
      <c r="E2806">
        <v>330</v>
      </c>
      <c r="F2806">
        <v>0</v>
      </c>
      <c r="G2806">
        <v>0</v>
      </c>
      <c r="H2806">
        <v>0</v>
      </c>
      <c r="I2806">
        <v>0</v>
      </c>
      <c r="J2806">
        <v>0</v>
      </c>
      <c r="K2806">
        <v>0</v>
      </c>
      <c r="L2806">
        <v>342</v>
      </c>
      <c r="M2806">
        <v>0</v>
      </c>
      <c r="R2806">
        <f t="shared" si="172"/>
        <v>13</v>
      </c>
      <c r="S2806">
        <f t="shared" si="173"/>
        <v>20</v>
      </c>
    </row>
    <row r="2807" spans="1:19" x14ac:dyDescent="0.3">
      <c r="A2807">
        <v>2806</v>
      </c>
      <c r="B2807" t="s">
        <v>2817</v>
      </c>
      <c r="C2807" t="str">
        <f t="shared" si="171"/>
        <v>sunflower_a_2_OtherRowESA7</v>
      </c>
      <c r="D2807">
        <v>304</v>
      </c>
      <c r="E2807">
        <v>304</v>
      </c>
      <c r="F2807">
        <v>0</v>
      </c>
      <c r="G2807">
        <v>0</v>
      </c>
      <c r="H2807">
        <v>0</v>
      </c>
      <c r="I2807">
        <v>0</v>
      </c>
      <c r="J2807">
        <v>0</v>
      </c>
      <c r="K2807">
        <v>0</v>
      </c>
      <c r="L2807">
        <v>371</v>
      </c>
      <c r="M2807">
        <v>0</v>
      </c>
      <c r="R2807">
        <f t="shared" si="172"/>
        <v>13</v>
      </c>
      <c r="S2807">
        <f t="shared" si="173"/>
        <v>20</v>
      </c>
    </row>
    <row r="2808" spans="1:19" x14ac:dyDescent="0.3">
      <c r="A2808">
        <v>2807</v>
      </c>
      <c r="B2808" t="s">
        <v>2818</v>
      </c>
      <c r="C2808" t="str">
        <f t="shared" si="171"/>
        <v>sunflower_a_2_OtherRowESA8</v>
      </c>
      <c r="D2808">
        <v>324</v>
      </c>
      <c r="E2808">
        <v>324</v>
      </c>
      <c r="F2808">
        <v>0</v>
      </c>
      <c r="G2808">
        <v>0</v>
      </c>
      <c r="H2808">
        <v>0</v>
      </c>
      <c r="I2808">
        <v>0</v>
      </c>
      <c r="J2808">
        <v>0</v>
      </c>
      <c r="K2808">
        <v>0</v>
      </c>
      <c r="L2808">
        <v>325</v>
      </c>
      <c r="M2808">
        <v>0</v>
      </c>
      <c r="R2808">
        <f t="shared" si="172"/>
        <v>13</v>
      </c>
      <c r="S2808">
        <f t="shared" si="173"/>
        <v>20</v>
      </c>
    </row>
    <row r="2809" spans="1:19" x14ac:dyDescent="0.3">
      <c r="A2809">
        <v>2808</v>
      </c>
      <c r="B2809" t="s">
        <v>2819</v>
      </c>
      <c r="C2809" t="str">
        <f t="shared" ref="C2809:C2872" si="174">LEFT(B2809,R2809-1)&amp;RIGHT(B2809,LEN(B2809)-S2809)</f>
        <v>sunflower_a_2_OtherRowESA9</v>
      </c>
      <c r="D2809">
        <v>232</v>
      </c>
      <c r="E2809">
        <v>232</v>
      </c>
      <c r="F2809">
        <v>0</v>
      </c>
      <c r="G2809">
        <v>0</v>
      </c>
      <c r="H2809">
        <v>0</v>
      </c>
      <c r="I2809">
        <v>0</v>
      </c>
      <c r="J2809">
        <v>0</v>
      </c>
      <c r="K2809">
        <v>0</v>
      </c>
      <c r="L2809">
        <v>247</v>
      </c>
      <c r="M2809">
        <v>0</v>
      </c>
      <c r="R2809">
        <f t="shared" si="172"/>
        <v>13</v>
      </c>
      <c r="S2809">
        <f t="shared" si="173"/>
        <v>20</v>
      </c>
    </row>
    <row r="2810" spans="1:19" x14ac:dyDescent="0.3">
      <c r="A2810">
        <v>2809</v>
      </c>
      <c r="B2810" t="s">
        <v>2820</v>
      </c>
      <c r="C2810" t="str">
        <f t="shared" si="174"/>
        <v>sunflower_a_2_OtherRowESA10a</v>
      </c>
      <c r="D2810">
        <v>362</v>
      </c>
      <c r="E2810">
        <v>362</v>
      </c>
      <c r="F2810">
        <v>0</v>
      </c>
      <c r="G2810">
        <v>0</v>
      </c>
      <c r="H2810">
        <v>0</v>
      </c>
      <c r="I2810">
        <v>0</v>
      </c>
      <c r="J2810">
        <v>0</v>
      </c>
      <c r="K2810">
        <v>0</v>
      </c>
      <c r="L2810">
        <v>368</v>
      </c>
      <c r="M2810">
        <v>0</v>
      </c>
      <c r="R2810">
        <f t="shared" si="172"/>
        <v>13</v>
      </c>
      <c r="S2810">
        <f t="shared" si="173"/>
        <v>20</v>
      </c>
    </row>
    <row r="2811" spans="1:19" x14ac:dyDescent="0.3">
      <c r="A2811">
        <v>2810</v>
      </c>
      <c r="B2811" t="s">
        <v>2821</v>
      </c>
      <c r="C2811" t="str">
        <f t="shared" si="174"/>
        <v>sunflower_a_2_OtherRowESA10b</v>
      </c>
      <c r="D2811">
        <v>548</v>
      </c>
      <c r="E2811">
        <v>548</v>
      </c>
      <c r="F2811">
        <v>0</v>
      </c>
      <c r="G2811">
        <v>0</v>
      </c>
      <c r="H2811">
        <v>0</v>
      </c>
      <c r="I2811">
        <v>0</v>
      </c>
      <c r="J2811">
        <v>0</v>
      </c>
      <c r="K2811">
        <v>0</v>
      </c>
      <c r="L2811">
        <v>561</v>
      </c>
      <c r="M2811">
        <v>0</v>
      </c>
      <c r="R2811">
        <f t="shared" si="172"/>
        <v>13</v>
      </c>
      <c r="S2811">
        <f t="shared" si="173"/>
        <v>20</v>
      </c>
    </row>
    <row r="2812" spans="1:19" x14ac:dyDescent="0.3">
      <c r="A2812">
        <v>2811</v>
      </c>
      <c r="B2812" t="s">
        <v>2822</v>
      </c>
      <c r="C2812" t="str">
        <f t="shared" si="174"/>
        <v>sunflower_a_2_OtherRowESA11a</v>
      </c>
      <c r="D2812">
        <v>540</v>
      </c>
      <c r="E2812">
        <v>540</v>
      </c>
      <c r="F2812">
        <v>0</v>
      </c>
      <c r="G2812">
        <v>0</v>
      </c>
      <c r="H2812">
        <v>0</v>
      </c>
      <c r="I2812">
        <v>0</v>
      </c>
      <c r="J2812">
        <v>0</v>
      </c>
      <c r="K2812">
        <v>0</v>
      </c>
      <c r="L2812">
        <v>561</v>
      </c>
      <c r="M2812">
        <v>0</v>
      </c>
      <c r="R2812">
        <f t="shared" si="172"/>
        <v>13</v>
      </c>
      <c r="S2812">
        <f t="shared" si="173"/>
        <v>20</v>
      </c>
    </row>
    <row r="2813" spans="1:19" x14ac:dyDescent="0.3">
      <c r="A2813">
        <v>2812</v>
      </c>
      <c r="B2813" t="s">
        <v>2823</v>
      </c>
      <c r="C2813" t="str">
        <f t="shared" si="174"/>
        <v>sunflower_a_2_OtherRowESA11b</v>
      </c>
      <c r="D2813">
        <v>452</v>
      </c>
      <c r="E2813">
        <v>452</v>
      </c>
      <c r="F2813">
        <v>0</v>
      </c>
      <c r="G2813">
        <v>0</v>
      </c>
      <c r="H2813">
        <v>0</v>
      </c>
      <c r="I2813">
        <v>0</v>
      </c>
      <c r="J2813">
        <v>0</v>
      </c>
      <c r="K2813">
        <v>0</v>
      </c>
      <c r="L2813">
        <v>470</v>
      </c>
      <c r="M2813">
        <v>0</v>
      </c>
      <c r="R2813">
        <f t="shared" si="172"/>
        <v>13</v>
      </c>
      <c r="S2813">
        <f t="shared" si="173"/>
        <v>20</v>
      </c>
    </row>
    <row r="2814" spans="1:19" x14ac:dyDescent="0.3">
      <c r="A2814">
        <v>2813</v>
      </c>
      <c r="B2814" t="s">
        <v>2824</v>
      </c>
      <c r="C2814" t="str">
        <f t="shared" si="174"/>
        <v>sunflower_a_2_OtherRowESA12a</v>
      </c>
      <c r="D2814">
        <v>394</v>
      </c>
      <c r="E2814">
        <v>394</v>
      </c>
      <c r="F2814">
        <v>0</v>
      </c>
      <c r="G2814">
        <v>0</v>
      </c>
      <c r="H2814">
        <v>0</v>
      </c>
      <c r="I2814">
        <v>0</v>
      </c>
      <c r="J2814">
        <v>0</v>
      </c>
      <c r="K2814">
        <v>0</v>
      </c>
      <c r="L2814">
        <v>402</v>
      </c>
      <c r="M2814">
        <v>0</v>
      </c>
      <c r="R2814">
        <f t="shared" si="172"/>
        <v>13</v>
      </c>
      <c r="S2814">
        <f t="shared" si="173"/>
        <v>20</v>
      </c>
    </row>
    <row r="2815" spans="1:19" x14ac:dyDescent="0.3">
      <c r="A2815">
        <v>2814</v>
      </c>
      <c r="B2815" t="s">
        <v>2825</v>
      </c>
      <c r="C2815" t="str">
        <f t="shared" si="174"/>
        <v>sunflower_a_2_OtherRowESA12b</v>
      </c>
      <c r="D2815">
        <v>384</v>
      </c>
      <c r="E2815">
        <v>384</v>
      </c>
      <c r="F2815">
        <v>0</v>
      </c>
      <c r="G2815">
        <v>0</v>
      </c>
      <c r="H2815">
        <v>0</v>
      </c>
      <c r="I2815">
        <v>0</v>
      </c>
      <c r="J2815">
        <v>0</v>
      </c>
      <c r="K2815">
        <v>0</v>
      </c>
      <c r="L2815">
        <v>393</v>
      </c>
      <c r="M2815">
        <v>0</v>
      </c>
      <c r="R2815">
        <f t="shared" si="172"/>
        <v>13</v>
      </c>
      <c r="S2815">
        <f t="shared" si="173"/>
        <v>20</v>
      </c>
    </row>
    <row r="2816" spans="1:19" x14ac:dyDescent="0.3">
      <c r="A2816">
        <v>2815</v>
      </c>
      <c r="B2816" t="s">
        <v>2826</v>
      </c>
      <c r="C2816" t="str">
        <f t="shared" si="174"/>
        <v>sunflower_a_2_OtherRowESA13</v>
      </c>
      <c r="D2816">
        <v>674</v>
      </c>
      <c r="E2816">
        <v>674</v>
      </c>
      <c r="F2816">
        <v>0</v>
      </c>
      <c r="G2816">
        <v>0</v>
      </c>
      <c r="H2816">
        <v>0</v>
      </c>
      <c r="I2816">
        <v>0</v>
      </c>
      <c r="J2816">
        <v>0</v>
      </c>
      <c r="K2816">
        <v>0</v>
      </c>
      <c r="L2816">
        <v>681</v>
      </c>
      <c r="M2816">
        <v>0</v>
      </c>
      <c r="R2816">
        <f t="shared" si="172"/>
        <v>13</v>
      </c>
      <c r="S2816">
        <f t="shared" si="173"/>
        <v>20</v>
      </c>
    </row>
    <row r="2817" spans="1:19" x14ac:dyDescent="0.3">
      <c r="A2817">
        <v>2816</v>
      </c>
      <c r="B2817" t="s">
        <v>2827</v>
      </c>
      <c r="C2817" t="str">
        <f t="shared" si="174"/>
        <v>sunflower_a_2_OtherRowESA14</v>
      </c>
      <c r="D2817">
        <v>351</v>
      </c>
      <c r="E2817">
        <v>351</v>
      </c>
      <c r="F2817">
        <v>0</v>
      </c>
      <c r="G2817">
        <v>0</v>
      </c>
      <c r="H2817">
        <v>0</v>
      </c>
      <c r="I2817">
        <v>0</v>
      </c>
      <c r="J2817">
        <v>0</v>
      </c>
      <c r="K2817">
        <v>0</v>
      </c>
      <c r="L2817">
        <v>357</v>
      </c>
      <c r="M2817">
        <v>0</v>
      </c>
      <c r="R2817">
        <f t="shared" si="172"/>
        <v>13</v>
      </c>
      <c r="S2817">
        <f t="shared" si="173"/>
        <v>20</v>
      </c>
    </row>
    <row r="2818" spans="1:19" x14ac:dyDescent="0.3">
      <c r="A2818">
        <v>2817</v>
      </c>
      <c r="B2818" t="s">
        <v>2828</v>
      </c>
      <c r="C2818" t="str">
        <f t="shared" si="174"/>
        <v>sunflower_a_2_OtherRowESA17a</v>
      </c>
      <c r="D2818">
        <v>426</v>
      </c>
      <c r="E2818">
        <v>426</v>
      </c>
      <c r="F2818">
        <v>0</v>
      </c>
      <c r="G2818">
        <v>0</v>
      </c>
      <c r="H2818">
        <v>0</v>
      </c>
      <c r="I2818">
        <v>0</v>
      </c>
      <c r="J2818">
        <v>0</v>
      </c>
      <c r="K2818">
        <v>0</v>
      </c>
      <c r="L2818">
        <v>445</v>
      </c>
      <c r="M2818">
        <v>0</v>
      </c>
      <c r="R2818">
        <f t="shared" si="172"/>
        <v>13</v>
      </c>
      <c r="S2818">
        <f t="shared" si="173"/>
        <v>20</v>
      </c>
    </row>
    <row r="2819" spans="1:19" x14ac:dyDescent="0.3">
      <c r="A2819">
        <v>2818</v>
      </c>
      <c r="B2819" t="s">
        <v>2829</v>
      </c>
      <c r="C2819" t="str">
        <f t="shared" si="174"/>
        <v>sunflower_a_2_OtherRowESA17b</v>
      </c>
      <c r="D2819">
        <v>292</v>
      </c>
      <c r="E2819">
        <v>292</v>
      </c>
      <c r="F2819">
        <v>0</v>
      </c>
      <c r="G2819">
        <v>0</v>
      </c>
      <c r="H2819">
        <v>0</v>
      </c>
      <c r="I2819">
        <v>0</v>
      </c>
      <c r="J2819">
        <v>0</v>
      </c>
      <c r="K2819">
        <v>0</v>
      </c>
      <c r="L2819">
        <v>300</v>
      </c>
      <c r="M2819">
        <v>0</v>
      </c>
      <c r="R2819">
        <f t="shared" ref="R2819:R2882" si="175">SEARCH("run",B2819)</f>
        <v>13</v>
      </c>
      <c r="S2819">
        <f t="shared" ref="S2819:S2882" si="176">SEARCH("_",B2819,SEARCH("_",B2819,R2819+1)+1)</f>
        <v>20</v>
      </c>
    </row>
    <row r="2820" spans="1:19" x14ac:dyDescent="0.3">
      <c r="A2820">
        <v>2819</v>
      </c>
      <c r="B2820" t="s">
        <v>2830</v>
      </c>
      <c r="C2820" t="str">
        <f t="shared" si="174"/>
        <v>sunflower_a_2_OtherRowESA18a</v>
      </c>
      <c r="D2820">
        <v>282</v>
      </c>
      <c r="E2820">
        <v>282</v>
      </c>
      <c r="F2820">
        <v>0</v>
      </c>
      <c r="G2820">
        <v>0</v>
      </c>
      <c r="H2820">
        <v>0</v>
      </c>
      <c r="I2820">
        <v>0</v>
      </c>
      <c r="J2820">
        <v>0</v>
      </c>
      <c r="K2820">
        <v>0</v>
      </c>
      <c r="L2820">
        <v>284</v>
      </c>
      <c r="M2820">
        <v>0</v>
      </c>
      <c r="R2820">
        <f t="shared" si="175"/>
        <v>13</v>
      </c>
      <c r="S2820">
        <f t="shared" si="176"/>
        <v>20</v>
      </c>
    </row>
    <row r="2821" spans="1:19" x14ac:dyDescent="0.3">
      <c r="A2821">
        <v>2820</v>
      </c>
      <c r="B2821" t="s">
        <v>2831</v>
      </c>
      <c r="C2821" t="str">
        <f t="shared" si="174"/>
        <v>sunflower_a_2_OtherRowESA18b</v>
      </c>
      <c r="D2821">
        <v>289</v>
      </c>
      <c r="E2821">
        <v>289</v>
      </c>
      <c r="F2821">
        <v>0</v>
      </c>
      <c r="G2821">
        <v>0</v>
      </c>
      <c r="H2821">
        <v>0</v>
      </c>
      <c r="I2821">
        <v>0</v>
      </c>
      <c r="J2821">
        <v>0</v>
      </c>
      <c r="K2821">
        <v>0</v>
      </c>
      <c r="L2821">
        <v>293</v>
      </c>
      <c r="M2821">
        <v>0</v>
      </c>
      <c r="R2821">
        <f t="shared" si="175"/>
        <v>13</v>
      </c>
      <c r="S2821">
        <f t="shared" si="176"/>
        <v>20</v>
      </c>
    </row>
    <row r="2822" spans="1:19" x14ac:dyDescent="0.3">
      <c r="A2822">
        <v>2821</v>
      </c>
      <c r="B2822" t="s">
        <v>2832</v>
      </c>
      <c r="C2822" t="str">
        <f t="shared" si="174"/>
        <v>sweetpot_a_2_VegetableESA1</v>
      </c>
      <c r="D2822">
        <v>582</v>
      </c>
      <c r="E2822">
        <v>582</v>
      </c>
      <c r="F2822">
        <v>0</v>
      </c>
      <c r="G2822">
        <v>0</v>
      </c>
      <c r="H2822">
        <v>0</v>
      </c>
      <c r="I2822">
        <v>0</v>
      </c>
      <c r="J2822">
        <v>0</v>
      </c>
      <c r="K2822">
        <v>0</v>
      </c>
      <c r="L2822">
        <v>984</v>
      </c>
      <c r="M2822">
        <v>0</v>
      </c>
      <c r="R2822">
        <f t="shared" si="175"/>
        <v>12</v>
      </c>
      <c r="S2822">
        <f t="shared" si="176"/>
        <v>19</v>
      </c>
    </row>
    <row r="2823" spans="1:19" x14ac:dyDescent="0.3">
      <c r="A2823">
        <v>2822</v>
      </c>
      <c r="B2823" t="s">
        <v>2833</v>
      </c>
      <c r="C2823" t="str">
        <f t="shared" si="174"/>
        <v>sweetpot_a_2_VegetableESA2</v>
      </c>
      <c r="D2823">
        <v>859</v>
      </c>
      <c r="E2823">
        <v>859</v>
      </c>
      <c r="F2823">
        <v>0</v>
      </c>
      <c r="G2823">
        <v>0</v>
      </c>
      <c r="H2823">
        <v>0</v>
      </c>
      <c r="I2823">
        <v>0</v>
      </c>
      <c r="J2823">
        <v>0</v>
      </c>
      <c r="K2823">
        <v>0</v>
      </c>
      <c r="L2823">
        <v>923</v>
      </c>
      <c r="M2823">
        <v>0</v>
      </c>
      <c r="R2823">
        <f t="shared" si="175"/>
        <v>12</v>
      </c>
      <c r="S2823">
        <f t="shared" si="176"/>
        <v>19</v>
      </c>
    </row>
    <row r="2824" spans="1:19" x14ac:dyDescent="0.3">
      <c r="A2824">
        <v>2823</v>
      </c>
      <c r="B2824" t="s">
        <v>2834</v>
      </c>
      <c r="C2824" t="str">
        <f t="shared" si="174"/>
        <v>sweetpot_a_2_VegetableESA3</v>
      </c>
      <c r="D2824">
        <v>593</v>
      </c>
      <c r="E2824">
        <v>593</v>
      </c>
      <c r="F2824">
        <v>0</v>
      </c>
      <c r="G2824">
        <v>0</v>
      </c>
      <c r="H2824">
        <v>0</v>
      </c>
      <c r="I2824">
        <v>0</v>
      </c>
      <c r="J2824">
        <v>0</v>
      </c>
      <c r="K2824">
        <v>0</v>
      </c>
      <c r="L2824">
        <v>599</v>
      </c>
      <c r="M2824">
        <v>0</v>
      </c>
      <c r="R2824">
        <f t="shared" si="175"/>
        <v>12</v>
      </c>
      <c r="S2824">
        <f t="shared" si="176"/>
        <v>19</v>
      </c>
    </row>
    <row r="2825" spans="1:19" x14ac:dyDescent="0.3">
      <c r="A2825">
        <v>2824</v>
      </c>
      <c r="B2825" t="s">
        <v>2835</v>
      </c>
      <c r="C2825" t="str">
        <f t="shared" si="174"/>
        <v>sweetpot_a_2_VegetableESA4</v>
      </c>
      <c r="D2825">
        <v>724</v>
      </c>
      <c r="E2825">
        <v>724</v>
      </c>
      <c r="F2825">
        <v>0</v>
      </c>
      <c r="G2825">
        <v>0</v>
      </c>
      <c r="H2825">
        <v>0</v>
      </c>
      <c r="I2825">
        <v>0</v>
      </c>
      <c r="J2825">
        <v>0</v>
      </c>
      <c r="K2825">
        <v>0</v>
      </c>
      <c r="L2825">
        <v>725</v>
      </c>
      <c r="M2825">
        <v>0</v>
      </c>
      <c r="R2825">
        <f t="shared" si="175"/>
        <v>12</v>
      </c>
      <c r="S2825">
        <f t="shared" si="176"/>
        <v>19</v>
      </c>
    </row>
    <row r="2826" spans="1:19" x14ac:dyDescent="0.3">
      <c r="A2826">
        <v>2825</v>
      </c>
      <c r="B2826" t="s">
        <v>2836</v>
      </c>
      <c r="C2826" t="str">
        <f t="shared" si="174"/>
        <v>sweetpot_a_2_VegetableESA5</v>
      </c>
      <c r="D2826">
        <v>854</v>
      </c>
      <c r="E2826">
        <v>854</v>
      </c>
      <c r="F2826">
        <v>0</v>
      </c>
      <c r="G2826">
        <v>0</v>
      </c>
      <c r="H2826">
        <v>0</v>
      </c>
      <c r="I2826">
        <v>0</v>
      </c>
      <c r="J2826">
        <v>0</v>
      </c>
      <c r="K2826">
        <v>0</v>
      </c>
      <c r="L2826">
        <v>897</v>
      </c>
      <c r="M2826">
        <v>0</v>
      </c>
      <c r="R2826">
        <f t="shared" si="175"/>
        <v>12</v>
      </c>
      <c r="S2826">
        <f t="shared" si="176"/>
        <v>19</v>
      </c>
    </row>
    <row r="2827" spans="1:19" x14ac:dyDescent="0.3">
      <c r="A2827">
        <v>2826</v>
      </c>
      <c r="B2827" t="s">
        <v>2837</v>
      </c>
      <c r="C2827" t="str">
        <f t="shared" si="174"/>
        <v>sweetpot_a_2_VegetableESA6</v>
      </c>
      <c r="D2827">
        <v>797</v>
      </c>
      <c r="E2827">
        <v>797</v>
      </c>
      <c r="F2827">
        <v>0</v>
      </c>
      <c r="G2827">
        <v>0</v>
      </c>
      <c r="H2827">
        <v>0</v>
      </c>
      <c r="I2827">
        <v>0</v>
      </c>
      <c r="J2827">
        <v>0</v>
      </c>
      <c r="K2827">
        <v>0</v>
      </c>
      <c r="L2827">
        <v>815</v>
      </c>
      <c r="M2827">
        <v>0</v>
      </c>
      <c r="R2827">
        <f t="shared" si="175"/>
        <v>12</v>
      </c>
      <c r="S2827">
        <f t="shared" si="176"/>
        <v>19</v>
      </c>
    </row>
    <row r="2828" spans="1:19" x14ac:dyDescent="0.3">
      <c r="A2828">
        <v>2827</v>
      </c>
      <c r="B2828" t="s">
        <v>2838</v>
      </c>
      <c r="C2828" t="str">
        <f t="shared" si="174"/>
        <v>sweetpot_a_2_VegetableESA7</v>
      </c>
      <c r="D2828">
        <v>1084</v>
      </c>
      <c r="E2828">
        <v>1084</v>
      </c>
      <c r="F2828">
        <v>0</v>
      </c>
      <c r="G2828">
        <v>0</v>
      </c>
      <c r="H2828">
        <v>0</v>
      </c>
      <c r="I2828">
        <v>0</v>
      </c>
      <c r="J2828">
        <v>0</v>
      </c>
      <c r="K2828">
        <v>0</v>
      </c>
      <c r="L2828">
        <v>1189</v>
      </c>
      <c r="M2828">
        <v>0</v>
      </c>
      <c r="R2828">
        <f t="shared" si="175"/>
        <v>12</v>
      </c>
      <c r="S2828">
        <f t="shared" si="176"/>
        <v>19</v>
      </c>
    </row>
    <row r="2829" spans="1:19" x14ac:dyDescent="0.3">
      <c r="A2829">
        <v>2828</v>
      </c>
      <c r="B2829" t="s">
        <v>2839</v>
      </c>
      <c r="C2829" t="str">
        <f t="shared" si="174"/>
        <v>sweetpot_a_2_VegetableESA8</v>
      </c>
      <c r="D2829">
        <v>519</v>
      </c>
      <c r="E2829">
        <v>519</v>
      </c>
      <c r="F2829">
        <v>0</v>
      </c>
      <c r="G2829">
        <v>0</v>
      </c>
      <c r="H2829">
        <v>0</v>
      </c>
      <c r="I2829">
        <v>0</v>
      </c>
      <c r="J2829">
        <v>0</v>
      </c>
      <c r="K2829">
        <v>0</v>
      </c>
      <c r="L2829">
        <v>520</v>
      </c>
      <c r="M2829">
        <v>0</v>
      </c>
      <c r="R2829">
        <f t="shared" si="175"/>
        <v>12</v>
      </c>
      <c r="S2829">
        <f t="shared" si="176"/>
        <v>19</v>
      </c>
    </row>
    <row r="2830" spans="1:19" x14ac:dyDescent="0.3">
      <c r="A2830">
        <v>2829</v>
      </c>
      <c r="B2830" t="s">
        <v>2840</v>
      </c>
      <c r="C2830" t="str">
        <f t="shared" si="174"/>
        <v>sweetpot_a_2_VegetableESA9</v>
      </c>
      <c r="D2830">
        <v>487</v>
      </c>
      <c r="E2830">
        <v>487</v>
      </c>
      <c r="F2830">
        <v>0</v>
      </c>
      <c r="G2830">
        <v>0</v>
      </c>
      <c r="H2830">
        <v>0</v>
      </c>
      <c r="I2830">
        <v>0</v>
      </c>
      <c r="J2830">
        <v>0</v>
      </c>
      <c r="K2830">
        <v>0</v>
      </c>
      <c r="L2830">
        <v>495</v>
      </c>
      <c r="M2830">
        <v>0</v>
      </c>
      <c r="R2830">
        <f t="shared" si="175"/>
        <v>12</v>
      </c>
      <c r="S2830">
        <f t="shared" si="176"/>
        <v>19</v>
      </c>
    </row>
    <row r="2831" spans="1:19" x14ac:dyDescent="0.3">
      <c r="A2831">
        <v>2830</v>
      </c>
      <c r="B2831" t="s">
        <v>2841</v>
      </c>
      <c r="C2831" t="str">
        <f t="shared" si="174"/>
        <v>sweetpot_a_2_VegetableESA10a</v>
      </c>
      <c r="D2831">
        <v>478</v>
      </c>
      <c r="E2831">
        <v>478</v>
      </c>
      <c r="F2831">
        <v>0</v>
      </c>
      <c r="G2831">
        <v>0</v>
      </c>
      <c r="H2831">
        <v>0</v>
      </c>
      <c r="I2831">
        <v>0</v>
      </c>
      <c r="J2831">
        <v>0</v>
      </c>
      <c r="K2831">
        <v>0</v>
      </c>
      <c r="L2831">
        <v>502</v>
      </c>
      <c r="M2831">
        <v>0</v>
      </c>
      <c r="R2831">
        <f t="shared" si="175"/>
        <v>12</v>
      </c>
      <c r="S2831">
        <f t="shared" si="176"/>
        <v>19</v>
      </c>
    </row>
    <row r="2832" spans="1:19" x14ac:dyDescent="0.3">
      <c r="A2832">
        <v>2831</v>
      </c>
      <c r="B2832" t="s">
        <v>2842</v>
      </c>
      <c r="C2832" t="str">
        <f t="shared" si="174"/>
        <v>sweetpot_a_2_VegetableESA10b</v>
      </c>
      <c r="D2832">
        <v>603</v>
      </c>
      <c r="E2832">
        <v>603</v>
      </c>
      <c r="F2832">
        <v>0</v>
      </c>
      <c r="G2832">
        <v>0</v>
      </c>
      <c r="H2832">
        <v>0</v>
      </c>
      <c r="I2832">
        <v>0</v>
      </c>
      <c r="J2832">
        <v>0</v>
      </c>
      <c r="K2832">
        <v>0</v>
      </c>
      <c r="L2832">
        <v>634</v>
      </c>
      <c r="M2832">
        <v>0</v>
      </c>
      <c r="R2832">
        <f t="shared" si="175"/>
        <v>12</v>
      </c>
      <c r="S2832">
        <f t="shared" si="176"/>
        <v>19</v>
      </c>
    </row>
    <row r="2833" spans="1:19" x14ac:dyDescent="0.3">
      <c r="A2833">
        <v>2832</v>
      </c>
      <c r="B2833" t="s">
        <v>2843</v>
      </c>
      <c r="C2833" t="str">
        <f t="shared" si="174"/>
        <v>sweetpot_a_2_VegetableESA11a</v>
      </c>
      <c r="D2833">
        <v>1281</v>
      </c>
      <c r="E2833">
        <v>1281</v>
      </c>
      <c r="F2833">
        <v>0</v>
      </c>
      <c r="G2833">
        <v>0</v>
      </c>
      <c r="H2833">
        <v>0</v>
      </c>
      <c r="I2833">
        <v>0</v>
      </c>
      <c r="J2833">
        <v>0</v>
      </c>
      <c r="K2833">
        <v>0</v>
      </c>
      <c r="L2833">
        <v>1301</v>
      </c>
      <c r="M2833">
        <v>0</v>
      </c>
      <c r="R2833">
        <f t="shared" si="175"/>
        <v>12</v>
      </c>
      <c r="S2833">
        <f t="shared" si="176"/>
        <v>19</v>
      </c>
    </row>
    <row r="2834" spans="1:19" x14ac:dyDescent="0.3">
      <c r="A2834">
        <v>2833</v>
      </c>
      <c r="B2834" t="s">
        <v>2844</v>
      </c>
      <c r="C2834" t="str">
        <f t="shared" si="174"/>
        <v>sweetpot_a_2_VegetableESA11b</v>
      </c>
      <c r="D2834">
        <v>1186</v>
      </c>
      <c r="E2834">
        <v>1186</v>
      </c>
      <c r="F2834">
        <v>0</v>
      </c>
      <c r="G2834">
        <v>0</v>
      </c>
      <c r="H2834">
        <v>0</v>
      </c>
      <c r="I2834">
        <v>0</v>
      </c>
      <c r="J2834">
        <v>0</v>
      </c>
      <c r="K2834">
        <v>0</v>
      </c>
      <c r="L2834">
        <v>1198</v>
      </c>
      <c r="M2834">
        <v>0</v>
      </c>
      <c r="R2834">
        <f t="shared" si="175"/>
        <v>12</v>
      </c>
      <c r="S2834">
        <f t="shared" si="176"/>
        <v>19</v>
      </c>
    </row>
    <row r="2835" spans="1:19" x14ac:dyDescent="0.3">
      <c r="A2835">
        <v>2834</v>
      </c>
      <c r="B2835" t="s">
        <v>2845</v>
      </c>
      <c r="C2835" t="str">
        <f t="shared" si="174"/>
        <v>sweetpot_a_2_VegetableESA12a</v>
      </c>
      <c r="D2835">
        <v>1248</v>
      </c>
      <c r="E2835">
        <v>1248</v>
      </c>
      <c r="F2835">
        <v>0</v>
      </c>
      <c r="G2835">
        <v>0</v>
      </c>
      <c r="H2835">
        <v>0</v>
      </c>
      <c r="I2835">
        <v>0</v>
      </c>
      <c r="J2835">
        <v>0</v>
      </c>
      <c r="K2835">
        <v>0</v>
      </c>
      <c r="L2835">
        <v>1273</v>
      </c>
      <c r="M2835">
        <v>0</v>
      </c>
      <c r="R2835">
        <f t="shared" si="175"/>
        <v>12</v>
      </c>
      <c r="S2835">
        <f t="shared" si="176"/>
        <v>19</v>
      </c>
    </row>
    <row r="2836" spans="1:19" x14ac:dyDescent="0.3">
      <c r="A2836">
        <v>2835</v>
      </c>
      <c r="B2836" t="s">
        <v>2846</v>
      </c>
      <c r="C2836" t="str">
        <f t="shared" si="174"/>
        <v>sweetpot_a_2_VegetableESA12b</v>
      </c>
      <c r="D2836">
        <v>1374</v>
      </c>
      <c r="E2836">
        <v>1374</v>
      </c>
      <c r="F2836">
        <v>0</v>
      </c>
      <c r="G2836">
        <v>0</v>
      </c>
      <c r="H2836">
        <v>0</v>
      </c>
      <c r="I2836">
        <v>0</v>
      </c>
      <c r="J2836">
        <v>0</v>
      </c>
      <c r="K2836">
        <v>0</v>
      </c>
      <c r="L2836">
        <v>1397</v>
      </c>
      <c r="M2836">
        <v>0</v>
      </c>
      <c r="R2836">
        <f t="shared" si="175"/>
        <v>12</v>
      </c>
      <c r="S2836">
        <f t="shared" si="176"/>
        <v>19</v>
      </c>
    </row>
    <row r="2837" spans="1:19" x14ac:dyDescent="0.3">
      <c r="A2837">
        <v>2836</v>
      </c>
      <c r="B2837" t="s">
        <v>2847</v>
      </c>
      <c r="C2837" t="str">
        <f t="shared" si="174"/>
        <v>sweetpot_a_2_VegetableESA13</v>
      </c>
      <c r="D2837">
        <v>1623</v>
      </c>
      <c r="E2837">
        <v>1623</v>
      </c>
      <c r="F2837">
        <v>0</v>
      </c>
      <c r="G2837">
        <v>0</v>
      </c>
      <c r="H2837">
        <v>0</v>
      </c>
      <c r="I2837">
        <v>0</v>
      </c>
      <c r="J2837">
        <v>0</v>
      </c>
      <c r="K2837">
        <v>0</v>
      </c>
      <c r="L2837">
        <v>1637</v>
      </c>
      <c r="M2837">
        <v>0</v>
      </c>
      <c r="R2837">
        <f t="shared" si="175"/>
        <v>12</v>
      </c>
      <c r="S2837">
        <f t="shared" si="176"/>
        <v>19</v>
      </c>
    </row>
    <row r="2838" spans="1:19" x14ac:dyDescent="0.3">
      <c r="A2838">
        <v>2837</v>
      </c>
      <c r="B2838" t="s">
        <v>2848</v>
      </c>
      <c r="C2838" t="str">
        <f t="shared" si="174"/>
        <v>sweetpot_a_2_VegetableESA14</v>
      </c>
      <c r="D2838">
        <v>1120</v>
      </c>
      <c r="E2838">
        <v>1120</v>
      </c>
      <c r="F2838">
        <v>0</v>
      </c>
      <c r="G2838">
        <v>0</v>
      </c>
      <c r="H2838">
        <v>0</v>
      </c>
      <c r="I2838">
        <v>0</v>
      </c>
      <c r="J2838">
        <v>0</v>
      </c>
      <c r="K2838">
        <v>0</v>
      </c>
      <c r="L2838">
        <v>1139</v>
      </c>
      <c r="M2838">
        <v>0</v>
      </c>
      <c r="R2838">
        <f t="shared" si="175"/>
        <v>12</v>
      </c>
      <c r="S2838">
        <f t="shared" si="176"/>
        <v>19</v>
      </c>
    </row>
    <row r="2839" spans="1:19" x14ac:dyDescent="0.3">
      <c r="A2839">
        <v>2838</v>
      </c>
      <c r="B2839" t="s">
        <v>2849</v>
      </c>
      <c r="C2839" t="str">
        <f t="shared" si="174"/>
        <v>sweetpot_a_2_VegetableESA15a</v>
      </c>
      <c r="D2839">
        <v>2127</v>
      </c>
      <c r="E2839">
        <v>2127</v>
      </c>
      <c r="F2839">
        <v>0</v>
      </c>
      <c r="G2839">
        <v>0</v>
      </c>
      <c r="H2839">
        <v>0</v>
      </c>
      <c r="I2839">
        <v>0</v>
      </c>
      <c r="J2839">
        <v>0</v>
      </c>
      <c r="K2839">
        <v>0</v>
      </c>
      <c r="L2839">
        <v>2181</v>
      </c>
      <c r="M2839">
        <v>0</v>
      </c>
      <c r="R2839">
        <f t="shared" si="175"/>
        <v>12</v>
      </c>
      <c r="S2839">
        <f t="shared" si="176"/>
        <v>19</v>
      </c>
    </row>
    <row r="2840" spans="1:19" x14ac:dyDescent="0.3">
      <c r="A2840">
        <v>2839</v>
      </c>
      <c r="B2840" t="s">
        <v>2850</v>
      </c>
      <c r="C2840" t="str">
        <f t="shared" si="174"/>
        <v>sweetpot_a_2_VegetableESA15b</v>
      </c>
      <c r="D2840">
        <v>2452</v>
      </c>
      <c r="E2840">
        <v>2452</v>
      </c>
      <c r="F2840">
        <v>0</v>
      </c>
      <c r="G2840">
        <v>0</v>
      </c>
      <c r="H2840">
        <v>0</v>
      </c>
      <c r="I2840">
        <v>0</v>
      </c>
      <c r="J2840">
        <v>0</v>
      </c>
      <c r="K2840">
        <v>0</v>
      </c>
      <c r="L2840">
        <v>2464</v>
      </c>
      <c r="M2840">
        <v>0</v>
      </c>
      <c r="R2840">
        <f t="shared" si="175"/>
        <v>12</v>
      </c>
      <c r="S2840">
        <f t="shared" si="176"/>
        <v>19</v>
      </c>
    </row>
    <row r="2841" spans="1:19" x14ac:dyDescent="0.3">
      <c r="A2841">
        <v>2840</v>
      </c>
      <c r="B2841" t="s">
        <v>2851</v>
      </c>
      <c r="C2841" t="str">
        <f t="shared" si="174"/>
        <v>sweetpot_a_2_VegetableESA16a</v>
      </c>
      <c r="D2841">
        <v>578</v>
      </c>
      <c r="E2841">
        <v>578</v>
      </c>
      <c r="F2841">
        <v>0</v>
      </c>
      <c r="G2841">
        <v>0</v>
      </c>
      <c r="H2841">
        <v>0</v>
      </c>
      <c r="I2841">
        <v>0</v>
      </c>
      <c r="J2841">
        <v>0</v>
      </c>
      <c r="K2841">
        <v>0</v>
      </c>
      <c r="L2841">
        <v>583</v>
      </c>
      <c r="M2841">
        <v>0</v>
      </c>
      <c r="R2841">
        <f t="shared" si="175"/>
        <v>12</v>
      </c>
      <c r="S2841">
        <f t="shared" si="176"/>
        <v>19</v>
      </c>
    </row>
    <row r="2842" spans="1:19" x14ac:dyDescent="0.3">
      <c r="A2842">
        <v>2841</v>
      </c>
      <c r="B2842" t="s">
        <v>2852</v>
      </c>
      <c r="C2842" t="str">
        <f t="shared" si="174"/>
        <v>sweetpot_a_2_VegetableESA16b</v>
      </c>
      <c r="D2842">
        <v>625</v>
      </c>
      <c r="E2842">
        <v>625</v>
      </c>
      <c r="F2842">
        <v>0</v>
      </c>
      <c r="G2842">
        <v>0</v>
      </c>
      <c r="H2842">
        <v>0</v>
      </c>
      <c r="I2842">
        <v>0</v>
      </c>
      <c r="J2842">
        <v>0</v>
      </c>
      <c r="K2842">
        <v>0</v>
      </c>
      <c r="L2842">
        <v>629</v>
      </c>
      <c r="M2842">
        <v>0</v>
      </c>
      <c r="R2842">
        <f t="shared" si="175"/>
        <v>12</v>
      </c>
      <c r="S2842">
        <f t="shared" si="176"/>
        <v>19</v>
      </c>
    </row>
    <row r="2843" spans="1:19" x14ac:dyDescent="0.3">
      <c r="A2843">
        <v>2842</v>
      </c>
      <c r="B2843" t="s">
        <v>2853</v>
      </c>
      <c r="C2843" t="str">
        <f t="shared" si="174"/>
        <v>sweetpot_a_2_VegetableESA17a</v>
      </c>
      <c r="D2843">
        <v>1022</v>
      </c>
      <c r="E2843">
        <v>1022</v>
      </c>
      <c r="F2843">
        <v>0</v>
      </c>
      <c r="G2843">
        <v>0</v>
      </c>
      <c r="H2843">
        <v>0</v>
      </c>
      <c r="I2843">
        <v>0</v>
      </c>
      <c r="J2843">
        <v>0</v>
      </c>
      <c r="K2843">
        <v>0</v>
      </c>
      <c r="L2843">
        <v>1044</v>
      </c>
      <c r="M2843">
        <v>0</v>
      </c>
      <c r="R2843">
        <f t="shared" si="175"/>
        <v>12</v>
      </c>
      <c r="S2843">
        <f t="shared" si="176"/>
        <v>19</v>
      </c>
    </row>
    <row r="2844" spans="1:19" x14ac:dyDescent="0.3">
      <c r="A2844">
        <v>2843</v>
      </c>
      <c r="B2844" t="s">
        <v>2854</v>
      </c>
      <c r="C2844" t="str">
        <f t="shared" si="174"/>
        <v>sweetpot_a_2_VegetableESA17b</v>
      </c>
      <c r="D2844">
        <v>1006</v>
      </c>
      <c r="E2844">
        <v>1006</v>
      </c>
      <c r="F2844">
        <v>0</v>
      </c>
      <c r="G2844">
        <v>0</v>
      </c>
      <c r="H2844">
        <v>0</v>
      </c>
      <c r="I2844">
        <v>0</v>
      </c>
      <c r="J2844">
        <v>0</v>
      </c>
      <c r="K2844">
        <v>0</v>
      </c>
      <c r="L2844">
        <v>1034</v>
      </c>
      <c r="M2844">
        <v>0</v>
      </c>
      <c r="R2844">
        <f t="shared" si="175"/>
        <v>12</v>
      </c>
      <c r="S2844">
        <f t="shared" si="176"/>
        <v>19</v>
      </c>
    </row>
    <row r="2845" spans="1:19" x14ac:dyDescent="0.3">
      <c r="A2845">
        <v>2844</v>
      </c>
      <c r="B2845" t="s">
        <v>2855</v>
      </c>
      <c r="C2845" t="str">
        <f t="shared" si="174"/>
        <v>sweetpot_a_2_VegetableESA18a</v>
      </c>
      <c r="D2845">
        <v>942</v>
      </c>
      <c r="E2845">
        <v>942</v>
      </c>
      <c r="F2845">
        <v>0</v>
      </c>
      <c r="G2845">
        <v>0</v>
      </c>
      <c r="H2845">
        <v>0</v>
      </c>
      <c r="I2845">
        <v>0</v>
      </c>
      <c r="J2845">
        <v>0</v>
      </c>
      <c r="K2845">
        <v>0</v>
      </c>
      <c r="L2845">
        <v>950</v>
      </c>
      <c r="M2845">
        <v>0</v>
      </c>
      <c r="R2845">
        <f t="shared" si="175"/>
        <v>12</v>
      </c>
      <c r="S2845">
        <f t="shared" si="176"/>
        <v>19</v>
      </c>
    </row>
    <row r="2846" spans="1:19" x14ac:dyDescent="0.3">
      <c r="A2846">
        <v>2845</v>
      </c>
      <c r="B2846" t="s">
        <v>2856</v>
      </c>
      <c r="C2846" t="str">
        <f t="shared" si="174"/>
        <v>sweetpot_a_2_VegetableESA18b</v>
      </c>
      <c r="D2846">
        <v>983</v>
      </c>
      <c r="E2846">
        <v>983</v>
      </c>
      <c r="F2846">
        <v>0</v>
      </c>
      <c r="G2846">
        <v>0</v>
      </c>
      <c r="H2846">
        <v>0</v>
      </c>
      <c r="I2846">
        <v>0</v>
      </c>
      <c r="J2846">
        <v>0</v>
      </c>
      <c r="K2846">
        <v>0</v>
      </c>
      <c r="L2846">
        <v>994</v>
      </c>
      <c r="M2846">
        <v>0</v>
      </c>
      <c r="R2846">
        <f t="shared" si="175"/>
        <v>12</v>
      </c>
      <c r="S2846">
        <f t="shared" si="176"/>
        <v>19</v>
      </c>
    </row>
    <row r="2847" spans="1:19" x14ac:dyDescent="0.3">
      <c r="A2847">
        <v>2846</v>
      </c>
      <c r="B2847" t="s">
        <v>2857</v>
      </c>
      <c r="C2847" t="str">
        <f t="shared" si="174"/>
        <v>sweetpot_a_2_VegetableESA19a</v>
      </c>
      <c r="D2847">
        <v>640</v>
      </c>
      <c r="E2847">
        <v>640</v>
      </c>
      <c r="F2847">
        <v>0</v>
      </c>
      <c r="G2847">
        <v>0</v>
      </c>
      <c r="H2847">
        <v>0</v>
      </c>
      <c r="I2847">
        <v>0</v>
      </c>
      <c r="J2847">
        <v>0</v>
      </c>
      <c r="K2847">
        <v>0</v>
      </c>
      <c r="L2847">
        <v>646</v>
      </c>
      <c r="M2847">
        <v>0</v>
      </c>
      <c r="R2847">
        <f t="shared" si="175"/>
        <v>12</v>
      </c>
      <c r="S2847">
        <f t="shared" si="176"/>
        <v>19</v>
      </c>
    </row>
    <row r="2848" spans="1:19" x14ac:dyDescent="0.3">
      <c r="A2848">
        <v>2847</v>
      </c>
      <c r="B2848" t="s">
        <v>2858</v>
      </c>
      <c r="C2848" t="str">
        <f t="shared" si="174"/>
        <v>sweetpot_a_2_VegetableESA19a</v>
      </c>
      <c r="D2848">
        <v>640</v>
      </c>
      <c r="E2848">
        <v>640</v>
      </c>
      <c r="F2848">
        <v>0</v>
      </c>
      <c r="G2848">
        <v>0</v>
      </c>
      <c r="H2848">
        <v>0</v>
      </c>
      <c r="I2848">
        <v>0</v>
      </c>
      <c r="J2848">
        <v>0</v>
      </c>
      <c r="K2848">
        <v>0</v>
      </c>
      <c r="L2848">
        <v>646</v>
      </c>
      <c r="M2848">
        <v>0</v>
      </c>
      <c r="R2848">
        <f t="shared" si="175"/>
        <v>12</v>
      </c>
      <c r="S2848">
        <f t="shared" si="176"/>
        <v>19</v>
      </c>
    </row>
    <row r="2849" spans="1:19" x14ac:dyDescent="0.3">
      <c r="A2849">
        <v>2848</v>
      </c>
      <c r="B2849" t="s">
        <v>2859</v>
      </c>
      <c r="C2849" t="str">
        <f t="shared" si="174"/>
        <v>sweetpot_a_2_VegetableESA20a</v>
      </c>
      <c r="D2849">
        <v>732</v>
      </c>
      <c r="E2849">
        <v>732</v>
      </c>
      <c r="F2849">
        <v>0</v>
      </c>
      <c r="G2849">
        <v>0</v>
      </c>
      <c r="H2849">
        <v>0</v>
      </c>
      <c r="I2849">
        <v>0</v>
      </c>
      <c r="J2849">
        <v>0</v>
      </c>
      <c r="K2849">
        <v>0</v>
      </c>
      <c r="L2849">
        <v>733</v>
      </c>
      <c r="M2849">
        <v>0</v>
      </c>
      <c r="R2849">
        <f t="shared" si="175"/>
        <v>12</v>
      </c>
      <c r="S2849">
        <f t="shared" si="176"/>
        <v>19</v>
      </c>
    </row>
    <row r="2850" spans="1:19" x14ac:dyDescent="0.3">
      <c r="A2850">
        <v>2849</v>
      </c>
      <c r="B2850" t="s">
        <v>2860</v>
      </c>
      <c r="C2850" t="str">
        <f t="shared" si="174"/>
        <v>sweetpot_a_2_VegetableESA20b</v>
      </c>
      <c r="D2850">
        <v>1326</v>
      </c>
      <c r="E2850">
        <v>1326</v>
      </c>
      <c r="F2850">
        <v>0</v>
      </c>
      <c r="G2850">
        <v>0</v>
      </c>
      <c r="H2850">
        <v>0</v>
      </c>
      <c r="I2850">
        <v>0</v>
      </c>
      <c r="J2850">
        <v>0</v>
      </c>
      <c r="K2850">
        <v>0</v>
      </c>
      <c r="L2850">
        <v>1327</v>
      </c>
      <c r="M2850">
        <v>0</v>
      </c>
      <c r="R2850">
        <f t="shared" si="175"/>
        <v>12</v>
      </c>
      <c r="S2850">
        <f t="shared" si="176"/>
        <v>19</v>
      </c>
    </row>
    <row r="2851" spans="1:19" x14ac:dyDescent="0.3">
      <c r="A2851">
        <v>2850</v>
      </c>
      <c r="B2851" t="s">
        <v>2861</v>
      </c>
      <c r="C2851" t="str">
        <f t="shared" si="174"/>
        <v>sweetpot_a_2_VegetableESA21</v>
      </c>
      <c r="D2851">
        <v>1251</v>
      </c>
      <c r="E2851">
        <v>1251</v>
      </c>
      <c r="F2851">
        <v>0</v>
      </c>
      <c r="G2851">
        <v>0</v>
      </c>
      <c r="H2851">
        <v>0</v>
      </c>
      <c r="I2851">
        <v>0</v>
      </c>
      <c r="J2851">
        <v>0</v>
      </c>
      <c r="K2851">
        <v>0</v>
      </c>
      <c r="L2851">
        <v>1252</v>
      </c>
      <c r="M2851">
        <v>0</v>
      </c>
      <c r="R2851">
        <f t="shared" si="175"/>
        <v>12</v>
      </c>
      <c r="S2851">
        <f t="shared" si="176"/>
        <v>19</v>
      </c>
    </row>
    <row r="2852" spans="1:19" x14ac:dyDescent="0.3">
      <c r="A2852">
        <v>2851</v>
      </c>
      <c r="B2852" t="s">
        <v>2862</v>
      </c>
      <c r="C2852" t="str">
        <f t="shared" si="174"/>
        <v>ticks_a_2_NSLandcoverESA1</v>
      </c>
      <c r="D2852">
        <v>220</v>
      </c>
      <c r="E2852">
        <v>220</v>
      </c>
      <c r="F2852">
        <v>0</v>
      </c>
      <c r="G2852">
        <v>0</v>
      </c>
      <c r="H2852">
        <v>0</v>
      </c>
      <c r="I2852">
        <v>0</v>
      </c>
      <c r="J2852">
        <v>0</v>
      </c>
      <c r="K2852">
        <v>0</v>
      </c>
      <c r="L2852">
        <v>226</v>
      </c>
      <c r="M2852">
        <v>0</v>
      </c>
      <c r="R2852">
        <f t="shared" si="175"/>
        <v>9</v>
      </c>
      <c r="S2852">
        <f t="shared" si="176"/>
        <v>16</v>
      </c>
    </row>
    <row r="2853" spans="1:19" x14ac:dyDescent="0.3">
      <c r="A2853">
        <v>2852</v>
      </c>
      <c r="B2853" t="s">
        <v>2863</v>
      </c>
      <c r="C2853" t="str">
        <f t="shared" si="174"/>
        <v>ticks_a_2_NSLandcoverESA2</v>
      </c>
      <c r="D2853">
        <v>396</v>
      </c>
      <c r="E2853">
        <v>396</v>
      </c>
      <c r="F2853">
        <v>0</v>
      </c>
      <c r="G2853">
        <v>0</v>
      </c>
      <c r="H2853">
        <v>0</v>
      </c>
      <c r="I2853">
        <v>0</v>
      </c>
      <c r="J2853">
        <v>0</v>
      </c>
      <c r="K2853">
        <v>0</v>
      </c>
      <c r="L2853">
        <v>400</v>
      </c>
      <c r="M2853">
        <v>0</v>
      </c>
      <c r="R2853">
        <f t="shared" si="175"/>
        <v>9</v>
      </c>
      <c r="S2853">
        <f t="shared" si="176"/>
        <v>16</v>
      </c>
    </row>
    <row r="2854" spans="1:19" x14ac:dyDescent="0.3">
      <c r="A2854">
        <v>2853</v>
      </c>
      <c r="B2854" t="s">
        <v>2864</v>
      </c>
      <c r="C2854" t="str">
        <f t="shared" si="174"/>
        <v>ticks_a_2_NSLandcoverESA3</v>
      </c>
      <c r="D2854">
        <v>270</v>
      </c>
      <c r="E2854">
        <v>270</v>
      </c>
      <c r="F2854">
        <v>0</v>
      </c>
      <c r="G2854">
        <v>0</v>
      </c>
      <c r="H2854">
        <v>0</v>
      </c>
      <c r="I2854">
        <v>0</v>
      </c>
      <c r="J2854">
        <v>0</v>
      </c>
      <c r="K2854">
        <v>0</v>
      </c>
      <c r="L2854">
        <v>270</v>
      </c>
      <c r="M2854">
        <v>0</v>
      </c>
      <c r="R2854">
        <f t="shared" si="175"/>
        <v>9</v>
      </c>
      <c r="S2854">
        <f t="shared" si="176"/>
        <v>16</v>
      </c>
    </row>
    <row r="2855" spans="1:19" x14ac:dyDescent="0.3">
      <c r="A2855">
        <v>2854</v>
      </c>
      <c r="B2855" t="s">
        <v>2865</v>
      </c>
      <c r="C2855" t="str">
        <f t="shared" si="174"/>
        <v>ticks_a_2_NSLandcoverESA4</v>
      </c>
      <c r="D2855">
        <v>215</v>
      </c>
      <c r="E2855">
        <v>215</v>
      </c>
      <c r="F2855">
        <v>0</v>
      </c>
      <c r="G2855">
        <v>0</v>
      </c>
      <c r="H2855">
        <v>0</v>
      </c>
      <c r="I2855">
        <v>0</v>
      </c>
      <c r="J2855">
        <v>0</v>
      </c>
      <c r="K2855">
        <v>0</v>
      </c>
      <c r="L2855">
        <v>223</v>
      </c>
      <c r="M2855">
        <v>0</v>
      </c>
      <c r="R2855">
        <f t="shared" si="175"/>
        <v>9</v>
      </c>
      <c r="S2855">
        <f t="shared" si="176"/>
        <v>16</v>
      </c>
    </row>
    <row r="2856" spans="1:19" x14ac:dyDescent="0.3">
      <c r="A2856">
        <v>2855</v>
      </c>
      <c r="B2856" t="s">
        <v>2866</v>
      </c>
      <c r="C2856" t="str">
        <f t="shared" si="174"/>
        <v>ticks_a_2_NSLandcoverESA5</v>
      </c>
      <c r="D2856">
        <v>419</v>
      </c>
      <c r="E2856">
        <v>419</v>
      </c>
      <c r="F2856">
        <v>0</v>
      </c>
      <c r="G2856">
        <v>0</v>
      </c>
      <c r="H2856">
        <v>0</v>
      </c>
      <c r="I2856">
        <v>0</v>
      </c>
      <c r="J2856">
        <v>0</v>
      </c>
      <c r="K2856">
        <v>0</v>
      </c>
      <c r="L2856">
        <v>423</v>
      </c>
      <c r="M2856">
        <v>0</v>
      </c>
      <c r="R2856">
        <f t="shared" si="175"/>
        <v>9</v>
      </c>
      <c r="S2856">
        <f t="shared" si="176"/>
        <v>16</v>
      </c>
    </row>
    <row r="2857" spans="1:19" x14ac:dyDescent="0.3">
      <c r="A2857">
        <v>2856</v>
      </c>
      <c r="B2857" t="s">
        <v>2867</v>
      </c>
      <c r="C2857" t="str">
        <f t="shared" si="174"/>
        <v>ticks_a_2_NSLandcoverESA6</v>
      </c>
      <c r="D2857">
        <v>436</v>
      </c>
      <c r="E2857">
        <v>436</v>
      </c>
      <c r="F2857">
        <v>0</v>
      </c>
      <c r="G2857">
        <v>0</v>
      </c>
      <c r="H2857">
        <v>0</v>
      </c>
      <c r="I2857">
        <v>0</v>
      </c>
      <c r="J2857">
        <v>0</v>
      </c>
      <c r="K2857">
        <v>0</v>
      </c>
      <c r="L2857">
        <v>440</v>
      </c>
      <c r="M2857">
        <v>0</v>
      </c>
      <c r="R2857">
        <f t="shared" si="175"/>
        <v>9</v>
      </c>
      <c r="S2857">
        <f t="shared" si="176"/>
        <v>16</v>
      </c>
    </row>
    <row r="2858" spans="1:19" x14ac:dyDescent="0.3">
      <c r="A2858">
        <v>2857</v>
      </c>
      <c r="B2858" t="s">
        <v>2868</v>
      </c>
      <c r="C2858" t="str">
        <f t="shared" si="174"/>
        <v>ticks_a_2_NSLandcoverESA7</v>
      </c>
      <c r="D2858">
        <v>342</v>
      </c>
      <c r="E2858">
        <v>342</v>
      </c>
      <c r="F2858">
        <v>0</v>
      </c>
      <c r="G2858">
        <v>0</v>
      </c>
      <c r="H2858">
        <v>0</v>
      </c>
      <c r="I2858">
        <v>0</v>
      </c>
      <c r="J2858">
        <v>0</v>
      </c>
      <c r="K2858">
        <v>0</v>
      </c>
      <c r="L2858">
        <v>346</v>
      </c>
      <c r="M2858">
        <v>0</v>
      </c>
      <c r="R2858">
        <f t="shared" si="175"/>
        <v>9</v>
      </c>
      <c r="S2858">
        <f t="shared" si="176"/>
        <v>16</v>
      </c>
    </row>
    <row r="2859" spans="1:19" x14ac:dyDescent="0.3">
      <c r="A2859">
        <v>2858</v>
      </c>
      <c r="B2859" t="s">
        <v>2869</v>
      </c>
      <c r="C2859" t="str">
        <f t="shared" si="174"/>
        <v>ticks_a_2_NSLandcoverESA8</v>
      </c>
      <c r="D2859">
        <v>273</v>
      </c>
      <c r="E2859">
        <v>273</v>
      </c>
      <c r="F2859">
        <v>0</v>
      </c>
      <c r="G2859">
        <v>0</v>
      </c>
      <c r="H2859">
        <v>0</v>
      </c>
      <c r="I2859">
        <v>0</v>
      </c>
      <c r="J2859">
        <v>0</v>
      </c>
      <c r="K2859">
        <v>0</v>
      </c>
      <c r="L2859">
        <v>276</v>
      </c>
      <c r="M2859">
        <v>0</v>
      </c>
      <c r="R2859">
        <f t="shared" si="175"/>
        <v>9</v>
      </c>
      <c r="S2859">
        <f t="shared" si="176"/>
        <v>16</v>
      </c>
    </row>
    <row r="2860" spans="1:19" x14ac:dyDescent="0.3">
      <c r="A2860">
        <v>2859</v>
      </c>
      <c r="B2860" t="s">
        <v>2870</v>
      </c>
      <c r="C2860" t="str">
        <f t="shared" si="174"/>
        <v>ticks_a_2_NSLandcoverESA9</v>
      </c>
      <c r="D2860">
        <v>215</v>
      </c>
      <c r="E2860">
        <v>215</v>
      </c>
      <c r="F2860">
        <v>0</v>
      </c>
      <c r="G2860">
        <v>0</v>
      </c>
      <c r="H2860">
        <v>0</v>
      </c>
      <c r="I2860">
        <v>0</v>
      </c>
      <c r="J2860">
        <v>0</v>
      </c>
      <c r="K2860">
        <v>0</v>
      </c>
      <c r="L2860">
        <v>223</v>
      </c>
      <c r="M2860">
        <v>0</v>
      </c>
      <c r="R2860">
        <f t="shared" si="175"/>
        <v>9</v>
      </c>
      <c r="S2860">
        <f t="shared" si="176"/>
        <v>16</v>
      </c>
    </row>
    <row r="2861" spans="1:19" x14ac:dyDescent="0.3">
      <c r="A2861">
        <v>2860</v>
      </c>
      <c r="B2861" t="s">
        <v>2871</v>
      </c>
      <c r="C2861" t="str">
        <f t="shared" si="174"/>
        <v>ticks_a_2_NSLandcoverESA10a</v>
      </c>
      <c r="D2861">
        <v>394</v>
      </c>
      <c r="E2861">
        <v>394</v>
      </c>
      <c r="F2861">
        <v>0</v>
      </c>
      <c r="G2861">
        <v>0</v>
      </c>
      <c r="H2861">
        <v>0</v>
      </c>
      <c r="I2861">
        <v>0</v>
      </c>
      <c r="J2861">
        <v>0</v>
      </c>
      <c r="K2861">
        <v>0</v>
      </c>
      <c r="L2861">
        <v>397</v>
      </c>
      <c r="M2861">
        <v>0</v>
      </c>
      <c r="R2861">
        <f t="shared" si="175"/>
        <v>9</v>
      </c>
      <c r="S2861">
        <f t="shared" si="176"/>
        <v>16</v>
      </c>
    </row>
    <row r="2862" spans="1:19" x14ac:dyDescent="0.3">
      <c r="A2862">
        <v>2861</v>
      </c>
      <c r="B2862" t="s">
        <v>2872</v>
      </c>
      <c r="C2862" t="str">
        <f t="shared" si="174"/>
        <v>ticks_a_2_NSLandcoverESA10b</v>
      </c>
      <c r="D2862">
        <v>422</v>
      </c>
      <c r="E2862">
        <v>422</v>
      </c>
      <c r="F2862">
        <v>0</v>
      </c>
      <c r="G2862">
        <v>0</v>
      </c>
      <c r="H2862">
        <v>0</v>
      </c>
      <c r="I2862">
        <v>0</v>
      </c>
      <c r="J2862">
        <v>0</v>
      </c>
      <c r="K2862">
        <v>0</v>
      </c>
      <c r="L2862">
        <v>427</v>
      </c>
      <c r="M2862">
        <v>0</v>
      </c>
      <c r="R2862">
        <f t="shared" si="175"/>
        <v>9</v>
      </c>
      <c r="S2862">
        <f t="shared" si="176"/>
        <v>16</v>
      </c>
    </row>
    <row r="2863" spans="1:19" x14ac:dyDescent="0.3">
      <c r="A2863">
        <v>2862</v>
      </c>
      <c r="B2863" t="s">
        <v>2873</v>
      </c>
      <c r="C2863" t="str">
        <f t="shared" si="174"/>
        <v>ticks_a_2_NSLandcoverESA11a</v>
      </c>
      <c r="D2863">
        <v>436</v>
      </c>
      <c r="E2863">
        <v>436</v>
      </c>
      <c r="F2863">
        <v>0</v>
      </c>
      <c r="G2863">
        <v>0</v>
      </c>
      <c r="H2863">
        <v>0</v>
      </c>
      <c r="I2863">
        <v>0</v>
      </c>
      <c r="J2863">
        <v>0</v>
      </c>
      <c r="K2863">
        <v>0</v>
      </c>
      <c r="L2863">
        <v>440</v>
      </c>
      <c r="M2863">
        <v>0</v>
      </c>
      <c r="R2863">
        <f t="shared" si="175"/>
        <v>9</v>
      </c>
      <c r="S2863">
        <f t="shared" si="176"/>
        <v>16</v>
      </c>
    </row>
    <row r="2864" spans="1:19" x14ac:dyDescent="0.3">
      <c r="A2864">
        <v>2863</v>
      </c>
      <c r="B2864" t="s">
        <v>2874</v>
      </c>
      <c r="C2864" t="str">
        <f t="shared" si="174"/>
        <v>ticks_a_2_NSLandcoverESA11b</v>
      </c>
      <c r="D2864">
        <v>372</v>
      </c>
      <c r="E2864">
        <v>372</v>
      </c>
      <c r="F2864">
        <v>0</v>
      </c>
      <c r="G2864">
        <v>0</v>
      </c>
      <c r="H2864">
        <v>0</v>
      </c>
      <c r="I2864">
        <v>0</v>
      </c>
      <c r="J2864">
        <v>0</v>
      </c>
      <c r="K2864">
        <v>0</v>
      </c>
      <c r="L2864">
        <v>376</v>
      </c>
      <c r="M2864">
        <v>0</v>
      </c>
      <c r="R2864">
        <f t="shared" si="175"/>
        <v>9</v>
      </c>
      <c r="S2864">
        <f t="shared" si="176"/>
        <v>16</v>
      </c>
    </row>
    <row r="2865" spans="1:19" x14ac:dyDescent="0.3">
      <c r="A2865">
        <v>2864</v>
      </c>
      <c r="B2865" t="s">
        <v>2875</v>
      </c>
      <c r="C2865" t="str">
        <f t="shared" si="174"/>
        <v>ticks_a_2_NSLandcoverESA12a</v>
      </c>
      <c r="D2865">
        <v>263</v>
      </c>
      <c r="E2865">
        <v>263</v>
      </c>
      <c r="F2865">
        <v>0</v>
      </c>
      <c r="G2865">
        <v>0</v>
      </c>
      <c r="H2865">
        <v>0</v>
      </c>
      <c r="I2865">
        <v>0</v>
      </c>
      <c r="J2865">
        <v>0</v>
      </c>
      <c r="K2865">
        <v>0</v>
      </c>
      <c r="L2865">
        <v>264</v>
      </c>
      <c r="M2865">
        <v>0</v>
      </c>
      <c r="R2865">
        <f t="shared" si="175"/>
        <v>9</v>
      </c>
      <c r="S2865">
        <f t="shared" si="176"/>
        <v>16</v>
      </c>
    </row>
    <row r="2866" spans="1:19" x14ac:dyDescent="0.3">
      <c r="A2866">
        <v>2865</v>
      </c>
      <c r="B2866" t="s">
        <v>2876</v>
      </c>
      <c r="C2866" t="str">
        <f t="shared" si="174"/>
        <v>ticks_a_2_NSLandcoverESA12b</v>
      </c>
      <c r="D2866">
        <v>266</v>
      </c>
      <c r="E2866">
        <v>266</v>
      </c>
      <c r="F2866">
        <v>0</v>
      </c>
      <c r="G2866">
        <v>0</v>
      </c>
      <c r="H2866">
        <v>0</v>
      </c>
      <c r="I2866">
        <v>0</v>
      </c>
      <c r="J2866">
        <v>0</v>
      </c>
      <c r="K2866">
        <v>0</v>
      </c>
      <c r="L2866">
        <v>267</v>
      </c>
      <c r="M2866">
        <v>0</v>
      </c>
      <c r="R2866">
        <f t="shared" si="175"/>
        <v>9</v>
      </c>
      <c r="S2866">
        <f t="shared" si="176"/>
        <v>16</v>
      </c>
    </row>
    <row r="2867" spans="1:19" x14ac:dyDescent="0.3">
      <c r="A2867">
        <v>2866</v>
      </c>
      <c r="B2867" t="s">
        <v>2877</v>
      </c>
      <c r="C2867" t="str">
        <f t="shared" si="174"/>
        <v>ticks_a_2_NSLandcoverESA13</v>
      </c>
      <c r="D2867">
        <v>281</v>
      </c>
      <c r="E2867">
        <v>281</v>
      </c>
      <c r="F2867">
        <v>0</v>
      </c>
      <c r="G2867">
        <v>0</v>
      </c>
      <c r="H2867">
        <v>0</v>
      </c>
      <c r="I2867">
        <v>0</v>
      </c>
      <c r="J2867">
        <v>0</v>
      </c>
      <c r="K2867">
        <v>0</v>
      </c>
      <c r="L2867">
        <v>281</v>
      </c>
      <c r="M2867">
        <v>0</v>
      </c>
      <c r="R2867">
        <f t="shared" si="175"/>
        <v>9</v>
      </c>
      <c r="S2867">
        <f t="shared" si="176"/>
        <v>16</v>
      </c>
    </row>
    <row r="2868" spans="1:19" x14ac:dyDescent="0.3">
      <c r="A2868">
        <v>2867</v>
      </c>
      <c r="B2868" t="s">
        <v>2878</v>
      </c>
      <c r="C2868" t="str">
        <f t="shared" si="174"/>
        <v>ticks_a_2_NSLandcoverESA14</v>
      </c>
      <c r="D2868">
        <v>438</v>
      </c>
      <c r="E2868">
        <v>438</v>
      </c>
      <c r="F2868">
        <v>0</v>
      </c>
      <c r="G2868">
        <v>0</v>
      </c>
      <c r="H2868">
        <v>0</v>
      </c>
      <c r="I2868">
        <v>0</v>
      </c>
      <c r="J2868">
        <v>0</v>
      </c>
      <c r="K2868">
        <v>0</v>
      </c>
      <c r="L2868">
        <v>442</v>
      </c>
      <c r="M2868">
        <v>0</v>
      </c>
      <c r="R2868">
        <f t="shared" si="175"/>
        <v>9</v>
      </c>
      <c r="S2868">
        <f t="shared" si="176"/>
        <v>16</v>
      </c>
    </row>
    <row r="2869" spans="1:19" x14ac:dyDescent="0.3">
      <c r="A2869">
        <v>2868</v>
      </c>
      <c r="B2869" t="s">
        <v>2879</v>
      </c>
      <c r="C2869" t="str">
        <f t="shared" si="174"/>
        <v>ticks_a_2_NSLandcoverESA15a</v>
      </c>
      <c r="D2869">
        <v>301</v>
      </c>
      <c r="E2869">
        <v>301</v>
      </c>
      <c r="F2869">
        <v>0</v>
      </c>
      <c r="G2869">
        <v>0</v>
      </c>
      <c r="H2869">
        <v>0</v>
      </c>
      <c r="I2869">
        <v>0</v>
      </c>
      <c r="J2869">
        <v>0</v>
      </c>
      <c r="K2869">
        <v>0</v>
      </c>
      <c r="L2869">
        <v>302</v>
      </c>
      <c r="M2869">
        <v>0</v>
      </c>
      <c r="R2869">
        <f t="shared" si="175"/>
        <v>9</v>
      </c>
      <c r="S2869">
        <f t="shared" si="176"/>
        <v>16</v>
      </c>
    </row>
    <row r="2870" spans="1:19" x14ac:dyDescent="0.3">
      <c r="A2870">
        <v>2869</v>
      </c>
      <c r="B2870" t="s">
        <v>2880</v>
      </c>
      <c r="C2870" t="str">
        <f t="shared" si="174"/>
        <v>ticks_a_2_NSLandcoverESA15b</v>
      </c>
      <c r="D2870">
        <v>261</v>
      </c>
      <c r="E2870">
        <v>261</v>
      </c>
      <c r="F2870">
        <v>0</v>
      </c>
      <c r="G2870">
        <v>0</v>
      </c>
      <c r="H2870">
        <v>0</v>
      </c>
      <c r="I2870">
        <v>0</v>
      </c>
      <c r="J2870">
        <v>0</v>
      </c>
      <c r="K2870">
        <v>0</v>
      </c>
      <c r="L2870">
        <v>262</v>
      </c>
      <c r="M2870">
        <v>0</v>
      </c>
      <c r="R2870">
        <f t="shared" si="175"/>
        <v>9</v>
      </c>
      <c r="S2870">
        <f t="shared" si="176"/>
        <v>16</v>
      </c>
    </row>
    <row r="2871" spans="1:19" x14ac:dyDescent="0.3">
      <c r="A2871">
        <v>2870</v>
      </c>
      <c r="B2871" t="s">
        <v>2881</v>
      </c>
      <c r="C2871" t="str">
        <f t="shared" si="174"/>
        <v>ticks_a_2_NSLandcoverESA16a</v>
      </c>
      <c r="D2871">
        <v>465</v>
      </c>
      <c r="E2871">
        <v>465</v>
      </c>
      <c r="F2871">
        <v>0</v>
      </c>
      <c r="G2871">
        <v>0</v>
      </c>
      <c r="H2871">
        <v>0</v>
      </c>
      <c r="I2871">
        <v>0</v>
      </c>
      <c r="J2871">
        <v>0</v>
      </c>
      <c r="K2871">
        <v>0</v>
      </c>
      <c r="L2871">
        <v>481</v>
      </c>
      <c r="M2871">
        <v>0</v>
      </c>
      <c r="R2871">
        <f t="shared" si="175"/>
        <v>9</v>
      </c>
      <c r="S2871">
        <f t="shared" si="176"/>
        <v>16</v>
      </c>
    </row>
    <row r="2872" spans="1:19" x14ac:dyDescent="0.3">
      <c r="A2872">
        <v>2871</v>
      </c>
      <c r="B2872" t="s">
        <v>2882</v>
      </c>
      <c r="C2872" t="str">
        <f t="shared" si="174"/>
        <v>ticks_a_2_NSLandcoverESA16b</v>
      </c>
      <c r="D2872">
        <v>440</v>
      </c>
      <c r="E2872">
        <v>440</v>
      </c>
      <c r="F2872">
        <v>0</v>
      </c>
      <c r="G2872">
        <v>0</v>
      </c>
      <c r="H2872">
        <v>0</v>
      </c>
      <c r="I2872">
        <v>0</v>
      </c>
      <c r="J2872">
        <v>0</v>
      </c>
      <c r="K2872">
        <v>0</v>
      </c>
      <c r="L2872">
        <v>454</v>
      </c>
      <c r="M2872">
        <v>0</v>
      </c>
      <c r="R2872">
        <f t="shared" si="175"/>
        <v>9</v>
      </c>
      <c r="S2872">
        <f t="shared" si="176"/>
        <v>16</v>
      </c>
    </row>
    <row r="2873" spans="1:19" x14ac:dyDescent="0.3">
      <c r="A2873">
        <v>2872</v>
      </c>
      <c r="B2873" t="s">
        <v>2883</v>
      </c>
      <c r="C2873" t="str">
        <f t="shared" ref="C2873:C2936" si="177">LEFT(B2873,R2873-1)&amp;RIGHT(B2873,LEN(B2873)-S2873)</f>
        <v>ticks_a_2_NSLandcoverESA17a</v>
      </c>
      <c r="D2873">
        <v>374</v>
      </c>
      <c r="E2873">
        <v>374</v>
      </c>
      <c r="F2873">
        <v>0</v>
      </c>
      <c r="G2873">
        <v>0</v>
      </c>
      <c r="H2873">
        <v>0</v>
      </c>
      <c r="I2873">
        <v>0</v>
      </c>
      <c r="J2873">
        <v>0</v>
      </c>
      <c r="K2873">
        <v>0</v>
      </c>
      <c r="L2873">
        <v>376</v>
      </c>
      <c r="M2873">
        <v>0</v>
      </c>
      <c r="R2873">
        <f t="shared" si="175"/>
        <v>9</v>
      </c>
      <c r="S2873">
        <f t="shared" si="176"/>
        <v>16</v>
      </c>
    </row>
    <row r="2874" spans="1:19" x14ac:dyDescent="0.3">
      <c r="A2874">
        <v>2873</v>
      </c>
      <c r="B2874" t="s">
        <v>2884</v>
      </c>
      <c r="C2874" t="str">
        <f t="shared" si="177"/>
        <v>ticks_a_2_NSLandcoverESA17b</v>
      </c>
      <c r="D2874">
        <v>281</v>
      </c>
      <c r="E2874">
        <v>281</v>
      </c>
      <c r="F2874">
        <v>0</v>
      </c>
      <c r="G2874">
        <v>0</v>
      </c>
      <c r="H2874">
        <v>0</v>
      </c>
      <c r="I2874">
        <v>0</v>
      </c>
      <c r="J2874">
        <v>0</v>
      </c>
      <c r="K2874">
        <v>0</v>
      </c>
      <c r="L2874">
        <v>282</v>
      </c>
      <c r="M2874">
        <v>0</v>
      </c>
      <c r="R2874">
        <f t="shared" si="175"/>
        <v>9</v>
      </c>
      <c r="S2874">
        <f t="shared" si="176"/>
        <v>16</v>
      </c>
    </row>
    <row r="2875" spans="1:19" x14ac:dyDescent="0.3">
      <c r="A2875">
        <v>2874</v>
      </c>
      <c r="B2875" t="s">
        <v>2885</v>
      </c>
      <c r="C2875" t="str">
        <f t="shared" si="177"/>
        <v>ticks_a_2_NSLandcoverESA18a</v>
      </c>
      <c r="D2875">
        <v>431</v>
      </c>
      <c r="E2875">
        <v>431</v>
      </c>
      <c r="F2875">
        <v>0</v>
      </c>
      <c r="G2875">
        <v>0</v>
      </c>
      <c r="H2875">
        <v>0</v>
      </c>
      <c r="I2875">
        <v>0</v>
      </c>
      <c r="J2875">
        <v>0</v>
      </c>
      <c r="K2875">
        <v>0</v>
      </c>
      <c r="L2875">
        <v>444</v>
      </c>
      <c r="M2875">
        <v>0</v>
      </c>
      <c r="R2875">
        <f t="shared" si="175"/>
        <v>9</v>
      </c>
      <c r="S2875">
        <f t="shared" si="176"/>
        <v>16</v>
      </c>
    </row>
    <row r="2876" spans="1:19" x14ac:dyDescent="0.3">
      <c r="A2876">
        <v>2875</v>
      </c>
      <c r="B2876" t="s">
        <v>2886</v>
      </c>
      <c r="C2876" t="str">
        <f t="shared" si="177"/>
        <v>ticks_a_2_NSLandcoverESA18b</v>
      </c>
      <c r="D2876">
        <v>455</v>
      </c>
      <c r="E2876">
        <v>455</v>
      </c>
      <c r="F2876">
        <v>0</v>
      </c>
      <c r="G2876">
        <v>0</v>
      </c>
      <c r="H2876">
        <v>0</v>
      </c>
      <c r="I2876">
        <v>0</v>
      </c>
      <c r="J2876">
        <v>0</v>
      </c>
      <c r="K2876">
        <v>0</v>
      </c>
      <c r="L2876">
        <v>467</v>
      </c>
      <c r="M2876">
        <v>0</v>
      </c>
      <c r="R2876">
        <f t="shared" si="175"/>
        <v>9</v>
      </c>
      <c r="S2876">
        <f t="shared" si="176"/>
        <v>16</v>
      </c>
    </row>
    <row r="2877" spans="1:19" x14ac:dyDescent="0.3">
      <c r="A2877">
        <v>2876</v>
      </c>
      <c r="B2877" t="s">
        <v>2887</v>
      </c>
      <c r="C2877" t="str">
        <f t="shared" si="177"/>
        <v>ticks_a_2_NSLandcoverESA19a</v>
      </c>
      <c r="D2877">
        <v>263</v>
      </c>
      <c r="E2877">
        <v>263</v>
      </c>
      <c r="F2877">
        <v>0</v>
      </c>
      <c r="G2877">
        <v>0</v>
      </c>
      <c r="H2877">
        <v>0</v>
      </c>
      <c r="I2877">
        <v>0</v>
      </c>
      <c r="J2877">
        <v>0</v>
      </c>
      <c r="K2877">
        <v>0</v>
      </c>
      <c r="L2877">
        <v>264</v>
      </c>
      <c r="M2877">
        <v>0</v>
      </c>
      <c r="R2877">
        <f t="shared" si="175"/>
        <v>9</v>
      </c>
      <c r="S2877">
        <f t="shared" si="176"/>
        <v>16</v>
      </c>
    </row>
    <row r="2878" spans="1:19" x14ac:dyDescent="0.3">
      <c r="A2878">
        <v>2877</v>
      </c>
      <c r="B2878" t="s">
        <v>2888</v>
      </c>
      <c r="C2878" t="str">
        <f t="shared" si="177"/>
        <v>ticks_a_2_NSLandcoverESA19b</v>
      </c>
      <c r="D2878">
        <v>312</v>
      </c>
      <c r="E2878">
        <v>312</v>
      </c>
      <c r="F2878">
        <v>0</v>
      </c>
      <c r="G2878">
        <v>0</v>
      </c>
      <c r="H2878">
        <v>0</v>
      </c>
      <c r="I2878">
        <v>0</v>
      </c>
      <c r="J2878">
        <v>0</v>
      </c>
      <c r="K2878">
        <v>0</v>
      </c>
      <c r="L2878">
        <v>313</v>
      </c>
      <c r="M2878">
        <v>0</v>
      </c>
      <c r="R2878">
        <f t="shared" si="175"/>
        <v>9</v>
      </c>
      <c r="S2878">
        <f t="shared" si="176"/>
        <v>16</v>
      </c>
    </row>
    <row r="2879" spans="1:19" x14ac:dyDescent="0.3">
      <c r="A2879">
        <v>2878</v>
      </c>
      <c r="B2879" t="s">
        <v>2889</v>
      </c>
      <c r="C2879" t="str">
        <f t="shared" si="177"/>
        <v>ticks_a_2_NSLandcoverESA20a</v>
      </c>
      <c r="D2879">
        <v>284</v>
      </c>
      <c r="E2879">
        <v>284</v>
      </c>
      <c r="F2879">
        <v>0</v>
      </c>
      <c r="G2879">
        <v>0</v>
      </c>
      <c r="H2879">
        <v>0</v>
      </c>
      <c r="I2879">
        <v>0</v>
      </c>
      <c r="J2879">
        <v>0</v>
      </c>
      <c r="K2879">
        <v>0</v>
      </c>
      <c r="L2879">
        <v>285</v>
      </c>
      <c r="M2879">
        <v>0</v>
      </c>
      <c r="R2879">
        <f t="shared" si="175"/>
        <v>9</v>
      </c>
      <c r="S2879">
        <f t="shared" si="176"/>
        <v>16</v>
      </c>
    </row>
    <row r="2880" spans="1:19" x14ac:dyDescent="0.3">
      <c r="A2880">
        <v>2879</v>
      </c>
      <c r="B2880" t="s">
        <v>2890</v>
      </c>
      <c r="C2880" t="str">
        <f t="shared" si="177"/>
        <v>ticks_a_2_NSLandcoverESA20b</v>
      </c>
      <c r="D2880">
        <v>310</v>
      </c>
      <c r="E2880">
        <v>310</v>
      </c>
      <c r="F2880">
        <v>0</v>
      </c>
      <c r="G2880">
        <v>0</v>
      </c>
      <c r="H2880">
        <v>0</v>
      </c>
      <c r="I2880">
        <v>0</v>
      </c>
      <c r="J2880">
        <v>0</v>
      </c>
      <c r="K2880">
        <v>0</v>
      </c>
      <c r="L2880">
        <v>311</v>
      </c>
      <c r="M2880">
        <v>0</v>
      </c>
      <c r="R2880">
        <f t="shared" si="175"/>
        <v>9</v>
      </c>
      <c r="S2880">
        <f t="shared" si="176"/>
        <v>16</v>
      </c>
    </row>
    <row r="2881" spans="1:19" x14ac:dyDescent="0.3">
      <c r="A2881">
        <v>2880</v>
      </c>
      <c r="B2881" t="s">
        <v>2891</v>
      </c>
      <c r="C2881" t="str">
        <f t="shared" si="177"/>
        <v>ticks_a_2_NSLandcoverESA21</v>
      </c>
      <c r="D2881">
        <v>337</v>
      </c>
      <c r="E2881">
        <v>337</v>
      </c>
      <c r="F2881">
        <v>0</v>
      </c>
      <c r="G2881">
        <v>0</v>
      </c>
      <c r="H2881">
        <v>0</v>
      </c>
      <c r="I2881">
        <v>0</v>
      </c>
      <c r="J2881">
        <v>0</v>
      </c>
      <c r="K2881">
        <v>0</v>
      </c>
      <c r="L2881">
        <v>338</v>
      </c>
      <c r="M2881">
        <v>0</v>
      </c>
      <c r="R2881">
        <f t="shared" si="175"/>
        <v>9</v>
      </c>
      <c r="S2881">
        <f t="shared" si="176"/>
        <v>16</v>
      </c>
    </row>
    <row r="2882" spans="1:19" x14ac:dyDescent="0.3">
      <c r="A2882">
        <v>2881</v>
      </c>
      <c r="B2882" t="s">
        <v>2892</v>
      </c>
      <c r="C2882" t="str">
        <f t="shared" si="177"/>
        <v>tobacco_a_2_OtherRowESA1</v>
      </c>
      <c r="D2882">
        <v>582</v>
      </c>
      <c r="E2882">
        <v>582</v>
      </c>
      <c r="F2882">
        <v>0</v>
      </c>
      <c r="G2882">
        <v>0</v>
      </c>
      <c r="H2882">
        <v>0</v>
      </c>
      <c r="I2882">
        <v>0</v>
      </c>
      <c r="J2882">
        <v>0</v>
      </c>
      <c r="K2882">
        <v>0</v>
      </c>
      <c r="L2882">
        <v>984</v>
      </c>
      <c r="M2882">
        <v>0</v>
      </c>
      <c r="R2882">
        <f t="shared" si="175"/>
        <v>11</v>
      </c>
      <c r="S2882">
        <f t="shared" si="176"/>
        <v>18</v>
      </c>
    </row>
    <row r="2883" spans="1:19" x14ac:dyDescent="0.3">
      <c r="A2883">
        <v>2882</v>
      </c>
      <c r="B2883" t="s">
        <v>2893</v>
      </c>
      <c r="C2883" t="str">
        <f t="shared" si="177"/>
        <v>tobacco_a_2_OtherRowESA2</v>
      </c>
      <c r="D2883">
        <v>550</v>
      </c>
      <c r="E2883">
        <v>550</v>
      </c>
      <c r="F2883">
        <v>0</v>
      </c>
      <c r="G2883">
        <v>0</v>
      </c>
      <c r="H2883">
        <v>0</v>
      </c>
      <c r="I2883">
        <v>0</v>
      </c>
      <c r="J2883">
        <v>0</v>
      </c>
      <c r="K2883">
        <v>0</v>
      </c>
      <c r="L2883">
        <v>551</v>
      </c>
      <c r="M2883">
        <v>0</v>
      </c>
      <c r="R2883">
        <f t="shared" ref="R2883:R2946" si="178">SEARCH("run",B2883)</f>
        <v>11</v>
      </c>
      <c r="S2883">
        <f t="shared" ref="S2883:S2946" si="179">SEARCH("_",B2883,SEARCH("_",B2883,R2883+1)+1)</f>
        <v>18</v>
      </c>
    </row>
    <row r="2884" spans="1:19" x14ac:dyDescent="0.3">
      <c r="A2884">
        <v>2883</v>
      </c>
      <c r="B2884" t="s">
        <v>2894</v>
      </c>
      <c r="C2884" t="str">
        <f t="shared" si="177"/>
        <v>tobacco_a_2_OtherRowESA3</v>
      </c>
      <c r="D2884">
        <v>1097</v>
      </c>
      <c r="E2884">
        <v>1097</v>
      </c>
      <c r="F2884">
        <v>0</v>
      </c>
      <c r="G2884">
        <v>0</v>
      </c>
      <c r="H2884">
        <v>0</v>
      </c>
      <c r="I2884">
        <v>0</v>
      </c>
      <c r="J2884">
        <v>0</v>
      </c>
      <c r="K2884">
        <v>0</v>
      </c>
      <c r="L2884">
        <v>1120</v>
      </c>
      <c r="M2884">
        <v>0</v>
      </c>
      <c r="R2884">
        <f t="shared" si="178"/>
        <v>11</v>
      </c>
      <c r="S2884">
        <f t="shared" si="179"/>
        <v>18</v>
      </c>
    </row>
    <row r="2885" spans="1:19" x14ac:dyDescent="0.3">
      <c r="A2885">
        <v>2884</v>
      </c>
      <c r="B2885" t="s">
        <v>2895</v>
      </c>
      <c r="C2885" t="str">
        <f t="shared" si="177"/>
        <v>tobacco_a_2_OtherRowESA4</v>
      </c>
      <c r="D2885">
        <v>724</v>
      </c>
      <c r="E2885">
        <v>724</v>
      </c>
      <c r="F2885">
        <v>0</v>
      </c>
      <c r="G2885">
        <v>0</v>
      </c>
      <c r="H2885">
        <v>0</v>
      </c>
      <c r="I2885">
        <v>0</v>
      </c>
      <c r="J2885">
        <v>0</v>
      </c>
      <c r="K2885">
        <v>0</v>
      </c>
      <c r="L2885">
        <v>725</v>
      </c>
      <c r="M2885">
        <v>0</v>
      </c>
      <c r="R2885">
        <f t="shared" si="178"/>
        <v>11</v>
      </c>
      <c r="S2885">
        <f t="shared" si="179"/>
        <v>18</v>
      </c>
    </row>
    <row r="2886" spans="1:19" x14ac:dyDescent="0.3">
      <c r="A2886">
        <v>2885</v>
      </c>
      <c r="B2886" t="s">
        <v>2896</v>
      </c>
      <c r="C2886" t="str">
        <f t="shared" si="177"/>
        <v>tobacco_a_2_OtherRowESA5</v>
      </c>
      <c r="D2886">
        <v>1074</v>
      </c>
      <c r="E2886">
        <v>1074</v>
      </c>
      <c r="F2886">
        <v>0</v>
      </c>
      <c r="G2886">
        <v>0</v>
      </c>
      <c r="H2886">
        <v>0</v>
      </c>
      <c r="I2886">
        <v>0</v>
      </c>
      <c r="J2886">
        <v>0</v>
      </c>
      <c r="K2886">
        <v>0</v>
      </c>
      <c r="L2886">
        <v>1109</v>
      </c>
      <c r="M2886">
        <v>0</v>
      </c>
      <c r="R2886">
        <f t="shared" si="178"/>
        <v>11</v>
      </c>
      <c r="S2886">
        <f t="shared" si="179"/>
        <v>18</v>
      </c>
    </row>
    <row r="2887" spans="1:19" x14ac:dyDescent="0.3">
      <c r="A2887">
        <v>2886</v>
      </c>
      <c r="B2887" t="s">
        <v>2897</v>
      </c>
      <c r="C2887" t="str">
        <f t="shared" si="177"/>
        <v>tobacco_a_2_OtherRowESA6</v>
      </c>
      <c r="D2887">
        <v>676</v>
      </c>
      <c r="E2887">
        <v>676</v>
      </c>
      <c r="F2887">
        <v>0</v>
      </c>
      <c r="G2887">
        <v>0</v>
      </c>
      <c r="H2887">
        <v>0</v>
      </c>
      <c r="I2887">
        <v>0</v>
      </c>
      <c r="J2887">
        <v>0</v>
      </c>
      <c r="K2887">
        <v>0</v>
      </c>
      <c r="L2887">
        <v>697</v>
      </c>
      <c r="M2887">
        <v>0</v>
      </c>
      <c r="R2887">
        <f t="shared" si="178"/>
        <v>11</v>
      </c>
      <c r="S2887">
        <f t="shared" si="179"/>
        <v>18</v>
      </c>
    </row>
    <row r="2888" spans="1:19" x14ac:dyDescent="0.3">
      <c r="A2888">
        <v>2887</v>
      </c>
      <c r="B2888" t="s">
        <v>2898</v>
      </c>
      <c r="C2888" t="str">
        <f t="shared" si="177"/>
        <v>tobacco_a_2_OtherRowESA7</v>
      </c>
      <c r="D2888">
        <v>643</v>
      </c>
      <c r="E2888">
        <v>643</v>
      </c>
      <c r="F2888">
        <v>0</v>
      </c>
      <c r="G2888">
        <v>0</v>
      </c>
      <c r="H2888">
        <v>0</v>
      </c>
      <c r="I2888">
        <v>0</v>
      </c>
      <c r="J2888">
        <v>0</v>
      </c>
      <c r="K2888">
        <v>0</v>
      </c>
      <c r="L2888">
        <v>718</v>
      </c>
      <c r="M2888">
        <v>0</v>
      </c>
      <c r="R2888">
        <f t="shared" si="178"/>
        <v>11</v>
      </c>
      <c r="S2888">
        <f t="shared" si="179"/>
        <v>18</v>
      </c>
    </row>
    <row r="2889" spans="1:19" x14ac:dyDescent="0.3">
      <c r="A2889">
        <v>2888</v>
      </c>
      <c r="B2889" t="s">
        <v>2899</v>
      </c>
      <c r="C2889" t="str">
        <f t="shared" si="177"/>
        <v>tobacco_a_2_OtherRowESA8</v>
      </c>
      <c r="D2889">
        <v>519</v>
      </c>
      <c r="E2889">
        <v>519</v>
      </c>
      <c r="F2889">
        <v>0</v>
      </c>
      <c r="G2889">
        <v>0</v>
      </c>
      <c r="H2889">
        <v>0</v>
      </c>
      <c r="I2889">
        <v>0</v>
      </c>
      <c r="J2889">
        <v>0</v>
      </c>
      <c r="K2889">
        <v>0</v>
      </c>
      <c r="L2889">
        <v>520</v>
      </c>
      <c r="M2889">
        <v>0</v>
      </c>
      <c r="R2889">
        <f t="shared" si="178"/>
        <v>11</v>
      </c>
      <c r="S2889">
        <f t="shared" si="179"/>
        <v>18</v>
      </c>
    </row>
    <row r="2890" spans="1:19" x14ac:dyDescent="0.3">
      <c r="A2890">
        <v>2889</v>
      </c>
      <c r="B2890" t="s">
        <v>2900</v>
      </c>
      <c r="C2890" t="str">
        <f t="shared" si="177"/>
        <v>tobacco_a_2_OtherRowESA10a</v>
      </c>
      <c r="D2890">
        <v>646</v>
      </c>
      <c r="E2890">
        <v>646</v>
      </c>
      <c r="F2890">
        <v>0</v>
      </c>
      <c r="G2890">
        <v>0</v>
      </c>
      <c r="H2890">
        <v>0</v>
      </c>
      <c r="I2890">
        <v>0</v>
      </c>
      <c r="J2890">
        <v>0</v>
      </c>
      <c r="K2890">
        <v>0</v>
      </c>
      <c r="L2890">
        <v>654</v>
      </c>
      <c r="M2890">
        <v>0</v>
      </c>
      <c r="R2890">
        <f t="shared" si="178"/>
        <v>11</v>
      </c>
      <c r="S2890">
        <f t="shared" si="179"/>
        <v>18</v>
      </c>
    </row>
    <row r="2891" spans="1:19" x14ac:dyDescent="0.3">
      <c r="A2891">
        <v>2890</v>
      </c>
      <c r="B2891" t="s">
        <v>2901</v>
      </c>
      <c r="C2891" t="str">
        <f t="shared" si="177"/>
        <v>tobacco_a_2_OtherRowESA10b</v>
      </c>
      <c r="D2891">
        <v>1122</v>
      </c>
      <c r="E2891">
        <v>1122</v>
      </c>
      <c r="F2891">
        <v>0</v>
      </c>
      <c r="G2891">
        <v>0</v>
      </c>
      <c r="H2891">
        <v>0</v>
      </c>
      <c r="I2891">
        <v>0</v>
      </c>
      <c r="J2891">
        <v>0</v>
      </c>
      <c r="K2891">
        <v>0</v>
      </c>
      <c r="L2891">
        <v>1138</v>
      </c>
      <c r="M2891">
        <v>0</v>
      </c>
      <c r="R2891">
        <f t="shared" si="178"/>
        <v>11</v>
      </c>
      <c r="S2891">
        <f t="shared" si="179"/>
        <v>18</v>
      </c>
    </row>
    <row r="2892" spans="1:19" x14ac:dyDescent="0.3">
      <c r="A2892">
        <v>2891</v>
      </c>
      <c r="B2892" t="s">
        <v>2902</v>
      </c>
      <c r="C2892" t="str">
        <f t="shared" si="177"/>
        <v>tobacco_a_2_OtherRowESA11a</v>
      </c>
      <c r="D2892">
        <v>1313</v>
      </c>
      <c r="E2892">
        <v>1313</v>
      </c>
      <c r="F2892">
        <v>0</v>
      </c>
      <c r="G2892">
        <v>0</v>
      </c>
      <c r="H2892">
        <v>0</v>
      </c>
      <c r="I2892">
        <v>0</v>
      </c>
      <c r="J2892">
        <v>0</v>
      </c>
      <c r="K2892">
        <v>0</v>
      </c>
      <c r="L2892">
        <v>1357</v>
      </c>
      <c r="M2892">
        <v>0</v>
      </c>
      <c r="R2892">
        <f t="shared" si="178"/>
        <v>11</v>
      </c>
      <c r="S2892">
        <f t="shared" si="179"/>
        <v>18</v>
      </c>
    </row>
    <row r="2893" spans="1:19" x14ac:dyDescent="0.3">
      <c r="A2893">
        <v>2892</v>
      </c>
      <c r="B2893" t="s">
        <v>2903</v>
      </c>
      <c r="C2893" t="str">
        <f t="shared" si="177"/>
        <v>tobacco_a_2_OtherRowESA11b</v>
      </c>
      <c r="D2893">
        <v>807</v>
      </c>
      <c r="E2893">
        <v>807</v>
      </c>
      <c r="F2893">
        <v>0</v>
      </c>
      <c r="G2893">
        <v>0</v>
      </c>
      <c r="H2893">
        <v>0</v>
      </c>
      <c r="I2893">
        <v>0</v>
      </c>
      <c r="J2893">
        <v>0</v>
      </c>
      <c r="K2893">
        <v>0</v>
      </c>
      <c r="L2893">
        <v>822</v>
      </c>
      <c r="M2893">
        <v>0</v>
      </c>
      <c r="R2893">
        <f t="shared" si="178"/>
        <v>11</v>
      </c>
      <c r="S2893">
        <f t="shared" si="179"/>
        <v>18</v>
      </c>
    </row>
    <row r="2894" spans="1:19" x14ac:dyDescent="0.3">
      <c r="A2894">
        <v>2893</v>
      </c>
      <c r="B2894" t="s">
        <v>2904</v>
      </c>
      <c r="C2894" t="str">
        <f t="shared" si="177"/>
        <v>tree_nuts_a_2_OrchardESA1</v>
      </c>
      <c r="D2894">
        <v>1261</v>
      </c>
      <c r="E2894">
        <v>1261</v>
      </c>
      <c r="F2894">
        <v>0</v>
      </c>
      <c r="G2894">
        <v>0</v>
      </c>
      <c r="H2894">
        <v>0</v>
      </c>
      <c r="I2894">
        <v>0</v>
      </c>
      <c r="J2894">
        <v>0</v>
      </c>
      <c r="K2894">
        <v>0</v>
      </c>
      <c r="L2894">
        <v>1291</v>
      </c>
      <c r="M2894">
        <v>0</v>
      </c>
      <c r="R2894">
        <f t="shared" si="178"/>
        <v>13</v>
      </c>
      <c r="S2894">
        <f t="shared" si="179"/>
        <v>20</v>
      </c>
    </row>
    <row r="2895" spans="1:19" x14ac:dyDescent="0.3">
      <c r="A2895">
        <v>2894</v>
      </c>
      <c r="B2895" t="s">
        <v>2905</v>
      </c>
      <c r="C2895" t="str">
        <f t="shared" si="177"/>
        <v>tree_nuts_a_2_OrchardESA2</v>
      </c>
      <c r="D2895">
        <v>1084</v>
      </c>
      <c r="E2895">
        <v>1084</v>
      </c>
      <c r="F2895">
        <v>0</v>
      </c>
      <c r="G2895">
        <v>0</v>
      </c>
      <c r="H2895">
        <v>0</v>
      </c>
      <c r="I2895">
        <v>0</v>
      </c>
      <c r="J2895">
        <v>0</v>
      </c>
      <c r="K2895">
        <v>0</v>
      </c>
      <c r="L2895">
        <v>1110</v>
      </c>
      <c r="M2895">
        <v>0</v>
      </c>
      <c r="R2895">
        <f t="shared" si="178"/>
        <v>13</v>
      </c>
      <c r="S2895">
        <f t="shared" si="179"/>
        <v>20</v>
      </c>
    </row>
    <row r="2896" spans="1:19" x14ac:dyDescent="0.3">
      <c r="A2896">
        <v>2895</v>
      </c>
      <c r="B2896" t="s">
        <v>2906</v>
      </c>
      <c r="C2896" t="str">
        <f t="shared" si="177"/>
        <v>tree_nuts_a_2_OrchardESA3</v>
      </c>
      <c r="D2896">
        <v>3362</v>
      </c>
      <c r="E2896">
        <v>3362</v>
      </c>
      <c r="F2896">
        <v>0</v>
      </c>
      <c r="G2896">
        <v>0</v>
      </c>
      <c r="H2896">
        <v>0</v>
      </c>
      <c r="I2896">
        <v>0</v>
      </c>
      <c r="J2896">
        <v>0</v>
      </c>
      <c r="K2896">
        <v>0</v>
      </c>
      <c r="L2896">
        <v>3368</v>
      </c>
      <c r="M2896">
        <v>0</v>
      </c>
      <c r="R2896">
        <f t="shared" si="178"/>
        <v>13</v>
      </c>
      <c r="S2896">
        <f t="shared" si="179"/>
        <v>20</v>
      </c>
    </row>
    <row r="2897" spans="1:19" x14ac:dyDescent="0.3">
      <c r="A2897">
        <v>2896</v>
      </c>
      <c r="B2897" t="s">
        <v>2907</v>
      </c>
      <c r="C2897" t="str">
        <f t="shared" si="177"/>
        <v>tree_nuts_a_2_OrchardESA4</v>
      </c>
      <c r="D2897">
        <v>2166</v>
      </c>
      <c r="E2897">
        <v>2166</v>
      </c>
      <c r="F2897">
        <v>0</v>
      </c>
      <c r="G2897">
        <v>0</v>
      </c>
      <c r="H2897">
        <v>0</v>
      </c>
      <c r="I2897">
        <v>0</v>
      </c>
      <c r="J2897">
        <v>0</v>
      </c>
      <c r="K2897">
        <v>0</v>
      </c>
      <c r="L2897">
        <v>2320</v>
      </c>
      <c r="M2897">
        <v>0</v>
      </c>
      <c r="R2897">
        <f t="shared" si="178"/>
        <v>13</v>
      </c>
      <c r="S2897">
        <f t="shared" si="179"/>
        <v>20</v>
      </c>
    </row>
    <row r="2898" spans="1:19" x14ac:dyDescent="0.3">
      <c r="A2898">
        <v>2897</v>
      </c>
      <c r="B2898" t="s">
        <v>2908</v>
      </c>
      <c r="C2898" t="str">
        <f t="shared" si="177"/>
        <v>tree_nuts_a_2_OrchardESA5</v>
      </c>
      <c r="D2898">
        <v>1264</v>
      </c>
      <c r="E2898">
        <v>1264</v>
      </c>
      <c r="F2898">
        <v>0</v>
      </c>
      <c r="G2898">
        <v>0</v>
      </c>
      <c r="H2898">
        <v>0</v>
      </c>
      <c r="I2898">
        <v>0</v>
      </c>
      <c r="J2898">
        <v>0</v>
      </c>
      <c r="K2898">
        <v>0</v>
      </c>
      <c r="L2898">
        <v>1291</v>
      </c>
      <c r="M2898">
        <v>0</v>
      </c>
      <c r="R2898">
        <f t="shared" si="178"/>
        <v>13</v>
      </c>
      <c r="S2898">
        <f t="shared" si="179"/>
        <v>20</v>
      </c>
    </row>
    <row r="2899" spans="1:19" x14ac:dyDescent="0.3">
      <c r="A2899">
        <v>2898</v>
      </c>
      <c r="B2899" t="s">
        <v>2909</v>
      </c>
      <c r="C2899" t="str">
        <f t="shared" si="177"/>
        <v>tree_nuts_a_2_OrchardESA6</v>
      </c>
      <c r="D2899">
        <v>1523</v>
      </c>
      <c r="E2899">
        <v>1523</v>
      </c>
      <c r="F2899">
        <v>0</v>
      </c>
      <c r="G2899">
        <v>0</v>
      </c>
      <c r="H2899">
        <v>0</v>
      </c>
      <c r="I2899">
        <v>0</v>
      </c>
      <c r="J2899">
        <v>0</v>
      </c>
      <c r="K2899">
        <v>0</v>
      </c>
      <c r="L2899">
        <v>1533</v>
      </c>
      <c r="M2899">
        <v>0</v>
      </c>
      <c r="R2899">
        <f t="shared" si="178"/>
        <v>13</v>
      </c>
      <c r="S2899">
        <f t="shared" si="179"/>
        <v>20</v>
      </c>
    </row>
    <row r="2900" spans="1:19" x14ac:dyDescent="0.3">
      <c r="A2900">
        <v>2899</v>
      </c>
      <c r="B2900" t="s">
        <v>2910</v>
      </c>
      <c r="C2900" t="str">
        <f t="shared" si="177"/>
        <v>tree_nuts_a_2_OrchardESA7</v>
      </c>
      <c r="D2900">
        <v>1502</v>
      </c>
      <c r="E2900">
        <v>1502</v>
      </c>
      <c r="F2900">
        <v>0</v>
      </c>
      <c r="G2900">
        <v>0</v>
      </c>
      <c r="H2900">
        <v>0</v>
      </c>
      <c r="I2900">
        <v>0</v>
      </c>
      <c r="J2900">
        <v>0</v>
      </c>
      <c r="K2900">
        <v>0</v>
      </c>
      <c r="L2900">
        <v>1637</v>
      </c>
      <c r="M2900">
        <v>0</v>
      </c>
      <c r="R2900">
        <f t="shared" si="178"/>
        <v>13</v>
      </c>
      <c r="S2900">
        <f t="shared" si="179"/>
        <v>20</v>
      </c>
    </row>
    <row r="2901" spans="1:19" x14ac:dyDescent="0.3">
      <c r="A2901">
        <v>2900</v>
      </c>
      <c r="B2901" t="s">
        <v>2911</v>
      </c>
      <c r="C2901" t="str">
        <f t="shared" si="177"/>
        <v>tree_nuts_a_2_OrchardESA8</v>
      </c>
      <c r="D2901">
        <v>1330</v>
      </c>
      <c r="E2901">
        <v>1330</v>
      </c>
      <c r="F2901">
        <v>0</v>
      </c>
      <c r="G2901">
        <v>0</v>
      </c>
      <c r="H2901">
        <v>0</v>
      </c>
      <c r="I2901">
        <v>0</v>
      </c>
      <c r="J2901">
        <v>0</v>
      </c>
      <c r="K2901">
        <v>0</v>
      </c>
      <c r="L2901">
        <v>1340</v>
      </c>
      <c r="M2901">
        <v>0</v>
      </c>
      <c r="R2901">
        <f t="shared" si="178"/>
        <v>13</v>
      </c>
      <c r="S2901">
        <f t="shared" si="179"/>
        <v>20</v>
      </c>
    </row>
    <row r="2902" spans="1:19" x14ac:dyDescent="0.3">
      <c r="A2902">
        <v>2901</v>
      </c>
      <c r="B2902" t="s">
        <v>2912</v>
      </c>
      <c r="C2902" t="str">
        <f t="shared" si="177"/>
        <v>tree_nuts_a_2_OrchardESA9</v>
      </c>
      <c r="D2902">
        <v>1414</v>
      </c>
      <c r="E2902">
        <v>1414</v>
      </c>
      <c r="F2902">
        <v>0</v>
      </c>
      <c r="G2902">
        <v>0</v>
      </c>
      <c r="H2902">
        <v>0</v>
      </c>
      <c r="I2902">
        <v>0</v>
      </c>
      <c r="J2902">
        <v>0</v>
      </c>
      <c r="K2902">
        <v>0</v>
      </c>
      <c r="L2902">
        <v>1593</v>
      </c>
      <c r="M2902">
        <v>0</v>
      </c>
      <c r="R2902">
        <f t="shared" si="178"/>
        <v>13</v>
      </c>
      <c r="S2902">
        <f t="shared" si="179"/>
        <v>20</v>
      </c>
    </row>
    <row r="2903" spans="1:19" x14ac:dyDescent="0.3">
      <c r="A2903">
        <v>2902</v>
      </c>
      <c r="B2903" t="s">
        <v>2913</v>
      </c>
      <c r="C2903" t="str">
        <f t="shared" si="177"/>
        <v>tree_nuts_a_2_OrchardESA10a</v>
      </c>
      <c r="D2903">
        <v>1089</v>
      </c>
      <c r="E2903">
        <v>1089</v>
      </c>
      <c r="F2903">
        <v>0</v>
      </c>
      <c r="G2903">
        <v>0</v>
      </c>
      <c r="H2903">
        <v>0</v>
      </c>
      <c r="I2903">
        <v>0</v>
      </c>
      <c r="J2903">
        <v>0</v>
      </c>
      <c r="K2903">
        <v>0</v>
      </c>
      <c r="L2903">
        <v>1121</v>
      </c>
      <c r="M2903">
        <v>0</v>
      </c>
      <c r="R2903">
        <f t="shared" si="178"/>
        <v>13</v>
      </c>
      <c r="S2903">
        <f t="shared" si="179"/>
        <v>20</v>
      </c>
    </row>
    <row r="2904" spans="1:19" x14ac:dyDescent="0.3">
      <c r="A2904">
        <v>2903</v>
      </c>
      <c r="B2904" t="s">
        <v>2914</v>
      </c>
      <c r="C2904" t="str">
        <f t="shared" si="177"/>
        <v>tree_nuts_a_2_OrchardESA10b</v>
      </c>
      <c r="D2904">
        <v>1189</v>
      </c>
      <c r="E2904">
        <v>1189</v>
      </c>
      <c r="F2904">
        <v>0</v>
      </c>
      <c r="G2904">
        <v>0</v>
      </c>
      <c r="H2904">
        <v>0</v>
      </c>
      <c r="I2904">
        <v>0</v>
      </c>
      <c r="J2904">
        <v>0</v>
      </c>
      <c r="K2904">
        <v>0</v>
      </c>
      <c r="L2904">
        <v>1234</v>
      </c>
      <c r="M2904">
        <v>0</v>
      </c>
      <c r="R2904">
        <f t="shared" si="178"/>
        <v>13</v>
      </c>
      <c r="S2904">
        <f t="shared" si="179"/>
        <v>20</v>
      </c>
    </row>
    <row r="2905" spans="1:19" x14ac:dyDescent="0.3">
      <c r="A2905">
        <v>2904</v>
      </c>
      <c r="B2905" t="s">
        <v>2915</v>
      </c>
      <c r="C2905" t="str">
        <f t="shared" si="177"/>
        <v>tree_nuts_a_2_OrchardESA11a</v>
      </c>
      <c r="D2905">
        <v>1871</v>
      </c>
      <c r="E2905">
        <v>1871</v>
      </c>
      <c r="F2905">
        <v>0</v>
      </c>
      <c r="G2905">
        <v>0</v>
      </c>
      <c r="H2905">
        <v>0</v>
      </c>
      <c r="I2905">
        <v>0</v>
      </c>
      <c r="J2905">
        <v>0</v>
      </c>
      <c r="K2905">
        <v>0</v>
      </c>
      <c r="L2905">
        <v>1884</v>
      </c>
      <c r="M2905">
        <v>0</v>
      </c>
      <c r="R2905">
        <f t="shared" si="178"/>
        <v>13</v>
      </c>
      <c r="S2905">
        <f t="shared" si="179"/>
        <v>20</v>
      </c>
    </row>
    <row r="2906" spans="1:19" x14ac:dyDescent="0.3">
      <c r="A2906">
        <v>2905</v>
      </c>
      <c r="B2906" t="s">
        <v>2916</v>
      </c>
      <c r="C2906" t="str">
        <f t="shared" si="177"/>
        <v>tree_nuts_a_2_OrchardESA11b</v>
      </c>
      <c r="D2906">
        <v>1821</v>
      </c>
      <c r="E2906">
        <v>1821</v>
      </c>
      <c r="F2906">
        <v>0</v>
      </c>
      <c r="G2906">
        <v>0</v>
      </c>
      <c r="H2906">
        <v>0</v>
      </c>
      <c r="I2906">
        <v>0</v>
      </c>
      <c r="J2906">
        <v>0</v>
      </c>
      <c r="K2906">
        <v>0</v>
      </c>
      <c r="L2906">
        <v>1826</v>
      </c>
      <c r="M2906">
        <v>0</v>
      </c>
      <c r="R2906">
        <f t="shared" si="178"/>
        <v>13</v>
      </c>
      <c r="S2906">
        <f t="shared" si="179"/>
        <v>20</v>
      </c>
    </row>
    <row r="2907" spans="1:19" x14ac:dyDescent="0.3">
      <c r="A2907">
        <v>2906</v>
      </c>
      <c r="B2907" t="s">
        <v>2917</v>
      </c>
      <c r="C2907" t="str">
        <f t="shared" si="177"/>
        <v>tree_nuts_a_2_OrchardESA12a</v>
      </c>
      <c r="D2907">
        <v>1814</v>
      </c>
      <c r="E2907">
        <v>1814</v>
      </c>
      <c r="F2907">
        <v>0</v>
      </c>
      <c r="G2907">
        <v>0</v>
      </c>
      <c r="H2907">
        <v>0</v>
      </c>
      <c r="I2907">
        <v>0</v>
      </c>
      <c r="J2907">
        <v>0</v>
      </c>
      <c r="K2907">
        <v>0</v>
      </c>
      <c r="L2907">
        <v>1828</v>
      </c>
      <c r="M2907">
        <v>0</v>
      </c>
      <c r="R2907">
        <f t="shared" si="178"/>
        <v>13</v>
      </c>
      <c r="S2907">
        <f t="shared" si="179"/>
        <v>20</v>
      </c>
    </row>
    <row r="2908" spans="1:19" x14ac:dyDescent="0.3">
      <c r="A2908">
        <v>2907</v>
      </c>
      <c r="B2908" t="s">
        <v>2918</v>
      </c>
      <c r="C2908" t="str">
        <f t="shared" si="177"/>
        <v>tree_nuts_a_2_OrchardESA12b</v>
      </c>
      <c r="D2908">
        <v>1798</v>
      </c>
      <c r="E2908">
        <v>1798</v>
      </c>
      <c r="F2908">
        <v>0</v>
      </c>
      <c r="G2908">
        <v>0</v>
      </c>
      <c r="H2908">
        <v>0</v>
      </c>
      <c r="I2908">
        <v>0</v>
      </c>
      <c r="J2908">
        <v>0</v>
      </c>
      <c r="K2908">
        <v>0</v>
      </c>
      <c r="L2908">
        <v>1810</v>
      </c>
      <c r="M2908">
        <v>0</v>
      </c>
      <c r="R2908">
        <f t="shared" si="178"/>
        <v>13</v>
      </c>
      <c r="S2908">
        <f t="shared" si="179"/>
        <v>20</v>
      </c>
    </row>
    <row r="2909" spans="1:19" x14ac:dyDescent="0.3">
      <c r="A2909">
        <v>2908</v>
      </c>
      <c r="B2909" t="s">
        <v>2919</v>
      </c>
      <c r="C2909" t="str">
        <f t="shared" si="177"/>
        <v>tree_nuts_a_2_OrchardESA13</v>
      </c>
      <c r="D2909">
        <v>1795</v>
      </c>
      <c r="E2909">
        <v>1795</v>
      </c>
      <c r="F2909">
        <v>0</v>
      </c>
      <c r="G2909">
        <v>0</v>
      </c>
      <c r="H2909">
        <v>0</v>
      </c>
      <c r="I2909">
        <v>0</v>
      </c>
      <c r="J2909">
        <v>0</v>
      </c>
      <c r="K2909">
        <v>0</v>
      </c>
      <c r="L2909">
        <v>1806</v>
      </c>
      <c r="M2909">
        <v>0</v>
      </c>
      <c r="R2909">
        <f t="shared" si="178"/>
        <v>13</v>
      </c>
      <c r="S2909">
        <f t="shared" si="179"/>
        <v>20</v>
      </c>
    </row>
    <row r="2910" spans="1:19" x14ac:dyDescent="0.3">
      <c r="A2910">
        <v>2909</v>
      </c>
      <c r="B2910" t="s">
        <v>2920</v>
      </c>
      <c r="C2910" t="str">
        <f t="shared" si="177"/>
        <v>tree_nuts_a_2_OrchardESA14</v>
      </c>
      <c r="D2910">
        <v>1672</v>
      </c>
      <c r="E2910">
        <v>1672</v>
      </c>
      <c r="F2910">
        <v>0</v>
      </c>
      <c r="G2910">
        <v>0</v>
      </c>
      <c r="H2910">
        <v>0</v>
      </c>
      <c r="I2910">
        <v>0</v>
      </c>
      <c r="J2910">
        <v>0</v>
      </c>
      <c r="K2910">
        <v>0</v>
      </c>
      <c r="L2910">
        <v>1683</v>
      </c>
      <c r="M2910">
        <v>0</v>
      </c>
      <c r="R2910">
        <f t="shared" si="178"/>
        <v>13</v>
      </c>
      <c r="S2910">
        <f t="shared" si="179"/>
        <v>20</v>
      </c>
    </row>
    <row r="2911" spans="1:19" x14ac:dyDescent="0.3">
      <c r="A2911">
        <v>2910</v>
      </c>
      <c r="B2911" t="s">
        <v>2921</v>
      </c>
      <c r="C2911" t="str">
        <f t="shared" si="177"/>
        <v>tree_nuts_a_2_OrchardESA15a</v>
      </c>
      <c r="D2911">
        <v>1262</v>
      </c>
      <c r="E2911">
        <v>1262</v>
      </c>
      <c r="F2911">
        <v>0</v>
      </c>
      <c r="G2911">
        <v>0</v>
      </c>
      <c r="H2911">
        <v>0</v>
      </c>
      <c r="I2911">
        <v>0</v>
      </c>
      <c r="J2911">
        <v>0</v>
      </c>
      <c r="K2911">
        <v>0</v>
      </c>
      <c r="L2911">
        <v>1264</v>
      </c>
      <c r="M2911">
        <v>0</v>
      </c>
      <c r="R2911">
        <f t="shared" si="178"/>
        <v>13</v>
      </c>
      <c r="S2911">
        <f t="shared" si="179"/>
        <v>20</v>
      </c>
    </row>
    <row r="2912" spans="1:19" x14ac:dyDescent="0.3">
      <c r="A2912">
        <v>2911</v>
      </c>
      <c r="B2912" t="s">
        <v>2922</v>
      </c>
      <c r="C2912" t="str">
        <f t="shared" si="177"/>
        <v>tree_nuts_a_2_OrchardESA15a</v>
      </c>
      <c r="D2912">
        <v>1287</v>
      </c>
      <c r="E2912">
        <v>1287</v>
      </c>
      <c r="F2912">
        <v>0</v>
      </c>
      <c r="G2912">
        <v>0</v>
      </c>
      <c r="H2912">
        <v>0</v>
      </c>
      <c r="I2912">
        <v>0</v>
      </c>
      <c r="J2912">
        <v>0</v>
      </c>
      <c r="K2912">
        <v>0</v>
      </c>
      <c r="L2912">
        <v>1289</v>
      </c>
      <c r="M2912">
        <v>0</v>
      </c>
      <c r="R2912">
        <f t="shared" si="178"/>
        <v>13</v>
      </c>
      <c r="S2912">
        <f t="shared" si="179"/>
        <v>20</v>
      </c>
    </row>
    <row r="2913" spans="1:19" x14ac:dyDescent="0.3">
      <c r="A2913">
        <v>2912</v>
      </c>
      <c r="B2913" t="s">
        <v>2923</v>
      </c>
      <c r="C2913" t="str">
        <f t="shared" si="177"/>
        <v>tree_nuts_a_2_OrchardESA16a</v>
      </c>
      <c r="D2913">
        <v>1660</v>
      </c>
      <c r="E2913">
        <v>1660</v>
      </c>
      <c r="F2913">
        <v>0</v>
      </c>
      <c r="G2913">
        <v>0</v>
      </c>
      <c r="H2913">
        <v>0</v>
      </c>
      <c r="I2913">
        <v>0</v>
      </c>
      <c r="J2913">
        <v>0</v>
      </c>
      <c r="K2913">
        <v>0</v>
      </c>
      <c r="L2913">
        <v>1663</v>
      </c>
      <c r="M2913">
        <v>0</v>
      </c>
      <c r="R2913">
        <f t="shared" si="178"/>
        <v>13</v>
      </c>
      <c r="S2913">
        <f t="shared" si="179"/>
        <v>20</v>
      </c>
    </row>
    <row r="2914" spans="1:19" x14ac:dyDescent="0.3">
      <c r="A2914">
        <v>2913</v>
      </c>
      <c r="B2914" t="s">
        <v>2924</v>
      </c>
      <c r="C2914" t="str">
        <f t="shared" si="177"/>
        <v>tree_nuts_a_2_OrchardESA16b</v>
      </c>
      <c r="D2914">
        <v>1692</v>
      </c>
      <c r="E2914">
        <v>1692</v>
      </c>
      <c r="F2914">
        <v>0</v>
      </c>
      <c r="G2914">
        <v>0</v>
      </c>
      <c r="H2914">
        <v>0</v>
      </c>
      <c r="I2914">
        <v>0</v>
      </c>
      <c r="J2914">
        <v>0</v>
      </c>
      <c r="K2914">
        <v>0</v>
      </c>
      <c r="L2914">
        <v>1696</v>
      </c>
      <c r="M2914">
        <v>0</v>
      </c>
      <c r="R2914">
        <f t="shared" si="178"/>
        <v>13</v>
      </c>
      <c r="S2914">
        <f t="shared" si="179"/>
        <v>20</v>
      </c>
    </row>
    <row r="2915" spans="1:19" x14ac:dyDescent="0.3">
      <c r="A2915">
        <v>2914</v>
      </c>
      <c r="B2915" t="s">
        <v>2925</v>
      </c>
      <c r="C2915" t="str">
        <f t="shared" si="177"/>
        <v>tree_nuts_a_2_OrchardESA17a</v>
      </c>
      <c r="D2915">
        <v>2102</v>
      </c>
      <c r="E2915">
        <v>2102</v>
      </c>
      <c r="F2915">
        <v>0</v>
      </c>
      <c r="G2915">
        <v>0</v>
      </c>
      <c r="H2915">
        <v>0</v>
      </c>
      <c r="I2915">
        <v>0</v>
      </c>
      <c r="J2915">
        <v>0</v>
      </c>
      <c r="K2915">
        <v>0</v>
      </c>
      <c r="L2915">
        <v>2121</v>
      </c>
      <c r="M2915">
        <v>0</v>
      </c>
      <c r="R2915">
        <f t="shared" si="178"/>
        <v>13</v>
      </c>
      <c r="S2915">
        <f t="shared" si="179"/>
        <v>20</v>
      </c>
    </row>
    <row r="2916" spans="1:19" x14ac:dyDescent="0.3">
      <c r="A2916">
        <v>2915</v>
      </c>
      <c r="B2916" t="s">
        <v>2926</v>
      </c>
      <c r="C2916" t="str">
        <f t="shared" si="177"/>
        <v>tree_nuts_a_2_OrchardESA17b</v>
      </c>
      <c r="D2916">
        <v>944</v>
      </c>
      <c r="E2916">
        <v>944</v>
      </c>
      <c r="F2916">
        <v>0</v>
      </c>
      <c r="G2916">
        <v>0</v>
      </c>
      <c r="H2916">
        <v>0</v>
      </c>
      <c r="I2916">
        <v>0</v>
      </c>
      <c r="J2916">
        <v>0</v>
      </c>
      <c r="K2916">
        <v>0</v>
      </c>
      <c r="L2916">
        <v>958</v>
      </c>
      <c r="M2916">
        <v>0</v>
      </c>
      <c r="R2916">
        <f t="shared" si="178"/>
        <v>13</v>
      </c>
      <c r="S2916">
        <f t="shared" si="179"/>
        <v>20</v>
      </c>
    </row>
    <row r="2917" spans="1:19" x14ac:dyDescent="0.3">
      <c r="A2917">
        <v>2916</v>
      </c>
      <c r="B2917" t="s">
        <v>2927</v>
      </c>
      <c r="C2917" t="str">
        <f t="shared" si="177"/>
        <v>tree_nuts_a_2_OrchardESA18a</v>
      </c>
      <c r="D2917">
        <v>2157</v>
      </c>
      <c r="E2917">
        <v>2157</v>
      </c>
      <c r="F2917">
        <v>0</v>
      </c>
      <c r="G2917">
        <v>0</v>
      </c>
      <c r="H2917">
        <v>0</v>
      </c>
      <c r="I2917">
        <v>0</v>
      </c>
      <c r="J2917">
        <v>0</v>
      </c>
      <c r="K2917">
        <v>0</v>
      </c>
      <c r="L2917">
        <v>2161</v>
      </c>
      <c r="M2917">
        <v>0</v>
      </c>
      <c r="R2917">
        <f t="shared" si="178"/>
        <v>13</v>
      </c>
      <c r="S2917">
        <f t="shared" si="179"/>
        <v>20</v>
      </c>
    </row>
    <row r="2918" spans="1:19" x14ac:dyDescent="0.3">
      <c r="A2918">
        <v>2917</v>
      </c>
      <c r="B2918" t="s">
        <v>2928</v>
      </c>
      <c r="C2918" t="str">
        <f t="shared" si="177"/>
        <v>tree_nuts_a_2_OrchardESA18b</v>
      </c>
      <c r="D2918">
        <v>1660</v>
      </c>
      <c r="E2918">
        <v>1660</v>
      </c>
      <c r="F2918">
        <v>0</v>
      </c>
      <c r="G2918">
        <v>0</v>
      </c>
      <c r="H2918">
        <v>0</v>
      </c>
      <c r="I2918">
        <v>0</v>
      </c>
      <c r="J2918">
        <v>0</v>
      </c>
      <c r="K2918">
        <v>0</v>
      </c>
      <c r="L2918">
        <v>1663</v>
      </c>
      <c r="M2918">
        <v>0</v>
      </c>
      <c r="R2918">
        <f t="shared" si="178"/>
        <v>13</v>
      </c>
      <c r="S2918">
        <f t="shared" si="179"/>
        <v>20</v>
      </c>
    </row>
    <row r="2919" spans="1:19" x14ac:dyDescent="0.3">
      <c r="A2919">
        <v>2918</v>
      </c>
      <c r="B2919" t="s">
        <v>2929</v>
      </c>
      <c r="C2919" t="str">
        <f t="shared" si="177"/>
        <v>tree_nuts_a_2_OrchardESA19a</v>
      </c>
      <c r="D2919">
        <v>1275</v>
      </c>
      <c r="E2919">
        <v>1275</v>
      </c>
      <c r="F2919">
        <v>0</v>
      </c>
      <c r="G2919">
        <v>0</v>
      </c>
      <c r="H2919">
        <v>0</v>
      </c>
      <c r="I2919">
        <v>0</v>
      </c>
      <c r="J2919">
        <v>0</v>
      </c>
      <c r="K2919">
        <v>0</v>
      </c>
      <c r="L2919">
        <v>1288</v>
      </c>
      <c r="M2919">
        <v>0</v>
      </c>
      <c r="R2919">
        <f t="shared" si="178"/>
        <v>13</v>
      </c>
      <c r="S2919">
        <f t="shared" si="179"/>
        <v>20</v>
      </c>
    </row>
    <row r="2920" spans="1:19" x14ac:dyDescent="0.3">
      <c r="A2920">
        <v>2919</v>
      </c>
      <c r="B2920" t="s">
        <v>2930</v>
      </c>
      <c r="C2920" t="str">
        <f t="shared" si="177"/>
        <v>tree_nuts_a_2_OrchardESA19b</v>
      </c>
      <c r="D2920">
        <v>1184</v>
      </c>
      <c r="E2920">
        <v>1184</v>
      </c>
      <c r="F2920">
        <v>0</v>
      </c>
      <c r="G2920">
        <v>0</v>
      </c>
      <c r="H2920">
        <v>0</v>
      </c>
      <c r="I2920">
        <v>0</v>
      </c>
      <c r="J2920">
        <v>0</v>
      </c>
      <c r="K2920">
        <v>0</v>
      </c>
      <c r="L2920">
        <v>1198</v>
      </c>
      <c r="M2920">
        <v>0</v>
      </c>
      <c r="R2920">
        <f t="shared" si="178"/>
        <v>13</v>
      </c>
      <c r="S2920">
        <f t="shared" si="179"/>
        <v>20</v>
      </c>
    </row>
    <row r="2921" spans="1:19" x14ac:dyDescent="0.3">
      <c r="A2921">
        <v>2920</v>
      </c>
      <c r="B2921" t="s">
        <v>2931</v>
      </c>
      <c r="C2921" t="str">
        <f t="shared" si="177"/>
        <v>tree_nuts_a_2_OrchardESA20a</v>
      </c>
      <c r="D2921">
        <v>1518</v>
      </c>
      <c r="E2921">
        <v>1518</v>
      </c>
      <c r="F2921">
        <v>0</v>
      </c>
      <c r="G2921">
        <v>0</v>
      </c>
      <c r="H2921">
        <v>0</v>
      </c>
      <c r="I2921">
        <v>0</v>
      </c>
      <c r="J2921">
        <v>0</v>
      </c>
      <c r="K2921">
        <v>0</v>
      </c>
      <c r="L2921">
        <v>1520</v>
      </c>
      <c r="M2921">
        <v>0</v>
      </c>
      <c r="R2921">
        <f t="shared" si="178"/>
        <v>13</v>
      </c>
      <c r="S2921">
        <f t="shared" si="179"/>
        <v>20</v>
      </c>
    </row>
    <row r="2922" spans="1:19" x14ac:dyDescent="0.3">
      <c r="A2922">
        <v>2921</v>
      </c>
      <c r="B2922" t="s">
        <v>2932</v>
      </c>
      <c r="C2922" t="str">
        <f t="shared" si="177"/>
        <v>tree_nuts_a_2_OrchardESA20b</v>
      </c>
      <c r="D2922">
        <v>2009</v>
      </c>
      <c r="E2922">
        <v>2009</v>
      </c>
      <c r="F2922">
        <v>0</v>
      </c>
      <c r="G2922">
        <v>0</v>
      </c>
      <c r="H2922">
        <v>0</v>
      </c>
      <c r="I2922">
        <v>0</v>
      </c>
      <c r="J2922">
        <v>0</v>
      </c>
      <c r="K2922">
        <v>0</v>
      </c>
      <c r="L2922">
        <v>2009</v>
      </c>
      <c r="M2922">
        <v>0</v>
      </c>
      <c r="R2922">
        <f t="shared" si="178"/>
        <v>13</v>
      </c>
      <c r="S2922">
        <f t="shared" si="179"/>
        <v>20</v>
      </c>
    </row>
    <row r="2923" spans="1:19" x14ac:dyDescent="0.3">
      <c r="A2923">
        <v>2922</v>
      </c>
      <c r="B2923" t="s">
        <v>2933</v>
      </c>
      <c r="C2923" t="str">
        <f t="shared" si="177"/>
        <v>tree_nuts_a_2_OrchardESA21</v>
      </c>
      <c r="D2923">
        <v>870</v>
      </c>
      <c r="E2923">
        <v>870</v>
      </c>
      <c r="F2923">
        <v>0</v>
      </c>
      <c r="G2923">
        <v>0</v>
      </c>
      <c r="H2923">
        <v>0</v>
      </c>
      <c r="I2923">
        <v>0</v>
      </c>
      <c r="J2923">
        <v>0</v>
      </c>
      <c r="K2923">
        <v>0</v>
      </c>
      <c r="L2923">
        <v>890</v>
      </c>
      <c r="M2923">
        <v>0</v>
      </c>
      <c r="R2923">
        <f t="shared" si="178"/>
        <v>13</v>
      </c>
      <c r="S2923">
        <f t="shared" si="179"/>
        <v>20</v>
      </c>
    </row>
    <row r="2924" spans="1:19" x14ac:dyDescent="0.3">
      <c r="A2924">
        <v>2923</v>
      </c>
      <c r="B2924" t="s">
        <v>2934</v>
      </c>
      <c r="C2924" t="str">
        <f t="shared" si="177"/>
        <v>asparagus_g_4_VegetableESA1</v>
      </c>
      <c r="D2924">
        <v>428</v>
      </c>
      <c r="E2924">
        <v>292</v>
      </c>
      <c r="F2924">
        <v>26.6</v>
      </c>
      <c r="G2924">
        <v>15</v>
      </c>
      <c r="H2924">
        <v>243</v>
      </c>
      <c r="I2924">
        <v>165</v>
      </c>
      <c r="J2924">
        <v>112</v>
      </c>
      <c r="K2924">
        <v>90.1</v>
      </c>
      <c r="L2924">
        <v>264</v>
      </c>
      <c r="M2924">
        <v>250</v>
      </c>
      <c r="R2924">
        <f t="shared" si="178"/>
        <v>13</v>
      </c>
      <c r="S2924">
        <f t="shared" si="179"/>
        <v>18</v>
      </c>
    </row>
    <row r="2925" spans="1:19" x14ac:dyDescent="0.3">
      <c r="A2925">
        <v>2924</v>
      </c>
      <c r="B2925" t="s">
        <v>2935</v>
      </c>
      <c r="C2925" t="str">
        <f t="shared" si="177"/>
        <v>asparagus_g_4_VegetableESA10a</v>
      </c>
      <c r="D2925">
        <v>233</v>
      </c>
      <c r="E2925">
        <v>171</v>
      </c>
      <c r="F2925">
        <v>16</v>
      </c>
      <c r="G2925">
        <v>10.6</v>
      </c>
      <c r="H2925">
        <v>147</v>
      </c>
      <c r="I2925">
        <v>108</v>
      </c>
      <c r="J2925">
        <v>67.2</v>
      </c>
      <c r="K2925">
        <v>51.2</v>
      </c>
      <c r="L2925">
        <v>44.6</v>
      </c>
      <c r="M2925">
        <v>44.4</v>
      </c>
      <c r="R2925">
        <f t="shared" si="178"/>
        <v>13</v>
      </c>
      <c r="S2925">
        <f t="shared" si="179"/>
        <v>18</v>
      </c>
    </row>
    <row r="2926" spans="1:19" x14ac:dyDescent="0.3">
      <c r="A2926">
        <v>2925</v>
      </c>
      <c r="B2926" t="s">
        <v>2936</v>
      </c>
      <c r="C2926" t="str">
        <f t="shared" si="177"/>
        <v>asparagus_g_4_VegetableESA10b</v>
      </c>
      <c r="D2926">
        <v>111</v>
      </c>
      <c r="E2926">
        <v>103</v>
      </c>
      <c r="F2926">
        <v>16.3</v>
      </c>
      <c r="G2926">
        <v>10.3</v>
      </c>
      <c r="H2926">
        <v>96.4</v>
      </c>
      <c r="I2926">
        <v>88.3</v>
      </c>
      <c r="J2926">
        <v>60.9</v>
      </c>
      <c r="K2926">
        <v>48.3</v>
      </c>
      <c r="L2926">
        <v>43.7</v>
      </c>
      <c r="M2926">
        <v>43.2</v>
      </c>
      <c r="R2926">
        <f t="shared" si="178"/>
        <v>13</v>
      </c>
      <c r="S2926">
        <f t="shared" si="179"/>
        <v>18</v>
      </c>
    </row>
    <row r="2927" spans="1:19" x14ac:dyDescent="0.3">
      <c r="A2927">
        <v>2926</v>
      </c>
      <c r="B2927" t="s">
        <v>2937</v>
      </c>
      <c r="C2927" t="str">
        <f t="shared" si="177"/>
        <v>asparagus_g_4_VegetableESA11a</v>
      </c>
      <c r="D2927">
        <v>346</v>
      </c>
      <c r="E2927">
        <v>271</v>
      </c>
      <c r="F2927">
        <v>21.4</v>
      </c>
      <c r="G2927">
        <v>14.2</v>
      </c>
      <c r="H2927">
        <v>216</v>
      </c>
      <c r="I2927">
        <v>158</v>
      </c>
      <c r="J2927">
        <v>112</v>
      </c>
      <c r="K2927">
        <v>82</v>
      </c>
      <c r="L2927">
        <v>75.5</v>
      </c>
      <c r="M2927">
        <v>74</v>
      </c>
      <c r="R2927">
        <f t="shared" si="178"/>
        <v>13</v>
      </c>
      <c r="S2927">
        <f t="shared" si="179"/>
        <v>18</v>
      </c>
    </row>
    <row r="2928" spans="1:19" x14ac:dyDescent="0.3">
      <c r="A2928">
        <v>2927</v>
      </c>
      <c r="B2928" t="s">
        <v>2938</v>
      </c>
      <c r="C2928" t="str">
        <f t="shared" si="177"/>
        <v>asparagus_g_4_VegetableESA11b</v>
      </c>
      <c r="D2928">
        <v>323</v>
      </c>
      <c r="E2928">
        <v>243</v>
      </c>
      <c r="F2928">
        <v>19.899999999999999</v>
      </c>
      <c r="G2928">
        <v>13.4</v>
      </c>
      <c r="H2928">
        <v>190</v>
      </c>
      <c r="I2928">
        <v>147</v>
      </c>
      <c r="J2928">
        <v>88</v>
      </c>
      <c r="K2928">
        <v>66.599999999999994</v>
      </c>
      <c r="L2928">
        <v>63</v>
      </c>
      <c r="M2928">
        <v>61.9</v>
      </c>
      <c r="R2928">
        <f t="shared" si="178"/>
        <v>13</v>
      </c>
      <c r="S2928">
        <f t="shared" si="179"/>
        <v>18</v>
      </c>
    </row>
    <row r="2929" spans="1:19" x14ac:dyDescent="0.3">
      <c r="A2929">
        <v>2928</v>
      </c>
      <c r="B2929" t="s">
        <v>2939</v>
      </c>
      <c r="C2929" t="str">
        <f t="shared" si="177"/>
        <v>asparagus_g_4_VegetableESA12a</v>
      </c>
      <c r="D2929">
        <v>401</v>
      </c>
      <c r="E2929">
        <v>306</v>
      </c>
      <c r="F2929">
        <v>20.3</v>
      </c>
      <c r="G2929">
        <v>13.4</v>
      </c>
      <c r="H2929">
        <v>226</v>
      </c>
      <c r="I2929">
        <v>161</v>
      </c>
      <c r="J2929">
        <v>99</v>
      </c>
      <c r="K2929">
        <v>76.900000000000006</v>
      </c>
      <c r="L2929">
        <v>72.2</v>
      </c>
      <c r="M2929">
        <v>70.7</v>
      </c>
      <c r="R2929">
        <f t="shared" si="178"/>
        <v>13</v>
      </c>
      <c r="S2929">
        <f t="shared" si="179"/>
        <v>18</v>
      </c>
    </row>
    <row r="2930" spans="1:19" x14ac:dyDescent="0.3">
      <c r="A2930">
        <v>2929</v>
      </c>
      <c r="B2930" t="s">
        <v>2940</v>
      </c>
      <c r="C2930" t="str">
        <f t="shared" si="177"/>
        <v>asparagus_g_4_VegetableESA12b</v>
      </c>
      <c r="D2930">
        <v>338</v>
      </c>
      <c r="E2930">
        <v>284</v>
      </c>
      <c r="F2930">
        <v>19.3</v>
      </c>
      <c r="G2930">
        <v>11.9</v>
      </c>
      <c r="H2930">
        <v>235</v>
      </c>
      <c r="I2930">
        <v>164</v>
      </c>
      <c r="J2930">
        <v>91.3</v>
      </c>
      <c r="K2930">
        <v>71.400000000000006</v>
      </c>
      <c r="L2930">
        <v>63.1</v>
      </c>
      <c r="M2930">
        <v>61.9</v>
      </c>
      <c r="R2930">
        <f t="shared" si="178"/>
        <v>13</v>
      </c>
      <c r="S2930">
        <f t="shared" si="179"/>
        <v>18</v>
      </c>
    </row>
    <row r="2931" spans="1:19" x14ac:dyDescent="0.3">
      <c r="A2931">
        <v>2930</v>
      </c>
      <c r="B2931" t="s">
        <v>2941</v>
      </c>
      <c r="C2931" t="str">
        <f t="shared" si="177"/>
        <v>asparagus_g_4_VegetableESA13</v>
      </c>
      <c r="D2931">
        <v>270</v>
      </c>
      <c r="E2931">
        <v>218</v>
      </c>
      <c r="F2931">
        <v>20.2</v>
      </c>
      <c r="G2931">
        <v>9.8699999999999992</v>
      </c>
      <c r="H2931">
        <v>184</v>
      </c>
      <c r="I2931">
        <v>134</v>
      </c>
      <c r="J2931">
        <v>88.7</v>
      </c>
      <c r="K2931">
        <v>74.5</v>
      </c>
      <c r="L2931">
        <v>54.8</v>
      </c>
      <c r="M2931">
        <v>56.3</v>
      </c>
      <c r="R2931">
        <f t="shared" si="178"/>
        <v>13</v>
      </c>
      <c r="S2931">
        <f t="shared" si="179"/>
        <v>18</v>
      </c>
    </row>
    <row r="2932" spans="1:19" x14ac:dyDescent="0.3">
      <c r="A2932">
        <v>2931</v>
      </c>
      <c r="B2932" t="s">
        <v>2942</v>
      </c>
      <c r="C2932" t="str">
        <f t="shared" si="177"/>
        <v>asparagus_g_4_VegetableESA14</v>
      </c>
      <c r="D2932">
        <v>230</v>
      </c>
      <c r="E2932">
        <v>204</v>
      </c>
      <c r="F2932">
        <v>24.5</v>
      </c>
      <c r="G2932">
        <v>12.3</v>
      </c>
      <c r="H2932">
        <v>182</v>
      </c>
      <c r="I2932">
        <v>151</v>
      </c>
      <c r="J2932">
        <v>100</v>
      </c>
      <c r="K2932">
        <v>75.8</v>
      </c>
      <c r="L2932">
        <v>64</v>
      </c>
      <c r="M2932">
        <v>63.3</v>
      </c>
      <c r="R2932">
        <f t="shared" si="178"/>
        <v>13</v>
      </c>
      <c r="S2932">
        <f t="shared" si="179"/>
        <v>18</v>
      </c>
    </row>
    <row r="2933" spans="1:19" x14ac:dyDescent="0.3">
      <c r="A2933">
        <v>2932</v>
      </c>
      <c r="B2933" t="s">
        <v>2943</v>
      </c>
      <c r="C2933" t="str">
        <f t="shared" si="177"/>
        <v>asparagus_g_4_VegetableESA15a</v>
      </c>
      <c r="D2933">
        <v>557</v>
      </c>
      <c r="E2933">
        <v>443</v>
      </c>
      <c r="F2933">
        <v>48.2</v>
      </c>
      <c r="G2933">
        <v>26.6</v>
      </c>
      <c r="H2933">
        <v>349</v>
      </c>
      <c r="I2933">
        <v>290</v>
      </c>
      <c r="J2933">
        <v>185</v>
      </c>
      <c r="K2933">
        <v>143</v>
      </c>
      <c r="L2933">
        <v>125</v>
      </c>
      <c r="M2933">
        <v>123</v>
      </c>
      <c r="R2933">
        <f t="shared" si="178"/>
        <v>13</v>
      </c>
      <c r="S2933">
        <f t="shared" si="179"/>
        <v>19</v>
      </c>
    </row>
    <row r="2934" spans="1:19" x14ac:dyDescent="0.3">
      <c r="A2934">
        <v>2933</v>
      </c>
      <c r="B2934" t="s">
        <v>2944</v>
      </c>
      <c r="C2934" t="str">
        <f t="shared" si="177"/>
        <v>asparagus_g_4_VegetableESA15b</v>
      </c>
      <c r="D2934">
        <v>452</v>
      </c>
      <c r="E2934">
        <v>352</v>
      </c>
      <c r="F2934">
        <v>20.2</v>
      </c>
      <c r="G2934">
        <v>12.2</v>
      </c>
      <c r="H2934">
        <v>271</v>
      </c>
      <c r="I2934">
        <v>162</v>
      </c>
      <c r="J2934">
        <v>84.3</v>
      </c>
      <c r="K2934">
        <v>63.4</v>
      </c>
      <c r="L2934">
        <v>52.8</v>
      </c>
      <c r="M2934">
        <v>51.7</v>
      </c>
      <c r="R2934">
        <f t="shared" si="178"/>
        <v>13</v>
      </c>
      <c r="S2934">
        <f t="shared" si="179"/>
        <v>19</v>
      </c>
    </row>
    <row r="2935" spans="1:19" x14ac:dyDescent="0.3">
      <c r="A2935">
        <v>2934</v>
      </c>
      <c r="B2935" t="s">
        <v>2945</v>
      </c>
      <c r="C2935" t="str">
        <f t="shared" si="177"/>
        <v>asparagus_g_4_VegetableESA2</v>
      </c>
      <c r="D2935">
        <v>233</v>
      </c>
      <c r="E2935">
        <v>174</v>
      </c>
      <c r="F2935">
        <v>19</v>
      </c>
      <c r="G2935">
        <v>9.7100000000000009</v>
      </c>
      <c r="H2935">
        <v>142</v>
      </c>
      <c r="I2935">
        <v>119</v>
      </c>
      <c r="J2935">
        <v>81.099999999999994</v>
      </c>
      <c r="K2935">
        <v>65</v>
      </c>
      <c r="L2935">
        <v>61.7</v>
      </c>
      <c r="M2935">
        <v>61</v>
      </c>
      <c r="R2935">
        <f t="shared" si="178"/>
        <v>13</v>
      </c>
      <c r="S2935">
        <f t="shared" si="179"/>
        <v>19</v>
      </c>
    </row>
    <row r="2936" spans="1:19" x14ac:dyDescent="0.3">
      <c r="A2936">
        <v>2935</v>
      </c>
      <c r="B2936" t="s">
        <v>2946</v>
      </c>
      <c r="C2936" t="str">
        <f t="shared" si="177"/>
        <v>asparagus_g_4_VegetableESA16a</v>
      </c>
      <c r="D2936">
        <v>112</v>
      </c>
      <c r="E2936">
        <v>106</v>
      </c>
      <c r="F2936">
        <v>15</v>
      </c>
      <c r="G2936">
        <v>7.5</v>
      </c>
      <c r="H2936">
        <v>99.2</v>
      </c>
      <c r="I2936">
        <v>86.9</v>
      </c>
      <c r="J2936">
        <v>67.3</v>
      </c>
      <c r="K2936">
        <v>53.2</v>
      </c>
      <c r="L2936">
        <v>41.7</v>
      </c>
      <c r="M2936">
        <v>41.3</v>
      </c>
      <c r="R2936">
        <f t="shared" si="178"/>
        <v>13</v>
      </c>
      <c r="S2936">
        <f t="shared" si="179"/>
        <v>19</v>
      </c>
    </row>
    <row r="2937" spans="1:19" x14ac:dyDescent="0.3">
      <c r="A2937">
        <v>2936</v>
      </c>
      <c r="B2937" t="s">
        <v>2947</v>
      </c>
      <c r="C2937" t="str">
        <f t="shared" ref="C2937:C3000" si="180">LEFT(B2937,R2937-1)&amp;RIGHT(B2937,LEN(B2937)-S2937)</f>
        <v>asparagus_g_4_VegetableESA16b</v>
      </c>
      <c r="D2937">
        <v>40.799999999999997</v>
      </c>
      <c r="E2937">
        <v>39.799999999999997</v>
      </c>
      <c r="F2937">
        <v>6.83</v>
      </c>
      <c r="G2937">
        <v>4.75</v>
      </c>
      <c r="H2937">
        <v>38.299999999999997</v>
      </c>
      <c r="I2937">
        <v>32.9</v>
      </c>
      <c r="J2937">
        <v>25</v>
      </c>
      <c r="K2937">
        <v>21.4</v>
      </c>
      <c r="L2937">
        <v>17.100000000000001</v>
      </c>
      <c r="M2937">
        <v>17</v>
      </c>
      <c r="R2937">
        <f t="shared" si="178"/>
        <v>13</v>
      </c>
      <c r="S2937">
        <f t="shared" si="179"/>
        <v>19</v>
      </c>
    </row>
    <row r="2938" spans="1:19" x14ac:dyDescent="0.3">
      <c r="A2938">
        <v>2937</v>
      </c>
      <c r="B2938" t="s">
        <v>2948</v>
      </c>
      <c r="C2938" t="str">
        <f t="shared" si="180"/>
        <v>asparagus_g_4_VegetableESA17a</v>
      </c>
      <c r="D2938">
        <v>377</v>
      </c>
      <c r="E2938">
        <v>310</v>
      </c>
      <c r="F2938">
        <v>46</v>
      </c>
      <c r="G2938">
        <v>30.5</v>
      </c>
      <c r="H2938">
        <v>278</v>
      </c>
      <c r="I2938">
        <v>237</v>
      </c>
      <c r="J2938">
        <v>173</v>
      </c>
      <c r="K2938">
        <v>146</v>
      </c>
      <c r="L2938">
        <v>121</v>
      </c>
      <c r="M2938">
        <v>120</v>
      </c>
      <c r="R2938">
        <f t="shared" si="178"/>
        <v>13</v>
      </c>
      <c r="S2938">
        <f t="shared" si="179"/>
        <v>19</v>
      </c>
    </row>
    <row r="2939" spans="1:19" x14ac:dyDescent="0.3">
      <c r="A2939">
        <v>2938</v>
      </c>
      <c r="B2939" t="s">
        <v>2949</v>
      </c>
      <c r="C2939" t="str">
        <f t="shared" si="180"/>
        <v>asparagus_g_4_VegetableESA17b</v>
      </c>
      <c r="D2939">
        <v>109</v>
      </c>
      <c r="E2939">
        <v>101</v>
      </c>
      <c r="F2939">
        <v>15.7</v>
      </c>
      <c r="G2939">
        <v>11.6</v>
      </c>
      <c r="H2939">
        <v>97.1</v>
      </c>
      <c r="I2939">
        <v>88.5</v>
      </c>
      <c r="J2939">
        <v>61.5</v>
      </c>
      <c r="K2939">
        <v>47.7</v>
      </c>
      <c r="L2939">
        <v>40.1</v>
      </c>
      <c r="M2939">
        <v>39.700000000000003</v>
      </c>
      <c r="R2939">
        <f t="shared" si="178"/>
        <v>13</v>
      </c>
      <c r="S2939">
        <f t="shared" si="179"/>
        <v>19</v>
      </c>
    </row>
    <row r="2940" spans="1:19" x14ac:dyDescent="0.3">
      <c r="A2940">
        <v>2939</v>
      </c>
      <c r="B2940" t="s">
        <v>2950</v>
      </c>
      <c r="C2940" t="str">
        <f t="shared" si="180"/>
        <v>asparagus_g_4_VegetableESA18a</v>
      </c>
      <c r="D2940">
        <v>143</v>
      </c>
      <c r="E2940">
        <v>135</v>
      </c>
      <c r="F2940">
        <v>20.5</v>
      </c>
      <c r="G2940">
        <v>10.1</v>
      </c>
      <c r="H2940">
        <v>129</v>
      </c>
      <c r="I2940">
        <v>113</v>
      </c>
      <c r="J2940">
        <v>81.3</v>
      </c>
      <c r="K2940">
        <v>67.2</v>
      </c>
      <c r="L2940">
        <v>53.5</v>
      </c>
      <c r="M2940">
        <v>53.1</v>
      </c>
      <c r="R2940">
        <f t="shared" si="178"/>
        <v>13</v>
      </c>
      <c r="S2940">
        <f t="shared" si="179"/>
        <v>19</v>
      </c>
    </row>
    <row r="2941" spans="1:19" x14ac:dyDescent="0.3">
      <c r="A2941">
        <v>2940</v>
      </c>
      <c r="B2941" t="s">
        <v>2951</v>
      </c>
      <c r="C2941" t="str">
        <f t="shared" si="180"/>
        <v>asparagus_g_4_VegetableESA18b</v>
      </c>
      <c r="D2941">
        <v>143</v>
      </c>
      <c r="E2941">
        <v>130</v>
      </c>
      <c r="F2941">
        <v>16.7</v>
      </c>
      <c r="G2941">
        <v>8.5500000000000007</v>
      </c>
      <c r="H2941">
        <v>116</v>
      </c>
      <c r="I2941">
        <v>92.5</v>
      </c>
      <c r="J2941">
        <v>64.900000000000006</v>
      </c>
      <c r="K2941">
        <v>52.6</v>
      </c>
      <c r="L2941">
        <v>40.799999999999997</v>
      </c>
      <c r="M2941">
        <v>40.4</v>
      </c>
      <c r="R2941">
        <f t="shared" si="178"/>
        <v>13</v>
      </c>
      <c r="S2941">
        <f t="shared" si="179"/>
        <v>19</v>
      </c>
    </row>
    <row r="2942" spans="1:19" x14ac:dyDescent="0.3">
      <c r="A2942">
        <v>2941</v>
      </c>
      <c r="B2942" t="s">
        <v>2952</v>
      </c>
      <c r="C2942" t="str">
        <f t="shared" si="180"/>
        <v>asparagus_g_4_VegetableESA19a</v>
      </c>
      <c r="D2942">
        <v>135</v>
      </c>
      <c r="E2942">
        <v>119</v>
      </c>
      <c r="F2942">
        <v>22.1</v>
      </c>
      <c r="G2942">
        <v>13.3</v>
      </c>
      <c r="H2942">
        <v>110</v>
      </c>
      <c r="I2942">
        <v>92.8</v>
      </c>
      <c r="J2942">
        <v>69</v>
      </c>
      <c r="K2942">
        <v>57.1</v>
      </c>
      <c r="L2942">
        <v>44.5</v>
      </c>
      <c r="M2942">
        <v>44.2</v>
      </c>
      <c r="R2942">
        <f t="shared" si="178"/>
        <v>13</v>
      </c>
      <c r="S2942">
        <f t="shared" si="179"/>
        <v>19</v>
      </c>
    </row>
    <row r="2943" spans="1:19" x14ac:dyDescent="0.3">
      <c r="A2943">
        <v>2942</v>
      </c>
      <c r="B2943" t="s">
        <v>2953</v>
      </c>
      <c r="C2943" t="str">
        <f t="shared" si="180"/>
        <v>asparagus_g_4_VegetableESA19b</v>
      </c>
      <c r="D2943">
        <v>140</v>
      </c>
      <c r="E2943">
        <v>126</v>
      </c>
      <c r="F2943">
        <v>33.799999999999997</v>
      </c>
      <c r="G2943">
        <v>23.6</v>
      </c>
      <c r="H2943">
        <v>118</v>
      </c>
      <c r="I2943">
        <v>99.9</v>
      </c>
      <c r="J2943">
        <v>76.3</v>
      </c>
      <c r="K2943">
        <v>64.3</v>
      </c>
      <c r="L2943">
        <v>52.1</v>
      </c>
      <c r="M2943">
        <v>51.7</v>
      </c>
      <c r="R2943">
        <f t="shared" si="178"/>
        <v>13</v>
      </c>
      <c r="S2943">
        <f t="shared" si="179"/>
        <v>19</v>
      </c>
    </row>
    <row r="2944" spans="1:19" x14ac:dyDescent="0.3">
      <c r="A2944">
        <v>2943</v>
      </c>
      <c r="B2944" t="s">
        <v>2954</v>
      </c>
      <c r="C2944" t="str">
        <f t="shared" si="180"/>
        <v>asparagus_g_4_VegetableESA20a</v>
      </c>
      <c r="D2944">
        <v>504</v>
      </c>
      <c r="E2944">
        <v>223</v>
      </c>
      <c r="F2944">
        <v>13.5</v>
      </c>
      <c r="G2944">
        <v>9.9600000000000009</v>
      </c>
      <c r="H2944">
        <v>171</v>
      </c>
      <c r="I2944">
        <v>124</v>
      </c>
      <c r="J2944">
        <v>75.3</v>
      </c>
      <c r="K2944">
        <v>53.1</v>
      </c>
      <c r="L2944">
        <v>50.8</v>
      </c>
      <c r="M2944">
        <v>48.3</v>
      </c>
      <c r="R2944">
        <f t="shared" si="178"/>
        <v>13</v>
      </c>
      <c r="S2944">
        <f t="shared" si="179"/>
        <v>19</v>
      </c>
    </row>
    <row r="2945" spans="1:19" x14ac:dyDescent="0.3">
      <c r="A2945">
        <v>2944</v>
      </c>
      <c r="B2945" t="s">
        <v>2955</v>
      </c>
      <c r="C2945" t="str">
        <f t="shared" si="180"/>
        <v>asparagus_g_4_VegetableESA20b</v>
      </c>
      <c r="D2945">
        <v>546</v>
      </c>
      <c r="E2945">
        <v>370</v>
      </c>
      <c r="F2945">
        <v>23.1</v>
      </c>
      <c r="G2945">
        <v>11.1</v>
      </c>
      <c r="H2945">
        <v>261</v>
      </c>
      <c r="I2945">
        <v>195</v>
      </c>
      <c r="J2945">
        <v>115</v>
      </c>
      <c r="K2945">
        <v>88</v>
      </c>
      <c r="L2945">
        <v>68.400000000000006</v>
      </c>
      <c r="M2945">
        <v>67.400000000000006</v>
      </c>
      <c r="R2945">
        <f t="shared" si="178"/>
        <v>13</v>
      </c>
      <c r="S2945">
        <f t="shared" si="179"/>
        <v>19</v>
      </c>
    </row>
    <row r="2946" spans="1:19" x14ac:dyDescent="0.3">
      <c r="A2946">
        <v>2945</v>
      </c>
      <c r="B2946" t="s">
        <v>2956</v>
      </c>
      <c r="C2946" t="str">
        <f t="shared" si="180"/>
        <v>asparagus_g_4_VegetableESA3</v>
      </c>
      <c r="D2946">
        <v>302</v>
      </c>
      <c r="E2946">
        <v>236</v>
      </c>
      <c r="F2946">
        <v>27.1</v>
      </c>
      <c r="G2946">
        <v>18.5</v>
      </c>
      <c r="H2946">
        <v>193</v>
      </c>
      <c r="I2946">
        <v>170</v>
      </c>
      <c r="J2946">
        <v>128</v>
      </c>
      <c r="K2946">
        <v>100</v>
      </c>
      <c r="L2946">
        <v>81.599999999999994</v>
      </c>
      <c r="M2946">
        <v>81.099999999999994</v>
      </c>
      <c r="R2946">
        <f t="shared" si="178"/>
        <v>13</v>
      </c>
      <c r="S2946">
        <f t="shared" si="179"/>
        <v>19</v>
      </c>
    </row>
    <row r="2947" spans="1:19" x14ac:dyDescent="0.3">
      <c r="A2947">
        <v>2946</v>
      </c>
      <c r="B2947" t="s">
        <v>2957</v>
      </c>
      <c r="C2947" t="str">
        <f t="shared" si="180"/>
        <v>asparagus_g_4_VegetableESA21</v>
      </c>
      <c r="D2947">
        <v>372</v>
      </c>
      <c r="E2947">
        <v>291</v>
      </c>
      <c r="F2947">
        <v>15</v>
      </c>
      <c r="G2947">
        <v>6.1</v>
      </c>
      <c r="H2947">
        <v>239</v>
      </c>
      <c r="I2947">
        <v>154</v>
      </c>
      <c r="J2947">
        <v>80.599999999999994</v>
      </c>
      <c r="K2947">
        <v>57.7</v>
      </c>
      <c r="L2947">
        <v>49.4</v>
      </c>
      <c r="M2947">
        <v>48.6</v>
      </c>
      <c r="R2947">
        <f t="shared" ref="R2947:R3010" si="181">SEARCH("run",B2947)</f>
        <v>13</v>
      </c>
      <c r="S2947">
        <f t="shared" ref="S2947:S3010" si="182">SEARCH("_",B2947,SEARCH("_",B2947,R2947+1)+1)</f>
        <v>19</v>
      </c>
    </row>
    <row r="2948" spans="1:19" x14ac:dyDescent="0.3">
      <c r="A2948">
        <v>2947</v>
      </c>
      <c r="B2948" t="s">
        <v>2958</v>
      </c>
      <c r="C2948" t="str">
        <f t="shared" si="180"/>
        <v>asparagus_g_4_VegetableESA4</v>
      </c>
      <c r="D2948">
        <v>145</v>
      </c>
      <c r="E2948">
        <v>114</v>
      </c>
      <c r="F2948">
        <v>14.3</v>
      </c>
      <c r="G2948">
        <v>8.51</v>
      </c>
      <c r="H2948">
        <v>101</v>
      </c>
      <c r="I2948">
        <v>75.3</v>
      </c>
      <c r="J2948">
        <v>51.4</v>
      </c>
      <c r="K2948">
        <v>42.9</v>
      </c>
      <c r="L2948">
        <v>33.200000000000003</v>
      </c>
      <c r="M2948">
        <v>32.9</v>
      </c>
      <c r="R2948">
        <f t="shared" si="181"/>
        <v>13</v>
      </c>
      <c r="S2948">
        <f t="shared" si="182"/>
        <v>19</v>
      </c>
    </row>
    <row r="2949" spans="1:19" x14ac:dyDescent="0.3">
      <c r="A2949">
        <v>2948</v>
      </c>
      <c r="B2949" t="s">
        <v>2959</v>
      </c>
      <c r="C2949" t="str">
        <f t="shared" si="180"/>
        <v>asparagus_g_4_VegetableESA5</v>
      </c>
      <c r="D2949">
        <v>301</v>
      </c>
      <c r="E2949">
        <v>239</v>
      </c>
      <c r="F2949">
        <v>26.8</v>
      </c>
      <c r="G2949">
        <v>17.100000000000001</v>
      </c>
      <c r="H2949">
        <v>218</v>
      </c>
      <c r="I2949">
        <v>177</v>
      </c>
      <c r="J2949">
        <v>128</v>
      </c>
      <c r="K2949">
        <v>98</v>
      </c>
      <c r="L2949">
        <v>89</v>
      </c>
      <c r="M2949">
        <v>87.9</v>
      </c>
      <c r="R2949">
        <f t="shared" si="181"/>
        <v>13</v>
      </c>
      <c r="S2949">
        <f t="shared" si="182"/>
        <v>19</v>
      </c>
    </row>
    <row r="2950" spans="1:19" x14ac:dyDescent="0.3">
      <c r="A2950">
        <v>2949</v>
      </c>
      <c r="B2950" t="s">
        <v>2960</v>
      </c>
      <c r="C2950" t="str">
        <f t="shared" si="180"/>
        <v>asparagus_g_4_VegetableESA6</v>
      </c>
      <c r="D2950">
        <v>394</v>
      </c>
      <c r="E2950">
        <v>292</v>
      </c>
      <c r="F2950">
        <v>22.9</v>
      </c>
      <c r="G2950">
        <v>15.5</v>
      </c>
      <c r="H2950">
        <v>217</v>
      </c>
      <c r="I2950">
        <v>173</v>
      </c>
      <c r="J2950">
        <v>114</v>
      </c>
      <c r="K2950">
        <v>84.6</v>
      </c>
      <c r="L2950">
        <v>77.900000000000006</v>
      </c>
      <c r="M2950">
        <v>76.900000000000006</v>
      </c>
      <c r="R2950">
        <f t="shared" si="181"/>
        <v>13</v>
      </c>
      <c r="S2950">
        <f t="shared" si="182"/>
        <v>19</v>
      </c>
    </row>
    <row r="2951" spans="1:19" x14ac:dyDescent="0.3">
      <c r="A2951">
        <v>2950</v>
      </c>
      <c r="B2951" t="s">
        <v>2961</v>
      </c>
      <c r="C2951" t="str">
        <f t="shared" si="180"/>
        <v>asparagus_g_4_VegetableESA7</v>
      </c>
      <c r="D2951">
        <v>376</v>
      </c>
      <c r="E2951">
        <v>287</v>
      </c>
      <c r="F2951">
        <v>23.2</v>
      </c>
      <c r="G2951">
        <v>15.7</v>
      </c>
      <c r="H2951">
        <v>223</v>
      </c>
      <c r="I2951">
        <v>165</v>
      </c>
      <c r="J2951">
        <v>106</v>
      </c>
      <c r="K2951">
        <v>80.400000000000006</v>
      </c>
      <c r="L2951">
        <v>93.9</v>
      </c>
      <c r="M2951">
        <v>91.8</v>
      </c>
      <c r="R2951">
        <f t="shared" si="181"/>
        <v>13</v>
      </c>
      <c r="S2951">
        <f t="shared" si="182"/>
        <v>19</v>
      </c>
    </row>
    <row r="2952" spans="1:19" x14ac:dyDescent="0.3">
      <c r="A2952">
        <v>2951</v>
      </c>
      <c r="B2952" t="s">
        <v>2962</v>
      </c>
      <c r="C2952" t="str">
        <f t="shared" si="180"/>
        <v>asparagus_g_4_VegetableESA8</v>
      </c>
      <c r="D2952">
        <v>234</v>
      </c>
      <c r="E2952">
        <v>148</v>
      </c>
      <c r="F2952">
        <v>9.3800000000000008</v>
      </c>
      <c r="G2952">
        <v>6</v>
      </c>
      <c r="H2952">
        <v>109</v>
      </c>
      <c r="I2952">
        <v>81.5</v>
      </c>
      <c r="J2952">
        <v>50.1</v>
      </c>
      <c r="K2952">
        <v>35.799999999999997</v>
      </c>
      <c r="L2952">
        <v>29.9</v>
      </c>
      <c r="M2952">
        <v>29.4</v>
      </c>
      <c r="R2952">
        <f t="shared" si="181"/>
        <v>13</v>
      </c>
      <c r="S2952">
        <f t="shared" si="182"/>
        <v>19</v>
      </c>
    </row>
    <row r="2953" spans="1:19" x14ac:dyDescent="0.3">
      <c r="A2953">
        <v>2952</v>
      </c>
      <c r="B2953" t="s">
        <v>2963</v>
      </c>
      <c r="C2953" t="str">
        <f t="shared" si="180"/>
        <v>asparagus_g_4_VegetableESA9</v>
      </c>
      <c r="D2953">
        <v>178</v>
      </c>
      <c r="E2953">
        <v>151</v>
      </c>
      <c r="F2953">
        <v>18.3</v>
      </c>
      <c r="G2953">
        <v>12.3</v>
      </c>
      <c r="H2953">
        <v>129</v>
      </c>
      <c r="I2953">
        <v>92.8</v>
      </c>
      <c r="J2953">
        <v>55.6</v>
      </c>
      <c r="K2953">
        <v>43.6</v>
      </c>
      <c r="L2953">
        <v>38.5</v>
      </c>
      <c r="M2953">
        <v>37.9</v>
      </c>
      <c r="R2953">
        <f t="shared" si="181"/>
        <v>13</v>
      </c>
      <c r="S2953">
        <f t="shared" si="182"/>
        <v>19</v>
      </c>
    </row>
    <row r="2954" spans="1:19" x14ac:dyDescent="0.3">
      <c r="A2954">
        <v>2953</v>
      </c>
      <c r="B2954" t="s">
        <v>2964</v>
      </c>
      <c r="C2954" t="str">
        <f t="shared" si="180"/>
        <v>asparagus_g_7_VegetableESA1</v>
      </c>
      <c r="D2954">
        <v>251</v>
      </c>
      <c r="E2954">
        <v>248</v>
      </c>
      <c r="F2954">
        <v>30.8</v>
      </c>
      <c r="G2954">
        <v>12.5</v>
      </c>
      <c r="H2954">
        <v>244</v>
      </c>
      <c r="I2954">
        <v>205</v>
      </c>
      <c r="J2954">
        <v>129</v>
      </c>
      <c r="K2954">
        <v>101</v>
      </c>
      <c r="L2954">
        <v>127</v>
      </c>
      <c r="M2954">
        <v>125</v>
      </c>
      <c r="R2954">
        <f t="shared" si="181"/>
        <v>13</v>
      </c>
      <c r="S2954">
        <f t="shared" si="182"/>
        <v>19</v>
      </c>
    </row>
    <row r="2955" spans="1:19" x14ac:dyDescent="0.3">
      <c r="A2955">
        <v>2954</v>
      </c>
      <c r="B2955" t="s">
        <v>2965</v>
      </c>
      <c r="C2955" t="str">
        <f t="shared" si="180"/>
        <v>asparagus_g_7_VegetableESA2</v>
      </c>
      <c r="D2955">
        <v>113</v>
      </c>
      <c r="E2955">
        <v>110</v>
      </c>
      <c r="F2955">
        <v>13.9</v>
      </c>
      <c r="G2955">
        <v>7.72</v>
      </c>
      <c r="H2955">
        <v>103</v>
      </c>
      <c r="I2955">
        <v>86.6</v>
      </c>
      <c r="J2955">
        <v>56.3</v>
      </c>
      <c r="K2955">
        <v>46.3</v>
      </c>
      <c r="L2955">
        <v>41.5</v>
      </c>
      <c r="M2955">
        <v>40.9</v>
      </c>
      <c r="R2955">
        <f t="shared" si="181"/>
        <v>13</v>
      </c>
      <c r="S2955">
        <f t="shared" si="182"/>
        <v>19</v>
      </c>
    </row>
    <row r="2956" spans="1:19" x14ac:dyDescent="0.3">
      <c r="A2956">
        <v>2955</v>
      </c>
      <c r="B2956" t="s">
        <v>2966</v>
      </c>
      <c r="C2956" t="str">
        <f t="shared" si="180"/>
        <v>asparagus_g_7_VegetableESA3</v>
      </c>
      <c r="D2956">
        <v>184</v>
      </c>
      <c r="E2956">
        <v>182</v>
      </c>
      <c r="F2956">
        <v>30.4</v>
      </c>
      <c r="G2956">
        <v>16.399999999999999</v>
      </c>
      <c r="H2956">
        <v>176</v>
      </c>
      <c r="I2956">
        <v>155</v>
      </c>
      <c r="J2956">
        <v>129</v>
      </c>
      <c r="K2956">
        <v>105</v>
      </c>
      <c r="L2956">
        <v>79.5</v>
      </c>
      <c r="M2956">
        <v>78.8</v>
      </c>
      <c r="R2956">
        <f t="shared" si="181"/>
        <v>13</v>
      </c>
      <c r="S2956">
        <f t="shared" si="182"/>
        <v>19</v>
      </c>
    </row>
    <row r="2957" spans="1:19" x14ac:dyDescent="0.3">
      <c r="A2957">
        <v>2956</v>
      </c>
      <c r="B2957" t="s">
        <v>2967</v>
      </c>
      <c r="C2957" t="str">
        <f t="shared" si="180"/>
        <v>asparagus_g_7_VegetableESA4</v>
      </c>
      <c r="D2957">
        <v>74.8</v>
      </c>
      <c r="E2957">
        <v>73.5</v>
      </c>
      <c r="F2957">
        <v>13.2</v>
      </c>
      <c r="G2957">
        <v>7.55</v>
      </c>
      <c r="H2957">
        <v>70.3</v>
      </c>
      <c r="I2957">
        <v>56.4</v>
      </c>
      <c r="J2957">
        <v>42.8</v>
      </c>
      <c r="K2957">
        <v>33.9</v>
      </c>
      <c r="L2957">
        <v>26.2</v>
      </c>
      <c r="M2957">
        <v>26</v>
      </c>
      <c r="R2957">
        <f t="shared" si="181"/>
        <v>13</v>
      </c>
      <c r="S2957">
        <f t="shared" si="182"/>
        <v>19</v>
      </c>
    </row>
    <row r="2958" spans="1:19" x14ac:dyDescent="0.3">
      <c r="A2958">
        <v>2957</v>
      </c>
      <c r="B2958" t="s">
        <v>2968</v>
      </c>
      <c r="C2958" t="str">
        <f t="shared" si="180"/>
        <v>asparagus_g_7_VegetableESA5</v>
      </c>
      <c r="D2958">
        <v>152</v>
      </c>
      <c r="E2958">
        <v>149</v>
      </c>
      <c r="F2958">
        <v>20.6</v>
      </c>
      <c r="G2958">
        <v>12.6</v>
      </c>
      <c r="H2958">
        <v>142</v>
      </c>
      <c r="I2958">
        <v>126</v>
      </c>
      <c r="J2958">
        <v>91.8</v>
      </c>
      <c r="K2958">
        <v>70.099999999999994</v>
      </c>
      <c r="L2958">
        <v>58.7</v>
      </c>
      <c r="M2958">
        <v>58</v>
      </c>
      <c r="R2958">
        <f t="shared" si="181"/>
        <v>13</v>
      </c>
      <c r="S2958">
        <f t="shared" si="182"/>
        <v>19</v>
      </c>
    </row>
    <row r="2959" spans="1:19" x14ac:dyDescent="0.3">
      <c r="A2959">
        <v>2958</v>
      </c>
      <c r="B2959" t="s">
        <v>2969</v>
      </c>
      <c r="C2959" t="str">
        <f t="shared" si="180"/>
        <v>asparagus_g_7_VegetableESA6</v>
      </c>
      <c r="D2959">
        <v>192</v>
      </c>
      <c r="E2959">
        <v>189</v>
      </c>
      <c r="F2959">
        <v>21.7</v>
      </c>
      <c r="G2959">
        <v>12</v>
      </c>
      <c r="H2959">
        <v>181</v>
      </c>
      <c r="I2959">
        <v>139</v>
      </c>
      <c r="J2959">
        <v>92.3</v>
      </c>
      <c r="K2959">
        <v>73.900000000000006</v>
      </c>
      <c r="L2959">
        <v>58.3</v>
      </c>
      <c r="M2959">
        <v>57.8</v>
      </c>
      <c r="R2959">
        <f t="shared" si="181"/>
        <v>13</v>
      </c>
      <c r="S2959">
        <f t="shared" si="182"/>
        <v>19</v>
      </c>
    </row>
    <row r="2960" spans="1:19" x14ac:dyDescent="0.3">
      <c r="A2960">
        <v>2959</v>
      </c>
      <c r="B2960" t="s">
        <v>2970</v>
      </c>
      <c r="C2960" t="str">
        <f t="shared" si="180"/>
        <v>asparagus_g_7_VegetableESA7</v>
      </c>
      <c r="D2960">
        <v>204</v>
      </c>
      <c r="E2960">
        <v>201</v>
      </c>
      <c r="F2960">
        <v>18.100000000000001</v>
      </c>
      <c r="G2960">
        <v>12.5</v>
      </c>
      <c r="H2960">
        <v>191</v>
      </c>
      <c r="I2960">
        <v>139</v>
      </c>
      <c r="J2960">
        <v>79.2</v>
      </c>
      <c r="K2960">
        <v>58.9</v>
      </c>
      <c r="L2960">
        <v>58.2</v>
      </c>
      <c r="M2960">
        <v>57.2</v>
      </c>
      <c r="R2960">
        <f t="shared" si="181"/>
        <v>13</v>
      </c>
      <c r="S2960">
        <f t="shared" si="182"/>
        <v>19</v>
      </c>
    </row>
    <row r="2961" spans="1:19" x14ac:dyDescent="0.3">
      <c r="A2961">
        <v>2960</v>
      </c>
      <c r="B2961" t="s">
        <v>2971</v>
      </c>
      <c r="C2961" t="str">
        <f t="shared" si="180"/>
        <v>asparagus_g_7_VegetableESA8</v>
      </c>
      <c r="D2961">
        <v>109</v>
      </c>
      <c r="E2961">
        <v>105</v>
      </c>
      <c r="F2961">
        <v>7.2</v>
      </c>
      <c r="G2961">
        <v>5.0599999999999996</v>
      </c>
      <c r="H2961">
        <v>101</v>
      </c>
      <c r="I2961">
        <v>67</v>
      </c>
      <c r="J2961">
        <v>35.700000000000003</v>
      </c>
      <c r="K2961">
        <v>26.5</v>
      </c>
      <c r="L2961">
        <v>22.7</v>
      </c>
      <c r="M2961">
        <v>22.3</v>
      </c>
      <c r="R2961">
        <f t="shared" si="181"/>
        <v>13</v>
      </c>
      <c r="S2961">
        <f t="shared" si="182"/>
        <v>19</v>
      </c>
    </row>
    <row r="2962" spans="1:19" x14ac:dyDescent="0.3">
      <c r="A2962">
        <v>2961</v>
      </c>
      <c r="B2962" t="s">
        <v>2972</v>
      </c>
      <c r="C2962" t="str">
        <f t="shared" si="180"/>
        <v>asparagus_g_7_VegetableESA9</v>
      </c>
      <c r="D2962">
        <v>97.9</v>
      </c>
      <c r="E2962">
        <v>96.1</v>
      </c>
      <c r="F2962">
        <v>13.7</v>
      </c>
      <c r="G2962">
        <v>9.09</v>
      </c>
      <c r="H2962">
        <v>90.8</v>
      </c>
      <c r="I2962">
        <v>67.900000000000006</v>
      </c>
      <c r="J2962">
        <v>41.2</v>
      </c>
      <c r="K2962">
        <v>33.1</v>
      </c>
      <c r="L2962">
        <v>29</v>
      </c>
      <c r="M2962">
        <v>28.6</v>
      </c>
      <c r="R2962">
        <f t="shared" si="181"/>
        <v>13</v>
      </c>
      <c r="S2962">
        <f t="shared" si="182"/>
        <v>19</v>
      </c>
    </row>
    <row r="2963" spans="1:19" x14ac:dyDescent="0.3">
      <c r="A2963">
        <v>2962</v>
      </c>
      <c r="B2963" t="s">
        <v>2973</v>
      </c>
      <c r="C2963" t="str">
        <f t="shared" si="180"/>
        <v>asparagus_g_7_VegetableESA10a</v>
      </c>
      <c r="D2963">
        <v>113</v>
      </c>
      <c r="E2963">
        <v>111</v>
      </c>
      <c r="F2963">
        <v>12.9</v>
      </c>
      <c r="G2963">
        <v>7.94</v>
      </c>
      <c r="H2963">
        <v>105</v>
      </c>
      <c r="I2963">
        <v>82.7</v>
      </c>
      <c r="J2963">
        <v>52.5</v>
      </c>
      <c r="K2963">
        <v>40.4</v>
      </c>
      <c r="L2963">
        <v>32.4</v>
      </c>
      <c r="M2963">
        <v>32.1</v>
      </c>
      <c r="R2963">
        <f t="shared" si="181"/>
        <v>13</v>
      </c>
      <c r="S2963">
        <f t="shared" si="182"/>
        <v>19</v>
      </c>
    </row>
    <row r="2964" spans="1:19" x14ac:dyDescent="0.3">
      <c r="A2964">
        <v>2963</v>
      </c>
      <c r="B2964" t="s">
        <v>2974</v>
      </c>
      <c r="C2964" t="str">
        <f t="shared" si="180"/>
        <v>asparagus_g_7_VegetableESA10b</v>
      </c>
      <c r="D2964">
        <v>68.7</v>
      </c>
      <c r="E2964">
        <v>67.8</v>
      </c>
      <c r="F2964">
        <v>11.1</v>
      </c>
      <c r="G2964">
        <v>7.67</v>
      </c>
      <c r="H2964">
        <v>65.099999999999994</v>
      </c>
      <c r="I2964">
        <v>57</v>
      </c>
      <c r="J2964">
        <v>40.700000000000003</v>
      </c>
      <c r="K2964">
        <v>33.200000000000003</v>
      </c>
      <c r="L2964">
        <v>28.2</v>
      </c>
      <c r="M2964">
        <v>27.9</v>
      </c>
      <c r="R2964">
        <f t="shared" si="181"/>
        <v>13</v>
      </c>
      <c r="S2964">
        <f t="shared" si="182"/>
        <v>19</v>
      </c>
    </row>
    <row r="2965" spans="1:19" x14ac:dyDescent="0.3">
      <c r="A2965">
        <v>2964</v>
      </c>
      <c r="B2965" t="s">
        <v>2975</v>
      </c>
      <c r="C2965" t="str">
        <f t="shared" si="180"/>
        <v>asparagus_g_7_VegetableESA11a</v>
      </c>
      <c r="D2965">
        <v>198</v>
      </c>
      <c r="E2965">
        <v>194</v>
      </c>
      <c r="F2965">
        <v>20.3</v>
      </c>
      <c r="G2965">
        <v>10.9</v>
      </c>
      <c r="H2965">
        <v>187</v>
      </c>
      <c r="I2965">
        <v>141</v>
      </c>
      <c r="J2965">
        <v>103</v>
      </c>
      <c r="K2965">
        <v>75.7</v>
      </c>
      <c r="L2965">
        <v>62.6</v>
      </c>
      <c r="M2965">
        <v>61.7</v>
      </c>
      <c r="R2965">
        <f t="shared" si="181"/>
        <v>13</v>
      </c>
      <c r="S2965">
        <f t="shared" si="182"/>
        <v>19</v>
      </c>
    </row>
    <row r="2966" spans="1:19" x14ac:dyDescent="0.3">
      <c r="A2966">
        <v>2965</v>
      </c>
      <c r="B2966" t="s">
        <v>2976</v>
      </c>
      <c r="C2966" t="str">
        <f t="shared" si="180"/>
        <v>asparagus_g_7_VegetableESA11b</v>
      </c>
      <c r="D2966">
        <v>175</v>
      </c>
      <c r="E2966">
        <v>171</v>
      </c>
      <c r="F2966">
        <v>18.7</v>
      </c>
      <c r="G2966">
        <v>9.5500000000000007</v>
      </c>
      <c r="H2966">
        <v>161</v>
      </c>
      <c r="I2966">
        <v>131</v>
      </c>
      <c r="J2966">
        <v>91.9</v>
      </c>
      <c r="K2966">
        <v>67</v>
      </c>
      <c r="L2966">
        <v>56.3</v>
      </c>
      <c r="M2966">
        <v>55.3</v>
      </c>
      <c r="R2966">
        <f t="shared" si="181"/>
        <v>13</v>
      </c>
      <c r="S2966">
        <f t="shared" si="182"/>
        <v>19</v>
      </c>
    </row>
    <row r="2967" spans="1:19" x14ac:dyDescent="0.3">
      <c r="A2967">
        <v>2966</v>
      </c>
      <c r="B2967" t="s">
        <v>2977</v>
      </c>
      <c r="C2967" t="str">
        <f t="shared" si="180"/>
        <v>asparagus_g_7_VegetableESA12a</v>
      </c>
      <c r="D2967">
        <v>202</v>
      </c>
      <c r="E2967">
        <v>197</v>
      </c>
      <c r="F2967">
        <v>15.8</v>
      </c>
      <c r="G2967">
        <v>9.98</v>
      </c>
      <c r="H2967">
        <v>189</v>
      </c>
      <c r="I2967">
        <v>134</v>
      </c>
      <c r="J2967">
        <v>79.5</v>
      </c>
      <c r="K2967">
        <v>58.8</v>
      </c>
      <c r="L2967">
        <v>53.7</v>
      </c>
      <c r="M2967">
        <v>52.6</v>
      </c>
      <c r="R2967">
        <f t="shared" si="181"/>
        <v>13</v>
      </c>
      <c r="S2967">
        <f t="shared" si="182"/>
        <v>19</v>
      </c>
    </row>
    <row r="2968" spans="1:19" x14ac:dyDescent="0.3">
      <c r="A2968">
        <v>2967</v>
      </c>
      <c r="B2968" t="s">
        <v>2978</v>
      </c>
      <c r="C2968" t="str">
        <f t="shared" si="180"/>
        <v>asparagus_g_7_VegetableESA12b</v>
      </c>
      <c r="D2968">
        <v>151</v>
      </c>
      <c r="E2968">
        <v>147</v>
      </c>
      <c r="F2968">
        <v>14.1</v>
      </c>
      <c r="G2968">
        <v>8.59</v>
      </c>
      <c r="H2968">
        <v>138</v>
      </c>
      <c r="I2968">
        <v>112</v>
      </c>
      <c r="J2968">
        <v>70.400000000000006</v>
      </c>
      <c r="K2968">
        <v>52.4</v>
      </c>
      <c r="L2968">
        <v>47</v>
      </c>
      <c r="M2968">
        <v>46.1</v>
      </c>
      <c r="R2968">
        <f t="shared" si="181"/>
        <v>13</v>
      </c>
      <c r="S2968">
        <f t="shared" si="182"/>
        <v>19</v>
      </c>
    </row>
    <row r="2969" spans="1:19" x14ac:dyDescent="0.3">
      <c r="A2969">
        <v>2968</v>
      </c>
      <c r="B2969" t="s">
        <v>2979</v>
      </c>
      <c r="C2969" t="str">
        <f t="shared" si="180"/>
        <v>asparagus_g_7_VegetableESA13</v>
      </c>
      <c r="D2969">
        <v>137</v>
      </c>
      <c r="E2969">
        <v>134</v>
      </c>
      <c r="F2969">
        <v>14.5</v>
      </c>
      <c r="G2969">
        <v>6.73</v>
      </c>
      <c r="H2969">
        <v>129</v>
      </c>
      <c r="I2969">
        <v>100</v>
      </c>
      <c r="J2969">
        <v>64.8</v>
      </c>
      <c r="K2969">
        <v>52</v>
      </c>
      <c r="L2969">
        <v>39.299999999999997</v>
      </c>
      <c r="M2969">
        <v>39.1</v>
      </c>
      <c r="R2969">
        <f t="shared" si="181"/>
        <v>13</v>
      </c>
      <c r="S2969">
        <f t="shared" si="182"/>
        <v>19</v>
      </c>
    </row>
    <row r="2970" spans="1:19" x14ac:dyDescent="0.3">
      <c r="A2970">
        <v>2969</v>
      </c>
      <c r="B2970" t="s">
        <v>2980</v>
      </c>
      <c r="C2970" t="str">
        <f t="shared" si="180"/>
        <v>asparagus_g_7_VegetableESA14</v>
      </c>
      <c r="D2970">
        <v>114</v>
      </c>
      <c r="E2970">
        <v>113</v>
      </c>
      <c r="F2970">
        <v>15.9</v>
      </c>
      <c r="G2970">
        <v>8.98</v>
      </c>
      <c r="H2970">
        <v>110</v>
      </c>
      <c r="I2970">
        <v>92.3</v>
      </c>
      <c r="J2970">
        <v>61.2</v>
      </c>
      <c r="K2970">
        <v>47.8</v>
      </c>
      <c r="L2970">
        <v>39.799999999999997</v>
      </c>
      <c r="M2970">
        <v>39.4</v>
      </c>
      <c r="R2970">
        <f t="shared" si="181"/>
        <v>13</v>
      </c>
      <c r="S2970">
        <f t="shared" si="182"/>
        <v>19</v>
      </c>
    </row>
    <row r="2971" spans="1:19" x14ac:dyDescent="0.3">
      <c r="A2971">
        <v>2970</v>
      </c>
      <c r="B2971" t="s">
        <v>2981</v>
      </c>
      <c r="C2971" t="str">
        <f t="shared" si="180"/>
        <v>asparagus_g_7_VegetableESA15a</v>
      </c>
      <c r="D2971">
        <v>257</v>
      </c>
      <c r="E2971">
        <v>253</v>
      </c>
      <c r="F2971">
        <v>41.3</v>
      </c>
      <c r="G2971">
        <v>20.7</v>
      </c>
      <c r="H2971">
        <v>240</v>
      </c>
      <c r="I2971">
        <v>209</v>
      </c>
      <c r="J2971">
        <v>147</v>
      </c>
      <c r="K2971">
        <v>114</v>
      </c>
      <c r="L2971">
        <v>97.7</v>
      </c>
      <c r="M2971">
        <v>96.8</v>
      </c>
      <c r="R2971">
        <f t="shared" si="181"/>
        <v>13</v>
      </c>
      <c r="S2971">
        <f t="shared" si="182"/>
        <v>19</v>
      </c>
    </row>
    <row r="2972" spans="1:19" x14ac:dyDescent="0.3">
      <c r="A2972">
        <v>2971</v>
      </c>
      <c r="B2972" t="s">
        <v>2982</v>
      </c>
      <c r="C2972" t="str">
        <f t="shared" si="180"/>
        <v>asparagus_g_7_VegetableESA15b</v>
      </c>
      <c r="D2972">
        <v>189</v>
      </c>
      <c r="E2972">
        <v>183</v>
      </c>
      <c r="F2972">
        <v>12.8</v>
      </c>
      <c r="G2972">
        <v>6.96</v>
      </c>
      <c r="H2972">
        <v>165</v>
      </c>
      <c r="I2972">
        <v>103</v>
      </c>
      <c r="J2972">
        <v>56.3</v>
      </c>
      <c r="K2972">
        <v>41.6</v>
      </c>
      <c r="L2972">
        <v>36.5</v>
      </c>
      <c r="M2972">
        <v>35.700000000000003</v>
      </c>
      <c r="R2972">
        <f t="shared" si="181"/>
        <v>13</v>
      </c>
      <c r="S2972">
        <f t="shared" si="182"/>
        <v>19</v>
      </c>
    </row>
    <row r="2973" spans="1:19" x14ac:dyDescent="0.3">
      <c r="A2973">
        <v>2972</v>
      </c>
      <c r="B2973" t="s">
        <v>2983</v>
      </c>
      <c r="C2973" t="str">
        <f t="shared" si="180"/>
        <v>asparagus_g_7_VegetableESA16a</v>
      </c>
      <c r="D2973">
        <v>66.599999999999994</v>
      </c>
      <c r="E2973">
        <v>65.900000000000006</v>
      </c>
      <c r="F2973">
        <v>10.6</v>
      </c>
      <c r="G2973">
        <v>6.28</v>
      </c>
      <c r="H2973">
        <v>63.9</v>
      </c>
      <c r="I2973">
        <v>57.1</v>
      </c>
      <c r="J2973">
        <v>43.7</v>
      </c>
      <c r="K2973">
        <v>35.200000000000003</v>
      </c>
      <c r="L2973">
        <v>27.5</v>
      </c>
      <c r="M2973">
        <v>27.3</v>
      </c>
      <c r="R2973">
        <f t="shared" si="181"/>
        <v>13</v>
      </c>
      <c r="S2973">
        <f t="shared" si="182"/>
        <v>19</v>
      </c>
    </row>
    <row r="2974" spans="1:19" x14ac:dyDescent="0.3">
      <c r="A2974">
        <v>2973</v>
      </c>
      <c r="B2974" t="s">
        <v>2984</v>
      </c>
      <c r="C2974" t="str">
        <f t="shared" si="180"/>
        <v>asparagus_g_7_VegetableESA16b</v>
      </c>
      <c r="D2974">
        <v>33.1</v>
      </c>
      <c r="E2974">
        <v>32.700000000000003</v>
      </c>
      <c r="F2974">
        <v>6.14</v>
      </c>
      <c r="G2974">
        <v>5.0999999999999996</v>
      </c>
      <c r="H2974">
        <v>31.8</v>
      </c>
      <c r="I2974">
        <v>28.4</v>
      </c>
      <c r="J2974">
        <v>22.9</v>
      </c>
      <c r="K2974">
        <v>19.399999999999999</v>
      </c>
      <c r="L2974">
        <v>15.1</v>
      </c>
      <c r="M2974">
        <v>15</v>
      </c>
      <c r="R2974">
        <f t="shared" si="181"/>
        <v>13</v>
      </c>
      <c r="S2974">
        <f t="shared" si="182"/>
        <v>19</v>
      </c>
    </row>
    <row r="2975" spans="1:19" x14ac:dyDescent="0.3">
      <c r="A2975">
        <v>2974</v>
      </c>
      <c r="B2975" t="s">
        <v>2985</v>
      </c>
      <c r="C2975" t="str">
        <f t="shared" si="180"/>
        <v>asparagus_g_7_VegetableESA17a</v>
      </c>
      <c r="D2975">
        <v>242</v>
      </c>
      <c r="E2975">
        <v>239</v>
      </c>
      <c r="F2975">
        <v>40.9</v>
      </c>
      <c r="G2975">
        <v>24</v>
      </c>
      <c r="H2975">
        <v>237</v>
      </c>
      <c r="I2975">
        <v>206</v>
      </c>
      <c r="J2975">
        <v>153</v>
      </c>
      <c r="K2975">
        <v>129</v>
      </c>
      <c r="L2975">
        <v>101</v>
      </c>
      <c r="M2975">
        <v>100</v>
      </c>
      <c r="R2975">
        <f t="shared" si="181"/>
        <v>13</v>
      </c>
      <c r="S2975">
        <f t="shared" si="182"/>
        <v>19</v>
      </c>
    </row>
    <row r="2976" spans="1:19" x14ac:dyDescent="0.3">
      <c r="A2976">
        <v>2975</v>
      </c>
      <c r="B2976" t="s">
        <v>2986</v>
      </c>
      <c r="C2976" t="str">
        <f t="shared" si="180"/>
        <v>asparagus_g_7_VegetableESA17b</v>
      </c>
      <c r="D2976">
        <v>63.9</v>
      </c>
      <c r="E2976">
        <v>63.2</v>
      </c>
      <c r="F2976">
        <v>10.3</v>
      </c>
      <c r="G2976">
        <v>8.0500000000000007</v>
      </c>
      <c r="H2976">
        <v>61.2</v>
      </c>
      <c r="I2976">
        <v>56.9</v>
      </c>
      <c r="J2976">
        <v>40</v>
      </c>
      <c r="K2976">
        <v>31.5</v>
      </c>
      <c r="L2976">
        <v>25.8</v>
      </c>
      <c r="M2976">
        <v>25.5</v>
      </c>
      <c r="R2976">
        <f t="shared" si="181"/>
        <v>13</v>
      </c>
      <c r="S2976">
        <f t="shared" si="182"/>
        <v>19</v>
      </c>
    </row>
    <row r="2977" spans="1:19" x14ac:dyDescent="0.3">
      <c r="A2977">
        <v>2976</v>
      </c>
      <c r="B2977" t="s">
        <v>2987</v>
      </c>
      <c r="C2977" t="str">
        <f t="shared" si="180"/>
        <v>asparagus_g_7_VegetableESA18a</v>
      </c>
      <c r="D2977">
        <v>89.5</v>
      </c>
      <c r="E2977">
        <v>88.5</v>
      </c>
      <c r="F2977">
        <v>15.8</v>
      </c>
      <c r="G2977">
        <v>7.81</v>
      </c>
      <c r="H2977">
        <v>85.9</v>
      </c>
      <c r="I2977">
        <v>78.599999999999994</v>
      </c>
      <c r="J2977">
        <v>60.6</v>
      </c>
      <c r="K2977">
        <v>50</v>
      </c>
      <c r="L2977">
        <v>40.200000000000003</v>
      </c>
      <c r="M2977">
        <v>39.799999999999997</v>
      </c>
      <c r="R2977">
        <f t="shared" si="181"/>
        <v>13</v>
      </c>
      <c r="S2977">
        <f t="shared" si="182"/>
        <v>19</v>
      </c>
    </row>
    <row r="2978" spans="1:19" x14ac:dyDescent="0.3">
      <c r="A2978">
        <v>2977</v>
      </c>
      <c r="B2978" t="s">
        <v>2988</v>
      </c>
      <c r="C2978" t="str">
        <f t="shared" si="180"/>
        <v>asparagus_g_7_VegetableESA18b</v>
      </c>
      <c r="D2978">
        <v>75.8</v>
      </c>
      <c r="E2978">
        <v>74.599999999999994</v>
      </c>
      <c r="F2978">
        <v>10.5</v>
      </c>
      <c r="G2978">
        <v>6.47</v>
      </c>
      <c r="H2978">
        <v>71.099999999999994</v>
      </c>
      <c r="I2978">
        <v>56.9</v>
      </c>
      <c r="J2978">
        <v>42.1</v>
      </c>
      <c r="K2978">
        <v>34.1</v>
      </c>
      <c r="L2978">
        <v>26</v>
      </c>
      <c r="M2978">
        <v>25.8</v>
      </c>
      <c r="R2978">
        <f t="shared" si="181"/>
        <v>13</v>
      </c>
      <c r="S2978">
        <f t="shared" si="182"/>
        <v>19</v>
      </c>
    </row>
    <row r="2979" spans="1:19" x14ac:dyDescent="0.3">
      <c r="A2979">
        <v>2978</v>
      </c>
      <c r="B2979" t="s">
        <v>2989</v>
      </c>
      <c r="C2979" t="str">
        <f t="shared" si="180"/>
        <v>asparagus_g_7_VegetableESA19a</v>
      </c>
      <c r="D2979">
        <v>75</v>
      </c>
      <c r="E2979">
        <v>74</v>
      </c>
      <c r="F2979">
        <v>15.3</v>
      </c>
      <c r="G2979">
        <v>10.4</v>
      </c>
      <c r="H2979">
        <v>71.400000000000006</v>
      </c>
      <c r="I2979">
        <v>61.1</v>
      </c>
      <c r="J2979">
        <v>46.9</v>
      </c>
      <c r="K2979">
        <v>39.1</v>
      </c>
      <c r="L2979">
        <v>29.6</v>
      </c>
      <c r="M2979">
        <v>29.5</v>
      </c>
      <c r="R2979">
        <f t="shared" si="181"/>
        <v>13</v>
      </c>
      <c r="S2979">
        <f t="shared" si="182"/>
        <v>19</v>
      </c>
    </row>
    <row r="2980" spans="1:19" x14ac:dyDescent="0.3">
      <c r="A2980">
        <v>2979</v>
      </c>
      <c r="B2980" t="s">
        <v>2990</v>
      </c>
      <c r="C2980" t="str">
        <f t="shared" si="180"/>
        <v>asparagus_g_7_VegetableESA19b</v>
      </c>
      <c r="D2980">
        <v>88.9</v>
      </c>
      <c r="E2980">
        <v>87.8</v>
      </c>
      <c r="F2980">
        <v>30.6</v>
      </c>
      <c r="G2980">
        <v>21.6</v>
      </c>
      <c r="H2980">
        <v>85.2</v>
      </c>
      <c r="I2980">
        <v>77.099999999999994</v>
      </c>
      <c r="J2980">
        <v>58</v>
      </c>
      <c r="K2980">
        <v>49.1</v>
      </c>
      <c r="L2980">
        <v>41.5</v>
      </c>
      <c r="M2980">
        <v>41.3</v>
      </c>
      <c r="R2980">
        <f t="shared" si="181"/>
        <v>13</v>
      </c>
      <c r="S2980">
        <f t="shared" si="182"/>
        <v>19</v>
      </c>
    </row>
    <row r="2981" spans="1:19" x14ac:dyDescent="0.3">
      <c r="A2981">
        <v>2980</v>
      </c>
      <c r="B2981" t="s">
        <v>2991</v>
      </c>
      <c r="C2981" t="str">
        <f t="shared" si="180"/>
        <v>asparagus_g_7_VegetableESA20a</v>
      </c>
      <c r="D2981">
        <v>323</v>
      </c>
      <c r="E2981">
        <v>317</v>
      </c>
      <c r="F2981">
        <v>32.299999999999997</v>
      </c>
      <c r="G2981">
        <v>14.3</v>
      </c>
      <c r="H2981">
        <v>306</v>
      </c>
      <c r="I2981">
        <v>233</v>
      </c>
      <c r="J2981">
        <v>158</v>
      </c>
      <c r="K2981">
        <v>119</v>
      </c>
      <c r="L2981">
        <v>95.9</v>
      </c>
      <c r="M2981">
        <v>94.5</v>
      </c>
      <c r="R2981">
        <f t="shared" si="181"/>
        <v>13</v>
      </c>
      <c r="S2981">
        <f t="shared" si="182"/>
        <v>19</v>
      </c>
    </row>
    <row r="2982" spans="1:19" x14ac:dyDescent="0.3">
      <c r="A2982">
        <v>2981</v>
      </c>
      <c r="B2982" t="s">
        <v>2992</v>
      </c>
      <c r="C2982" t="str">
        <f t="shared" si="180"/>
        <v>asparagus_g_7_VegetableESA20b</v>
      </c>
      <c r="D2982">
        <v>267</v>
      </c>
      <c r="E2982">
        <v>260</v>
      </c>
      <c r="F2982">
        <v>22.3</v>
      </c>
      <c r="G2982">
        <v>10</v>
      </c>
      <c r="H2982">
        <v>242</v>
      </c>
      <c r="I2982">
        <v>190</v>
      </c>
      <c r="J2982">
        <v>115</v>
      </c>
      <c r="K2982">
        <v>83.8</v>
      </c>
      <c r="L2982">
        <v>67.599999999999994</v>
      </c>
      <c r="M2982">
        <v>66.599999999999994</v>
      </c>
      <c r="R2982">
        <f t="shared" si="181"/>
        <v>13</v>
      </c>
      <c r="S2982">
        <f t="shared" si="182"/>
        <v>19</v>
      </c>
    </row>
    <row r="2983" spans="1:19" x14ac:dyDescent="0.3">
      <c r="A2983">
        <v>2982</v>
      </c>
      <c r="B2983" t="s">
        <v>2993</v>
      </c>
      <c r="C2983" t="str">
        <f t="shared" si="180"/>
        <v>asparagus_g_7_VegetableESA21</v>
      </c>
      <c r="D2983">
        <v>200</v>
      </c>
      <c r="E2983">
        <v>195</v>
      </c>
      <c r="F2983">
        <v>14.2</v>
      </c>
      <c r="G2983">
        <v>5</v>
      </c>
      <c r="H2983">
        <v>186</v>
      </c>
      <c r="I2983">
        <v>134</v>
      </c>
      <c r="J2983">
        <v>74.2</v>
      </c>
      <c r="K2983">
        <v>53.6</v>
      </c>
      <c r="L2983">
        <v>45</v>
      </c>
      <c r="M2983">
        <v>44.3</v>
      </c>
      <c r="R2983">
        <f t="shared" si="181"/>
        <v>13</v>
      </c>
      <c r="S2983">
        <f t="shared" si="182"/>
        <v>19</v>
      </c>
    </row>
    <row r="2984" spans="1:19" x14ac:dyDescent="0.3">
      <c r="A2984">
        <v>2983</v>
      </c>
      <c r="B2984" t="s">
        <v>2994</v>
      </c>
      <c r="C2984" t="str">
        <f t="shared" si="180"/>
        <v>beans_g_4_VegetableESA1</v>
      </c>
      <c r="D2984">
        <v>318</v>
      </c>
      <c r="E2984">
        <v>178</v>
      </c>
      <c r="F2984">
        <v>15.9</v>
      </c>
      <c r="G2984">
        <v>8.99</v>
      </c>
      <c r="H2984">
        <v>135</v>
      </c>
      <c r="I2984">
        <v>98.9</v>
      </c>
      <c r="J2984">
        <v>67.099999999999994</v>
      </c>
      <c r="K2984">
        <v>53.1</v>
      </c>
      <c r="L2984">
        <v>135</v>
      </c>
      <c r="M2984">
        <v>128</v>
      </c>
      <c r="R2984">
        <f t="shared" si="181"/>
        <v>9</v>
      </c>
      <c r="S2984">
        <f t="shared" si="182"/>
        <v>15</v>
      </c>
    </row>
    <row r="2985" spans="1:19" x14ac:dyDescent="0.3">
      <c r="A2985">
        <v>2984</v>
      </c>
      <c r="B2985" t="s">
        <v>2995</v>
      </c>
      <c r="C2985" t="str">
        <f t="shared" si="180"/>
        <v>beans_g_4_VegetableESA2</v>
      </c>
      <c r="D2985">
        <v>168</v>
      </c>
      <c r="E2985">
        <v>128</v>
      </c>
      <c r="F2985">
        <v>10.6</v>
      </c>
      <c r="G2985">
        <v>5.75</v>
      </c>
      <c r="H2985">
        <v>102</v>
      </c>
      <c r="I2985">
        <v>80.400000000000006</v>
      </c>
      <c r="J2985">
        <v>48.7</v>
      </c>
      <c r="K2985">
        <v>35.200000000000003</v>
      </c>
      <c r="L2985">
        <v>42.5</v>
      </c>
      <c r="M2985">
        <v>41.9</v>
      </c>
      <c r="R2985">
        <f t="shared" si="181"/>
        <v>9</v>
      </c>
      <c r="S2985">
        <f t="shared" si="182"/>
        <v>15</v>
      </c>
    </row>
    <row r="2986" spans="1:19" x14ac:dyDescent="0.3">
      <c r="A2986">
        <v>2985</v>
      </c>
      <c r="B2986" t="s">
        <v>2996</v>
      </c>
      <c r="C2986" t="str">
        <f t="shared" si="180"/>
        <v>beans_g_4_VegetableESA3</v>
      </c>
      <c r="D2986">
        <v>246</v>
      </c>
      <c r="E2986">
        <v>166</v>
      </c>
      <c r="F2986">
        <v>17.8</v>
      </c>
      <c r="G2986">
        <v>11.7</v>
      </c>
      <c r="H2986">
        <v>149</v>
      </c>
      <c r="I2986">
        <v>122</v>
      </c>
      <c r="J2986">
        <v>85.7</v>
      </c>
      <c r="K2986">
        <v>66.3</v>
      </c>
      <c r="L2986">
        <v>54.6</v>
      </c>
      <c r="M2986">
        <v>54.1</v>
      </c>
      <c r="R2986">
        <f t="shared" si="181"/>
        <v>9</v>
      </c>
      <c r="S2986">
        <f t="shared" si="182"/>
        <v>15</v>
      </c>
    </row>
    <row r="2987" spans="1:19" x14ac:dyDescent="0.3">
      <c r="A2987">
        <v>2986</v>
      </c>
      <c r="B2987" t="s">
        <v>2997</v>
      </c>
      <c r="C2987" t="str">
        <f t="shared" si="180"/>
        <v>beans_g_4_VegetableESA4</v>
      </c>
      <c r="D2987">
        <v>109</v>
      </c>
      <c r="E2987">
        <v>92.5</v>
      </c>
      <c r="F2987">
        <v>8.8800000000000008</v>
      </c>
      <c r="G2987">
        <v>4.93</v>
      </c>
      <c r="H2987">
        <v>82.4</v>
      </c>
      <c r="I2987">
        <v>59.6</v>
      </c>
      <c r="J2987">
        <v>34.9</v>
      </c>
      <c r="K2987">
        <v>26.5</v>
      </c>
      <c r="L2987">
        <v>20.7</v>
      </c>
      <c r="M2987">
        <v>20.399999999999999</v>
      </c>
      <c r="R2987">
        <f t="shared" si="181"/>
        <v>9</v>
      </c>
      <c r="S2987">
        <f t="shared" si="182"/>
        <v>15</v>
      </c>
    </row>
    <row r="2988" spans="1:19" x14ac:dyDescent="0.3">
      <c r="A2988">
        <v>2987</v>
      </c>
      <c r="B2988" t="s">
        <v>2998</v>
      </c>
      <c r="C2988" t="str">
        <f t="shared" si="180"/>
        <v>beans_g_4_VegetableESA5</v>
      </c>
      <c r="D2988">
        <v>226</v>
      </c>
      <c r="E2988">
        <v>167</v>
      </c>
      <c r="F2988">
        <v>18.100000000000001</v>
      </c>
      <c r="G2988">
        <v>10.6</v>
      </c>
      <c r="H2988">
        <v>130</v>
      </c>
      <c r="I2988">
        <v>105</v>
      </c>
      <c r="J2988">
        <v>82.5</v>
      </c>
      <c r="K2988">
        <v>64.900000000000006</v>
      </c>
      <c r="L2988">
        <v>58</v>
      </c>
      <c r="M2988">
        <v>57.4</v>
      </c>
      <c r="R2988">
        <f t="shared" si="181"/>
        <v>9</v>
      </c>
      <c r="S2988">
        <f t="shared" si="182"/>
        <v>15</v>
      </c>
    </row>
    <row r="2989" spans="1:19" x14ac:dyDescent="0.3">
      <c r="A2989">
        <v>2988</v>
      </c>
      <c r="B2989" t="s">
        <v>2999</v>
      </c>
      <c r="C2989" t="str">
        <f t="shared" si="180"/>
        <v>beans_g_4_VegetableESA6</v>
      </c>
      <c r="D2989">
        <v>232</v>
      </c>
      <c r="E2989">
        <v>177</v>
      </c>
      <c r="F2989">
        <v>14.2</v>
      </c>
      <c r="G2989">
        <v>9.32</v>
      </c>
      <c r="H2989">
        <v>138</v>
      </c>
      <c r="I2989">
        <v>103</v>
      </c>
      <c r="J2989">
        <v>70.8</v>
      </c>
      <c r="K2989">
        <v>53.1</v>
      </c>
      <c r="L2989">
        <v>47.3</v>
      </c>
      <c r="M2989">
        <v>46.6</v>
      </c>
      <c r="R2989">
        <f t="shared" si="181"/>
        <v>9</v>
      </c>
      <c r="S2989">
        <f t="shared" si="182"/>
        <v>15</v>
      </c>
    </row>
    <row r="2990" spans="1:19" x14ac:dyDescent="0.3">
      <c r="A2990">
        <v>2989</v>
      </c>
      <c r="B2990" t="s">
        <v>3000</v>
      </c>
      <c r="C2990" t="str">
        <f t="shared" si="180"/>
        <v>beans_g_4_VegetableESA7</v>
      </c>
      <c r="D2990">
        <v>230</v>
      </c>
      <c r="E2990">
        <v>191</v>
      </c>
      <c r="F2990">
        <v>15.6</v>
      </c>
      <c r="G2990">
        <v>9.75</v>
      </c>
      <c r="H2990">
        <v>160</v>
      </c>
      <c r="I2990">
        <v>115</v>
      </c>
      <c r="J2990">
        <v>76.8</v>
      </c>
      <c r="K2990">
        <v>55.7</v>
      </c>
      <c r="L2990">
        <v>69.099999999999994</v>
      </c>
      <c r="M2990">
        <v>68</v>
      </c>
      <c r="R2990">
        <f t="shared" si="181"/>
        <v>9</v>
      </c>
      <c r="S2990">
        <f t="shared" si="182"/>
        <v>15</v>
      </c>
    </row>
    <row r="2991" spans="1:19" x14ac:dyDescent="0.3">
      <c r="A2991">
        <v>2990</v>
      </c>
      <c r="B2991" t="s">
        <v>3001</v>
      </c>
      <c r="C2991" t="str">
        <f t="shared" si="180"/>
        <v>beans_g_4_VegetableESA8</v>
      </c>
      <c r="D2991">
        <v>114</v>
      </c>
      <c r="E2991">
        <v>99.1</v>
      </c>
      <c r="F2991">
        <v>6.33</v>
      </c>
      <c r="G2991">
        <v>3.61</v>
      </c>
      <c r="H2991">
        <v>84.5</v>
      </c>
      <c r="I2991">
        <v>55.5</v>
      </c>
      <c r="J2991">
        <v>34.1</v>
      </c>
      <c r="K2991">
        <v>24.2</v>
      </c>
      <c r="L2991">
        <v>20.399999999999999</v>
      </c>
      <c r="M2991">
        <v>20</v>
      </c>
      <c r="R2991">
        <f t="shared" si="181"/>
        <v>9</v>
      </c>
      <c r="S2991">
        <f t="shared" si="182"/>
        <v>15</v>
      </c>
    </row>
    <row r="2992" spans="1:19" x14ac:dyDescent="0.3">
      <c r="A2992">
        <v>2991</v>
      </c>
      <c r="B2992" t="s">
        <v>3002</v>
      </c>
      <c r="C2992" t="str">
        <f t="shared" si="180"/>
        <v>beans_g_4_VegetableESA9</v>
      </c>
      <c r="D2992">
        <v>117</v>
      </c>
      <c r="E2992">
        <v>93.2</v>
      </c>
      <c r="F2992">
        <v>10.7</v>
      </c>
      <c r="G2992">
        <v>7.31</v>
      </c>
      <c r="H2992">
        <v>75</v>
      </c>
      <c r="I2992">
        <v>53.5</v>
      </c>
      <c r="J2992">
        <v>33.799999999999997</v>
      </c>
      <c r="K2992">
        <v>26.7</v>
      </c>
      <c r="L2992">
        <v>24</v>
      </c>
      <c r="M2992">
        <v>23.9</v>
      </c>
      <c r="R2992">
        <f t="shared" si="181"/>
        <v>9</v>
      </c>
      <c r="S2992">
        <f t="shared" si="182"/>
        <v>15</v>
      </c>
    </row>
    <row r="2993" spans="1:19" x14ac:dyDescent="0.3">
      <c r="A2993">
        <v>2992</v>
      </c>
      <c r="B2993" t="s">
        <v>3003</v>
      </c>
      <c r="C2993" t="str">
        <f t="shared" si="180"/>
        <v>beans_g_4_VegetableESA10a</v>
      </c>
      <c r="D2993">
        <v>141</v>
      </c>
      <c r="E2993">
        <v>123</v>
      </c>
      <c r="F2993">
        <v>10.5</v>
      </c>
      <c r="G2993">
        <v>6.49</v>
      </c>
      <c r="H2993">
        <v>98.8</v>
      </c>
      <c r="I2993">
        <v>77.8</v>
      </c>
      <c r="J2993">
        <v>46.2</v>
      </c>
      <c r="K2993">
        <v>34.9</v>
      </c>
      <c r="L2993">
        <v>32.299999999999997</v>
      </c>
      <c r="M2993">
        <v>31.9</v>
      </c>
      <c r="R2993">
        <f t="shared" si="181"/>
        <v>9</v>
      </c>
      <c r="S2993">
        <f t="shared" si="182"/>
        <v>15</v>
      </c>
    </row>
    <row r="2994" spans="1:19" x14ac:dyDescent="0.3">
      <c r="A2994">
        <v>2993</v>
      </c>
      <c r="B2994" t="s">
        <v>3004</v>
      </c>
      <c r="C2994" t="str">
        <f t="shared" si="180"/>
        <v>beans_g_4_VegetableESA10b</v>
      </c>
      <c r="D2994">
        <v>75.900000000000006</v>
      </c>
      <c r="E2994">
        <v>67.5</v>
      </c>
      <c r="F2994">
        <v>9.6199999999999992</v>
      </c>
      <c r="G2994">
        <v>6.1</v>
      </c>
      <c r="H2994">
        <v>60.2</v>
      </c>
      <c r="I2994">
        <v>53.2</v>
      </c>
      <c r="J2994">
        <v>39.5</v>
      </c>
      <c r="K2994">
        <v>31.6</v>
      </c>
      <c r="L2994">
        <v>29.1</v>
      </c>
      <c r="M2994">
        <v>28.8</v>
      </c>
      <c r="R2994">
        <f t="shared" si="181"/>
        <v>9</v>
      </c>
      <c r="S2994">
        <f t="shared" si="182"/>
        <v>15</v>
      </c>
    </row>
    <row r="2995" spans="1:19" x14ac:dyDescent="0.3">
      <c r="A2995">
        <v>2994</v>
      </c>
      <c r="B2995" t="s">
        <v>3005</v>
      </c>
      <c r="C2995" t="str">
        <f t="shared" si="180"/>
        <v>beans_g_4_VegetableESA11a</v>
      </c>
      <c r="D2995">
        <v>228</v>
      </c>
      <c r="E2995">
        <v>171</v>
      </c>
      <c r="F2995">
        <v>13.3</v>
      </c>
      <c r="G2995">
        <v>8.56</v>
      </c>
      <c r="H2995">
        <v>138</v>
      </c>
      <c r="I2995">
        <v>108</v>
      </c>
      <c r="J2995">
        <v>69.5</v>
      </c>
      <c r="K2995">
        <v>50.8</v>
      </c>
      <c r="L2995">
        <v>45.5</v>
      </c>
      <c r="M2995">
        <v>44.7</v>
      </c>
      <c r="R2995">
        <f t="shared" si="181"/>
        <v>9</v>
      </c>
      <c r="S2995">
        <f t="shared" si="182"/>
        <v>15</v>
      </c>
    </row>
    <row r="2996" spans="1:19" x14ac:dyDescent="0.3">
      <c r="A2996">
        <v>2995</v>
      </c>
      <c r="B2996" t="s">
        <v>3006</v>
      </c>
      <c r="C2996" t="str">
        <f t="shared" si="180"/>
        <v>beans_g_4_VegetableESA11b</v>
      </c>
      <c r="D2996">
        <v>236</v>
      </c>
      <c r="E2996">
        <v>184</v>
      </c>
      <c r="F2996">
        <v>13.5</v>
      </c>
      <c r="G2996">
        <v>8.0399999999999991</v>
      </c>
      <c r="H2996">
        <v>145</v>
      </c>
      <c r="I2996">
        <v>102</v>
      </c>
      <c r="J2996">
        <v>61.9</v>
      </c>
      <c r="K2996">
        <v>45</v>
      </c>
      <c r="L2996">
        <v>45.6</v>
      </c>
      <c r="M2996">
        <v>44.8</v>
      </c>
      <c r="R2996">
        <f t="shared" si="181"/>
        <v>9</v>
      </c>
      <c r="S2996">
        <f t="shared" si="182"/>
        <v>15</v>
      </c>
    </row>
    <row r="2997" spans="1:19" x14ac:dyDescent="0.3">
      <c r="A2997">
        <v>2996</v>
      </c>
      <c r="B2997" t="s">
        <v>3007</v>
      </c>
      <c r="C2997" t="str">
        <f t="shared" si="180"/>
        <v>beans_g_4_VegetableESA12a</v>
      </c>
      <c r="D2997">
        <v>304</v>
      </c>
      <c r="E2997">
        <v>216</v>
      </c>
      <c r="F2997">
        <v>12.8</v>
      </c>
      <c r="G2997">
        <v>7.9</v>
      </c>
      <c r="H2997">
        <v>168</v>
      </c>
      <c r="I2997">
        <v>114</v>
      </c>
      <c r="J2997">
        <v>69.099999999999994</v>
      </c>
      <c r="K2997">
        <v>49.7</v>
      </c>
      <c r="L2997">
        <v>49.9</v>
      </c>
      <c r="M2997">
        <v>48.3</v>
      </c>
      <c r="R2997">
        <f t="shared" si="181"/>
        <v>9</v>
      </c>
      <c r="S2997">
        <f t="shared" si="182"/>
        <v>15</v>
      </c>
    </row>
    <row r="2998" spans="1:19" x14ac:dyDescent="0.3">
      <c r="A2998">
        <v>2997</v>
      </c>
      <c r="B2998" t="s">
        <v>3008</v>
      </c>
      <c r="C2998" t="str">
        <f t="shared" si="180"/>
        <v>beans_g_4_VegetableESA12b</v>
      </c>
      <c r="D2998">
        <v>186</v>
      </c>
      <c r="E2998">
        <v>155</v>
      </c>
      <c r="F2998">
        <v>11.5</v>
      </c>
      <c r="G2998">
        <v>6.81</v>
      </c>
      <c r="H2998">
        <v>129</v>
      </c>
      <c r="I2998">
        <v>90.5</v>
      </c>
      <c r="J2998">
        <v>56.8</v>
      </c>
      <c r="K2998">
        <v>43.3</v>
      </c>
      <c r="L2998">
        <v>37.9</v>
      </c>
      <c r="M2998">
        <v>37.200000000000003</v>
      </c>
      <c r="R2998">
        <f t="shared" si="181"/>
        <v>9</v>
      </c>
      <c r="S2998">
        <f t="shared" si="182"/>
        <v>15</v>
      </c>
    </row>
    <row r="2999" spans="1:19" x14ac:dyDescent="0.3">
      <c r="A2999">
        <v>2998</v>
      </c>
      <c r="B2999" t="s">
        <v>3009</v>
      </c>
      <c r="C2999" t="str">
        <f t="shared" si="180"/>
        <v>beans_g_4_VegetableESA13</v>
      </c>
      <c r="D2999">
        <v>203</v>
      </c>
      <c r="E2999">
        <v>164</v>
      </c>
      <c r="F2999">
        <v>13.5</v>
      </c>
      <c r="G2999">
        <v>5.83</v>
      </c>
      <c r="H2999">
        <v>139</v>
      </c>
      <c r="I2999">
        <v>98.5</v>
      </c>
      <c r="J2999">
        <v>62.6</v>
      </c>
      <c r="K2999">
        <v>49.1</v>
      </c>
      <c r="L2999">
        <v>38.9</v>
      </c>
      <c r="M2999">
        <v>38.5</v>
      </c>
      <c r="R2999">
        <f t="shared" si="181"/>
        <v>9</v>
      </c>
      <c r="S2999">
        <f t="shared" si="182"/>
        <v>15</v>
      </c>
    </row>
    <row r="3000" spans="1:19" x14ac:dyDescent="0.3">
      <c r="A3000">
        <v>2999</v>
      </c>
      <c r="B3000" t="s">
        <v>3010</v>
      </c>
      <c r="C3000" t="str">
        <f t="shared" si="180"/>
        <v>beans_g_4_VegetableESA14</v>
      </c>
      <c r="D3000">
        <v>115</v>
      </c>
      <c r="E3000">
        <v>101</v>
      </c>
      <c r="F3000">
        <v>12.3</v>
      </c>
      <c r="G3000">
        <v>6.69</v>
      </c>
      <c r="H3000">
        <v>90.2</v>
      </c>
      <c r="I3000">
        <v>74.599999999999994</v>
      </c>
      <c r="J3000">
        <v>49.6</v>
      </c>
      <c r="K3000">
        <v>37.9</v>
      </c>
      <c r="L3000">
        <v>31.3</v>
      </c>
      <c r="M3000">
        <v>31</v>
      </c>
      <c r="R3000">
        <f t="shared" si="181"/>
        <v>9</v>
      </c>
      <c r="S3000">
        <f t="shared" si="182"/>
        <v>15</v>
      </c>
    </row>
    <row r="3001" spans="1:19" x14ac:dyDescent="0.3">
      <c r="A3001">
        <v>3000</v>
      </c>
      <c r="B3001" t="s">
        <v>3011</v>
      </c>
      <c r="C3001" t="str">
        <f t="shared" ref="C3001:C3064" si="183">LEFT(B3001,R3001-1)&amp;RIGHT(B3001,LEN(B3001)-S3001)</f>
        <v>beans_g_4_VegetableESA15a</v>
      </c>
      <c r="D3001">
        <v>334</v>
      </c>
      <c r="E3001">
        <v>286</v>
      </c>
      <c r="F3001">
        <v>29.1</v>
      </c>
      <c r="G3001">
        <v>15.7</v>
      </c>
      <c r="H3001">
        <v>248</v>
      </c>
      <c r="I3001">
        <v>194</v>
      </c>
      <c r="J3001">
        <v>120</v>
      </c>
      <c r="K3001">
        <v>94.3</v>
      </c>
      <c r="L3001">
        <v>87.2</v>
      </c>
      <c r="M3001">
        <v>86.1</v>
      </c>
      <c r="R3001">
        <f t="shared" si="181"/>
        <v>9</v>
      </c>
      <c r="S3001">
        <f t="shared" si="182"/>
        <v>15</v>
      </c>
    </row>
    <row r="3002" spans="1:19" x14ac:dyDescent="0.3">
      <c r="A3002">
        <v>3001</v>
      </c>
      <c r="B3002" t="s">
        <v>3012</v>
      </c>
      <c r="C3002" t="str">
        <f t="shared" si="183"/>
        <v>beans_g_4_VegetableESA15b</v>
      </c>
      <c r="D3002">
        <v>287</v>
      </c>
      <c r="E3002">
        <v>231</v>
      </c>
      <c r="F3002">
        <v>11.6</v>
      </c>
      <c r="G3002">
        <v>7.04</v>
      </c>
      <c r="H3002">
        <v>173</v>
      </c>
      <c r="I3002">
        <v>93</v>
      </c>
      <c r="J3002">
        <v>47.6</v>
      </c>
      <c r="K3002">
        <v>35.9</v>
      </c>
      <c r="L3002">
        <v>28.7</v>
      </c>
      <c r="M3002">
        <v>28.1</v>
      </c>
      <c r="R3002">
        <f t="shared" si="181"/>
        <v>9</v>
      </c>
      <c r="S3002">
        <f t="shared" si="182"/>
        <v>15</v>
      </c>
    </row>
    <row r="3003" spans="1:19" x14ac:dyDescent="0.3">
      <c r="A3003">
        <v>3002</v>
      </c>
      <c r="B3003" t="s">
        <v>3013</v>
      </c>
      <c r="C3003" t="str">
        <f t="shared" si="183"/>
        <v>beans_g_4_VegetableESA16a</v>
      </c>
      <c r="D3003">
        <v>100</v>
      </c>
      <c r="E3003">
        <v>90.5</v>
      </c>
      <c r="F3003">
        <v>11.2</v>
      </c>
      <c r="G3003">
        <v>5.14</v>
      </c>
      <c r="H3003">
        <v>82.4</v>
      </c>
      <c r="I3003">
        <v>72.2</v>
      </c>
      <c r="J3003">
        <v>52.6</v>
      </c>
      <c r="K3003">
        <v>40.700000000000003</v>
      </c>
      <c r="L3003">
        <v>31.3</v>
      </c>
      <c r="M3003">
        <v>31</v>
      </c>
      <c r="R3003">
        <f t="shared" si="181"/>
        <v>9</v>
      </c>
      <c r="S3003">
        <f t="shared" si="182"/>
        <v>15</v>
      </c>
    </row>
    <row r="3004" spans="1:19" x14ac:dyDescent="0.3">
      <c r="A3004">
        <v>3003</v>
      </c>
      <c r="B3004" t="s">
        <v>3014</v>
      </c>
      <c r="C3004" t="str">
        <f t="shared" si="183"/>
        <v>beans_g_4_VegetableESA16b</v>
      </c>
      <c r="D3004">
        <v>28</v>
      </c>
      <c r="E3004">
        <v>27.4</v>
      </c>
      <c r="F3004">
        <v>4.5</v>
      </c>
      <c r="G3004">
        <v>2.86</v>
      </c>
      <c r="H3004">
        <v>26.4</v>
      </c>
      <c r="I3004">
        <v>22.5</v>
      </c>
      <c r="J3004">
        <v>15.7</v>
      </c>
      <c r="K3004">
        <v>13.7</v>
      </c>
      <c r="L3004">
        <v>11.1</v>
      </c>
      <c r="M3004">
        <v>11</v>
      </c>
      <c r="R3004">
        <f t="shared" si="181"/>
        <v>9</v>
      </c>
      <c r="S3004">
        <f t="shared" si="182"/>
        <v>15</v>
      </c>
    </row>
    <row r="3005" spans="1:19" x14ac:dyDescent="0.3">
      <c r="A3005">
        <v>3004</v>
      </c>
      <c r="B3005" t="s">
        <v>3015</v>
      </c>
      <c r="C3005" t="str">
        <f t="shared" si="183"/>
        <v>beans_g_4_VegetableESA17a</v>
      </c>
      <c r="D3005">
        <v>235</v>
      </c>
      <c r="E3005">
        <v>186</v>
      </c>
      <c r="F3005">
        <v>28.1</v>
      </c>
      <c r="G3005">
        <v>18.899999999999999</v>
      </c>
      <c r="H3005">
        <v>168</v>
      </c>
      <c r="I3005">
        <v>148</v>
      </c>
      <c r="J3005">
        <v>110</v>
      </c>
      <c r="K3005">
        <v>89.5</v>
      </c>
      <c r="L3005">
        <v>70</v>
      </c>
      <c r="M3005">
        <v>69.5</v>
      </c>
      <c r="R3005">
        <f t="shared" si="181"/>
        <v>9</v>
      </c>
      <c r="S3005">
        <f t="shared" si="182"/>
        <v>15</v>
      </c>
    </row>
    <row r="3006" spans="1:19" x14ac:dyDescent="0.3">
      <c r="A3006">
        <v>3005</v>
      </c>
      <c r="B3006" t="s">
        <v>3016</v>
      </c>
      <c r="C3006" t="str">
        <f t="shared" si="183"/>
        <v>beans_g_4_VegetableESA17b</v>
      </c>
      <c r="D3006">
        <v>82.4</v>
      </c>
      <c r="E3006">
        <v>76.3</v>
      </c>
      <c r="F3006">
        <v>10.4</v>
      </c>
      <c r="G3006">
        <v>6.77</v>
      </c>
      <c r="H3006">
        <v>70.3</v>
      </c>
      <c r="I3006">
        <v>61.9</v>
      </c>
      <c r="J3006">
        <v>42.4</v>
      </c>
      <c r="K3006">
        <v>32.799999999999997</v>
      </c>
      <c r="L3006">
        <v>27.6</v>
      </c>
      <c r="M3006">
        <v>27.3</v>
      </c>
      <c r="R3006">
        <f t="shared" si="181"/>
        <v>9</v>
      </c>
      <c r="S3006">
        <f t="shared" si="182"/>
        <v>15</v>
      </c>
    </row>
    <row r="3007" spans="1:19" x14ac:dyDescent="0.3">
      <c r="A3007">
        <v>3006</v>
      </c>
      <c r="B3007" t="s">
        <v>3017</v>
      </c>
      <c r="C3007" t="str">
        <f t="shared" si="183"/>
        <v>beans_g_4_VegetableESA18a</v>
      </c>
      <c r="D3007">
        <v>87.6</v>
      </c>
      <c r="E3007">
        <v>82.9</v>
      </c>
      <c r="F3007">
        <v>12.1</v>
      </c>
      <c r="G3007">
        <v>6.52</v>
      </c>
      <c r="H3007">
        <v>79.3</v>
      </c>
      <c r="I3007">
        <v>68.3</v>
      </c>
      <c r="J3007">
        <v>51.9</v>
      </c>
      <c r="K3007">
        <v>41.6</v>
      </c>
      <c r="L3007">
        <v>31.6</v>
      </c>
      <c r="M3007">
        <v>31.4</v>
      </c>
      <c r="R3007">
        <f t="shared" si="181"/>
        <v>9</v>
      </c>
      <c r="S3007">
        <f t="shared" si="182"/>
        <v>15</v>
      </c>
    </row>
    <row r="3008" spans="1:19" x14ac:dyDescent="0.3">
      <c r="A3008">
        <v>3007</v>
      </c>
      <c r="B3008" t="s">
        <v>3018</v>
      </c>
      <c r="C3008" t="str">
        <f t="shared" si="183"/>
        <v>beans_g_4_VegetableESA18b</v>
      </c>
      <c r="D3008">
        <v>106</v>
      </c>
      <c r="E3008">
        <v>96.4</v>
      </c>
      <c r="F3008">
        <v>11.2</v>
      </c>
      <c r="G3008">
        <v>5.59</v>
      </c>
      <c r="H3008">
        <v>86.5</v>
      </c>
      <c r="I3008">
        <v>68.599999999999994</v>
      </c>
      <c r="J3008">
        <v>48.6</v>
      </c>
      <c r="K3008">
        <v>39.1</v>
      </c>
      <c r="L3008">
        <v>30.1</v>
      </c>
      <c r="M3008">
        <v>29.9</v>
      </c>
      <c r="R3008">
        <f t="shared" si="181"/>
        <v>9</v>
      </c>
      <c r="S3008">
        <f t="shared" si="182"/>
        <v>15</v>
      </c>
    </row>
    <row r="3009" spans="1:19" x14ac:dyDescent="0.3">
      <c r="A3009">
        <v>3008</v>
      </c>
      <c r="B3009" t="s">
        <v>3019</v>
      </c>
      <c r="C3009" t="str">
        <f t="shared" si="183"/>
        <v>beans_g_4_VegetableESA19a</v>
      </c>
      <c r="D3009">
        <v>106</v>
      </c>
      <c r="E3009">
        <v>93.1</v>
      </c>
      <c r="F3009">
        <v>15.3</v>
      </c>
      <c r="G3009">
        <v>8.4600000000000009</v>
      </c>
      <c r="H3009">
        <v>85.1</v>
      </c>
      <c r="I3009">
        <v>70.099999999999994</v>
      </c>
      <c r="J3009">
        <v>50.1</v>
      </c>
      <c r="K3009">
        <v>41</v>
      </c>
      <c r="L3009">
        <v>31.9</v>
      </c>
      <c r="M3009">
        <v>31.7</v>
      </c>
      <c r="R3009">
        <f t="shared" si="181"/>
        <v>9</v>
      </c>
      <c r="S3009">
        <f t="shared" si="182"/>
        <v>15</v>
      </c>
    </row>
    <row r="3010" spans="1:19" x14ac:dyDescent="0.3">
      <c r="A3010">
        <v>3009</v>
      </c>
      <c r="B3010" t="s">
        <v>3020</v>
      </c>
      <c r="C3010" t="str">
        <f t="shared" si="183"/>
        <v>beans_g_4_VegetableESA19b</v>
      </c>
      <c r="D3010">
        <v>103</v>
      </c>
      <c r="E3010">
        <v>93.6</v>
      </c>
      <c r="F3010">
        <v>20.6</v>
      </c>
      <c r="G3010">
        <v>15</v>
      </c>
      <c r="H3010">
        <v>85.8</v>
      </c>
      <c r="I3010">
        <v>75.2</v>
      </c>
      <c r="J3010">
        <v>54</v>
      </c>
      <c r="K3010">
        <v>43.7</v>
      </c>
      <c r="L3010">
        <v>36.1</v>
      </c>
      <c r="M3010">
        <v>35.799999999999997</v>
      </c>
      <c r="R3010">
        <f t="shared" si="181"/>
        <v>9</v>
      </c>
      <c r="S3010">
        <f t="shared" si="182"/>
        <v>15</v>
      </c>
    </row>
    <row r="3011" spans="1:19" x14ac:dyDescent="0.3">
      <c r="A3011">
        <v>3010</v>
      </c>
      <c r="B3011" t="s">
        <v>3021</v>
      </c>
      <c r="C3011" t="str">
        <f t="shared" si="183"/>
        <v>beans_g_4_VegetableESA20a</v>
      </c>
      <c r="D3011">
        <v>386</v>
      </c>
      <c r="E3011">
        <v>168</v>
      </c>
      <c r="F3011">
        <v>9.39</v>
      </c>
      <c r="G3011">
        <v>5.87</v>
      </c>
      <c r="H3011">
        <v>128</v>
      </c>
      <c r="I3011">
        <v>85</v>
      </c>
      <c r="J3011">
        <v>52.1</v>
      </c>
      <c r="K3011">
        <v>36.799999999999997</v>
      </c>
      <c r="L3011">
        <v>33.299999999999997</v>
      </c>
      <c r="M3011">
        <v>32.299999999999997</v>
      </c>
      <c r="R3011">
        <f t="shared" ref="R3011:R3074" si="184">SEARCH("run",B3011)</f>
        <v>9</v>
      </c>
      <c r="S3011">
        <f t="shared" ref="S3011:S3074" si="185">SEARCH("_",B3011,SEARCH("_",B3011,R3011+1)+1)</f>
        <v>15</v>
      </c>
    </row>
    <row r="3012" spans="1:19" x14ac:dyDescent="0.3">
      <c r="A3012">
        <v>3011</v>
      </c>
      <c r="B3012" t="s">
        <v>3022</v>
      </c>
      <c r="C3012" t="str">
        <f t="shared" si="183"/>
        <v>beans_g_4_VegetableESA20b</v>
      </c>
      <c r="D3012">
        <v>417</v>
      </c>
      <c r="E3012">
        <v>283</v>
      </c>
      <c r="F3012">
        <v>15.9</v>
      </c>
      <c r="G3012">
        <v>7.09</v>
      </c>
      <c r="H3012">
        <v>199</v>
      </c>
      <c r="I3012">
        <v>145</v>
      </c>
      <c r="J3012">
        <v>83.8</v>
      </c>
      <c r="K3012">
        <v>62.8</v>
      </c>
      <c r="L3012">
        <v>50.1</v>
      </c>
      <c r="M3012">
        <v>49.3</v>
      </c>
      <c r="R3012">
        <f t="shared" si="184"/>
        <v>9</v>
      </c>
      <c r="S3012">
        <f t="shared" si="185"/>
        <v>15</v>
      </c>
    </row>
    <row r="3013" spans="1:19" x14ac:dyDescent="0.3">
      <c r="A3013">
        <v>3012</v>
      </c>
      <c r="B3013" t="s">
        <v>3023</v>
      </c>
      <c r="C3013" t="str">
        <f t="shared" si="183"/>
        <v>beans_g_4_VegetableESA21</v>
      </c>
      <c r="D3013">
        <v>278</v>
      </c>
      <c r="E3013">
        <v>217</v>
      </c>
      <c r="F3013">
        <v>10.1</v>
      </c>
      <c r="G3013">
        <v>3.72</v>
      </c>
      <c r="H3013">
        <v>179</v>
      </c>
      <c r="I3013">
        <v>109</v>
      </c>
      <c r="J3013">
        <v>54.9</v>
      </c>
      <c r="K3013">
        <v>39</v>
      </c>
      <c r="L3013">
        <v>34.6</v>
      </c>
      <c r="M3013">
        <v>33.799999999999997</v>
      </c>
      <c r="R3013">
        <f t="shared" si="184"/>
        <v>9</v>
      </c>
      <c r="S3013">
        <f t="shared" si="185"/>
        <v>15</v>
      </c>
    </row>
    <row r="3014" spans="1:19" x14ac:dyDescent="0.3">
      <c r="A3014">
        <v>3013</v>
      </c>
      <c r="B3014" t="s">
        <v>3024</v>
      </c>
      <c r="C3014" t="str">
        <f t="shared" si="183"/>
        <v>beans_g_7_VegetableESA1</v>
      </c>
      <c r="D3014">
        <v>204</v>
      </c>
      <c r="E3014">
        <v>202</v>
      </c>
      <c r="F3014">
        <v>26</v>
      </c>
      <c r="G3014">
        <v>9.5</v>
      </c>
      <c r="H3014">
        <v>194</v>
      </c>
      <c r="I3014">
        <v>164</v>
      </c>
      <c r="J3014">
        <v>113</v>
      </c>
      <c r="K3014">
        <v>88.4</v>
      </c>
      <c r="L3014">
        <v>91.1</v>
      </c>
      <c r="M3014">
        <v>90.1</v>
      </c>
      <c r="R3014">
        <f t="shared" si="184"/>
        <v>9</v>
      </c>
      <c r="S3014">
        <f t="shared" si="185"/>
        <v>15</v>
      </c>
    </row>
    <row r="3015" spans="1:19" x14ac:dyDescent="0.3">
      <c r="A3015">
        <v>3014</v>
      </c>
      <c r="B3015" t="s">
        <v>3025</v>
      </c>
      <c r="C3015" t="str">
        <f t="shared" si="183"/>
        <v>beans_g_7_VegetableESA2</v>
      </c>
      <c r="D3015">
        <v>108</v>
      </c>
      <c r="E3015">
        <v>106</v>
      </c>
      <c r="F3015">
        <v>11.3</v>
      </c>
      <c r="G3015">
        <v>5.72</v>
      </c>
      <c r="H3015">
        <v>99.6</v>
      </c>
      <c r="I3015">
        <v>74.099999999999994</v>
      </c>
      <c r="J3015">
        <v>47.1</v>
      </c>
      <c r="K3015">
        <v>35.5</v>
      </c>
      <c r="L3015">
        <v>34.5</v>
      </c>
      <c r="M3015">
        <v>34.1</v>
      </c>
      <c r="R3015">
        <f t="shared" si="184"/>
        <v>9</v>
      </c>
      <c r="S3015">
        <f t="shared" si="185"/>
        <v>15</v>
      </c>
    </row>
    <row r="3016" spans="1:19" x14ac:dyDescent="0.3">
      <c r="A3016">
        <v>3015</v>
      </c>
      <c r="B3016" t="s">
        <v>3026</v>
      </c>
      <c r="C3016" t="str">
        <f t="shared" si="183"/>
        <v>beans_g_7_VegetableESA3</v>
      </c>
      <c r="D3016">
        <v>158</v>
      </c>
      <c r="E3016">
        <v>156</v>
      </c>
      <c r="F3016">
        <v>26.1</v>
      </c>
      <c r="G3016">
        <v>13.3</v>
      </c>
      <c r="H3016">
        <v>152</v>
      </c>
      <c r="I3016">
        <v>141</v>
      </c>
      <c r="J3016">
        <v>114</v>
      </c>
      <c r="K3016">
        <v>91.5</v>
      </c>
      <c r="L3016">
        <v>71.8</v>
      </c>
      <c r="M3016">
        <v>71</v>
      </c>
      <c r="R3016">
        <f t="shared" si="184"/>
        <v>9</v>
      </c>
      <c r="S3016">
        <f t="shared" si="185"/>
        <v>15</v>
      </c>
    </row>
    <row r="3017" spans="1:19" x14ac:dyDescent="0.3">
      <c r="A3017">
        <v>3016</v>
      </c>
      <c r="B3017" t="s">
        <v>3027</v>
      </c>
      <c r="C3017" t="str">
        <f t="shared" si="183"/>
        <v>beans_g_7_VegetableESA4</v>
      </c>
      <c r="D3017">
        <v>90</v>
      </c>
      <c r="E3017">
        <v>87.8</v>
      </c>
      <c r="F3017">
        <v>9.49</v>
      </c>
      <c r="G3017">
        <v>5.39</v>
      </c>
      <c r="H3017">
        <v>81.7</v>
      </c>
      <c r="I3017">
        <v>60.7</v>
      </c>
      <c r="J3017">
        <v>35.6</v>
      </c>
      <c r="K3017">
        <v>27.4</v>
      </c>
      <c r="L3017">
        <v>21.5</v>
      </c>
      <c r="M3017">
        <v>21.2</v>
      </c>
      <c r="R3017">
        <f t="shared" si="184"/>
        <v>9</v>
      </c>
      <c r="S3017">
        <f t="shared" si="185"/>
        <v>15</v>
      </c>
    </row>
    <row r="3018" spans="1:19" x14ac:dyDescent="0.3">
      <c r="A3018">
        <v>3017</v>
      </c>
      <c r="B3018" t="s">
        <v>3028</v>
      </c>
      <c r="C3018" t="str">
        <f t="shared" si="183"/>
        <v>beans_g_7_VegetableESA5</v>
      </c>
      <c r="D3018">
        <v>147</v>
      </c>
      <c r="E3018">
        <v>144</v>
      </c>
      <c r="F3018">
        <v>17</v>
      </c>
      <c r="G3018">
        <v>9.86</v>
      </c>
      <c r="H3018">
        <v>138</v>
      </c>
      <c r="I3018">
        <v>117</v>
      </c>
      <c r="J3018">
        <v>80.599999999999994</v>
      </c>
      <c r="K3018">
        <v>60.6</v>
      </c>
      <c r="L3018">
        <v>50.9</v>
      </c>
      <c r="M3018">
        <v>50.2</v>
      </c>
      <c r="R3018">
        <f t="shared" si="184"/>
        <v>9</v>
      </c>
      <c r="S3018">
        <f t="shared" si="185"/>
        <v>15</v>
      </c>
    </row>
    <row r="3019" spans="1:19" x14ac:dyDescent="0.3">
      <c r="A3019">
        <v>3018</v>
      </c>
      <c r="B3019" t="s">
        <v>3029</v>
      </c>
      <c r="C3019" t="str">
        <f t="shared" si="183"/>
        <v>beans_g_7_VegetableESA6</v>
      </c>
      <c r="D3019">
        <v>156</v>
      </c>
      <c r="E3019">
        <v>153</v>
      </c>
      <c r="F3019">
        <v>16.600000000000001</v>
      </c>
      <c r="G3019">
        <v>9.1999999999999993</v>
      </c>
      <c r="H3019">
        <v>145</v>
      </c>
      <c r="I3019">
        <v>123</v>
      </c>
      <c r="J3019">
        <v>77.7</v>
      </c>
      <c r="K3019">
        <v>59.3</v>
      </c>
      <c r="L3019">
        <v>49.1</v>
      </c>
      <c r="M3019">
        <v>48.4</v>
      </c>
      <c r="R3019">
        <f t="shared" si="184"/>
        <v>9</v>
      </c>
      <c r="S3019">
        <f t="shared" si="185"/>
        <v>15</v>
      </c>
    </row>
    <row r="3020" spans="1:19" x14ac:dyDescent="0.3">
      <c r="A3020">
        <v>3019</v>
      </c>
      <c r="B3020" t="s">
        <v>3030</v>
      </c>
      <c r="C3020" t="str">
        <f t="shared" si="183"/>
        <v>beans_g_7_VegetableESA7</v>
      </c>
      <c r="D3020">
        <v>155</v>
      </c>
      <c r="E3020">
        <v>152</v>
      </c>
      <c r="F3020">
        <v>15.3</v>
      </c>
      <c r="G3020">
        <v>9.74</v>
      </c>
      <c r="H3020">
        <v>144</v>
      </c>
      <c r="I3020">
        <v>108</v>
      </c>
      <c r="J3020">
        <v>70.5</v>
      </c>
      <c r="K3020">
        <v>51.9</v>
      </c>
      <c r="L3020">
        <v>54.3</v>
      </c>
      <c r="M3020">
        <v>53.5</v>
      </c>
      <c r="R3020">
        <f t="shared" si="184"/>
        <v>9</v>
      </c>
      <c r="S3020">
        <f t="shared" si="185"/>
        <v>15</v>
      </c>
    </row>
    <row r="3021" spans="1:19" x14ac:dyDescent="0.3">
      <c r="A3021">
        <v>3020</v>
      </c>
      <c r="B3021" t="s">
        <v>3031</v>
      </c>
      <c r="C3021" t="str">
        <f t="shared" si="183"/>
        <v>beans_g_7_VegetableESA8</v>
      </c>
      <c r="D3021">
        <v>80.8</v>
      </c>
      <c r="E3021">
        <v>78.599999999999994</v>
      </c>
      <c r="F3021">
        <v>6.42</v>
      </c>
      <c r="G3021">
        <v>3.77</v>
      </c>
      <c r="H3021">
        <v>77.099999999999994</v>
      </c>
      <c r="I3021">
        <v>56</v>
      </c>
      <c r="J3021">
        <v>32.799999999999997</v>
      </c>
      <c r="K3021">
        <v>23.8</v>
      </c>
      <c r="L3021">
        <v>20</v>
      </c>
      <c r="M3021">
        <v>19.600000000000001</v>
      </c>
      <c r="R3021">
        <f t="shared" si="184"/>
        <v>9</v>
      </c>
      <c r="S3021">
        <f t="shared" si="185"/>
        <v>15</v>
      </c>
    </row>
    <row r="3022" spans="1:19" x14ac:dyDescent="0.3">
      <c r="A3022">
        <v>3021</v>
      </c>
      <c r="B3022" t="s">
        <v>3032</v>
      </c>
      <c r="C3022" t="str">
        <f t="shared" si="183"/>
        <v>beans_g_7_VegetableESA9</v>
      </c>
      <c r="D3022">
        <v>71.900000000000006</v>
      </c>
      <c r="E3022">
        <v>70.599999999999994</v>
      </c>
      <c r="F3022">
        <v>10.199999999999999</v>
      </c>
      <c r="G3022">
        <v>6.8</v>
      </c>
      <c r="H3022">
        <v>66.8</v>
      </c>
      <c r="I3022">
        <v>49.7</v>
      </c>
      <c r="J3022">
        <v>30.8</v>
      </c>
      <c r="K3022">
        <v>25.2</v>
      </c>
      <c r="L3022">
        <v>21.4</v>
      </c>
      <c r="M3022">
        <v>21.1</v>
      </c>
      <c r="R3022">
        <f t="shared" si="184"/>
        <v>9</v>
      </c>
      <c r="S3022">
        <f t="shared" si="185"/>
        <v>15</v>
      </c>
    </row>
    <row r="3023" spans="1:19" x14ac:dyDescent="0.3">
      <c r="A3023">
        <v>3022</v>
      </c>
      <c r="B3023" t="s">
        <v>3033</v>
      </c>
      <c r="C3023" t="str">
        <f t="shared" si="183"/>
        <v>beans_g_7_VegetableESA10a</v>
      </c>
      <c r="D3023">
        <v>111</v>
      </c>
      <c r="E3023">
        <v>109</v>
      </c>
      <c r="F3023">
        <v>11</v>
      </c>
      <c r="G3023">
        <v>6.1</v>
      </c>
      <c r="H3023">
        <v>103</v>
      </c>
      <c r="I3023">
        <v>76.400000000000006</v>
      </c>
      <c r="J3023">
        <v>46.4</v>
      </c>
      <c r="K3023">
        <v>35.6</v>
      </c>
      <c r="L3023">
        <v>29.4</v>
      </c>
      <c r="M3023">
        <v>29.2</v>
      </c>
      <c r="R3023">
        <f t="shared" si="184"/>
        <v>9</v>
      </c>
      <c r="S3023">
        <f t="shared" si="185"/>
        <v>16</v>
      </c>
    </row>
    <row r="3024" spans="1:19" x14ac:dyDescent="0.3">
      <c r="A3024">
        <v>3023</v>
      </c>
      <c r="B3024" t="s">
        <v>3034</v>
      </c>
      <c r="C3024" t="str">
        <f t="shared" si="183"/>
        <v>beans_g_7_VegetableESA10b</v>
      </c>
      <c r="D3024">
        <v>52.7</v>
      </c>
      <c r="E3024">
        <v>52.1</v>
      </c>
      <c r="F3024">
        <v>7.99</v>
      </c>
      <c r="G3024">
        <v>5.46</v>
      </c>
      <c r="H3024">
        <v>50.4</v>
      </c>
      <c r="I3024">
        <v>45.2</v>
      </c>
      <c r="J3024">
        <v>31.6</v>
      </c>
      <c r="K3024">
        <v>25.3</v>
      </c>
      <c r="L3024">
        <v>21.4</v>
      </c>
      <c r="M3024">
        <v>21.2</v>
      </c>
      <c r="R3024">
        <f t="shared" si="184"/>
        <v>9</v>
      </c>
      <c r="S3024">
        <f t="shared" si="185"/>
        <v>16</v>
      </c>
    </row>
    <row r="3025" spans="1:19" x14ac:dyDescent="0.3">
      <c r="A3025">
        <v>3024</v>
      </c>
      <c r="B3025" t="s">
        <v>3035</v>
      </c>
      <c r="C3025" t="str">
        <f t="shared" si="183"/>
        <v>beans_g_7_VegetableESA11a</v>
      </c>
      <c r="D3025">
        <v>189</v>
      </c>
      <c r="E3025">
        <v>185</v>
      </c>
      <c r="F3025">
        <v>16.5</v>
      </c>
      <c r="G3025">
        <v>8.58</v>
      </c>
      <c r="H3025">
        <v>175</v>
      </c>
      <c r="I3025">
        <v>134</v>
      </c>
      <c r="J3025">
        <v>83.5</v>
      </c>
      <c r="K3025">
        <v>61.3</v>
      </c>
      <c r="L3025">
        <v>52.1</v>
      </c>
      <c r="M3025">
        <v>51.2</v>
      </c>
      <c r="R3025">
        <f t="shared" si="184"/>
        <v>9</v>
      </c>
      <c r="S3025">
        <f t="shared" si="185"/>
        <v>16</v>
      </c>
    </row>
    <row r="3026" spans="1:19" x14ac:dyDescent="0.3">
      <c r="A3026">
        <v>3025</v>
      </c>
      <c r="B3026" t="s">
        <v>3036</v>
      </c>
      <c r="C3026" t="str">
        <f t="shared" si="183"/>
        <v>beans_g_7_VegetableESA11b</v>
      </c>
      <c r="D3026">
        <v>172</v>
      </c>
      <c r="E3026">
        <v>168</v>
      </c>
      <c r="F3026">
        <v>17</v>
      </c>
      <c r="G3026">
        <v>7.34</v>
      </c>
      <c r="H3026">
        <v>159</v>
      </c>
      <c r="I3026">
        <v>125</v>
      </c>
      <c r="J3026">
        <v>83.8</v>
      </c>
      <c r="K3026">
        <v>60.4</v>
      </c>
      <c r="L3026">
        <v>52.9</v>
      </c>
      <c r="M3026">
        <v>51.9</v>
      </c>
      <c r="R3026">
        <f t="shared" si="184"/>
        <v>9</v>
      </c>
      <c r="S3026">
        <f t="shared" si="185"/>
        <v>16</v>
      </c>
    </row>
    <row r="3027" spans="1:19" x14ac:dyDescent="0.3">
      <c r="A3027">
        <v>3026</v>
      </c>
      <c r="B3027" t="s">
        <v>3037</v>
      </c>
      <c r="C3027" t="str">
        <f t="shared" si="183"/>
        <v>beans_g_7_VegetableESA12a</v>
      </c>
      <c r="D3027">
        <v>204</v>
      </c>
      <c r="E3027">
        <v>200</v>
      </c>
      <c r="F3027">
        <v>14.7</v>
      </c>
      <c r="G3027">
        <v>7.69</v>
      </c>
      <c r="H3027">
        <v>187</v>
      </c>
      <c r="I3027">
        <v>131</v>
      </c>
      <c r="J3027">
        <v>76</v>
      </c>
      <c r="K3027">
        <v>55.8</v>
      </c>
      <c r="L3027">
        <v>51.4</v>
      </c>
      <c r="M3027">
        <v>50.3</v>
      </c>
      <c r="R3027">
        <f t="shared" si="184"/>
        <v>9</v>
      </c>
      <c r="S3027">
        <f t="shared" si="185"/>
        <v>16</v>
      </c>
    </row>
    <row r="3028" spans="1:19" x14ac:dyDescent="0.3">
      <c r="A3028">
        <v>3027</v>
      </c>
      <c r="B3028" t="s">
        <v>3038</v>
      </c>
      <c r="C3028" t="str">
        <f t="shared" si="183"/>
        <v>beans_g_7_VegetableESA12b</v>
      </c>
      <c r="D3028">
        <v>113</v>
      </c>
      <c r="E3028">
        <v>110</v>
      </c>
      <c r="F3028">
        <v>11.1</v>
      </c>
      <c r="G3028">
        <v>6.37</v>
      </c>
      <c r="H3028">
        <v>103</v>
      </c>
      <c r="I3028">
        <v>80</v>
      </c>
      <c r="J3028">
        <v>56.2</v>
      </c>
      <c r="K3028">
        <v>41.6</v>
      </c>
      <c r="L3028">
        <v>36.9</v>
      </c>
      <c r="M3028">
        <v>36.200000000000003</v>
      </c>
      <c r="R3028">
        <f t="shared" si="184"/>
        <v>9</v>
      </c>
      <c r="S3028">
        <f t="shared" si="185"/>
        <v>16</v>
      </c>
    </row>
    <row r="3029" spans="1:19" x14ac:dyDescent="0.3">
      <c r="A3029">
        <v>3028</v>
      </c>
      <c r="B3029" t="s">
        <v>3039</v>
      </c>
      <c r="C3029" t="str">
        <f t="shared" si="183"/>
        <v>beans_g_7_VegetableESA13</v>
      </c>
      <c r="D3029">
        <v>136</v>
      </c>
      <c r="E3029">
        <v>133</v>
      </c>
      <c r="F3029">
        <v>13.1</v>
      </c>
      <c r="G3029">
        <v>4.87</v>
      </c>
      <c r="H3029">
        <v>125</v>
      </c>
      <c r="I3029">
        <v>94.3</v>
      </c>
      <c r="J3029">
        <v>60.2</v>
      </c>
      <c r="K3029">
        <v>47.6</v>
      </c>
      <c r="L3029">
        <v>36.299999999999997</v>
      </c>
      <c r="M3029">
        <v>36.1</v>
      </c>
      <c r="R3029">
        <f t="shared" si="184"/>
        <v>9</v>
      </c>
      <c r="S3029">
        <f t="shared" si="185"/>
        <v>16</v>
      </c>
    </row>
    <row r="3030" spans="1:19" x14ac:dyDescent="0.3">
      <c r="A3030">
        <v>3029</v>
      </c>
      <c r="B3030" t="s">
        <v>3040</v>
      </c>
      <c r="C3030" t="str">
        <f t="shared" si="183"/>
        <v>beans_g_7_VegetableESA14</v>
      </c>
      <c r="D3030">
        <v>75.7</v>
      </c>
      <c r="E3030">
        <v>74.900000000000006</v>
      </c>
      <c r="F3030">
        <v>10.7</v>
      </c>
      <c r="G3030">
        <v>6.25</v>
      </c>
      <c r="H3030">
        <v>72.5</v>
      </c>
      <c r="I3030">
        <v>61</v>
      </c>
      <c r="J3030">
        <v>40.5</v>
      </c>
      <c r="K3030">
        <v>32.299999999999997</v>
      </c>
      <c r="L3030">
        <v>26.5</v>
      </c>
      <c r="M3030">
        <v>26.2</v>
      </c>
      <c r="R3030">
        <f t="shared" si="184"/>
        <v>9</v>
      </c>
      <c r="S3030">
        <f t="shared" si="185"/>
        <v>16</v>
      </c>
    </row>
    <row r="3031" spans="1:19" x14ac:dyDescent="0.3">
      <c r="A3031">
        <v>3030</v>
      </c>
      <c r="B3031" t="s">
        <v>3041</v>
      </c>
      <c r="C3031" t="str">
        <f t="shared" si="183"/>
        <v>beans_g_7_VegetableESA15a</v>
      </c>
      <c r="D3031">
        <v>248</v>
      </c>
      <c r="E3031">
        <v>243</v>
      </c>
      <c r="F3031">
        <v>33.799999999999997</v>
      </c>
      <c r="G3031">
        <v>15.6</v>
      </c>
      <c r="H3031">
        <v>234</v>
      </c>
      <c r="I3031">
        <v>190</v>
      </c>
      <c r="J3031">
        <v>124</v>
      </c>
      <c r="K3031">
        <v>95.3</v>
      </c>
      <c r="L3031">
        <v>81.3</v>
      </c>
      <c r="M3031">
        <v>80.5</v>
      </c>
      <c r="R3031">
        <f t="shared" si="184"/>
        <v>9</v>
      </c>
      <c r="S3031">
        <f t="shared" si="185"/>
        <v>16</v>
      </c>
    </row>
    <row r="3032" spans="1:19" x14ac:dyDescent="0.3">
      <c r="A3032">
        <v>3031</v>
      </c>
      <c r="B3032" t="s">
        <v>3042</v>
      </c>
      <c r="C3032" t="str">
        <f t="shared" si="183"/>
        <v>beans_g_7_VegetableESA15b</v>
      </c>
      <c r="D3032">
        <v>161</v>
      </c>
      <c r="E3032">
        <v>154</v>
      </c>
      <c r="F3032">
        <v>9.51</v>
      </c>
      <c r="G3032">
        <v>5.19</v>
      </c>
      <c r="H3032">
        <v>135</v>
      </c>
      <c r="I3032">
        <v>78.599999999999994</v>
      </c>
      <c r="J3032">
        <v>41.1</v>
      </c>
      <c r="K3032">
        <v>30.5</v>
      </c>
      <c r="L3032">
        <v>26.5</v>
      </c>
      <c r="M3032">
        <v>25.9</v>
      </c>
      <c r="R3032">
        <f t="shared" si="184"/>
        <v>9</v>
      </c>
      <c r="S3032">
        <f t="shared" si="185"/>
        <v>16</v>
      </c>
    </row>
    <row r="3033" spans="1:19" x14ac:dyDescent="0.3">
      <c r="A3033">
        <v>3032</v>
      </c>
      <c r="B3033" t="s">
        <v>3043</v>
      </c>
      <c r="C3033" t="str">
        <f t="shared" si="183"/>
        <v>beans_g_7_VegetableESA16a</v>
      </c>
      <c r="D3033">
        <v>67.599999999999994</v>
      </c>
      <c r="E3033">
        <v>66.900000000000006</v>
      </c>
      <c r="F3033">
        <v>9.32</v>
      </c>
      <c r="G3033">
        <v>4.8600000000000003</v>
      </c>
      <c r="H3033">
        <v>64.900000000000006</v>
      </c>
      <c r="I3033">
        <v>56.1</v>
      </c>
      <c r="J3033">
        <v>42.1</v>
      </c>
      <c r="K3033">
        <v>33.5</v>
      </c>
      <c r="L3033">
        <v>25.6</v>
      </c>
      <c r="M3033">
        <v>25.4</v>
      </c>
      <c r="R3033">
        <f t="shared" si="184"/>
        <v>9</v>
      </c>
      <c r="S3033">
        <f t="shared" si="185"/>
        <v>16</v>
      </c>
    </row>
    <row r="3034" spans="1:19" x14ac:dyDescent="0.3">
      <c r="A3034">
        <v>3033</v>
      </c>
      <c r="B3034" t="s">
        <v>3044</v>
      </c>
      <c r="C3034" t="str">
        <f t="shared" si="183"/>
        <v>beans_g_7_VegetableESA16b</v>
      </c>
      <c r="D3034">
        <v>24.4</v>
      </c>
      <c r="E3034">
        <v>24.1</v>
      </c>
      <c r="F3034">
        <v>4.59</v>
      </c>
      <c r="G3034">
        <v>3.47</v>
      </c>
      <c r="H3034">
        <v>23.9</v>
      </c>
      <c r="I3034">
        <v>21</v>
      </c>
      <c r="J3034">
        <v>16.399999999999999</v>
      </c>
      <c r="K3034">
        <v>14.3</v>
      </c>
      <c r="L3034">
        <v>11</v>
      </c>
      <c r="M3034">
        <v>10.9</v>
      </c>
      <c r="R3034">
        <f t="shared" si="184"/>
        <v>9</v>
      </c>
      <c r="S3034">
        <f t="shared" si="185"/>
        <v>16</v>
      </c>
    </row>
    <row r="3035" spans="1:19" x14ac:dyDescent="0.3">
      <c r="A3035">
        <v>3034</v>
      </c>
      <c r="B3035" t="s">
        <v>3045</v>
      </c>
      <c r="C3035" t="str">
        <f t="shared" si="183"/>
        <v>beans_g_7_VegetableESA17a</v>
      </c>
      <c r="D3035">
        <v>189</v>
      </c>
      <c r="E3035">
        <v>188</v>
      </c>
      <c r="F3035">
        <v>32.9</v>
      </c>
      <c r="G3035">
        <v>18.899999999999999</v>
      </c>
      <c r="H3035">
        <v>183</v>
      </c>
      <c r="I3035">
        <v>163</v>
      </c>
      <c r="J3035">
        <v>123</v>
      </c>
      <c r="K3035">
        <v>104</v>
      </c>
      <c r="L3035">
        <v>79.400000000000006</v>
      </c>
      <c r="M3035">
        <v>78.900000000000006</v>
      </c>
      <c r="R3035">
        <f t="shared" si="184"/>
        <v>9</v>
      </c>
      <c r="S3035">
        <f t="shared" si="185"/>
        <v>16</v>
      </c>
    </row>
    <row r="3036" spans="1:19" x14ac:dyDescent="0.3">
      <c r="A3036">
        <v>3035</v>
      </c>
      <c r="B3036" t="s">
        <v>3046</v>
      </c>
      <c r="C3036" t="str">
        <f t="shared" si="183"/>
        <v>beans_g_7_VegetableESA17b</v>
      </c>
      <c r="D3036">
        <v>56.6</v>
      </c>
      <c r="E3036">
        <v>56</v>
      </c>
      <c r="F3036">
        <v>8.25</v>
      </c>
      <c r="G3036">
        <v>5.76</v>
      </c>
      <c r="H3036">
        <v>54.2</v>
      </c>
      <c r="I3036">
        <v>47.6</v>
      </c>
      <c r="J3036">
        <v>33</v>
      </c>
      <c r="K3036">
        <v>25.9</v>
      </c>
      <c r="L3036">
        <v>21.2</v>
      </c>
      <c r="M3036">
        <v>21</v>
      </c>
      <c r="R3036">
        <f t="shared" si="184"/>
        <v>9</v>
      </c>
      <c r="S3036">
        <f t="shared" si="185"/>
        <v>16</v>
      </c>
    </row>
    <row r="3037" spans="1:19" x14ac:dyDescent="0.3">
      <c r="A3037">
        <v>3036</v>
      </c>
      <c r="B3037" t="s">
        <v>3047</v>
      </c>
      <c r="C3037" t="str">
        <f t="shared" si="183"/>
        <v>beans_g_7_VegetableESA18a</v>
      </c>
      <c r="D3037">
        <v>61.5</v>
      </c>
      <c r="E3037">
        <v>60.8</v>
      </c>
      <c r="F3037">
        <v>10.3</v>
      </c>
      <c r="G3037">
        <v>5.96</v>
      </c>
      <c r="H3037">
        <v>59.7</v>
      </c>
      <c r="I3037">
        <v>54.5</v>
      </c>
      <c r="J3037">
        <v>42.1</v>
      </c>
      <c r="K3037">
        <v>34.6</v>
      </c>
      <c r="L3037">
        <v>25.6</v>
      </c>
      <c r="M3037">
        <v>25.4</v>
      </c>
      <c r="R3037">
        <f t="shared" si="184"/>
        <v>9</v>
      </c>
      <c r="S3037">
        <f t="shared" si="185"/>
        <v>16</v>
      </c>
    </row>
    <row r="3038" spans="1:19" x14ac:dyDescent="0.3">
      <c r="A3038">
        <v>3037</v>
      </c>
      <c r="B3038" t="s">
        <v>3048</v>
      </c>
      <c r="C3038" t="str">
        <f t="shared" si="183"/>
        <v>beans_g_7_VegetableESA18b</v>
      </c>
      <c r="D3038">
        <v>71.099999999999994</v>
      </c>
      <c r="E3038">
        <v>69.900000000000006</v>
      </c>
      <c r="F3038">
        <v>8.84</v>
      </c>
      <c r="G3038">
        <v>4.9000000000000004</v>
      </c>
      <c r="H3038">
        <v>66.7</v>
      </c>
      <c r="I3038">
        <v>53</v>
      </c>
      <c r="J3038">
        <v>35.200000000000003</v>
      </c>
      <c r="K3038">
        <v>28.3</v>
      </c>
      <c r="L3038">
        <v>22.5</v>
      </c>
      <c r="M3038">
        <v>22.2</v>
      </c>
      <c r="R3038">
        <f t="shared" si="184"/>
        <v>9</v>
      </c>
      <c r="S3038">
        <f t="shared" si="185"/>
        <v>16</v>
      </c>
    </row>
    <row r="3039" spans="1:19" x14ac:dyDescent="0.3">
      <c r="A3039">
        <v>3038</v>
      </c>
      <c r="B3039" t="s">
        <v>3049</v>
      </c>
      <c r="C3039" t="str">
        <f t="shared" si="183"/>
        <v>beans_g_7_VegetableESA19a</v>
      </c>
      <c r="D3039">
        <v>69.8</v>
      </c>
      <c r="E3039">
        <v>68.8</v>
      </c>
      <c r="F3039">
        <v>13</v>
      </c>
      <c r="G3039">
        <v>7.72</v>
      </c>
      <c r="H3039">
        <v>66.2</v>
      </c>
      <c r="I3039">
        <v>54.4</v>
      </c>
      <c r="J3039">
        <v>41.3</v>
      </c>
      <c r="K3039">
        <v>35.299999999999997</v>
      </c>
      <c r="L3039">
        <v>26.5</v>
      </c>
      <c r="M3039">
        <v>26.4</v>
      </c>
      <c r="R3039">
        <f t="shared" si="184"/>
        <v>9</v>
      </c>
      <c r="S3039">
        <f t="shared" si="185"/>
        <v>16</v>
      </c>
    </row>
    <row r="3040" spans="1:19" x14ac:dyDescent="0.3">
      <c r="A3040">
        <v>3039</v>
      </c>
      <c r="B3040" t="s">
        <v>3050</v>
      </c>
      <c r="C3040" t="str">
        <f t="shared" si="183"/>
        <v>beans_g_7_VegetableESA19b</v>
      </c>
      <c r="D3040">
        <v>79.900000000000006</v>
      </c>
      <c r="E3040">
        <v>78.900000000000006</v>
      </c>
      <c r="F3040">
        <v>26.4</v>
      </c>
      <c r="G3040">
        <v>17.3</v>
      </c>
      <c r="H3040">
        <v>76.400000000000006</v>
      </c>
      <c r="I3040">
        <v>69.7</v>
      </c>
      <c r="J3040">
        <v>53.1</v>
      </c>
      <c r="K3040">
        <v>47.5</v>
      </c>
      <c r="L3040">
        <v>37.700000000000003</v>
      </c>
      <c r="M3040">
        <v>37.5</v>
      </c>
      <c r="R3040">
        <f t="shared" si="184"/>
        <v>9</v>
      </c>
      <c r="S3040">
        <f t="shared" si="185"/>
        <v>16</v>
      </c>
    </row>
    <row r="3041" spans="1:19" x14ac:dyDescent="0.3">
      <c r="A3041">
        <v>3040</v>
      </c>
      <c r="B3041" t="s">
        <v>3051</v>
      </c>
      <c r="C3041" t="str">
        <f t="shared" si="183"/>
        <v>beans_g_7_VegetableESA20a</v>
      </c>
      <c r="D3041">
        <v>307</v>
      </c>
      <c r="E3041">
        <v>301</v>
      </c>
      <c r="F3041">
        <v>27</v>
      </c>
      <c r="G3041">
        <v>11.3</v>
      </c>
      <c r="H3041">
        <v>291</v>
      </c>
      <c r="I3041">
        <v>223</v>
      </c>
      <c r="J3041">
        <v>134</v>
      </c>
      <c r="K3041">
        <v>100</v>
      </c>
      <c r="L3041">
        <v>81</v>
      </c>
      <c r="M3041">
        <v>79.8</v>
      </c>
      <c r="R3041">
        <f t="shared" si="184"/>
        <v>9</v>
      </c>
      <c r="S3041">
        <f t="shared" si="185"/>
        <v>16</v>
      </c>
    </row>
    <row r="3042" spans="1:19" x14ac:dyDescent="0.3">
      <c r="A3042">
        <v>3041</v>
      </c>
      <c r="B3042" t="s">
        <v>3052</v>
      </c>
      <c r="C3042" t="str">
        <f t="shared" si="183"/>
        <v>beans_g_7_VegetableESA20b</v>
      </c>
      <c r="D3042">
        <v>256</v>
      </c>
      <c r="E3042">
        <v>250</v>
      </c>
      <c r="F3042">
        <v>21.7</v>
      </c>
      <c r="G3042">
        <v>8.1999999999999993</v>
      </c>
      <c r="H3042">
        <v>233</v>
      </c>
      <c r="I3042">
        <v>188</v>
      </c>
      <c r="J3042">
        <v>113</v>
      </c>
      <c r="K3042">
        <v>81.599999999999994</v>
      </c>
      <c r="L3042">
        <v>66</v>
      </c>
      <c r="M3042">
        <v>65.099999999999994</v>
      </c>
      <c r="R3042">
        <f t="shared" si="184"/>
        <v>9</v>
      </c>
      <c r="S3042">
        <f t="shared" si="185"/>
        <v>16</v>
      </c>
    </row>
    <row r="3043" spans="1:19" x14ac:dyDescent="0.3">
      <c r="A3043">
        <v>3042</v>
      </c>
      <c r="B3043" t="s">
        <v>3053</v>
      </c>
      <c r="C3043" t="str">
        <f t="shared" si="183"/>
        <v>beans_g_7_VegetableESA21</v>
      </c>
      <c r="D3043">
        <v>201</v>
      </c>
      <c r="E3043">
        <v>195</v>
      </c>
      <c r="F3043">
        <v>13.7</v>
      </c>
      <c r="G3043">
        <v>3.86</v>
      </c>
      <c r="H3043">
        <v>186</v>
      </c>
      <c r="I3043">
        <v>131</v>
      </c>
      <c r="J3043">
        <v>72.099999999999994</v>
      </c>
      <c r="K3043">
        <v>52</v>
      </c>
      <c r="L3043">
        <v>43.8</v>
      </c>
      <c r="M3043">
        <v>43</v>
      </c>
      <c r="R3043">
        <f t="shared" si="184"/>
        <v>9</v>
      </c>
      <c r="S3043">
        <f t="shared" si="185"/>
        <v>16</v>
      </c>
    </row>
    <row r="3044" spans="1:19" x14ac:dyDescent="0.3">
      <c r="A3044">
        <v>3043</v>
      </c>
      <c r="B3044" t="s">
        <v>3054</v>
      </c>
      <c r="C3044" t="str">
        <f t="shared" si="183"/>
        <v>berries_g_4_VegetableESA12b</v>
      </c>
      <c r="D3044">
        <v>345</v>
      </c>
      <c r="E3044">
        <v>289</v>
      </c>
      <c r="F3044">
        <v>19.600000000000001</v>
      </c>
      <c r="G3044">
        <v>12.2</v>
      </c>
      <c r="H3044">
        <v>240</v>
      </c>
      <c r="I3044">
        <v>167</v>
      </c>
      <c r="J3044">
        <v>93.2</v>
      </c>
      <c r="K3044">
        <v>72.8</v>
      </c>
      <c r="L3044">
        <v>64.400000000000006</v>
      </c>
      <c r="M3044">
        <v>63.2</v>
      </c>
      <c r="R3044">
        <f t="shared" si="184"/>
        <v>11</v>
      </c>
      <c r="S3044">
        <f t="shared" si="185"/>
        <v>18</v>
      </c>
    </row>
    <row r="3045" spans="1:19" x14ac:dyDescent="0.3">
      <c r="A3045">
        <v>3044</v>
      </c>
      <c r="B3045" t="s">
        <v>3055</v>
      </c>
      <c r="C3045" t="str">
        <f t="shared" si="183"/>
        <v>berries_g_7_VegetableESA9</v>
      </c>
      <c r="D3045">
        <v>99.9</v>
      </c>
      <c r="E3045">
        <v>98</v>
      </c>
      <c r="F3045">
        <v>14</v>
      </c>
      <c r="G3045">
        <v>9.27</v>
      </c>
      <c r="H3045">
        <v>92.7</v>
      </c>
      <c r="I3045">
        <v>69.2</v>
      </c>
      <c r="J3045">
        <v>42</v>
      </c>
      <c r="K3045">
        <v>33.799999999999997</v>
      </c>
      <c r="L3045">
        <v>29.6</v>
      </c>
      <c r="M3045">
        <v>29.2</v>
      </c>
      <c r="R3045">
        <f t="shared" si="184"/>
        <v>11</v>
      </c>
      <c r="S3045">
        <f t="shared" si="185"/>
        <v>18</v>
      </c>
    </row>
    <row r="3046" spans="1:19" x14ac:dyDescent="0.3">
      <c r="A3046">
        <v>3045</v>
      </c>
      <c r="B3046" t="s">
        <v>3056</v>
      </c>
      <c r="C3046" t="str">
        <f t="shared" si="183"/>
        <v>berries_g_7_VegetableESA10a</v>
      </c>
      <c r="D3046">
        <v>116</v>
      </c>
      <c r="E3046">
        <v>113</v>
      </c>
      <c r="F3046">
        <v>13.1</v>
      </c>
      <c r="G3046">
        <v>8.1</v>
      </c>
      <c r="H3046">
        <v>107</v>
      </c>
      <c r="I3046">
        <v>84.3</v>
      </c>
      <c r="J3046">
        <v>53.6</v>
      </c>
      <c r="K3046">
        <v>41.2</v>
      </c>
      <c r="L3046">
        <v>33.1</v>
      </c>
      <c r="M3046">
        <v>32.700000000000003</v>
      </c>
      <c r="R3046">
        <f t="shared" si="184"/>
        <v>11</v>
      </c>
      <c r="S3046">
        <f t="shared" si="185"/>
        <v>18</v>
      </c>
    </row>
    <row r="3047" spans="1:19" x14ac:dyDescent="0.3">
      <c r="A3047">
        <v>3046</v>
      </c>
      <c r="B3047" t="s">
        <v>3057</v>
      </c>
      <c r="C3047" t="str">
        <f t="shared" si="183"/>
        <v>berries_g_7_VegetableESA10b</v>
      </c>
      <c r="D3047">
        <v>70.099999999999994</v>
      </c>
      <c r="E3047">
        <v>69.099999999999994</v>
      </c>
      <c r="F3047">
        <v>11.3</v>
      </c>
      <c r="G3047">
        <v>7.82</v>
      </c>
      <c r="H3047">
        <v>66.400000000000006</v>
      </c>
      <c r="I3047">
        <v>58.2</v>
      </c>
      <c r="J3047">
        <v>41.5</v>
      </c>
      <c r="K3047">
        <v>33.9</v>
      </c>
      <c r="L3047">
        <v>28.8</v>
      </c>
      <c r="M3047">
        <v>28.4</v>
      </c>
      <c r="R3047">
        <f t="shared" si="184"/>
        <v>11</v>
      </c>
      <c r="S3047">
        <f t="shared" si="185"/>
        <v>18</v>
      </c>
    </row>
    <row r="3048" spans="1:19" x14ac:dyDescent="0.3">
      <c r="A3048">
        <v>3047</v>
      </c>
      <c r="B3048" t="s">
        <v>3058</v>
      </c>
      <c r="C3048" t="str">
        <f t="shared" si="183"/>
        <v>berries_g_7_VegetableESA11a</v>
      </c>
      <c r="D3048">
        <v>202</v>
      </c>
      <c r="E3048">
        <v>198</v>
      </c>
      <c r="F3048">
        <v>20.7</v>
      </c>
      <c r="G3048">
        <v>11.1</v>
      </c>
      <c r="H3048">
        <v>191</v>
      </c>
      <c r="I3048">
        <v>143</v>
      </c>
      <c r="J3048">
        <v>105</v>
      </c>
      <c r="K3048">
        <v>77.2</v>
      </c>
      <c r="L3048">
        <v>63.9</v>
      </c>
      <c r="M3048">
        <v>62.9</v>
      </c>
      <c r="R3048">
        <f t="shared" si="184"/>
        <v>11</v>
      </c>
      <c r="S3048">
        <f t="shared" si="185"/>
        <v>18</v>
      </c>
    </row>
    <row r="3049" spans="1:19" x14ac:dyDescent="0.3">
      <c r="A3049">
        <v>3048</v>
      </c>
      <c r="B3049" t="s">
        <v>3059</v>
      </c>
      <c r="C3049" t="str">
        <f t="shared" si="183"/>
        <v>berries_g_7_VegetableESA11b</v>
      </c>
      <c r="D3049">
        <v>178</v>
      </c>
      <c r="E3049">
        <v>175</v>
      </c>
      <c r="F3049">
        <v>19.100000000000001</v>
      </c>
      <c r="G3049">
        <v>9.74</v>
      </c>
      <c r="H3049">
        <v>165</v>
      </c>
      <c r="I3049">
        <v>134</v>
      </c>
      <c r="J3049">
        <v>93.7</v>
      </c>
      <c r="K3049">
        <v>68.3</v>
      </c>
      <c r="L3049">
        <v>57.4</v>
      </c>
      <c r="M3049">
        <v>56.4</v>
      </c>
      <c r="R3049">
        <f t="shared" si="184"/>
        <v>11</v>
      </c>
      <c r="S3049">
        <f t="shared" si="185"/>
        <v>18</v>
      </c>
    </row>
    <row r="3050" spans="1:19" x14ac:dyDescent="0.3">
      <c r="A3050">
        <v>3049</v>
      </c>
      <c r="B3050" t="s">
        <v>3060</v>
      </c>
      <c r="C3050" t="str">
        <f t="shared" si="183"/>
        <v>berries_g_7_VegetableESA12a</v>
      </c>
      <c r="D3050">
        <v>206</v>
      </c>
      <c r="E3050">
        <v>201</v>
      </c>
      <c r="F3050">
        <v>16.100000000000001</v>
      </c>
      <c r="G3050">
        <v>10.199999999999999</v>
      </c>
      <c r="H3050">
        <v>193</v>
      </c>
      <c r="I3050">
        <v>137</v>
      </c>
      <c r="J3050">
        <v>81.099999999999994</v>
      </c>
      <c r="K3050">
        <v>60</v>
      </c>
      <c r="L3050">
        <v>54.8</v>
      </c>
      <c r="M3050">
        <v>53.7</v>
      </c>
      <c r="R3050">
        <f t="shared" si="184"/>
        <v>11</v>
      </c>
      <c r="S3050">
        <f t="shared" si="185"/>
        <v>18</v>
      </c>
    </row>
    <row r="3051" spans="1:19" x14ac:dyDescent="0.3">
      <c r="A3051">
        <v>3050</v>
      </c>
      <c r="B3051" t="s">
        <v>3061</v>
      </c>
      <c r="C3051" t="str">
        <f t="shared" si="183"/>
        <v>berries_g_7_VegetableESA12b</v>
      </c>
      <c r="D3051">
        <v>154</v>
      </c>
      <c r="E3051">
        <v>150</v>
      </c>
      <c r="F3051">
        <v>14.4</v>
      </c>
      <c r="G3051">
        <v>8.76</v>
      </c>
      <c r="H3051">
        <v>141</v>
      </c>
      <c r="I3051">
        <v>114</v>
      </c>
      <c r="J3051">
        <v>71.8</v>
      </c>
      <c r="K3051">
        <v>53.5</v>
      </c>
      <c r="L3051">
        <v>47.9</v>
      </c>
      <c r="M3051">
        <v>47</v>
      </c>
      <c r="R3051">
        <f t="shared" si="184"/>
        <v>11</v>
      </c>
      <c r="S3051">
        <f t="shared" si="185"/>
        <v>18</v>
      </c>
    </row>
    <row r="3052" spans="1:19" x14ac:dyDescent="0.3">
      <c r="A3052">
        <v>3051</v>
      </c>
      <c r="B3052" t="s">
        <v>3062</v>
      </c>
      <c r="C3052" t="str">
        <f t="shared" si="183"/>
        <v>berries_g_7_VegetableESA13</v>
      </c>
      <c r="D3052">
        <v>140</v>
      </c>
      <c r="E3052">
        <v>137</v>
      </c>
      <c r="F3052">
        <v>14.7</v>
      </c>
      <c r="G3052">
        <v>6.87</v>
      </c>
      <c r="H3052">
        <v>131</v>
      </c>
      <c r="I3052">
        <v>102</v>
      </c>
      <c r="J3052">
        <v>66.099999999999994</v>
      </c>
      <c r="K3052">
        <v>53</v>
      </c>
      <c r="L3052">
        <v>40.1</v>
      </c>
      <c r="M3052">
        <v>39.9</v>
      </c>
      <c r="R3052">
        <f t="shared" si="184"/>
        <v>11</v>
      </c>
      <c r="S3052">
        <f t="shared" si="185"/>
        <v>18</v>
      </c>
    </row>
    <row r="3053" spans="1:19" x14ac:dyDescent="0.3">
      <c r="A3053">
        <v>3052</v>
      </c>
      <c r="B3053" t="s">
        <v>3063</v>
      </c>
      <c r="C3053" t="str">
        <f t="shared" si="183"/>
        <v>berries_g_7_VegetableESA14</v>
      </c>
      <c r="D3053">
        <v>117</v>
      </c>
      <c r="E3053">
        <v>115</v>
      </c>
      <c r="F3053">
        <v>16.2</v>
      </c>
      <c r="G3053">
        <v>9.16</v>
      </c>
      <c r="H3053">
        <v>112</v>
      </c>
      <c r="I3053">
        <v>94.1</v>
      </c>
      <c r="J3053">
        <v>62.4</v>
      </c>
      <c r="K3053">
        <v>48.8</v>
      </c>
      <c r="L3053">
        <v>40.6</v>
      </c>
      <c r="M3053">
        <v>40.1</v>
      </c>
      <c r="R3053">
        <f t="shared" si="184"/>
        <v>11</v>
      </c>
      <c r="S3053">
        <f t="shared" si="185"/>
        <v>18</v>
      </c>
    </row>
    <row r="3054" spans="1:19" x14ac:dyDescent="0.3">
      <c r="A3054">
        <v>3053</v>
      </c>
      <c r="B3054" t="s">
        <v>3064</v>
      </c>
      <c r="C3054" t="str">
        <f t="shared" si="183"/>
        <v>berries_g_7_VegetableESA15a</v>
      </c>
      <c r="D3054">
        <v>262</v>
      </c>
      <c r="E3054">
        <v>258</v>
      </c>
      <c r="F3054">
        <v>42.2</v>
      </c>
      <c r="G3054">
        <v>21.2</v>
      </c>
      <c r="H3054">
        <v>245</v>
      </c>
      <c r="I3054">
        <v>213</v>
      </c>
      <c r="J3054">
        <v>150</v>
      </c>
      <c r="K3054">
        <v>117</v>
      </c>
      <c r="L3054">
        <v>99.7</v>
      </c>
      <c r="M3054">
        <v>98.7</v>
      </c>
      <c r="R3054">
        <f t="shared" si="184"/>
        <v>11</v>
      </c>
      <c r="S3054">
        <f t="shared" si="185"/>
        <v>18</v>
      </c>
    </row>
    <row r="3055" spans="1:19" x14ac:dyDescent="0.3">
      <c r="A3055">
        <v>3054</v>
      </c>
      <c r="B3055" t="s">
        <v>3065</v>
      </c>
      <c r="C3055" t="str">
        <f t="shared" si="183"/>
        <v>berries_g_4_VegetableESA13</v>
      </c>
      <c r="D3055">
        <v>276</v>
      </c>
      <c r="E3055">
        <v>222</v>
      </c>
      <c r="F3055">
        <v>20.6</v>
      </c>
      <c r="G3055">
        <v>10.1</v>
      </c>
      <c r="H3055">
        <v>188</v>
      </c>
      <c r="I3055">
        <v>137</v>
      </c>
      <c r="J3055">
        <v>90.5</v>
      </c>
      <c r="K3055">
        <v>76</v>
      </c>
      <c r="L3055">
        <v>55.9</v>
      </c>
      <c r="M3055">
        <v>57.4</v>
      </c>
      <c r="R3055">
        <f t="shared" si="184"/>
        <v>11</v>
      </c>
      <c r="S3055">
        <f t="shared" si="185"/>
        <v>18</v>
      </c>
    </row>
    <row r="3056" spans="1:19" x14ac:dyDescent="0.3">
      <c r="A3056">
        <v>3055</v>
      </c>
      <c r="B3056" t="s">
        <v>3066</v>
      </c>
      <c r="C3056" t="str">
        <f t="shared" si="183"/>
        <v>berries_g_7_VegetableESA15b</v>
      </c>
      <c r="D3056">
        <v>193</v>
      </c>
      <c r="E3056">
        <v>186</v>
      </c>
      <c r="F3056">
        <v>13.1</v>
      </c>
      <c r="G3056">
        <v>7.1</v>
      </c>
      <c r="H3056">
        <v>169</v>
      </c>
      <c r="I3056">
        <v>105</v>
      </c>
      <c r="J3056">
        <v>57.4</v>
      </c>
      <c r="K3056">
        <v>42.4</v>
      </c>
      <c r="L3056">
        <v>37.200000000000003</v>
      </c>
      <c r="M3056">
        <v>36.4</v>
      </c>
      <c r="R3056">
        <f t="shared" si="184"/>
        <v>11</v>
      </c>
      <c r="S3056">
        <f t="shared" si="185"/>
        <v>18</v>
      </c>
    </row>
    <row r="3057" spans="1:19" x14ac:dyDescent="0.3">
      <c r="A3057">
        <v>3056</v>
      </c>
      <c r="B3057" t="s">
        <v>3067</v>
      </c>
      <c r="C3057" t="str">
        <f t="shared" si="183"/>
        <v>berries_g_7_VegetableESA16a</v>
      </c>
      <c r="D3057">
        <v>67.900000000000006</v>
      </c>
      <c r="E3057">
        <v>67.2</v>
      </c>
      <c r="F3057">
        <v>10.8</v>
      </c>
      <c r="G3057">
        <v>6.4</v>
      </c>
      <c r="H3057">
        <v>65.099999999999994</v>
      </c>
      <c r="I3057">
        <v>58.3</v>
      </c>
      <c r="J3057">
        <v>44.6</v>
      </c>
      <c r="K3057">
        <v>35.9</v>
      </c>
      <c r="L3057">
        <v>28.1</v>
      </c>
      <c r="M3057">
        <v>27.8</v>
      </c>
      <c r="R3057">
        <f t="shared" si="184"/>
        <v>11</v>
      </c>
      <c r="S3057">
        <f t="shared" si="185"/>
        <v>18</v>
      </c>
    </row>
    <row r="3058" spans="1:19" x14ac:dyDescent="0.3">
      <c r="A3058">
        <v>3057</v>
      </c>
      <c r="B3058" t="s">
        <v>3068</v>
      </c>
      <c r="C3058" t="str">
        <f t="shared" si="183"/>
        <v>berries_g_7_VegetableESA16b</v>
      </c>
      <c r="D3058">
        <v>33.700000000000003</v>
      </c>
      <c r="E3058">
        <v>33.299999999999997</v>
      </c>
      <c r="F3058">
        <v>6.27</v>
      </c>
      <c r="G3058">
        <v>5.2</v>
      </c>
      <c r="H3058">
        <v>32.4</v>
      </c>
      <c r="I3058">
        <v>29</v>
      </c>
      <c r="J3058">
        <v>23.3</v>
      </c>
      <c r="K3058">
        <v>19.8</v>
      </c>
      <c r="L3058">
        <v>15.4</v>
      </c>
      <c r="M3058">
        <v>15.3</v>
      </c>
      <c r="R3058">
        <f t="shared" si="184"/>
        <v>11</v>
      </c>
      <c r="S3058">
        <f t="shared" si="185"/>
        <v>18</v>
      </c>
    </row>
    <row r="3059" spans="1:19" x14ac:dyDescent="0.3">
      <c r="A3059">
        <v>3058</v>
      </c>
      <c r="B3059" t="s">
        <v>3069</v>
      </c>
      <c r="C3059" t="str">
        <f t="shared" si="183"/>
        <v>berries_g_7_VegetableESA17a</v>
      </c>
      <c r="D3059">
        <v>247</v>
      </c>
      <c r="E3059">
        <v>244</v>
      </c>
      <c r="F3059">
        <v>41.7</v>
      </c>
      <c r="G3059">
        <v>24.4</v>
      </c>
      <c r="H3059">
        <v>241</v>
      </c>
      <c r="I3059">
        <v>210</v>
      </c>
      <c r="J3059">
        <v>156</v>
      </c>
      <c r="K3059">
        <v>131</v>
      </c>
      <c r="L3059">
        <v>103</v>
      </c>
      <c r="M3059">
        <v>102</v>
      </c>
      <c r="R3059">
        <f t="shared" si="184"/>
        <v>11</v>
      </c>
      <c r="S3059">
        <f t="shared" si="185"/>
        <v>18</v>
      </c>
    </row>
    <row r="3060" spans="1:19" x14ac:dyDescent="0.3">
      <c r="A3060">
        <v>3059</v>
      </c>
      <c r="B3060" t="s">
        <v>3070</v>
      </c>
      <c r="C3060" t="str">
        <f t="shared" si="183"/>
        <v>berries_g_7_VegetableESA17b</v>
      </c>
      <c r="D3060">
        <v>65.2</v>
      </c>
      <c r="E3060">
        <v>64.5</v>
      </c>
      <c r="F3060">
        <v>10.5</v>
      </c>
      <c r="G3060">
        <v>8.2100000000000009</v>
      </c>
      <c r="H3060">
        <v>62.4</v>
      </c>
      <c r="I3060">
        <v>58.1</v>
      </c>
      <c r="J3060">
        <v>40.799999999999997</v>
      </c>
      <c r="K3060">
        <v>32.1</v>
      </c>
      <c r="L3060">
        <v>26.3</v>
      </c>
      <c r="M3060">
        <v>26.1</v>
      </c>
      <c r="R3060">
        <f t="shared" si="184"/>
        <v>11</v>
      </c>
      <c r="S3060">
        <f t="shared" si="185"/>
        <v>18</v>
      </c>
    </row>
    <row r="3061" spans="1:19" x14ac:dyDescent="0.3">
      <c r="A3061">
        <v>3060</v>
      </c>
      <c r="B3061" t="s">
        <v>3071</v>
      </c>
      <c r="C3061" t="str">
        <f t="shared" si="183"/>
        <v>berries_g_7_VegetableESA18a</v>
      </c>
      <c r="D3061">
        <v>91.3</v>
      </c>
      <c r="E3061">
        <v>90.3</v>
      </c>
      <c r="F3061">
        <v>16.100000000000001</v>
      </c>
      <c r="G3061">
        <v>7.97</v>
      </c>
      <c r="H3061">
        <v>87.6</v>
      </c>
      <c r="I3061">
        <v>80.2</v>
      </c>
      <c r="J3061">
        <v>61.8</v>
      </c>
      <c r="K3061">
        <v>51</v>
      </c>
      <c r="L3061">
        <v>41</v>
      </c>
      <c r="M3061">
        <v>40.6</v>
      </c>
      <c r="R3061">
        <f t="shared" si="184"/>
        <v>11</v>
      </c>
      <c r="S3061">
        <f t="shared" si="185"/>
        <v>18</v>
      </c>
    </row>
    <row r="3062" spans="1:19" x14ac:dyDescent="0.3">
      <c r="A3062">
        <v>3061</v>
      </c>
      <c r="B3062" t="s">
        <v>3072</v>
      </c>
      <c r="C3062" t="str">
        <f t="shared" si="183"/>
        <v>berries_g_7_VegetableESA18b</v>
      </c>
      <c r="D3062">
        <v>77.3</v>
      </c>
      <c r="E3062">
        <v>76.099999999999994</v>
      </c>
      <c r="F3062">
        <v>10.7</v>
      </c>
      <c r="G3062">
        <v>6.6</v>
      </c>
      <c r="H3062">
        <v>72.5</v>
      </c>
      <c r="I3062">
        <v>58</v>
      </c>
      <c r="J3062">
        <v>43</v>
      </c>
      <c r="K3062">
        <v>34.799999999999997</v>
      </c>
      <c r="L3062">
        <v>26.5</v>
      </c>
      <c r="M3062">
        <v>26.3</v>
      </c>
      <c r="R3062">
        <f t="shared" si="184"/>
        <v>11</v>
      </c>
      <c r="S3062">
        <f t="shared" si="185"/>
        <v>18</v>
      </c>
    </row>
    <row r="3063" spans="1:19" x14ac:dyDescent="0.3">
      <c r="A3063">
        <v>3062</v>
      </c>
      <c r="B3063" t="s">
        <v>3073</v>
      </c>
      <c r="C3063" t="str">
        <f t="shared" si="183"/>
        <v>berries_g_7_VegetableESA19a</v>
      </c>
      <c r="D3063">
        <v>76.5</v>
      </c>
      <c r="E3063">
        <v>75.5</v>
      </c>
      <c r="F3063">
        <v>15.6</v>
      </c>
      <c r="G3063">
        <v>10.6</v>
      </c>
      <c r="H3063">
        <v>72.8</v>
      </c>
      <c r="I3063">
        <v>62.3</v>
      </c>
      <c r="J3063">
        <v>47.8</v>
      </c>
      <c r="K3063">
        <v>39.9</v>
      </c>
      <c r="L3063">
        <v>30.2</v>
      </c>
      <c r="M3063">
        <v>30</v>
      </c>
      <c r="R3063">
        <f t="shared" si="184"/>
        <v>11</v>
      </c>
      <c r="S3063">
        <f t="shared" si="185"/>
        <v>18</v>
      </c>
    </row>
    <row r="3064" spans="1:19" x14ac:dyDescent="0.3">
      <c r="A3064">
        <v>3063</v>
      </c>
      <c r="B3064" t="s">
        <v>3074</v>
      </c>
      <c r="C3064" t="str">
        <f t="shared" si="183"/>
        <v>berries_g_7_VegetableESA19b</v>
      </c>
      <c r="D3064">
        <v>104</v>
      </c>
      <c r="E3064">
        <v>102</v>
      </c>
      <c r="F3064">
        <v>31.4</v>
      </c>
      <c r="G3064">
        <v>22</v>
      </c>
      <c r="H3064">
        <v>100</v>
      </c>
      <c r="I3064">
        <v>92</v>
      </c>
      <c r="J3064">
        <v>71.900000000000006</v>
      </c>
      <c r="K3064">
        <v>62.2</v>
      </c>
      <c r="L3064">
        <v>48.6</v>
      </c>
      <c r="M3064">
        <v>48.5</v>
      </c>
      <c r="R3064">
        <f t="shared" si="184"/>
        <v>11</v>
      </c>
      <c r="S3064">
        <f t="shared" si="185"/>
        <v>18</v>
      </c>
    </row>
    <row r="3065" spans="1:19" x14ac:dyDescent="0.3">
      <c r="A3065">
        <v>3064</v>
      </c>
      <c r="B3065" t="s">
        <v>3075</v>
      </c>
      <c r="C3065" t="str">
        <f t="shared" ref="C3065:C3128" si="186">LEFT(B3065,R3065-1)&amp;RIGHT(B3065,LEN(B3065)-S3065)</f>
        <v>berries_g_7_VegetableESA20a</v>
      </c>
      <c r="D3065">
        <v>330</v>
      </c>
      <c r="E3065">
        <v>323</v>
      </c>
      <c r="F3065">
        <v>32.9</v>
      </c>
      <c r="G3065">
        <v>14.6</v>
      </c>
      <c r="H3065">
        <v>312</v>
      </c>
      <c r="I3065">
        <v>237</v>
      </c>
      <c r="J3065">
        <v>161</v>
      </c>
      <c r="K3065">
        <v>122</v>
      </c>
      <c r="L3065">
        <v>97.9</v>
      </c>
      <c r="M3065">
        <v>96.4</v>
      </c>
      <c r="R3065">
        <f t="shared" si="184"/>
        <v>11</v>
      </c>
      <c r="S3065">
        <f t="shared" si="185"/>
        <v>18</v>
      </c>
    </row>
    <row r="3066" spans="1:19" x14ac:dyDescent="0.3">
      <c r="A3066">
        <v>3065</v>
      </c>
      <c r="B3066" t="s">
        <v>3076</v>
      </c>
      <c r="C3066" t="str">
        <f t="shared" si="186"/>
        <v>berries_g_4_VegetableESA14</v>
      </c>
      <c r="D3066">
        <v>235</v>
      </c>
      <c r="E3066">
        <v>208</v>
      </c>
      <c r="F3066">
        <v>25</v>
      </c>
      <c r="G3066">
        <v>12.5</v>
      </c>
      <c r="H3066">
        <v>186</v>
      </c>
      <c r="I3066">
        <v>154</v>
      </c>
      <c r="J3066">
        <v>102</v>
      </c>
      <c r="K3066">
        <v>77.3</v>
      </c>
      <c r="L3066">
        <v>65.2</v>
      </c>
      <c r="M3066">
        <v>64.5</v>
      </c>
      <c r="R3066">
        <f t="shared" si="184"/>
        <v>11</v>
      </c>
      <c r="S3066">
        <f t="shared" si="185"/>
        <v>18</v>
      </c>
    </row>
    <row r="3067" spans="1:19" x14ac:dyDescent="0.3">
      <c r="A3067">
        <v>3066</v>
      </c>
      <c r="B3067" t="s">
        <v>3077</v>
      </c>
      <c r="C3067" t="str">
        <f t="shared" si="186"/>
        <v>berries_g_7_VegetableESA20b</v>
      </c>
      <c r="D3067">
        <v>272</v>
      </c>
      <c r="E3067">
        <v>265</v>
      </c>
      <c r="F3067">
        <v>22.7</v>
      </c>
      <c r="G3067">
        <v>10.199999999999999</v>
      </c>
      <c r="H3067">
        <v>247</v>
      </c>
      <c r="I3067">
        <v>194</v>
      </c>
      <c r="J3067">
        <v>118</v>
      </c>
      <c r="K3067">
        <v>85.4</v>
      </c>
      <c r="L3067">
        <v>69</v>
      </c>
      <c r="M3067">
        <v>68</v>
      </c>
      <c r="R3067">
        <f t="shared" si="184"/>
        <v>11</v>
      </c>
      <c r="S3067">
        <f t="shared" si="185"/>
        <v>18</v>
      </c>
    </row>
    <row r="3068" spans="1:19" x14ac:dyDescent="0.3">
      <c r="A3068">
        <v>3067</v>
      </c>
      <c r="B3068" t="s">
        <v>3078</v>
      </c>
      <c r="C3068" t="str">
        <f t="shared" si="186"/>
        <v>berries_g_7_VegetableESA21</v>
      </c>
      <c r="D3068">
        <v>204</v>
      </c>
      <c r="E3068">
        <v>199</v>
      </c>
      <c r="F3068">
        <v>14.5</v>
      </c>
      <c r="G3068">
        <v>5.0999999999999996</v>
      </c>
      <c r="H3068">
        <v>190</v>
      </c>
      <c r="I3068">
        <v>137</v>
      </c>
      <c r="J3068">
        <v>75.7</v>
      </c>
      <c r="K3068">
        <v>54.7</v>
      </c>
      <c r="L3068">
        <v>46</v>
      </c>
      <c r="M3068">
        <v>45.2</v>
      </c>
      <c r="R3068">
        <f t="shared" si="184"/>
        <v>11</v>
      </c>
      <c r="S3068">
        <f t="shared" si="185"/>
        <v>18</v>
      </c>
    </row>
    <row r="3069" spans="1:19" x14ac:dyDescent="0.3">
      <c r="A3069">
        <v>3068</v>
      </c>
      <c r="B3069" t="s">
        <v>3079</v>
      </c>
      <c r="C3069" t="str">
        <f t="shared" si="186"/>
        <v>berries_g_4_VegetableESA15a</v>
      </c>
      <c r="D3069">
        <v>569</v>
      </c>
      <c r="E3069">
        <v>452</v>
      </c>
      <c r="F3069">
        <v>49.2</v>
      </c>
      <c r="G3069">
        <v>27.1</v>
      </c>
      <c r="H3069">
        <v>356</v>
      </c>
      <c r="I3069">
        <v>295</v>
      </c>
      <c r="J3069">
        <v>189</v>
      </c>
      <c r="K3069">
        <v>146</v>
      </c>
      <c r="L3069">
        <v>127</v>
      </c>
      <c r="M3069">
        <v>126</v>
      </c>
      <c r="R3069">
        <f t="shared" si="184"/>
        <v>11</v>
      </c>
      <c r="S3069">
        <f t="shared" si="185"/>
        <v>18</v>
      </c>
    </row>
    <row r="3070" spans="1:19" x14ac:dyDescent="0.3">
      <c r="A3070">
        <v>3069</v>
      </c>
      <c r="B3070" t="s">
        <v>3080</v>
      </c>
      <c r="C3070" t="str">
        <f t="shared" si="186"/>
        <v>berries_g_4_VegetableESA15b</v>
      </c>
      <c r="D3070">
        <v>461</v>
      </c>
      <c r="E3070">
        <v>360</v>
      </c>
      <c r="F3070">
        <v>20.6</v>
      </c>
      <c r="G3070">
        <v>12.4</v>
      </c>
      <c r="H3070">
        <v>277</v>
      </c>
      <c r="I3070">
        <v>165</v>
      </c>
      <c r="J3070">
        <v>86</v>
      </c>
      <c r="K3070">
        <v>64.7</v>
      </c>
      <c r="L3070">
        <v>53.9</v>
      </c>
      <c r="M3070">
        <v>52.7</v>
      </c>
      <c r="R3070">
        <f t="shared" si="184"/>
        <v>11</v>
      </c>
      <c r="S3070">
        <f t="shared" si="185"/>
        <v>18</v>
      </c>
    </row>
    <row r="3071" spans="1:19" x14ac:dyDescent="0.3">
      <c r="A3071">
        <v>3070</v>
      </c>
      <c r="B3071" t="s">
        <v>3081</v>
      </c>
      <c r="C3071" t="str">
        <f t="shared" si="186"/>
        <v>berries_g_4_VegetableESA16a</v>
      </c>
      <c r="D3071">
        <v>114</v>
      </c>
      <c r="E3071">
        <v>108</v>
      </c>
      <c r="F3071">
        <v>15.3</v>
      </c>
      <c r="G3071">
        <v>7.65</v>
      </c>
      <c r="H3071">
        <v>101</v>
      </c>
      <c r="I3071">
        <v>88.7</v>
      </c>
      <c r="J3071">
        <v>68.7</v>
      </c>
      <c r="K3071">
        <v>54.3</v>
      </c>
      <c r="L3071">
        <v>42.5</v>
      </c>
      <c r="M3071">
        <v>42.1</v>
      </c>
      <c r="R3071">
        <f t="shared" si="184"/>
        <v>11</v>
      </c>
      <c r="S3071">
        <f t="shared" si="185"/>
        <v>18</v>
      </c>
    </row>
    <row r="3072" spans="1:19" x14ac:dyDescent="0.3">
      <c r="A3072">
        <v>3071</v>
      </c>
      <c r="B3072" t="s">
        <v>3082</v>
      </c>
      <c r="C3072" t="str">
        <f t="shared" si="186"/>
        <v>berries_g_4_VegetableESA16b</v>
      </c>
      <c r="D3072">
        <v>41.6</v>
      </c>
      <c r="E3072">
        <v>40.6</v>
      </c>
      <c r="F3072">
        <v>6.96</v>
      </c>
      <c r="G3072">
        <v>4.84</v>
      </c>
      <c r="H3072">
        <v>39.1</v>
      </c>
      <c r="I3072">
        <v>33.5</v>
      </c>
      <c r="J3072">
        <v>25.5</v>
      </c>
      <c r="K3072">
        <v>21.8</v>
      </c>
      <c r="L3072">
        <v>17.5</v>
      </c>
      <c r="M3072">
        <v>17.3</v>
      </c>
      <c r="R3072">
        <f t="shared" si="184"/>
        <v>11</v>
      </c>
      <c r="S3072">
        <f t="shared" si="185"/>
        <v>18</v>
      </c>
    </row>
    <row r="3073" spans="1:19" x14ac:dyDescent="0.3">
      <c r="A3073">
        <v>3072</v>
      </c>
      <c r="B3073" t="s">
        <v>3083</v>
      </c>
      <c r="C3073" t="str">
        <f t="shared" si="186"/>
        <v>berries_g_4_VegetableESA17a</v>
      </c>
      <c r="D3073">
        <v>385</v>
      </c>
      <c r="E3073">
        <v>316</v>
      </c>
      <c r="F3073">
        <v>46.9</v>
      </c>
      <c r="G3073">
        <v>31.1</v>
      </c>
      <c r="H3073">
        <v>283</v>
      </c>
      <c r="I3073">
        <v>242</v>
      </c>
      <c r="J3073">
        <v>177</v>
      </c>
      <c r="K3073">
        <v>149</v>
      </c>
      <c r="L3073">
        <v>123</v>
      </c>
      <c r="M3073">
        <v>122</v>
      </c>
      <c r="R3073">
        <f t="shared" si="184"/>
        <v>11</v>
      </c>
      <c r="S3073">
        <f t="shared" si="185"/>
        <v>18</v>
      </c>
    </row>
    <row r="3074" spans="1:19" x14ac:dyDescent="0.3">
      <c r="A3074">
        <v>3073</v>
      </c>
      <c r="B3074" t="s">
        <v>3084</v>
      </c>
      <c r="C3074" t="str">
        <f t="shared" si="186"/>
        <v>berries_g_4_VegetableESA17b</v>
      </c>
      <c r="D3074">
        <v>112</v>
      </c>
      <c r="E3074">
        <v>103</v>
      </c>
      <c r="F3074">
        <v>16</v>
      </c>
      <c r="G3074">
        <v>11.8</v>
      </c>
      <c r="H3074">
        <v>99</v>
      </c>
      <c r="I3074">
        <v>90.3</v>
      </c>
      <c r="J3074">
        <v>62.7</v>
      </c>
      <c r="K3074">
        <v>48.6</v>
      </c>
      <c r="L3074">
        <v>40.9</v>
      </c>
      <c r="M3074">
        <v>40.5</v>
      </c>
      <c r="R3074">
        <f t="shared" si="184"/>
        <v>11</v>
      </c>
      <c r="S3074">
        <f t="shared" si="185"/>
        <v>18</v>
      </c>
    </row>
    <row r="3075" spans="1:19" x14ac:dyDescent="0.3">
      <c r="A3075">
        <v>3074</v>
      </c>
      <c r="B3075" t="s">
        <v>3085</v>
      </c>
      <c r="C3075" t="str">
        <f t="shared" si="186"/>
        <v>berries_g_4_VegetableESA18a</v>
      </c>
      <c r="D3075">
        <v>146</v>
      </c>
      <c r="E3075">
        <v>137</v>
      </c>
      <c r="F3075">
        <v>20.9</v>
      </c>
      <c r="G3075">
        <v>10.3</v>
      </c>
      <c r="H3075">
        <v>132</v>
      </c>
      <c r="I3075">
        <v>115</v>
      </c>
      <c r="J3075">
        <v>82.9</v>
      </c>
      <c r="K3075">
        <v>68.599999999999994</v>
      </c>
      <c r="L3075">
        <v>54.6</v>
      </c>
      <c r="M3075">
        <v>54.1</v>
      </c>
      <c r="R3075">
        <f t="shared" ref="R3075:R3138" si="187">SEARCH("run",B3075)</f>
        <v>11</v>
      </c>
      <c r="S3075">
        <f t="shared" ref="S3075:S3138" si="188">SEARCH("_",B3075,SEARCH("_",B3075,R3075+1)+1)</f>
        <v>18</v>
      </c>
    </row>
    <row r="3076" spans="1:19" x14ac:dyDescent="0.3">
      <c r="A3076">
        <v>3075</v>
      </c>
      <c r="B3076" t="s">
        <v>3086</v>
      </c>
      <c r="C3076" t="str">
        <f t="shared" si="186"/>
        <v>berries_g_4_VegetableESA18b</v>
      </c>
      <c r="D3076">
        <v>146</v>
      </c>
      <c r="E3076">
        <v>132</v>
      </c>
      <c r="F3076">
        <v>17</v>
      </c>
      <c r="G3076">
        <v>8.7200000000000006</v>
      </c>
      <c r="H3076">
        <v>119</v>
      </c>
      <c r="I3076">
        <v>94.3</v>
      </c>
      <c r="J3076">
        <v>66.2</v>
      </c>
      <c r="K3076">
        <v>53.7</v>
      </c>
      <c r="L3076">
        <v>41.6</v>
      </c>
      <c r="M3076">
        <v>41.2</v>
      </c>
      <c r="R3076">
        <f t="shared" si="187"/>
        <v>11</v>
      </c>
      <c r="S3076">
        <f t="shared" si="188"/>
        <v>18</v>
      </c>
    </row>
    <row r="3077" spans="1:19" x14ac:dyDescent="0.3">
      <c r="A3077">
        <v>3076</v>
      </c>
      <c r="B3077" t="s">
        <v>3087</v>
      </c>
      <c r="C3077" t="str">
        <f t="shared" si="186"/>
        <v>berries_g_4_VegetableESA19a</v>
      </c>
      <c r="D3077">
        <v>138</v>
      </c>
      <c r="E3077">
        <v>122</v>
      </c>
      <c r="F3077">
        <v>22.6</v>
      </c>
      <c r="G3077">
        <v>13.5</v>
      </c>
      <c r="H3077">
        <v>113</v>
      </c>
      <c r="I3077">
        <v>94.6</v>
      </c>
      <c r="J3077">
        <v>70.400000000000006</v>
      </c>
      <c r="K3077">
        <v>58.2</v>
      </c>
      <c r="L3077">
        <v>45.4</v>
      </c>
      <c r="M3077">
        <v>45.1</v>
      </c>
      <c r="R3077">
        <f t="shared" si="187"/>
        <v>11</v>
      </c>
      <c r="S3077">
        <f t="shared" si="188"/>
        <v>18</v>
      </c>
    </row>
    <row r="3078" spans="1:19" x14ac:dyDescent="0.3">
      <c r="A3078">
        <v>3077</v>
      </c>
      <c r="B3078" t="s">
        <v>3088</v>
      </c>
      <c r="C3078" t="str">
        <f t="shared" si="186"/>
        <v>berries_g_4_VegetableESA19b</v>
      </c>
      <c r="D3078">
        <v>166</v>
      </c>
      <c r="E3078">
        <v>153</v>
      </c>
      <c r="F3078">
        <v>33.6</v>
      </c>
      <c r="G3078">
        <v>23</v>
      </c>
      <c r="H3078">
        <v>137</v>
      </c>
      <c r="I3078">
        <v>120</v>
      </c>
      <c r="J3078">
        <v>87.8</v>
      </c>
      <c r="K3078">
        <v>76.900000000000006</v>
      </c>
      <c r="L3078">
        <v>58.9</v>
      </c>
      <c r="M3078">
        <v>58.4</v>
      </c>
      <c r="R3078">
        <f t="shared" si="187"/>
        <v>11</v>
      </c>
      <c r="S3078">
        <f t="shared" si="188"/>
        <v>18</v>
      </c>
    </row>
    <row r="3079" spans="1:19" x14ac:dyDescent="0.3">
      <c r="A3079">
        <v>3078</v>
      </c>
      <c r="B3079" t="s">
        <v>3089</v>
      </c>
      <c r="C3079" t="str">
        <f t="shared" si="186"/>
        <v>berries_g_4_VegetableESA20a</v>
      </c>
      <c r="D3079">
        <v>514</v>
      </c>
      <c r="E3079">
        <v>228</v>
      </c>
      <c r="F3079">
        <v>13.8</v>
      </c>
      <c r="G3079">
        <v>10.199999999999999</v>
      </c>
      <c r="H3079">
        <v>174</v>
      </c>
      <c r="I3079">
        <v>126</v>
      </c>
      <c r="J3079">
        <v>76.8</v>
      </c>
      <c r="K3079">
        <v>54.2</v>
      </c>
      <c r="L3079">
        <v>51.8</v>
      </c>
      <c r="M3079">
        <v>49.3</v>
      </c>
      <c r="R3079">
        <f t="shared" si="187"/>
        <v>11</v>
      </c>
      <c r="S3079">
        <f t="shared" si="188"/>
        <v>18</v>
      </c>
    </row>
    <row r="3080" spans="1:19" x14ac:dyDescent="0.3">
      <c r="A3080">
        <v>3079</v>
      </c>
      <c r="B3080" t="s">
        <v>3090</v>
      </c>
      <c r="C3080" t="str">
        <f t="shared" si="186"/>
        <v>berries_g_4_VegetableESA20b</v>
      </c>
      <c r="D3080">
        <v>557</v>
      </c>
      <c r="E3080">
        <v>378</v>
      </c>
      <c r="F3080">
        <v>23.6</v>
      </c>
      <c r="G3080">
        <v>11.4</v>
      </c>
      <c r="H3080">
        <v>266</v>
      </c>
      <c r="I3080">
        <v>199</v>
      </c>
      <c r="J3080">
        <v>117</v>
      </c>
      <c r="K3080">
        <v>89.8</v>
      </c>
      <c r="L3080">
        <v>69.7</v>
      </c>
      <c r="M3080">
        <v>68.7</v>
      </c>
      <c r="R3080">
        <f t="shared" si="187"/>
        <v>11</v>
      </c>
      <c r="S3080">
        <f t="shared" si="188"/>
        <v>18</v>
      </c>
    </row>
    <row r="3081" spans="1:19" x14ac:dyDescent="0.3">
      <c r="A3081">
        <v>3080</v>
      </c>
      <c r="B3081" t="s">
        <v>3091</v>
      </c>
      <c r="C3081" t="str">
        <f t="shared" si="186"/>
        <v>berries_g_4_VegetableESA21</v>
      </c>
      <c r="D3081">
        <v>379</v>
      </c>
      <c r="E3081">
        <v>297</v>
      </c>
      <c r="F3081">
        <v>15.3</v>
      </c>
      <c r="G3081">
        <v>6.22</v>
      </c>
      <c r="H3081">
        <v>244</v>
      </c>
      <c r="I3081">
        <v>157</v>
      </c>
      <c r="J3081">
        <v>82.3</v>
      </c>
      <c r="K3081">
        <v>58.8</v>
      </c>
      <c r="L3081">
        <v>50.4</v>
      </c>
      <c r="M3081">
        <v>49.5</v>
      </c>
      <c r="R3081">
        <f t="shared" si="187"/>
        <v>11</v>
      </c>
      <c r="S3081">
        <f t="shared" si="188"/>
        <v>18</v>
      </c>
    </row>
    <row r="3082" spans="1:19" x14ac:dyDescent="0.3">
      <c r="A3082">
        <v>3081</v>
      </c>
      <c r="B3082" t="s">
        <v>3092</v>
      </c>
      <c r="C3082" t="str">
        <f t="shared" si="186"/>
        <v>berries_g_4_VegetableESA1</v>
      </c>
      <c r="D3082">
        <v>347</v>
      </c>
      <c r="E3082">
        <v>256</v>
      </c>
      <c r="F3082">
        <v>22.7</v>
      </c>
      <c r="G3082">
        <v>12.9</v>
      </c>
      <c r="H3082">
        <v>212</v>
      </c>
      <c r="I3082">
        <v>144</v>
      </c>
      <c r="J3082">
        <v>94.5</v>
      </c>
      <c r="K3082">
        <v>77</v>
      </c>
      <c r="L3082">
        <v>235</v>
      </c>
      <c r="M3082">
        <v>217</v>
      </c>
      <c r="R3082">
        <f t="shared" si="187"/>
        <v>11</v>
      </c>
      <c r="S3082">
        <f t="shared" si="188"/>
        <v>18</v>
      </c>
    </row>
    <row r="3083" spans="1:19" x14ac:dyDescent="0.3">
      <c r="A3083">
        <v>3082</v>
      </c>
      <c r="B3083" t="s">
        <v>3093</v>
      </c>
      <c r="C3083" t="str">
        <f t="shared" si="186"/>
        <v>berries_g_4_VegetableESA2</v>
      </c>
      <c r="D3083">
        <v>193</v>
      </c>
      <c r="E3083">
        <v>144</v>
      </c>
      <c r="F3083">
        <v>16.7</v>
      </c>
      <c r="G3083">
        <v>8.41</v>
      </c>
      <c r="H3083">
        <v>120</v>
      </c>
      <c r="I3083">
        <v>104</v>
      </c>
      <c r="J3083">
        <v>71.3</v>
      </c>
      <c r="K3083">
        <v>56.9</v>
      </c>
      <c r="L3083">
        <v>53.7</v>
      </c>
      <c r="M3083">
        <v>53.4</v>
      </c>
      <c r="R3083">
        <f t="shared" si="187"/>
        <v>11</v>
      </c>
      <c r="S3083">
        <f t="shared" si="188"/>
        <v>18</v>
      </c>
    </row>
    <row r="3084" spans="1:19" x14ac:dyDescent="0.3">
      <c r="A3084">
        <v>3083</v>
      </c>
      <c r="B3084" t="s">
        <v>3094</v>
      </c>
      <c r="C3084" t="str">
        <f t="shared" si="186"/>
        <v>berries_g_4_VegetableESA3</v>
      </c>
      <c r="D3084">
        <v>263</v>
      </c>
      <c r="E3084">
        <v>205</v>
      </c>
      <c r="F3084">
        <v>23.4</v>
      </c>
      <c r="G3084">
        <v>16</v>
      </c>
      <c r="H3084">
        <v>166</v>
      </c>
      <c r="I3084">
        <v>141</v>
      </c>
      <c r="J3084">
        <v>108</v>
      </c>
      <c r="K3084">
        <v>86.3</v>
      </c>
      <c r="L3084">
        <v>68.8</v>
      </c>
      <c r="M3084">
        <v>68.2</v>
      </c>
      <c r="R3084">
        <f t="shared" si="187"/>
        <v>11</v>
      </c>
      <c r="S3084">
        <f t="shared" si="188"/>
        <v>18</v>
      </c>
    </row>
    <row r="3085" spans="1:19" x14ac:dyDescent="0.3">
      <c r="A3085">
        <v>3084</v>
      </c>
      <c r="B3085" t="s">
        <v>3095</v>
      </c>
      <c r="C3085" t="str">
        <f t="shared" si="186"/>
        <v>berries_g_4_VegetableESA4</v>
      </c>
      <c r="D3085">
        <v>115</v>
      </c>
      <c r="E3085">
        <v>99.4</v>
      </c>
      <c r="F3085">
        <v>12.8</v>
      </c>
      <c r="G3085">
        <v>7.3</v>
      </c>
      <c r="H3085">
        <v>86.6</v>
      </c>
      <c r="I3085">
        <v>67.3</v>
      </c>
      <c r="J3085">
        <v>44</v>
      </c>
      <c r="K3085">
        <v>34.700000000000003</v>
      </c>
      <c r="L3085">
        <v>26.5</v>
      </c>
      <c r="M3085">
        <v>26.2</v>
      </c>
      <c r="R3085">
        <f t="shared" si="187"/>
        <v>11</v>
      </c>
      <c r="S3085">
        <f t="shared" si="188"/>
        <v>18</v>
      </c>
    </row>
    <row r="3086" spans="1:19" x14ac:dyDescent="0.3">
      <c r="A3086">
        <v>3085</v>
      </c>
      <c r="B3086" t="s">
        <v>3096</v>
      </c>
      <c r="C3086" t="str">
        <f t="shared" si="186"/>
        <v>berries_g_4_VegetableESA5</v>
      </c>
      <c r="D3086">
        <v>248</v>
      </c>
      <c r="E3086">
        <v>207</v>
      </c>
      <c r="F3086">
        <v>22.5</v>
      </c>
      <c r="G3086">
        <v>14.8</v>
      </c>
      <c r="H3086">
        <v>189</v>
      </c>
      <c r="I3086">
        <v>153</v>
      </c>
      <c r="J3086">
        <v>106</v>
      </c>
      <c r="K3086">
        <v>81.900000000000006</v>
      </c>
      <c r="L3086">
        <v>73.5</v>
      </c>
      <c r="M3086">
        <v>72.7</v>
      </c>
      <c r="R3086">
        <f t="shared" si="187"/>
        <v>11</v>
      </c>
      <c r="S3086">
        <f t="shared" si="188"/>
        <v>18</v>
      </c>
    </row>
    <row r="3087" spans="1:19" x14ac:dyDescent="0.3">
      <c r="A3087">
        <v>3086</v>
      </c>
      <c r="B3087" t="s">
        <v>3097</v>
      </c>
      <c r="C3087" t="str">
        <f t="shared" si="186"/>
        <v>berries_g_4_VegetableESA6</v>
      </c>
      <c r="D3087">
        <v>402</v>
      </c>
      <c r="E3087">
        <v>298</v>
      </c>
      <c r="F3087">
        <v>23.4</v>
      </c>
      <c r="G3087">
        <v>15.8</v>
      </c>
      <c r="H3087">
        <v>221</v>
      </c>
      <c r="I3087">
        <v>177</v>
      </c>
      <c r="J3087">
        <v>117</v>
      </c>
      <c r="K3087">
        <v>86.2</v>
      </c>
      <c r="L3087">
        <v>79.5</v>
      </c>
      <c r="M3087">
        <v>78.400000000000006</v>
      </c>
      <c r="R3087">
        <f t="shared" si="187"/>
        <v>11</v>
      </c>
      <c r="S3087">
        <f t="shared" si="188"/>
        <v>18</v>
      </c>
    </row>
    <row r="3088" spans="1:19" x14ac:dyDescent="0.3">
      <c r="A3088">
        <v>3087</v>
      </c>
      <c r="B3088" t="s">
        <v>3098</v>
      </c>
      <c r="C3088" t="str">
        <f t="shared" si="186"/>
        <v>berries_g_4_VegetableESA7</v>
      </c>
      <c r="D3088">
        <v>384</v>
      </c>
      <c r="E3088">
        <v>293</v>
      </c>
      <c r="F3088">
        <v>23.6</v>
      </c>
      <c r="G3088">
        <v>16.100000000000001</v>
      </c>
      <c r="H3088">
        <v>228</v>
      </c>
      <c r="I3088">
        <v>168</v>
      </c>
      <c r="J3088">
        <v>108</v>
      </c>
      <c r="K3088">
        <v>82</v>
      </c>
      <c r="L3088">
        <v>95.8</v>
      </c>
      <c r="M3088">
        <v>93.6</v>
      </c>
      <c r="R3088">
        <f t="shared" si="187"/>
        <v>11</v>
      </c>
      <c r="S3088">
        <f t="shared" si="188"/>
        <v>18</v>
      </c>
    </row>
    <row r="3089" spans="1:19" x14ac:dyDescent="0.3">
      <c r="A3089">
        <v>3088</v>
      </c>
      <c r="B3089" t="s">
        <v>3099</v>
      </c>
      <c r="C3089" t="str">
        <f t="shared" si="186"/>
        <v>berries_g_4_VegetableESA8</v>
      </c>
      <c r="D3089">
        <v>239</v>
      </c>
      <c r="E3089">
        <v>151</v>
      </c>
      <c r="F3089">
        <v>9.56</v>
      </c>
      <c r="G3089">
        <v>6.12</v>
      </c>
      <c r="H3089">
        <v>111</v>
      </c>
      <c r="I3089">
        <v>83.1</v>
      </c>
      <c r="J3089">
        <v>51.1</v>
      </c>
      <c r="K3089">
        <v>36.5</v>
      </c>
      <c r="L3089">
        <v>30.5</v>
      </c>
      <c r="M3089">
        <v>30</v>
      </c>
      <c r="R3089">
        <f t="shared" si="187"/>
        <v>11</v>
      </c>
      <c r="S3089">
        <f t="shared" si="188"/>
        <v>18</v>
      </c>
    </row>
    <row r="3090" spans="1:19" x14ac:dyDescent="0.3">
      <c r="A3090">
        <v>3089</v>
      </c>
      <c r="B3090" t="s">
        <v>3100</v>
      </c>
      <c r="C3090" t="str">
        <f t="shared" si="186"/>
        <v>berries_g_4_VegetableESA9</v>
      </c>
      <c r="D3090">
        <v>182</v>
      </c>
      <c r="E3090">
        <v>154</v>
      </c>
      <c r="F3090">
        <v>18.7</v>
      </c>
      <c r="G3090">
        <v>12.5</v>
      </c>
      <c r="H3090">
        <v>132</v>
      </c>
      <c r="I3090">
        <v>94.6</v>
      </c>
      <c r="J3090">
        <v>56.8</v>
      </c>
      <c r="K3090">
        <v>44.5</v>
      </c>
      <c r="L3090">
        <v>39.200000000000003</v>
      </c>
      <c r="M3090">
        <v>38.700000000000003</v>
      </c>
      <c r="R3090">
        <f t="shared" si="187"/>
        <v>11</v>
      </c>
      <c r="S3090">
        <f t="shared" si="188"/>
        <v>18</v>
      </c>
    </row>
    <row r="3091" spans="1:19" x14ac:dyDescent="0.3">
      <c r="A3091">
        <v>3090</v>
      </c>
      <c r="B3091" t="s">
        <v>3101</v>
      </c>
      <c r="C3091" t="str">
        <f t="shared" si="186"/>
        <v>berries_g_4_VegetableESA10a</v>
      </c>
      <c r="D3091">
        <v>238</v>
      </c>
      <c r="E3091">
        <v>175</v>
      </c>
      <c r="F3091">
        <v>16.3</v>
      </c>
      <c r="G3091">
        <v>10.8</v>
      </c>
      <c r="H3091">
        <v>150</v>
      </c>
      <c r="I3091">
        <v>110</v>
      </c>
      <c r="J3091">
        <v>68.599999999999994</v>
      </c>
      <c r="K3091">
        <v>52.2</v>
      </c>
      <c r="L3091">
        <v>45.5</v>
      </c>
      <c r="M3091">
        <v>45.3</v>
      </c>
      <c r="R3091">
        <f t="shared" si="187"/>
        <v>11</v>
      </c>
      <c r="S3091">
        <f t="shared" si="188"/>
        <v>18</v>
      </c>
    </row>
    <row r="3092" spans="1:19" x14ac:dyDescent="0.3">
      <c r="A3092">
        <v>3091</v>
      </c>
      <c r="B3092" t="s">
        <v>3102</v>
      </c>
      <c r="C3092" t="str">
        <f t="shared" si="186"/>
        <v>berries_g_4_VegetableESA10b</v>
      </c>
      <c r="D3092">
        <v>113</v>
      </c>
      <c r="E3092">
        <v>105</v>
      </c>
      <c r="F3092">
        <v>16.7</v>
      </c>
      <c r="G3092">
        <v>10.5</v>
      </c>
      <c r="H3092">
        <v>98.3</v>
      </c>
      <c r="I3092">
        <v>90.1</v>
      </c>
      <c r="J3092">
        <v>62.1</v>
      </c>
      <c r="K3092">
        <v>49.3</v>
      </c>
      <c r="L3092">
        <v>44.5</v>
      </c>
      <c r="M3092">
        <v>44.1</v>
      </c>
      <c r="R3092">
        <f t="shared" si="187"/>
        <v>11</v>
      </c>
      <c r="S3092">
        <f t="shared" si="188"/>
        <v>18</v>
      </c>
    </row>
    <row r="3093" spans="1:19" x14ac:dyDescent="0.3">
      <c r="A3093">
        <v>3092</v>
      </c>
      <c r="B3093" t="s">
        <v>3103</v>
      </c>
      <c r="C3093" t="str">
        <f t="shared" si="186"/>
        <v>berries_g_4_VegetableESA11a</v>
      </c>
      <c r="D3093">
        <v>353</v>
      </c>
      <c r="E3093">
        <v>277</v>
      </c>
      <c r="F3093">
        <v>21.8</v>
      </c>
      <c r="G3093">
        <v>14.5</v>
      </c>
      <c r="H3093">
        <v>221</v>
      </c>
      <c r="I3093">
        <v>161</v>
      </c>
      <c r="J3093">
        <v>115</v>
      </c>
      <c r="K3093">
        <v>83.6</v>
      </c>
      <c r="L3093">
        <v>77</v>
      </c>
      <c r="M3093">
        <v>75.400000000000006</v>
      </c>
      <c r="R3093">
        <f t="shared" si="187"/>
        <v>11</v>
      </c>
      <c r="S3093">
        <f t="shared" si="188"/>
        <v>18</v>
      </c>
    </row>
    <row r="3094" spans="1:19" x14ac:dyDescent="0.3">
      <c r="A3094">
        <v>3093</v>
      </c>
      <c r="B3094" t="s">
        <v>3104</v>
      </c>
      <c r="C3094" t="str">
        <f t="shared" si="186"/>
        <v>berries_g_4_VegetableESA11b</v>
      </c>
      <c r="D3094">
        <v>329</v>
      </c>
      <c r="E3094">
        <v>248</v>
      </c>
      <c r="F3094">
        <v>20.3</v>
      </c>
      <c r="G3094">
        <v>13.6</v>
      </c>
      <c r="H3094">
        <v>194</v>
      </c>
      <c r="I3094">
        <v>150</v>
      </c>
      <c r="J3094">
        <v>89.7</v>
      </c>
      <c r="K3094">
        <v>68</v>
      </c>
      <c r="L3094">
        <v>64.2</v>
      </c>
      <c r="M3094">
        <v>63.2</v>
      </c>
      <c r="R3094">
        <f t="shared" si="187"/>
        <v>11</v>
      </c>
      <c r="S3094">
        <f t="shared" si="188"/>
        <v>18</v>
      </c>
    </row>
    <row r="3095" spans="1:19" x14ac:dyDescent="0.3">
      <c r="A3095">
        <v>3094</v>
      </c>
      <c r="B3095" t="s">
        <v>3105</v>
      </c>
      <c r="C3095" t="str">
        <f t="shared" si="186"/>
        <v>berries_g_4_VegetableESA12a</v>
      </c>
      <c r="D3095">
        <v>409</v>
      </c>
      <c r="E3095">
        <v>312</v>
      </c>
      <c r="F3095">
        <v>20.7</v>
      </c>
      <c r="G3095">
        <v>13.7</v>
      </c>
      <c r="H3095">
        <v>231</v>
      </c>
      <c r="I3095">
        <v>164</v>
      </c>
      <c r="J3095">
        <v>101</v>
      </c>
      <c r="K3095">
        <v>78.5</v>
      </c>
      <c r="L3095">
        <v>73.599999999999994</v>
      </c>
      <c r="M3095">
        <v>72.099999999999994</v>
      </c>
      <c r="R3095">
        <f t="shared" si="187"/>
        <v>11</v>
      </c>
      <c r="S3095">
        <f t="shared" si="188"/>
        <v>18</v>
      </c>
    </row>
    <row r="3096" spans="1:19" x14ac:dyDescent="0.3">
      <c r="A3096">
        <v>3095</v>
      </c>
      <c r="B3096" t="s">
        <v>3106</v>
      </c>
      <c r="C3096" t="str">
        <f t="shared" si="186"/>
        <v>berries_g_7_VegetableESA1</v>
      </c>
      <c r="D3096">
        <v>256</v>
      </c>
      <c r="E3096">
        <v>253</v>
      </c>
      <c r="F3096">
        <v>31.4</v>
      </c>
      <c r="G3096">
        <v>12.8</v>
      </c>
      <c r="H3096">
        <v>249</v>
      </c>
      <c r="I3096">
        <v>209</v>
      </c>
      <c r="J3096">
        <v>132</v>
      </c>
      <c r="K3096">
        <v>103</v>
      </c>
      <c r="L3096">
        <v>129</v>
      </c>
      <c r="M3096">
        <v>128</v>
      </c>
      <c r="R3096">
        <f t="shared" si="187"/>
        <v>11</v>
      </c>
      <c r="S3096">
        <f t="shared" si="188"/>
        <v>18</v>
      </c>
    </row>
    <row r="3097" spans="1:19" x14ac:dyDescent="0.3">
      <c r="A3097">
        <v>3096</v>
      </c>
      <c r="B3097" t="s">
        <v>3107</v>
      </c>
      <c r="C3097" t="str">
        <f t="shared" si="186"/>
        <v>berries_g_7_VegetableESA2</v>
      </c>
      <c r="D3097">
        <v>115</v>
      </c>
      <c r="E3097">
        <v>113</v>
      </c>
      <c r="F3097">
        <v>14.2</v>
      </c>
      <c r="G3097">
        <v>7.88</v>
      </c>
      <c r="H3097">
        <v>105</v>
      </c>
      <c r="I3097">
        <v>88.3</v>
      </c>
      <c r="J3097">
        <v>57.4</v>
      </c>
      <c r="K3097">
        <v>47.3</v>
      </c>
      <c r="L3097">
        <v>42.3</v>
      </c>
      <c r="M3097">
        <v>41.7</v>
      </c>
      <c r="R3097">
        <f t="shared" si="187"/>
        <v>11</v>
      </c>
      <c r="S3097">
        <f t="shared" si="188"/>
        <v>18</v>
      </c>
    </row>
    <row r="3098" spans="1:19" x14ac:dyDescent="0.3">
      <c r="A3098">
        <v>3097</v>
      </c>
      <c r="B3098" t="s">
        <v>3108</v>
      </c>
      <c r="C3098" t="str">
        <f t="shared" si="186"/>
        <v>berries_g_7_VegetableESA3</v>
      </c>
      <c r="D3098">
        <v>187</v>
      </c>
      <c r="E3098">
        <v>185</v>
      </c>
      <c r="F3098">
        <v>31</v>
      </c>
      <c r="G3098">
        <v>16.7</v>
      </c>
      <c r="H3098">
        <v>180</v>
      </c>
      <c r="I3098">
        <v>159</v>
      </c>
      <c r="J3098">
        <v>132</v>
      </c>
      <c r="K3098">
        <v>108</v>
      </c>
      <c r="L3098">
        <v>81</v>
      </c>
      <c r="M3098">
        <v>80.400000000000006</v>
      </c>
      <c r="R3098">
        <f t="shared" si="187"/>
        <v>11</v>
      </c>
      <c r="S3098">
        <f t="shared" si="188"/>
        <v>18</v>
      </c>
    </row>
    <row r="3099" spans="1:19" x14ac:dyDescent="0.3">
      <c r="A3099">
        <v>3098</v>
      </c>
      <c r="B3099" t="s">
        <v>3109</v>
      </c>
      <c r="C3099" t="str">
        <f t="shared" si="186"/>
        <v>berries_g_7_VegetableESA4</v>
      </c>
      <c r="D3099">
        <v>76.3</v>
      </c>
      <c r="E3099">
        <v>74.900000000000006</v>
      </c>
      <c r="F3099">
        <v>13.5</v>
      </c>
      <c r="G3099">
        <v>7.7</v>
      </c>
      <c r="H3099">
        <v>71.7</v>
      </c>
      <c r="I3099">
        <v>57.5</v>
      </c>
      <c r="J3099">
        <v>43.6</v>
      </c>
      <c r="K3099">
        <v>34.6</v>
      </c>
      <c r="L3099">
        <v>26.8</v>
      </c>
      <c r="M3099">
        <v>26.5</v>
      </c>
      <c r="R3099">
        <f t="shared" si="187"/>
        <v>11</v>
      </c>
      <c r="S3099">
        <f t="shared" si="188"/>
        <v>18</v>
      </c>
    </row>
    <row r="3100" spans="1:19" x14ac:dyDescent="0.3">
      <c r="A3100">
        <v>3099</v>
      </c>
      <c r="B3100" t="s">
        <v>3110</v>
      </c>
      <c r="C3100" t="str">
        <f t="shared" si="186"/>
        <v>berries_g_7_VegetableESA5</v>
      </c>
      <c r="D3100">
        <v>155</v>
      </c>
      <c r="E3100">
        <v>152</v>
      </c>
      <c r="F3100">
        <v>21</v>
      </c>
      <c r="G3100">
        <v>12.9</v>
      </c>
      <c r="H3100">
        <v>145</v>
      </c>
      <c r="I3100">
        <v>128</v>
      </c>
      <c r="J3100">
        <v>93.7</v>
      </c>
      <c r="K3100">
        <v>71.5</v>
      </c>
      <c r="L3100">
        <v>59.9</v>
      </c>
      <c r="M3100">
        <v>59.2</v>
      </c>
      <c r="R3100">
        <f t="shared" si="187"/>
        <v>11</v>
      </c>
      <c r="S3100">
        <f t="shared" si="188"/>
        <v>18</v>
      </c>
    </row>
    <row r="3101" spans="1:19" x14ac:dyDescent="0.3">
      <c r="A3101">
        <v>3100</v>
      </c>
      <c r="B3101" t="s">
        <v>3111</v>
      </c>
      <c r="C3101" t="str">
        <f t="shared" si="186"/>
        <v>berries_g_7_VegetableESA6</v>
      </c>
      <c r="D3101">
        <v>196</v>
      </c>
      <c r="E3101">
        <v>193</v>
      </c>
      <c r="F3101">
        <v>22.1</v>
      </c>
      <c r="G3101">
        <v>12.3</v>
      </c>
      <c r="H3101">
        <v>185</v>
      </c>
      <c r="I3101">
        <v>142</v>
      </c>
      <c r="J3101">
        <v>94.2</v>
      </c>
      <c r="K3101">
        <v>75.400000000000006</v>
      </c>
      <c r="L3101">
        <v>59.4</v>
      </c>
      <c r="M3101">
        <v>59</v>
      </c>
      <c r="R3101">
        <f t="shared" si="187"/>
        <v>11</v>
      </c>
      <c r="S3101">
        <f t="shared" si="188"/>
        <v>18</v>
      </c>
    </row>
    <row r="3102" spans="1:19" x14ac:dyDescent="0.3">
      <c r="A3102">
        <v>3101</v>
      </c>
      <c r="B3102" t="s">
        <v>3112</v>
      </c>
      <c r="C3102" t="str">
        <f t="shared" si="186"/>
        <v>berries_g_7_VegetableESA7</v>
      </c>
      <c r="D3102">
        <v>208</v>
      </c>
      <c r="E3102">
        <v>205</v>
      </c>
      <c r="F3102">
        <v>18.5</v>
      </c>
      <c r="G3102">
        <v>12.7</v>
      </c>
      <c r="H3102">
        <v>195</v>
      </c>
      <c r="I3102">
        <v>142</v>
      </c>
      <c r="J3102">
        <v>80.8</v>
      </c>
      <c r="K3102">
        <v>60.1</v>
      </c>
      <c r="L3102">
        <v>59.3</v>
      </c>
      <c r="M3102">
        <v>58.3</v>
      </c>
      <c r="R3102">
        <f t="shared" si="187"/>
        <v>11</v>
      </c>
      <c r="S3102">
        <f t="shared" si="188"/>
        <v>18</v>
      </c>
    </row>
    <row r="3103" spans="1:19" x14ac:dyDescent="0.3">
      <c r="A3103">
        <v>3102</v>
      </c>
      <c r="B3103" t="s">
        <v>3113</v>
      </c>
      <c r="C3103" t="str">
        <f t="shared" si="186"/>
        <v>berries_g_7_VegetableESA8</v>
      </c>
      <c r="D3103">
        <v>111</v>
      </c>
      <c r="E3103">
        <v>107</v>
      </c>
      <c r="F3103">
        <v>7.35</v>
      </c>
      <c r="G3103">
        <v>5.16</v>
      </c>
      <c r="H3103">
        <v>103</v>
      </c>
      <c r="I3103">
        <v>68.3</v>
      </c>
      <c r="J3103">
        <v>36.4</v>
      </c>
      <c r="K3103">
        <v>27.1</v>
      </c>
      <c r="L3103">
        <v>23.2</v>
      </c>
      <c r="M3103">
        <v>22.7</v>
      </c>
      <c r="R3103">
        <f t="shared" si="187"/>
        <v>11</v>
      </c>
      <c r="S3103">
        <f t="shared" si="188"/>
        <v>18</v>
      </c>
    </row>
    <row r="3104" spans="1:19" x14ac:dyDescent="0.3">
      <c r="A3104">
        <v>3103</v>
      </c>
      <c r="B3104" t="s">
        <v>3114</v>
      </c>
      <c r="C3104" t="str">
        <f t="shared" si="186"/>
        <v>brassica_g_7_VegetableESA1</v>
      </c>
      <c r="D3104">
        <v>224</v>
      </c>
      <c r="E3104">
        <v>222</v>
      </c>
      <c r="F3104">
        <v>28.7</v>
      </c>
      <c r="G3104">
        <v>11</v>
      </c>
      <c r="H3104">
        <v>214</v>
      </c>
      <c r="I3104">
        <v>179</v>
      </c>
      <c r="J3104">
        <v>124</v>
      </c>
      <c r="K3104">
        <v>97</v>
      </c>
      <c r="L3104">
        <v>99.3</v>
      </c>
      <c r="M3104">
        <v>98.2</v>
      </c>
      <c r="R3104">
        <f t="shared" si="187"/>
        <v>12</v>
      </c>
      <c r="S3104">
        <f t="shared" si="188"/>
        <v>19</v>
      </c>
    </row>
    <row r="3105" spans="1:19" x14ac:dyDescent="0.3">
      <c r="A3105">
        <v>3104</v>
      </c>
      <c r="B3105" t="s">
        <v>3115</v>
      </c>
      <c r="C3105" t="str">
        <f t="shared" si="186"/>
        <v>brassica_g_7_VegetableESA2</v>
      </c>
      <c r="D3105">
        <v>121</v>
      </c>
      <c r="E3105">
        <v>118</v>
      </c>
      <c r="F3105">
        <v>13.1</v>
      </c>
      <c r="G3105">
        <v>6.78</v>
      </c>
      <c r="H3105">
        <v>110</v>
      </c>
      <c r="I3105">
        <v>84.2</v>
      </c>
      <c r="J3105">
        <v>53.8</v>
      </c>
      <c r="K3105">
        <v>42.6</v>
      </c>
      <c r="L3105">
        <v>39</v>
      </c>
      <c r="M3105">
        <v>38.5</v>
      </c>
      <c r="R3105">
        <f t="shared" si="187"/>
        <v>12</v>
      </c>
      <c r="S3105">
        <f t="shared" si="188"/>
        <v>19</v>
      </c>
    </row>
    <row r="3106" spans="1:19" x14ac:dyDescent="0.3">
      <c r="A3106">
        <v>3105</v>
      </c>
      <c r="B3106" t="s">
        <v>3116</v>
      </c>
      <c r="C3106" t="str">
        <f t="shared" si="186"/>
        <v>brassica_g_7_VegetableESA3</v>
      </c>
      <c r="D3106">
        <v>177</v>
      </c>
      <c r="E3106">
        <v>175</v>
      </c>
      <c r="F3106">
        <v>29.3</v>
      </c>
      <c r="G3106">
        <v>15.3</v>
      </c>
      <c r="H3106">
        <v>170</v>
      </c>
      <c r="I3106">
        <v>158</v>
      </c>
      <c r="J3106">
        <v>127</v>
      </c>
      <c r="K3106">
        <v>102</v>
      </c>
      <c r="L3106">
        <v>80.400000000000006</v>
      </c>
      <c r="M3106">
        <v>79.5</v>
      </c>
      <c r="R3106">
        <f t="shared" si="187"/>
        <v>12</v>
      </c>
      <c r="S3106">
        <f t="shared" si="188"/>
        <v>19</v>
      </c>
    </row>
    <row r="3107" spans="1:19" x14ac:dyDescent="0.3">
      <c r="A3107">
        <v>3106</v>
      </c>
      <c r="B3107" t="s">
        <v>3117</v>
      </c>
      <c r="C3107" t="str">
        <f t="shared" si="186"/>
        <v>brassica_g_7_VegetableESA4</v>
      </c>
      <c r="D3107">
        <v>92.4</v>
      </c>
      <c r="E3107">
        <v>90.1</v>
      </c>
      <c r="F3107">
        <v>11.4</v>
      </c>
      <c r="G3107">
        <v>6.55</v>
      </c>
      <c r="H3107">
        <v>83.9</v>
      </c>
      <c r="I3107">
        <v>66.8</v>
      </c>
      <c r="J3107">
        <v>39.700000000000003</v>
      </c>
      <c r="K3107">
        <v>33</v>
      </c>
      <c r="L3107">
        <v>24.5</v>
      </c>
      <c r="M3107">
        <v>24.3</v>
      </c>
      <c r="R3107">
        <f t="shared" si="187"/>
        <v>12</v>
      </c>
      <c r="S3107">
        <f t="shared" si="188"/>
        <v>19</v>
      </c>
    </row>
    <row r="3108" spans="1:19" x14ac:dyDescent="0.3">
      <c r="A3108">
        <v>3107</v>
      </c>
      <c r="B3108" t="s">
        <v>3118</v>
      </c>
      <c r="C3108" t="str">
        <f t="shared" si="186"/>
        <v>brassica_g_7_VegetableESA5</v>
      </c>
      <c r="D3108">
        <v>159</v>
      </c>
      <c r="E3108">
        <v>156</v>
      </c>
      <c r="F3108">
        <v>19</v>
      </c>
      <c r="G3108">
        <v>11.5</v>
      </c>
      <c r="H3108">
        <v>150</v>
      </c>
      <c r="I3108">
        <v>130</v>
      </c>
      <c r="J3108">
        <v>89.5</v>
      </c>
      <c r="K3108">
        <v>67.7</v>
      </c>
      <c r="L3108">
        <v>56.6</v>
      </c>
      <c r="M3108">
        <v>55.9</v>
      </c>
      <c r="R3108">
        <f t="shared" si="187"/>
        <v>12</v>
      </c>
      <c r="S3108">
        <f t="shared" si="188"/>
        <v>19</v>
      </c>
    </row>
    <row r="3109" spans="1:19" x14ac:dyDescent="0.3">
      <c r="A3109">
        <v>3108</v>
      </c>
      <c r="B3109" t="s">
        <v>3119</v>
      </c>
      <c r="C3109" t="str">
        <f t="shared" si="186"/>
        <v>brassica_g_7_VegetableESA6</v>
      </c>
      <c r="D3109">
        <v>171</v>
      </c>
      <c r="E3109">
        <v>168</v>
      </c>
      <c r="F3109">
        <v>18.399999999999999</v>
      </c>
      <c r="G3109">
        <v>10.6</v>
      </c>
      <c r="H3109">
        <v>159</v>
      </c>
      <c r="I3109">
        <v>134</v>
      </c>
      <c r="J3109">
        <v>84.7</v>
      </c>
      <c r="K3109">
        <v>65.5</v>
      </c>
      <c r="L3109">
        <v>53.4</v>
      </c>
      <c r="M3109">
        <v>52.7</v>
      </c>
      <c r="R3109">
        <f t="shared" si="187"/>
        <v>12</v>
      </c>
      <c r="S3109">
        <f t="shared" si="188"/>
        <v>19</v>
      </c>
    </row>
    <row r="3110" spans="1:19" x14ac:dyDescent="0.3">
      <c r="A3110">
        <v>3109</v>
      </c>
      <c r="B3110" t="s">
        <v>3120</v>
      </c>
      <c r="C3110" t="str">
        <f t="shared" si="186"/>
        <v>brassica_g_7_VegetableESA7</v>
      </c>
      <c r="D3110">
        <v>173</v>
      </c>
      <c r="E3110">
        <v>170</v>
      </c>
      <c r="F3110">
        <v>17.399999999999999</v>
      </c>
      <c r="G3110">
        <v>11.2</v>
      </c>
      <c r="H3110">
        <v>161</v>
      </c>
      <c r="I3110">
        <v>121</v>
      </c>
      <c r="J3110">
        <v>79.099999999999994</v>
      </c>
      <c r="K3110">
        <v>58.8</v>
      </c>
      <c r="L3110">
        <v>59.9</v>
      </c>
      <c r="M3110">
        <v>59</v>
      </c>
      <c r="R3110">
        <f t="shared" si="187"/>
        <v>12</v>
      </c>
      <c r="S3110">
        <f t="shared" si="188"/>
        <v>19</v>
      </c>
    </row>
    <row r="3111" spans="1:19" x14ac:dyDescent="0.3">
      <c r="A3111">
        <v>3110</v>
      </c>
      <c r="B3111" t="s">
        <v>3121</v>
      </c>
      <c r="C3111" t="str">
        <f t="shared" si="186"/>
        <v>brassica_g_7_VegetableESA8</v>
      </c>
      <c r="D3111">
        <v>84.4</v>
      </c>
      <c r="E3111">
        <v>82.1</v>
      </c>
      <c r="F3111">
        <v>7.02</v>
      </c>
      <c r="G3111">
        <v>4.4400000000000004</v>
      </c>
      <c r="H3111">
        <v>79.5</v>
      </c>
      <c r="I3111">
        <v>61</v>
      </c>
      <c r="J3111">
        <v>35.799999999999997</v>
      </c>
      <c r="K3111">
        <v>26</v>
      </c>
      <c r="L3111">
        <v>21.9</v>
      </c>
      <c r="M3111">
        <v>21.4</v>
      </c>
      <c r="R3111">
        <f t="shared" si="187"/>
        <v>12</v>
      </c>
      <c r="S3111">
        <f t="shared" si="188"/>
        <v>19</v>
      </c>
    </row>
    <row r="3112" spans="1:19" x14ac:dyDescent="0.3">
      <c r="A3112">
        <v>3111</v>
      </c>
      <c r="B3112" t="s">
        <v>3122</v>
      </c>
      <c r="C3112" t="str">
        <f t="shared" si="186"/>
        <v>brassica_g_7_VegetableESA9</v>
      </c>
      <c r="D3112">
        <v>81.7</v>
      </c>
      <c r="E3112">
        <v>80.2</v>
      </c>
      <c r="F3112">
        <v>11.6</v>
      </c>
      <c r="G3112">
        <v>8.07</v>
      </c>
      <c r="H3112">
        <v>75.8</v>
      </c>
      <c r="I3112">
        <v>58.5</v>
      </c>
      <c r="J3112">
        <v>36.4</v>
      </c>
      <c r="K3112">
        <v>29.6</v>
      </c>
      <c r="L3112">
        <v>25</v>
      </c>
      <c r="M3112">
        <v>24.6</v>
      </c>
      <c r="R3112">
        <f t="shared" si="187"/>
        <v>12</v>
      </c>
      <c r="S3112">
        <f t="shared" si="188"/>
        <v>19</v>
      </c>
    </row>
    <row r="3113" spans="1:19" x14ac:dyDescent="0.3">
      <c r="A3113">
        <v>3112</v>
      </c>
      <c r="B3113" t="s">
        <v>3123</v>
      </c>
      <c r="C3113" t="str">
        <f t="shared" si="186"/>
        <v>brassica_g_7_VegetableESA10a</v>
      </c>
      <c r="D3113">
        <v>124</v>
      </c>
      <c r="E3113">
        <v>122</v>
      </c>
      <c r="F3113">
        <v>12.3</v>
      </c>
      <c r="G3113">
        <v>7.19</v>
      </c>
      <c r="H3113">
        <v>115</v>
      </c>
      <c r="I3113">
        <v>86</v>
      </c>
      <c r="J3113">
        <v>52.1</v>
      </c>
      <c r="K3113">
        <v>39.9</v>
      </c>
      <c r="L3113">
        <v>33</v>
      </c>
      <c r="M3113">
        <v>32.700000000000003</v>
      </c>
      <c r="R3113">
        <f t="shared" si="187"/>
        <v>12</v>
      </c>
      <c r="S3113">
        <f t="shared" si="188"/>
        <v>19</v>
      </c>
    </row>
    <row r="3114" spans="1:19" x14ac:dyDescent="0.3">
      <c r="A3114">
        <v>3113</v>
      </c>
      <c r="B3114" t="s">
        <v>3124</v>
      </c>
      <c r="C3114" t="str">
        <f t="shared" si="186"/>
        <v>brassica_g_7_VegetableESA10b</v>
      </c>
      <c r="D3114">
        <v>63.8</v>
      </c>
      <c r="E3114">
        <v>63.1</v>
      </c>
      <c r="F3114">
        <v>9.6999999999999993</v>
      </c>
      <c r="G3114">
        <v>6.9</v>
      </c>
      <c r="H3114">
        <v>61.1</v>
      </c>
      <c r="I3114">
        <v>53.8</v>
      </c>
      <c r="J3114">
        <v>38.700000000000003</v>
      </c>
      <c r="K3114">
        <v>30.8</v>
      </c>
      <c r="L3114">
        <v>26.1</v>
      </c>
      <c r="M3114">
        <v>25.8</v>
      </c>
      <c r="R3114">
        <f t="shared" si="187"/>
        <v>12</v>
      </c>
      <c r="S3114">
        <f t="shared" si="188"/>
        <v>19</v>
      </c>
    </row>
    <row r="3115" spans="1:19" x14ac:dyDescent="0.3">
      <c r="A3115">
        <v>3114</v>
      </c>
      <c r="B3115" t="s">
        <v>3125</v>
      </c>
      <c r="C3115" t="str">
        <f t="shared" si="186"/>
        <v>brassica_g_7_VegetableESA11a</v>
      </c>
      <c r="D3115">
        <v>201</v>
      </c>
      <c r="E3115">
        <v>198</v>
      </c>
      <c r="F3115">
        <v>17.8</v>
      </c>
      <c r="G3115">
        <v>9.7799999999999994</v>
      </c>
      <c r="H3115">
        <v>187</v>
      </c>
      <c r="I3115">
        <v>144</v>
      </c>
      <c r="J3115">
        <v>89.6</v>
      </c>
      <c r="K3115">
        <v>65.900000000000006</v>
      </c>
      <c r="L3115">
        <v>55.9</v>
      </c>
      <c r="M3115">
        <v>55</v>
      </c>
      <c r="R3115">
        <f t="shared" si="187"/>
        <v>12</v>
      </c>
      <c r="S3115">
        <f t="shared" si="188"/>
        <v>19</v>
      </c>
    </row>
    <row r="3116" spans="1:19" x14ac:dyDescent="0.3">
      <c r="A3116">
        <v>3115</v>
      </c>
      <c r="B3116" t="s">
        <v>3126</v>
      </c>
      <c r="C3116" t="str">
        <f t="shared" si="186"/>
        <v>brassica_g_7_VegetableESA11b</v>
      </c>
      <c r="D3116">
        <v>190</v>
      </c>
      <c r="E3116">
        <v>186</v>
      </c>
      <c r="F3116">
        <v>19.100000000000001</v>
      </c>
      <c r="G3116">
        <v>8.52</v>
      </c>
      <c r="H3116">
        <v>176</v>
      </c>
      <c r="I3116">
        <v>142</v>
      </c>
      <c r="J3116">
        <v>96.3</v>
      </c>
      <c r="K3116">
        <v>69.5</v>
      </c>
      <c r="L3116">
        <v>59.2</v>
      </c>
      <c r="M3116">
        <v>58.1</v>
      </c>
      <c r="R3116">
        <f t="shared" si="187"/>
        <v>12</v>
      </c>
      <c r="S3116">
        <f t="shared" si="188"/>
        <v>19</v>
      </c>
    </row>
    <row r="3117" spans="1:19" x14ac:dyDescent="0.3">
      <c r="A3117">
        <v>3116</v>
      </c>
      <c r="B3117" t="s">
        <v>3127</v>
      </c>
      <c r="C3117" t="str">
        <f t="shared" si="186"/>
        <v>brassica_g_7_VegetableESA12a</v>
      </c>
      <c r="D3117">
        <v>218</v>
      </c>
      <c r="E3117">
        <v>214</v>
      </c>
      <c r="F3117">
        <v>16.2</v>
      </c>
      <c r="G3117">
        <v>8.77</v>
      </c>
      <c r="H3117">
        <v>200</v>
      </c>
      <c r="I3117">
        <v>140</v>
      </c>
      <c r="J3117">
        <v>83.4</v>
      </c>
      <c r="K3117">
        <v>61.7</v>
      </c>
      <c r="L3117">
        <v>56.2</v>
      </c>
      <c r="M3117">
        <v>55.1</v>
      </c>
      <c r="R3117">
        <f t="shared" si="187"/>
        <v>12</v>
      </c>
      <c r="S3117">
        <f t="shared" si="188"/>
        <v>19</v>
      </c>
    </row>
    <row r="3118" spans="1:19" x14ac:dyDescent="0.3">
      <c r="A3118">
        <v>3117</v>
      </c>
      <c r="B3118" t="s">
        <v>3128</v>
      </c>
      <c r="C3118" t="str">
        <f t="shared" si="186"/>
        <v>brassica_g_7_VegetableESA12b</v>
      </c>
      <c r="D3118">
        <v>118</v>
      </c>
      <c r="E3118">
        <v>115</v>
      </c>
      <c r="F3118">
        <v>12.2</v>
      </c>
      <c r="G3118">
        <v>7.26</v>
      </c>
      <c r="H3118">
        <v>108</v>
      </c>
      <c r="I3118">
        <v>84</v>
      </c>
      <c r="J3118">
        <v>61.9</v>
      </c>
      <c r="K3118">
        <v>46</v>
      </c>
      <c r="L3118">
        <v>40.1</v>
      </c>
      <c r="M3118">
        <v>39.4</v>
      </c>
      <c r="R3118">
        <f t="shared" si="187"/>
        <v>12</v>
      </c>
      <c r="S3118">
        <f t="shared" si="188"/>
        <v>19</v>
      </c>
    </row>
    <row r="3119" spans="1:19" x14ac:dyDescent="0.3">
      <c r="A3119">
        <v>3118</v>
      </c>
      <c r="B3119" t="s">
        <v>3129</v>
      </c>
      <c r="C3119" t="str">
        <f t="shared" si="186"/>
        <v>brassica_g_7_VegetableESA13</v>
      </c>
      <c r="D3119">
        <v>149</v>
      </c>
      <c r="E3119">
        <v>146</v>
      </c>
      <c r="F3119">
        <v>14.5</v>
      </c>
      <c r="G3119">
        <v>5.95</v>
      </c>
      <c r="H3119">
        <v>137</v>
      </c>
      <c r="I3119">
        <v>105</v>
      </c>
      <c r="J3119">
        <v>65.900000000000006</v>
      </c>
      <c r="K3119">
        <v>52.1</v>
      </c>
      <c r="L3119">
        <v>39.700000000000003</v>
      </c>
      <c r="M3119">
        <v>39.5</v>
      </c>
      <c r="R3119">
        <f t="shared" si="187"/>
        <v>12</v>
      </c>
      <c r="S3119">
        <f t="shared" si="188"/>
        <v>19</v>
      </c>
    </row>
    <row r="3120" spans="1:19" x14ac:dyDescent="0.3">
      <c r="A3120">
        <v>3119</v>
      </c>
      <c r="B3120" t="s">
        <v>3130</v>
      </c>
      <c r="C3120" t="str">
        <f t="shared" si="186"/>
        <v>brassica_g_7_VegetableESA14</v>
      </c>
      <c r="D3120">
        <v>84.2</v>
      </c>
      <c r="E3120">
        <v>83.3</v>
      </c>
      <c r="F3120">
        <v>12.2</v>
      </c>
      <c r="G3120">
        <v>7.64</v>
      </c>
      <c r="H3120">
        <v>80.8</v>
      </c>
      <c r="I3120">
        <v>68</v>
      </c>
      <c r="J3120">
        <v>46</v>
      </c>
      <c r="K3120">
        <v>36.700000000000003</v>
      </c>
      <c r="L3120">
        <v>30</v>
      </c>
      <c r="M3120">
        <v>29.7</v>
      </c>
      <c r="R3120">
        <f t="shared" si="187"/>
        <v>12</v>
      </c>
      <c r="S3120">
        <f t="shared" si="188"/>
        <v>19</v>
      </c>
    </row>
    <row r="3121" spans="1:19" x14ac:dyDescent="0.3">
      <c r="A3121">
        <v>3120</v>
      </c>
      <c r="B3121" t="s">
        <v>3131</v>
      </c>
      <c r="C3121" t="str">
        <f t="shared" si="186"/>
        <v>brassica_g_7_VegetableESA15a</v>
      </c>
      <c r="D3121">
        <v>271</v>
      </c>
      <c r="E3121">
        <v>266</v>
      </c>
      <c r="F3121">
        <v>37.700000000000003</v>
      </c>
      <c r="G3121">
        <v>17.7</v>
      </c>
      <c r="H3121">
        <v>258</v>
      </c>
      <c r="I3121">
        <v>212</v>
      </c>
      <c r="J3121">
        <v>139</v>
      </c>
      <c r="K3121">
        <v>107</v>
      </c>
      <c r="L3121">
        <v>90.7</v>
      </c>
      <c r="M3121">
        <v>89.8</v>
      </c>
      <c r="R3121">
        <f t="shared" si="187"/>
        <v>12</v>
      </c>
      <c r="S3121">
        <f t="shared" si="188"/>
        <v>19</v>
      </c>
    </row>
    <row r="3122" spans="1:19" x14ac:dyDescent="0.3">
      <c r="A3122">
        <v>3121</v>
      </c>
      <c r="B3122" t="s">
        <v>3132</v>
      </c>
      <c r="C3122" t="str">
        <f t="shared" si="186"/>
        <v>brassica_g_7_VegetableESA15b</v>
      </c>
      <c r="D3122">
        <v>177</v>
      </c>
      <c r="E3122">
        <v>170</v>
      </c>
      <c r="F3122">
        <v>10.4</v>
      </c>
      <c r="G3122">
        <v>5.83</v>
      </c>
      <c r="H3122">
        <v>149</v>
      </c>
      <c r="I3122">
        <v>84.8</v>
      </c>
      <c r="J3122">
        <v>44</v>
      </c>
      <c r="K3122">
        <v>32.9</v>
      </c>
      <c r="L3122">
        <v>28.6</v>
      </c>
      <c r="M3122">
        <v>27.9</v>
      </c>
      <c r="R3122">
        <f t="shared" si="187"/>
        <v>12</v>
      </c>
      <c r="S3122">
        <f t="shared" si="188"/>
        <v>19</v>
      </c>
    </row>
    <row r="3123" spans="1:19" x14ac:dyDescent="0.3">
      <c r="A3123">
        <v>3122</v>
      </c>
      <c r="B3123" t="s">
        <v>3133</v>
      </c>
      <c r="C3123" t="str">
        <f t="shared" si="186"/>
        <v>brassica_g_7_VegetableESA16a</v>
      </c>
      <c r="D3123">
        <v>76.400000000000006</v>
      </c>
      <c r="E3123">
        <v>75.7</v>
      </c>
      <c r="F3123">
        <v>11.3</v>
      </c>
      <c r="G3123">
        <v>6.21</v>
      </c>
      <c r="H3123">
        <v>73.599999999999994</v>
      </c>
      <c r="I3123">
        <v>65</v>
      </c>
      <c r="J3123">
        <v>48.4</v>
      </c>
      <c r="K3123">
        <v>38.6</v>
      </c>
      <c r="L3123">
        <v>30.2</v>
      </c>
      <c r="M3123">
        <v>29.9</v>
      </c>
      <c r="R3123">
        <f t="shared" si="187"/>
        <v>12</v>
      </c>
      <c r="S3123">
        <f t="shared" si="188"/>
        <v>19</v>
      </c>
    </row>
    <row r="3124" spans="1:19" x14ac:dyDescent="0.3">
      <c r="A3124">
        <v>3123</v>
      </c>
      <c r="B3124" t="s">
        <v>3134</v>
      </c>
      <c r="C3124" t="str">
        <f t="shared" si="186"/>
        <v>brassica_g_7_VegetableESA16b</v>
      </c>
      <c r="D3124">
        <v>32.799999999999997</v>
      </c>
      <c r="E3124">
        <v>32.5</v>
      </c>
      <c r="F3124">
        <v>6.08</v>
      </c>
      <c r="G3124">
        <v>4.79</v>
      </c>
      <c r="H3124">
        <v>31.6</v>
      </c>
      <c r="I3124">
        <v>28</v>
      </c>
      <c r="J3124">
        <v>22.2</v>
      </c>
      <c r="K3124">
        <v>19.100000000000001</v>
      </c>
      <c r="L3124">
        <v>14.7</v>
      </c>
      <c r="M3124">
        <v>14.6</v>
      </c>
      <c r="R3124">
        <f t="shared" si="187"/>
        <v>12</v>
      </c>
      <c r="S3124">
        <f t="shared" si="188"/>
        <v>19</v>
      </c>
    </row>
    <row r="3125" spans="1:19" x14ac:dyDescent="0.3">
      <c r="A3125">
        <v>3124</v>
      </c>
      <c r="B3125" t="s">
        <v>3135</v>
      </c>
      <c r="C3125" t="str">
        <f t="shared" si="186"/>
        <v>brassica_g_7_VegetableESA17a</v>
      </c>
      <c r="D3125">
        <v>209</v>
      </c>
      <c r="E3125">
        <v>207</v>
      </c>
      <c r="F3125">
        <v>36.9</v>
      </c>
      <c r="G3125">
        <v>21.8</v>
      </c>
      <c r="H3125">
        <v>202</v>
      </c>
      <c r="I3125">
        <v>181</v>
      </c>
      <c r="J3125">
        <v>138</v>
      </c>
      <c r="K3125">
        <v>114</v>
      </c>
      <c r="L3125">
        <v>87.2</v>
      </c>
      <c r="M3125">
        <v>86.7</v>
      </c>
      <c r="R3125">
        <f t="shared" si="187"/>
        <v>12</v>
      </c>
      <c r="S3125">
        <f t="shared" si="188"/>
        <v>19</v>
      </c>
    </row>
    <row r="3126" spans="1:19" x14ac:dyDescent="0.3">
      <c r="A3126">
        <v>3125</v>
      </c>
      <c r="B3126" t="s">
        <v>3136</v>
      </c>
      <c r="C3126" t="str">
        <f t="shared" si="186"/>
        <v>brassica_g_7_VegetableESA17b</v>
      </c>
      <c r="D3126">
        <v>68</v>
      </c>
      <c r="E3126">
        <v>67.2</v>
      </c>
      <c r="F3126">
        <v>9.89</v>
      </c>
      <c r="G3126">
        <v>7.17</v>
      </c>
      <c r="H3126">
        <v>65.099999999999994</v>
      </c>
      <c r="I3126">
        <v>57.7</v>
      </c>
      <c r="J3126">
        <v>39.799999999999997</v>
      </c>
      <c r="K3126">
        <v>31.2</v>
      </c>
      <c r="L3126">
        <v>25.5</v>
      </c>
      <c r="M3126">
        <v>25.2</v>
      </c>
      <c r="R3126">
        <f t="shared" si="187"/>
        <v>12</v>
      </c>
      <c r="S3126">
        <f t="shared" si="188"/>
        <v>19</v>
      </c>
    </row>
    <row r="3127" spans="1:19" x14ac:dyDescent="0.3">
      <c r="A3127">
        <v>3126</v>
      </c>
      <c r="B3127" t="s">
        <v>3137</v>
      </c>
      <c r="C3127" t="str">
        <f t="shared" si="186"/>
        <v>brassica_g_7_VegetableESA18a</v>
      </c>
      <c r="D3127">
        <v>73.3</v>
      </c>
      <c r="E3127">
        <v>72.400000000000006</v>
      </c>
      <c r="F3127">
        <v>12.1</v>
      </c>
      <c r="G3127">
        <v>7.4</v>
      </c>
      <c r="H3127">
        <v>70.900000000000006</v>
      </c>
      <c r="I3127">
        <v>63</v>
      </c>
      <c r="J3127">
        <v>49.1</v>
      </c>
      <c r="K3127">
        <v>40.5</v>
      </c>
      <c r="L3127">
        <v>30.1</v>
      </c>
      <c r="M3127">
        <v>29.9</v>
      </c>
      <c r="R3127">
        <f t="shared" si="187"/>
        <v>12</v>
      </c>
      <c r="S3127">
        <f t="shared" si="188"/>
        <v>19</v>
      </c>
    </row>
    <row r="3128" spans="1:19" x14ac:dyDescent="0.3">
      <c r="A3128">
        <v>3127</v>
      </c>
      <c r="B3128" t="s">
        <v>3138</v>
      </c>
      <c r="C3128" t="str">
        <f t="shared" si="186"/>
        <v>brassica_g_7_VegetableESA18b</v>
      </c>
      <c r="D3128">
        <v>79.2</v>
      </c>
      <c r="E3128">
        <v>77.900000000000006</v>
      </c>
      <c r="F3128">
        <v>10.3</v>
      </c>
      <c r="G3128">
        <v>6.22</v>
      </c>
      <c r="H3128">
        <v>74.3</v>
      </c>
      <c r="I3128">
        <v>59.1</v>
      </c>
      <c r="J3128">
        <v>44.4</v>
      </c>
      <c r="K3128">
        <v>35.700000000000003</v>
      </c>
      <c r="L3128">
        <v>27.3</v>
      </c>
      <c r="M3128">
        <v>27</v>
      </c>
      <c r="R3128">
        <f t="shared" si="187"/>
        <v>12</v>
      </c>
      <c r="S3128">
        <f t="shared" si="188"/>
        <v>19</v>
      </c>
    </row>
    <row r="3129" spans="1:19" x14ac:dyDescent="0.3">
      <c r="A3129">
        <v>3128</v>
      </c>
      <c r="B3129" t="s">
        <v>3139</v>
      </c>
      <c r="C3129" t="str">
        <f t="shared" ref="C3129:C3192" si="189">LEFT(B3129,R3129-1)&amp;RIGHT(B3129,LEN(B3129)-S3129)</f>
        <v>brassica_g_7_VegetableESA19a</v>
      </c>
      <c r="D3129">
        <v>82.2</v>
      </c>
      <c r="E3129">
        <v>81.099999999999994</v>
      </c>
      <c r="F3129">
        <v>15.5</v>
      </c>
      <c r="G3129">
        <v>9.75</v>
      </c>
      <c r="H3129">
        <v>78</v>
      </c>
      <c r="I3129">
        <v>64.3</v>
      </c>
      <c r="J3129">
        <v>48.9</v>
      </c>
      <c r="K3129">
        <v>41.3</v>
      </c>
      <c r="L3129">
        <v>31.2</v>
      </c>
      <c r="M3129">
        <v>31</v>
      </c>
      <c r="R3129">
        <f t="shared" si="187"/>
        <v>12</v>
      </c>
      <c r="S3129">
        <f t="shared" si="188"/>
        <v>19</v>
      </c>
    </row>
    <row r="3130" spans="1:19" x14ac:dyDescent="0.3">
      <c r="A3130">
        <v>3129</v>
      </c>
      <c r="B3130" t="s">
        <v>3140</v>
      </c>
      <c r="C3130" t="str">
        <f t="shared" si="189"/>
        <v>brassica_g_7_VegetableESA19b</v>
      </c>
      <c r="D3130">
        <v>112</v>
      </c>
      <c r="E3130">
        <v>111</v>
      </c>
      <c r="F3130">
        <v>28.6</v>
      </c>
      <c r="G3130">
        <v>20.2</v>
      </c>
      <c r="H3130">
        <v>108</v>
      </c>
      <c r="I3130">
        <v>92.3</v>
      </c>
      <c r="J3130">
        <v>69.2</v>
      </c>
      <c r="K3130">
        <v>60.3</v>
      </c>
      <c r="L3130">
        <v>46.7</v>
      </c>
      <c r="M3130">
        <v>47</v>
      </c>
      <c r="R3130">
        <f t="shared" si="187"/>
        <v>12</v>
      </c>
      <c r="S3130">
        <f t="shared" si="188"/>
        <v>19</v>
      </c>
    </row>
    <row r="3131" spans="1:19" x14ac:dyDescent="0.3">
      <c r="A3131">
        <v>3130</v>
      </c>
      <c r="B3131" t="s">
        <v>3141</v>
      </c>
      <c r="C3131" t="str">
        <f t="shared" si="189"/>
        <v>brassica_g_7_VegetableESA20a</v>
      </c>
      <c r="D3131">
        <v>339</v>
      </c>
      <c r="E3131">
        <v>331</v>
      </c>
      <c r="F3131">
        <v>29.9</v>
      </c>
      <c r="G3131">
        <v>12.8</v>
      </c>
      <c r="H3131">
        <v>315</v>
      </c>
      <c r="I3131">
        <v>247</v>
      </c>
      <c r="J3131">
        <v>156</v>
      </c>
      <c r="K3131">
        <v>113</v>
      </c>
      <c r="L3131">
        <v>91</v>
      </c>
      <c r="M3131">
        <v>89.5</v>
      </c>
      <c r="R3131">
        <f t="shared" si="187"/>
        <v>12</v>
      </c>
      <c r="S3131">
        <f t="shared" si="188"/>
        <v>19</v>
      </c>
    </row>
    <row r="3132" spans="1:19" x14ac:dyDescent="0.3">
      <c r="A3132">
        <v>3131</v>
      </c>
      <c r="B3132" t="s">
        <v>3142</v>
      </c>
      <c r="C3132" t="str">
        <f t="shared" si="189"/>
        <v>brassica_g_7_VegetableESA20b</v>
      </c>
      <c r="D3132">
        <v>290</v>
      </c>
      <c r="E3132">
        <v>284</v>
      </c>
      <c r="F3132">
        <v>23.6</v>
      </c>
      <c r="G3132">
        <v>9.5500000000000007</v>
      </c>
      <c r="H3132">
        <v>264</v>
      </c>
      <c r="I3132">
        <v>205</v>
      </c>
      <c r="J3132">
        <v>123</v>
      </c>
      <c r="K3132">
        <v>88.9</v>
      </c>
      <c r="L3132">
        <v>72</v>
      </c>
      <c r="M3132">
        <v>71</v>
      </c>
      <c r="R3132">
        <f t="shared" si="187"/>
        <v>12</v>
      </c>
      <c r="S3132">
        <f t="shared" si="188"/>
        <v>19</v>
      </c>
    </row>
    <row r="3133" spans="1:19" x14ac:dyDescent="0.3">
      <c r="A3133">
        <v>3132</v>
      </c>
      <c r="B3133" t="s">
        <v>3143</v>
      </c>
      <c r="C3133" t="str">
        <f t="shared" si="189"/>
        <v>brassica_g_7_VegetableESA21</v>
      </c>
      <c r="D3133">
        <v>215</v>
      </c>
      <c r="E3133">
        <v>210</v>
      </c>
      <c r="F3133">
        <v>14.7</v>
      </c>
      <c r="G3133">
        <v>4.5999999999999996</v>
      </c>
      <c r="H3133">
        <v>200</v>
      </c>
      <c r="I3133">
        <v>141</v>
      </c>
      <c r="J3133">
        <v>77.7</v>
      </c>
      <c r="K3133">
        <v>56</v>
      </c>
      <c r="L3133">
        <v>47.2</v>
      </c>
      <c r="M3133">
        <v>46.4</v>
      </c>
      <c r="R3133">
        <f t="shared" si="187"/>
        <v>12</v>
      </c>
      <c r="S3133">
        <f t="shared" si="188"/>
        <v>19</v>
      </c>
    </row>
    <row r="3134" spans="1:19" x14ac:dyDescent="0.3">
      <c r="A3134">
        <v>3133</v>
      </c>
      <c r="B3134" t="s">
        <v>3144</v>
      </c>
      <c r="C3134" t="str">
        <f t="shared" si="189"/>
        <v>brassica_g_4_VegetableESA1</v>
      </c>
      <c r="D3134">
        <v>456</v>
      </c>
      <c r="E3134">
        <v>254</v>
      </c>
      <c r="F3134">
        <v>22.9</v>
      </c>
      <c r="G3134">
        <v>13.2</v>
      </c>
      <c r="H3134">
        <v>194</v>
      </c>
      <c r="I3134">
        <v>143</v>
      </c>
      <c r="J3134">
        <v>97.4</v>
      </c>
      <c r="K3134">
        <v>76.900000000000006</v>
      </c>
      <c r="L3134">
        <v>192</v>
      </c>
      <c r="M3134">
        <v>183</v>
      </c>
      <c r="R3134">
        <f t="shared" si="187"/>
        <v>12</v>
      </c>
      <c r="S3134">
        <f t="shared" si="188"/>
        <v>19</v>
      </c>
    </row>
    <row r="3135" spans="1:19" x14ac:dyDescent="0.3">
      <c r="A3135">
        <v>3134</v>
      </c>
      <c r="B3135" t="s">
        <v>3145</v>
      </c>
      <c r="C3135" t="str">
        <f t="shared" si="189"/>
        <v>brassica_g_4_VegetableESA2</v>
      </c>
      <c r="D3135">
        <v>240</v>
      </c>
      <c r="E3135">
        <v>186</v>
      </c>
      <c r="F3135">
        <v>15.6</v>
      </c>
      <c r="G3135">
        <v>8.56</v>
      </c>
      <c r="H3135">
        <v>146</v>
      </c>
      <c r="I3135">
        <v>117</v>
      </c>
      <c r="J3135">
        <v>71.2</v>
      </c>
      <c r="K3135">
        <v>51.8</v>
      </c>
      <c r="L3135">
        <v>61.4</v>
      </c>
      <c r="M3135">
        <v>60.4</v>
      </c>
      <c r="R3135">
        <f t="shared" si="187"/>
        <v>12</v>
      </c>
      <c r="S3135">
        <f t="shared" si="188"/>
        <v>19</v>
      </c>
    </row>
    <row r="3136" spans="1:19" x14ac:dyDescent="0.3">
      <c r="A3136">
        <v>3135</v>
      </c>
      <c r="B3136" t="s">
        <v>3146</v>
      </c>
      <c r="C3136" t="str">
        <f t="shared" si="189"/>
        <v>brassica_g_4_VegetableESA3</v>
      </c>
      <c r="D3136">
        <v>352</v>
      </c>
      <c r="E3136">
        <v>239</v>
      </c>
      <c r="F3136">
        <v>25.7</v>
      </c>
      <c r="G3136">
        <v>17.100000000000001</v>
      </c>
      <c r="H3136">
        <v>215</v>
      </c>
      <c r="I3136">
        <v>178</v>
      </c>
      <c r="J3136">
        <v>125</v>
      </c>
      <c r="K3136">
        <v>96.2</v>
      </c>
      <c r="L3136">
        <v>79.3</v>
      </c>
      <c r="M3136">
        <v>78.599999999999994</v>
      </c>
      <c r="R3136">
        <f t="shared" si="187"/>
        <v>12</v>
      </c>
      <c r="S3136">
        <f t="shared" si="188"/>
        <v>19</v>
      </c>
    </row>
    <row r="3137" spans="1:19" x14ac:dyDescent="0.3">
      <c r="A3137">
        <v>3136</v>
      </c>
      <c r="B3137" t="s">
        <v>3147</v>
      </c>
      <c r="C3137" t="str">
        <f t="shared" si="189"/>
        <v>brassica_g_4_VegetableESA4</v>
      </c>
      <c r="D3137">
        <v>156</v>
      </c>
      <c r="E3137">
        <v>132</v>
      </c>
      <c r="F3137">
        <v>13.2</v>
      </c>
      <c r="G3137">
        <v>7.56</v>
      </c>
      <c r="H3137">
        <v>118</v>
      </c>
      <c r="I3137">
        <v>88.4</v>
      </c>
      <c r="J3137">
        <v>52</v>
      </c>
      <c r="K3137">
        <v>39.5</v>
      </c>
      <c r="L3137">
        <v>30.8</v>
      </c>
      <c r="M3137">
        <v>30.4</v>
      </c>
      <c r="R3137">
        <f t="shared" si="187"/>
        <v>12</v>
      </c>
      <c r="S3137">
        <f t="shared" si="188"/>
        <v>19</v>
      </c>
    </row>
    <row r="3138" spans="1:19" x14ac:dyDescent="0.3">
      <c r="A3138">
        <v>3137</v>
      </c>
      <c r="B3138" t="s">
        <v>3148</v>
      </c>
      <c r="C3138" t="str">
        <f t="shared" si="189"/>
        <v>brassica_g_4_VegetableESA5</v>
      </c>
      <c r="D3138">
        <v>324</v>
      </c>
      <c r="E3138">
        <v>239</v>
      </c>
      <c r="F3138">
        <v>26.2</v>
      </c>
      <c r="G3138">
        <v>15.5</v>
      </c>
      <c r="H3138">
        <v>189</v>
      </c>
      <c r="I3138">
        <v>153</v>
      </c>
      <c r="J3138">
        <v>119</v>
      </c>
      <c r="K3138">
        <v>93.9</v>
      </c>
      <c r="L3138">
        <v>83.7</v>
      </c>
      <c r="M3138">
        <v>82.8</v>
      </c>
      <c r="R3138">
        <f t="shared" si="187"/>
        <v>12</v>
      </c>
      <c r="S3138">
        <f t="shared" si="188"/>
        <v>19</v>
      </c>
    </row>
    <row r="3139" spans="1:19" x14ac:dyDescent="0.3">
      <c r="A3139">
        <v>3138</v>
      </c>
      <c r="B3139" t="s">
        <v>3149</v>
      </c>
      <c r="C3139" t="str">
        <f t="shared" si="189"/>
        <v>brassica_g_4_VegetableESA6</v>
      </c>
      <c r="D3139">
        <v>333</v>
      </c>
      <c r="E3139">
        <v>254</v>
      </c>
      <c r="F3139">
        <v>20.399999999999999</v>
      </c>
      <c r="G3139">
        <v>13.6</v>
      </c>
      <c r="H3139">
        <v>199</v>
      </c>
      <c r="I3139">
        <v>149</v>
      </c>
      <c r="J3139">
        <v>103</v>
      </c>
      <c r="K3139">
        <v>77</v>
      </c>
      <c r="L3139">
        <v>68.599999999999994</v>
      </c>
      <c r="M3139">
        <v>67.7</v>
      </c>
      <c r="R3139">
        <f t="shared" ref="R3139:R3202" si="190">SEARCH("run",B3139)</f>
        <v>12</v>
      </c>
      <c r="S3139">
        <f t="shared" ref="S3139:S3202" si="191">SEARCH("_",B3139,SEARCH("_",B3139,R3139+1)+1)</f>
        <v>19</v>
      </c>
    </row>
    <row r="3140" spans="1:19" x14ac:dyDescent="0.3">
      <c r="A3140">
        <v>3139</v>
      </c>
      <c r="B3140" t="s">
        <v>3150</v>
      </c>
      <c r="C3140" t="str">
        <f t="shared" si="189"/>
        <v>brassica_g_4_VegetableESA7</v>
      </c>
      <c r="D3140">
        <v>332</v>
      </c>
      <c r="E3140">
        <v>277</v>
      </c>
      <c r="F3140">
        <v>22.4</v>
      </c>
      <c r="G3140">
        <v>14.2</v>
      </c>
      <c r="H3140">
        <v>228</v>
      </c>
      <c r="I3140">
        <v>166</v>
      </c>
      <c r="J3140">
        <v>111</v>
      </c>
      <c r="K3140">
        <v>80.3</v>
      </c>
      <c r="L3140">
        <v>99.3</v>
      </c>
      <c r="M3140">
        <v>97.7</v>
      </c>
      <c r="R3140">
        <f t="shared" si="190"/>
        <v>12</v>
      </c>
      <c r="S3140">
        <f t="shared" si="191"/>
        <v>19</v>
      </c>
    </row>
    <row r="3141" spans="1:19" x14ac:dyDescent="0.3">
      <c r="A3141">
        <v>3140</v>
      </c>
      <c r="B3141" t="s">
        <v>3151</v>
      </c>
      <c r="C3141" t="str">
        <f t="shared" si="189"/>
        <v>brassica_g_4_VegetableESA8</v>
      </c>
      <c r="D3141">
        <v>167</v>
      </c>
      <c r="E3141">
        <v>145</v>
      </c>
      <c r="F3141">
        <v>9.27</v>
      </c>
      <c r="G3141">
        <v>5.38</v>
      </c>
      <c r="H3141">
        <v>123</v>
      </c>
      <c r="I3141">
        <v>81.2</v>
      </c>
      <c r="J3141">
        <v>49.9</v>
      </c>
      <c r="K3141">
        <v>35.5</v>
      </c>
      <c r="L3141">
        <v>29.9</v>
      </c>
      <c r="M3141">
        <v>29.3</v>
      </c>
      <c r="R3141">
        <f t="shared" si="190"/>
        <v>12</v>
      </c>
      <c r="S3141">
        <f t="shared" si="191"/>
        <v>19</v>
      </c>
    </row>
    <row r="3142" spans="1:19" x14ac:dyDescent="0.3">
      <c r="A3142">
        <v>3141</v>
      </c>
      <c r="B3142" t="s">
        <v>3152</v>
      </c>
      <c r="C3142" t="str">
        <f t="shared" si="189"/>
        <v>brassica_g_4_VegetableESA9</v>
      </c>
      <c r="D3142">
        <v>170</v>
      </c>
      <c r="E3142">
        <v>135</v>
      </c>
      <c r="F3142">
        <v>15.7</v>
      </c>
      <c r="G3142">
        <v>10.9</v>
      </c>
      <c r="H3142">
        <v>109</v>
      </c>
      <c r="I3142">
        <v>77.900000000000006</v>
      </c>
      <c r="J3142">
        <v>50.1</v>
      </c>
      <c r="K3142">
        <v>39.5</v>
      </c>
      <c r="L3142">
        <v>35.6</v>
      </c>
      <c r="M3142">
        <v>35.4</v>
      </c>
      <c r="R3142">
        <f t="shared" si="190"/>
        <v>12</v>
      </c>
      <c r="S3142">
        <f t="shared" si="191"/>
        <v>19</v>
      </c>
    </row>
    <row r="3143" spans="1:19" x14ac:dyDescent="0.3">
      <c r="A3143">
        <v>3142</v>
      </c>
      <c r="B3143" t="s">
        <v>3153</v>
      </c>
      <c r="C3143" t="str">
        <f t="shared" si="189"/>
        <v>brassica_g_4_VegetableESA10a</v>
      </c>
      <c r="D3143">
        <v>205</v>
      </c>
      <c r="E3143">
        <v>177</v>
      </c>
      <c r="F3143">
        <v>15.1</v>
      </c>
      <c r="G3143">
        <v>9.6199999999999992</v>
      </c>
      <c r="H3143">
        <v>141</v>
      </c>
      <c r="I3143">
        <v>113</v>
      </c>
      <c r="J3143">
        <v>66.8</v>
      </c>
      <c r="K3143">
        <v>50.4</v>
      </c>
      <c r="L3143">
        <v>46.7</v>
      </c>
      <c r="M3143">
        <v>46.1</v>
      </c>
      <c r="R3143">
        <f t="shared" si="190"/>
        <v>12</v>
      </c>
      <c r="S3143">
        <f t="shared" si="191"/>
        <v>19</v>
      </c>
    </row>
    <row r="3144" spans="1:19" x14ac:dyDescent="0.3">
      <c r="A3144">
        <v>3143</v>
      </c>
      <c r="B3144" t="s">
        <v>3154</v>
      </c>
      <c r="C3144" t="str">
        <f t="shared" si="189"/>
        <v>brassica_g_4_VegetableESA10b</v>
      </c>
      <c r="D3144">
        <v>112</v>
      </c>
      <c r="E3144">
        <v>99.3</v>
      </c>
      <c r="F3144">
        <v>14.3</v>
      </c>
      <c r="G3144">
        <v>9.33</v>
      </c>
      <c r="H3144">
        <v>89.1</v>
      </c>
      <c r="I3144">
        <v>79.400000000000006</v>
      </c>
      <c r="J3144">
        <v>58.9</v>
      </c>
      <c r="K3144">
        <v>47.1</v>
      </c>
      <c r="L3144">
        <v>43.1</v>
      </c>
      <c r="M3144">
        <v>42.7</v>
      </c>
      <c r="R3144">
        <f t="shared" si="190"/>
        <v>12</v>
      </c>
      <c r="S3144">
        <f t="shared" si="191"/>
        <v>19</v>
      </c>
    </row>
    <row r="3145" spans="1:19" x14ac:dyDescent="0.3">
      <c r="A3145">
        <v>3144</v>
      </c>
      <c r="B3145" t="s">
        <v>3155</v>
      </c>
      <c r="C3145" t="str">
        <f t="shared" si="189"/>
        <v>brassica_g_4_VegetableESA11a</v>
      </c>
      <c r="D3145">
        <v>329</v>
      </c>
      <c r="E3145">
        <v>246</v>
      </c>
      <c r="F3145">
        <v>19.100000000000001</v>
      </c>
      <c r="G3145">
        <v>12.5</v>
      </c>
      <c r="H3145">
        <v>198</v>
      </c>
      <c r="I3145">
        <v>157</v>
      </c>
      <c r="J3145">
        <v>99.9</v>
      </c>
      <c r="K3145">
        <v>73.099999999999994</v>
      </c>
      <c r="L3145">
        <v>66</v>
      </c>
      <c r="M3145">
        <v>64.8</v>
      </c>
      <c r="R3145">
        <f t="shared" si="190"/>
        <v>12</v>
      </c>
      <c r="S3145">
        <f t="shared" si="191"/>
        <v>19</v>
      </c>
    </row>
    <row r="3146" spans="1:19" x14ac:dyDescent="0.3">
      <c r="A3146">
        <v>3145</v>
      </c>
      <c r="B3146" t="s">
        <v>3156</v>
      </c>
      <c r="C3146" t="str">
        <f t="shared" si="189"/>
        <v>brassica_g_4_VegetableESA11b</v>
      </c>
      <c r="D3146">
        <v>337</v>
      </c>
      <c r="E3146">
        <v>262</v>
      </c>
      <c r="F3146">
        <v>19.600000000000001</v>
      </c>
      <c r="G3146">
        <v>11.8</v>
      </c>
      <c r="H3146">
        <v>207</v>
      </c>
      <c r="I3146">
        <v>148</v>
      </c>
      <c r="J3146">
        <v>90.1</v>
      </c>
      <c r="K3146">
        <v>65.400000000000006</v>
      </c>
      <c r="L3146">
        <v>66</v>
      </c>
      <c r="M3146">
        <v>64.900000000000006</v>
      </c>
      <c r="R3146">
        <f t="shared" si="190"/>
        <v>12</v>
      </c>
      <c r="S3146">
        <f t="shared" si="191"/>
        <v>19</v>
      </c>
    </row>
    <row r="3147" spans="1:19" x14ac:dyDescent="0.3">
      <c r="A3147">
        <v>3146</v>
      </c>
      <c r="B3147" t="s">
        <v>3157</v>
      </c>
      <c r="C3147" t="str">
        <f t="shared" si="189"/>
        <v>brassica_g_4_VegetableESA12a</v>
      </c>
      <c r="D3147">
        <v>435</v>
      </c>
      <c r="E3147">
        <v>309</v>
      </c>
      <c r="F3147">
        <v>18.5</v>
      </c>
      <c r="G3147">
        <v>11.5</v>
      </c>
      <c r="H3147">
        <v>241</v>
      </c>
      <c r="I3147">
        <v>166</v>
      </c>
      <c r="J3147">
        <v>99.7</v>
      </c>
      <c r="K3147">
        <v>71.599999999999994</v>
      </c>
      <c r="L3147">
        <v>72.099999999999994</v>
      </c>
      <c r="M3147">
        <v>69.7</v>
      </c>
      <c r="R3147">
        <f t="shared" si="190"/>
        <v>12</v>
      </c>
      <c r="S3147">
        <f t="shared" si="191"/>
        <v>19</v>
      </c>
    </row>
    <row r="3148" spans="1:19" x14ac:dyDescent="0.3">
      <c r="A3148">
        <v>3147</v>
      </c>
      <c r="B3148" t="s">
        <v>3158</v>
      </c>
      <c r="C3148" t="str">
        <f t="shared" si="189"/>
        <v>brassica_g_4_VegetableESA12b</v>
      </c>
      <c r="D3148">
        <v>266</v>
      </c>
      <c r="E3148">
        <v>223</v>
      </c>
      <c r="F3148">
        <v>16.7</v>
      </c>
      <c r="G3148">
        <v>10</v>
      </c>
      <c r="H3148">
        <v>185</v>
      </c>
      <c r="I3148">
        <v>130</v>
      </c>
      <c r="J3148">
        <v>82.7</v>
      </c>
      <c r="K3148">
        <v>63</v>
      </c>
      <c r="L3148">
        <v>55.1</v>
      </c>
      <c r="M3148">
        <v>54.2</v>
      </c>
      <c r="R3148">
        <f t="shared" si="190"/>
        <v>12</v>
      </c>
      <c r="S3148">
        <f t="shared" si="191"/>
        <v>19</v>
      </c>
    </row>
    <row r="3149" spans="1:19" x14ac:dyDescent="0.3">
      <c r="A3149">
        <v>3148</v>
      </c>
      <c r="B3149" t="s">
        <v>3159</v>
      </c>
      <c r="C3149" t="str">
        <f t="shared" si="189"/>
        <v>brassica_g_4_VegetableESA13</v>
      </c>
      <c r="D3149">
        <v>294</v>
      </c>
      <c r="E3149">
        <v>237</v>
      </c>
      <c r="F3149">
        <v>19.399999999999999</v>
      </c>
      <c r="G3149">
        <v>8.77</v>
      </c>
      <c r="H3149">
        <v>200</v>
      </c>
      <c r="I3149">
        <v>142</v>
      </c>
      <c r="J3149">
        <v>90.1</v>
      </c>
      <c r="K3149">
        <v>70.7</v>
      </c>
      <c r="L3149">
        <v>55.9</v>
      </c>
      <c r="M3149">
        <v>55.4</v>
      </c>
      <c r="R3149">
        <f t="shared" si="190"/>
        <v>12</v>
      </c>
      <c r="S3149">
        <f t="shared" si="191"/>
        <v>19</v>
      </c>
    </row>
    <row r="3150" spans="1:19" x14ac:dyDescent="0.3">
      <c r="A3150">
        <v>3149</v>
      </c>
      <c r="B3150" t="s">
        <v>3160</v>
      </c>
      <c r="C3150" t="str">
        <f t="shared" si="189"/>
        <v>brassica_g_4_VegetableESA14</v>
      </c>
      <c r="D3150">
        <v>167</v>
      </c>
      <c r="E3150">
        <v>148</v>
      </c>
      <c r="F3150">
        <v>18.100000000000001</v>
      </c>
      <c r="G3150">
        <v>10.199999999999999</v>
      </c>
      <c r="H3150">
        <v>132</v>
      </c>
      <c r="I3150">
        <v>109</v>
      </c>
      <c r="J3150">
        <v>72.7</v>
      </c>
      <c r="K3150">
        <v>55.9</v>
      </c>
      <c r="L3150">
        <v>46.1</v>
      </c>
      <c r="M3150">
        <v>45.6</v>
      </c>
      <c r="R3150">
        <f t="shared" si="190"/>
        <v>12</v>
      </c>
      <c r="S3150">
        <f t="shared" si="191"/>
        <v>19</v>
      </c>
    </row>
    <row r="3151" spans="1:19" x14ac:dyDescent="0.3">
      <c r="A3151">
        <v>3150</v>
      </c>
      <c r="B3151" t="s">
        <v>3161</v>
      </c>
      <c r="C3151" t="str">
        <f t="shared" si="189"/>
        <v>brassica_g_4_VegetableESA15a</v>
      </c>
      <c r="D3151">
        <v>479</v>
      </c>
      <c r="E3151">
        <v>411</v>
      </c>
      <c r="F3151">
        <v>41.8</v>
      </c>
      <c r="G3151">
        <v>22.7</v>
      </c>
      <c r="H3151">
        <v>357</v>
      </c>
      <c r="I3151">
        <v>279</v>
      </c>
      <c r="J3151">
        <v>173</v>
      </c>
      <c r="K3151">
        <v>136</v>
      </c>
      <c r="L3151">
        <v>125</v>
      </c>
      <c r="M3151">
        <v>124</v>
      </c>
      <c r="R3151">
        <f t="shared" si="190"/>
        <v>12</v>
      </c>
      <c r="S3151">
        <f t="shared" si="191"/>
        <v>19</v>
      </c>
    </row>
    <row r="3152" spans="1:19" x14ac:dyDescent="0.3">
      <c r="A3152">
        <v>3151</v>
      </c>
      <c r="B3152" t="s">
        <v>3162</v>
      </c>
      <c r="C3152" t="str">
        <f t="shared" si="189"/>
        <v>brassica_g_4_VegetableESA15b</v>
      </c>
      <c r="D3152">
        <v>410</v>
      </c>
      <c r="E3152">
        <v>329</v>
      </c>
      <c r="F3152">
        <v>16.7</v>
      </c>
      <c r="G3152">
        <v>10.199999999999999</v>
      </c>
      <c r="H3152">
        <v>247</v>
      </c>
      <c r="I3152">
        <v>132</v>
      </c>
      <c r="J3152">
        <v>67.7</v>
      </c>
      <c r="K3152">
        <v>51.1</v>
      </c>
      <c r="L3152">
        <v>41.4</v>
      </c>
      <c r="M3152">
        <v>40.4</v>
      </c>
      <c r="R3152">
        <f t="shared" si="190"/>
        <v>12</v>
      </c>
      <c r="S3152">
        <f t="shared" si="191"/>
        <v>19</v>
      </c>
    </row>
    <row r="3153" spans="1:19" x14ac:dyDescent="0.3">
      <c r="A3153">
        <v>3152</v>
      </c>
      <c r="B3153" t="s">
        <v>3163</v>
      </c>
      <c r="C3153" t="str">
        <f t="shared" si="189"/>
        <v>brassica_g_4_VegetableESA16a</v>
      </c>
      <c r="D3153">
        <v>145</v>
      </c>
      <c r="E3153">
        <v>129</v>
      </c>
      <c r="F3153">
        <v>16.600000000000001</v>
      </c>
      <c r="G3153">
        <v>7.96</v>
      </c>
      <c r="H3153">
        <v>118</v>
      </c>
      <c r="I3153">
        <v>106</v>
      </c>
      <c r="J3153">
        <v>78</v>
      </c>
      <c r="K3153">
        <v>60.5</v>
      </c>
      <c r="L3153">
        <v>46.5</v>
      </c>
      <c r="M3153">
        <v>46.1</v>
      </c>
      <c r="R3153">
        <f t="shared" si="190"/>
        <v>12</v>
      </c>
      <c r="S3153">
        <f t="shared" si="191"/>
        <v>19</v>
      </c>
    </row>
    <row r="3154" spans="1:19" x14ac:dyDescent="0.3">
      <c r="A3154">
        <v>3153</v>
      </c>
      <c r="B3154" t="s">
        <v>3164</v>
      </c>
      <c r="C3154" t="str">
        <f t="shared" si="189"/>
        <v>brassica_g_4_VegetableESA16b</v>
      </c>
      <c r="D3154">
        <v>44</v>
      </c>
      <c r="E3154">
        <v>42.9</v>
      </c>
      <c r="F3154">
        <v>7.19</v>
      </c>
      <c r="G3154">
        <v>4.8</v>
      </c>
      <c r="H3154">
        <v>41.3</v>
      </c>
      <c r="I3154">
        <v>35.299999999999997</v>
      </c>
      <c r="J3154">
        <v>25.6</v>
      </c>
      <c r="K3154">
        <v>22.2</v>
      </c>
      <c r="L3154">
        <v>17.8</v>
      </c>
      <c r="M3154">
        <v>17.600000000000001</v>
      </c>
      <c r="R3154">
        <f t="shared" si="190"/>
        <v>12</v>
      </c>
      <c r="S3154">
        <f t="shared" si="191"/>
        <v>19</v>
      </c>
    </row>
    <row r="3155" spans="1:19" x14ac:dyDescent="0.3">
      <c r="A3155">
        <v>3154</v>
      </c>
      <c r="B3155" t="s">
        <v>3165</v>
      </c>
      <c r="C3155" t="str">
        <f t="shared" si="189"/>
        <v>brassica_g_4_VegetableESA17a</v>
      </c>
      <c r="D3155">
        <v>338</v>
      </c>
      <c r="E3155">
        <v>267</v>
      </c>
      <c r="F3155">
        <v>40.299999999999997</v>
      </c>
      <c r="G3155">
        <v>27.6</v>
      </c>
      <c r="H3155">
        <v>241</v>
      </c>
      <c r="I3155">
        <v>214</v>
      </c>
      <c r="J3155">
        <v>159</v>
      </c>
      <c r="K3155">
        <v>129</v>
      </c>
      <c r="L3155">
        <v>101</v>
      </c>
      <c r="M3155">
        <v>99.9</v>
      </c>
      <c r="R3155">
        <f t="shared" si="190"/>
        <v>12</v>
      </c>
      <c r="S3155">
        <f t="shared" si="191"/>
        <v>19</v>
      </c>
    </row>
    <row r="3156" spans="1:19" x14ac:dyDescent="0.3">
      <c r="A3156">
        <v>3155</v>
      </c>
      <c r="B3156" t="s">
        <v>3166</v>
      </c>
      <c r="C3156" t="str">
        <f t="shared" si="189"/>
        <v>brassica_g_4_VegetableESA17b</v>
      </c>
      <c r="D3156">
        <v>118</v>
      </c>
      <c r="E3156">
        <v>109</v>
      </c>
      <c r="F3156">
        <v>15.5</v>
      </c>
      <c r="G3156">
        <v>10.3</v>
      </c>
      <c r="H3156">
        <v>105</v>
      </c>
      <c r="I3156">
        <v>92.9</v>
      </c>
      <c r="J3156">
        <v>63.6</v>
      </c>
      <c r="K3156">
        <v>49.1</v>
      </c>
      <c r="L3156">
        <v>41.2</v>
      </c>
      <c r="M3156">
        <v>40.799999999999997</v>
      </c>
      <c r="R3156">
        <f t="shared" si="190"/>
        <v>12</v>
      </c>
      <c r="S3156">
        <f t="shared" si="191"/>
        <v>19</v>
      </c>
    </row>
    <row r="3157" spans="1:19" x14ac:dyDescent="0.3">
      <c r="A3157">
        <v>3156</v>
      </c>
      <c r="B3157" t="s">
        <v>3167</v>
      </c>
      <c r="C3157" t="str">
        <f t="shared" si="189"/>
        <v>brassica_g_4_VegetableESA18a</v>
      </c>
      <c r="D3157">
        <v>126</v>
      </c>
      <c r="E3157">
        <v>119</v>
      </c>
      <c r="F3157">
        <v>17.8</v>
      </c>
      <c r="G3157">
        <v>9.94</v>
      </c>
      <c r="H3157">
        <v>114</v>
      </c>
      <c r="I3157">
        <v>101</v>
      </c>
      <c r="J3157">
        <v>76.8</v>
      </c>
      <c r="K3157">
        <v>61.6</v>
      </c>
      <c r="L3157">
        <v>46.8</v>
      </c>
      <c r="M3157">
        <v>46.4</v>
      </c>
      <c r="R3157">
        <f t="shared" si="190"/>
        <v>12</v>
      </c>
      <c r="S3157">
        <f t="shared" si="191"/>
        <v>19</v>
      </c>
    </row>
    <row r="3158" spans="1:19" x14ac:dyDescent="0.3">
      <c r="A3158">
        <v>3157</v>
      </c>
      <c r="B3158" t="s">
        <v>3168</v>
      </c>
      <c r="C3158" t="str">
        <f t="shared" si="189"/>
        <v>brassica_g_4_VegetableESA18b</v>
      </c>
      <c r="D3158">
        <v>153</v>
      </c>
      <c r="E3158">
        <v>139</v>
      </c>
      <c r="F3158">
        <v>16.399999999999999</v>
      </c>
      <c r="G3158">
        <v>8.56</v>
      </c>
      <c r="H3158">
        <v>125</v>
      </c>
      <c r="I3158">
        <v>99.2</v>
      </c>
      <c r="J3158">
        <v>71.3</v>
      </c>
      <c r="K3158">
        <v>57.3</v>
      </c>
      <c r="L3158">
        <v>44.3</v>
      </c>
      <c r="M3158">
        <v>43.9</v>
      </c>
      <c r="R3158">
        <f t="shared" si="190"/>
        <v>12</v>
      </c>
      <c r="S3158">
        <f t="shared" si="191"/>
        <v>19</v>
      </c>
    </row>
    <row r="3159" spans="1:19" x14ac:dyDescent="0.3">
      <c r="A3159">
        <v>3158</v>
      </c>
      <c r="B3159" t="s">
        <v>3169</v>
      </c>
      <c r="C3159" t="str">
        <f t="shared" si="189"/>
        <v>brassica_g_4_VegetableESA19a</v>
      </c>
      <c r="D3159">
        <v>156</v>
      </c>
      <c r="E3159">
        <v>137</v>
      </c>
      <c r="F3159">
        <v>22.9</v>
      </c>
      <c r="G3159">
        <v>13</v>
      </c>
      <c r="H3159">
        <v>125</v>
      </c>
      <c r="I3159">
        <v>103</v>
      </c>
      <c r="J3159">
        <v>74.2</v>
      </c>
      <c r="K3159">
        <v>60.5</v>
      </c>
      <c r="L3159">
        <v>47.1</v>
      </c>
      <c r="M3159">
        <v>46.8</v>
      </c>
      <c r="R3159">
        <f t="shared" si="190"/>
        <v>12</v>
      </c>
      <c r="S3159">
        <f t="shared" si="191"/>
        <v>19</v>
      </c>
    </row>
    <row r="3160" spans="1:19" x14ac:dyDescent="0.3">
      <c r="A3160">
        <v>3159</v>
      </c>
      <c r="B3160" t="s">
        <v>3170</v>
      </c>
      <c r="C3160" t="str">
        <f t="shared" si="189"/>
        <v>brassica_g_4_VegetableESA19b</v>
      </c>
      <c r="D3160">
        <v>196</v>
      </c>
      <c r="E3160">
        <v>170</v>
      </c>
      <c r="F3160">
        <v>31.2</v>
      </c>
      <c r="G3160">
        <v>21.5</v>
      </c>
      <c r="H3160">
        <v>151</v>
      </c>
      <c r="I3160">
        <v>122</v>
      </c>
      <c r="J3160">
        <v>89</v>
      </c>
      <c r="K3160">
        <v>76.3</v>
      </c>
      <c r="L3160">
        <v>57.5</v>
      </c>
      <c r="M3160">
        <v>56.9</v>
      </c>
      <c r="R3160">
        <f t="shared" si="190"/>
        <v>12</v>
      </c>
      <c r="S3160">
        <f t="shared" si="191"/>
        <v>19</v>
      </c>
    </row>
    <row r="3161" spans="1:19" x14ac:dyDescent="0.3">
      <c r="A3161">
        <v>3160</v>
      </c>
      <c r="B3161" t="s">
        <v>3171</v>
      </c>
      <c r="C3161" t="str">
        <f t="shared" si="189"/>
        <v>brassica_g_4_VegetableESA20a</v>
      </c>
      <c r="D3161">
        <v>549</v>
      </c>
      <c r="E3161">
        <v>241</v>
      </c>
      <c r="F3161">
        <v>13.5</v>
      </c>
      <c r="G3161">
        <v>8.58</v>
      </c>
      <c r="H3161">
        <v>184</v>
      </c>
      <c r="I3161">
        <v>122</v>
      </c>
      <c r="J3161">
        <v>75</v>
      </c>
      <c r="K3161">
        <v>52.9</v>
      </c>
      <c r="L3161">
        <v>47.8</v>
      </c>
      <c r="M3161">
        <v>46.4</v>
      </c>
      <c r="R3161">
        <f t="shared" si="190"/>
        <v>12</v>
      </c>
      <c r="S3161">
        <f t="shared" si="191"/>
        <v>19</v>
      </c>
    </row>
    <row r="3162" spans="1:19" x14ac:dyDescent="0.3">
      <c r="A3162">
        <v>3161</v>
      </c>
      <c r="B3162" t="s">
        <v>3172</v>
      </c>
      <c r="C3162" t="str">
        <f t="shared" si="189"/>
        <v>brassica_g_4_VegetableESA20b</v>
      </c>
      <c r="D3162">
        <v>595</v>
      </c>
      <c r="E3162">
        <v>404</v>
      </c>
      <c r="F3162">
        <v>22.9</v>
      </c>
      <c r="G3162">
        <v>10.4</v>
      </c>
      <c r="H3162">
        <v>284</v>
      </c>
      <c r="I3162">
        <v>209</v>
      </c>
      <c r="J3162">
        <v>121</v>
      </c>
      <c r="K3162">
        <v>89.9</v>
      </c>
      <c r="L3162">
        <v>72.099999999999994</v>
      </c>
      <c r="M3162">
        <v>71.099999999999994</v>
      </c>
      <c r="R3162">
        <f t="shared" si="190"/>
        <v>12</v>
      </c>
      <c r="S3162">
        <f t="shared" si="191"/>
        <v>19</v>
      </c>
    </row>
    <row r="3163" spans="1:19" x14ac:dyDescent="0.3">
      <c r="A3163">
        <v>3162</v>
      </c>
      <c r="B3163" t="s">
        <v>3173</v>
      </c>
      <c r="C3163" t="str">
        <f t="shared" si="189"/>
        <v>brassica_g_4_VegetableESA21</v>
      </c>
      <c r="D3163">
        <v>400</v>
      </c>
      <c r="E3163">
        <v>312</v>
      </c>
      <c r="F3163">
        <v>14.5</v>
      </c>
      <c r="G3163">
        <v>5.61</v>
      </c>
      <c r="H3163">
        <v>257</v>
      </c>
      <c r="I3163">
        <v>155</v>
      </c>
      <c r="J3163">
        <v>78.8</v>
      </c>
      <c r="K3163">
        <v>56</v>
      </c>
      <c r="L3163">
        <v>49.6</v>
      </c>
      <c r="M3163">
        <v>48.6</v>
      </c>
      <c r="R3163">
        <f t="shared" si="190"/>
        <v>12</v>
      </c>
      <c r="S3163">
        <f t="shared" si="191"/>
        <v>19</v>
      </c>
    </row>
    <row r="3164" spans="1:19" x14ac:dyDescent="0.3">
      <c r="A3164">
        <v>3163</v>
      </c>
      <c r="B3164" t="s">
        <v>3174</v>
      </c>
      <c r="C3164" t="str">
        <f t="shared" si="189"/>
        <v>citrus_g_7_CitrusESA2</v>
      </c>
      <c r="D3164">
        <v>168</v>
      </c>
      <c r="E3164">
        <v>165</v>
      </c>
      <c r="F3164">
        <v>25</v>
      </c>
      <c r="G3164">
        <v>14.8</v>
      </c>
      <c r="H3164">
        <v>158</v>
      </c>
      <c r="I3164">
        <v>127</v>
      </c>
      <c r="J3164">
        <v>96</v>
      </c>
      <c r="K3164">
        <v>77.900000000000006</v>
      </c>
      <c r="L3164">
        <v>63.1</v>
      </c>
      <c r="M3164">
        <v>62.2</v>
      </c>
      <c r="R3164">
        <f t="shared" si="190"/>
        <v>10</v>
      </c>
      <c r="S3164">
        <f t="shared" si="191"/>
        <v>17</v>
      </c>
    </row>
    <row r="3165" spans="1:19" x14ac:dyDescent="0.3">
      <c r="A3165">
        <v>3164</v>
      </c>
      <c r="B3165" t="s">
        <v>3175</v>
      </c>
      <c r="C3165" t="str">
        <f t="shared" si="189"/>
        <v>citrus_g_7_CitrusESA3</v>
      </c>
      <c r="D3165">
        <v>249</v>
      </c>
      <c r="E3165">
        <v>246</v>
      </c>
      <c r="F3165">
        <v>37</v>
      </c>
      <c r="G3165">
        <v>22.2</v>
      </c>
      <c r="H3165">
        <v>239</v>
      </c>
      <c r="I3165">
        <v>219</v>
      </c>
      <c r="J3165">
        <v>164</v>
      </c>
      <c r="K3165">
        <v>128</v>
      </c>
      <c r="L3165">
        <v>104</v>
      </c>
      <c r="M3165">
        <v>103</v>
      </c>
      <c r="R3165">
        <f t="shared" si="190"/>
        <v>10</v>
      </c>
      <c r="S3165">
        <f t="shared" si="191"/>
        <v>17</v>
      </c>
    </row>
    <row r="3166" spans="1:19" x14ac:dyDescent="0.3">
      <c r="A3166">
        <v>3165</v>
      </c>
      <c r="B3166" t="s">
        <v>3176</v>
      </c>
      <c r="C3166" t="str">
        <f t="shared" si="189"/>
        <v>citrus_g_7_CitrusESA4</v>
      </c>
      <c r="D3166">
        <v>190</v>
      </c>
      <c r="E3166">
        <v>186</v>
      </c>
      <c r="F3166">
        <v>29.5</v>
      </c>
      <c r="G3166">
        <v>19.8</v>
      </c>
      <c r="H3166">
        <v>173</v>
      </c>
      <c r="I3166">
        <v>135</v>
      </c>
      <c r="J3166">
        <v>104</v>
      </c>
      <c r="K3166">
        <v>87.7</v>
      </c>
      <c r="L3166">
        <v>65.099999999999994</v>
      </c>
      <c r="M3166">
        <v>64.599999999999994</v>
      </c>
      <c r="R3166">
        <f t="shared" si="190"/>
        <v>10</v>
      </c>
      <c r="S3166">
        <f t="shared" si="191"/>
        <v>17</v>
      </c>
    </row>
    <row r="3167" spans="1:19" x14ac:dyDescent="0.3">
      <c r="A3167">
        <v>3166</v>
      </c>
      <c r="B3167" t="s">
        <v>3177</v>
      </c>
      <c r="C3167" t="str">
        <f t="shared" si="189"/>
        <v>citrus_g_7_CitrusESA5</v>
      </c>
      <c r="D3167">
        <v>146</v>
      </c>
      <c r="E3167">
        <v>144</v>
      </c>
      <c r="F3167">
        <v>19.399999999999999</v>
      </c>
      <c r="G3167">
        <v>13</v>
      </c>
      <c r="H3167">
        <v>136</v>
      </c>
      <c r="I3167">
        <v>103</v>
      </c>
      <c r="J3167">
        <v>85.8</v>
      </c>
      <c r="K3167">
        <v>68.3</v>
      </c>
      <c r="L3167">
        <v>52.8</v>
      </c>
      <c r="M3167">
        <v>52.1</v>
      </c>
      <c r="R3167">
        <f t="shared" si="190"/>
        <v>10</v>
      </c>
      <c r="S3167">
        <f t="shared" si="191"/>
        <v>17</v>
      </c>
    </row>
    <row r="3168" spans="1:19" x14ac:dyDescent="0.3">
      <c r="A3168">
        <v>3167</v>
      </c>
      <c r="B3168" t="s">
        <v>3178</v>
      </c>
      <c r="C3168" t="str">
        <f t="shared" si="189"/>
        <v>citrus_g_7_CitrusESA6</v>
      </c>
      <c r="D3168">
        <v>176</v>
      </c>
      <c r="E3168">
        <v>173</v>
      </c>
      <c r="F3168">
        <v>22.9</v>
      </c>
      <c r="G3168">
        <v>12.4</v>
      </c>
      <c r="H3168">
        <v>164</v>
      </c>
      <c r="I3168">
        <v>133</v>
      </c>
      <c r="J3168">
        <v>90.4</v>
      </c>
      <c r="K3168">
        <v>79</v>
      </c>
      <c r="L3168">
        <v>57.5</v>
      </c>
      <c r="M3168">
        <v>56.9</v>
      </c>
      <c r="R3168">
        <f t="shared" si="190"/>
        <v>10</v>
      </c>
      <c r="S3168">
        <f t="shared" si="191"/>
        <v>17</v>
      </c>
    </row>
    <row r="3169" spans="1:19" x14ac:dyDescent="0.3">
      <c r="A3169">
        <v>3168</v>
      </c>
      <c r="B3169" t="s">
        <v>3179</v>
      </c>
      <c r="C3169" t="str">
        <f t="shared" si="189"/>
        <v>citrus_g_7_CitrusESA7</v>
      </c>
      <c r="D3169">
        <v>226</v>
      </c>
      <c r="E3169">
        <v>221</v>
      </c>
      <c r="F3169">
        <v>23.9</v>
      </c>
      <c r="G3169">
        <v>14.5</v>
      </c>
      <c r="H3169">
        <v>206</v>
      </c>
      <c r="I3169">
        <v>160</v>
      </c>
      <c r="J3169">
        <v>100</v>
      </c>
      <c r="K3169">
        <v>75.099999999999994</v>
      </c>
      <c r="L3169">
        <v>64.400000000000006</v>
      </c>
      <c r="M3169">
        <v>63.3</v>
      </c>
      <c r="R3169">
        <f t="shared" si="190"/>
        <v>10</v>
      </c>
      <c r="S3169">
        <f t="shared" si="191"/>
        <v>17</v>
      </c>
    </row>
    <row r="3170" spans="1:19" x14ac:dyDescent="0.3">
      <c r="A3170">
        <v>3169</v>
      </c>
      <c r="B3170" t="s">
        <v>3180</v>
      </c>
      <c r="C3170" t="str">
        <f t="shared" si="189"/>
        <v>citrus_g_7_CitrusESA8</v>
      </c>
      <c r="D3170">
        <v>199</v>
      </c>
      <c r="E3170">
        <v>194</v>
      </c>
      <c r="F3170">
        <v>17.5</v>
      </c>
      <c r="G3170">
        <v>12.7</v>
      </c>
      <c r="H3170">
        <v>179</v>
      </c>
      <c r="I3170">
        <v>130</v>
      </c>
      <c r="J3170">
        <v>79.5</v>
      </c>
      <c r="K3170">
        <v>60.8</v>
      </c>
      <c r="L3170">
        <v>51.5</v>
      </c>
      <c r="M3170">
        <v>50.5</v>
      </c>
      <c r="R3170">
        <f t="shared" si="190"/>
        <v>10</v>
      </c>
      <c r="S3170">
        <f t="shared" si="191"/>
        <v>17</v>
      </c>
    </row>
    <row r="3171" spans="1:19" x14ac:dyDescent="0.3">
      <c r="A3171">
        <v>3170</v>
      </c>
      <c r="B3171" t="s">
        <v>3181</v>
      </c>
      <c r="C3171" t="str">
        <f t="shared" si="189"/>
        <v>citrus_g_7_CitrusESA9</v>
      </c>
      <c r="D3171">
        <v>162</v>
      </c>
      <c r="E3171">
        <v>159</v>
      </c>
      <c r="F3171">
        <v>23.2</v>
      </c>
      <c r="G3171">
        <v>15.1</v>
      </c>
      <c r="H3171">
        <v>154</v>
      </c>
      <c r="I3171">
        <v>122</v>
      </c>
      <c r="J3171">
        <v>83.9</v>
      </c>
      <c r="K3171">
        <v>64</v>
      </c>
      <c r="L3171">
        <v>54.1</v>
      </c>
      <c r="M3171">
        <v>53.5</v>
      </c>
      <c r="R3171">
        <f t="shared" si="190"/>
        <v>10</v>
      </c>
      <c r="S3171">
        <f t="shared" si="191"/>
        <v>17</v>
      </c>
    </row>
    <row r="3172" spans="1:19" x14ac:dyDescent="0.3">
      <c r="A3172">
        <v>3171</v>
      </c>
      <c r="B3172" t="s">
        <v>3182</v>
      </c>
      <c r="C3172" t="str">
        <f t="shared" si="189"/>
        <v>citrus_g_7_CitrusESA10a</v>
      </c>
      <c r="D3172">
        <v>180</v>
      </c>
      <c r="E3172">
        <v>175</v>
      </c>
      <c r="F3172">
        <v>16.399999999999999</v>
      </c>
      <c r="G3172">
        <v>12.2</v>
      </c>
      <c r="H3172">
        <v>163</v>
      </c>
      <c r="I3172">
        <v>118</v>
      </c>
      <c r="J3172">
        <v>67.5</v>
      </c>
      <c r="K3172">
        <v>52.1</v>
      </c>
      <c r="L3172">
        <v>44.7</v>
      </c>
      <c r="M3172">
        <v>44</v>
      </c>
      <c r="R3172">
        <f t="shared" si="190"/>
        <v>10</v>
      </c>
      <c r="S3172">
        <f t="shared" si="191"/>
        <v>17</v>
      </c>
    </row>
    <row r="3173" spans="1:19" x14ac:dyDescent="0.3">
      <c r="A3173">
        <v>3172</v>
      </c>
      <c r="B3173" t="s">
        <v>3183</v>
      </c>
      <c r="C3173" t="str">
        <f t="shared" si="189"/>
        <v>citrus_g_7_CitrusESA10b</v>
      </c>
      <c r="D3173">
        <v>114</v>
      </c>
      <c r="E3173">
        <v>112</v>
      </c>
      <c r="F3173">
        <v>19.399999999999999</v>
      </c>
      <c r="G3173">
        <v>12.8</v>
      </c>
      <c r="H3173">
        <v>108</v>
      </c>
      <c r="I3173">
        <v>97.8</v>
      </c>
      <c r="J3173">
        <v>77.599999999999994</v>
      </c>
      <c r="K3173">
        <v>61.9</v>
      </c>
      <c r="L3173">
        <v>47.9</v>
      </c>
      <c r="M3173">
        <v>47.4</v>
      </c>
      <c r="R3173">
        <f t="shared" si="190"/>
        <v>10</v>
      </c>
      <c r="S3173">
        <f t="shared" si="191"/>
        <v>17</v>
      </c>
    </row>
    <row r="3174" spans="1:19" x14ac:dyDescent="0.3">
      <c r="A3174">
        <v>3173</v>
      </c>
      <c r="B3174" t="s">
        <v>3184</v>
      </c>
      <c r="C3174" t="str">
        <f t="shared" si="189"/>
        <v>citrus_g_7_CitrusESA11a</v>
      </c>
      <c r="D3174">
        <v>175</v>
      </c>
      <c r="E3174">
        <v>172</v>
      </c>
      <c r="F3174">
        <v>21.9</v>
      </c>
      <c r="G3174">
        <v>12.4</v>
      </c>
      <c r="H3174">
        <v>162</v>
      </c>
      <c r="I3174">
        <v>132</v>
      </c>
      <c r="J3174">
        <v>94.1</v>
      </c>
      <c r="K3174">
        <v>73.5</v>
      </c>
      <c r="L3174">
        <v>60.4</v>
      </c>
      <c r="M3174">
        <v>59.4</v>
      </c>
      <c r="R3174">
        <f t="shared" si="190"/>
        <v>10</v>
      </c>
      <c r="S3174">
        <f t="shared" si="191"/>
        <v>17</v>
      </c>
    </row>
    <row r="3175" spans="1:19" x14ac:dyDescent="0.3">
      <c r="A3175">
        <v>3174</v>
      </c>
      <c r="B3175" t="s">
        <v>3185</v>
      </c>
      <c r="C3175" t="str">
        <f t="shared" si="189"/>
        <v>citrus_g_7_CitrusESA11b</v>
      </c>
      <c r="D3175">
        <v>144</v>
      </c>
      <c r="E3175">
        <v>140</v>
      </c>
      <c r="F3175">
        <v>14.3</v>
      </c>
      <c r="G3175">
        <v>10.6</v>
      </c>
      <c r="H3175">
        <v>130</v>
      </c>
      <c r="I3175">
        <v>93</v>
      </c>
      <c r="J3175">
        <v>60.8</v>
      </c>
      <c r="K3175">
        <v>46.2</v>
      </c>
      <c r="L3175">
        <v>38</v>
      </c>
      <c r="M3175">
        <v>37.299999999999997</v>
      </c>
      <c r="R3175">
        <f t="shared" si="190"/>
        <v>10</v>
      </c>
      <c r="S3175">
        <f t="shared" si="191"/>
        <v>17</v>
      </c>
    </row>
    <row r="3176" spans="1:19" x14ac:dyDescent="0.3">
      <c r="A3176">
        <v>3175</v>
      </c>
      <c r="B3176" t="s">
        <v>3186</v>
      </c>
      <c r="C3176" t="str">
        <f t="shared" si="189"/>
        <v>citrus_g_7_CitrusESA12a</v>
      </c>
      <c r="D3176">
        <v>112</v>
      </c>
      <c r="E3176">
        <v>109</v>
      </c>
      <c r="F3176">
        <v>10.199999999999999</v>
      </c>
      <c r="G3176">
        <v>6.53</v>
      </c>
      <c r="H3176">
        <v>101</v>
      </c>
      <c r="I3176">
        <v>73.3</v>
      </c>
      <c r="J3176">
        <v>50</v>
      </c>
      <c r="K3176">
        <v>36.9</v>
      </c>
      <c r="L3176">
        <v>30.7</v>
      </c>
      <c r="M3176">
        <v>30.1</v>
      </c>
      <c r="R3176">
        <f t="shared" si="190"/>
        <v>10</v>
      </c>
      <c r="S3176">
        <f t="shared" si="191"/>
        <v>17</v>
      </c>
    </row>
    <row r="3177" spans="1:19" x14ac:dyDescent="0.3">
      <c r="A3177">
        <v>3176</v>
      </c>
      <c r="B3177" t="s">
        <v>3187</v>
      </c>
      <c r="C3177" t="str">
        <f t="shared" si="189"/>
        <v>citrus_g_7_CitrusESA12b</v>
      </c>
      <c r="D3177">
        <v>91.4</v>
      </c>
      <c r="E3177">
        <v>88.2</v>
      </c>
      <c r="F3177">
        <v>9.0299999999999994</v>
      </c>
      <c r="G3177">
        <v>6.31</v>
      </c>
      <c r="H3177">
        <v>79.599999999999994</v>
      </c>
      <c r="I3177">
        <v>56.5</v>
      </c>
      <c r="J3177">
        <v>43.6</v>
      </c>
      <c r="K3177">
        <v>33.200000000000003</v>
      </c>
      <c r="L3177">
        <v>27.5</v>
      </c>
      <c r="M3177">
        <v>27</v>
      </c>
      <c r="R3177">
        <f t="shared" si="190"/>
        <v>10</v>
      </c>
      <c r="S3177">
        <f t="shared" si="191"/>
        <v>17</v>
      </c>
    </row>
    <row r="3178" spans="1:19" x14ac:dyDescent="0.3">
      <c r="A3178">
        <v>3177</v>
      </c>
      <c r="B3178" t="s">
        <v>3188</v>
      </c>
      <c r="C3178" t="str">
        <f t="shared" si="189"/>
        <v>citrus_g_7_CitrusESA13</v>
      </c>
      <c r="D3178">
        <v>84.6</v>
      </c>
      <c r="E3178">
        <v>82.8</v>
      </c>
      <c r="F3178">
        <v>12.9</v>
      </c>
      <c r="G3178">
        <v>8.39</v>
      </c>
      <c r="H3178">
        <v>79.5</v>
      </c>
      <c r="I3178">
        <v>68.3</v>
      </c>
      <c r="J3178">
        <v>51.9</v>
      </c>
      <c r="K3178">
        <v>43.6</v>
      </c>
      <c r="L3178">
        <v>31.5</v>
      </c>
      <c r="M3178">
        <v>32.200000000000003</v>
      </c>
      <c r="R3178">
        <f t="shared" si="190"/>
        <v>10</v>
      </c>
      <c r="S3178">
        <f t="shared" si="191"/>
        <v>17</v>
      </c>
    </row>
    <row r="3179" spans="1:19" x14ac:dyDescent="0.3">
      <c r="A3179">
        <v>3178</v>
      </c>
      <c r="B3179" t="s">
        <v>3189</v>
      </c>
      <c r="C3179" t="str">
        <f t="shared" si="189"/>
        <v>citrus_g_7_CitrusESA15a</v>
      </c>
      <c r="D3179">
        <v>132</v>
      </c>
      <c r="E3179">
        <v>130</v>
      </c>
      <c r="F3179">
        <v>23.8</v>
      </c>
      <c r="G3179">
        <v>11.6</v>
      </c>
      <c r="H3179">
        <v>124</v>
      </c>
      <c r="I3179">
        <v>102</v>
      </c>
      <c r="J3179">
        <v>75.3</v>
      </c>
      <c r="K3179">
        <v>59.1</v>
      </c>
      <c r="L3179">
        <v>45.7</v>
      </c>
      <c r="M3179">
        <v>45.5</v>
      </c>
      <c r="R3179">
        <f t="shared" si="190"/>
        <v>10</v>
      </c>
      <c r="S3179">
        <f t="shared" si="191"/>
        <v>17</v>
      </c>
    </row>
    <row r="3180" spans="1:19" x14ac:dyDescent="0.3">
      <c r="A3180">
        <v>3179</v>
      </c>
      <c r="B3180" t="s">
        <v>3190</v>
      </c>
      <c r="C3180" t="str">
        <f t="shared" si="189"/>
        <v>citrus_g_7_CitrusESA15b</v>
      </c>
      <c r="D3180">
        <v>56.4</v>
      </c>
      <c r="E3180">
        <v>54.4</v>
      </c>
      <c r="F3180">
        <v>5.17</v>
      </c>
      <c r="G3180">
        <v>3.03</v>
      </c>
      <c r="H3180">
        <v>49.1</v>
      </c>
      <c r="I3180">
        <v>31.2</v>
      </c>
      <c r="J3180">
        <v>22.8</v>
      </c>
      <c r="K3180">
        <v>18.2</v>
      </c>
      <c r="L3180">
        <v>14.7</v>
      </c>
      <c r="M3180">
        <v>14.4</v>
      </c>
      <c r="R3180">
        <f t="shared" si="190"/>
        <v>10</v>
      </c>
      <c r="S3180">
        <f t="shared" si="191"/>
        <v>17</v>
      </c>
    </row>
    <row r="3181" spans="1:19" x14ac:dyDescent="0.3">
      <c r="A3181">
        <v>3180</v>
      </c>
      <c r="B3181" t="s">
        <v>3191</v>
      </c>
      <c r="C3181" t="str">
        <f t="shared" si="189"/>
        <v>citrus_g_7_CitrusESA16a</v>
      </c>
      <c r="D3181">
        <v>63.3</v>
      </c>
      <c r="E3181">
        <v>62.6</v>
      </c>
      <c r="F3181">
        <v>10.9</v>
      </c>
      <c r="G3181">
        <v>8.91</v>
      </c>
      <c r="H3181">
        <v>60.5</v>
      </c>
      <c r="I3181">
        <v>52.4</v>
      </c>
      <c r="J3181">
        <v>42.6</v>
      </c>
      <c r="K3181">
        <v>35.299999999999997</v>
      </c>
      <c r="L3181">
        <v>27.9</v>
      </c>
      <c r="M3181">
        <v>27.7</v>
      </c>
      <c r="R3181">
        <f t="shared" si="190"/>
        <v>10</v>
      </c>
      <c r="S3181">
        <f t="shared" si="191"/>
        <v>17</v>
      </c>
    </row>
    <row r="3182" spans="1:19" x14ac:dyDescent="0.3">
      <c r="A3182">
        <v>3181</v>
      </c>
      <c r="B3182" t="s">
        <v>3192</v>
      </c>
      <c r="C3182" t="str">
        <f t="shared" si="189"/>
        <v>citrus_g_7_CitrusESA16b</v>
      </c>
      <c r="D3182">
        <v>54.7</v>
      </c>
      <c r="E3182">
        <v>54.2</v>
      </c>
      <c r="F3182">
        <v>9.86</v>
      </c>
      <c r="G3182">
        <v>9.1</v>
      </c>
      <c r="H3182">
        <v>53.1</v>
      </c>
      <c r="I3182">
        <v>45.1</v>
      </c>
      <c r="J3182">
        <v>37.700000000000003</v>
      </c>
      <c r="K3182">
        <v>31.5</v>
      </c>
      <c r="L3182">
        <v>24.9</v>
      </c>
      <c r="M3182">
        <v>24.6</v>
      </c>
      <c r="R3182">
        <f t="shared" si="190"/>
        <v>10</v>
      </c>
      <c r="S3182">
        <f t="shared" si="191"/>
        <v>17</v>
      </c>
    </row>
    <row r="3183" spans="1:19" x14ac:dyDescent="0.3">
      <c r="A3183">
        <v>3182</v>
      </c>
      <c r="B3183" t="s">
        <v>3193</v>
      </c>
      <c r="C3183" t="str">
        <f t="shared" si="189"/>
        <v>citrus_g_7_CitrusESA17a</v>
      </c>
      <c r="D3183">
        <v>167</v>
      </c>
      <c r="E3183">
        <v>165</v>
      </c>
      <c r="F3183">
        <v>31.7</v>
      </c>
      <c r="G3183">
        <v>15.6</v>
      </c>
      <c r="H3183">
        <v>163</v>
      </c>
      <c r="I3183">
        <v>143</v>
      </c>
      <c r="J3183">
        <v>107</v>
      </c>
      <c r="K3183">
        <v>91.5</v>
      </c>
      <c r="L3183">
        <v>73.400000000000006</v>
      </c>
      <c r="M3183">
        <v>72.900000000000006</v>
      </c>
      <c r="R3183">
        <f t="shared" si="190"/>
        <v>10</v>
      </c>
      <c r="S3183">
        <f t="shared" si="191"/>
        <v>17</v>
      </c>
    </row>
    <row r="3184" spans="1:19" x14ac:dyDescent="0.3">
      <c r="A3184">
        <v>3183</v>
      </c>
      <c r="B3184" t="s">
        <v>3194</v>
      </c>
      <c r="C3184" t="str">
        <f t="shared" si="189"/>
        <v>citrus_g_7_CitrusESA17b</v>
      </c>
      <c r="D3184">
        <v>56.2</v>
      </c>
      <c r="E3184">
        <v>55.4</v>
      </c>
      <c r="F3184">
        <v>9.26</v>
      </c>
      <c r="G3184">
        <v>8.4700000000000006</v>
      </c>
      <c r="H3184">
        <v>53</v>
      </c>
      <c r="I3184">
        <v>45</v>
      </c>
      <c r="J3184">
        <v>36.6</v>
      </c>
      <c r="K3184">
        <v>30</v>
      </c>
      <c r="L3184">
        <v>23.5</v>
      </c>
      <c r="M3184">
        <v>23.3</v>
      </c>
      <c r="R3184">
        <f t="shared" si="190"/>
        <v>10</v>
      </c>
      <c r="S3184">
        <f t="shared" si="191"/>
        <v>17</v>
      </c>
    </row>
    <row r="3185" spans="1:19" x14ac:dyDescent="0.3">
      <c r="A3185">
        <v>3184</v>
      </c>
      <c r="B3185" t="s">
        <v>3195</v>
      </c>
      <c r="C3185" t="str">
        <f t="shared" si="189"/>
        <v>citrus_g_7_CitrusESA20a</v>
      </c>
      <c r="D3185">
        <v>492</v>
      </c>
      <c r="E3185">
        <v>482</v>
      </c>
      <c r="F3185">
        <v>54.6</v>
      </c>
      <c r="G3185">
        <v>21.8</v>
      </c>
      <c r="H3185">
        <v>454</v>
      </c>
      <c r="I3185">
        <v>340</v>
      </c>
      <c r="J3185">
        <v>256</v>
      </c>
      <c r="K3185">
        <v>205</v>
      </c>
      <c r="L3185">
        <v>162</v>
      </c>
      <c r="M3185">
        <v>159</v>
      </c>
      <c r="R3185">
        <f t="shared" si="190"/>
        <v>10</v>
      </c>
      <c r="S3185">
        <f t="shared" si="191"/>
        <v>17</v>
      </c>
    </row>
    <row r="3186" spans="1:19" x14ac:dyDescent="0.3">
      <c r="A3186">
        <v>3185</v>
      </c>
      <c r="B3186" t="s">
        <v>3196</v>
      </c>
      <c r="C3186" t="str">
        <f t="shared" si="189"/>
        <v>citrus_g_7_CitrusESA20b</v>
      </c>
      <c r="D3186">
        <v>190</v>
      </c>
      <c r="E3186">
        <v>186</v>
      </c>
      <c r="F3186">
        <v>25.1</v>
      </c>
      <c r="G3186">
        <v>11.4</v>
      </c>
      <c r="H3186">
        <v>174</v>
      </c>
      <c r="I3186">
        <v>142</v>
      </c>
      <c r="J3186">
        <v>106</v>
      </c>
      <c r="K3186">
        <v>88.2</v>
      </c>
      <c r="L3186">
        <v>62.9</v>
      </c>
      <c r="M3186">
        <v>62</v>
      </c>
      <c r="R3186">
        <f t="shared" si="190"/>
        <v>10</v>
      </c>
      <c r="S3186">
        <f t="shared" si="191"/>
        <v>17</v>
      </c>
    </row>
    <row r="3187" spans="1:19" x14ac:dyDescent="0.3">
      <c r="A3187">
        <v>3186</v>
      </c>
      <c r="B3187" t="s">
        <v>3197</v>
      </c>
      <c r="C3187" t="str">
        <f t="shared" si="189"/>
        <v>citrus_g_7_CitrusESA21</v>
      </c>
      <c r="D3187">
        <v>133</v>
      </c>
      <c r="E3187">
        <v>130</v>
      </c>
      <c r="F3187">
        <v>12.3</v>
      </c>
      <c r="G3187">
        <v>7.49</v>
      </c>
      <c r="H3187">
        <v>121</v>
      </c>
      <c r="I3187">
        <v>88.4</v>
      </c>
      <c r="J3187">
        <v>54.7</v>
      </c>
      <c r="K3187">
        <v>41</v>
      </c>
      <c r="L3187">
        <v>33.5</v>
      </c>
      <c r="M3187">
        <v>32.9</v>
      </c>
      <c r="R3187">
        <f t="shared" si="190"/>
        <v>10</v>
      </c>
      <c r="S3187">
        <f t="shared" si="191"/>
        <v>17</v>
      </c>
    </row>
    <row r="3188" spans="1:19" x14ac:dyDescent="0.3">
      <c r="A3188">
        <v>3187</v>
      </c>
      <c r="B3188" t="s">
        <v>3198</v>
      </c>
      <c r="C3188" t="str">
        <f t="shared" si="189"/>
        <v>citrus_g_4_CitrusESA2</v>
      </c>
      <c r="D3188">
        <v>349</v>
      </c>
      <c r="E3188">
        <v>259</v>
      </c>
      <c r="F3188">
        <v>29.5</v>
      </c>
      <c r="G3188">
        <v>17.600000000000001</v>
      </c>
      <c r="H3188">
        <v>199</v>
      </c>
      <c r="I3188">
        <v>154</v>
      </c>
      <c r="J3188">
        <v>122</v>
      </c>
      <c r="K3188">
        <v>98</v>
      </c>
      <c r="L3188">
        <v>82.6</v>
      </c>
      <c r="M3188">
        <v>81.7</v>
      </c>
      <c r="R3188">
        <f t="shared" si="190"/>
        <v>10</v>
      </c>
      <c r="S3188">
        <f t="shared" si="191"/>
        <v>17</v>
      </c>
    </row>
    <row r="3189" spans="1:19" x14ac:dyDescent="0.3">
      <c r="A3189">
        <v>3188</v>
      </c>
      <c r="B3189" t="s">
        <v>3199</v>
      </c>
      <c r="C3189" t="str">
        <f t="shared" si="189"/>
        <v>citrus_g_4_CitrusESA3</v>
      </c>
      <c r="D3189">
        <v>477</v>
      </c>
      <c r="E3189">
        <v>334</v>
      </c>
      <c r="F3189">
        <v>42</v>
      </c>
      <c r="G3189">
        <v>25.5</v>
      </c>
      <c r="H3189">
        <v>280</v>
      </c>
      <c r="I3189">
        <v>227</v>
      </c>
      <c r="J3189">
        <v>188</v>
      </c>
      <c r="K3189">
        <v>147</v>
      </c>
      <c r="L3189">
        <v>120</v>
      </c>
      <c r="M3189">
        <v>119</v>
      </c>
      <c r="R3189">
        <f t="shared" si="190"/>
        <v>10</v>
      </c>
      <c r="S3189">
        <f t="shared" si="191"/>
        <v>17</v>
      </c>
    </row>
    <row r="3190" spans="1:19" x14ac:dyDescent="0.3">
      <c r="A3190">
        <v>3189</v>
      </c>
      <c r="B3190" t="s">
        <v>3200</v>
      </c>
      <c r="C3190" t="str">
        <f t="shared" si="189"/>
        <v>citrus_g_4_CitrusESA4</v>
      </c>
      <c r="D3190">
        <v>390</v>
      </c>
      <c r="E3190">
        <v>291</v>
      </c>
      <c r="F3190">
        <v>33.4</v>
      </c>
      <c r="G3190">
        <v>23.7</v>
      </c>
      <c r="H3190">
        <v>253</v>
      </c>
      <c r="I3190">
        <v>196</v>
      </c>
      <c r="J3190">
        <v>126</v>
      </c>
      <c r="K3190">
        <v>103</v>
      </c>
      <c r="L3190">
        <v>81.099999999999994</v>
      </c>
      <c r="M3190">
        <v>80.5</v>
      </c>
      <c r="R3190">
        <f t="shared" si="190"/>
        <v>10</v>
      </c>
      <c r="S3190">
        <f t="shared" si="191"/>
        <v>17</v>
      </c>
    </row>
    <row r="3191" spans="1:19" x14ac:dyDescent="0.3">
      <c r="A3191">
        <v>3190</v>
      </c>
      <c r="B3191" t="s">
        <v>3201</v>
      </c>
      <c r="C3191" t="str">
        <f t="shared" si="189"/>
        <v>citrus_g_4_CitrusESA5</v>
      </c>
      <c r="D3191">
        <v>297</v>
      </c>
      <c r="E3191">
        <v>233</v>
      </c>
      <c r="F3191">
        <v>26.6</v>
      </c>
      <c r="G3191">
        <v>16</v>
      </c>
      <c r="H3191">
        <v>187</v>
      </c>
      <c r="I3191">
        <v>147</v>
      </c>
      <c r="J3191">
        <v>122</v>
      </c>
      <c r="K3191">
        <v>96.3</v>
      </c>
      <c r="L3191">
        <v>75.400000000000006</v>
      </c>
      <c r="M3191">
        <v>74.5</v>
      </c>
      <c r="R3191">
        <f t="shared" si="190"/>
        <v>10</v>
      </c>
      <c r="S3191">
        <f t="shared" si="191"/>
        <v>17</v>
      </c>
    </row>
    <row r="3192" spans="1:19" x14ac:dyDescent="0.3">
      <c r="A3192">
        <v>3191</v>
      </c>
      <c r="B3192" t="s">
        <v>3202</v>
      </c>
      <c r="C3192" t="str">
        <f t="shared" si="189"/>
        <v>citrus_g_4_CitrusESA6</v>
      </c>
      <c r="D3192">
        <v>342</v>
      </c>
      <c r="E3192">
        <v>276</v>
      </c>
      <c r="F3192">
        <v>25.4</v>
      </c>
      <c r="G3192">
        <v>15.3</v>
      </c>
      <c r="H3192">
        <v>226</v>
      </c>
      <c r="I3192">
        <v>175</v>
      </c>
      <c r="J3192">
        <v>118</v>
      </c>
      <c r="K3192">
        <v>92.2</v>
      </c>
      <c r="L3192">
        <v>76.599999999999994</v>
      </c>
      <c r="M3192">
        <v>75.599999999999994</v>
      </c>
      <c r="R3192">
        <f t="shared" si="190"/>
        <v>10</v>
      </c>
      <c r="S3192">
        <f t="shared" si="191"/>
        <v>17</v>
      </c>
    </row>
    <row r="3193" spans="1:19" x14ac:dyDescent="0.3">
      <c r="A3193">
        <v>3192</v>
      </c>
      <c r="B3193" t="s">
        <v>3203</v>
      </c>
      <c r="C3193" t="str">
        <f t="shared" ref="C3193:C3256" si="192">LEFT(B3193,R3193-1)&amp;RIGHT(B3193,LEN(B3193)-S3193)</f>
        <v>citrus_g_4_CitrusESA7</v>
      </c>
      <c r="D3193">
        <v>392</v>
      </c>
      <c r="E3193">
        <v>307</v>
      </c>
      <c r="F3193">
        <v>25.7</v>
      </c>
      <c r="G3193">
        <v>17.100000000000001</v>
      </c>
      <c r="H3193">
        <v>263</v>
      </c>
      <c r="I3193">
        <v>189</v>
      </c>
      <c r="J3193">
        <v>118</v>
      </c>
      <c r="K3193">
        <v>87.5</v>
      </c>
      <c r="L3193">
        <v>78.099999999999994</v>
      </c>
      <c r="M3193">
        <v>76.8</v>
      </c>
      <c r="R3193">
        <f t="shared" si="190"/>
        <v>10</v>
      </c>
      <c r="S3193">
        <f t="shared" si="191"/>
        <v>17</v>
      </c>
    </row>
    <row r="3194" spans="1:19" x14ac:dyDescent="0.3">
      <c r="A3194">
        <v>3193</v>
      </c>
      <c r="B3194" t="s">
        <v>3204</v>
      </c>
      <c r="C3194" t="str">
        <f t="shared" si="192"/>
        <v>citrus_g_4_CitrusESA8</v>
      </c>
      <c r="D3194">
        <v>356</v>
      </c>
      <c r="E3194">
        <v>288</v>
      </c>
      <c r="F3194">
        <v>21.9</v>
      </c>
      <c r="G3194">
        <v>15.4</v>
      </c>
      <c r="H3194">
        <v>258</v>
      </c>
      <c r="I3194">
        <v>167</v>
      </c>
      <c r="J3194">
        <v>105</v>
      </c>
      <c r="K3194">
        <v>79.099999999999994</v>
      </c>
      <c r="L3194">
        <v>71.5</v>
      </c>
      <c r="M3194">
        <v>70.099999999999994</v>
      </c>
      <c r="R3194">
        <f t="shared" si="190"/>
        <v>10</v>
      </c>
      <c r="S3194">
        <f t="shared" si="191"/>
        <v>17</v>
      </c>
    </row>
    <row r="3195" spans="1:19" x14ac:dyDescent="0.3">
      <c r="A3195">
        <v>3194</v>
      </c>
      <c r="B3195" t="s">
        <v>3205</v>
      </c>
      <c r="C3195" t="str">
        <f t="shared" si="192"/>
        <v>citrus_g_4_CitrusESA9</v>
      </c>
      <c r="D3195">
        <v>330</v>
      </c>
      <c r="E3195">
        <v>259</v>
      </c>
      <c r="F3195">
        <v>27.3</v>
      </c>
      <c r="G3195">
        <v>19.2</v>
      </c>
      <c r="H3195">
        <v>206</v>
      </c>
      <c r="I3195">
        <v>154</v>
      </c>
      <c r="J3195">
        <v>106</v>
      </c>
      <c r="K3195">
        <v>80.3</v>
      </c>
      <c r="L3195">
        <v>67.8</v>
      </c>
      <c r="M3195">
        <v>67.099999999999994</v>
      </c>
      <c r="R3195">
        <f t="shared" si="190"/>
        <v>10</v>
      </c>
      <c r="S3195">
        <f t="shared" si="191"/>
        <v>17</v>
      </c>
    </row>
    <row r="3196" spans="1:19" x14ac:dyDescent="0.3">
      <c r="A3196">
        <v>3195</v>
      </c>
      <c r="B3196" t="s">
        <v>3206</v>
      </c>
      <c r="C3196" t="str">
        <f t="shared" si="192"/>
        <v>citrus_g_4_CitrusESA10a</v>
      </c>
      <c r="D3196">
        <v>375</v>
      </c>
      <c r="E3196">
        <v>300</v>
      </c>
      <c r="F3196">
        <v>22.7</v>
      </c>
      <c r="G3196">
        <v>15.2</v>
      </c>
      <c r="H3196">
        <v>239</v>
      </c>
      <c r="I3196">
        <v>163</v>
      </c>
      <c r="J3196">
        <v>92.5</v>
      </c>
      <c r="K3196">
        <v>70.2</v>
      </c>
      <c r="L3196">
        <v>62.8</v>
      </c>
      <c r="M3196">
        <v>61.8</v>
      </c>
      <c r="R3196">
        <f t="shared" si="190"/>
        <v>10</v>
      </c>
      <c r="S3196">
        <f t="shared" si="191"/>
        <v>17</v>
      </c>
    </row>
    <row r="3197" spans="1:19" x14ac:dyDescent="0.3">
      <c r="A3197">
        <v>3196</v>
      </c>
      <c r="B3197" t="s">
        <v>3207</v>
      </c>
      <c r="C3197" t="str">
        <f t="shared" si="192"/>
        <v>citrus_g_4_CitrusESA10b</v>
      </c>
      <c r="D3197">
        <v>189</v>
      </c>
      <c r="E3197">
        <v>173</v>
      </c>
      <c r="F3197">
        <v>26.8</v>
      </c>
      <c r="G3197">
        <v>15.4</v>
      </c>
      <c r="H3197">
        <v>156</v>
      </c>
      <c r="I3197">
        <v>141</v>
      </c>
      <c r="J3197">
        <v>107</v>
      </c>
      <c r="K3197">
        <v>83.7</v>
      </c>
      <c r="L3197">
        <v>66.5</v>
      </c>
      <c r="M3197">
        <v>65.900000000000006</v>
      </c>
      <c r="R3197">
        <f t="shared" si="190"/>
        <v>10</v>
      </c>
      <c r="S3197">
        <f t="shared" si="191"/>
        <v>17</v>
      </c>
    </row>
    <row r="3198" spans="1:19" x14ac:dyDescent="0.3">
      <c r="A3198">
        <v>3197</v>
      </c>
      <c r="B3198" t="s">
        <v>3208</v>
      </c>
      <c r="C3198" t="str">
        <f t="shared" si="192"/>
        <v>citrus_g_4_CitrusESA11a</v>
      </c>
      <c r="D3198">
        <v>291</v>
      </c>
      <c r="E3198">
        <v>237</v>
      </c>
      <c r="F3198">
        <v>22.7</v>
      </c>
      <c r="G3198">
        <v>15.2</v>
      </c>
      <c r="H3198">
        <v>193</v>
      </c>
      <c r="I3198">
        <v>139</v>
      </c>
      <c r="J3198">
        <v>108</v>
      </c>
      <c r="K3198">
        <v>81.099999999999994</v>
      </c>
      <c r="L3198">
        <v>69.599999999999994</v>
      </c>
      <c r="M3198">
        <v>68.2</v>
      </c>
      <c r="R3198">
        <f t="shared" si="190"/>
        <v>10</v>
      </c>
      <c r="S3198">
        <f t="shared" si="191"/>
        <v>17</v>
      </c>
    </row>
    <row r="3199" spans="1:19" x14ac:dyDescent="0.3">
      <c r="A3199">
        <v>3198</v>
      </c>
      <c r="B3199" t="s">
        <v>3209</v>
      </c>
      <c r="C3199" t="str">
        <f t="shared" si="192"/>
        <v>citrus_g_4_CitrusESA11b</v>
      </c>
      <c r="D3199">
        <v>290</v>
      </c>
      <c r="E3199">
        <v>228</v>
      </c>
      <c r="F3199">
        <v>20.7</v>
      </c>
      <c r="G3199">
        <v>13.7</v>
      </c>
      <c r="H3199">
        <v>185</v>
      </c>
      <c r="I3199">
        <v>130</v>
      </c>
      <c r="J3199">
        <v>85.7</v>
      </c>
      <c r="K3199">
        <v>68.3</v>
      </c>
      <c r="L3199">
        <v>53.2</v>
      </c>
      <c r="M3199">
        <v>52.4</v>
      </c>
      <c r="R3199">
        <f t="shared" si="190"/>
        <v>10</v>
      </c>
      <c r="S3199">
        <f t="shared" si="191"/>
        <v>17</v>
      </c>
    </row>
    <row r="3200" spans="1:19" x14ac:dyDescent="0.3">
      <c r="A3200">
        <v>3199</v>
      </c>
      <c r="B3200" t="s">
        <v>3210</v>
      </c>
      <c r="C3200" t="str">
        <f t="shared" si="192"/>
        <v>citrus_g_4_CitrusESA12a</v>
      </c>
      <c r="D3200">
        <v>204</v>
      </c>
      <c r="E3200">
        <v>170</v>
      </c>
      <c r="F3200">
        <v>13.4</v>
      </c>
      <c r="G3200">
        <v>7.28</v>
      </c>
      <c r="H3200">
        <v>147</v>
      </c>
      <c r="I3200">
        <v>109</v>
      </c>
      <c r="J3200">
        <v>63.9</v>
      </c>
      <c r="K3200">
        <v>50.1</v>
      </c>
      <c r="L3200">
        <v>45.8</v>
      </c>
      <c r="M3200">
        <v>44.9</v>
      </c>
      <c r="R3200">
        <f t="shared" si="190"/>
        <v>10</v>
      </c>
      <c r="S3200">
        <f t="shared" si="191"/>
        <v>17</v>
      </c>
    </row>
    <row r="3201" spans="1:19" x14ac:dyDescent="0.3">
      <c r="A3201">
        <v>3200</v>
      </c>
      <c r="B3201" t="s">
        <v>3211</v>
      </c>
      <c r="C3201" t="str">
        <f t="shared" si="192"/>
        <v>citrus_g_4_CitrusESA12b</v>
      </c>
      <c r="D3201">
        <v>213</v>
      </c>
      <c r="E3201">
        <v>137</v>
      </c>
      <c r="F3201">
        <v>11.3</v>
      </c>
      <c r="G3201">
        <v>6.77</v>
      </c>
      <c r="H3201">
        <v>111</v>
      </c>
      <c r="I3201">
        <v>82.8</v>
      </c>
      <c r="J3201">
        <v>57.5</v>
      </c>
      <c r="K3201">
        <v>42.4</v>
      </c>
      <c r="L3201">
        <v>37.799999999999997</v>
      </c>
      <c r="M3201">
        <v>37.200000000000003</v>
      </c>
      <c r="R3201">
        <f t="shared" si="190"/>
        <v>10</v>
      </c>
      <c r="S3201">
        <f t="shared" si="191"/>
        <v>17</v>
      </c>
    </row>
    <row r="3202" spans="1:19" x14ac:dyDescent="0.3">
      <c r="A3202">
        <v>3201</v>
      </c>
      <c r="B3202" t="s">
        <v>3212</v>
      </c>
      <c r="C3202" t="str">
        <f t="shared" si="192"/>
        <v>citrus_g_4_CitrusESA13</v>
      </c>
      <c r="D3202">
        <v>158</v>
      </c>
      <c r="E3202">
        <v>131</v>
      </c>
      <c r="F3202">
        <v>17.3</v>
      </c>
      <c r="G3202">
        <v>8.98</v>
      </c>
      <c r="H3202">
        <v>114</v>
      </c>
      <c r="I3202">
        <v>89.3</v>
      </c>
      <c r="J3202">
        <v>65.400000000000006</v>
      </c>
      <c r="K3202">
        <v>63.2</v>
      </c>
      <c r="L3202">
        <v>45.1</v>
      </c>
      <c r="M3202">
        <v>47.3</v>
      </c>
      <c r="R3202">
        <f t="shared" si="190"/>
        <v>10</v>
      </c>
      <c r="S3202">
        <f t="shared" si="191"/>
        <v>17</v>
      </c>
    </row>
    <row r="3203" spans="1:19" x14ac:dyDescent="0.3">
      <c r="A3203">
        <v>3202</v>
      </c>
      <c r="B3203" t="s">
        <v>3213</v>
      </c>
      <c r="C3203" t="str">
        <f t="shared" si="192"/>
        <v>citrus_g_4_CitrusESA15a</v>
      </c>
      <c r="D3203">
        <v>267</v>
      </c>
      <c r="E3203">
        <v>231</v>
      </c>
      <c r="F3203">
        <v>28.6</v>
      </c>
      <c r="G3203">
        <v>11.3</v>
      </c>
      <c r="H3203">
        <v>199</v>
      </c>
      <c r="I3203">
        <v>159</v>
      </c>
      <c r="J3203">
        <v>111</v>
      </c>
      <c r="K3203">
        <v>86.4</v>
      </c>
      <c r="L3203">
        <v>66.599999999999994</v>
      </c>
      <c r="M3203">
        <v>66</v>
      </c>
      <c r="R3203">
        <f t="shared" ref="R3203:R3266" si="193">SEARCH("run",B3203)</f>
        <v>10</v>
      </c>
      <c r="S3203">
        <f t="shared" ref="S3203:S3266" si="194">SEARCH("_",B3203,SEARCH("_",B3203,R3203+1)+1)</f>
        <v>17</v>
      </c>
    </row>
    <row r="3204" spans="1:19" x14ac:dyDescent="0.3">
      <c r="A3204">
        <v>3203</v>
      </c>
      <c r="B3204" t="s">
        <v>3214</v>
      </c>
      <c r="C3204" t="str">
        <f t="shared" si="192"/>
        <v>citrus_g_4_CitrusESA15b</v>
      </c>
      <c r="D3204">
        <v>105</v>
      </c>
      <c r="E3204">
        <v>91.4</v>
      </c>
      <c r="F3204">
        <v>6.56</v>
      </c>
      <c r="G3204">
        <v>2.78</v>
      </c>
      <c r="H3204">
        <v>75.2</v>
      </c>
      <c r="I3204">
        <v>46.2</v>
      </c>
      <c r="J3204">
        <v>29.9</v>
      </c>
      <c r="K3204">
        <v>23.2</v>
      </c>
      <c r="L3204">
        <v>19.899999999999999</v>
      </c>
      <c r="M3204">
        <v>19.5</v>
      </c>
      <c r="R3204">
        <f t="shared" si="193"/>
        <v>10</v>
      </c>
      <c r="S3204">
        <f t="shared" si="194"/>
        <v>17</v>
      </c>
    </row>
    <row r="3205" spans="1:19" x14ac:dyDescent="0.3">
      <c r="A3205">
        <v>3204</v>
      </c>
      <c r="B3205" t="s">
        <v>3215</v>
      </c>
      <c r="C3205" t="str">
        <f t="shared" si="192"/>
        <v>citrus_g_4_CitrusESA16a</v>
      </c>
      <c r="D3205">
        <v>64.5</v>
      </c>
      <c r="E3205">
        <v>63.8</v>
      </c>
      <c r="F3205">
        <v>10.7</v>
      </c>
      <c r="G3205">
        <v>7.69</v>
      </c>
      <c r="H3205">
        <v>61.8</v>
      </c>
      <c r="I3205">
        <v>56</v>
      </c>
      <c r="J3205">
        <v>44</v>
      </c>
      <c r="K3205">
        <v>36</v>
      </c>
      <c r="L3205">
        <v>28.5</v>
      </c>
      <c r="M3205">
        <v>28.2</v>
      </c>
      <c r="R3205">
        <f t="shared" si="193"/>
        <v>10</v>
      </c>
      <c r="S3205">
        <f t="shared" si="194"/>
        <v>17</v>
      </c>
    </row>
    <row r="3206" spans="1:19" x14ac:dyDescent="0.3">
      <c r="A3206">
        <v>3205</v>
      </c>
      <c r="B3206" t="s">
        <v>3216</v>
      </c>
      <c r="C3206" t="str">
        <f t="shared" si="192"/>
        <v>citrus_g_4_CitrusESA16b</v>
      </c>
      <c r="D3206">
        <v>48.1</v>
      </c>
      <c r="E3206">
        <v>47.6</v>
      </c>
      <c r="F3206">
        <v>8.42</v>
      </c>
      <c r="G3206">
        <v>7.11</v>
      </c>
      <c r="H3206">
        <v>46.2</v>
      </c>
      <c r="I3206">
        <v>40.200000000000003</v>
      </c>
      <c r="J3206">
        <v>31.8</v>
      </c>
      <c r="K3206">
        <v>27.2</v>
      </c>
      <c r="L3206">
        <v>21.4</v>
      </c>
      <c r="M3206">
        <v>21.2</v>
      </c>
      <c r="R3206">
        <f t="shared" si="193"/>
        <v>10</v>
      </c>
      <c r="S3206">
        <f t="shared" si="194"/>
        <v>17</v>
      </c>
    </row>
    <row r="3207" spans="1:19" x14ac:dyDescent="0.3">
      <c r="A3207">
        <v>3206</v>
      </c>
      <c r="B3207" t="s">
        <v>3217</v>
      </c>
      <c r="C3207" t="str">
        <f t="shared" si="192"/>
        <v>citrus_g_4_CitrusESA17a</v>
      </c>
      <c r="D3207">
        <v>306</v>
      </c>
      <c r="E3207">
        <v>270</v>
      </c>
      <c r="F3207">
        <v>43.1</v>
      </c>
      <c r="G3207">
        <v>16.8</v>
      </c>
      <c r="H3207">
        <v>241</v>
      </c>
      <c r="I3207">
        <v>206</v>
      </c>
      <c r="J3207">
        <v>155</v>
      </c>
      <c r="K3207">
        <v>132</v>
      </c>
      <c r="L3207">
        <v>103</v>
      </c>
      <c r="M3207">
        <v>103</v>
      </c>
      <c r="R3207">
        <f t="shared" si="193"/>
        <v>10</v>
      </c>
      <c r="S3207">
        <f t="shared" si="194"/>
        <v>17</v>
      </c>
    </row>
    <row r="3208" spans="1:19" x14ac:dyDescent="0.3">
      <c r="A3208">
        <v>3207</v>
      </c>
      <c r="B3208" t="s">
        <v>3218</v>
      </c>
      <c r="C3208" t="str">
        <f t="shared" si="192"/>
        <v>citrus_g_4_CitrusESA17b</v>
      </c>
      <c r="D3208">
        <v>54</v>
      </c>
      <c r="E3208">
        <v>53.4</v>
      </c>
      <c r="F3208">
        <v>8.4499999999999993</v>
      </c>
      <c r="G3208">
        <v>6.91</v>
      </c>
      <c r="H3208">
        <v>51.6</v>
      </c>
      <c r="I3208">
        <v>45.4</v>
      </c>
      <c r="J3208">
        <v>36</v>
      </c>
      <c r="K3208">
        <v>28.4</v>
      </c>
      <c r="L3208">
        <v>22.8</v>
      </c>
      <c r="M3208">
        <v>22.5</v>
      </c>
      <c r="R3208">
        <f t="shared" si="193"/>
        <v>10</v>
      </c>
      <c r="S3208">
        <f t="shared" si="194"/>
        <v>17</v>
      </c>
    </row>
    <row r="3209" spans="1:19" x14ac:dyDescent="0.3">
      <c r="A3209">
        <v>3208</v>
      </c>
      <c r="B3209" t="s">
        <v>3219</v>
      </c>
      <c r="C3209" t="str">
        <f t="shared" si="192"/>
        <v>citrus_g_4_CitrusESA20a</v>
      </c>
      <c r="D3209">
        <v>735</v>
      </c>
      <c r="E3209">
        <v>367</v>
      </c>
      <c r="F3209">
        <v>30</v>
      </c>
      <c r="G3209">
        <v>17.100000000000001</v>
      </c>
      <c r="H3209">
        <v>245</v>
      </c>
      <c r="I3209">
        <v>181</v>
      </c>
      <c r="J3209">
        <v>143</v>
      </c>
      <c r="K3209">
        <v>116</v>
      </c>
      <c r="L3209">
        <v>96</v>
      </c>
      <c r="M3209">
        <v>94.6</v>
      </c>
      <c r="R3209">
        <f t="shared" si="193"/>
        <v>10</v>
      </c>
      <c r="S3209">
        <f t="shared" si="194"/>
        <v>17</v>
      </c>
    </row>
    <row r="3210" spans="1:19" x14ac:dyDescent="0.3">
      <c r="A3210">
        <v>3209</v>
      </c>
      <c r="B3210" t="s">
        <v>3220</v>
      </c>
      <c r="C3210" t="str">
        <f t="shared" si="192"/>
        <v>citrus_g_4_CitrusESA20b</v>
      </c>
      <c r="D3210">
        <v>424</v>
      </c>
      <c r="E3210">
        <v>258</v>
      </c>
      <c r="F3210">
        <v>23.2</v>
      </c>
      <c r="G3210">
        <v>12.9</v>
      </c>
      <c r="H3210">
        <v>197</v>
      </c>
      <c r="I3210">
        <v>145</v>
      </c>
      <c r="J3210">
        <v>105</v>
      </c>
      <c r="K3210">
        <v>82.9</v>
      </c>
      <c r="L3210">
        <v>65.8</v>
      </c>
      <c r="M3210">
        <v>64.900000000000006</v>
      </c>
      <c r="R3210">
        <f t="shared" si="193"/>
        <v>10</v>
      </c>
      <c r="S3210">
        <f t="shared" si="194"/>
        <v>17</v>
      </c>
    </row>
    <row r="3211" spans="1:19" x14ac:dyDescent="0.3">
      <c r="A3211">
        <v>3210</v>
      </c>
      <c r="B3211" t="s">
        <v>3221</v>
      </c>
      <c r="C3211" t="str">
        <f t="shared" si="192"/>
        <v>citrus_g_4_CitrusESA21</v>
      </c>
      <c r="D3211">
        <v>263</v>
      </c>
      <c r="E3211">
        <v>219</v>
      </c>
      <c r="F3211">
        <v>15.2</v>
      </c>
      <c r="G3211">
        <v>8.2200000000000006</v>
      </c>
      <c r="H3211">
        <v>156</v>
      </c>
      <c r="I3211">
        <v>113</v>
      </c>
      <c r="J3211">
        <v>68.8</v>
      </c>
      <c r="K3211">
        <v>53.7</v>
      </c>
      <c r="L3211">
        <v>45.9</v>
      </c>
      <c r="M3211">
        <v>45.1</v>
      </c>
      <c r="R3211">
        <f t="shared" si="193"/>
        <v>10</v>
      </c>
      <c r="S3211">
        <f t="shared" si="194"/>
        <v>17</v>
      </c>
    </row>
    <row r="3212" spans="1:19" x14ac:dyDescent="0.3">
      <c r="A3212">
        <v>3211</v>
      </c>
      <c r="B3212" t="s">
        <v>3222</v>
      </c>
      <c r="C3212" t="str">
        <f t="shared" si="192"/>
        <v>citrusCA_g_7_CitrusESA18a</v>
      </c>
      <c r="D3212">
        <v>72.599999999999994</v>
      </c>
      <c r="E3212">
        <v>71.8</v>
      </c>
      <c r="F3212">
        <v>9.08</v>
      </c>
      <c r="G3212">
        <v>6.02</v>
      </c>
      <c r="H3212">
        <v>69.3</v>
      </c>
      <c r="I3212">
        <v>58.4</v>
      </c>
      <c r="J3212">
        <v>41</v>
      </c>
      <c r="K3212">
        <v>32.299999999999997</v>
      </c>
      <c r="L3212">
        <v>23.4</v>
      </c>
      <c r="M3212">
        <v>23.2</v>
      </c>
      <c r="R3212">
        <f t="shared" si="193"/>
        <v>12</v>
      </c>
      <c r="S3212">
        <f t="shared" si="194"/>
        <v>19</v>
      </c>
    </row>
    <row r="3213" spans="1:19" x14ac:dyDescent="0.3">
      <c r="A3213">
        <v>3212</v>
      </c>
      <c r="B3213" t="s">
        <v>3223</v>
      </c>
      <c r="C3213" t="str">
        <f t="shared" si="192"/>
        <v>citrusCA_g_7_CitrusESA18b</v>
      </c>
      <c r="D3213">
        <v>161</v>
      </c>
      <c r="E3213">
        <v>159</v>
      </c>
      <c r="F3213">
        <v>16.2</v>
      </c>
      <c r="G3213">
        <v>6.09</v>
      </c>
      <c r="H3213">
        <v>152</v>
      </c>
      <c r="I3213">
        <v>120</v>
      </c>
      <c r="J3213">
        <v>76.900000000000006</v>
      </c>
      <c r="K3213">
        <v>58.5</v>
      </c>
      <c r="L3213">
        <v>43.4</v>
      </c>
      <c r="M3213">
        <v>43</v>
      </c>
      <c r="R3213">
        <f t="shared" si="193"/>
        <v>12</v>
      </c>
      <c r="S3213">
        <f t="shared" si="194"/>
        <v>19</v>
      </c>
    </row>
    <row r="3214" spans="1:19" x14ac:dyDescent="0.3">
      <c r="A3214">
        <v>3213</v>
      </c>
      <c r="B3214" t="s">
        <v>3224</v>
      </c>
      <c r="C3214" t="str">
        <f t="shared" si="192"/>
        <v>citrusCA_g_4_CitrusESA18a</v>
      </c>
      <c r="D3214">
        <v>110</v>
      </c>
      <c r="E3214">
        <v>105</v>
      </c>
      <c r="F3214">
        <v>12.8</v>
      </c>
      <c r="G3214">
        <v>5.74</v>
      </c>
      <c r="H3214">
        <v>99.5</v>
      </c>
      <c r="I3214">
        <v>84.8</v>
      </c>
      <c r="J3214">
        <v>58.3</v>
      </c>
      <c r="K3214">
        <v>46</v>
      </c>
      <c r="L3214">
        <v>33.5</v>
      </c>
      <c r="M3214">
        <v>33.200000000000003</v>
      </c>
      <c r="R3214">
        <f t="shared" si="193"/>
        <v>12</v>
      </c>
      <c r="S3214">
        <f t="shared" si="194"/>
        <v>19</v>
      </c>
    </row>
    <row r="3215" spans="1:19" x14ac:dyDescent="0.3">
      <c r="A3215">
        <v>3214</v>
      </c>
      <c r="B3215" t="s">
        <v>3225</v>
      </c>
      <c r="C3215" t="str">
        <f t="shared" si="192"/>
        <v>citrusCA_g_4_CitrusESA18b</v>
      </c>
      <c r="D3215">
        <v>312</v>
      </c>
      <c r="E3215">
        <v>288</v>
      </c>
      <c r="F3215">
        <v>27.3</v>
      </c>
      <c r="G3215">
        <v>6.73</v>
      </c>
      <c r="H3215">
        <v>264</v>
      </c>
      <c r="I3215">
        <v>207</v>
      </c>
      <c r="J3215">
        <v>132</v>
      </c>
      <c r="K3215">
        <v>99.9</v>
      </c>
      <c r="L3215">
        <v>74.5</v>
      </c>
      <c r="M3215">
        <v>73.8</v>
      </c>
      <c r="R3215">
        <f t="shared" si="193"/>
        <v>12</v>
      </c>
      <c r="S3215">
        <f t="shared" si="194"/>
        <v>19</v>
      </c>
    </row>
    <row r="3216" spans="1:19" x14ac:dyDescent="0.3">
      <c r="A3216">
        <v>3215</v>
      </c>
      <c r="B3216" t="s">
        <v>3226</v>
      </c>
      <c r="C3216" t="str">
        <f t="shared" si="192"/>
        <v>citrusFL_g_7_CitrusESA3</v>
      </c>
      <c r="D3216">
        <v>305</v>
      </c>
      <c r="E3216">
        <v>301</v>
      </c>
      <c r="F3216">
        <v>40.6</v>
      </c>
      <c r="G3216">
        <v>23</v>
      </c>
      <c r="H3216">
        <v>297</v>
      </c>
      <c r="I3216">
        <v>252</v>
      </c>
      <c r="J3216">
        <v>182</v>
      </c>
      <c r="K3216">
        <v>147</v>
      </c>
      <c r="L3216">
        <v>114</v>
      </c>
      <c r="M3216">
        <v>112</v>
      </c>
      <c r="R3216">
        <f t="shared" si="193"/>
        <v>12</v>
      </c>
      <c r="S3216">
        <f t="shared" si="194"/>
        <v>19</v>
      </c>
    </row>
    <row r="3217" spans="1:19" x14ac:dyDescent="0.3">
      <c r="A3217">
        <v>3216</v>
      </c>
      <c r="B3217" t="s">
        <v>3227</v>
      </c>
      <c r="C3217" t="str">
        <f t="shared" si="192"/>
        <v>citrusFL_g_4_CitrusESA3</v>
      </c>
      <c r="D3217">
        <v>646</v>
      </c>
      <c r="E3217">
        <v>432</v>
      </c>
      <c r="F3217">
        <v>40.700000000000003</v>
      </c>
      <c r="G3217">
        <v>26.2</v>
      </c>
      <c r="H3217">
        <v>367</v>
      </c>
      <c r="I3217">
        <v>296</v>
      </c>
      <c r="J3217">
        <v>197</v>
      </c>
      <c r="K3217">
        <v>154</v>
      </c>
      <c r="L3217">
        <v>120</v>
      </c>
      <c r="M3217">
        <v>119</v>
      </c>
      <c r="R3217">
        <f t="shared" si="193"/>
        <v>12</v>
      </c>
      <c r="S3217">
        <f t="shared" si="194"/>
        <v>19</v>
      </c>
    </row>
    <row r="3218" spans="1:19" x14ac:dyDescent="0.3">
      <c r="A3218">
        <v>3217</v>
      </c>
      <c r="B3218" t="s">
        <v>3228</v>
      </c>
      <c r="C3218" t="str">
        <f t="shared" si="192"/>
        <v>corn_g_7_CornESA1</v>
      </c>
      <c r="D3218">
        <v>194</v>
      </c>
      <c r="E3218">
        <v>192</v>
      </c>
      <c r="F3218">
        <v>31.3</v>
      </c>
      <c r="G3218">
        <v>19.100000000000001</v>
      </c>
      <c r="H3218">
        <v>188</v>
      </c>
      <c r="I3218">
        <v>158</v>
      </c>
      <c r="J3218">
        <v>109</v>
      </c>
      <c r="K3218">
        <v>87.2</v>
      </c>
      <c r="L3218">
        <v>70</v>
      </c>
      <c r="M3218">
        <v>69.2</v>
      </c>
      <c r="R3218">
        <f t="shared" si="193"/>
        <v>8</v>
      </c>
      <c r="S3218">
        <f t="shared" si="194"/>
        <v>15</v>
      </c>
    </row>
    <row r="3219" spans="1:19" x14ac:dyDescent="0.3">
      <c r="A3219">
        <v>3218</v>
      </c>
      <c r="B3219" t="s">
        <v>3229</v>
      </c>
      <c r="C3219" t="str">
        <f t="shared" si="192"/>
        <v>corn_g_7_CornESA2</v>
      </c>
      <c r="D3219">
        <v>83.9</v>
      </c>
      <c r="E3219">
        <v>82.6</v>
      </c>
      <c r="F3219">
        <v>21.9</v>
      </c>
      <c r="G3219">
        <v>14.1</v>
      </c>
      <c r="H3219">
        <v>79.3</v>
      </c>
      <c r="I3219">
        <v>71.900000000000006</v>
      </c>
      <c r="J3219">
        <v>53.9</v>
      </c>
      <c r="K3219">
        <v>58.3</v>
      </c>
      <c r="L3219">
        <v>43.2</v>
      </c>
      <c r="M3219">
        <v>44.3</v>
      </c>
      <c r="R3219">
        <f t="shared" si="193"/>
        <v>8</v>
      </c>
      <c r="S3219">
        <f t="shared" si="194"/>
        <v>15</v>
      </c>
    </row>
    <row r="3220" spans="1:19" x14ac:dyDescent="0.3">
      <c r="A3220">
        <v>3219</v>
      </c>
      <c r="B3220" t="s">
        <v>3230</v>
      </c>
      <c r="C3220" t="str">
        <f t="shared" si="192"/>
        <v>corn_g_7_CornESA3</v>
      </c>
      <c r="D3220">
        <v>148</v>
      </c>
      <c r="E3220">
        <v>146</v>
      </c>
      <c r="F3220">
        <v>29.4</v>
      </c>
      <c r="G3220">
        <v>18.3</v>
      </c>
      <c r="H3220">
        <v>140</v>
      </c>
      <c r="I3220">
        <v>123</v>
      </c>
      <c r="J3220">
        <v>106</v>
      </c>
      <c r="K3220">
        <v>89.6</v>
      </c>
      <c r="L3220">
        <v>66.8</v>
      </c>
      <c r="M3220">
        <v>66.2</v>
      </c>
      <c r="R3220">
        <f t="shared" si="193"/>
        <v>8</v>
      </c>
      <c r="S3220">
        <f t="shared" si="194"/>
        <v>15</v>
      </c>
    </row>
    <row r="3221" spans="1:19" x14ac:dyDescent="0.3">
      <c r="A3221">
        <v>3220</v>
      </c>
      <c r="B3221" t="s">
        <v>3231</v>
      </c>
      <c r="C3221" t="str">
        <f t="shared" si="192"/>
        <v>corn_g_7_CornESA4</v>
      </c>
      <c r="D3221">
        <v>150</v>
      </c>
      <c r="E3221">
        <v>148</v>
      </c>
      <c r="F3221">
        <v>52.2</v>
      </c>
      <c r="G3221">
        <v>34.9</v>
      </c>
      <c r="H3221">
        <v>144</v>
      </c>
      <c r="I3221">
        <v>134</v>
      </c>
      <c r="J3221">
        <v>138</v>
      </c>
      <c r="K3221">
        <v>115</v>
      </c>
      <c r="L3221">
        <v>100</v>
      </c>
      <c r="M3221">
        <v>96.4</v>
      </c>
      <c r="R3221">
        <f t="shared" si="193"/>
        <v>8</v>
      </c>
      <c r="S3221">
        <f t="shared" si="194"/>
        <v>15</v>
      </c>
    </row>
    <row r="3222" spans="1:19" x14ac:dyDescent="0.3">
      <c r="A3222">
        <v>3221</v>
      </c>
      <c r="B3222" t="s">
        <v>3232</v>
      </c>
      <c r="C3222" t="str">
        <f t="shared" si="192"/>
        <v>corn_g_7_CornESA5</v>
      </c>
      <c r="D3222">
        <v>90.9</v>
      </c>
      <c r="E3222">
        <v>89.5</v>
      </c>
      <c r="F3222">
        <v>15.4</v>
      </c>
      <c r="G3222">
        <v>11.5</v>
      </c>
      <c r="H3222">
        <v>85.7</v>
      </c>
      <c r="I3222">
        <v>72.8</v>
      </c>
      <c r="J3222">
        <v>55.2</v>
      </c>
      <c r="K3222">
        <v>46.1</v>
      </c>
      <c r="L3222">
        <v>38.799999999999997</v>
      </c>
      <c r="M3222">
        <v>38.5</v>
      </c>
      <c r="R3222">
        <f t="shared" si="193"/>
        <v>8</v>
      </c>
      <c r="S3222">
        <f t="shared" si="194"/>
        <v>15</v>
      </c>
    </row>
    <row r="3223" spans="1:19" x14ac:dyDescent="0.3">
      <c r="A3223">
        <v>3222</v>
      </c>
      <c r="B3223" t="s">
        <v>3233</v>
      </c>
      <c r="C3223" t="str">
        <f t="shared" si="192"/>
        <v>corn_g_7_CornESA6</v>
      </c>
      <c r="D3223">
        <v>90.1</v>
      </c>
      <c r="E3223">
        <v>88.4</v>
      </c>
      <c r="F3223">
        <v>17.3</v>
      </c>
      <c r="G3223">
        <v>10.7</v>
      </c>
      <c r="H3223">
        <v>83.7</v>
      </c>
      <c r="I3223">
        <v>66.099999999999994</v>
      </c>
      <c r="J3223">
        <v>50</v>
      </c>
      <c r="K3223">
        <v>44.8</v>
      </c>
      <c r="L3223">
        <v>37.700000000000003</v>
      </c>
      <c r="M3223">
        <v>37.299999999999997</v>
      </c>
      <c r="R3223">
        <f t="shared" si="193"/>
        <v>8</v>
      </c>
      <c r="S3223">
        <f t="shared" si="194"/>
        <v>15</v>
      </c>
    </row>
    <row r="3224" spans="1:19" x14ac:dyDescent="0.3">
      <c r="A3224">
        <v>3223</v>
      </c>
      <c r="B3224" t="s">
        <v>3234</v>
      </c>
      <c r="C3224" t="str">
        <f t="shared" si="192"/>
        <v>corn_g_7_CornESA7</v>
      </c>
      <c r="D3224">
        <v>172</v>
      </c>
      <c r="E3224">
        <v>168</v>
      </c>
      <c r="F3224">
        <v>26.7</v>
      </c>
      <c r="G3224">
        <v>17.399999999999999</v>
      </c>
      <c r="H3224">
        <v>163</v>
      </c>
      <c r="I3224">
        <v>133</v>
      </c>
      <c r="J3224">
        <v>83</v>
      </c>
      <c r="K3224">
        <v>65.5</v>
      </c>
      <c r="L3224">
        <v>58.8</v>
      </c>
      <c r="M3224">
        <v>58.3</v>
      </c>
      <c r="R3224">
        <f t="shared" si="193"/>
        <v>8</v>
      </c>
      <c r="S3224">
        <f t="shared" si="194"/>
        <v>15</v>
      </c>
    </row>
    <row r="3225" spans="1:19" x14ac:dyDescent="0.3">
      <c r="A3225">
        <v>3224</v>
      </c>
      <c r="B3225" t="s">
        <v>3235</v>
      </c>
      <c r="C3225" t="str">
        <f t="shared" si="192"/>
        <v>corn_g_7_CornESA8</v>
      </c>
      <c r="D3225">
        <v>187</v>
      </c>
      <c r="E3225">
        <v>182</v>
      </c>
      <c r="F3225">
        <v>29.2</v>
      </c>
      <c r="G3225">
        <v>19.5</v>
      </c>
      <c r="H3225">
        <v>172</v>
      </c>
      <c r="I3225">
        <v>132</v>
      </c>
      <c r="J3225">
        <v>84.8</v>
      </c>
      <c r="K3225">
        <v>85.2</v>
      </c>
      <c r="L3225">
        <v>57.7</v>
      </c>
      <c r="M3225">
        <v>59.5</v>
      </c>
      <c r="R3225">
        <f t="shared" si="193"/>
        <v>8</v>
      </c>
      <c r="S3225">
        <f t="shared" si="194"/>
        <v>15</v>
      </c>
    </row>
    <row r="3226" spans="1:19" x14ac:dyDescent="0.3">
      <c r="A3226">
        <v>3225</v>
      </c>
      <c r="B3226" t="s">
        <v>3236</v>
      </c>
      <c r="C3226" t="str">
        <f t="shared" si="192"/>
        <v>corn_g_7_CornESA9</v>
      </c>
      <c r="D3226">
        <v>92.7</v>
      </c>
      <c r="E3226">
        <v>91.1</v>
      </c>
      <c r="F3226">
        <v>24.4</v>
      </c>
      <c r="G3226">
        <v>17.3</v>
      </c>
      <c r="H3226">
        <v>86.8</v>
      </c>
      <c r="I3226">
        <v>70.3</v>
      </c>
      <c r="J3226">
        <v>53.9</v>
      </c>
      <c r="K3226">
        <v>48</v>
      </c>
      <c r="L3226">
        <v>36.6</v>
      </c>
      <c r="M3226">
        <v>36.5</v>
      </c>
      <c r="R3226">
        <f t="shared" si="193"/>
        <v>8</v>
      </c>
      <c r="S3226">
        <f t="shared" si="194"/>
        <v>15</v>
      </c>
    </row>
    <row r="3227" spans="1:19" x14ac:dyDescent="0.3">
      <c r="A3227">
        <v>3226</v>
      </c>
      <c r="B3227" t="s">
        <v>3237</v>
      </c>
      <c r="C3227" t="str">
        <f t="shared" si="192"/>
        <v>corn_g_7_CornESA10a</v>
      </c>
      <c r="D3227">
        <v>124</v>
      </c>
      <c r="E3227">
        <v>121</v>
      </c>
      <c r="F3227">
        <v>21.4</v>
      </c>
      <c r="G3227">
        <v>12.6</v>
      </c>
      <c r="H3227">
        <v>114</v>
      </c>
      <c r="I3227">
        <v>95.8</v>
      </c>
      <c r="J3227">
        <v>61.5</v>
      </c>
      <c r="K3227">
        <v>51.7</v>
      </c>
      <c r="L3227">
        <v>39.6</v>
      </c>
      <c r="M3227">
        <v>39.200000000000003</v>
      </c>
      <c r="R3227">
        <f t="shared" si="193"/>
        <v>8</v>
      </c>
      <c r="S3227">
        <f t="shared" si="194"/>
        <v>15</v>
      </c>
    </row>
    <row r="3228" spans="1:19" x14ac:dyDescent="0.3">
      <c r="A3228">
        <v>3227</v>
      </c>
      <c r="B3228" t="s">
        <v>3238</v>
      </c>
      <c r="C3228" t="str">
        <f t="shared" si="192"/>
        <v>corn_g_7_CornESA10b</v>
      </c>
      <c r="D3228">
        <v>77.099999999999994</v>
      </c>
      <c r="E3228">
        <v>76.400000000000006</v>
      </c>
      <c r="F3228">
        <v>16.7</v>
      </c>
      <c r="G3228">
        <v>10.7</v>
      </c>
      <c r="H3228">
        <v>74.099999999999994</v>
      </c>
      <c r="I3228">
        <v>66.3</v>
      </c>
      <c r="J3228">
        <v>51.4</v>
      </c>
      <c r="K3228">
        <v>44.2</v>
      </c>
      <c r="L3228">
        <v>33.799999999999997</v>
      </c>
      <c r="M3228">
        <v>33.5</v>
      </c>
      <c r="R3228">
        <f t="shared" si="193"/>
        <v>8</v>
      </c>
      <c r="S3228">
        <f t="shared" si="194"/>
        <v>15</v>
      </c>
    </row>
    <row r="3229" spans="1:19" x14ac:dyDescent="0.3">
      <c r="A3229">
        <v>3228</v>
      </c>
      <c r="B3229" t="s">
        <v>3239</v>
      </c>
      <c r="C3229" t="str">
        <f t="shared" si="192"/>
        <v>corn_g_7_CornESA11a</v>
      </c>
      <c r="D3229">
        <v>173</v>
      </c>
      <c r="E3229">
        <v>170</v>
      </c>
      <c r="F3229">
        <v>23.3</v>
      </c>
      <c r="G3229">
        <v>15.2</v>
      </c>
      <c r="H3229">
        <v>163</v>
      </c>
      <c r="I3229">
        <v>137</v>
      </c>
      <c r="J3229">
        <v>94.5</v>
      </c>
      <c r="K3229">
        <v>72.5</v>
      </c>
      <c r="L3229">
        <v>58.3</v>
      </c>
      <c r="M3229">
        <v>57.6</v>
      </c>
      <c r="R3229">
        <f t="shared" si="193"/>
        <v>8</v>
      </c>
      <c r="S3229">
        <f t="shared" si="194"/>
        <v>15</v>
      </c>
    </row>
    <row r="3230" spans="1:19" x14ac:dyDescent="0.3">
      <c r="A3230">
        <v>3229</v>
      </c>
      <c r="B3230" t="s">
        <v>3240</v>
      </c>
      <c r="C3230" t="str">
        <f t="shared" si="192"/>
        <v>corn_g_7_CornESA11b</v>
      </c>
      <c r="D3230">
        <v>94.7</v>
      </c>
      <c r="E3230">
        <v>92.6</v>
      </c>
      <c r="F3230">
        <v>14.6</v>
      </c>
      <c r="G3230">
        <v>10.5</v>
      </c>
      <c r="H3230">
        <v>87</v>
      </c>
      <c r="I3230">
        <v>67.3</v>
      </c>
      <c r="J3230">
        <v>46.1</v>
      </c>
      <c r="K3230">
        <v>38.200000000000003</v>
      </c>
      <c r="L3230">
        <v>31.3</v>
      </c>
      <c r="M3230">
        <v>30.9</v>
      </c>
      <c r="R3230">
        <f t="shared" si="193"/>
        <v>8</v>
      </c>
      <c r="S3230">
        <f t="shared" si="194"/>
        <v>15</v>
      </c>
    </row>
    <row r="3231" spans="1:19" x14ac:dyDescent="0.3">
      <c r="A3231">
        <v>3230</v>
      </c>
      <c r="B3231" t="s">
        <v>3241</v>
      </c>
      <c r="C3231" t="str">
        <f t="shared" si="192"/>
        <v>corn_g_7_CornESA12a</v>
      </c>
      <c r="D3231">
        <v>145</v>
      </c>
      <c r="E3231">
        <v>140</v>
      </c>
      <c r="F3231">
        <v>19.7</v>
      </c>
      <c r="G3231">
        <v>13.2</v>
      </c>
      <c r="H3231">
        <v>133</v>
      </c>
      <c r="I3231">
        <v>95.5</v>
      </c>
      <c r="J3231">
        <v>66.3</v>
      </c>
      <c r="K3231">
        <v>53.1</v>
      </c>
      <c r="L3231">
        <v>45.3</v>
      </c>
      <c r="M3231">
        <v>44.2</v>
      </c>
      <c r="R3231">
        <f t="shared" si="193"/>
        <v>8</v>
      </c>
      <c r="S3231">
        <f t="shared" si="194"/>
        <v>15</v>
      </c>
    </row>
    <row r="3232" spans="1:19" x14ac:dyDescent="0.3">
      <c r="A3232">
        <v>3231</v>
      </c>
      <c r="B3232" t="s">
        <v>3242</v>
      </c>
      <c r="C3232" t="str">
        <f t="shared" si="192"/>
        <v>corn_g_7_CornESA12b</v>
      </c>
      <c r="D3232">
        <v>186</v>
      </c>
      <c r="E3232">
        <v>180</v>
      </c>
      <c r="F3232">
        <v>18.8</v>
      </c>
      <c r="G3232">
        <v>12.3</v>
      </c>
      <c r="H3232">
        <v>164</v>
      </c>
      <c r="I3232">
        <v>102</v>
      </c>
      <c r="J3232">
        <v>61.7</v>
      </c>
      <c r="K3232">
        <v>46.7</v>
      </c>
      <c r="L3232">
        <v>41.6</v>
      </c>
      <c r="M3232">
        <v>40.6</v>
      </c>
      <c r="R3232">
        <f t="shared" si="193"/>
        <v>8</v>
      </c>
      <c r="S3232">
        <f t="shared" si="194"/>
        <v>15</v>
      </c>
    </row>
    <row r="3233" spans="1:19" x14ac:dyDescent="0.3">
      <c r="A3233">
        <v>3232</v>
      </c>
      <c r="B3233" t="s">
        <v>3243</v>
      </c>
      <c r="C3233" t="str">
        <f t="shared" si="192"/>
        <v>corn_g_7_CornESA13</v>
      </c>
      <c r="D3233">
        <v>113</v>
      </c>
      <c r="E3233">
        <v>112</v>
      </c>
      <c r="F3233">
        <v>17.5</v>
      </c>
      <c r="G3233">
        <v>10.8</v>
      </c>
      <c r="H3233">
        <v>114</v>
      </c>
      <c r="I3233">
        <v>108</v>
      </c>
      <c r="J3233">
        <v>49.4</v>
      </c>
      <c r="K3233">
        <v>47</v>
      </c>
      <c r="L3233">
        <v>40.1</v>
      </c>
      <c r="M3233">
        <v>37.200000000000003</v>
      </c>
      <c r="R3233">
        <f t="shared" si="193"/>
        <v>8</v>
      </c>
      <c r="S3233">
        <f t="shared" si="194"/>
        <v>15</v>
      </c>
    </row>
    <row r="3234" spans="1:19" x14ac:dyDescent="0.3">
      <c r="A3234">
        <v>3233</v>
      </c>
      <c r="B3234" t="s">
        <v>3244</v>
      </c>
      <c r="C3234" t="str">
        <f t="shared" si="192"/>
        <v>corn_g_7_CornESA14</v>
      </c>
      <c r="D3234">
        <v>66</v>
      </c>
      <c r="E3234">
        <v>65.099999999999994</v>
      </c>
      <c r="F3234">
        <v>13</v>
      </c>
      <c r="G3234">
        <v>9.36</v>
      </c>
      <c r="H3234">
        <v>62.5</v>
      </c>
      <c r="I3234">
        <v>55.9</v>
      </c>
      <c r="J3234">
        <v>43.6</v>
      </c>
      <c r="K3234">
        <v>35.9</v>
      </c>
      <c r="L3234">
        <v>28.3</v>
      </c>
      <c r="M3234">
        <v>28.2</v>
      </c>
      <c r="R3234">
        <f t="shared" si="193"/>
        <v>8</v>
      </c>
      <c r="S3234">
        <f t="shared" si="194"/>
        <v>15</v>
      </c>
    </row>
    <row r="3235" spans="1:19" x14ac:dyDescent="0.3">
      <c r="A3235">
        <v>3234</v>
      </c>
      <c r="B3235" t="s">
        <v>3245</v>
      </c>
      <c r="C3235" t="str">
        <f t="shared" si="192"/>
        <v>corn_g_7_CornESA15a</v>
      </c>
      <c r="D3235">
        <v>166</v>
      </c>
      <c r="E3235">
        <v>164</v>
      </c>
      <c r="F3235">
        <v>46.2</v>
      </c>
      <c r="G3235">
        <v>24.3</v>
      </c>
      <c r="H3235">
        <v>158</v>
      </c>
      <c r="I3235">
        <v>139</v>
      </c>
      <c r="J3235">
        <v>110</v>
      </c>
      <c r="K3235">
        <v>102</v>
      </c>
      <c r="L3235">
        <v>85.5</v>
      </c>
      <c r="M3235">
        <v>89</v>
      </c>
      <c r="R3235">
        <f t="shared" si="193"/>
        <v>8</v>
      </c>
      <c r="S3235">
        <f t="shared" si="194"/>
        <v>15</v>
      </c>
    </row>
    <row r="3236" spans="1:19" x14ac:dyDescent="0.3">
      <c r="A3236">
        <v>3235</v>
      </c>
      <c r="B3236" t="s">
        <v>3246</v>
      </c>
      <c r="C3236" t="str">
        <f t="shared" si="192"/>
        <v>corn_g_7_CornESA15b</v>
      </c>
      <c r="D3236">
        <v>84.4</v>
      </c>
      <c r="E3236">
        <v>82.1</v>
      </c>
      <c r="F3236">
        <v>12.3</v>
      </c>
      <c r="G3236">
        <v>7.41</v>
      </c>
      <c r="H3236">
        <v>75.8</v>
      </c>
      <c r="I3236">
        <v>57.4</v>
      </c>
      <c r="J3236">
        <v>45.8</v>
      </c>
      <c r="K3236">
        <v>38.799999999999997</v>
      </c>
      <c r="L3236">
        <v>28.7</v>
      </c>
      <c r="M3236">
        <v>28.6</v>
      </c>
      <c r="R3236">
        <f t="shared" si="193"/>
        <v>8</v>
      </c>
      <c r="S3236">
        <f t="shared" si="194"/>
        <v>15</v>
      </c>
    </row>
    <row r="3237" spans="1:19" x14ac:dyDescent="0.3">
      <c r="A3237">
        <v>3236</v>
      </c>
      <c r="B3237" t="s">
        <v>3247</v>
      </c>
      <c r="C3237" t="str">
        <f t="shared" si="192"/>
        <v>corn_g_7_CornESA16a</v>
      </c>
      <c r="D3237">
        <v>54.5</v>
      </c>
      <c r="E3237">
        <v>53.6</v>
      </c>
      <c r="F3237">
        <v>11.2</v>
      </c>
      <c r="G3237">
        <v>8.02</v>
      </c>
      <c r="H3237">
        <v>52.1</v>
      </c>
      <c r="I3237">
        <v>42.7</v>
      </c>
      <c r="J3237">
        <v>34</v>
      </c>
      <c r="K3237">
        <v>32.299999999999997</v>
      </c>
      <c r="L3237">
        <v>24.8</v>
      </c>
      <c r="M3237">
        <v>24.5</v>
      </c>
      <c r="R3237">
        <f t="shared" si="193"/>
        <v>8</v>
      </c>
      <c r="S3237">
        <f t="shared" si="194"/>
        <v>15</v>
      </c>
    </row>
    <row r="3238" spans="1:19" x14ac:dyDescent="0.3">
      <c r="A3238">
        <v>3237</v>
      </c>
      <c r="B3238" t="s">
        <v>3248</v>
      </c>
      <c r="C3238" t="str">
        <f t="shared" si="192"/>
        <v>corn_g_7_CornESA16b</v>
      </c>
      <c r="D3238">
        <v>49.1</v>
      </c>
      <c r="E3238">
        <v>48.5</v>
      </c>
      <c r="F3238">
        <v>9.6</v>
      </c>
      <c r="G3238">
        <v>7.48</v>
      </c>
      <c r="H3238">
        <v>46.4</v>
      </c>
      <c r="I3238">
        <v>38.799999999999997</v>
      </c>
      <c r="J3238">
        <v>30.9</v>
      </c>
      <c r="K3238">
        <v>26.8</v>
      </c>
      <c r="L3238">
        <v>21.4</v>
      </c>
      <c r="M3238">
        <v>21.2</v>
      </c>
      <c r="R3238">
        <f t="shared" si="193"/>
        <v>8</v>
      </c>
      <c r="S3238">
        <f t="shared" si="194"/>
        <v>15</v>
      </c>
    </row>
    <row r="3239" spans="1:19" x14ac:dyDescent="0.3">
      <c r="A3239">
        <v>3238</v>
      </c>
      <c r="B3239" t="s">
        <v>3249</v>
      </c>
      <c r="C3239" t="str">
        <f t="shared" si="192"/>
        <v>corn_g_7_CornESA17a</v>
      </c>
      <c r="D3239">
        <v>141</v>
      </c>
      <c r="E3239">
        <v>140</v>
      </c>
      <c r="F3239">
        <v>34.9</v>
      </c>
      <c r="G3239">
        <v>22.9</v>
      </c>
      <c r="H3239">
        <v>139</v>
      </c>
      <c r="I3239">
        <v>125</v>
      </c>
      <c r="J3239">
        <v>99.5</v>
      </c>
      <c r="K3239">
        <v>87.9</v>
      </c>
      <c r="L3239">
        <v>74.7</v>
      </c>
      <c r="M3239">
        <v>74.400000000000006</v>
      </c>
      <c r="R3239">
        <f t="shared" si="193"/>
        <v>8</v>
      </c>
      <c r="S3239">
        <f t="shared" si="194"/>
        <v>15</v>
      </c>
    </row>
    <row r="3240" spans="1:19" x14ac:dyDescent="0.3">
      <c r="A3240">
        <v>3239</v>
      </c>
      <c r="B3240" t="s">
        <v>3250</v>
      </c>
      <c r="C3240" t="str">
        <f t="shared" si="192"/>
        <v>corn_g_7_CornESA17b</v>
      </c>
      <c r="D3240">
        <v>36.299999999999997</v>
      </c>
      <c r="E3240">
        <v>35.700000000000003</v>
      </c>
      <c r="F3240">
        <v>11.2</v>
      </c>
      <c r="G3240">
        <v>9</v>
      </c>
      <c r="H3240">
        <v>34.1</v>
      </c>
      <c r="I3240">
        <v>29.1</v>
      </c>
      <c r="J3240">
        <v>25.4</v>
      </c>
      <c r="K3240">
        <v>23</v>
      </c>
      <c r="L3240">
        <v>17.899999999999999</v>
      </c>
      <c r="M3240">
        <v>18.2</v>
      </c>
      <c r="R3240">
        <f t="shared" si="193"/>
        <v>8</v>
      </c>
      <c r="S3240">
        <f t="shared" si="194"/>
        <v>15</v>
      </c>
    </row>
    <row r="3241" spans="1:19" x14ac:dyDescent="0.3">
      <c r="A3241">
        <v>3240</v>
      </c>
      <c r="B3241" t="s">
        <v>3251</v>
      </c>
      <c r="C3241" t="str">
        <f t="shared" si="192"/>
        <v>corn_g_7_CornESA18a</v>
      </c>
      <c r="D3241">
        <v>69</v>
      </c>
      <c r="E3241">
        <v>68.3</v>
      </c>
      <c r="F3241">
        <v>16.7</v>
      </c>
      <c r="G3241">
        <v>9.49</v>
      </c>
      <c r="H3241">
        <v>66.2</v>
      </c>
      <c r="I3241">
        <v>59.1</v>
      </c>
      <c r="J3241">
        <v>48.5</v>
      </c>
      <c r="K3241">
        <v>47.8</v>
      </c>
      <c r="L3241">
        <v>35.6</v>
      </c>
      <c r="M3241">
        <v>35.5</v>
      </c>
      <c r="R3241">
        <f t="shared" si="193"/>
        <v>8</v>
      </c>
      <c r="S3241">
        <f t="shared" si="194"/>
        <v>15</v>
      </c>
    </row>
    <row r="3242" spans="1:19" x14ac:dyDescent="0.3">
      <c r="A3242">
        <v>3241</v>
      </c>
      <c r="B3242" t="s">
        <v>3252</v>
      </c>
      <c r="C3242" t="str">
        <f t="shared" si="192"/>
        <v>corn_g_7_CornESA18b</v>
      </c>
      <c r="D3242">
        <v>67.3</v>
      </c>
      <c r="E3242">
        <v>66.3</v>
      </c>
      <c r="F3242">
        <v>13.6</v>
      </c>
      <c r="G3242">
        <v>8.43</v>
      </c>
      <c r="H3242">
        <v>63.3</v>
      </c>
      <c r="I3242">
        <v>56.5</v>
      </c>
      <c r="J3242">
        <v>43.2</v>
      </c>
      <c r="K3242">
        <v>36.9</v>
      </c>
      <c r="L3242">
        <v>25.6</v>
      </c>
      <c r="M3242">
        <v>25.4</v>
      </c>
      <c r="R3242">
        <f t="shared" si="193"/>
        <v>8</v>
      </c>
      <c r="S3242">
        <f t="shared" si="194"/>
        <v>15</v>
      </c>
    </row>
    <row r="3243" spans="1:19" x14ac:dyDescent="0.3">
      <c r="A3243">
        <v>3242</v>
      </c>
      <c r="B3243" t="s">
        <v>3253</v>
      </c>
      <c r="C3243" t="str">
        <f t="shared" si="192"/>
        <v>corn_g_7_CornESA20a</v>
      </c>
      <c r="D3243">
        <v>313</v>
      </c>
      <c r="E3243">
        <v>306</v>
      </c>
      <c r="F3243">
        <v>46.5</v>
      </c>
      <c r="G3243">
        <v>23</v>
      </c>
      <c r="H3243">
        <v>289</v>
      </c>
      <c r="I3243">
        <v>229</v>
      </c>
      <c r="J3243">
        <v>180</v>
      </c>
      <c r="K3243">
        <v>152</v>
      </c>
      <c r="L3243">
        <v>110</v>
      </c>
      <c r="M3243">
        <v>110</v>
      </c>
      <c r="R3243">
        <f t="shared" si="193"/>
        <v>8</v>
      </c>
      <c r="S3243">
        <f t="shared" si="194"/>
        <v>15</v>
      </c>
    </row>
    <row r="3244" spans="1:19" x14ac:dyDescent="0.3">
      <c r="A3244">
        <v>3243</v>
      </c>
      <c r="B3244" t="s">
        <v>3254</v>
      </c>
      <c r="C3244" t="str">
        <f t="shared" si="192"/>
        <v>corn_g_7_CornESA20b</v>
      </c>
      <c r="D3244">
        <v>161</v>
      </c>
      <c r="E3244">
        <v>158</v>
      </c>
      <c r="F3244">
        <v>29.9</v>
      </c>
      <c r="G3244">
        <v>12.7</v>
      </c>
      <c r="H3244">
        <v>149</v>
      </c>
      <c r="I3244">
        <v>122</v>
      </c>
      <c r="J3244">
        <v>94.3</v>
      </c>
      <c r="K3244">
        <v>84.4</v>
      </c>
      <c r="L3244">
        <v>63.7</v>
      </c>
      <c r="M3244">
        <v>62.9</v>
      </c>
      <c r="R3244">
        <f t="shared" si="193"/>
        <v>8</v>
      </c>
      <c r="S3244">
        <f t="shared" si="194"/>
        <v>15</v>
      </c>
    </row>
    <row r="3245" spans="1:19" x14ac:dyDescent="0.3">
      <c r="A3245">
        <v>3244</v>
      </c>
      <c r="B3245" t="s">
        <v>3255</v>
      </c>
      <c r="C3245" t="str">
        <f t="shared" si="192"/>
        <v>corn_g_7_CornESA21</v>
      </c>
      <c r="D3245">
        <v>259</v>
      </c>
      <c r="E3245">
        <v>252</v>
      </c>
      <c r="F3245">
        <v>22.8</v>
      </c>
      <c r="G3245">
        <v>10.8</v>
      </c>
      <c r="H3245">
        <v>235</v>
      </c>
      <c r="I3245">
        <v>164</v>
      </c>
      <c r="J3245">
        <v>89.1</v>
      </c>
      <c r="K3245">
        <v>77.7</v>
      </c>
      <c r="L3245">
        <v>60.8</v>
      </c>
      <c r="M3245">
        <v>59.5</v>
      </c>
      <c r="R3245">
        <f t="shared" si="193"/>
        <v>8</v>
      </c>
      <c r="S3245">
        <f t="shared" si="194"/>
        <v>15</v>
      </c>
    </row>
    <row r="3246" spans="1:19" x14ac:dyDescent="0.3">
      <c r="A3246">
        <v>3245</v>
      </c>
      <c r="B3246" t="s">
        <v>3256</v>
      </c>
      <c r="C3246" t="str">
        <f t="shared" si="192"/>
        <v>corn_g_4_CornESA1</v>
      </c>
      <c r="D3246">
        <v>794</v>
      </c>
      <c r="E3246">
        <v>437</v>
      </c>
      <c r="F3246">
        <v>39.9</v>
      </c>
      <c r="G3246">
        <v>26.5</v>
      </c>
      <c r="H3246">
        <v>362</v>
      </c>
      <c r="I3246">
        <v>248</v>
      </c>
      <c r="J3246">
        <v>176</v>
      </c>
      <c r="K3246">
        <v>136</v>
      </c>
      <c r="L3246">
        <v>127</v>
      </c>
      <c r="M3246">
        <v>125</v>
      </c>
      <c r="R3246">
        <f t="shared" si="193"/>
        <v>8</v>
      </c>
      <c r="S3246">
        <f t="shared" si="194"/>
        <v>15</v>
      </c>
    </row>
    <row r="3247" spans="1:19" x14ac:dyDescent="0.3">
      <c r="A3247">
        <v>3246</v>
      </c>
      <c r="B3247" t="s">
        <v>3257</v>
      </c>
      <c r="C3247" t="str">
        <f t="shared" si="192"/>
        <v>corn_g_4_CornESA2</v>
      </c>
      <c r="D3247">
        <v>203</v>
      </c>
      <c r="E3247">
        <v>154</v>
      </c>
      <c r="F3247">
        <v>17.2</v>
      </c>
      <c r="G3247">
        <v>9.91</v>
      </c>
      <c r="H3247">
        <v>128</v>
      </c>
      <c r="I3247">
        <v>96.7</v>
      </c>
      <c r="J3247">
        <v>66</v>
      </c>
      <c r="K3247">
        <v>53</v>
      </c>
      <c r="L3247">
        <v>51.7</v>
      </c>
      <c r="M3247">
        <v>51</v>
      </c>
      <c r="R3247">
        <f t="shared" si="193"/>
        <v>8</v>
      </c>
      <c r="S3247">
        <f t="shared" si="194"/>
        <v>15</v>
      </c>
    </row>
    <row r="3248" spans="1:19" x14ac:dyDescent="0.3">
      <c r="A3248">
        <v>3247</v>
      </c>
      <c r="B3248" t="s">
        <v>3258</v>
      </c>
      <c r="C3248" t="str">
        <f t="shared" si="192"/>
        <v>corn_g_4_CornESA3</v>
      </c>
      <c r="D3248">
        <v>577</v>
      </c>
      <c r="E3248">
        <v>353</v>
      </c>
      <c r="F3248">
        <v>40.299999999999997</v>
      </c>
      <c r="G3248">
        <v>28.9</v>
      </c>
      <c r="H3248">
        <v>266</v>
      </c>
      <c r="I3248">
        <v>237</v>
      </c>
      <c r="J3248">
        <v>182</v>
      </c>
      <c r="K3248">
        <v>143</v>
      </c>
      <c r="L3248">
        <v>115</v>
      </c>
      <c r="M3248">
        <v>113</v>
      </c>
      <c r="R3248">
        <f t="shared" si="193"/>
        <v>8</v>
      </c>
      <c r="S3248">
        <f t="shared" si="194"/>
        <v>15</v>
      </c>
    </row>
    <row r="3249" spans="1:19" x14ac:dyDescent="0.3">
      <c r="A3249">
        <v>3248</v>
      </c>
      <c r="B3249" t="s">
        <v>3259</v>
      </c>
      <c r="C3249" t="str">
        <f t="shared" si="192"/>
        <v>corn_g_4_CornESA4</v>
      </c>
      <c r="D3249">
        <v>224</v>
      </c>
      <c r="E3249">
        <v>188</v>
      </c>
      <c r="F3249">
        <v>37.200000000000003</v>
      </c>
      <c r="G3249">
        <v>28.7</v>
      </c>
      <c r="H3249">
        <v>161</v>
      </c>
      <c r="I3249">
        <v>131</v>
      </c>
      <c r="J3249">
        <v>103</v>
      </c>
      <c r="K3249">
        <v>98.9</v>
      </c>
      <c r="L3249">
        <v>75.7</v>
      </c>
      <c r="M3249">
        <v>78.099999999999994</v>
      </c>
      <c r="R3249">
        <f t="shared" si="193"/>
        <v>8</v>
      </c>
      <c r="S3249">
        <f t="shared" si="194"/>
        <v>15</v>
      </c>
    </row>
    <row r="3250" spans="1:19" x14ac:dyDescent="0.3">
      <c r="A3250">
        <v>3249</v>
      </c>
      <c r="B3250" t="s">
        <v>3260</v>
      </c>
      <c r="C3250" t="str">
        <f t="shared" si="192"/>
        <v>corn_g_4_CornESA5</v>
      </c>
      <c r="D3250">
        <v>357</v>
      </c>
      <c r="E3250">
        <v>282</v>
      </c>
      <c r="F3250">
        <v>27.2</v>
      </c>
      <c r="G3250">
        <v>15.6</v>
      </c>
      <c r="H3250">
        <v>220</v>
      </c>
      <c r="I3250">
        <v>183</v>
      </c>
      <c r="J3250">
        <v>130</v>
      </c>
      <c r="K3250">
        <v>98.7</v>
      </c>
      <c r="L3250">
        <v>99.9</v>
      </c>
      <c r="M3250">
        <v>99</v>
      </c>
      <c r="R3250">
        <f t="shared" si="193"/>
        <v>8</v>
      </c>
      <c r="S3250">
        <f t="shared" si="194"/>
        <v>15</v>
      </c>
    </row>
    <row r="3251" spans="1:19" x14ac:dyDescent="0.3">
      <c r="A3251">
        <v>3250</v>
      </c>
      <c r="B3251" t="s">
        <v>3261</v>
      </c>
      <c r="C3251" t="str">
        <f t="shared" si="192"/>
        <v>corn_g_4_CornESA6</v>
      </c>
      <c r="D3251">
        <v>311</v>
      </c>
      <c r="E3251">
        <v>247</v>
      </c>
      <c r="F3251">
        <v>22.6</v>
      </c>
      <c r="G3251">
        <v>14.2</v>
      </c>
      <c r="H3251">
        <v>199</v>
      </c>
      <c r="I3251">
        <v>163</v>
      </c>
      <c r="J3251">
        <v>109</v>
      </c>
      <c r="K3251">
        <v>82</v>
      </c>
      <c r="L3251">
        <v>69.099999999999994</v>
      </c>
      <c r="M3251">
        <v>68.3</v>
      </c>
      <c r="R3251">
        <f t="shared" si="193"/>
        <v>8</v>
      </c>
      <c r="S3251">
        <f t="shared" si="194"/>
        <v>15</v>
      </c>
    </row>
    <row r="3252" spans="1:19" x14ac:dyDescent="0.3">
      <c r="A3252">
        <v>3251</v>
      </c>
      <c r="B3252" t="s">
        <v>3262</v>
      </c>
      <c r="C3252" t="str">
        <f t="shared" si="192"/>
        <v>corn_g_4_CornESA7</v>
      </c>
      <c r="D3252">
        <v>385</v>
      </c>
      <c r="E3252">
        <v>287</v>
      </c>
      <c r="F3252">
        <v>25.9</v>
      </c>
      <c r="G3252">
        <v>19.399999999999999</v>
      </c>
      <c r="H3252">
        <v>229</v>
      </c>
      <c r="I3252">
        <v>170</v>
      </c>
      <c r="J3252">
        <v>102</v>
      </c>
      <c r="K3252">
        <v>79.599999999999994</v>
      </c>
      <c r="L3252">
        <v>101</v>
      </c>
      <c r="M3252">
        <v>99.7</v>
      </c>
      <c r="R3252">
        <f t="shared" si="193"/>
        <v>8</v>
      </c>
      <c r="S3252">
        <f t="shared" si="194"/>
        <v>15</v>
      </c>
    </row>
    <row r="3253" spans="1:19" x14ac:dyDescent="0.3">
      <c r="A3253">
        <v>3252</v>
      </c>
      <c r="B3253" t="s">
        <v>3263</v>
      </c>
      <c r="C3253" t="str">
        <f t="shared" si="192"/>
        <v>corn_g_4_CornESA8</v>
      </c>
      <c r="D3253">
        <v>337</v>
      </c>
      <c r="E3253">
        <v>277</v>
      </c>
      <c r="F3253">
        <v>18.100000000000001</v>
      </c>
      <c r="G3253">
        <v>14.5</v>
      </c>
      <c r="H3253">
        <v>205</v>
      </c>
      <c r="I3253">
        <v>165</v>
      </c>
      <c r="J3253">
        <v>91.7</v>
      </c>
      <c r="K3253">
        <v>68.099999999999994</v>
      </c>
      <c r="L3253">
        <v>83.7</v>
      </c>
      <c r="M3253">
        <v>81.3</v>
      </c>
      <c r="R3253">
        <f t="shared" si="193"/>
        <v>8</v>
      </c>
      <c r="S3253">
        <f t="shared" si="194"/>
        <v>15</v>
      </c>
    </row>
    <row r="3254" spans="1:19" x14ac:dyDescent="0.3">
      <c r="A3254">
        <v>3253</v>
      </c>
      <c r="B3254" t="s">
        <v>3264</v>
      </c>
      <c r="C3254" t="str">
        <f t="shared" si="192"/>
        <v>corn_g_4_CornESA9</v>
      </c>
      <c r="D3254">
        <v>262</v>
      </c>
      <c r="E3254">
        <v>203</v>
      </c>
      <c r="F3254">
        <v>24.9</v>
      </c>
      <c r="G3254">
        <v>18.2</v>
      </c>
      <c r="H3254">
        <v>159</v>
      </c>
      <c r="I3254">
        <v>136</v>
      </c>
      <c r="J3254">
        <v>84.8</v>
      </c>
      <c r="K3254">
        <v>67.3</v>
      </c>
      <c r="L3254">
        <v>63.3</v>
      </c>
      <c r="M3254">
        <v>62.4</v>
      </c>
      <c r="R3254">
        <f t="shared" si="193"/>
        <v>8</v>
      </c>
      <c r="S3254">
        <f t="shared" si="194"/>
        <v>15</v>
      </c>
    </row>
    <row r="3255" spans="1:19" x14ac:dyDescent="0.3">
      <c r="A3255">
        <v>3254</v>
      </c>
      <c r="B3255" t="s">
        <v>3265</v>
      </c>
      <c r="C3255" t="str">
        <f t="shared" si="192"/>
        <v>corn_g_4_CornESA10a</v>
      </c>
      <c r="D3255">
        <v>347</v>
      </c>
      <c r="E3255">
        <v>274</v>
      </c>
      <c r="F3255">
        <v>26.1</v>
      </c>
      <c r="G3255">
        <v>14.9</v>
      </c>
      <c r="H3255">
        <v>218</v>
      </c>
      <c r="I3255">
        <v>172</v>
      </c>
      <c r="J3255">
        <v>115</v>
      </c>
      <c r="K3255">
        <v>88.3</v>
      </c>
      <c r="L3255">
        <v>73.5</v>
      </c>
      <c r="M3255">
        <v>72.900000000000006</v>
      </c>
      <c r="R3255">
        <f t="shared" si="193"/>
        <v>8</v>
      </c>
      <c r="S3255">
        <f t="shared" si="194"/>
        <v>15</v>
      </c>
    </row>
    <row r="3256" spans="1:19" x14ac:dyDescent="0.3">
      <c r="A3256">
        <v>3255</v>
      </c>
      <c r="B3256" t="s">
        <v>3266</v>
      </c>
      <c r="C3256" t="str">
        <f t="shared" si="192"/>
        <v>corn_g_4_CornESA10b</v>
      </c>
      <c r="D3256">
        <v>216</v>
      </c>
      <c r="E3256">
        <v>199</v>
      </c>
      <c r="F3256">
        <v>31.2</v>
      </c>
      <c r="G3256">
        <v>18.7</v>
      </c>
      <c r="H3256">
        <v>188</v>
      </c>
      <c r="I3256">
        <v>164</v>
      </c>
      <c r="J3256">
        <v>121</v>
      </c>
      <c r="K3256">
        <v>91.6</v>
      </c>
      <c r="L3256">
        <v>77.400000000000006</v>
      </c>
      <c r="M3256">
        <v>76.7</v>
      </c>
      <c r="R3256">
        <f t="shared" si="193"/>
        <v>8</v>
      </c>
      <c r="S3256">
        <f t="shared" si="194"/>
        <v>15</v>
      </c>
    </row>
    <row r="3257" spans="1:19" x14ac:dyDescent="0.3">
      <c r="A3257">
        <v>3256</v>
      </c>
      <c r="B3257" t="s">
        <v>3267</v>
      </c>
      <c r="C3257" t="str">
        <f t="shared" ref="C3257:C3320" si="195">LEFT(B3257,R3257-1)&amp;RIGHT(B3257,LEN(B3257)-S3257)</f>
        <v>corn_g_4_CornESA11a</v>
      </c>
      <c r="D3257">
        <v>578</v>
      </c>
      <c r="E3257">
        <v>452</v>
      </c>
      <c r="F3257">
        <v>38</v>
      </c>
      <c r="G3257">
        <v>24.8</v>
      </c>
      <c r="H3257">
        <v>368</v>
      </c>
      <c r="I3257">
        <v>284</v>
      </c>
      <c r="J3257">
        <v>180</v>
      </c>
      <c r="K3257">
        <v>140</v>
      </c>
      <c r="L3257">
        <v>140</v>
      </c>
      <c r="M3257">
        <v>137</v>
      </c>
      <c r="R3257">
        <f t="shared" si="193"/>
        <v>8</v>
      </c>
      <c r="S3257">
        <f t="shared" si="194"/>
        <v>15</v>
      </c>
    </row>
    <row r="3258" spans="1:19" x14ac:dyDescent="0.3">
      <c r="A3258">
        <v>3257</v>
      </c>
      <c r="B3258" t="s">
        <v>3268</v>
      </c>
      <c r="C3258" t="str">
        <f t="shared" si="195"/>
        <v>corn_g_4_CornESA11b</v>
      </c>
      <c r="D3258">
        <v>306</v>
      </c>
      <c r="E3258">
        <v>244</v>
      </c>
      <c r="F3258">
        <v>23.2</v>
      </c>
      <c r="G3258">
        <v>15.3</v>
      </c>
      <c r="H3258">
        <v>196</v>
      </c>
      <c r="I3258">
        <v>157</v>
      </c>
      <c r="J3258">
        <v>106</v>
      </c>
      <c r="K3258">
        <v>80.2</v>
      </c>
      <c r="L3258">
        <v>67</v>
      </c>
      <c r="M3258">
        <v>65.599999999999994</v>
      </c>
      <c r="R3258">
        <f t="shared" si="193"/>
        <v>8</v>
      </c>
      <c r="S3258">
        <f t="shared" si="194"/>
        <v>15</v>
      </c>
    </row>
    <row r="3259" spans="1:19" x14ac:dyDescent="0.3">
      <c r="A3259">
        <v>3258</v>
      </c>
      <c r="B3259" t="s">
        <v>3269</v>
      </c>
      <c r="C3259" t="str">
        <f t="shared" si="195"/>
        <v>corn_g_4_CornESA12a</v>
      </c>
      <c r="D3259">
        <v>391</v>
      </c>
      <c r="E3259">
        <v>295</v>
      </c>
      <c r="F3259">
        <v>21.9</v>
      </c>
      <c r="G3259">
        <v>14.6</v>
      </c>
      <c r="H3259">
        <v>233</v>
      </c>
      <c r="I3259">
        <v>158</v>
      </c>
      <c r="J3259">
        <v>103</v>
      </c>
      <c r="K3259">
        <v>81.099999999999994</v>
      </c>
      <c r="L3259">
        <v>70.2</v>
      </c>
      <c r="M3259">
        <v>69.3</v>
      </c>
      <c r="R3259">
        <f t="shared" si="193"/>
        <v>8</v>
      </c>
      <c r="S3259">
        <f t="shared" si="194"/>
        <v>15</v>
      </c>
    </row>
    <row r="3260" spans="1:19" x14ac:dyDescent="0.3">
      <c r="A3260">
        <v>3259</v>
      </c>
      <c r="B3260" t="s">
        <v>3270</v>
      </c>
      <c r="C3260" t="str">
        <f t="shared" si="195"/>
        <v>corn_g_4_CornESA12b</v>
      </c>
      <c r="D3260">
        <v>304</v>
      </c>
      <c r="E3260">
        <v>243</v>
      </c>
      <c r="F3260">
        <v>21.3</v>
      </c>
      <c r="G3260">
        <v>13.2</v>
      </c>
      <c r="H3260">
        <v>196</v>
      </c>
      <c r="I3260">
        <v>146</v>
      </c>
      <c r="J3260">
        <v>107</v>
      </c>
      <c r="K3260">
        <v>78.400000000000006</v>
      </c>
      <c r="L3260">
        <v>70.2</v>
      </c>
      <c r="M3260">
        <v>69.099999999999994</v>
      </c>
      <c r="R3260">
        <f t="shared" si="193"/>
        <v>8</v>
      </c>
      <c r="S3260">
        <f t="shared" si="194"/>
        <v>15</v>
      </c>
    </row>
    <row r="3261" spans="1:19" x14ac:dyDescent="0.3">
      <c r="A3261">
        <v>3260</v>
      </c>
      <c r="B3261" t="s">
        <v>3271</v>
      </c>
      <c r="C3261" t="str">
        <f t="shared" si="195"/>
        <v>corn_g_4_CornESA13</v>
      </c>
      <c r="D3261">
        <v>489</v>
      </c>
      <c r="E3261">
        <v>404</v>
      </c>
      <c r="F3261">
        <v>35.799999999999997</v>
      </c>
      <c r="G3261">
        <v>16</v>
      </c>
      <c r="H3261">
        <v>323</v>
      </c>
      <c r="I3261">
        <v>230</v>
      </c>
      <c r="J3261">
        <v>156</v>
      </c>
      <c r="K3261">
        <v>123</v>
      </c>
      <c r="L3261">
        <v>97</v>
      </c>
      <c r="M3261">
        <v>96.2</v>
      </c>
      <c r="R3261">
        <f t="shared" si="193"/>
        <v>8</v>
      </c>
      <c r="S3261">
        <f t="shared" si="194"/>
        <v>15</v>
      </c>
    </row>
    <row r="3262" spans="1:19" x14ac:dyDescent="0.3">
      <c r="A3262">
        <v>3261</v>
      </c>
      <c r="B3262" t="s">
        <v>3272</v>
      </c>
      <c r="C3262" t="str">
        <f t="shared" si="195"/>
        <v>corn_g_4_CornESA14</v>
      </c>
      <c r="D3262">
        <v>199</v>
      </c>
      <c r="E3262">
        <v>183</v>
      </c>
      <c r="F3262">
        <v>24.4</v>
      </c>
      <c r="G3262">
        <v>12.5</v>
      </c>
      <c r="H3262">
        <v>167</v>
      </c>
      <c r="I3262">
        <v>141</v>
      </c>
      <c r="J3262">
        <v>95.9</v>
      </c>
      <c r="K3262">
        <v>73.599999999999994</v>
      </c>
      <c r="L3262">
        <v>63.1</v>
      </c>
      <c r="M3262">
        <v>62.4</v>
      </c>
      <c r="R3262">
        <f t="shared" si="193"/>
        <v>8</v>
      </c>
      <c r="S3262">
        <f t="shared" si="194"/>
        <v>15</v>
      </c>
    </row>
    <row r="3263" spans="1:19" x14ac:dyDescent="0.3">
      <c r="A3263">
        <v>3262</v>
      </c>
      <c r="B3263" t="s">
        <v>3273</v>
      </c>
      <c r="C3263" t="str">
        <f t="shared" si="195"/>
        <v>corn_g_4_CornESA15a</v>
      </c>
      <c r="D3263">
        <v>250</v>
      </c>
      <c r="E3263">
        <v>210</v>
      </c>
      <c r="F3263">
        <v>31.8</v>
      </c>
      <c r="G3263">
        <v>16.5</v>
      </c>
      <c r="H3263">
        <v>182</v>
      </c>
      <c r="I3263">
        <v>143</v>
      </c>
      <c r="J3263">
        <v>113</v>
      </c>
      <c r="K3263">
        <v>92.9</v>
      </c>
      <c r="L3263">
        <v>74.400000000000006</v>
      </c>
      <c r="M3263">
        <v>73.7</v>
      </c>
      <c r="R3263">
        <f t="shared" si="193"/>
        <v>8</v>
      </c>
      <c r="S3263">
        <f t="shared" si="194"/>
        <v>15</v>
      </c>
    </row>
    <row r="3264" spans="1:19" x14ac:dyDescent="0.3">
      <c r="A3264">
        <v>3263</v>
      </c>
      <c r="B3264" t="s">
        <v>3274</v>
      </c>
      <c r="C3264" t="str">
        <f t="shared" si="195"/>
        <v>corn_g_4_CornESA15b</v>
      </c>
      <c r="D3264">
        <v>178</v>
      </c>
      <c r="E3264">
        <v>149</v>
      </c>
      <c r="F3264">
        <v>11.6</v>
      </c>
      <c r="G3264">
        <v>6</v>
      </c>
      <c r="H3264">
        <v>122</v>
      </c>
      <c r="I3264">
        <v>71.900000000000006</v>
      </c>
      <c r="J3264">
        <v>47.9</v>
      </c>
      <c r="K3264">
        <v>40.1</v>
      </c>
      <c r="L3264">
        <v>31</v>
      </c>
      <c r="M3264">
        <v>30.4</v>
      </c>
      <c r="R3264">
        <f t="shared" si="193"/>
        <v>8</v>
      </c>
      <c r="S3264">
        <f t="shared" si="194"/>
        <v>15</v>
      </c>
    </row>
    <row r="3265" spans="1:19" x14ac:dyDescent="0.3">
      <c r="A3265">
        <v>3264</v>
      </c>
      <c r="B3265" t="s">
        <v>3275</v>
      </c>
      <c r="C3265" t="str">
        <f t="shared" si="195"/>
        <v>corn_g_4_CornESA16a</v>
      </c>
      <c r="D3265">
        <v>169</v>
      </c>
      <c r="E3265">
        <v>162</v>
      </c>
      <c r="F3265">
        <v>21.5</v>
      </c>
      <c r="G3265">
        <v>12.1</v>
      </c>
      <c r="H3265">
        <v>154</v>
      </c>
      <c r="I3265">
        <v>136</v>
      </c>
      <c r="J3265">
        <v>98.3</v>
      </c>
      <c r="K3265">
        <v>76.099999999999994</v>
      </c>
      <c r="L3265">
        <v>59.2</v>
      </c>
      <c r="M3265">
        <v>58.8</v>
      </c>
      <c r="R3265">
        <f t="shared" si="193"/>
        <v>8</v>
      </c>
      <c r="S3265">
        <f t="shared" si="194"/>
        <v>15</v>
      </c>
    </row>
    <row r="3266" spans="1:19" x14ac:dyDescent="0.3">
      <c r="A3266">
        <v>3265</v>
      </c>
      <c r="B3266" t="s">
        <v>3276</v>
      </c>
      <c r="C3266" t="str">
        <f t="shared" si="195"/>
        <v>corn_g_4_CornESA16b</v>
      </c>
      <c r="D3266">
        <v>115</v>
      </c>
      <c r="E3266">
        <v>111</v>
      </c>
      <c r="F3266">
        <v>15.8</v>
      </c>
      <c r="G3266">
        <v>9.27</v>
      </c>
      <c r="H3266">
        <v>106</v>
      </c>
      <c r="I3266">
        <v>90.5</v>
      </c>
      <c r="J3266">
        <v>63.7</v>
      </c>
      <c r="K3266">
        <v>50.8</v>
      </c>
      <c r="L3266">
        <v>41.5</v>
      </c>
      <c r="M3266">
        <v>41.2</v>
      </c>
      <c r="R3266">
        <f t="shared" si="193"/>
        <v>8</v>
      </c>
      <c r="S3266">
        <f t="shared" si="194"/>
        <v>15</v>
      </c>
    </row>
    <row r="3267" spans="1:19" x14ac:dyDescent="0.3">
      <c r="A3267">
        <v>3266</v>
      </c>
      <c r="B3267" t="s">
        <v>3277</v>
      </c>
      <c r="C3267" t="str">
        <f t="shared" si="195"/>
        <v>corn_g_4_CornESA17a</v>
      </c>
      <c r="D3267">
        <v>497</v>
      </c>
      <c r="E3267">
        <v>407</v>
      </c>
      <c r="F3267">
        <v>63.2</v>
      </c>
      <c r="G3267">
        <v>40.4</v>
      </c>
      <c r="H3267">
        <v>360</v>
      </c>
      <c r="I3267">
        <v>305</v>
      </c>
      <c r="J3267">
        <v>232</v>
      </c>
      <c r="K3267">
        <v>194</v>
      </c>
      <c r="L3267">
        <v>168</v>
      </c>
      <c r="M3267">
        <v>166</v>
      </c>
      <c r="R3267">
        <f t="shared" ref="R3267:R3330" si="196">SEARCH("run",B3267)</f>
        <v>8</v>
      </c>
      <c r="S3267">
        <f t="shared" ref="S3267:S3330" si="197">SEARCH("_",B3267,SEARCH("_",B3267,R3267+1)+1)</f>
        <v>15</v>
      </c>
    </row>
    <row r="3268" spans="1:19" x14ac:dyDescent="0.3">
      <c r="A3268">
        <v>3267</v>
      </c>
      <c r="B3268" t="s">
        <v>3278</v>
      </c>
      <c r="C3268" t="str">
        <f t="shared" si="195"/>
        <v>corn_g_4_CornESA17b</v>
      </c>
      <c r="D3268">
        <v>95.8</v>
      </c>
      <c r="E3268">
        <v>88.3</v>
      </c>
      <c r="F3268">
        <v>17.600000000000001</v>
      </c>
      <c r="G3268">
        <v>12.4</v>
      </c>
      <c r="H3268">
        <v>81.400000000000006</v>
      </c>
      <c r="I3268">
        <v>72.099999999999994</v>
      </c>
      <c r="J3268">
        <v>58.4</v>
      </c>
      <c r="K3268">
        <v>50.6</v>
      </c>
      <c r="L3268">
        <v>40.1</v>
      </c>
      <c r="M3268">
        <v>40.1</v>
      </c>
      <c r="R3268">
        <f t="shared" si="196"/>
        <v>8</v>
      </c>
      <c r="S3268">
        <f t="shared" si="197"/>
        <v>15</v>
      </c>
    </row>
    <row r="3269" spans="1:19" x14ac:dyDescent="0.3">
      <c r="A3269">
        <v>3268</v>
      </c>
      <c r="B3269" t="s">
        <v>3279</v>
      </c>
      <c r="C3269" t="str">
        <f t="shared" si="195"/>
        <v>corn_g_4_CornESA18a</v>
      </c>
      <c r="D3269">
        <v>228</v>
      </c>
      <c r="E3269">
        <v>173</v>
      </c>
      <c r="F3269">
        <v>28.9</v>
      </c>
      <c r="G3269">
        <v>13.9</v>
      </c>
      <c r="H3269">
        <v>161</v>
      </c>
      <c r="I3269">
        <v>137</v>
      </c>
      <c r="J3269">
        <v>116</v>
      </c>
      <c r="K3269">
        <v>96.5</v>
      </c>
      <c r="L3269">
        <v>74.900000000000006</v>
      </c>
      <c r="M3269">
        <v>74.400000000000006</v>
      </c>
      <c r="R3269">
        <f t="shared" si="196"/>
        <v>8</v>
      </c>
      <c r="S3269">
        <f t="shared" si="197"/>
        <v>15</v>
      </c>
    </row>
    <row r="3270" spans="1:19" x14ac:dyDescent="0.3">
      <c r="A3270">
        <v>3269</v>
      </c>
      <c r="B3270" t="s">
        <v>3280</v>
      </c>
      <c r="C3270" t="str">
        <f t="shared" si="195"/>
        <v>corn_g_4_CornESA18b</v>
      </c>
      <c r="D3270">
        <v>183</v>
      </c>
      <c r="E3270">
        <v>171</v>
      </c>
      <c r="F3270">
        <v>25.1</v>
      </c>
      <c r="G3270">
        <v>11.6</v>
      </c>
      <c r="H3270">
        <v>158</v>
      </c>
      <c r="I3270">
        <v>131</v>
      </c>
      <c r="J3270">
        <v>101</v>
      </c>
      <c r="K3270">
        <v>82.8</v>
      </c>
      <c r="L3270">
        <v>64.5</v>
      </c>
      <c r="M3270">
        <v>64</v>
      </c>
      <c r="R3270">
        <f t="shared" si="196"/>
        <v>8</v>
      </c>
      <c r="S3270">
        <f t="shared" si="197"/>
        <v>15</v>
      </c>
    </row>
    <row r="3271" spans="1:19" x14ac:dyDescent="0.3">
      <c r="A3271">
        <v>3270</v>
      </c>
      <c r="B3271" t="s">
        <v>3281</v>
      </c>
      <c r="C3271" t="str">
        <f t="shared" si="195"/>
        <v>corn_g_4_CornESA20a</v>
      </c>
      <c r="D3271">
        <v>836</v>
      </c>
      <c r="E3271">
        <v>412</v>
      </c>
      <c r="F3271">
        <v>30.7</v>
      </c>
      <c r="G3271">
        <v>21.8</v>
      </c>
      <c r="H3271">
        <v>326</v>
      </c>
      <c r="I3271">
        <v>235</v>
      </c>
      <c r="J3271">
        <v>153</v>
      </c>
      <c r="K3271">
        <v>119</v>
      </c>
      <c r="L3271">
        <v>92.6</v>
      </c>
      <c r="M3271">
        <v>91.9</v>
      </c>
      <c r="R3271">
        <f t="shared" si="196"/>
        <v>8</v>
      </c>
      <c r="S3271">
        <f t="shared" si="197"/>
        <v>15</v>
      </c>
    </row>
    <row r="3272" spans="1:19" x14ac:dyDescent="0.3">
      <c r="A3272">
        <v>3271</v>
      </c>
      <c r="B3272" t="s">
        <v>3282</v>
      </c>
      <c r="C3272" t="str">
        <f t="shared" si="195"/>
        <v>corn_g_4_CornESA20b</v>
      </c>
      <c r="D3272">
        <v>565</v>
      </c>
      <c r="E3272">
        <v>452</v>
      </c>
      <c r="F3272">
        <v>37.299999999999997</v>
      </c>
      <c r="G3272">
        <v>18.399999999999999</v>
      </c>
      <c r="H3272">
        <v>365</v>
      </c>
      <c r="I3272">
        <v>249</v>
      </c>
      <c r="J3272">
        <v>187</v>
      </c>
      <c r="K3272">
        <v>138</v>
      </c>
      <c r="L3272">
        <v>108</v>
      </c>
      <c r="M3272">
        <v>106</v>
      </c>
      <c r="R3272">
        <f t="shared" si="196"/>
        <v>8</v>
      </c>
      <c r="S3272">
        <f t="shared" si="197"/>
        <v>15</v>
      </c>
    </row>
    <row r="3273" spans="1:19" x14ac:dyDescent="0.3">
      <c r="A3273">
        <v>3272</v>
      </c>
      <c r="B3273" t="s">
        <v>3283</v>
      </c>
      <c r="C3273" t="str">
        <f t="shared" si="195"/>
        <v>corn_g_4_CornESA21</v>
      </c>
      <c r="D3273">
        <v>510</v>
      </c>
      <c r="E3273">
        <v>399</v>
      </c>
      <c r="F3273">
        <v>25</v>
      </c>
      <c r="G3273">
        <v>11.3</v>
      </c>
      <c r="H3273">
        <v>303</v>
      </c>
      <c r="I3273">
        <v>200</v>
      </c>
      <c r="J3273">
        <v>127</v>
      </c>
      <c r="K3273">
        <v>93.6</v>
      </c>
      <c r="L3273">
        <v>75.7</v>
      </c>
      <c r="M3273">
        <v>74.5</v>
      </c>
      <c r="R3273">
        <f t="shared" si="196"/>
        <v>8</v>
      </c>
      <c r="S3273">
        <f t="shared" si="197"/>
        <v>15</v>
      </c>
    </row>
    <row r="3274" spans="1:19" x14ac:dyDescent="0.3">
      <c r="A3274">
        <v>3273</v>
      </c>
      <c r="B3274" t="s">
        <v>3284</v>
      </c>
      <c r="C3274" t="str">
        <f t="shared" si="195"/>
        <v>cucurbits_g_7_VegetableESA1</v>
      </c>
      <c r="D3274">
        <v>129</v>
      </c>
      <c r="E3274">
        <v>127</v>
      </c>
      <c r="F3274">
        <v>17.5</v>
      </c>
      <c r="G3274">
        <v>7.46</v>
      </c>
      <c r="H3274">
        <v>125</v>
      </c>
      <c r="I3274">
        <v>106</v>
      </c>
      <c r="J3274">
        <v>71.3</v>
      </c>
      <c r="K3274">
        <v>56.6</v>
      </c>
      <c r="L3274">
        <v>71</v>
      </c>
      <c r="M3274">
        <v>70.2</v>
      </c>
      <c r="R3274">
        <f t="shared" si="196"/>
        <v>13</v>
      </c>
      <c r="S3274">
        <f t="shared" si="197"/>
        <v>20</v>
      </c>
    </row>
    <row r="3275" spans="1:19" x14ac:dyDescent="0.3">
      <c r="A3275">
        <v>3274</v>
      </c>
      <c r="B3275" t="s">
        <v>3285</v>
      </c>
      <c r="C3275" t="str">
        <f t="shared" si="195"/>
        <v>cucurbits_g_7_VegetableESA2</v>
      </c>
      <c r="D3275">
        <v>57.6</v>
      </c>
      <c r="E3275">
        <v>56.3</v>
      </c>
      <c r="F3275">
        <v>8.36</v>
      </c>
      <c r="G3275">
        <v>4.7699999999999996</v>
      </c>
      <c r="H3275">
        <v>53.6</v>
      </c>
      <c r="I3275">
        <v>45.9</v>
      </c>
      <c r="J3275">
        <v>33</v>
      </c>
      <c r="K3275">
        <v>27.2</v>
      </c>
      <c r="L3275">
        <v>22.3</v>
      </c>
      <c r="M3275">
        <v>22.2</v>
      </c>
      <c r="R3275">
        <f t="shared" si="196"/>
        <v>13</v>
      </c>
      <c r="S3275">
        <f t="shared" si="197"/>
        <v>20</v>
      </c>
    </row>
    <row r="3276" spans="1:19" x14ac:dyDescent="0.3">
      <c r="A3276">
        <v>3275</v>
      </c>
      <c r="B3276" t="s">
        <v>3286</v>
      </c>
      <c r="C3276" t="str">
        <f t="shared" si="195"/>
        <v>cucurbits_g_7_VegetableESA3</v>
      </c>
      <c r="D3276">
        <v>112</v>
      </c>
      <c r="E3276">
        <v>111</v>
      </c>
      <c r="F3276">
        <v>16.899999999999999</v>
      </c>
      <c r="G3276">
        <v>9.59</v>
      </c>
      <c r="H3276">
        <v>106</v>
      </c>
      <c r="I3276">
        <v>92.7</v>
      </c>
      <c r="J3276">
        <v>69.5</v>
      </c>
      <c r="K3276">
        <v>57.6</v>
      </c>
      <c r="L3276">
        <v>41.6</v>
      </c>
      <c r="M3276">
        <v>41.3</v>
      </c>
      <c r="R3276">
        <f t="shared" si="196"/>
        <v>13</v>
      </c>
      <c r="S3276">
        <f t="shared" si="197"/>
        <v>20</v>
      </c>
    </row>
    <row r="3277" spans="1:19" x14ac:dyDescent="0.3">
      <c r="A3277">
        <v>3276</v>
      </c>
      <c r="B3277" t="s">
        <v>3287</v>
      </c>
      <c r="C3277" t="str">
        <f t="shared" si="195"/>
        <v>cucurbits_g_7_VegetableESA4</v>
      </c>
      <c r="D3277">
        <v>53.9</v>
      </c>
      <c r="E3277">
        <v>53</v>
      </c>
      <c r="F3277">
        <v>8.0399999999999991</v>
      </c>
      <c r="G3277">
        <v>5.1100000000000003</v>
      </c>
      <c r="H3277">
        <v>50.6</v>
      </c>
      <c r="I3277">
        <v>40</v>
      </c>
      <c r="J3277">
        <v>26.7</v>
      </c>
      <c r="K3277">
        <v>21.6</v>
      </c>
      <c r="L3277">
        <v>16.5</v>
      </c>
      <c r="M3277">
        <v>16.399999999999999</v>
      </c>
      <c r="R3277">
        <f t="shared" si="196"/>
        <v>13</v>
      </c>
      <c r="S3277">
        <f t="shared" si="197"/>
        <v>20</v>
      </c>
    </row>
    <row r="3278" spans="1:19" x14ac:dyDescent="0.3">
      <c r="A3278">
        <v>3277</v>
      </c>
      <c r="B3278" t="s">
        <v>3288</v>
      </c>
      <c r="C3278" t="str">
        <f t="shared" si="195"/>
        <v>cucurbits_g_7_VegetableESA5</v>
      </c>
      <c r="D3278">
        <v>84.9</v>
      </c>
      <c r="E3278">
        <v>83.5</v>
      </c>
      <c r="F3278">
        <v>11.4</v>
      </c>
      <c r="G3278">
        <v>7.45</v>
      </c>
      <c r="H3278">
        <v>79.3</v>
      </c>
      <c r="I3278">
        <v>64.5</v>
      </c>
      <c r="J3278">
        <v>49.1</v>
      </c>
      <c r="K3278">
        <v>38</v>
      </c>
      <c r="L3278">
        <v>31.8</v>
      </c>
      <c r="M3278">
        <v>31.4</v>
      </c>
      <c r="R3278">
        <f t="shared" si="196"/>
        <v>13</v>
      </c>
      <c r="S3278">
        <f t="shared" si="197"/>
        <v>20</v>
      </c>
    </row>
    <row r="3279" spans="1:19" x14ac:dyDescent="0.3">
      <c r="A3279">
        <v>3278</v>
      </c>
      <c r="B3279" t="s">
        <v>3289</v>
      </c>
      <c r="C3279" t="str">
        <f t="shared" si="195"/>
        <v>cucurbits_g_7_VegetableESA6</v>
      </c>
      <c r="D3279">
        <v>98.3</v>
      </c>
      <c r="E3279">
        <v>96.6</v>
      </c>
      <c r="F3279">
        <v>11.9</v>
      </c>
      <c r="G3279">
        <v>7.24</v>
      </c>
      <c r="H3279">
        <v>94.2</v>
      </c>
      <c r="I3279">
        <v>73.099999999999994</v>
      </c>
      <c r="J3279">
        <v>50.8</v>
      </c>
      <c r="K3279">
        <v>41.8</v>
      </c>
      <c r="L3279">
        <v>32.200000000000003</v>
      </c>
      <c r="M3279">
        <v>31.8</v>
      </c>
      <c r="R3279">
        <f t="shared" si="196"/>
        <v>13</v>
      </c>
      <c r="S3279">
        <f t="shared" si="197"/>
        <v>20</v>
      </c>
    </row>
    <row r="3280" spans="1:19" x14ac:dyDescent="0.3">
      <c r="A3280">
        <v>3279</v>
      </c>
      <c r="B3280" t="s">
        <v>3290</v>
      </c>
      <c r="C3280" t="str">
        <f t="shared" si="195"/>
        <v>cucurbits_g_7_VegetableESA7</v>
      </c>
      <c r="D3280">
        <v>104</v>
      </c>
      <c r="E3280">
        <v>102</v>
      </c>
      <c r="F3280">
        <v>10.3</v>
      </c>
      <c r="G3280">
        <v>7.28</v>
      </c>
      <c r="H3280">
        <v>98.2</v>
      </c>
      <c r="I3280">
        <v>73.7</v>
      </c>
      <c r="J3280">
        <v>43.7</v>
      </c>
      <c r="K3280">
        <v>33.299999999999997</v>
      </c>
      <c r="L3280">
        <v>32.5</v>
      </c>
      <c r="M3280">
        <v>32</v>
      </c>
      <c r="R3280">
        <f t="shared" si="196"/>
        <v>13</v>
      </c>
      <c r="S3280">
        <f t="shared" si="197"/>
        <v>20</v>
      </c>
    </row>
    <row r="3281" spans="1:19" x14ac:dyDescent="0.3">
      <c r="A3281">
        <v>3280</v>
      </c>
      <c r="B3281" t="s">
        <v>3291</v>
      </c>
      <c r="C3281" t="str">
        <f t="shared" si="195"/>
        <v>cucurbits_g_7_VegetableESA8</v>
      </c>
      <c r="D3281">
        <v>56.3</v>
      </c>
      <c r="E3281">
        <v>54.7</v>
      </c>
      <c r="F3281">
        <v>4.67</v>
      </c>
      <c r="G3281">
        <v>3.28</v>
      </c>
      <c r="H3281">
        <v>52.5</v>
      </c>
      <c r="I3281">
        <v>36.299999999999997</v>
      </c>
      <c r="J3281">
        <v>21.4</v>
      </c>
      <c r="K3281">
        <v>16.8</v>
      </c>
      <c r="L3281">
        <v>14.1</v>
      </c>
      <c r="M3281">
        <v>13.8</v>
      </c>
      <c r="R3281">
        <f t="shared" si="196"/>
        <v>13</v>
      </c>
      <c r="S3281">
        <f t="shared" si="197"/>
        <v>20</v>
      </c>
    </row>
    <row r="3282" spans="1:19" x14ac:dyDescent="0.3">
      <c r="A3282">
        <v>3281</v>
      </c>
      <c r="B3282" t="s">
        <v>3292</v>
      </c>
      <c r="C3282" t="str">
        <f t="shared" si="195"/>
        <v>cucurbits_g_7_VegetableESA9</v>
      </c>
      <c r="D3282">
        <v>51</v>
      </c>
      <c r="E3282">
        <v>50</v>
      </c>
      <c r="F3282">
        <v>8.0399999999999991</v>
      </c>
      <c r="G3282">
        <v>5.52</v>
      </c>
      <c r="H3282">
        <v>48.9</v>
      </c>
      <c r="I3282">
        <v>39.799999999999997</v>
      </c>
      <c r="J3282">
        <v>25.7</v>
      </c>
      <c r="K3282">
        <v>20.5</v>
      </c>
      <c r="L3282">
        <v>17.600000000000001</v>
      </c>
      <c r="M3282">
        <v>17.399999999999999</v>
      </c>
      <c r="R3282">
        <f t="shared" si="196"/>
        <v>13</v>
      </c>
      <c r="S3282">
        <f t="shared" si="197"/>
        <v>20</v>
      </c>
    </row>
    <row r="3283" spans="1:19" x14ac:dyDescent="0.3">
      <c r="A3283">
        <v>3282</v>
      </c>
      <c r="B3283" t="s">
        <v>3293</v>
      </c>
      <c r="C3283" t="str">
        <f t="shared" si="195"/>
        <v>cucurbits_g_7_VegetableESA10a</v>
      </c>
      <c r="D3283">
        <v>57.8</v>
      </c>
      <c r="E3283">
        <v>56.5</v>
      </c>
      <c r="F3283">
        <v>7.46</v>
      </c>
      <c r="G3283">
        <v>4.7699999999999996</v>
      </c>
      <c r="H3283">
        <v>53.4</v>
      </c>
      <c r="I3283">
        <v>43.5</v>
      </c>
      <c r="J3283">
        <v>29.3</v>
      </c>
      <c r="K3283">
        <v>22.7</v>
      </c>
      <c r="L3283">
        <v>18</v>
      </c>
      <c r="M3283">
        <v>17.7</v>
      </c>
      <c r="R3283">
        <f t="shared" si="196"/>
        <v>13</v>
      </c>
      <c r="S3283">
        <f t="shared" si="197"/>
        <v>20</v>
      </c>
    </row>
    <row r="3284" spans="1:19" x14ac:dyDescent="0.3">
      <c r="A3284">
        <v>3283</v>
      </c>
      <c r="B3284" t="s">
        <v>3294</v>
      </c>
      <c r="C3284" t="str">
        <f t="shared" si="195"/>
        <v>cucurbits_g_7_VegetableESA10b</v>
      </c>
      <c r="D3284">
        <v>35.700000000000003</v>
      </c>
      <c r="E3284">
        <v>35.299999999999997</v>
      </c>
      <c r="F3284">
        <v>6.66</v>
      </c>
      <c r="G3284">
        <v>4.58</v>
      </c>
      <c r="H3284">
        <v>34.200000000000003</v>
      </c>
      <c r="I3284">
        <v>32.5</v>
      </c>
      <c r="J3284">
        <v>24.7</v>
      </c>
      <c r="K3284">
        <v>19.7</v>
      </c>
      <c r="L3284">
        <v>16.5</v>
      </c>
      <c r="M3284">
        <v>16.3</v>
      </c>
      <c r="R3284">
        <f t="shared" si="196"/>
        <v>13</v>
      </c>
      <c r="S3284">
        <f t="shared" si="197"/>
        <v>20</v>
      </c>
    </row>
    <row r="3285" spans="1:19" x14ac:dyDescent="0.3">
      <c r="A3285">
        <v>3284</v>
      </c>
      <c r="B3285" t="s">
        <v>3295</v>
      </c>
      <c r="C3285" t="str">
        <f t="shared" si="195"/>
        <v>cucurbits_g_7_VegetableESA11a</v>
      </c>
      <c r="D3285">
        <v>107</v>
      </c>
      <c r="E3285">
        <v>104</v>
      </c>
      <c r="F3285">
        <v>11.3</v>
      </c>
      <c r="G3285">
        <v>6.52</v>
      </c>
      <c r="H3285">
        <v>99.9</v>
      </c>
      <c r="I3285">
        <v>76.2</v>
      </c>
      <c r="J3285">
        <v>55.7</v>
      </c>
      <c r="K3285">
        <v>41.2</v>
      </c>
      <c r="L3285">
        <v>34.799999999999997</v>
      </c>
      <c r="M3285">
        <v>34.200000000000003</v>
      </c>
      <c r="R3285">
        <f t="shared" si="196"/>
        <v>13</v>
      </c>
      <c r="S3285">
        <f t="shared" si="197"/>
        <v>20</v>
      </c>
    </row>
    <row r="3286" spans="1:19" x14ac:dyDescent="0.3">
      <c r="A3286">
        <v>3285</v>
      </c>
      <c r="B3286" t="s">
        <v>3296</v>
      </c>
      <c r="C3286" t="str">
        <f t="shared" si="195"/>
        <v>cucurbits_g_7_VegetableESA11b</v>
      </c>
      <c r="D3286">
        <v>101</v>
      </c>
      <c r="E3286">
        <v>98.1</v>
      </c>
      <c r="F3286">
        <v>10.199999999999999</v>
      </c>
      <c r="G3286">
        <v>5.78</v>
      </c>
      <c r="H3286">
        <v>90.7</v>
      </c>
      <c r="I3286">
        <v>67.400000000000006</v>
      </c>
      <c r="J3286">
        <v>48.5</v>
      </c>
      <c r="K3286">
        <v>35.700000000000003</v>
      </c>
      <c r="L3286">
        <v>29.7</v>
      </c>
      <c r="M3286">
        <v>29.1</v>
      </c>
      <c r="R3286">
        <f t="shared" si="196"/>
        <v>13</v>
      </c>
      <c r="S3286">
        <f t="shared" si="197"/>
        <v>20</v>
      </c>
    </row>
    <row r="3287" spans="1:19" x14ac:dyDescent="0.3">
      <c r="A3287">
        <v>3286</v>
      </c>
      <c r="B3287" t="s">
        <v>3297</v>
      </c>
      <c r="C3287" t="str">
        <f t="shared" si="195"/>
        <v>cucurbits_g_7_VegetableESA12a</v>
      </c>
      <c r="D3287">
        <v>119</v>
      </c>
      <c r="E3287">
        <v>116</v>
      </c>
      <c r="F3287">
        <v>9.75</v>
      </c>
      <c r="G3287">
        <v>5.96</v>
      </c>
      <c r="H3287">
        <v>108</v>
      </c>
      <c r="I3287">
        <v>82</v>
      </c>
      <c r="J3287">
        <v>46.5</v>
      </c>
      <c r="K3287">
        <v>35.6</v>
      </c>
      <c r="L3287">
        <v>32</v>
      </c>
      <c r="M3287">
        <v>31.4</v>
      </c>
      <c r="R3287">
        <f t="shared" si="196"/>
        <v>13</v>
      </c>
      <c r="S3287">
        <f t="shared" si="197"/>
        <v>20</v>
      </c>
    </row>
    <row r="3288" spans="1:19" x14ac:dyDescent="0.3">
      <c r="A3288">
        <v>3287</v>
      </c>
      <c r="B3288" t="s">
        <v>3298</v>
      </c>
      <c r="C3288" t="str">
        <f t="shared" si="195"/>
        <v>cucurbits_g_7_VegetableESA12b</v>
      </c>
      <c r="D3288">
        <v>98.6</v>
      </c>
      <c r="E3288">
        <v>96.3</v>
      </c>
      <c r="F3288">
        <v>7.87</v>
      </c>
      <c r="G3288">
        <v>5.28</v>
      </c>
      <c r="H3288">
        <v>89.8</v>
      </c>
      <c r="I3288">
        <v>64.8</v>
      </c>
      <c r="J3288">
        <v>38.5</v>
      </c>
      <c r="K3288">
        <v>28.8</v>
      </c>
      <c r="L3288">
        <v>25.3</v>
      </c>
      <c r="M3288">
        <v>24.8</v>
      </c>
      <c r="R3288">
        <f t="shared" si="196"/>
        <v>13</v>
      </c>
      <c r="S3288">
        <f t="shared" si="197"/>
        <v>20</v>
      </c>
    </row>
    <row r="3289" spans="1:19" x14ac:dyDescent="0.3">
      <c r="A3289">
        <v>3288</v>
      </c>
      <c r="B3289" t="s">
        <v>3299</v>
      </c>
      <c r="C3289" t="str">
        <f t="shared" si="195"/>
        <v>cucurbits_g_7_VegetableESA13</v>
      </c>
      <c r="D3289">
        <v>69.900000000000006</v>
      </c>
      <c r="E3289">
        <v>68.5</v>
      </c>
      <c r="F3289">
        <v>7.99</v>
      </c>
      <c r="G3289">
        <v>4.03</v>
      </c>
      <c r="H3289">
        <v>65.5</v>
      </c>
      <c r="I3289">
        <v>52.2</v>
      </c>
      <c r="J3289">
        <v>35.200000000000003</v>
      </c>
      <c r="K3289">
        <v>28.3</v>
      </c>
      <c r="L3289">
        <v>21.3</v>
      </c>
      <c r="M3289">
        <v>21.2</v>
      </c>
      <c r="R3289">
        <f t="shared" si="196"/>
        <v>13</v>
      </c>
      <c r="S3289">
        <f t="shared" si="197"/>
        <v>20</v>
      </c>
    </row>
    <row r="3290" spans="1:19" x14ac:dyDescent="0.3">
      <c r="A3290">
        <v>3289</v>
      </c>
      <c r="B3290" t="s">
        <v>3300</v>
      </c>
      <c r="C3290" t="str">
        <f t="shared" si="195"/>
        <v>cucurbits_g_7_VegetableESA14</v>
      </c>
      <c r="D3290">
        <v>64.2</v>
      </c>
      <c r="E3290">
        <v>63.5</v>
      </c>
      <c r="F3290">
        <v>9.66</v>
      </c>
      <c r="G3290">
        <v>5.5</v>
      </c>
      <c r="H3290">
        <v>62.2</v>
      </c>
      <c r="I3290">
        <v>53.3</v>
      </c>
      <c r="J3290">
        <v>36.200000000000003</v>
      </c>
      <c r="K3290">
        <v>28.8</v>
      </c>
      <c r="L3290">
        <v>23.7</v>
      </c>
      <c r="M3290">
        <v>23.5</v>
      </c>
      <c r="R3290">
        <f t="shared" si="196"/>
        <v>13</v>
      </c>
      <c r="S3290">
        <f t="shared" si="197"/>
        <v>20</v>
      </c>
    </row>
    <row r="3291" spans="1:19" x14ac:dyDescent="0.3">
      <c r="A3291">
        <v>3290</v>
      </c>
      <c r="B3291" t="s">
        <v>3301</v>
      </c>
      <c r="C3291" t="str">
        <f t="shared" si="195"/>
        <v>cucurbits_g_7_VegetableESA15a</v>
      </c>
      <c r="D3291">
        <v>131</v>
      </c>
      <c r="E3291">
        <v>129</v>
      </c>
      <c r="F3291">
        <v>22.5</v>
      </c>
      <c r="G3291">
        <v>13</v>
      </c>
      <c r="H3291">
        <v>123</v>
      </c>
      <c r="I3291">
        <v>107</v>
      </c>
      <c r="J3291">
        <v>76.900000000000006</v>
      </c>
      <c r="K3291">
        <v>60.1</v>
      </c>
      <c r="L3291">
        <v>51.2</v>
      </c>
      <c r="M3291">
        <v>50.7</v>
      </c>
      <c r="R3291">
        <f t="shared" si="196"/>
        <v>13</v>
      </c>
      <c r="S3291">
        <f t="shared" si="197"/>
        <v>20</v>
      </c>
    </row>
    <row r="3292" spans="1:19" x14ac:dyDescent="0.3">
      <c r="A3292">
        <v>3291</v>
      </c>
      <c r="B3292" t="s">
        <v>3302</v>
      </c>
      <c r="C3292" t="str">
        <f t="shared" si="195"/>
        <v>cucurbits_g_7_VegetableESA15b</v>
      </c>
      <c r="D3292">
        <v>126</v>
      </c>
      <c r="E3292">
        <v>122</v>
      </c>
      <c r="F3292">
        <v>8.41</v>
      </c>
      <c r="G3292">
        <v>4.42</v>
      </c>
      <c r="H3292">
        <v>111</v>
      </c>
      <c r="I3292">
        <v>69.2</v>
      </c>
      <c r="J3292">
        <v>36.9</v>
      </c>
      <c r="K3292">
        <v>27.2</v>
      </c>
      <c r="L3292">
        <v>22.6</v>
      </c>
      <c r="M3292">
        <v>22.1</v>
      </c>
      <c r="R3292">
        <f t="shared" si="196"/>
        <v>13</v>
      </c>
      <c r="S3292">
        <f t="shared" si="197"/>
        <v>20</v>
      </c>
    </row>
    <row r="3293" spans="1:19" x14ac:dyDescent="0.3">
      <c r="A3293">
        <v>3292</v>
      </c>
      <c r="B3293" t="s">
        <v>3303</v>
      </c>
      <c r="C3293" t="str">
        <f t="shared" si="195"/>
        <v>cucurbits_g_7_VegetableESA16a</v>
      </c>
      <c r="D3293">
        <v>36.700000000000003</v>
      </c>
      <c r="E3293">
        <v>36.299999999999997</v>
      </c>
      <c r="F3293">
        <v>5.96</v>
      </c>
      <c r="G3293">
        <v>3.83</v>
      </c>
      <c r="H3293">
        <v>35.299999999999997</v>
      </c>
      <c r="I3293">
        <v>30.9</v>
      </c>
      <c r="J3293">
        <v>24.2</v>
      </c>
      <c r="K3293">
        <v>20.7</v>
      </c>
      <c r="L3293">
        <v>15.9</v>
      </c>
      <c r="M3293">
        <v>15.7</v>
      </c>
      <c r="R3293">
        <f t="shared" si="196"/>
        <v>13</v>
      </c>
      <c r="S3293">
        <f t="shared" si="197"/>
        <v>20</v>
      </c>
    </row>
    <row r="3294" spans="1:19" x14ac:dyDescent="0.3">
      <c r="A3294">
        <v>3293</v>
      </c>
      <c r="B3294" t="s">
        <v>3304</v>
      </c>
      <c r="C3294" t="str">
        <f t="shared" si="195"/>
        <v>cucurbits_g_7_VegetableESA16b</v>
      </c>
      <c r="D3294">
        <v>22.6</v>
      </c>
      <c r="E3294">
        <v>22.4</v>
      </c>
      <c r="F3294">
        <v>4.0999999999999996</v>
      </c>
      <c r="G3294">
        <v>3.15</v>
      </c>
      <c r="H3294">
        <v>21.8</v>
      </c>
      <c r="I3294">
        <v>18.7</v>
      </c>
      <c r="J3294">
        <v>15</v>
      </c>
      <c r="K3294">
        <v>12.8</v>
      </c>
      <c r="L3294">
        <v>10.1</v>
      </c>
      <c r="M3294">
        <v>10</v>
      </c>
      <c r="R3294">
        <f t="shared" si="196"/>
        <v>13</v>
      </c>
      <c r="S3294">
        <f t="shared" si="197"/>
        <v>20</v>
      </c>
    </row>
    <row r="3295" spans="1:19" x14ac:dyDescent="0.3">
      <c r="A3295">
        <v>3294</v>
      </c>
      <c r="B3295" t="s">
        <v>3305</v>
      </c>
      <c r="C3295" t="str">
        <f t="shared" si="195"/>
        <v>cucurbits_g_7_VegetableESA17a</v>
      </c>
      <c r="D3295">
        <v>123</v>
      </c>
      <c r="E3295">
        <v>122</v>
      </c>
      <c r="F3295">
        <v>21.9</v>
      </c>
      <c r="G3295">
        <v>13.9</v>
      </c>
      <c r="H3295">
        <v>120</v>
      </c>
      <c r="I3295">
        <v>108</v>
      </c>
      <c r="J3295">
        <v>80.400000000000006</v>
      </c>
      <c r="K3295">
        <v>68</v>
      </c>
      <c r="L3295">
        <v>53.5</v>
      </c>
      <c r="M3295">
        <v>53.2</v>
      </c>
      <c r="R3295">
        <f t="shared" si="196"/>
        <v>13</v>
      </c>
      <c r="S3295">
        <f t="shared" si="197"/>
        <v>20</v>
      </c>
    </row>
    <row r="3296" spans="1:19" x14ac:dyDescent="0.3">
      <c r="A3296">
        <v>3295</v>
      </c>
      <c r="B3296" t="s">
        <v>3306</v>
      </c>
      <c r="C3296" t="str">
        <f t="shared" si="195"/>
        <v>cucurbits_g_7_VegetableESA17b</v>
      </c>
      <c r="D3296">
        <v>34.200000000000003</v>
      </c>
      <c r="E3296">
        <v>33.700000000000003</v>
      </c>
      <c r="F3296">
        <v>5.93</v>
      </c>
      <c r="G3296">
        <v>4.8499999999999996</v>
      </c>
      <c r="H3296">
        <v>32.200000000000003</v>
      </c>
      <c r="I3296">
        <v>30.2</v>
      </c>
      <c r="J3296">
        <v>22</v>
      </c>
      <c r="K3296">
        <v>17.399999999999999</v>
      </c>
      <c r="L3296">
        <v>14.4</v>
      </c>
      <c r="M3296">
        <v>14.2</v>
      </c>
      <c r="R3296">
        <f t="shared" si="196"/>
        <v>13</v>
      </c>
      <c r="S3296">
        <f t="shared" si="197"/>
        <v>20</v>
      </c>
    </row>
    <row r="3297" spans="1:19" x14ac:dyDescent="0.3">
      <c r="A3297">
        <v>3296</v>
      </c>
      <c r="B3297" t="s">
        <v>3307</v>
      </c>
      <c r="C3297" t="str">
        <f t="shared" si="195"/>
        <v>cucurbits_g_7_VegetableESA18a</v>
      </c>
      <c r="D3297">
        <v>49.4</v>
      </c>
      <c r="E3297">
        <v>48.9</v>
      </c>
      <c r="F3297">
        <v>9.5399999999999991</v>
      </c>
      <c r="G3297">
        <v>4.5999999999999996</v>
      </c>
      <c r="H3297">
        <v>47.3</v>
      </c>
      <c r="I3297">
        <v>44.7</v>
      </c>
      <c r="J3297">
        <v>36</v>
      </c>
      <c r="K3297">
        <v>29.7</v>
      </c>
      <c r="L3297">
        <v>24.1</v>
      </c>
      <c r="M3297">
        <v>24</v>
      </c>
      <c r="R3297">
        <f t="shared" si="196"/>
        <v>13</v>
      </c>
      <c r="S3297">
        <f t="shared" si="197"/>
        <v>20</v>
      </c>
    </row>
    <row r="3298" spans="1:19" x14ac:dyDescent="0.3">
      <c r="A3298">
        <v>3297</v>
      </c>
      <c r="B3298" t="s">
        <v>3308</v>
      </c>
      <c r="C3298" t="str">
        <f t="shared" si="195"/>
        <v>cucurbits_g_7_VegetableESA18b</v>
      </c>
      <c r="D3298">
        <v>46.3</v>
      </c>
      <c r="E3298">
        <v>45.6</v>
      </c>
      <c r="F3298">
        <v>6.44</v>
      </c>
      <c r="G3298">
        <v>3.81</v>
      </c>
      <c r="H3298">
        <v>43.5</v>
      </c>
      <c r="I3298">
        <v>34.6</v>
      </c>
      <c r="J3298">
        <v>23.3</v>
      </c>
      <c r="K3298">
        <v>18.899999999999999</v>
      </c>
      <c r="L3298">
        <v>15.4</v>
      </c>
      <c r="M3298">
        <v>15.3</v>
      </c>
      <c r="R3298">
        <f t="shared" si="196"/>
        <v>13</v>
      </c>
      <c r="S3298">
        <f t="shared" si="197"/>
        <v>20</v>
      </c>
    </row>
    <row r="3299" spans="1:19" x14ac:dyDescent="0.3">
      <c r="A3299">
        <v>3298</v>
      </c>
      <c r="B3299" t="s">
        <v>3309</v>
      </c>
      <c r="C3299" t="str">
        <f t="shared" si="195"/>
        <v>cucurbits_g_7_VegetableESA19a</v>
      </c>
      <c r="D3299">
        <v>38.4</v>
      </c>
      <c r="E3299">
        <v>37.9</v>
      </c>
      <c r="F3299">
        <v>8.69</v>
      </c>
      <c r="G3299">
        <v>6.22</v>
      </c>
      <c r="H3299">
        <v>36.6</v>
      </c>
      <c r="I3299">
        <v>32.700000000000003</v>
      </c>
      <c r="J3299">
        <v>25.9</v>
      </c>
      <c r="K3299">
        <v>21.7</v>
      </c>
      <c r="L3299">
        <v>16.399999999999999</v>
      </c>
      <c r="M3299">
        <v>16.3</v>
      </c>
      <c r="R3299">
        <f t="shared" si="196"/>
        <v>13</v>
      </c>
      <c r="S3299">
        <f t="shared" si="197"/>
        <v>20</v>
      </c>
    </row>
    <row r="3300" spans="1:19" x14ac:dyDescent="0.3">
      <c r="A3300">
        <v>3299</v>
      </c>
      <c r="B3300" t="s">
        <v>3310</v>
      </c>
      <c r="C3300" t="str">
        <f t="shared" si="195"/>
        <v>cucurbits_g_7_VegetableESA19b</v>
      </c>
      <c r="D3300">
        <v>56.9</v>
      </c>
      <c r="E3300">
        <v>56.4</v>
      </c>
      <c r="F3300">
        <v>18.8</v>
      </c>
      <c r="G3300">
        <v>13.2</v>
      </c>
      <c r="H3300">
        <v>55</v>
      </c>
      <c r="I3300">
        <v>48</v>
      </c>
      <c r="J3300">
        <v>36.4</v>
      </c>
      <c r="K3300">
        <v>29.8</v>
      </c>
      <c r="L3300">
        <v>26.3</v>
      </c>
      <c r="M3300">
        <v>26.1</v>
      </c>
      <c r="R3300">
        <f t="shared" si="196"/>
        <v>13</v>
      </c>
      <c r="S3300">
        <f t="shared" si="197"/>
        <v>20</v>
      </c>
    </row>
    <row r="3301" spans="1:19" x14ac:dyDescent="0.3">
      <c r="A3301">
        <v>3300</v>
      </c>
      <c r="B3301" t="s">
        <v>3311</v>
      </c>
      <c r="C3301" t="str">
        <f t="shared" si="195"/>
        <v>cucurbits_g_7_VegetableESA20a</v>
      </c>
      <c r="D3301">
        <v>165</v>
      </c>
      <c r="E3301">
        <v>161</v>
      </c>
      <c r="F3301">
        <v>17.8</v>
      </c>
      <c r="G3301">
        <v>8.3000000000000007</v>
      </c>
      <c r="H3301">
        <v>156</v>
      </c>
      <c r="I3301">
        <v>123</v>
      </c>
      <c r="J3301">
        <v>83.5</v>
      </c>
      <c r="K3301">
        <v>65.3</v>
      </c>
      <c r="L3301">
        <v>52.4</v>
      </c>
      <c r="M3301">
        <v>51.6</v>
      </c>
      <c r="R3301">
        <f t="shared" si="196"/>
        <v>13</v>
      </c>
      <c r="S3301">
        <f t="shared" si="197"/>
        <v>20</v>
      </c>
    </row>
    <row r="3302" spans="1:19" x14ac:dyDescent="0.3">
      <c r="A3302">
        <v>3301</v>
      </c>
      <c r="B3302" t="s">
        <v>3312</v>
      </c>
      <c r="C3302" t="str">
        <f t="shared" si="195"/>
        <v>cucurbits_g_7_VegetableESA20b</v>
      </c>
      <c r="D3302">
        <v>136</v>
      </c>
      <c r="E3302">
        <v>133</v>
      </c>
      <c r="F3302">
        <v>12.1</v>
      </c>
      <c r="G3302">
        <v>5.73</v>
      </c>
      <c r="H3302">
        <v>124</v>
      </c>
      <c r="I3302">
        <v>96.8</v>
      </c>
      <c r="J3302">
        <v>59.9</v>
      </c>
      <c r="K3302">
        <v>43.7</v>
      </c>
      <c r="L3302">
        <v>35</v>
      </c>
      <c r="M3302">
        <v>34.5</v>
      </c>
      <c r="R3302">
        <f t="shared" si="196"/>
        <v>13</v>
      </c>
      <c r="S3302">
        <f t="shared" si="197"/>
        <v>20</v>
      </c>
    </row>
    <row r="3303" spans="1:19" x14ac:dyDescent="0.3">
      <c r="A3303">
        <v>3302</v>
      </c>
      <c r="B3303" t="s">
        <v>3313</v>
      </c>
      <c r="C3303" t="str">
        <f t="shared" si="195"/>
        <v>cucurbits_g_7_VegetableESA21</v>
      </c>
      <c r="D3303">
        <v>102</v>
      </c>
      <c r="E3303">
        <v>99.3</v>
      </c>
      <c r="F3303">
        <v>7.52</v>
      </c>
      <c r="G3303">
        <v>2.97</v>
      </c>
      <c r="H3303">
        <v>94.9</v>
      </c>
      <c r="I3303">
        <v>69.5</v>
      </c>
      <c r="J3303">
        <v>38.9</v>
      </c>
      <c r="K3303">
        <v>28.2</v>
      </c>
      <c r="L3303">
        <v>23.6</v>
      </c>
      <c r="M3303">
        <v>23.2</v>
      </c>
      <c r="R3303">
        <f t="shared" si="196"/>
        <v>13</v>
      </c>
      <c r="S3303">
        <f t="shared" si="197"/>
        <v>20</v>
      </c>
    </row>
    <row r="3304" spans="1:19" x14ac:dyDescent="0.3">
      <c r="A3304">
        <v>3303</v>
      </c>
      <c r="B3304" t="s">
        <v>3314</v>
      </c>
      <c r="C3304" t="str">
        <f t="shared" si="195"/>
        <v>cucurbits_g_4_VegetableESA1</v>
      </c>
      <c r="D3304">
        <v>234</v>
      </c>
      <c r="E3304">
        <v>160</v>
      </c>
      <c r="F3304">
        <v>16.8</v>
      </c>
      <c r="G3304">
        <v>9.5399999999999991</v>
      </c>
      <c r="H3304">
        <v>139</v>
      </c>
      <c r="I3304">
        <v>106</v>
      </c>
      <c r="J3304">
        <v>69.400000000000006</v>
      </c>
      <c r="K3304">
        <v>55.8</v>
      </c>
      <c r="L3304">
        <v>160</v>
      </c>
      <c r="M3304">
        <v>149</v>
      </c>
      <c r="R3304">
        <f t="shared" si="196"/>
        <v>13</v>
      </c>
      <c r="S3304">
        <f t="shared" si="197"/>
        <v>20</v>
      </c>
    </row>
    <row r="3305" spans="1:19" x14ac:dyDescent="0.3">
      <c r="A3305">
        <v>3304</v>
      </c>
      <c r="B3305" t="s">
        <v>3315</v>
      </c>
      <c r="C3305" t="str">
        <f t="shared" si="195"/>
        <v>cucurbits_g_4_VegetableESA2</v>
      </c>
      <c r="D3305">
        <v>127</v>
      </c>
      <c r="E3305">
        <v>94.8</v>
      </c>
      <c r="F3305">
        <v>11.1</v>
      </c>
      <c r="G3305">
        <v>6.39</v>
      </c>
      <c r="H3305">
        <v>77.599999999999994</v>
      </c>
      <c r="I3305">
        <v>68.8</v>
      </c>
      <c r="J3305">
        <v>45.7</v>
      </c>
      <c r="K3305">
        <v>37</v>
      </c>
      <c r="L3305">
        <v>37.6</v>
      </c>
      <c r="M3305">
        <v>37.1</v>
      </c>
      <c r="R3305">
        <f t="shared" si="196"/>
        <v>13</v>
      </c>
      <c r="S3305">
        <f t="shared" si="197"/>
        <v>20</v>
      </c>
    </row>
    <row r="3306" spans="1:19" x14ac:dyDescent="0.3">
      <c r="A3306">
        <v>3305</v>
      </c>
      <c r="B3306" t="s">
        <v>3316</v>
      </c>
      <c r="C3306" t="str">
        <f t="shared" si="195"/>
        <v>cucurbits_g_4_VegetableESA3</v>
      </c>
      <c r="D3306">
        <v>204</v>
      </c>
      <c r="E3306">
        <v>152</v>
      </c>
      <c r="F3306">
        <v>16.600000000000001</v>
      </c>
      <c r="G3306">
        <v>11.6</v>
      </c>
      <c r="H3306">
        <v>119</v>
      </c>
      <c r="I3306">
        <v>97</v>
      </c>
      <c r="J3306">
        <v>75.2</v>
      </c>
      <c r="K3306">
        <v>60.4</v>
      </c>
      <c r="L3306">
        <v>49.5</v>
      </c>
      <c r="M3306">
        <v>49.1</v>
      </c>
      <c r="R3306">
        <f t="shared" si="196"/>
        <v>13</v>
      </c>
      <c r="S3306">
        <f t="shared" si="197"/>
        <v>20</v>
      </c>
    </row>
    <row r="3307" spans="1:19" x14ac:dyDescent="0.3">
      <c r="A3307">
        <v>3306</v>
      </c>
      <c r="B3307" t="s">
        <v>3317</v>
      </c>
      <c r="C3307" t="str">
        <f t="shared" si="195"/>
        <v>cucurbits_g_4_VegetableESA4</v>
      </c>
      <c r="D3307">
        <v>102</v>
      </c>
      <c r="E3307">
        <v>87.8</v>
      </c>
      <c r="F3307">
        <v>10.199999999999999</v>
      </c>
      <c r="G3307">
        <v>6.29</v>
      </c>
      <c r="H3307">
        <v>76.900000000000006</v>
      </c>
      <c r="I3307">
        <v>53.7</v>
      </c>
      <c r="J3307">
        <v>36</v>
      </c>
      <c r="K3307">
        <v>29.3</v>
      </c>
      <c r="L3307">
        <v>22.9</v>
      </c>
      <c r="M3307">
        <v>22.7</v>
      </c>
      <c r="R3307">
        <f t="shared" si="196"/>
        <v>13</v>
      </c>
      <c r="S3307">
        <f t="shared" si="197"/>
        <v>20</v>
      </c>
    </row>
    <row r="3308" spans="1:19" x14ac:dyDescent="0.3">
      <c r="A3308">
        <v>3307</v>
      </c>
      <c r="B3308" t="s">
        <v>3318</v>
      </c>
      <c r="C3308" t="str">
        <f t="shared" si="195"/>
        <v>cucurbits_g_4_VegetableESA5</v>
      </c>
      <c r="D3308">
        <v>184</v>
      </c>
      <c r="E3308">
        <v>150</v>
      </c>
      <c r="F3308">
        <v>16</v>
      </c>
      <c r="G3308">
        <v>10.8</v>
      </c>
      <c r="H3308">
        <v>124</v>
      </c>
      <c r="I3308">
        <v>101</v>
      </c>
      <c r="J3308">
        <v>72.3</v>
      </c>
      <c r="K3308">
        <v>57.4</v>
      </c>
      <c r="L3308">
        <v>50.5</v>
      </c>
      <c r="M3308">
        <v>49.9</v>
      </c>
      <c r="R3308">
        <f t="shared" si="196"/>
        <v>13</v>
      </c>
      <c r="S3308">
        <f t="shared" si="197"/>
        <v>20</v>
      </c>
    </row>
    <row r="3309" spans="1:19" x14ac:dyDescent="0.3">
      <c r="A3309">
        <v>3308</v>
      </c>
      <c r="B3309" t="s">
        <v>3319</v>
      </c>
      <c r="C3309" t="str">
        <f t="shared" si="195"/>
        <v>cucurbits_g_4_VegetableESA6</v>
      </c>
      <c r="D3309">
        <v>216</v>
      </c>
      <c r="E3309">
        <v>162</v>
      </c>
      <c r="F3309">
        <v>14.2</v>
      </c>
      <c r="G3309">
        <v>10</v>
      </c>
      <c r="H3309">
        <v>126</v>
      </c>
      <c r="I3309">
        <v>98.2</v>
      </c>
      <c r="J3309">
        <v>66.599999999999994</v>
      </c>
      <c r="K3309">
        <v>51.5</v>
      </c>
      <c r="L3309">
        <v>44.2</v>
      </c>
      <c r="M3309">
        <v>43.7</v>
      </c>
      <c r="R3309">
        <f t="shared" si="196"/>
        <v>13</v>
      </c>
      <c r="S3309">
        <f t="shared" si="197"/>
        <v>20</v>
      </c>
    </row>
    <row r="3310" spans="1:19" x14ac:dyDescent="0.3">
      <c r="A3310">
        <v>3309</v>
      </c>
      <c r="B3310" t="s">
        <v>3320</v>
      </c>
      <c r="C3310" t="str">
        <f t="shared" si="195"/>
        <v>cucurbits_g_4_VegetableESA7</v>
      </c>
      <c r="D3310">
        <v>205</v>
      </c>
      <c r="E3310">
        <v>157</v>
      </c>
      <c r="F3310">
        <v>14.4</v>
      </c>
      <c r="G3310">
        <v>9.8000000000000007</v>
      </c>
      <c r="H3310">
        <v>125</v>
      </c>
      <c r="I3310">
        <v>92.5</v>
      </c>
      <c r="J3310">
        <v>63.5</v>
      </c>
      <c r="K3310">
        <v>49.7</v>
      </c>
      <c r="L3310">
        <v>58.5</v>
      </c>
      <c r="M3310">
        <v>57.4</v>
      </c>
      <c r="R3310">
        <f t="shared" si="196"/>
        <v>13</v>
      </c>
      <c r="S3310">
        <f t="shared" si="197"/>
        <v>20</v>
      </c>
    </row>
    <row r="3311" spans="1:19" x14ac:dyDescent="0.3">
      <c r="A3311">
        <v>3310</v>
      </c>
      <c r="B3311" t="s">
        <v>3321</v>
      </c>
      <c r="C3311" t="str">
        <f t="shared" si="195"/>
        <v>cucurbits_g_4_VegetableESA8</v>
      </c>
      <c r="D3311">
        <v>130</v>
      </c>
      <c r="E3311">
        <v>99.2</v>
      </c>
      <c r="F3311">
        <v>6.77</v>
      </c>
      <c r="G3311">
        <v>4.18</v>
      </c>
      <c r="H3311">
        <v>81.099999999999994</v>
      </c>
      <c r="I3311">
        <v>52.7</v>
      </c>
      <c r="J3311">
        <v>32.4</v>
      </c>
      <c r="K3311">
        <v>25.2</v>
      </c>
      <c r="L3311">
        <v>21.9</v>
      </c>
      <c r="M3311">
        <v>21.4</v>
      </c>
      <c r="R3311">
        <f t="shared" si="196"/>
        <v>13</v>
      </c>
      <c r="S3311">
        <f t="shared" si="197"/>
        <v>20</v>
      </c>
    </row>
    <row r="3312" spans="1:19" x14ac:dyDescent="0.3">
      <c r="A3312">
        <v>3311</v>
      </c>
      <c r="B3312" t="s">
        <v>3322</v>
      </c>
      <c r="C3312" t="str">
        <f t="shared" si="195"/>
        <v>cucurbits_g_4_VegetableESA9</v>
      </c>
      <c r="D3312">
        <v>103</v>
      </c>
      <c r="E3312">
        <v>85.4</v>
      </c>
      <c r="F3312">
        <v>11.6</v>
      </c>
      <c r="G3312">
        <v>7.99</v>
      </c>
      <c r="H3312">
        <v>73.2</v>
      </c>
      <c r="I3312">
        <v>59.7</v>
      </c>
      <c r="J3312">
        <v>36.9</v>
      </c>
      <c r="K3312">
        <v>29</v>
      </c>
      <c r="L3312">
        <v>25.7</v>
      </c>
      <c r="M3312">
        <v>25.4</v>
      </c>
      <c r="R3312">
        <f t="shared" si="196"/>
        <v>13</v>
      </c>
      <c r="S3312">
        <f t="shared" si="197"/>
        <v>20</v>
      </c>
    </row>
    <row r="3313" spans="1:19" x14ac:dyDescent="0.3">
      <c r="A3313">
        <v>3312</v>
      </c>
      <c r="B3313" t="s">
        <v>3323</v>
      </c>
      <c r="C3313" t="str">
        <f t="shared" si="195"/>
        <v>cucurbits_g_4_VegetableESA10a</v>
      </c>
      <c r="D3313">
        <v>127</v>
      </c>
      <c r="E3313">
        <v>93.4</v>
      </c>
      <c r="F3313">
        <v>9.93</v>
      </c>
      <c r="G3313">
        <v>6.84</v>
      </c>
      <c r="H3313">
        <v>80.599999999999994</v>
      </c>
      <c r="I3313">
        <v>59.7</v>
      </c>
      <c r="J3313">
        <v>40.1</v>
      </c>
      <c r="K3313">
        <v>31</v>
      </c>
      <c r="L3313">
        <v>26.3</v>
      </c>
      <c r="M3313">
        <v>26</v>
      </c>
      <c r="R3313">
        <f t="shared" si="196"/>
        <v>13</v>
      </c>
      <c r="S3313">
        <f t="shared" si="197"/>
        <v>20</v>
      </c>
    </row>
    <row r="3314" spans="1:19" x14ac:dyDescent="0.3">
      <c r="A3314">
        <v>3313</v>
      </c>
      <c r="B3314" t="s">
        <v>3324</v>
      </c>
      <c r="C3314" t="str">
        <f t="shared" si="195"/>
        <v>cucurbits_g_4_VegetableESA10b</v>
      </c>
      <c r="D3314">
        <v>62.8</v>
      </c>
      <c r="E3314">
        <v>57.6</v>
      </c>
      <c r="F3314">
        <v>10.4</v>
      </c>
      <c r="G3314">
        <v>6.61</v>
      </c>
      <c r="H3314">
        <v>53.9</v>
      </c>
      <c r="I3314">
        <v>48.8</v>
      </c>
      <c r="J3314">
        <v>36.200000000000003</v>
      </c>
      <c r="K3314">
        <v>28.7</v>
      </c>
      <c r="L3314">
        <v>26.3</v>
      </c>
      <c r="M3314">
        <v>26</v>
      </c>
      <c r="R3314">
        <f t="shared" si="196"/>
        <v>13</v>
      </c>
      <c r="S3314">
        <f t="shared" si="197"/>
        <v>20</v>
      </c>
    </row>
    <row r="3315" spans="1:19" x14ac:dyDescent="0.3">
      <c r="A3315">
        <v>3314</v>
      </c>
      <c r="B3315" t="s">
        <v>3325</v>
      </c>
      <c r="C3315" t="str">
        <f t="shared" si="195"/>
        <v>cucurbits_g_4_VegetableESA11a</v>
      </c>
      <c r="D3315">
        <v>239</v>
      </c>
      <c r="E3315">
        <v>179</v>
      </c>
      <c r="F3315">
        <v>12.7</v>
      </c>
      <c r="G3315">
        <v>9.2100000000000009</v>
      </c>
      <c r="H3315">
        <v>144</v>
      </c>
      <c r="I3315">
        <v>95.4</v>
      </c>
      <c r="J3315">
        <v>65.599999999999994</v>
      </c>
      <c r="K3315">
        <v>48</v>
      </c>
      <c r="L3315">
        <v>43.9</v>
      </c>
      <c r="M3315">
        <v>43.2</v>
      </c>
      <c r="R3315">
        <f t="shared" si="196"/>
        <v>13</v>
      </c>
      <c r="S3315">
        <f t="shared" si="197"/>
        <v>20</v>
      </c>
    </row>
    <row r="3316" spans="1:19" x14ac:dyDescent="0.3">
      <c r="A3316">
        <v>3315</v>
      </c>
      <c r="B3316" t="s">
        <v>3326</v>
      </c>
      <c r="C3316" t="str">
        <f t="shared" si="195"/>
        <v>cucurbits_g_4_VegetableESA11b</v>
      </c>
      <c r="D3316">
        <v>245</v>
      </c>
      <c r="E3316">
        <v>167</v>
      </c>
      <c r="F3316">
        <v>12.3</v>
      </c>
      <c r="G3316">
        <v>8.74</v>
      </c>
      <c r="H3316">
        <v>125</v>
      </c>
      <c r="I3316">
        <v>89</v>
      </c>
      <c r="J3316">
        <v>55.9</v>
      </c>
      <c r="K3316">
        <v>43</v>
      </c>
      <c r="L3316">
        <v>37.5</v>
      </c>
      <c r="M3316">
        <v>36.799999999999997</v>
      </c>
      <c r="R3316">
        <f t="shared" si="196"/>
        <v>13</v>
      </c>
      <c r="S3316">
        <f t="shared" si="197"/>
        <v>20</v>
      </c>
    </row>
    <row r="3317" spans="1:19" x14ac:dyDescent="0.3">
      <c r="A3317">
        <v>3316</v>
      </c>
      <c r="B3317" t="s">
        <v>3327</v>
      </c>
      <c r="C3317" t="str">
        <f t="shared" si="195"/>
        <v>cucurbits_g_4_VegetableESA12a</v>
      </c>
      <c r="D3317">
        <v>287</v>
      </c>
      <c r="E3317">
        <v>210</v>
      </c>
      <c r="F3317">
        <v>13.5</v>
      </c>
      <c r="G3317">
        <v>8.61</v>
      </c>
      <c r="H3317">
        <v>156</v>
      </c>
      <c r="I3317">
        <v>100</v>
      </c>
      <c r="J3317">
        <v>66.3</v>
      </c>
      <c r="K3317">
        <v>51</v>
      </c>
      <c r="L3317">
        <v>49.3</v>
      </c>
      <c r="M3317">
        <v>48.3</v>
      </c>
      <c r="R3317">
        <f t="shared" si="196"/>
        <v>13</v>
      </c>
      <c r="S3317">
        <f t="shared" si="197"/>
        <v>20</v>
      </c>
    </row>
    <row r="3318" spans="1:19" x14ac:dyDescent="0.3">
      <c r="A3318">
        <v>3317</v>
      </c>
      <c r="B3318" t="s">
        <v>3328</v>
      </c>
      <c r="C3318" t="str">
        <f t="shared" si="195"/>
        <v>cucurbits_g_4_VegetableESA12b</v>
      </c>
      <c r="D3318">
        <v>214</v>
      </c>
      <c r="E3318">
        <v>156</v>
      </c>
      <c r="F3318">
        <v>12.3</v>
      </c>
      <c r="G3318">
        <v>7.89</v>
      </c>
      <c r="H3318">
        <v>131</v>
      </c>
      <c r="I3318">
        <v>101</v>
      </c>
      <c r="J3318">
        <v>61</v>
      </c>
      <c r="K3318">
        <v>44.6</v>
      </c>
      <c r="L3318">
        <v>43.5</v>
      </c>
      <c r="M3318">
        <v>42.6</v>
      </c>
      <c r="R3318">
        <f t="shared" si="196"/>
        <v>13</v>
      </c>
      <c r="S3318">
        <f t="shared" si="197"/>
        <v>20</v>
      </c>
    </row>
    <row r="3319" spans="1:19" x14ac:dyDescent="0.3">
      <c r="A3319">
        <v>3318</v>
      </c>
      <c r="B3319" t="s">
        <v>3329</v>
      </c>
      <c r="C3319" t="str">
        <f t="shared" si="195"/>
        <v>cucurbits_g_4_VegetableESA13</v>
      </c>
      <c r="D3319">
        <v>147</v>
      </c>
      <c r="E3319">
        <v>119</v>
      </c>
      <c r="F3319">
        <v>13.5</v>
      </c>
      <c r="G3319">
        <v>6.26</v>
      </c>
      <c r="H3319">
        <v>101</v>
      </c>
      <c r="I3319">
        <v>74.900000000000006</v>
      </c>
      <c r="J3319">
        <v>57.5</v>
      </c>
      <c r="K3319">
        <v>48.5</v>
      </c>
      <c r="L3319">
        <v>35</v>
      </c>
      <c r="M3319">
        <v>34.9</v>
      </c>
      <c r="R3319">
        <f t="shared" si="196"/>
        <v>13</v>
      </c>
      <c r="S3319">
        <f t="shared" si="197"/>
        <v>20</v>
      </c>
    </row>
    <row r="3320" spans="1:19" x14ac:dyDescent="0.3">
      <c r="A3320">
        <v>3319</v>
      </c>
      <c r="B3320" t="s">
        <v>3330</v>
      </c>
      <c r="C3320" t="str">
        <f t="shared" si="195"/>
        <v>cucurbits_g_4_VegetableESA14</v>
      </c>
      <c r="D3320">
        <v>136</v>
      </c>
      <c r="E3320">
        <v>117</v>
      </c>
      <c r="F3320">
        <v>16</v>
      </c>
      <c r="G3320">
        <v>8.11</v>
      </c>
      <c r="H3320">
        <v>114</v>
      </c>
      <c r="I3320">
        <v>96.9</v>
      </c>
      <c r="J3320">
        <v>65.8</v>
      </c>
      <c r="K3320">
        <v>50.6</v>
      </c>
      <c r="L3320">
        <v>42</v>
      </c>
      <c r="M3320">
        <v>41.6</v>
      </c>
      <c r="R3320">
        <f t="shared" si="196"/>
        <v>13</v>
      </c>
      <c r="S3320">
        <f t="shared" si="197"/>
        <v>20</v>
      </c>
    </row>
    <row r="3321" spans="1:19" x14ac:dyDescent="0.3">
      <c r="A3321">
        <v>3320</v>
      </c>
      <c r="B3321" t="s">
        <v>3331</v>
      </c>
      <c r="C3321" t="str">
        <f t="shared" ref="C3321:C3384" si="198">LEFT(B3321,R3321-1)&amp;RIGHT(B3321,LEN(B3321)-S3321)</f>
        <v>cucurbits_g_4_VegetableESA15a</v>
      </c>
      <c r="D3321">
        <v>318</v>
      </c>
      <c r="E3321">
        <v>255</v>
      </c>
      <c r="F3321">
        <v>30.9</v>
      </c>
      <c r="G3321">
        <v>17.7</v>
      </c>
      <c r="H3321">
        <v>211</v>
      </c>
      <c r="I3321">
        <v>159</v>
      </c>
      <c r="J3321">
        <v>114</v>
      </c>
      <c r="K3321">
        <v>89.6</v>
      </c>
      <c r="L3321">
        <v>84.2</v>
      </c>
      <c r="M3321">
        <v>83.4</v>
      </c>
      <c r="R3321">
        <f t="shared" si="196"/>
        <v>13</v>
      </c>
      <c r="S3321">
        <f t="shared" si="197"/>
        <v>20</v>
      </c>
    </row>
    <row r="3322" spans="1:19" x14ac:dyDescent="0.3">
      <c r="A3322">
        <v>3321</v>
      </c>
      <c r="B3322" t="s">
        <v>3332</v>
      </c>
      <c r="C3322" t="str">
        <f t="shared" si="198"/>
        <v>cucurbits_g_4_VegetableESA15b</v>
      </c>
      <c r="D3322">
        <v>324</v>
      </c>
      <c r="E3322">
        <v>253</v>
      </c>
      <c r="F3322">
        <v>14.3</v>
      </c>
      <c r="G3322">
        <v>8.26</v>
      </c>
      <c r="H3322">
        <v>195</v>
      </c>
      <c r="I3322">
        <v>117</v>
      </c>
      <c r="J3322">
        <v>61.2</v>
      </c>
      <c r="K3322">
        <v>45.9</v>
      </c>
      <c r="L3322">
        <v>42.4</v>
      </c>
      <c r="M3322">
        <v>41.5</v>
      </c>
      <c r="R3322">
        <f t="shared" si="196"/>
        <v>13</v>
      </c>
      <c r="S3322">
        <f t="shared" si="197"/>
        <v>20</v>
      </c>
    </row>
    <row r="3323" spans="1:19" x14ac:dyDescent="0.3">
      <c r="A3323">
        <v>3322</v>
      </c>
      <c r="B3323" t="s">
        <v>3333</v>
      </c>
      <c r="C3323" t="str">
        <f t="shared" si="198"/>
        <v>cucurbits_g_4_VegetableESA16a</v>
      </c>
      <c r="D3323">
        <v>63.1</v>
      </c>
      <c r="E3323">
        <v>59.3</v>
      </c>
      <c r="F3323">
        <v>9.06</v>
      </c>
      <c r="G3323">
        <v>5.01</v>
      </c>
      <c r="H3323">
        <v>56.6</v>
      </c>
      <c r="I3323">
        <v>48.9</v>
      </c>
      <c r="J3323">
        <v>38.6</v>
      </c>
      <c r="K3323">
        <v>31.2</v>
      </c>
      <c r="L3323">
        <v>23.9</v>
      </c>
      <c r="M3323">
        <v>23.7</v>
      </c>
      <c r="R3323">
        <f t="shared" si="196"/>
        <v>13</v>
      </c>
      <c r="S3323">
        <f t="shared" si="197"/>
        <v>20</v>
      </c>
    </row>
    <row r="3324" spans="1:19" x14ac:dyDescent="0.3">
      <c r="A3324">
        <v>3323</v>
      </c>
      <c r="B3324" t="s">
        <v>3334</v>
      </c>
      <c r="C3324" t="str">
        <f t="shared" si="198"/>
        <v>cucurbits_g_4_VegetableESA16b</v>
      </c>
      <c r="D3324">
        <v>33.6</v>
      </c>
      <c r="E3324">
        <v>32.700000000000003</v>
      </c>
      <c r="F3324">
        <v>5.2</v>
      </c>
      <c r="G3324">
        <v>3.29</v>
      </c>
      <c r="H3324">
        <v>31.5</v>
      </c>
      <c r="I3324">
        <v>26.8</v>
      </c>
      <c r="J3324">
        <v>19.2</v>
      </c>
      <c r="K3324">
        <v>16.100000000000001</v>
      </c>
      <c r="L3324">
        <v>13.2</v>
      </c>
      <c r="M3324">
        <v>13.1</v>
      </c>
      <c r="R3324">
        <f t="shared" si="196"/>
        <v>13</v>
      </c>
      <c r="S3324">
        <f t="shared" si="197"/>
        <v>20</v>
      </c>
    </row>
    <row r="3325" spans="1:19" x14ac:dyDescent="0.3">
      <c r="A3325">
        <v>3324</v>
      </c>
      <c r="B3325" t="s">
        <v>3335</v>
      </c>
      <c r="C3325" t="str">
        <f t="shared" si="198"/>
        <v>cucurbits_g_4_VegetableESA17a</v>
      </c>
      <c r="D3325">
        <v>206</v>
      </c>
      <c r="E3325">
        <v>169</v>
      </c>
      <c r="F3325">
        <v>26.9</v>
      </c>
      <c r="G3325">
        <v>19.2</v>
      </c>
      <c r="H3325">
        <v>151</v>
      </c>
      <c r="I3325">
        <v>132</v>
      </c>
      <c r="J3325">
        <v>101</v>
      </c>
      <c r="K3325">
        <v>85.1</v>
      </c>
      <c r="L3325">
        <v>70.8</v>
      </c>
      <c r="M3325">
        <v>69.900000000000006</v>
      </c>
      <c r="R3325">
        <f t="shared" si="196"/>
        <v>13</v>
      </c>
      <c r="S3325">
        <f t="shared" si="197"/>
        <v>20</v>
      </c>
    </row>
    <row r="3326" spans="1:19" x14ac:dyDescent="0.3">
      <c r="A3326">
        <v>3325</v>
      </c>
      <c r="B3326" t="s">
        <v>3336</v>
      </c>
      <c r="C3326" t="str">
        <f t="shared" si="198"/>
        <v>cucurbits_g_4_VegetableESA17b</v>
      </c>
      <c r="D3326">
        <v>67.2</v>
      </c>
      <c r="E3326">
        <v>63.5</v>
      </c>
      <c r="F3326">
        <v>10</v>
      </c>
      <c r="G3326">
        <v>7.46</v>
      </c>
      <c r="H3326">
        <v>59.1</v>
      </c>
      <c r="I3326">
        <v>49.9</v>
      </c>
      <c r="J3326">
        <v>35.299999999999997</v>
      </c>
      <c r="K3326">
        <v>27.6</v>
      </c>
      <c r="L3326">
        <v>23.2</v>
      </c>
      <c r="M3326">
        <v>23</v>
      </c>
      <c r="R3326">
        <f t="shared" si="196"/>
        <v>13</v>
      </c>
      <c r="S3326">
        <f t="shared" si="197"/>
        <v>20</v>
      </c>
    </row>
    <row r="3327" spans="1:19" x14ac:dyDescent="0.3">
      <c r="A3327">
        <v>3326</v>
      </c>
      <c r="B3327" t="s">
        <v>3337</v>
      </c>
      <c r="C3327" t="str">
        <f t="shared" si="198"/>
        <v>cucurbits_g_4_VegetableESA18a</v>
      </c>
      <c r="D3327">
        <v>85.1</v>
      </c>
      <c r="E3327">
        <v>79.400000000000006</v>
      </c>
      <c r="F3327">
        <v>13.7</v>
      </c>
      <c r="G3327">
        <v>6.32</v>
      </c>
      <c r="H3327">
        <v>75.5</v>
      </c>
      <c r="I3327">
        <v>70.400000000000006</v>
      </c>
      <c r="J3327">
        <v>54.2</v>
      </c>
      <c r="K3327">
        <v>44.3</v>
      </c>
      <c r="L3327">
        <v>35.799999999999997</v>
      </c>
      <c r="M3327">
        <v>35.6</v>
      </c>
      <c r="R3327">
        <f t="shared" si="196"/>
        <v>13</v>
      </c>
      <c r="S3327">
        <f t="shared" si="197"/>
        <v>20</v>
      </c>
    </row>
    <row r="3328" spans="1:19" x14ac:dyDescent="0.3">
      <c r="A3328">
        <v>3327</v>
      </c>
      <c r="B3328" t="s">
        <v>3338</v>
      </c>
      <c r="C3328" t="str">
        <f t="shared" si="198"/>
        <v>cucurbits_g_4_VegetableESA18b</v>
      </c>
      <c r="D3328">
        <v>92.4</v>
      </c>
      <c r="E3328">
        <v>83.8</v>
      </c>
      <c r="F3328">
        <v>11.1</v>
      </c>
      <c r="G3328">
        <v>5.31</v>
      </c>
      <c r="H3328">
        <v>75.2</v>
      </c>
      <c r="I3328">
        <v>59.6</v>
      </c>
      <c r="J3328">
        <v>40.1</v>
      </c>
      <c r="K3328">
        <v>32.299999999999997</v>
      </c>
      <c r="L3328">
        <v>26.4</v>
      </c>
      <c r="M3328">
        <v>26.2</v>
      </c>
      <c r="R3328">
        <f t="shared" si="196"/>
        <v>13</v>
      </c>
      <c r="S3328">
        <f t="shared" si="197"/>
        <v>20</v>
      </c>
    </row>
    <row r="3329" spans="1:19" x14ac:dyDescent="0.3">
      <c r="A3329">
        <v>3328</v>
      </c>
      <c r="B3329" t="s">
        <v>3339</v>
      </c>
      <c r="C3329" t="str">
        <f t="shared" si="198"/>
        <v>cucurbits_g_4_VegetableESA19a</v>
      </c>
      <c r="D3329">
        <v>74.099999999999994</v>
      </c>
      <c r="E3329">
        <v>65.2</v>
      </c>
      <c r="F3329">
        <v>13.1</v>
      </c>
      <c r="G3329">
        <v>8.27</v>
      </c>
      <c r="H3329">
        <v>60.3</v>
      </c>
      <c r="I3329">
        <v>51.9</v>
      </c>
      <c r="J3329">
        <v>39.1</v>
      </c>
      <c r="K3329">
        <v>32.4</v>
      </c>
      <c r="L3329">
        <v>25.3</v>
      </c>
      <c r="M3329">
        <v>25.1</v>
      </c>
      <c r="R3329">
        <f t="shared" si="196"/>
        <v>13</v>
      </c>
      <c r="S3329">
        <f t="shared" si="197"/>
        <v>20</v>
      </c>
    </row>
    <row r="3330" spans="1:19" x14ac:dyDescent="0.3">
      <c r="A3330">
        <v>3329</v>
      </c>
      <c r="B3330" t="s">
        <v>3340</v>
      </c>
      <c r="C3330" t="str">
        <f t="shared" si="198"/>
        <v>cucurbits_g_4_VegetableESA19b</v>
      </c>
      <c r="D3330">
        <v>96.9</v>
      </c>
      <c r="E3330">
        <v>84.3</v>
      </c>
      <c r="F3330">
        <v>21.9</v>
      </c>
      <c r="G3330">
        <v>15.4</v>
      </c>
      <c r="H3330">
        <v>76.400000000000006</v>
      </c>
      <c r="I3330">
        <v>64.400000000000006</v>
      </c>
      <c r="J3330">
        <v>48.3</v>
      </c>
      <c r="K3330">
        <v>39.1</v>
      </c>
      <c r="L3330">
        <v>33.1</v>
      </c>
      <c r="M3330">
        <v>32.799999999999997</v>
      </c>
      <c r="R3330">
        <f t="shared" si="196"/>
        <v>13</v>
      </c>
      <c r="S3330">
        <f t="shared" si="197"/>
        <v>20</v>
      </c>
    </row>
    <row r="3331" spans="1:19" x14ac:dyDescent="0.3">
      <c r="A3331">
        <v>3330</v>
      </c>
      <c r="B3331" t="s">
        <v>3341</v>
      </c>
      <c r="C3331" t="str">
        <f t="shared" si="198"/>
        <v>cucurbits_g_4_VegetableESA20a</v>
      </c>
      <c r="D3331">
        <v>275</v>
      </c>
      <c r="E3331">
        <v>122</v>
      </c>
      <c r="F3331">
        <v>9.5399999999999991</v>
      </c>
      <c r="G3331">
        <v>6.56</v>
      </c>
      <c r="H3331">
        <v>93.1</v>
      </c>
      <c r="I3331">
        <v>68</v>
      </c>
      <c r="J3331">
        <v>48.7</v>
      </c>
      <c r="K3331">
        <v>36.4</v>
      </c>
      <c r="L3331">
        <v>30.1</v>
      </c>
      <c r="M3331">
        <v>29.6</v>
      </c>
      <c r="R3331">
        <f t="shared" ref="R3331:R3394" si="199">SEARCH("run",B3331)</f>
        <v>13</v>
      </c>
      <c r="S3331">
        <f t="shared" ref="S3331:S3394" si="200">SEARCH("_",B3331,SEARCH("_",B3331,R3331+1)+1)</f>
        <v>20</v>
      </c>
    </row>
    <row r="3332" spans="1:19" x14ac:dyDescent="0.3">
      <c r="A3332">
        <v>3331</v>
      </c>
      <c r="B3332" t="s">
        <v>3342</v>
      </c>
      <c r="C3332" t="str">
        <f t="shared" si="198"/>
        <v>cucurbits_g_4_VegetableESA20b</v>
      </c>
      <c r="D3332">
        <v>298</v>
      </c>
      <c r="E3332">
        <v>202</v>
      </c>
      <c r="F3332">
        <v>13.4</v>
      </c>
      <c r="G3332">
        <v>6.91</v>
      </c>
      <c r="H3332">
        <v>155</v>
      </c>
      <c r="I3332">
        <v>107</v>
      </c>
      <c r="J3332">
        <v>64.5</v>
      </c>
      <c r="K3332">
        <v>49.6</v>
      </c>
      <c r="L3332">
        <v>40.6</v>
      </c>
      <c r="M3332">
        <v>39.799999999999997</v>
      </c>
      <c r="R3332">
        <f t="shared" si="199"/>
        <v>13</v>
      </c>
      <c r="S3332">
        <f t="shared" si="200"/>
        <v>20</v>
      </c>
    </row>
    <row r="3333" spans="1:19" x14ac:dyDescent="0.3">
      <c r="A3333">
        <v>3332</v>
      </c>
      <c r="B3333" t="s">
        <v>3343</v>
      </c>
      <c r="C3333" t="str">
        <f t="shared" si="198"/>
        <v>cucurbits_g_4_VegetableESA21</v>
      </c>
      <c r="D3333">
        <v>203</v>
      </c>
      <c r="E3333">
        <v>158</v>
      </c>
      <c r="F3333">
        <v>9.34</v>
      </c>
      <c r="G3333">
        <v>3.89</v>
      </c>
      <c r="H3333">
        <v>130</v>
      </c>
      <c r="I3333">
        <v>85.4</v>
      </c>
      <c r="J3333">
        <v>49.2</v>
      </c>
      <c r="K3333">
        <v>35.700000000000003</v>
      </c>
      <c r="L3333">
        <v>28.6</v>
      </c>
      <c r="M3333">
        <v>28.1</v>
      </c>
      <c r="R3333">
        <f t="shared" si="199"/>
        <v>13</v>
      </c>
      <c r="S3333">
        <f t="shared" si="200"/>
        <v>20</v>
      </c>
    </row>
    <row r="3334" spans="1:19" x14ac:dyDescent="0.3">
      <c r="A3334">
        <v>3333</v>
      </c>
      <c r="B3334" t="s">
        <v>3344</v>
      </c>
      <c r="C3334" t="str">
        <f t="shared" si="198"/>
        <v>flax_g_4_OtherGrainESA1</v>
      </c>
      <c r="D3334">
        <v>81.5</v>
      </c>
      <c r="E3334">
        <v>49.4</v>
      </c>
      <c r="F3334">
        <v>4.42</v>
      </c>
      <c r="G3334">
        <v>2.31</v>
      </c>
      <c r="H3334">
        <v>42.6</v>
      </c>
      <c r="I3334">
        <v>32.4</v>
      </c>
      <c r="J3334">
        <v>21.4</v>
      </c>
      <c r="K3334">
        <v>15.9</v>
      </c>
      <c r="L3334">
        <v>13.5</v>
      </c>
      <c r="M3334">
        <v>13.3</v>
      </c>
      <c r="R3334">
        <f t="shared" si="199"/>
        <v>8</v>
      </c>
      <c r="S3334">
        <f t="shared" si="200"/>
        <v>15</v>
      </c>
    </row>
    <row r="3335" spans="1:19" x14ac:dyDescent="0.3">
      <c r="A3335">
        <v>3334</v>
      </c>
      <c r="B3335" t="s">
        <v>3345</v>
      </c>
      <c r="C3335" t="str">
        <f t="shared" si="198"/>
        <v>flax_g_4_OtherGrainESA19b</v>
      </c>
      <c r="D3335">
        <v>75</v>
      </c>
      <c r="E3335">
        <v>64.5</v>
      </c>
      <c r="F3335">
        <v>15.4</v>
      </c>
      <c r="G3335">
        <v>10.199999999999999</v>
      </c>
      <c r="H3335">
        <v>58.1</v>
      </c>
      <c r="I3335">
        <v>53.2</v>
      </c>
      <c r="J3335">
        <v>40.299999999999997</v>
      </c>
      <c r="K3335">
        <v>34.299999999999997</v>
      </c>
      <c r="L3335">
        <v>29</v>
      </c>
      <c r="M3335">
        <v>28.9</v>
      </c>
      <c r="R3335">
        <f t="shared" si="199"/>
        <v>8</v>
      </c>
      <c r="S3335">
        <f t="shared" si="200"/>
        <v>15</v>
      </c>
    </row>
    <row r="3336" spans="1:19" x14ac:dyDescent="0.3">
      <c r="A3336">
        <v>3335</v>
      </c>
      <c r="B3336" t="s">
        <v>3346</v>
      </c>
      <c r="C3336" t="str">
        <f t="shared" si="198"/>
        <v>flax_g_4_OtherGrainESA2</v>
      </c>
      <c r="D3336">
        <v>92.5</v>
      </c>
      <c r="E3336">
        <v>67.2</v>
      </c>
      <c r="F3336">
        <v>4.1399999999999997</v>
      </c>
      <c r="G3336">
        <v>2.19</v>
      </c>
      <c r="H3336">
        <v>51.4</v>
      </c>
      <c r="I3336">
        <v>33.200000000000003</v>
      </c>
      <c r="J3336">
        <v>19.899999999999999</v>
      </c>
      <c r="K3336">
        <v>14.6</v>
      </c>
      <c r="L3336">
        <v>12.3</v>
      </c>
      <c r="M3336">
        <v>12</v>
      </c>
      <c r="R3336">
        <f t="shared" si="199"/>
        <v>8</v>
      </c>
      <c r="S3336">
        <f t="shared" si="200"/>
        <v>15</v>
      </c>
    </row>
    <row r="3337" spans="1:19" x14ac:dyDescent="0.3">
      <c r="A3337">
        <v>3336</v>
      </c>
      <c r="B3337" t="s">
        <v>3347</v>
      </c>
      <c r="C3337" t="str">
        <f t="shared" si="198"/>
        <v>flax_g_7_OtherGrainESA16a</v>
      </c>
      <c r="D3337">
        <v>20.399999999999999</v>
      </c>
      <c r="E3337">
        <v>20.2</v>
      </c>
      <c r="F3337">
        <v>3.02</v>
      </c>
      <c r="G3337">
        <v>1.92</v>
      </c>
      <c r="H3337">
        <v>19.600000000000001</v>
      </c>
      <c r="I3337">
        <v>16.600000000000001</v>
      </c>
      <c r="J3337">
        <v>13.3</v>
      </c>
      <c r="K3337">
        <v>10.6</v>
      </c>
      <c r="L3337">
        <v>8.0500000000000007</v>
      </c>
      <c r="M3337">
        <v>7.98</v>
      </c>
      <c r="R3337">
        <f t="shared" si="199"/>
        <v>8</v>
      </c>
      <c r="S3337">
        <f t="shared" si="200"/>
        <v>15</v>
      </c>
    </row>
    <row r="3338" spans="1:19" x14ac:dyDescent="0.3">
      <c r="A3338">
        <v>3337</v>
      </c>
      <c r="B3338" t="s">
        <v>3348</v>
      </c>
      <c r="C3338" t="str">
        <f t="shared" si="198"/>
        <v>flax_g_4_OtherGrainESA3</v>
      </c>
      <c r="D3338">
        <v>175</v>
      </c>
      <c r="E3338">
        <v>121</v>
      </c>
      <c r="F3338">
        <v>11</v>
      </c>
      <c r="G3338">
        <v>5.26</v>
      </c>
      <c r="H3338">
        <v>101</v>
      </c>
      <c r="I3338">
        <v>77.900000000000006</v>
      </c>
      <c r="J3338">
        <v>51.6</v>
      </c>
      <c r="K3338">
        <v>40.6</v>
      </c>
      <c r="L3338">
        <v>31.3</v>
      </c>
      <c r="M3338">
        <v>30.9</v>
      </c>
      <c r="R3338">
        <f t="shared" si="199"/>
        <v>8</v>
      </c>
      <c r="S3338">
        <f t="shared" si="200"/>
        <v>15</v>
      </c>
    </row>
    <row r="3339" spans="1:19" x14ac:dyDescent="0.3">
      <c r="A3339">
        <v>3338</v>
      </c>
      <c r="B3339" t="s">
        <v>3349</v>
      </c>
      <c r="C3339" t="str">
        <f t="shared" si="198"/>
        <v>flax_g_7_OtherGrainESA16b</v>
      </c>
      <c r="D3339">
        <v>11.1</v>
      </c>
      <c r="E3339">
        <v>11</v>
      </c>
      <c r="F3339">
        <v>2.06</v>
      </c>
      <c r="G3339">
        <v>1.65</v>
      </c>
      <c r="H3339">
        <v>10.8</v>
      </c>
      <c r="I3339">
        <v>9.67</v>
      </c>
      <c r="J3339">
        <v>7.48</v>
      </c>
      <c r="K3339">
        <v>6.51</v>
      </c>
      <c r="L3339">
        <v>4.9000000000000004</v>
      </c>
      <c r="M3339">
        <v>4.8600000000000003</v>
      </c>
      <c r="R3339">
        <f t="shared" si="199"/>
        <v>8</v>
      </c>
      <c r="S3339">
        <f t="shared" si="200"/>
        <v>15</v>
      </c>
    </row>
    <row r="3340" spans="1:19" x14ac:dyDescent="0.3">
      <c r="A3340">
        <v>3339</v>
      </c>
      <c r="B3340" t="s">
        <v>3350</v>
      </c>
      <c r="C3340" t="str">
        <f t="shared" si="198"/>
        <v>flax_g_4_OtherGrainESA4</v>
      </c>
      <c r="D3340">
        <v>121</v>
      </c>
      <c r="E3340">
        <v>76</v>
      </c>
      <c r="F3340">
        <v>5.83</v>
      </c>
      <c r="G3340">
        <v>3.14</v>
      </c>
      <c r="H3340">
        <v>55.8</v>
      </c>
      <c r="I3340">
        <v>37.6</v>
      </c>
      <c r="J3340">
        <v>21.8</v>
      </c>
      <c r="K3340">
        <v>17.3</v>
      </c>
      <c r="L3340">
        <v>13</v>
      </c>
      <c r="M3340">
        <v>12.9</v>
      </c>
      <c r="R3340">
        <f t="shared" si="199"/>
        <v>8</v>
      </c>
      <c r="S3340">
        <f t="shared" si="200"/>
        <v>15</v>
      </c>
    </row>
    <row r="3341" spans="1:19" x14ac:dyDescent="0.3">
      <c r="A3341">
        <v>3340</v>
      </c>
      <c r="B3341" t="s">
        <v>3351</v>
      </c>
      <c r="C3341" t="str">
        <f t="shared" si="198"/>
        <v>flax_g_7_OtherGrainESA17a</v>
      </c>
      <c r="D3341">
        <v>22.6</v>
      </c>
      <c r="E3341">
        <v>22.4</v>
      </c>
      <c r="F3341">
        <v>4.53</v>
      </c>
      <c r="G3341">
        <v>2.86</v>
      </c>
      <c r="H3341">
        <v>22.1</v>
      </c>
      <c r="I3341">
        <v>19.8</v>
      </c>
      <c r="J3341">
        <v>16</v>
      </c>
      <c r="K3341">
        <v>13.5</v>
      </c>
      <c r="L3341">
        <v>10.4</v>
      </c>
      <c r="M3341">
        <v>10.4</v>
      </c>
      <c r="R3341">
        <f t="shared" si="199"/>
        <v>8</v>
      </c>
      <c r="S3341">
        <f t="shared" si="200"/>
        <v>15</v>
      </c>
    </row>
    <row r="3342" spans="1:19" x14ac:dyDescent="0.3">
      <c r="A3342">
        <v>3341</v>
      </c>
      <c r="B3342" t="s">
        <v>3352</v>
      </c>
      <c r="C3342" t="str">
        <f t="shared" si="198"/>
        <v>flax_g_4_OtherGrainESA5</v>
      </c>
      <c r="D3342">
        <v>91.7</v>
      </c>
      <c r="E3342">
        <v>83.9</v>
      </c>
      <c r="F3342">
        <v>7.59</v>
      </c>
      <c r="G3342">
        <v>3.87</v>
      </c>
      <c r="H3342">
        <v>76.599999999999994</v>
      </c>
      <c r="I3342">
        <v>60.9</v>
      </c>
      <c r="J3342">
        <v>38</v>
      </c>
      <c r="K3342">
        <v>28.5</v>
      </c>
      <c r="L3342">
        <v>34.4</v>
      </c>
      <c r="M3342">
        <v>34</v>
      </c>
      <c r="R3342">
        <f t="shared" si="199"/>
        <v>8</v>
      </c>
      <c r="S3342">
        <f t="shared" si="200"/>
        <v>15</v>
      </c>
    </row>
    <row r="3343" spans="1:19" x14ac:dyDescent="0.3">
      <c r="A3343">
        <v>3342</v>
      </c>
      <c r="B3343" t="s">
        <v>3353</v>
      </c>
      <c r="C3343" t="str">
        <f t="shared" si="198"/>
        <v>flax_g_7_OtherGrainESA17b</v>
      </c>
      <c r="D3343">
        <v>10.7</v>
      </c>
      <c r="E3343">
        <v>10.6</v>
      </c>
      <c r="F3343">
        <v>1.81</v>
      </c>
      <c r="G3343">
        <v>1.46</v>
      </c>
      <c r="H3343">
        <v>10.3</v>
      </c>
      <c r="I3343">
        <v>9.1300000000000008</v>
      </c>
      <c r="J3343">
        <v>6.56</v>
      </c>
      <c r="K3343">
        <v>5.29</v>
      </c>
      <c r="L3343">
        <v>4.09</v>
      </c>
      <c r="M3343">
        <v>4.05</v>
      </c>
      <c r="R3343">
        <f t="shared" si="199"/>
        <v>8</v>
      </c>
      <c r="S3343">
        <f t="shared" si="200"/>
        <v>15</v>
      </c>
    </row>
    <row r="3344" spans="1:19" x14ac:dyDescent="0.3">
      <c r="A3344">
        <v>3343</v>
      </c>
      <c r="B3344" t="s">
        <v>3354</v>
      </c>
      <c r="C3344" t="str">
        <f t="shared" si="198"/>
        <v>flax_g_7_OtherGrainESA18a</v>
      </c>
      <c r="D3344">
        <v>30.5</v>
      </c>
      <c r="E3344">
        <v>30.2</v>
      </c>
      <c r="F3344">
        <v>4.5</v>
      </c>
      <c r="G3344">
        <v>3.18</v>
      </c>
      <c r="H3344">
        <v>29.7</v>
      </c>
      <c r="I3344">
        <v>25.4</v>
      </c>
      <c r="J3344">
        <v>18.600000000000001</v>
      </c>
      <c r="K3344">
        <v>15.2</v>
      </c>
      <c r="L3344">
        <v>11.5</v>
      </c>
      <c r="M3344">
        <v>11.4</v>
      </c>
      <c r="R3344">
        <f t="shared" si="199"/>
        <v>8</v>
      </c>
      <c r="S3344">
        <f t="shared" si="200"/>
        <v>15</v>
      </c>
    </row>
    <row r="3345" spans="1:19" x14ac:dyDescent="0.3">
      <c r="A3345">
        <v>3344</v>
      </c>
      <c r="B3345" t="s">
        <v>3355</v>
      </c>
      <c r="C3345" t="str">
        <f t="shared" si="198"/>
        <v>flax_g_4_OtherGrainESA7</v>
      </c>
      <c r="D3345">
        <v>62.4</v>
      </c>
      <c r="E3345">
        <v>53.8</v>
      </c>
      <c r="F3345">
        <v>4.72</v>
      </c>
      <c r="G3345">
        <v>2.95</v>
      </c>
      <c r="H3345">
        <v>46.4</v>
      </c>
      <c r="I3345">
        <v>36.700000000000003</v>
      </c>
      <c r="J3345">
        <v>22.6</v>
      </c>
      <c r="K3345">
        <v>16.7</v>
      </c>
      <c r="L3345">
        <v>13.7</v>
      </c>
      <c r="M3345">
        <v>13.5</v>
      </c>
      <c r="R3345">
        <f t="shared" si="199"/>
        <v>8</v>
      </c>
      <c r="S3345">
        <f t="shared" si="200"/>
        <v>15</v>
      </c>
    </row>
    <row r="3346" spans="1:19" x14ac:dyDescent="0.3">
      <c r="A3346">
        <v>3345</v>
      </c>
      <c r="B3346" t="s">
        <v>3356</v>
      </c>
      <c r="C3346" t="str">
        <f t="shared" si="198"/>
        <v>flax_g_7_OtherGrainESA18b</v>
      </c>
      <c r="D3346">
        <v>51.6</v>
      </c>
      <c r="E3346">
        <v>50.8</v>
      </c>
      <c r="F3346">
        <v>6.44</v>
      </c>
      <c r="G3346">
        <v>3.14</v>
      </c>
      <c r="H3346">
        <v>48.6</v>
      </c>
      <c r="I3346">
        <v>43.4</v>
      </c>
      <c r="J3346">
        <v>29.7</v>
      </c>
      <c r="K3346">
        <v>23</v>
      </c>
      <c r="L3346">
        <v>17.5</v>
      </c>
      <c r="M3346">
        <v>17.399999999999999</v>
      </c>
      <c r="R3346">
        <f t="shared" si="199"/>
        <v>8</v>
      </c>
      <c r="S3346">
        <f t="shared" si="200"/>
        <v>15</v>
      </c>
    </row>
    <row r="3347" spans="1:19" x14ac:dyDescent="0.3">
      <c r="A3347">
        <v>3346</v>
      </c>
      <c r="B3347" t="s">
        <v>3357</v>
      </c>
      <c r="C3347" t="str">
        <f t="shared" si="198"/>
        <v>flax_g_7_OtherGrainESA19a</v>
      </c>
      <c r="D3347">
        <v>35.799999999999997</v>
      </c>
      <c r="E3347">
        <v>35.299999999999997</v>
      </c>
      <c r="F3347">
        <v>6.93</v>
      </c>
      <c r="G3347">
        <v>4.21</v>
      </c>
      <c r="H3347">
        <v>34</v>
      </c>
      <c r="I3347">
        <v>28.2</v>
      </c>
      <c r="J3347">
        <v>22.2</v>
      </c>
      <c r="K3347">
        <v>18</v>
      </c>
      <c r="L3347">
        <v>13.6</v>
      </c>
      <c r="M3347">
        <v>13.5</v>
      </c>
      <c r="R3347">
        <f t="shared" si="199"/>
        <v>8</v>
      </c>
      <c r="S3347">
        <f t="shared" si="200"/>
        <v>15</v>
      </c>
    </row>
    <row r="3348" spans="1:19" x14ac:dyDescent="0.3">
      <c r="A3348">
        <v>3347</v>
      </c>
      <c r="B3348" t="s">
        <v>3358</v>
      </c>
      <c r="C3348" t="str">
        <f t="shared" si="198"/>
        <v>flax_g_4_OtherGrainESA9</v>
      </c>
      <c r="D3348">
        <v>56.1</v>
      </c>
      <c r="E3348">
        <v>48.6</v>
      </c>
      <c r="F3348">
        <v>4.55</v>
      </c>
      <c r="G3348">
        <v>2.46</v>
      </c>
      <c r="H3348">
        <v>42.1</v>
      </c>
      <c r="I3348">
        <v>34.5</v>
      </c>
      <c r="J3348">
        <v>20.2</v>
      </c>
      <c r="K3348">
        <v>14.9</v>
      </c>
      <c r="L3348">
        <v>13.6</v>
      </c>
      <c r="M3348">
        <v>13.4</v>
      </c>
      <c r="R3348">
        <f t="shared" si="199"/>
        <v>8</v>
      </c>
      <c r="S3348">
        <f t="shared" si="200"/>
        <v>15</v>
      </c>
    </row>
    <row r="3349" spans="1:19" x14ac:dyDescent="0.3">
      <c r="A3349">
        <v>3348</v>
      </c>
      <c r="B3349" t="s">
        <v>3359</v>
      </c>
      <c r="C3349" t="str">
        <f t="shared" si="198"/>
        <v>flax_g_7_OtherGrainESA1</v>
      </c>
      <c r="D3349">
        <v>44.9</v>
      </c>
      <c r="E3349">
        <v>44.2</v>
      </c>
      <c r="F3349">
        <v>5.17</v>
      </c>
      <c r="G3349">
        <v>2.15</v>
      </c>
      <c r="H3349">
        <v>43.1</v>
      </c>
      <c r="I3349">
        <v>34.700000000000003</v>
      </c>
      <c r="J3349">
        <v>23.2</v>
      </c>
      <c r="K3349">
        <v>17.7</v>
      </c>
      <c r="L3349">
        <v>14.4</v>
      </c>
      <c r="M3349">
        <v>14.2</v>
      </c>
      <c r="R3349">
        <f t="shared" si="199"/>
        <v>8</v>
      </c>
      <c r="S3349">
        <f t="shared" si="200"/>
        <v>15</v>
      </c>
    </row>
    <row r="3350" spans="1:19" x14ac:dyDescent="0.3">
      <c r="A3350">
        <v>3349</v>
      </c>
      <c r="B3350" t="s">
        <v>3360</v>
      </c>
      <c r="C3350" t="str">
        <f t="shared" si="198"/>
        <v>flax_g_7_OtherGrainESA19b</v>
      </c>
      <c r="D3350">
        <v>43.6</v>
      </c>
      <c r="E3350">
        <v>43.1</v>
      </c>
      <c r="F3350">
        <v>12.9</v>
      </c>
      <c r="G3350">
        <v>7.84</v>
      </c>
      <c r="H3350">
        <v>42.1</v>
      </c>
      <c r="I3350">
        <v>38.5</v>
      </c>
      <c r="J3350">
        <v>29.9</v>
      </c>
      <c r="K3350">
        <v>25.9</v>
      </c>
      <c r="L3350">
        <v>20.399999999999999</v>
      </c>
      <c r="M3350">
        <v>20.399999999999999</v>
      </c>
      <c r="R3350">
        <f t="shared" si="199"/>
        <v>8</v>
      </c>
      <c r="S3350">
        <f t="shared" si="200"/>
        <v>15</v>
      </c>
    </row>
    <row r="3351" spans="1:19" x14ac:dyDescent="0.3">
      <c r="A3351">
        <v>3350</v>
      </c>
      <c r="B3351" t="s">
        <v>3361</v>
      </c>
      <c r="C3351" t="str">
        <f t="shared" si="198"/>
        <v>flax_g_4_OtherGrainESA10a</v>
      </c>
      <c r="D3351">
        <v>79</v>
      </c>
      <c r="E3351">
        <v>67.3</v>
      </c>
      <c r="F3351">
        <v>5.73</v>
      </c>
      <c r="G3351">
        <v>3.05</v>
      </c>
      <c r="H3351">
        <v>60.7</v>
      </c>
      <c r="I3351">
        <v>43.9</v>
      </c>
      <c r="J3351">
        <v>27.6</v>
      </c>
      <c r="K3351">
        <v>20.2</v>
      </c>
      <c r="L3351">
        <v>22.7</v>
      </c>
      <c r="M3351">
        <v>22.4</v>
      </c>
      <c r="R3351">
        <f t="shared" si="199"/>
        <v>8</v>
      </c>
      <c r="S3351">
        <f t="shared" si="200"/>
        <v>15</v>
      </c>
    </row>
    <row r="3352" spans="1:19" x14ac:dyDescent="0.3">
      <c r="A3352">
        <v>3351</v>
      </c>
      <c r="B3352" t="s">
        <v>3362</v>
      </c>
      <c r="C3352" t="str">
        <f t="shared" si="198"/>
        <v>flax_g_7_OtherGrainESA2</v>
      </c>
      <c r="D3352">
        <v>44.2</v>
      </c>
      <c r="E3352">
        <v>43.2</v>
      </c>
      <c r="F3352">
        <v>3.97</v>
      </c>
      <c r="G3352">
        <v>1.85</v>
      </c>
      <c r="H3352">
        <v>41.6</v>
      </c>
      <c r="I3352">
        <v>30.9</v>
      </c>
      <c r="J3352">
        <v>18.2</v>
      </c>
      <c r="K3352">
        <v>13.6</v>
      </c>
      <c r="L3352">
        <v>10.8</v>
      </c>
      <c r="M3352">
        <v>10.7</v>
      </c>
      <c r="R3352">
        <f t="shared" si="199"/>
        <v>8</v>
      </c>
      <c r="S3352">
        <f t="shared" si="200"/>
        <v>15</v>
      </c>
    </row>
    <row r="3353" spans="1:19" x14ac:dyDescent="0.3">
      <c r="A3353">
        <v>3352</v>
      </c>
      <c r="B3353" t="s">
        <v>3363</v>
      </c>
      <c r="C3353" t="str">
        <f t="shared" si="198"/>
        <v>flax_g_4_OtherGrainESA10b</v>
      </c>
      <c r="D3353">
        <v>83.4</v>
      </c>
      <c r="E3353">
        <v>72.099999999999994</v>
      </c>
      <c r="F3353">
        <v>8.16</v>
      </c>
      <c r="G3353">
        <v>3.5</v>
      </c>
      <c r="H3353">
        <v>63.5</v>
      </c>
      <c r="I3353">
        <v>55.1</v>
      </c>
      <c r="J3353">
        <v>37.9</v>
      </c>
      <c r="K3353">
        <v>28.6</v>
      </c>
      <c r="L3353">
        <v>27.7</v>
      </c>
      <c r="M3353">
        <v>27.4</v>
      </c>
      <c r="R3353">
        <f t="shared" si="199"/>
        <v>8</v>
      </c>
      <c r="S3353">
        <f t="shared" si="200"/>
        <v>15</v>
      </c>
    </row>
    <row r="3354" spans="1:19" x14ac:dyDescent="0.3">
      <c r="A3354">
        <v>3353</v>
      </c>
      <c r="B3354" t="s">
        <v>3364</v>
      </c>
      <c r="C3354" t="str">
        <f t="shared" si="198"/>
        <v>flax_g_7_OtherGrainESA3</v>
      </c>
      <c r="D3354">
        <v>101</v>
      </c>
      <c r="E3354">
        <v>100</v>
      </c>
      <c r="F3354">
        <v>12.4</v>
      </c>
      <c r="G3354">
        <v>5.33</v>
      </c>
      <c r="H3354">
        <v>96.5</v>
      </c>
      <c r="I3354">
        <v>82.8</v>
      </c>
      <c r="J3354">
        <v>57.1</v>
      </c>
      <c r="K3354">
        <v>44.2</v>
      </c>
      <c r="L3354">
        <v>33.4</v>
      </c>
      <c r="M3354">
        <v>33.1</v>
      </c>
      <c r="R3354">
        <f t="shared" si="199"/>
        <v>8</v>
      </c>
      <c r="S3354">
        <f t="shared" si="200"/>
        <v>15</v>
      </c>
    </row>
    <row r="3355" spans="1:19" x14ac:dyDescent="0.3">
      <c r="A3355">
        <v>3354</v>
      </c>
      <c r="B3355" t="s">
        <v>3365</v>
      </c>
      <c r="C3355" t="str">
        <f t="shared" si="198"/>
        <v>flax_g_4_OtherGrainESA11a</v>
      </c>
      <c r="D3355">
        <v>88.8</v>
      </c>
      <c r="E3355">
        <v>77.7</v>
      </c>
      <c r="F3355">
        <v>5.38</v>
      </c>
      <c r="G3355">
        <v>2.5299999999999998</v>
      </c>
      <c r="H3355">
        <v>67.900000000000006</v>
      </c>
      <c r="I3355">
        <v>46.8</v>
      </c>
      <c r="J3355">
        <v>28.8</v>
      </c>
      <c r="K3355">
        <v>21</v>
      </c>
      <c r="L3355">
        <v>18.100000000000001</v>
      </c>
      <c r="M3355">
        <v>17.7</v>
      </c>
      <c r="R3355">
        <f t="shared" si="199"/>
        <v>8</v>
      </c>
      <c r="S3355">
        <f t="shared" si="200"/>
        <v>15</v>
      </c>
    </row>
    <row r="3356" spans="1:19" x14ac:dyDescent="0.3">
      <c r="A3356">
        <v>3355</v>
      </c>
      <c r="B3356" t="s">
        <v>3366</v>
      </c>
      <c r="C3356" t="str">
        <f t="shared" si="198"/>
        <v>flax_g_7_OtherGrainESA4</v>
      </c>
      <c r="D3356">
        <v>65.7</v>
      </c>
      <c r="E3356">
        <v>64.3</v>
      </c>
      <c r="F3356">
        <v>7.05</v>
      </c>
      <c r="G3356">
        <v>2.79</v>
      </c>
      <c r="H3356">
        <v>60.2</v>
      </c>
      <c r="I3356">
        <v>45.5</v>
      </c>
      <c r="J3356">
        <v>28.8</v>
      </c>
      <c r="K3356">
        <v>22.2</v>
      </c>
      <c r="L3356">
        <v>16.8</v>
      </c>
      <c r="M3356">
        <v>16.600000000000001</v>
      </c>
      <c r="R3356">
        <f t="shared" si="199"/>
        <v>8</v>
      </c>
      <c r="S3356">
        <f t="shared" si="200"/>
        <v>15</v>
      </c>
    </row>
    <row r="3357" spans="1:19" x14ac:dyDescent="0.3">
      <c r="A3357">
        <v>3356</v>
      </c>
      <c r="B3357" t="s">
        <v>3367</v>
      </c>
      <c r="C3357" t="str">
        <f t="shared" si="198"/>
        <v>flax_g_4_OtherGrainESA11b</v>
      </c>
      <c r="D3357">
        <v>85.6</v>
      </c>
      <c r="E3357">
        <v>74.400000000000006</v>
      </c>
      <c r="F3357">
        <v>5.26</v>
      </c>
      <c r="G3357">
        <v>2.96</v>
      </c>
      <c r="H3357">
        <v>62.4</v>
      </c>
      <c r="I3357">
        <v>44</v>
      </c>
      <c r="J3357">
        <v>26.7</v>
      </c>
      <c r="K3357">
        <v>19.399999999999999</v>
      </c>
      <c r="L3357">
        <v>15.6</v>
      </c>
      <c r="M3357">
        <v>15.3</v>
      </c>
      <c r="R3357">
        <f t="shared" si="199"/>
        <v>8</v>
      </c>
      <c r="S3357">
        <f t="shared" si="200"/>
        <v>15</v>
      </c>
    </row>
    <row r="3358" spans="1:19" x14ac:dyDescent="0.3">
      <c r="A3358">
        <v>3357</v>
      </c>
      <c r="B3358" t="s">
        <v>3368</v>
      </c>
      <c r="C3358" t="str">
        <f t="shared" si="198"/>
        <v>flax_g_7_OtherGrainESA5</v>
      </c>
      <c r="D3358">
        <v>56.7</v>
      </c>
      <c r="E3358">
        <v>56.1</v>
      </c>
      <c r="F3358">
        <v>6.86</v>
      </c>
      <c r="G3358">
        <v>2.92</v>
      </c>
      <c r="H3358">
        <v>54.1</v>
      </c>
      <c r="I3358">
        <v>45.6</v>
      </c>
      <c r="J3358">
        <v>32.9</v>
      </c>
      <c r="K3358">
        <v>24.9</v>
      </c>
      <c r="L3358">
        <v>23</v>
      </c>
      <c r="M3358">
        <v>22.7</v>
      </c>
      <c r="R3358">
        <f t="shared" si="199"/>
        <v>8</v>
      </c>
      <c r="S3358">
        <f t="shared" si="200"/>
        <v>15</v>
      </c>
    </row>
    <row r="3359" spans="1:19" x14ac:dyDescent="0.3">
      <c r="A3359">
        <v>3358</v>
      </c>
      <c r="B3359" t="s">
        <v>3369</v>
      </c>
      <c r="C3359" t="str">
        <f t="shared" si="198"/>
        <v>flax_g_7_OtherGrainESA7</v>
      </c>
      <c r="D3359">
        <v>32.799999999999997</v>
      </c>
      <c r="E3359">
        <v>32.200000000000003</v>
      </c>
      <c r="F3359">
        <v>3.32</v>
      </c>
      <c r="G3359">
        <v>2.38</v>
      </c>
      <c r="H3359">
        <v>30.5</v>
      </c>
      <c r="I3359">
        <v>24.2</v>
      </c>
      <c r="J3359">
        <v>15</v>
      </c>
      <c r="K3359">
        <v>11.3</v>
      </c>
      <c r="L3359">
        <v>9.3000000000000007</v>
      </c>
      <c r="M3359">
        <v>9.14</v>
      </c>
      <c r="R3359">
        <f t="shared" si="199"/>
        <v>8</v>
      </c>
      <c r="S3359">
        <f t="shared" si="200"/>
        <v>15</v>
      </c>
    </row>
    <row r="3360" spans="1:19" x14ac:dyDescent="0.3">
      <c r="A3360">
        <v>3359</v>
      </c>
      <c r="B3360" t="s">
        <v>3370</v>
      </c>
      <c r="C3360" t="str">
        <f t="shared" si="198"/>
        <v>flax_g_7_OtherGrainESA9</v>
      </c>
      <c r="D3360">
        <v>31.4</v>
      </c>
      <c r="E3360">
        <v>30.9</v>
      </c>
      <c r="F3360">
        <v>3.66</v>
      </c>
      <c r="G3360">
        <v>2</v>
      </c>
      <c r="H3360">
        <v>30</v>
      </c>
      <c r="I3360">
        <v>25.7</v>
      </c>
      <c r="J3360">
        <v>15</v>
      </c>
      <c r="K3360">
        <v>11.4</v>
      </c>
      <c r="L3360">
        <v>9.73</v>
      </c>
      <c r="M3360">
        <v>9.56</v>
      </c>
      <c r="R3360">
        <f t="shared" si="199"/>
        <v>8</v>
      </c>
      <c r="S3360">
        <f t="shared" si="200"/>
        <v>15</v>
      </c>
    </row>
    <row r="3361" spans="1:19" x14ac:dyDescent="0.3">
      <c r="A3361">
        <v>3360</v>
      </c>
      <c r="B3361" t="s">
        <v>3371</v>
      </c>
      <c r="C3361" t="str">
        <f t="shared" si="198"/>
        <v>flax_g_7_OtherGrainESA10a</v>
      </c>
      <c r="D3361">
        <v>46.9</v>
      </c>
      <c r="E3361">
        <v>45.9</v>
      </c>
      <c r="F3361">
        <v>4.2</v>
      </c>
      <c r="G3361">
        <v>2.3199999999999998</v>
      </c>
      <c r="H3361">
        <v>43.7</v>
      </c>
      <c r="I3361">
        <v>32.4</v>
      </c>
      <c r="J3361">
        <v>19</v>
      </c>
      <c r="K3361">
        <v>14.3</v>
      </c>
      <c r="L3361">
        <v>13.2</v>
      </c>
      <c r="M3361">
        <v>13</v>
      </c>
      <c r="R3361">
        <f t="shared" si="199"/>
        <v>8</v>
      </c>
      <c r="S3361">
        <f t="shared" si="200"/>
        <v>15</v>
      </c>
    </row>
    <row r="3362" spans="1:19" x14ac:dyDescent="0.3">
      <c r="A3362">
        <v>3361</v>
      </c>
      <c r="B3362" t="s">
        <v>3372</v>
      </c>
      <c r="C3362" t="str">
        <f t="shared" si="198"/>
        <v>flax_g_7_OtherGrainESA10b</v>
      </c>
      <c r="D3362">
        <v>40.9</v>
      </c>
      <c r="E3362">
        <v>40.5</v>
      </c>
      <c r="F3362">
        <v>5.45</v>
      </c>
      <c r="G3362">
        <v>2.62</v>
      </c>
      <c r="H3362">
        <v>39.5</v>
      </c>
      <c r="I3362">
        <v>35.4</v>
      </c>
      <c r="J3362">
        <v>24.2</v>
      </c>
      <c r="K3362">
        <v>18.5</v>
      </c>
      <c r="L3362">
        <v>16.100000000000001</v>
      </c>
      <c r="M3362">
        <v>15.9</v>
      </c>
      <c r="R3362">
        <f t="shared" si="199"/>
        <v>8</v>
      </c>
      <c r="S3362">
        <f t="shared" si="200"/>
        <v>15</v>
      </c>
    </row>
    <row r="3363" spans="1:19" x14ac:dyDescent="0.3">
      <c r="A3363">
        <v>3362</v>
      </c>
      <c r="B3363" t="s">
        <v>3373</v>
      </c>
      <c r="C3363" t="str">
        <f t="shared" si="198"/>
        <v>flax_g_4_OtherGrainESA16a</v>
      </c>
      <c r="D3363">
        <v>33.1</v>
      </c>
      <c r="E3363">
        <v>30.4</v>
      </c>
      <c r="F3363">
        <v>4.5</v>
      </c>
      <c r="G3363">
        <v>2.29</v>
      </c>
      <c r="H3363">
        <v>28.7</v>
      </c>
      <c r="I3363">
        <v>26.2</v>
      </c>
      <c r="J3363">
        <v>19.5</v>
      </c>
      <c r="K3363">
        <v>15.4</v>
      </c>
      <c r="L3363">
        <v>11.9</v>
      </c>
      <c r="M3363">
        <v>11.8</v>
      </c>
      <c r="R3363">
        <f t="shared" si="199"/>
        <v>8</v>
      </c>
      <c r="S3363">
        <f t="shared" si="200"/>
        <v>15</v>
      </c>
    </row>
    <row r="3364" spans="1:19" x14ac:dyDescent="0.3">
      <c r="A3364">
        <v>3363</v>
      </c>
      <c r="B3364" t="s">
        <v>3374</v>
      </c>
      <c r="C3364" t="str">
        <f t="shared" si="198"/>
        <v>flax_g_7_OtherGrainESA11a</v>
      </c>
      <c r="D3364">
        <v>43.3</v>
      </c>
      <c r="E3364">
        <v>42.6</v>
      </c>
      <c r="F3364">
        <v>3.61</v>
      </c>
      <c r="G3364">
        <v>2.19</v>
      </c>
      <c r="H3364">
        <v>40.6</v>
      </c>
      <c r="I3364">
        <v>31.3</v>
      </c>
      <c r="J3364">
        <v>18.399999999999999</v>
      </c>
      <c r="K3364">
        <v>13.7</v>
      </c>
      <c r="L3364">
        <v>11.2</v>
      </c>
      <c r="M3364">
        <v>11.1</v>
      </c>
      <c r="R3364">
        <f t="shared" si="199"/>
        <v>8</v>
      </c>
      <c r="S3364">
        <f t="shared" si="200"/>
        <v>15</v>
      </c>
    </row>
    <row r="3365" spans="1:19" x14ac:dyDescent="0.3">
      <c r="A3365">
        <v>3364</v>
      </c>
      <c r="B3365" t="s">
        <v>3375</v>
      </c>
      <c r="C3365" t="str">
        <f t="shared" si="198"/>
        <v>flax_g_4_OtherGrainESA16b</v>
      </c>
      <c r="D3365">
        <v>15.6</v>
      </c>
      <c r="E3365">
        <v>14.3</v>
      </c>
      <c r="F3365">
        <v>2.39</v>
      </c>
      <c r="G3365">
        <v>1.58</v>
      </c>
      <c r="H3365">
        <v>13</v>
      </c>
      <c r="I3365">
        <v>11</v>
      </c>
      <c r="J3365">
        <v>8.32</v>
      </c>
      <c r="K3365">
        <v>7.25</v>
      </c>
      <c r="L3365">
        <v>5.69</v>
      </c>
      <c r="M3365">
        <v>5.65</v>
      </c>
      <c r="R3365">
        <f t="shared" si="199"/>
        <v>8</v>
      </c>
      <c r="S3365">
        <f t="shared" si="200"/>
        <v>15</v>
      </c>
    </row>
    <row r="3366" spans="1:19" x14ac:dyDescent="0.3">
      <c r="A3366">
        <v>3365</v>
      </c>
      <c r="B3366" t="s">
        <v>3376</v>
      </c>
      <c r="C3366" t="str">
        <f t="shared" si="198"/>
        <v>flax_g_7_OtherGrainESA11b</v>
      </c>
      <c r="D3366">
        <v>44.7</v>
      </c>
      <c r="E3366">
        <v>43.8</v>
      </c>
      <c r="F3366">
        <v>3.94</v>
      </c>
      <c r="G3366">
        <v>2.27</v>
      </c>
      <c r="H3366">
        <v>41.2</v>
      </c>
      <c r="I3366">
        <v>32.1</v>
      </c>
      <c r="J3366">
        <v>19.8</v>
      </c>
      <c r="K3366">
        <v>14.4</v>
      </c>
      <c r="L3366">
        <v>11.6</v>
      </c>
      <c r="M3366">
        <v>11.4</v>
      </c>
      <c r="R3366">
        <f t="shared" si="199"/>
        <v>8</v>
      </c>
      <c r="S3366">
        <f t="shared" si="200"/>
        <v>15</v>
      </c>
    </row>
    <row r="3367" spans="1:19" x14ac:dyDescent="0.3">
      <c r="A3367">
        <v>3366</v>
      </c>
      <c r="B3367" t="s">
        <v>3377</v>
      </c>
      <c r="C3367" t="str">
        <f t="shared" si="198"/>
        <v>flax_g_4_OtherGrainESA17a</v>
      </c>
      <c r="D3367">
        <v>30.3</v>
      </c>
      <c r="E3367">
        <v>29.3</v>
      </c>
      <c r="F3367">
        <v>6.35</v>
      </c>
      <c r="G3367">
        <v>3.23</v>
      </c>
      <c r="H3367">
        <v>28.1</v>
      </c>
      <c r="I3367">
        <v>26.2</v>
      </c>
      <c r="J3367">
        <v>22.3</v>
      </c>
      <c r="K3367">
        <v>19.399999999999999</v>
      </c>
      <c r="L3367">
        <v>15.3</v>
      </c>
      <c r="M3367">
        <v>15.2</v>
      </c>
      <c r="R3367">
        <f t="shared" si="199"/>
        <v>8</v>
      </c>
      <c r="S3367">
        <f t="shared" si="200"/>
        <v>15</v>
      </c>
    </row>
    <row r="3368" spans="1:19" x14ac:dyDescent="0.3">
      <c r="A3368">
        <v>3367</v>
      </c>
      <c r="B3368" t="s">
        <v>3378</v>
      </c>
      <c r="C3368" t="str">
        <f t="shared" si="198"/>
        <v>flax_g_4_OtherGrainESA17b</v>
      </c>
      <c r="D3368">
        <v>12</v>
      </c>
      <c r="E3368">
        <v>11.2</v>
      </c>
      <c r="F3368">
        <v>2.1</v>
      </c>
      <c r="G3368">
        <v>1.35</v>
      </c>
      <c r="H3368">
        <v>10.6</v>
      </c>
      <c r="I3368">
        <v>8.9499999999999993</v>
      </c>
      <c r="J3368">
        <v>6.47</v>
      </c>
      <c r="K3368">
        <v>5.3</v>
      </c>
      <c r="L3368">
        <v>4.18</v>
      </c>
      <c r="M3368">
        <v>4.13</v>
      </c>
      <c r="R3368">
        <f t="shared" si="199"/>
        <v>8</v>
      </c>
      <c r="S3368">
        <f t="shared" si="200"/>
        <v>15</v>
      </c>
    </row>
    <row r="3369" spans="1:19" x14ac:dyDescent="0.3">
      <c r="A3369">
        <v>3368</v>
      </c>
      <c r="B3369" t="s">
        <v>3379</v>
      </c>
      <c r="C3369" t="str">
        <f t="shared" si="198"/>
        <v>flax_g_4_OtherGrainESA18a</v>
      </c>
      <c r="D3369">
        <v>56.2</v>
      </c>
      <c r="E3369">
        <v>54.2</v>
      </c>
      <c r="F3369">
        <v>6.36</v>
      </c>
      <c r="G3369">
        <v>4.17</v>
      </c>
      <c r="H3369">
        <v>51.5</v>
      </c>
      <c r="I3369">
        <v>43.5</v>
      </c>
      <c r="J3369">
        <v>29.9</v>
      </c>
      <c r="K3369">
        <v>23.3</v>
      </c>
      <c r="L3369">
        <v>18.7</v>
      </c>
      <c r="M3369">
        <v>18.5</v>
      </c>
      <c r="R3369">
        <f t="shared" si="199"/>
        <v>8</v>
      </c>
      <c r="S3369">
        <f t="shared" si="200"/>
        <v>15</v>
      </c>
    </row>
    <row r="3370" spans="1:19" x14ac:dyDescent="0.3">
      <c r="A3370">
        <v>3369</v>
      </c>
      <c r="B3370" t="s">
        <v>3380</v>
      </c>
      <c r="C3370" t="str">
        <f t="shared" si="198"/>
        <v>flax_g_4_OtherGrainESA18b</v>
      </c>
      <c r="D3370">
        <v>111</v>
      </c>
      <c r="E3370">
        <v>95.5</v>
      </c>
      <c r="F3370">
        <v>8.76</v>
      </c>
      <c r="G3370">
        <v>4.26</v>
      </c>
      <c r="H3370">
        <v>82.7</v>
      </c>
      <c r="I3370">
        <v>65.400000000000006</v>
      </c>
      <c r="J3370">
        <v>44.2</v>
      </c>
      <c r="K3370">
        <v>32.799999999999997</v>
      </c>
      <c r="L3370">
        <v>27.3</v>
      </c>
      <c r="M3370">
        <v>26.9</v>
      </c>
      <c r="R3370">
        <f t="shared" si="199"/>
        <v>8</v>
      </c>
      <c r="S3370">
        <f t="shared" si="200"/>
        <v>15</v>
      </c>
    </row>
    <row r="3371" spans="1:19" x14ac:dyDescent="0.3">
      <c r="A3371">
        <v>3370</v>
      </c>
      <c r="B3371" t="s">
        <v>3381</v>
      </c>
      <c r="C3371" t="str">
        <f t="shared" si="198"/>
        <v>flax_g_4_OtherGrainESA19a</v>
      </c>
      <c r="D3371">
        <v>60.6</v>
      </c>
      <c r="E3371">
        <v>56.1</v>
      </c>
      <c r="F3371">
        <v>9.64</v>
      </c>
      <c r="G3371">
        <v>6.07</v>
      </c>
      <c r="H3371">
        <v>51.9</v>
      </c>
      <c r="I3371">
        <v>42.8</v>
      </c>
      <c r="J3371">
        <v>31.7</v>
      </c>
      <c r="K3371">
        <v>25.6</v>
      </c>
      <c r="L3371">
        <v>19.2</v>
      </c>
      <c r="M3371">
        <v>19.100000000000001</v>
      </c>
      <c r="R3371">
        <f t="shared" si="199"/>
        <v>8</v>
      </c>
      <c r="S3371">
        <f t="shared" si="200"/>
        <v>15</v>
      </c>
    </row>
    <row r="3372" spans="1:19" x14ac:dyDescent="0.3">
      <c r="A3372">
        <v>3371</v>
      </c>
      <c r="B3372" t="s">
        <v>3382</v>
      </c>
      <c r="C3372" t="str">
        <f t="shared" si="198"/>
        <v>forest_trees_g_7_OtherTreeESA1</v>
      </c>
      <c r="D3372">
        <v>30.6</v>
      </c>
      <c r="E3372">
        <v>30.2</v>
      </c>
      <c r="F3372">
        <v>3.71</v>
      </c>
      <c r="G3372">
        <v>1.71</v>
      </c>
      <c r="H3372">
        <v>29.2</v>
      </c>
      <c r="I3372">
        <v>23.9</v>
      </c>
      <c r="J3372">
        <v>16.100000000000001</v>
      </c>
      <c r="K3372">
        <v>12.5</v>
      </c>
      <c r="L3372">
        <v>15.8</v>
      </c>
      <c r="M3372">
        <v>15.7</v>
      </c>
      <c r="R3372">
        <f t="shared" si="199"/>
        <v>16</v>
      </c>
      <c r="S3372">
        <f t="shared" si="200"/>
        <v>23</v>
      </c>
    </row>
    <row r="3373" spans="1:19" x14ac:dyDescent="0.3">
      <c r="A3373">
        <v>3372</v>
      </c>
      <c r="B3373" t="s">
        <v>3383</v>
      </c>
      <c r="C3373" t="str">
        <f t="shared" si="198"/>
        <v>forest_trees_g_7_OtherTreeESA2</v>
      </c>
      <c r="D3373">
        <v>17.3</v>
      </c>
      <c r="E3373">
        <v>17</v>
      </c>
      <c r="F3373">
        <v>2.09</v>
      </c>
      <c r="G3373">
        <v>0.98699999999999999</v>
      </c>
      <c r="H3373">
        <v>16.399999999999999</v>
      </c>
      <c r="I3373">
        <v>13.4</v>
      </c>
      <c r="J3373">
        <v>9.41</v>
      </c>
      <c r="K3373">
        <v>7.33</v>
      </c>
      <c r="L3373">
        <v>5.7</v>
      </c>
      <c r="M3373">
        <v>5.66</v>
      </c>
      <c r="R3373">
        <f t="shared" si="199"/>
        <v>16</v>
      </c>
      <c r="S3373">
        <f t="shared" si="200"/>
        <v>23</v>
      </c>
    </row>
    <row r="3374" spans="1:19" x14ac:dyDescent="0.3">
      <c r="A3374">
        <v>3373</v>
      </c>
      <c r="B3374" t="s">
        <v>3384</v>
      </c>
      <c r="C3374" t="str">
        <f t="shared" si="198"/>
        <v>forest_trees_g_7_OtherTreeESA3</v>
      </c>
      <c r="D3374">
        <v>40.799999999999997</v>
      </c>
      <c r="E3374">
        <v>40.200000000000003</v>
      </c>
      <c r="F3374">
        <v>5.13</v>
      </c>
      <c r="G3374">
        <v>2.88</v>
      </c>
      <c r="H3374">
        <v>38.799999999999997</v>
      </c>
      <c r="I3374">
        <v>32.200000000000003</v>
      </c>
      <c r="J3374">
        <v>22.2</v>
      </c>
      <c r="K3374">
        <v>18.2</v>
      </c>
      <c r="L3374">
        <v>13.9</v>
      </c>
      <c r="M3374">
        <v>13.8</v>
      </c>
      <c r="R3374">
        <f t="shared" si="199"/>
        <v>16</v>
      </c>
      <c r="S3374">
        <f t="shared" si="200"/>
        <v>23</v>
      </c>
    </row>
    <row r="3375" spans="1:19" x14ac:dyDescent="0.3">
      <c r="A3375">
        <v>3374</v>
      </c>
      <c r="B3375" t="s">
        <v>3385</v>
      </c>
      <c r="C3375" t="str">
        <f t="shared" si="198"/>
        <v>forest_trees_g_7_OtherTreeESA4</v>
      </c>
      <c r="D3375">
        <v>30.3</v>
      </c>
      <c r="E3375">
        <v>29.7</v>
      </c>
      <c r="F3375">
        <v>3.73</v>
      </c>
      <c r="G3375">
        <v>1.65</v>
      </c>
      <c r="H3375">
        <v>28</v>
      </c>
      <c r="I3375">
        <v>20.5</v>
      </c>
      <c r="J3375">
        <v>12.1</v>
      </c>
      <c r="K3375">
        <v>9.33</v>
      </c>
      <c r="L3375">
        <v>9.27</v>
      </c>
      <c r="M3375">
        <v>9.14</v>
      </c>
      <c r="R3375">
        <f t="shared" si="199"/>
        <v>16</v>
      </c>
      <c r="S3375">
        <f t="shared" si="200"/>
        <v>23</v>
      </c>
    </row>
    <row r="3376" spans="1:19" x14ac:dyDescent="0.3">
      <c r="A3376">
        <v>3375</v>
      </c>
      <c r="B3376" t="s">
        <v>3386</v>
      </c>
      <c r="C3376" t="str">
        <f t="shared" si="198"/>
        <v>forest_trees_g_7_OtherTreeESA5</v>
      </c>
      <c r="D3376">
        <v>17.399999999999999</v>
      </c>
      <c r="E3376">
        <v>17.2</v>
      </c>
      <c r="F3376">
        <v>2.23</v>
      </c>
      <c r="G3376">
        <v>1.1299999999999999</v>
      </c>
      <c r="H3376">
        <v>16.600000000000001</v>
      </c>
      <c r="I3376">
        <v>15.2</v>
      </c>
      <c r="J3376">
        <v>11.1</v>
      </c>
      <c r="K3376">
        <v>8.32</v>
      </c>
      <c r="L3376">
        <v>6.62</v>
      </c>
      <c r="M3376">
        <v>6.54</v>
      </c>
      <c r="R3376">
        <f t="shared" si="199"/>
        <v>16</v>
      </c>
      <c r="S3376">
        <f t="shared" si="200"/>
        <v>23</v>
      </c>
    </row>
    <row r="3377" spans="1:19" x14ac:dyDescent="0.3">
      <c r="A3377">
        <v>3376</v>
      </c>
      <c r="B3377" t="s">
        <v>3387</v>
      </c>
      <c r="C3377" t="str">
        <f t="shared" si="198"/>
        <v>forest_trees_g_7_OtherTreeESA6</v>
      </c>
      <c r="D3377">
        <v>14.8</v>
      </c>
      <c r="E3377">
        <v>14.6</v>
      </c>
      <c r="F3377">
        <v>1.44</v>
      </c>
      <c r="G3377">
        <v>0.93600000000000005</v>
      </c>
      <c r="H3377">
        <v>14</v>
      </c>
      <c r="I3377">
        <v>11.1</v>
      </c>
      <c r="J3377">
        <v>7.04</v>
      </c>
      <c r="K3377">
        <v>5.32</v>
      </c>
      <c r="L3377">
        <v>4.1900000000000004</v>
      </c>
      <c r="M3377">
        <v>4.1399999999999997</v>
      </c>
      <c r="R3377">
        <f t="shared" si="199"/>
        <v>16</v>
      </c>
      <c r="S3377">
        <f t="shared" si="200"/>
        <v>23</v>
      </c>
    </row>
    <row r="3378" spans="1:19" x14ac:dyDescent="0.3">
      <c r="A3378">
        <v>3377</v>
      </c>
      <c r="B3378" t="s">
        <v>3388</v>
      </c>
      <c r="C3378" t="str">
        <f t="shared" si="198"/>
        <v>forest_trees_g_7_OtherTreeESA7</v>
      </c>
      <c r="D3378">
        <v>40.700000000000003</v>
      </c>
      <c r="E3378">
        <v>40</v>
      </c>
      <c r="F3378">
        <v>3.4</v>
      </c>
      <c r="G3378">
        <v>1.74</v>
      </c>
      <c r="H3378">
        <v>38.5</v>
      </c>
      <c r="I3378">
        <v>29.2</v>
      </c>
      <c r="J3378">
        <v>16.600000000000001</v>
      </c>
      <c r="K3378">
        <v>12</v>
      </c>
      <c r="L3378">
        <v>10.5</v>
      </c>
      <c r="M3378">
        <v>10.3</v>
      </c>
      <c r="R3378">
        <f t="shared" si="199"/>
        <v>16</v>
      </c>
      <c r="S3378">
        <f t="shared" si="200"/>
        <v>23</v>
      </c>
    </row>
    <row r="3379" spans="1:19" x14ac:dyDescent="0.3">
      <c r="A3379">
        <v>3378</v>
      </c>
      <c r="B3379" t="s">
        <v>3389</v>
      </c>
      <c r="C3379" t="str">
        <f t="shared" si="198"/>
        <v>forest_trees_g_7_OtherTreeESA8</v>
      </c>
      <c r="D3379">
        <v>48.4</v>
      </c>
      <c r="E3379">
        <v>46.8</v>
      </c>
      <c r="F3379">
        <v>2.62</v>
      </c>
      <c r="G3379">
        <v>1.54</v>
      </c>
      <c r="H3379">
        <v>42.6</v>
      </c>
      <c r="I3379">
        <v>27.9</v>
      </c>
      <c r="J3379">
        <v>13.9</v>
      </c>
      <c r="K3379">
        <v>9.9</v>
      </c>
      <c r="L3379">
        <v>9.08</v>
      </c>
      <c r="M3379">
        <v>8.89</v>
      </c>
      <c r="R3379">
        <f t="shared" si="199"/>
        <v>16</v>
      </c>
      <c r="S3379">
        <f t="shared" si="200"/>
        <v>23</v>
      </c>
    </row>
    <row r="3380" spans="1:19" x14ac:dyDescent="0.3">
      <c r="A3380">
        <v>3379</v>
      </c>
      <c r="B3380" t="s">
        <v>3390</v>
      </c>
      <c r="C3380" t="str">
        <f t="shared" si="198"/>
        <v>forest_trees_g_7_OtherTreeESA9</v>
      </c>
      <c r="D3380">
        <v>18.2</v>
      </c>
      <c r="E3380">
        <v>17.899999999999999</v>
      </c>
      <c r="F3380">
        <v>2.16</v>
      </c>
      <c r="G3380">
        <v>1.19</v>
      </c>
      <c r="H3380">
        <v>17.100000000000001</v>
      </c>
      <c r="I3380">
        <v>13.2</v>
      </c>
      <c r="J3380">
        <v>8.69</v>
      </c>
      <c r="K3380">
        <v>6.67</v>
      </c>
      <c r="L3380">
        <v>6.04</v>
      </c>
      <c r="M3380">
        <v>5.94</v>
      </c>
      <c r="R3380">
        <f t="shared" si="199"/>
        <v>16</v>
      </c>
      <c r="S3380">
        <f t="shared" si="200"/>
        <v>23</v>
      </c>
    </row>
    <row r="3381" spans="1:19" x14ac:dyDescent="0.3">
      <c r="A3381">
        <v>3380</v>
      </c>
      <c r="B3381" t="s">
        <v>3391</v>
      </c>
      <c r="C3381" t="str">
        <f t="shared" si="198"/>
        <v>forest_trees_g_7_OtherTreeESA10a</v>
      </c>
      <c r="D3381">
        <v>34</v>
      </c>
      <c r="E3381">
        <v>33.4</v>
      </c>
      <c r="F3381">
        <v>3.3</v>
      </c>
      <c r="G3381">
        <v>1.62</v>
      </c>
      <c r="H3381">
        <v>32.1</v>
      </c>
      <c r="I3381">
        <v>25.6</v>
      </c>
      <c r="J3381">
        <v>16</v>
      </c>
      <c r="K3381">
        <v>11.7</v>
      </c>
      <c r="L3381">
        <v>9.65</v>
      </c>
      <c r="M3381">
        <v>9.52</v>
      </c>
      <c r="R3381">
        <f t="shared" si="199"/>
        <v>16</v>
      </c>
      <c r="S3381">
        <f t="shared" si="200"/>
        <v>23</v>
      </c>
    </row>
    <row r="3382" spans="1:19" x14ac:dyDescent="0.3">
      <c r="A3382">
        <v>3381</v>
      </c>
      <c r="B3382" t="s">
        <v>3392</v>
      </c>
      <c r="C3382" t="str">
        <f t="shared" si="198"/>
        <v>forest_trees_g_7_OtherTreeESA10b</v>
      </c>
      <c r="D3382">
        <v>18</v>
      </c>
      <c r="E3382">
        <v>17.8</v>
      </c>
      <c r="F3382">
        <v>2.54</v>
      </c>
      <c r="G3382">
        <v>1.48</v>
      </c>
      <c r="H3382">
        <v>17.2</v>
      </c>
      <c r="I3382">
        <v>15.5</v>
      </c>
      <c r="J3382">
        <v>10.8</v>
      </c>
      <c r="K3382">
        <v>8.57</v>
      </c>
      <c r="L3382">
        <v>6.68</v>
      </c>
      <c r="M3382">
        <v>6.62</v>
      </c>
      <c r="R3382">
        <f t="shared" si="199"/>
        <v>16</v>
      </c>
      <c r="S3382">
        <f t="shared" si="200"/>
        <v>23</v>
      </c>
    </row>
    <row r="3383" spans="1:19" x14ac:dyDescent="0.3">
      <c r="A3383">
        <v>3382</v>
      </c>
      <c r="B3383" t="s">
        <v>3393</v>
      </c>
      <c r="C3383" t="str">
        <f t="shared" si="198"/>
        <v>forest_trees_g_7_OtherTreeESA11a</v>
      </c>
      <c r="D3383">
        <v>39.299999999999997</v>
      </c>
      <c r="E3383">
        <v>38.700000000000003</v>
      </c>
      <c r="F3383">
        <v>3.78</v>
      </c>
      <c r="G3383">
        <v>1.75</v>
      </c>
      <c r="H3383">
        <v>37</v>
      </c>
      <c r="I3383">
        <v>32</v>
      </c>
      <c r="J3383">
        <v>20.3</v>
      </c>
      <c r="K3383">
        <v>14.5</v>
      </c>
      <c r="L3383">
        <v>12</v>
      </c>
      <c r="M3383">
        <v>11.8</v>
      </c>
      <c r="R3383">
        <f t="shared" si="199"/>
        <v>16</v>
      </c>
      <c r="S3383">
        <f t="shared" si="200"/>
        <v>23</v>
      </c>
    </row>
    <row r="3384" spans="1:19" x14ac:dyDescent="0.3">
      <c r="A3384">
        <v>3383</v>
      </c>
      <c r="B3384" t="s">
        <v>3394</v>
      </c>
      <c r="C3384" t="str">
        <f t="shared" si="198"/>
        <v>forest_trees_g_7_OtherTreeESA11b</v>
      </c>
      <c r="D3384">
        <v>39.4</v>
      </c>
      <c r="E3384">
        <v>38.6</v>
      </c>
      <c r="F3384">
        <v>3.22</v>
      </c>
      <c r="G3384">
        <v>1.36</v>
      </c>
      <c r="H3384">
        <v>36.9</v>
      </c>
      <c r="I3384">
        <v>28.3</v>
      </c>
      <c r="J3384">
        <v>16.399999999999999</v>
      </c>
      <c r="K3384">
        <v>11.8</v>
      </c>
      <c r="L3384">
        <v>10.1</v>
      </c>
      <c r="M3384">
        <v>9.94</v>
      </c>
      <c r="R3384">
        <f t="shared" si="199"/>
        <v>16</v>
      </c>
      <c r="S3384">
        <f t="shared" si="200"/>
        <v>23</v>
      </c>
    </row>
    <row r="3385" spans="1:19" x14ac:dyDescent="0.3">
      <c r="A3385">
        <v>3384</v>
      </c>
      <c r="B3385" t="s">
        <v>3395</v>
      </c>
      <c r="C3385" t="str">
        <f t="shared" ref="C3385:C3448" si="201">LEFT(B3385,R3385-1)&amp;RIGHT(B3385,LEN(B3385)-S3385)</f>
        <v>forest_trees_g_7_OtherTreeESA12a</v>
      </c>
      <c r="D3385">
        <v>36.5</v>
      </c>
      <c r="E3385">
        <v>35.700000000000003</v>
      </c>
      <c r="F3385">
        <v>2.93</v>
      </c>
      <c r="G3385">
        <v>1.17</v>
      </c>
      <c r="H3385">
        <v>33.799999999999997</v>
      </c>
      <c r="I3385">
        <v>25</v>
      </c>
      <c r="J3385">
        <v>15.6</v>
      </c>
      <c r="K3385">
        <v>11.3</v>
      </c>
      <c r="L3385">
        <v>9.4499999999999993</v>
      </c>
      <c r="M3385">
        <v>9.2799999999999994</v>
      </c>
      <c r="R3385">
        <f t="shared" si="199"/>
        <v>16</v>
      </c>
      <c r="S3385">
        <f t="shared" si="200"/>
        <v>23</v>
      </c>
    </row>
    <row r="3386" spans="1:19" x14ac:dyDescent="0.3">
      <c r="A3386">
        <v>3385</v>
      </c>
      <c r="B3386" t="s">
        <v>3396</v>
      </c>
      <c r="C3386" t="str">
        <f t="shared" si="201"/>
        <v>forest_trees_g_7_OtherTreeESA12b</v>
      </c>
      <c r="D3386">
        <v>19.899999999999999</v>
      </c>
      <c r="E3386">
        <v>19.5</v>
      </c>
      <c r="F3386">
        <v>1.84</v>
      </c>
      <c r="G3386">
        <v>0.94399999999999995</v>
      </c>
      <c r="H3386">
        <v>18.5</v>
      </c>
      <c r="I3386">
        <v>15.2</v>
      </c>
      <c r="J3386">
        <v>9.76</v>
      </c>
      <c r="K3386">
        <v>7.09</v>
      </c>
      <c r="L3386">
        <v>5.76</v>
      </c>
      <c r="M3386">
        <v>5.67</v>
      </c>
      <c r="R3386">
        <f t="shared" si="199"/>
        <v>16</v>
      </c>
      <c r="S3386">
        <f t="shared" si="200"/>
        <v>23</v>
      </c>
    </row>
    <row r="3387" spans="1:19" x14ac:dyDescent="0.3">
      <c r="A3387">
        <v>3386</v>
      </c>
      <c r="B3387" t="s">
        <v>3397</v>
      </c>
      <c r="C3387" t="str">
        <f t="shared" si="201"/>
        <v>forest_trees_g_7_OtherTreeESA13</v>
      </c>
      <c r="D3387">
        <v>15.4</v>
      </c>
      <c r="E3387">
        <v>15</v>
      </c>
      <c r="F3387">
        <v>1.36</v>
      </c>
      <c r="G3387">
        <v>0.72099999999999997</v>
      </c>
      <c r="H3387">
        <v>13.8</v>
      </c>
      <c r="I3387">
        <v>9.84</v>
      </c>
      <c r="J3387">
        <v>5.89</v>
      </c>
      <c r="K3387">
        <v>4.47</v>
      </c>
      <c r="L3387">
        <v>3.57</v>
      </c>
      <c r="M3387">
        <v>3.53</v>
      </c>
      <c r="R3387">
        <f t="shared" si="199"/>
        <v>16</v>
      </c>
      <c r="S3387">
        <f t="shared" si="200"/>
        <v>23</v>
      </c>
    </row>
    <row r="3388" spans="1:19" x14ac:dyDescent="0.3">
      <c r="A3388">
        <v>3387</v>
      </c>
      <c r="B3388" t="s">
        <v>3398</v>
      </c>
      <c r="C3388" t="str">
        <f t="shared" si="201"/>
        <v>forest_trees_g_7_OtherTreeESA14</v>
      </c>
      <c r="D3388">
        <v>8.9499999999999993</v>
      </c>
      <c r="E3388">
        <v>8.84</v>
      </c>
      <c r="F3388">
        <v>1.67</v>
      </c>
      <c r="G3388">
        <v>1.18</v>
      </c>
      <c r="H3388">
        <v>8.5399999999999991</v>
      </c>
      <c r="I3388">
        <v>7.07</v>
      </c>
      <c r="J3388">
        <v>5.89</v>
      </c>
      <c r="K3388">
        <v>5.0599999999999996</v>
      </c>
      <c r="L3388">
        <v>3.92</v>
      </c>
      <c r="M3388">
        <v>3.88</v>
      </c>
      <c r="R3388">
        <f t="shared" si="199"/>
        <v>16</v>
      </c>
      <c r="S3388">
        <f t="shared" si="200"/>
        <v>23</v>
      </c>
    </row>
    <row r="3389" spans="1:19" x14ac:dyDescent="0.3">
      <c r="A3389">
        <v>3388</v>
      </c>
      <c r="B3389" t="s">
        <v>3399</v>
      </c>
      <c r="C3389" t="str">
        <f t="shared" si="201"/>
        <v>forest_trees_g_7_OtherTreeESA15a</v>
      </c>
      <c r="D3389">
        <v>13.6</v>
      </c>
      <c r="E3389">
        <v>13.3</v>
      </c>
      <c r="F3389">
        <v>1.53</v>
      </c>
      <c r="G3389">
        <v>0.89600000000000002</v>
      </c>
      <c r="H3389">
        <v>12.7</v>
      </c>
      <c r="I3389">
        <v>9.69</v>
      </c>
      <c r="J3389">
        <v>6.34</v>
      </c>
      <c r="K3389">
        <v>4.8899999999999997</v>
      </c>
      <c r="L3389">
        <v>3.73</v>
      </c>
      <c r="M3389">
        <v>3.69</v>
      </c>
      <c r="R3389">
        <f t="shared" si="199"/>
        <v>16</v>
      </c>
      <c r="S3389">
        <f t="shared" si="200"/>
        <v>23</v>
      </c>
    </row>
    <row r="3390" spans="1:19" x14ac:dyDescent="0.3">
      <c r="A3390">
        <v>3389</v>
      </c>
      <c r="B3390" t="s">
        <v>3400</v>
      </c>
      <c r="C3390" t="str">
        <f t="shared" si="201"/>
        <v>forest_trees_g_7_OtherTreeESA15b</v>
      </c>
      <c r="D3390">
        <v>6.03</v>
      </c>
      <c r="E3390">
        <v>5.75</v>
      </c>
      <c r="F3390">
        <v>0.28199999999999997</v>
      </c>
      <c r="G3390">
        <v>0.24299999999999999</v>
      </c>
      <c r="H3390">
        <v>5.18</v>
      </c>
      <c r="I3390">
        <v>3.33</v>
      </c>
      <c r="J3390">
        <v>1.55</v>
      </c>
      <c r="K3390">
        <v>1.07</v>
      </c>
      <c r="L3390">
        <v>0.95799999999999996</v>
      </c>
      <c r="M3390">
        <v>0.92600000000000005</v>
      </c>
      <c r="R3390">
        <f t="shared" si="199"/>
        <v>16</v>
      </c>
      <c r="S3390">
        <f t="shared" si="200"/>
        <v>23</v>
      </c>
    </row>
    <row r="3391" spans="1:19" x14ac:dyDescent="0.3">
      <c r="A3391">
        <v>3390</v>
      </c>
      <c r="B3391" t="s">
        <v>3401</v>
      </c>
      <c r="C3391" t="str">
        <f t="shared" si="201"/>
        <v>forest_trees_g_7_OtherTreeESA16a</v>
      </c>
      <c r="D3391">
        <v>13.6</v>
      </c>
      <c r="E3391">
        <v>13.5</v>
      </c>
      <c r="F3391">
        <v>1.89</v>
      </c>
      <c r="G3391">
        <v>1.03</v>
      </c>
      <c r="H3391">
        <v>13.1</v>
      </c>
      <c r="I3391">
        <v>11.5</v>
      </c>
      <c r="J3391">
        <v>8.6300000000000008</v>
      </c>
      <c r="K3391">
        <v>6.84</v>
      </c>
      <c r="L3391">
        <v>5.0199999999999996</v>
      </c>
      <c r="M3391">
        <v>4.9800000000000004</v>
      </c>
      <c r="R3391">
        <f t="shared" si="199"/>
        <v>16</v>
      </c>
      <c r="S3391">
        <f t="shared" si="200"/>
        <v>23</v>
      </c>
    </row>
    <row r="3392" spans="1:19" x14ac:dyDescent="0.3">
      <c r="A3392">
        <v>3391</v>
      </c>
      <c r="B3392" t="s">
        <v>3402</v>
      </c>
      <c r="C3392" t="str">
        <f t="shared" si="201"/>
        <v>forest_trees_g_7_OtherTreeESA16b</v>
      </c>
      <c r="D3392">
        <v>6.82</v>
      </c>
      <c r="E3392">
        <v>6.76</v>
      </c>
      <c r="F3392">
        <v>1.08</v>
      </c>
      <c r="G3392">
        <v>0.997</v>
      </c>
      <c r="H3392">
        <v>6.58</v>
      </c>
      <c r="I3392">
        <v>5.79</v>
      </c>
      <c r="J3392">
        <v>4.4800000000000004</v>
      </c>
      <c r="K3392">
        <v>3.68</v>
      </c>
      <c r="L3392">
        <v>2.71</v>
      </c>
      <c r="M3392">
        <v>2.69</v>
      </c>
      <c r="R3392">
        <f t="shared" si="199"/>
        <v>16</v>
      </c>
      <c r="S3392">
        <f t="shared" si="200"/>
        <v>23</v>
      </c>
    </row>
    <row r="3393" spans="1:19" x14ac:dyDescent="0.3">
      <c r="A3393">
        <v>3392</v>
      </c>
      <c r="B3393" t="s">
        <v>3403</v>
      </c>
      <c r="C3393" t="str">
        <f t="shared" si="201"/>
        <v>forest_trees_g_7_OtherTreeESA17a</v>
      </c>
      <c r="D3393">
        <v>13.7</v>
      </c>
      <c r="E3393">
        <v>13.6</v>
      </c>
      <c r="F3393">
        <v>2.19</v>
      </c>
      <c r="G3393">
        <v>1.48</v>
      </c>
      <c r="H3393">
        <v>13.3</v>
      </c>
      <c r="I3393">
        <v>11.5</v>
      </c>
      <c r="J3393">
        <v>8.74</v>
      </c>
      <c r="K3393">
        <v>7.12</v>
      </c>
      <c r="L3393">
        <v>5.24</v>
      </c>
      <c r="M3393">
        <v>5.2</v>
      </c>
      <c r="R3393">
        <f t="shared" si="199"/>
        <v>16</v>
      </c>
      <c r="S3393">
        <f t="shared" si="200"/>
        <v>23</v>
      </c>
    </row>
    <row r="3394" spans="1:19" x14ac:dyDescent="0.3">
      <c r="A3394">
        <v>3393</v>
      </c>
      <c r="B3394" t="s">
        <v>3404</v>
      </c>
      <c r="C3394" t="str">
        <f t="shared" si="201"/>
        <v>forest_trees_g_7_OtherTreeESA17b</v>
      </c>
      <c r="D3394">
        <v>6.85</v>
      </c>
      <c r="E3394">
        <v>6.78</v>
      </c>
      <c r="F3394">
        <v>1.01</v>
      </c>
      <c r="G3394">
        <v>0.91900000000000004</v>
      </c>
      <c r="H3394">
        <v>6.59</v>
      </c>
      <c r="I3394">
        <v>5.86</v>
      </c>
      <c r="J3394">
        <v>4.3499999999999996</v>
      </c>
      <c r="K3394">
        <v>3.45</v>
      </c>
      <c r="L3394">
        <v>2.59</v>
      </c>
      <c r="M3394">
        <v>2.57</v>
      </c>
      <c r="R3394">
        <f t="shared" si="199"/>
        <v>16</v>
      </c>
      <c r="S3394">
        <f t="shared" si="200"/>
        <v>23</v>
      </c>
    </row>
    <row r="3395" spans="1:19" x14ac:dyDescent="0.3">
      <c r="A3395">
        <v>3394</v>
      </c>
      <c r="B3395" t="s">
        <v>3405</v>
      </c>
      <c r="C3395" t="str">
        <f t="shared" si="201"/>
        <v>forest_trees_g_7_OtherTreeESA18a</v>
      </c>
      <c r="D3395">
        <v>10.5</v>
      </c>
      <c r="E3395">
        <v>10.4</v>
      </c>
      <c r="F3395">
        <v>1.38</v>
      </c>
      <c r="G3395">
        <v>1.07</v>
      </c>
      <c r="H3395">
        <v>10</v>
      </c>
      <c r="I3395">
        <v>8.4499999999999993</v>
      </c>
      <c r="J3395">
        <v>6.18</v>
      </c>
      <c r="K3395">
        <v>4.87</v>
      </c>
      <c r="L3395">
        <v>3.63</v>
      </c>
      <c r="M3395">
        <v>3.59</v>
      </c>
      <c r="R3395">
        <f t="shared" ref="R3395:R3458" si="202">SEARCH("run",B3395)</f>
        <v>16</v>
      </c>
      <c r="S3395">
        <f t="shared" ref="S3395:S3458" si="203">SEARCH("_",B3395,SEARCH("_",B3395,R3395+1)+1)</f>
        <v>23</v>
      </c>
    </row>
    <row r="3396" spans="1:19" x14ac:dyDescent="0.3">
      <c r="A3396">
        <v>3395</v>
      </c>
      <c r="B3396" t="s">
        <v>3406</v>
      </c>
      <c r="C3396" t="str">
        <f t="shared" si="201"/>
        <v>forest_trees_g_7_OtherTreeESA18b</v>
      </c>
      <c r="D3396">
        <v>15.3</v>
      </c>
      <c r="E3396">
        <v>15.1</v>
      </c>
      <c r="F3396">
        <v>1.66</v>
      </c>
      <c r="G3396">
        <v>1.02</v>
      </c>
      <c r="H3396">
        <v>14.4</v>
      </c>
      <c r="I3396">
        <v>11.6</v>
      </c>
      <c r="J3396">
        <v>7.52</v>
      </c>
      <c r="K3396">
        <v>5.85</v>
      </c>
      <c r="L3396">
        <v>4.3899999999999997</v>
      </c>
      <c r="M3396">
        <v>4.3499999999999996</v>
      </c>
      <c r="R3396">
        <f t="shared" si="202"/>
        <v>16</v>
      </c>
      <c r="S3396">
        <f t="shared" si="203"/>
        <v>23</v>
      </c>
    </row>
    <row r="3397" spans="1:19" x14ac:dyDescent="0.3">
      <c r="A3397">
        <v>3396</v>
      </c>
      <c r="B3397" t="s">
        <v>3407</v>
      </c>
      <c r="C3397" t="str">
        <f t="shared" si="201"/>
        <v>forest_trees_g_7_OtherTreeESA19a</v>
      </c>
      <c r="D3397">
        <v>10.7</v>
      </c>
      <c r="E3397">
        <v>10.6</v>
      </c>
      <c r="F3397">
        <v>1.8</v>
      </c>
      <c r="G3397">
        <v>1.3</v>
      </c>
      <c r="H3397">
        <v>10.1</v>
      </c>
      <c r="I3397">
        <v>8.17</v>
      </c>
      <c r="J3397">
        <v>5.61</v>
      </c>
      <c r="K3397">
        <v>4.5</v>
      </c>
      <c r="L3397">
        <v>3.46</v>
      </c>
      <c r="M3397">
        <v>3.43</v>
      </c>
      <c r="R3397">
        <f t="shared" si="202"/>
        <v>16</v>
      </c>
      <c r="S3397">
        <f t="shared" si="203"/>
        <v>23</v>
      </c>
    </row>
    <row r="3398" spans="1:19" x14ac:dyDescent="0.3">
      <c r="A3398">
        <v>3397</v>
      </c>
      <c r="B3398" t="s">
        <v>3408</v>
      </c>
      <c r="C3398" t="str">
        <f t="shared" si="201"/>
        <v>forest_trees_g_7_OtherTreeESA19b</v>
      </c>
      <c r="D3398">
        <v>14.8</v>
      </c>
      <c r="E3398">
        <v>14.6</v>
      </c>
      <c r="F3398">
        <v>2.75</v>
      </c>
      <c r="G3398">
        <v>1.94</v>
      </c>
      <c r="H3398">
        <v>14.1</v>
      </c>
      <c r="I3398">
        <v>11.7</v>
      </c>
      <c r="J3398">
        <v>8.19</v>
      </c>
      <c r="K3398">
        <v>6.81</v>
      </c>
      <c r="L3398">
        <v>4.9400000000000004</v>
      </c>
      <c r="M3398">
        <v>4.92</v>
      </c>
      <c r="R3398">
        <f t="shared" si="202"/>
        <v>16</v>
      </c>
      <c r="S3398">
        <f t="shared" si="203"/>
        <v>23</v>
      </c>
    </row>
    <row r="3399" spans="1:19" x14ac:dyDescent="0.3">
      <c r="A3399">
        <v>3398</v>
      </c>
      <c r="B3399" t="s">
        <v>3409</v>
      </c>
      <c r="C3399" t="str">
        <f t="shared" si="201"/>
        <v>forest_trees_g_7_OtherTreeESA20a</v>
      </c>
      <c r="D3399">
        <v>90.5</v>
      </c>
      <c r="E3399">
        <v>88.5</v>
      </c>
      <c r="F3399">
        <v>6.84</v>
      </c>
      <c r="G3399">
        <v>2.5099999999999998</v>
      </c>
      <c r="H3399">
        <v>84.4</v>
      </c>
      <c r="I3399">
        <v>63</v>
      </c>
      <c r="J3399">
        <v>35.700000000000003</v>
      </c>
      <c r="K3399">
        <v>25.8</v>
      </c>
      <c r="L3399">
        <v>21.1</v>
      </c>
      <c r="M3399">
        <v>20.8</v>
      </c>
      <c r="R3399">
        <f t="shared" si="202"/>
        <v>16</v>
      </c>
      <c r="S3399">
        <f t="shared" si="203"/>
        <v>23</v>
      </c>
    </row>
    <row r="3400" spans="1:19" x14ac:dyDescent="0.3">
      <c r="A3400">
        <v>3399</v>
      </c>
      <c r="B3400" t="s">
        <v>3410</v>
      </c>
      <c r="C3400" t="str">
        <f t="shared" si="201"/>
        <v>forest_trees_g_7_OtherTreeESA20b</v>
      </c>
      <c r="D3400">
        <v>49.5</v>
      </c>
      <c r="E3400">
        <v>48.4</v>
      </c>
      <c r="F3400">
        <v>4.29</v>
      </c>
      <c r="G3400">
        <v>1.6</v>
      </c>
      <c r="H3400">
        <v>45.5</v>
      </c>
      <c r="I3400">
        <v>33.299999999999997</v>
      </c>
      <c r="J3400">
        <v>20.6</v>
      </c>
      <c r="K3400">
        <v>15.4</v>
      </c>
      <c r="L3400">
        <v>12.1</v>
      </c>
      <c r="M3400">
        <v>11.9</v>
      </c>
      <c r="R3400">
        <f t="shared" si="202"/>
        <v>16</v>
      </c>
      <c r="S3400">
        <f t="shared" si="203"/>
        <v>23</v>
      </c>
    </row>
    <row r="3401" spans="1:19" x14ac:dyDescent="0.3">
      <c r="A3401">
        <v>3400</v>
      </c>
      <c r="B3401" t="s">
        <v>3411</v>
      </c>
      <c r="C3401" t="str">
        <f t="shared" si="201"/>
        <v>forest_trees_g_7_OtherTreeESA21</v>
      </c>
      <c r="D3401">
        <v>21</v>
      </c>
      <c r="E3401">
        <v>20.399999999999999</v>
      </c>
      <c r="F3401">
        <v>1.66</v>
      </c>
      <c r="G3401">
        <v>0.76500000000000001</v>
      </c>
      <c r="H3401">
        <v>19.2</v>
      </c>
      <c r="I3401">
        <v>14.6</v>
      </c>
      <c r="J3401">
        <v>8.34</v>
      </c>
      <c r="K3401">
        <v>6.27</v>
      </c>
      <c r="L3401">
        <v>5.36</v>
      </c>
      <c r="M3401">
        <v>5.27</v>
      </c>
      <c r="R3401">
        <f t="shared" si="202"/>
        <v>16</v>
      </c>
      <c r="S3401">
        <f t="shared" si="203"/>
        <v>23</v>
      </c>
    </row>
    <row r="3402" spans="1:19" x14ac:dyDescent="0.3">
      <c r="A3402">
        <v>3401</v>
      </c>
      <c r="B3402" t="s">
        <v>3412</v>
      </c>
      <c r="C3402" t="str">
        <f t="shared" si="201"/>
        <v>forest_trees_g_4_OtherTreeESA1</v>
      </c>
      <c r="D3402">
        <v>89.6</v>
      </c>
      <c r="E3402">
        <v>60.2</v>
      </c>
      <c r="F3402">
        <v>6.42</v>
      </c>
      <c r="G3402">
        <v>3.1</v>
      </c>
      <c r="H3402">
        <v>51.6</v>
      </c>
      <c r="I3402">
        <v>44.5</v>
      </c>
      <c r="J3402">
        <v>29.5</v>
      </c>
      <c r="K3402">
        <v>22.8</v>
      </c>
      <c r="L3402">
        <v>76.2</v>
      </c>
      <c r="M3402">
        <v>71.099999999999994</v>
      </c>
      <c r="R3402">
        <f t="shared" si="202"/>
        <v>16</v>
      </c>
      <c r="S3402">
        <f t="shared" si="203"/>
        <v>23</v>
      </c>
    </row>
    <row r="3403" spans="1:19" x14ac:dyDescent="0.3">
      <c r="A3403">
        <v>3402</v>
      </c>
      <c r="B3403" t="s">
        <v>3413</v>
      </c>
      <c r="C3403" t="str">
        <f t="shared" si="201"/>
        <v>forest_trees_g_4_OtherTreeESA2</v>
      </c>
      <c r="D3403">
        <v>54.5</v>
      </c>
      <c r="E3403">
        <v>46.4</v>
      </c>
      <c r="F3403">
        <v>3.99</v>
      </c>
      <c r="G3403">
        <v>1.81</v>
      </c>
      <c r="H3403">
        <v>40</v>
      </c>
      <c r="I3403">
        <v>30</v>
      </c>
      <c r="J3403">
        <v>17.2</v>
      </c>
      <c r="K3403">
        <v>12.8</v>
      </c>
      <c r="L3403">
        <v>11.6</v>
      </c>
      <c r="M3403">
        <v>11.3</v>
      </c>
      <c r="R3403">
        <f t="shared" si="202"/>
        <v>16</v>
      </c>
      <c r="S3403">
        <f t="shared" si="203"/>
        <v>23</v>
      </c>
    </row>
    <row r="3404" spans="1:19" x14ac:dyDescent="0.3">
      <c r="A3404">
        <v>3403</v>
      </c>
      <c r="B3404" t="s">
        <v>3414</v>
      </c>
      <c r="C3404" t="str">
        <f t="shared" si="201"/>
        <v>forest_trees_g_4_OtherTreeESA3</v>
      </c>
      <c r="D3404">
        <v>127</v>
      </c>
      <c r="E3404">
        <v>89.3</v>
      </c>
      <c r="F3404">
        <v>7.89</v>
      </c>
      <c r="G3404">
        <v>5.24</v>
      </c>
      <c r="H3404">
        <v>73.599999999999994</v>
      </c>
      <c r="I3404">
        <v>62.3</v>
      </c>
      <c r="J3404">
        <v>39.1</v>
      </c>
      <c r="K3404">
        <v>29</v>
      </c>
      <c r="L3404">
        <v>23.3</v>
      </c>
      <c r="M3404">
        <v>23.1</v>
      </c>
      <c r="R3404">
        <f t="shared" si="202"/>
        <v>16</v>
      </c>
      <c r="S3404">
        <f t="shared" si="203"/>
        <v>23</v>
      </c>
    </row>
    <row r="3405" spans="1:19" x14ac:dyDescent="0.3">
      <c r="A3405">
        <v>3404</v>
      </c>
      <c r="B3405" t="s">
        <v>3415</v>
      </c>
      <c r="C3405" t="str">
        <f t="shared" si="201"/>
        <v>forest_trees_g_4_OtherTreeESA4</v>
      </c>
      <c r="D3405">
        <v>84.6</v>
      </c>
      <c r="E3405">
        <v>59</v>
      </c>
      <c r="F3405">
        <v>6.23</v>
      </c>
      <c r="G3405">
        <v>2.97</v>
      </c>
      <c r="H3405">
        <v>50.7</v>
      </c>
      <c r="I3405">
        <v>36.200000000000003</v>
      </c>
      <c r="J3405">
        <v>22.9</v>
      </c>
      <c r="K3405">
        <v>17.7</v>
      </c>
      <c r="L3405">
        <v>22.6</v>
      </c>
      <c r="M3405">
        <v>22.3</v>
      </c>
      <c r="R3405">
        <f t="shared" si="202"/>
        <v>16</v>
      </c>
      <c r="S3405">
        <f t="shared" si="203"/>
        <v>23</v>
      </c>
    </row>
    <row r="3406" spans="1:19" x14ac:dyDescent="0.3">
      <c r="A3406">
        <v>3405</v>
      </c>
      <c r="B3406" t="s">
        <v>3416</v>
      </c>
      <c r="C3406" t="str">
        <f t="shared" si="201"/>
        <v>forest_trees_g_4_OtherTreeESA5</v>
      </c>
      <c r="D3406">
        <v>44.2</v>
      </c>
      <c r="E3406">
        <v>39.6</v>
      </c>
      <c r="F3406">
        <v>4.3600000000000003</v>
      </c>
      <c r="G3406">
        <v>2.02</v>
      </c>
      <c r="H3406">
        <v>37.1</v>
      </c>
      <c r="I3406">
        <v>32.700000000000003</v>
      </c>
      <c r="J3406">
        <v>21.8</v>
      </c>
      <c r="K3406">
        <v>16.5</v>
      </c>
      <c r="L3406">
        <v>13.6</v>
      </c>
      <c r="M3406">
        <v>13.4</v>
      </c>
      <c r="R3406">
        <f t="shared" si="202"/>
        <v>16</v>
      </c>
      <c r="S3406">
        <f t="shared" si="203"/>
        <v>23</v>
      </c>
    </row>
    <row r="3407" spans="1:19" x14ac:dyDescent="0.3">
      <c r="A3407">
        <v>3406</v>
      </c>
      <c r="B3407" t="s">
        <v>3417</v>
      </c>
      <c r="C3407" t="str">
        <f t="shared" si="201"/>
        <v>forest_trees_g_4_OtherTreeESA6</v>
      </c>
      <c r="D3407">
        <v>41.8</v>
      </c>
      <c r="E3407">
        <v>38.700000000000003</v>
      </c>
      <c r="F3407">
        <v>3.14</v>
      </c>
      <c r="G3407">
        <v>1.62</v>
      </c>
      <c r="H3407">
        <v>35.299999999999997</v>
      </c>
      <c r="I3407">
        <v>27.4</v>
      </c>
      <c r="J3407">
        <v>16.600000000000001</v>
      </c>
      <c r="K3407">
        <v>12.1</v>
      </c>
      <c r="L3407">
        <v>9.94</v>
      </c>
      <c r="M3407">
        <v>9.81</v>
      </c>
      <c r="R3407">
        <f t="shared" si="202"/>
        <v>16</v>
      </c>
      <c r="S3407">
        <f t="shared" si="203"/>
        <v>23</v>
      </c>
    </row>
    <row r="3408" spans="1:19" x14ac:dyDescent="0.3">
      <c r="A3408">
        <v>3407</v>
      </c>
      <c r="B3408" t="s">
        <v>3418</v>
      </c>
      <c r="C3408" t="str">
        <f t="shared" si="201"/>
        <v>forest_trees_g_4_OtherTreeESA7</v>
      </c>
      <c r="D3408">
        <v>141</v>
      </c>
      <c r="E3408">
        <v>108</v>
      </c>
      <c r="F3408">
        <v>6.08</v>
      </c>
      <c r="G3408">
        <v>3.45</v>
      </c>
      <c r="H3408">
        <v>80.5</v>
      </c>
      <c r="I3408">
        <v>55</v>
      </c>
      <c r="J3408">
        <v>29.2</v>
      </c>
      <c r="K3408">
        <v>21.6</v>
      </c>
      <c r="L3408">
        <v>19.7</v>
      </c>
      <c r="M3408">
        <v>19.2</v>
      </c>
      <c r="R3408">
        <f t="shared" si="202"/>
        <v>16</v>
      </c>
      <c r="S3408">
        <f t="shared" si="203"/>
        <v>23</v>
      </c>
    </row>
    <row r="3409" spans="1:19" x14ac:dyDescent="0.3">
      <c r="A3409">
        <v>3408</v>
      </c>
      <c r="B3409" t="s">
        <v>3419</v>
      </c>
      <c r="C3409" t="str">
        <f t="shared" si="201"/>
        <v>forest_trees_g_4_OtherTreeESA8</v>
      </c>
      <c r="D3409">
        <v>167</v>
      </c>
      <c r="E3409">
        <v>119</v>
      </c>
      <c r="F3409">
        <v>4.45</v>
      </c>
      <c r="G3409">
        <v>2.98</v>
      </c>
      <c r="H3409">
        <v>81.8</v>
      </c>
      <c r="I3409">
        <v>49.3</v>
      </c>
      <c r="J3409">
        <v>24</v>
      </c>
      <c r="K3409">
        <v>16.899999999999999</v>
      </c>
      <c r="L3409">
        <v>18.3</v>
      </c>
      <c r="M3409">
        <v>17.899999999999999</v>
      </c>
      <c r="R3409">
        <f t="shared" si="202"/>
        <v>16</v>
      </c>
      <c r="S3409">
        <f t="shared" si="203"/>
        <v>23</v>
      </c>
    </row>
    <row r="3410" spans="1:19" x14ac:dyDescent="0.3">
      <c r="A3410">
        <v>3409</v>
      </c>
      <c r="B3410" t="s">
        <v>3420</v>
      </c>
      <c r="C3410" t="str">
        <f t="shared" si="201"/>
        <v>forest_trees_g_4_OtherTreeESA9</v>
      </c>
      <c r="D3410">
        <v>56.8</v>
      </c>
      <c r="E3410">
        <v>46.9</v>
      </c>
      <c r="F3410">
        <v>4.1399999999999997</v>
      </c>
      <c r="G3410">
        <v>2.21</v>
      </c>
      <c r="H3410">
        <v>39.200000000000003</v>
      </c>
      <c r="I3410">
        <v>29.4</v>
      </c>
      <c r="J3410">
        <v>17.3</v>
      </c>
      <c r="K3410">
        <v>13</v>
      </c>
      <c r="L3410">
        <v>14.1</v>
      </c>
      <c r="M3410">
        <v>14</v>
      </c>
      <c r="R3410">
        <f t="shared" si="202"/>
        <v>16</v>
      </c>
      <c r="S3410">
        <f t="shared" si="203"/>
        <v>23</v>
      </c>
    </row>
    <row r="3411" spans="1:19" x14ac:dyDescent="0.3">
      <c r="A3411">
        <v>3410</v>
      </c>
      <c r="B3411" t="s">
        <v>3421</v>
      </c>
      <c r="C3411" t="str">
        <f t="shared" si="201"/>
        <v>forest_trees_g_4_OtherTreeESA10a</v>
      </c>
      <c r="D3411">
        <v>93</v>
      </c>
      <c r="E3411">
        <v>74.400000000000006</v>
      </c>
      <c r="F3411">
        <v>6.37</v>
      </c>
      <c r="G3411">
        <v>3.3</v>
      </c>
      <c r="H3411">
        <v>64.2</v>
      </c>
      <c r="I3411">
        <v>55.9</v>
      </c>
      <c r="J3411">
        <v>31.9</v>
      </c>
      <c r="K3411">
        <v>23.1</v>
      </c>
      <c r="L3411">
        <v>21.4</v>
      </c>
      <c r="M3411">
        <v>21.1</v>
      </c>
      <c r="R3411">
        <f t="shared" si="202"/>
        <v>16</v>
      </c>
      <c r="S3411">
        <f t="shared" si="203"/>
        <v>23</v>
      </c>
    </row>
    <row r="3412" spans="1:19" x14ac:dyDescent="0.3">
      <c r="A3412">
        <v>3411</v>
      </c>
      <c r="B3412" t="s">
        <v>3422</v>
      </c>
      <c r="C3412" t="str">
        <f t="shared" si="201"/>
        <v>forest_trees_g_4_OtherTreeESA10b</v>
      </c>
      <c r="D3412">
        <v>54.1</v>
      </c>
      <c r="E3412">
        <v>47.7</v>
      </c>
      <c r="F3412">
        <v>5.86</v>
      </c>
      <c r="G3412">
        <v>2.88</v>
      </c>
      <c r="H3412">
        <v>42.7</v>
      </c>
      <c r="I3412">
        <v>38.4</v>
      </c>
      <c r="J3412">
        <v>26.5</v>
      </c>
      <c r="K3412">
        <v>20.399999999999999</v>
      </c>
      <c r="L3412">
        <v>16</v>
      </c>
      <c r="M3412">
        <v>15.9</v>
      </c>
      <c r="R3412">
        <f t="shared" si="202"/>
        <v>16</v>
      </c>
      <c r="S3412">
        <f t="shared" si="203"/>
        <v>23</v>
      </c>
    </row>
    <row r="3413" spans="1:19" x14ac:dyDescent="0.3">
      <c r="A3413">
        <v>3412</v>
      </c>
      <c r="B3413" t="s">
        <v>3423</v>
      </c>
      <c r="C3413" t="str">
        <f t="shared" si="201"/>
        <v>forest_trees_g_4_OtherTreeESA11a</v>
      </c>
      <c r="D3413">
        <v>128</v>
      </c>
      <c r="E3413">
        <v>83.6</v>
      </c>
      <c r="F3413">
        <v>5.39</v>
      </c>
      <c r="G3413">
        <v>3.32</v>
      </c>
      <c r="H3413">
        <v>65.5</v>
      </c>
      <c r="I3413">
        <v>48</v>
      </c>
      <c r="J3413">
        <v>28.2</v>
      </c>
      <c r="K3413">
        <v>20.6</v>
      </c>
      <c r="L3413">
        <v>17.3</v>
      </c>
      <c r="M3413">
        <v>17.100000000000001</v>
      </c>
      <c r="R3413">
        <f t="shared" si="202"/>
        <v>16</v>
      </c>
      <c r="S3413">
        <f t="shared" si="203"/>
        <v>23</v>
      </c>
    </row>
    <row r="3414" spans="1:19" x14ac:dyDescent="0.3">
      <c r="A3414">
        <v>3413</v>
      </c>
      <c r="B3414" t="s">
        <v>3424</v>
      </c>
      <c r="C3414" t="str">
        <f t="shared" si="201"/>
        <v>forest_trees_g_4_OtherTreeESA11b</v>
      </c>
      <c r="D3414">
        <v>120</v>
      </c>
      <c r="E3414">
        <v>96.4</v>
      </c>
      <c r="F3414">
        <v>5.63</v>
      </c>
      <c r="G3414">
        <v>2.75</v>
      </c>
      <c r="H3414">
        <v>78.900000000000006</v>
      </c>
      <c r="I3414">
        <v>52.5</v>
      </c>
      <c r="J3414">
        <v>28.8</v>
      </c>
      <c r="K3414">
        <v>20.6</v>
      </c>
      <c r="L3414">
        <v>19.399999999999999</v>
      </c>
      <c r="M3414">
        <v>19.100000000000001</v>
      </c>
      <c r="R3414">
        <f t="shared" si="202"/>
        <v>16</v>
      </c>
      <c r="S3414">
        <f t="shared" si="203"/>
        <v>23</v>
      </c>
    </row>
    <row r="3415" spans="1:19" x14ac:dyDescent="0.3">
      <c r="A3415">
        <v>3414</v>
      </c>
      <c r="B3415" t="s">
        <v>3425</v>
      </c>
      <c r="C3415" t="str">
        <f t="shared" si="201"/>
        <v>forest_trees_g_4_OtherTreeESA12a</v>
      </c>
      <c r="D3415">
        <v>115</v>
      </c>
      <c r="E3415">
        <v>90.5</v>
      </c>
      <c r="F3415">
        <v>4.67</v>
      </c>
      <c r="G3415">
        <v>2.08</v>
      </c>
      <c r="H3415">
        <v>73.5</v>
      </c>
      <c r="I3415">
        <v>48</v>
      </c>
      <c r="J3415">
        <v>26</v>
      </c>
      <c r="K3415">
        <v>18.3</v>
      </c>
      <c r="L3415">
        <v>16</v>
      </c>
      <c r="M3415">
        <v>15.7</v>
      </c>
      <c r="R3415">
        <f t="shared" si="202"/>
        <v>16</v>
      </c>
      <c r="S3415">
        <f t="shared" si="203"/>
        <v>23</v>
      </c>
    </row>
    <row r="3416" spans="1:19" x14ac:dyDescent="0.3">
      <c r="A3416">
        <v>3415</v>
      </c>
      <c r="B3416" t="s">
        <v>3426</v>
      </c>
      <c r="C3416" t="str">
        <f t="shared" si="201"/>
        <v>forest_trees_g_4_OtherTreeESA12b</v>
      </c>
      <c r="D3416">
        <v>62.6</v>
      </c>
      <c r="E3416">
        <v>53.7</v>
      </c>
      <c r="F3416">
        <v>3.47</v>
      </c>
      <c r="G3416">
        <v>1.73</v>
      </c>
      <c r="H3416">
        <v>45.5</v>
      </c>
      <c r="I3416">
        <v>33</v>
      </c>
      <c r="J3416">
        <v>19</v>
      </c>
      <c r="K3416">
        <v>13.5</v>
      </c>
      <c r="L3416">
        <v>11.4</v>
      </c>
      <c r="M3416">
        <v>11.2</v>
      </c>
      <c r="R3416">
        <f t="shared" si="202"/>
        <v>16</v>
      </c>
      <c r="S3416">
        <f t="shared" si="203"/>
        <v>23</v>
      </c>
    </row>
    <row r="3417" spans="1:19" x14ac:dyDescent="0.3">
      <c r="A3417">
        <v>3416</v>
      </c>
      <c r="B3417" t="s">
        <v>3427</v>
      </c>
      <c r="C3417" t="str">
        <f t="shared" si="201"/>
        <v>forest_trees_g_4_OtherTreeESA13</v>
      </c>
      <c r="D3417">
        <v>50</v>
      </c>
      <c r="E3417">
        <v>43.9</v>
      </c>
      <c r="F3417">
        <v>3.31</v>
      </c>
      <c r="G3417">
        <v>1.31</v>
      </c>
      <c r="H3417">
        <v>38.4</v>
      </c>
      <c r="I3417">
        <v>26.6</v>
      </c>
      <c r="J3417">
        <v>15.4</v>
      </c>
      <c r="K3417">
        <v>11.8</v>
      </c>
      <c r="L3417">
        <v>9.1999999999999993</v>
      </c>
      <c r="M3417">
        <v>9.1</v>
      </c>
      <c r="R3417">
        <f t="shared" si="202"/>
        <v>16</v>
      </c>
      <c r="S3417">
        <f t="shared" si="203"/>
        <v>23</v>
      </c>
    </row>
    <row r="3418" spans="1:19" x14ac:dyDescent="0.3">
      <c r="A3418">
        <v>3417</v>
      </c>
      <c r="B3418" t="s">
        <v>3428</v>
      </c>
      <c r="C3418" t="str">
        <f t="shared" si="201"/>
        <v>forest_trees_g_4_OtherTreeESA14</v>
      </c>
      <c r="D3418">
        <v>26.4</v>
      </c>
      <c r="E3418">
        <v>24.1</v>
      </c>
      <c r="F3418">
        <v>3.35</v>
      </c>
      <c r="G3418">
        <v>1.76</v>
      </c>
      <c r="H3418">
        <v>22</v>
      </c>
      <c r="I3418">
        <v>17.899999999999999</v>
      </c>
      <c r="J3418">
        <v>11.6</v>
      </c>
      <c r="K3418">
        <v>9.93</v>
      </c>
      <c r="L3418">
        <v>8.14</v>
      </c>
      <c r="M3418">
        <v>8.0500000000000007</v>
      </c>
      <c r="R3418">
        <f t="shared" si="202"/>
        <v>16</v>
      </c>
      <c r="S3418">
        <f t="shared" si="203"/>
        <v>23</v>
      </c>
    </row>
    <row r="3419" spans="1:19" x14ac:dyDescent="0.3">
      <c r="A3419">
        <v>3418</v>
      </c>
      <c r="B3419" t="s">
        <v>3429</v>
      </c>
      <c r="C3419" t="str">
        <f t="shared" si="201"/>
        <v>forest_trees_g_4_OtherTreeESA15a</v>
      </c>
      <c r="D3419">
        <v>42.5</v>
      </c>
      <c r="E3419">
        <v>36.700000000000003</v>
      </c>
      <c r="F3419">
        <v>3.32</v>
      </c>
      <c r="G3419">
        <v>1.23</v>
      </c>
      <c r="H3419">
        <v>31.7</v>
      </c>
      <c r="I3419">
        <v>23.4</v>
      </c>
      <c r="J3419">
        <v>14.3</v>
      </c>
      <c r="K3419">
        <v>11</v>
      </c>
      <c r="L3419">
        <v>8.4700000000000006</v>
      </c>
      <c r="M3419">
        <v>8.3800000000000008</v>
      </c>
      <c r="R3419">
        <f t="shared" si="202"/>
        <v>16</v>
      </c>
      <c r="S3419">
        <f t="shared" si="203"/>
        <v>23</v>
      </c>
    </row>
    <row r="3420" spans="1:19" x14ac:dyDescent="0.3">
      <c r="A3420">
        <v>3419</v>
      </c>
      <c r="B3420" t="s">
        <v>3430</v>
      </c>
      <c r="C3420" t="str">
        <f t="shared" si="201"/>
        <v>forest_trees_g_4_OtherTreeESA15b</v>
      </c>
      <c r="D3420">
        <v>9.6300000000000008</v>
      </c>
      <c r="E3420">
        <v>9.17</v>
      </c>
      <c r="F3420">
        <v>0.375</v>
      </c>
      <c r="G3420">
        <v>0.31</v>
      </c>
      <c r="H3420">
        <v>8.1199999999999992</v>
      </c>
      <c r="I3420">
        <v>4.4800000000000004</v>
      </c>
      <c r="J3420">
        <v>2.13</v>
      </c>
      <c r="K3420">
        <v>1.47</v>
      </c>
      <c r="L3420">
        <v>1.35</v>
      </c>
      <c r="M3420">
        <v>1.3</v>
      </c>
      <c r="R3420">
        <f t="shared" si="202"/>
        <v>16</v>
      </c>
      <c r="S3420">
        <f t="shared" si="203"/>
        <v>23</v>
      </c>
    </row>
    <row r="3421" spans="1:19" x14ac:dyDescent="0.3">
      <c r="A3421">
        <v>3420</v>
      </c>
      <c r="B3421" t="s">
        <v>3431</v>
      </c>
      <c r="C3421" t="str">
        <f t="shared" si="201"/>
        <v>forest_trees_g_4_OtherTreeESA16a</v>
      </c>
      <c r="D3421">
        <v>22.9</v>
      </c>
      <c r="E3421">
        <v>22.7</v>
      </c>
      <c r="F3421">
        <v>3.11</v>
      </c>
      <c r="G3421">
        <v>1.38</v>
      </c>
      <c r="H3421">
        <v>22</v>
      </c>
      <c r="I3421">
        <v>19.600000000000001</v>
      </c>
      <c r="J3421">
        <v>14.6</v>
      </c>
      <c r="K3421">
        <v>11.4</v>
      </c>
      <c r="L3421">
        <v>8.4600000000000009</v>
      </c>
      <c r="M3421">
        <v>8.4</v>
      </c>
      <c r="R3421">
        <f t="shared" si="202"/>
        <v>16</v>
      </c>
      <c r="S3421">
        <f t="shared" si="203"/>
        <v>23</v>
      </c>
    </row>
    <row r="3422" spans="1:19" x14ac:dyDescent="0.3">
      <c r="A3422">
        <v>3421</v>
      </c>
      <c r="B3422" t="s">
        <v>3432</v>
      </c>
      <c r="C3422" t="str">
        <f t="shared" si="201"/>
        <v>forest_trees_g_4_OtherTreeESA16b</v>
      </c>
      <c r="D3422">
        <v>8.5</v>
      </c>
      <c r="E3422">
        <v>8.43</v>
      </c>
      <c r="F3422">
        <v>1.25</v>
      </c>
      <c r="G3422">
        <v>1.1599999999999999</v>
      </c>
      <c r="H3422">
        <v>8.2200000000000006</v>
      </c>
      <c r="I3422">
        <v>7.11</v>
      </c>
      <c r="J3422">
        <v>5.32</v>
      </c>
      <c r="K3422">
        <v>4.33</v>
      </c>
      <c r="L3422">
        <v>3.22</v>
      </c>
      <c r="M3422">
        <v>3.19</v>
      </c>
      <c r="R3422">
        <f t="shared" si="202"/>
        <v>16</v>
      </c>
      <c r="S3422">
        <f t="shared" si="203"/>
        <v>23</v>
      </c>
    </row>
    <row r="3423" spans="1:19" x14ac:dyDescent="0.3">
      <c r="A3423">
        <v>3422</v>
      </c>
      <c r="B3423" t="s">
        <v>3433</v>
      </c>
      <c r="C3423" t="str">
        <f t="shared" si="201"/>
        <v>forest_trees_g_4_OtherTreeESA17a</v>
      </c>
      <c r="D3423">
        <v>29.9</v>
      </c>
      <c r="E3423">
        <v>28.2</v>
      </c>
      <c r="F3423">
        <v>4.25</v>
      </c>
      <c r="G3423">
        <v>2.3199999999999998</v>
      </c>
      <c r="H3423">
        <v>26.4</v>
      </c>
      <c r="I3423">
        <v>23.2</v>
      </c>
      <c r="J3423">
        <v>17.2</v>
      </c>
      <c r="K3423">
        <v>14.1</v>
      </c>
      <c r="L3423">
        <v>10</v>
      </c>
      <c r="M3423">
        <v>9.99</v>
      </c>
      <c r="R3423">
        <f t="shared" si="202"/>
        <v>16</v>
      </c>
      <c r="S3423">
        <f t="shared" si="203"/>
        <v>23</v>
      </c>
    </row>
    <row r="3424" spans="1:19" x14ac:dyDescent="0.3">
      <c r="A3424">
        <v>3423</v>
      </c>
      <c r="B3424" t="s">
        <v>3434</v>
      </c>
      <c r="C3424" t="str">
        <f t="shared" si="201"/>
        <v>forest_trees_g_4_OtherTreeESA17b</v>
      </c>
      <c r="D3424">
        <v>9.81</v>
      </c>
      <c r="E3424">
        <v>9.65</v>
      </c>
      <c r="F3424">
        <v>1.41</v>
      </c>
      <c r="G3424">
        <v>1.1299999999999999</v>
      </c>
      <c r="H3424">
        <v>9.33</v>
      </c>
      <c r="I3424">
        <v>7.97</v>
      </c>
      <c r="J3424">
        <v>6.18</v>
      </c>
      <c r="K3424">
        <v>4.9000000000000004</v>
      </c>
      <c r="L3424">
        <v>3.72</v>
      </c>
      <c r="M3424">
        <v>3.68</v>
      </c>
      <c r="R3424">
        <f t="shared" si="202"/>
        <v>16</v>
      </c>
      <c r="S3424">
        <f t="shared" si="203"/>
        <v>23</v>
      </c>
    </row>
    <row r="3425" spans="1:19" x14ac:dyDescent="0.3">
      <c r="A3425">
        <v>3424</v>
      </c>
      <c r="B3425" t="s">
        <v>3435</v>
      </c>
      <c r="C3425" t="str">
        <f t="shared" si="201"/>
        <v>forest_trees_g_4_OtherTreeESA18a</v>
      </c>
      <c r="D3425">
        <v>17</v>
      </c>
      <c r="E3425">
        <v>16.5</v>
      </c>
      <c r="F3425">
        <v>2.17</v>
      </c>
      <c r="G3425">
        <v>1.65</v>
      </c>
      <c r="H3425">
        <v>16</v>
      </c>
      <c r="I3425">
        <v>13.6</v>
      </c>
      <c r="J3425">
        <v>10.1</v>
      </c>
      <c r="K3425">
        <v>7.82</v>
      </c>
      <c r="L3425">
        <v>5.9</v>
      </c>
      <c r="M3425">
        <v>5.84</v>
      </c>
      <c r="R3425">
        <f t="shared" si="202"/>
        <v>16</v>
      </c>
      <c r="S3425">
        <f t="shared" si="203"/>
        <v>23</v>
      </c>
    </row>
    <row r="3426" spans="1:19" x14ac:dyDescent="0.3">
      <c r="A3426">
        <v>3425</v>
      </c>
      <c r="B3426" t="s">
        <v>3436</v>
      </c>
      <c r="C3426" t="str">
        <f t="shared" si="201"/>
        <v>forest_trees_g_4_OtherTreeESA18b</v>
      </c>
      <c r="D3426">
        <v>33.799999999999997</v>
      </c>
      <c r="E3426">
        <v>30.2</v>
      </c>
      <c r="F3426">
        <v>3.17</v>
      </c>
      <c r="G3426">
        <v>1.69</v>
      </c>
      <c r="H3426">
        <v>26.9</v>
      </c>
      <c r="I3426">
        <v>22.3</v>
      </c>
      <c r="J3426">
        <v>15.4</v>
      </c>
      <c r="K3426">
        <v>11.8</v>
      </c>
      <c r="L3426">
        <v>8.84</v>
      </c>
      <c r="M3426">
        <v>8.75</v>
      </c>
      <c r="R3426">
        <f t="shared" si="202"/>
        <v>16</v>
      </c>
      <c r="S3426">
        <f t="shared" si="203"/>
        <v>23</v>
      </c>
    </row>
    <row r="3427" spans="1:19" x14ac:dyDescent="0.3">
      <c r="A3427">
        <v>3426</v>
      </c>
      <c r="B3427" t="s">
        <v>3437</v>
      </c>
      <c r="C3427" t="str">
        <f t="shared" si="201"/>
        <v>forest_trees_g_4_OtherTreeESA19a</v>
      </c>
      <c r="D3427">
        <v>24.5</v>
      </c>
      <c r="E3427">
        <v>23.6</v>
      </c>
      <c r="F3427">
        <v>3.55</v>
      </c>
      <c r="G3427">
        <v>1.86</v>
      </c>
      <c r="H3427">
        <v>22.3</v>
      </c>
      <c r="I3427">
        <v>18.100000000000001</v>
      </c>
      <c r="J3427">
        <v>12.3</v>
      </c>
      <c r="K3427">
        <v>9.75</v>
      </c>
      <c r="L3427">
        <v>7.31</v>
      </c>
      <c r="M3427">
        <v>7.25</v>
      </c>
      <c r="R3427">
        <f t="shared" si="202"/>
        <v>16</v>
      </c>
      <c r="S3427">
        <f t="shared" si="203"/>
        <v>23</v>
      </c>
    </row>
    <row r="3428" spans="1:19" x14ac:dyDescent="0.3">
      <c r="A3428">
        <v>3427</v>
      </c>
      <c r="B3428" t="s">
        <v>3438</v>
      </c>
      <c r="C3428" t="str">
        <f t="shared" si="201"/>
        <v>forest_trees_g_4_OtherTreeESA19b</v>
      </c>
      <c r="D3428">
        <v>38.799999999999997</v>
      </c>
      <c r="E3428">
        <v>36.700000000000003</v>
      </c>
      <c r="F3428">
        <v>6.21</v>
      </c>
      <c r="G3428">
        <v>3.25</v>
      </c>
      <c r="H3428">
        <v>35.5</v>
      </c>
      <c r="I3428">
        <v>29.5</v>
      </c>
      <c r="J3428">
        <v>20.7</v>
      </c>
      <c r="K3428">
        <v>17</v>
      </c>
      <c r="L3428">
        <v>12.2</v>
      </c>
      <c r="M3428">
        <v>12.1</v>
      </c>
      <c r="R3428">
        <f t="shared" si="202"/>
        <v>16</v>
      </c>
      <c r="S3428">
        <f t="shared" si="203"/>
        <v>23</v>
      </c>
    </row>
    <row r="3429" spans="1:19" x14ac:dyDescent="0.3">
      <c r="A3429">
        <v>3428</v>
      </c>
      <c r="B3429" t="s">
        <v>3439</v>
      </c>
      <c r="C3429" t="str">
        <f t="shared" si="201"/>
        <v>forest_trees_g_4_OtherTreeESA20a</v>
      </c>
      <c r="D3429">
        <v>158</v>
      </c>
      <c r="E3429">
        <v>106</v>
      </c>
      <c r="F3429">
        <v>4.13</v>
      </c>
      <c r="G3429">
        <v>2.68</v>
      </c>
      <c r="H3429">
        <v>73.7</v>
      </c>
      <c r="I3429">
        <v>42.2</v>
      </c>
      <c r="J3429">
        <v>22.5</v>
      </c>
      <c r="K3429">
        <v>16.100000000000001</v>
      </c>
      <c r="L3429">
        <v>15.5</v>
      </c>
      <c r="M3429">
        <v>14.9</v>
      </c>
      <c r="R3429">
        <f t="shared" si="202"/>
        <v>16</v>
      </c>
      <c r="S3429">
        <f t="shared" si="203"/>
        <v>23</v>
      </c>
    </row>
    <row r="3430" spans="1:19" x14ac:dyDescent="0.3">
      <c r="A3430">
        <v>3429</v>
      </c>
      <c r="B3430" t="s">
        <v>3440</v>
      </c>
      <c r="C3430" t="str">
        <f t="shared" si="201"/>
        <v>forest_trees_g_4_OtherTreeESA20b</v>
      </c>
      <c r="D3430">
        <v>184</v>
      </c>
      <c r="E3430">
        <v>117</v>
      </c>
      <c r="F3430">
        <v>6.06</v>
      </c>
      <c r="G3430">
        <v>2.86</v>
      </c>
      <c r="H3430">
        <v>77.3</v>
      </c>
      <c r="I3430">
        <v>55.5</v>
      </c>
      <c r="J3430">
        <v>31.5</v>
      </c>
      <c r="K3430">
        <v>23</v>
      </c>
      <c r="L3430">
        <v>19.600000000000001</v>
      </c>
      <c r="M3430">
        <v>19.3</v>
      </c>
      <c r="R3430">
        <f t="shared" si="202"/>
        <v>16</v>
      </c>
      <c r="S3430">
        <f t="shared" si="203"/>
        <v>23</v>
      </c>
    </row>
    <row r="3431" spans="1:19" x14ac:dyDescent="0.3">
      <c r="A3431">
        <v>3430</v>
      </c>
      <c r="B3431" t="s">
        <v>3441</v>
      </c>
      <c r="C3431" t="str">
        <f t="shared" si="201"/>
        <v>forest_trees_g_4_OtherTreeESA21</v>
      </c>
      <c r="D3431">
        <v>40.6</v>
      </c>
      <c r="E3431">
        <v>32.799999999999997</v>
      </c>
      <c r="F3431">
        <v>1.97</v>
      </c>
      <c r="G3431">
        <v>0.86199999999999999</v>
      </c>
      <c r="H3431">
        <v>28.2</v>
      </c>
      <c r="I3431">
        <v>18.5</v>
      </c>
      <c r="J3431">
        <v>10.1</v>
      </c>
      <c r="K3431">
        <v>7.43</v>
      </c>
      <c r="L3431">
        <v>7.03</v>
      </c>
      <c r="M3431">
        <v>6.91</v>
      </c>
      <c r="R3431">
        <f t="shared" si="202"/>
        <v>16</v>
      </c>
      <c r="S3431">
        <f t="shared" si="203"/>
        <v>23</v>
      </c>
    </row>
    <row r="3432" spans="1:19" x14ac:dyDescent="0.3">
      <c r="A3432">
        <v>3431</v>
      </c>
      <c r="B3432" t="s">
        <v>3442</v>
      </c>
      <c r="C3432" t="str">
        <f t="shared" si="201"/>
        <v>fruit_veg_g_7_VegetableESA1</v>
      </c>
      <c r="D3432">
        <v>258</v>
      </c>
      <c r="E3432">
        <v>255</v>
      </c>
      <c r="F3432">
        <v>36.9</v>
      </c>
      <c r="G3432">
        <v>16.7</v>
      </c>
      <c r="H3432">
        <v>251</v>
      </c>
      <c r="I3432">
        <v>216</v>
      </c>
      <c r="J3432">
        <v>147</v>
      </c>
      <c r="K3432">
        <v>117</v>
      </c>
      <c r="L3432">
        <v>146</v>
      </c>
      <c r="M3432">
        <v>145</v>
      </c>
      <c r="R3432">
        <f t="shared" si="202"/>
        <v>13</v>
      </c>
      <c r="S3432">
        <f t="shared" si="203"/>
        <v>20</v>
      </c>
    </row>
    <row r="3433" spans="1:19" x14ac:dyDescent="0.3">
      <c r="A3433">
        <v>3432</v>
      </c>
      <c r="B3433" t="s">
        <v>3443</v>
      </c>
      <c r="C3433" t="str">
        <f t="shared" si="201"/>
        <v>fruit_veg_g_7_VegetableESA2</v>
      </c>
      <c r="D3433">
        <v>128</v>
      </c>
      <c r="E3433">
        <v>125</v>
      </c>
      <c r="F3433">
        <v>19.100000000000001</v>
      </c>
      <c r="G3433">
        <v>11.4</v>
      </c>
      <c r="H3433">
        <v>118</v>
      </c>
      <c r="I3433">
        <v>94.1</v>
      </c>
      <c r="J3433">
        <v>74.400000000000006</v>
      </c>
      <c r="K3433">
        <v>60.7</v>
      </c>
      <c r="L3433">
        <v>53.6</v>
      </c>
      <c r="M3433">
        <v>53.2</v>
      </c>
      <c r="R3433">
        <f t="shared" si="202"/>
        <v>13</v>
      </c>
      <c r="S3433">
        <f t="shared" si="203"/>
        <v>20</v>
      </c>
    </row>
    <row r="3434" spans="1:19" x14ac:dyDescent="0.3">
      <c r="A3434">
        <v>3433</v>
      </c>
      <c r="B3434" t="s">
        <v>3444</v>
      </c>
      <c r="C3434" t="str">
        <f t="shared" si="201"/>
        <v>fruit_veg_g_7_VegetableESA3</v>
      </c>
      <c r="D3434">
        <v>230</v>
      </c>
      <c r="E3434">
        <v>227</v>
      </c>
      <c r="F3434">
        <v>36.1</v>
      </c>
      <c r="G3434">
        <v>21.6</v>
      </c>
      <c r="H3434">
        <v>220</v>
      </c>
      <c r="I3434">
        <v>202</v>
      </c>
      <c r="J3434">
        <v>155</v>
      </c>
      <c r="K3434">
        <v>122</v>
      </c>
      <c r="L3434">
        <v>97.3</v>
      </c>
      <c r="M3434">
        <v>96.1</v>
      </c>
      <c r="R3434">
        <f t="shared" si="202"/>
        <v>13</v>
      </c>
      <c r="S3434">
        <f t="shared" si="203"/>
        <v>20</v>
      </c>
    </row>
    <row r="3435" spans="1:19" x14ac:dyDescent="0.3">
      <c r="A3435">
        <v>3434</v>
      </c>
      <c r="B3435" t="s">
        <v>3445</v>
      </c>
      <c r="C3435" t="str">
        <f t="shared" si="201"/>
        <v>fruit_veg_g_7_VegetableESA4</v>
      </c>
      <c r="D3435">
        <v>151</v>
      </c>
      <c r="E3435">
        <v>148</v>
      </c>
      <c r="F3435">
        <v>20.100000000000001</v>
      </c>
      <c r="G3435">
        <v>12.8</v>
      </c>
      <c r="H3435">
        <v>139</v>
      </c>
      <c r="I3435">
        <v>111</v>
      </c>
      <c r="J3435">
        <v>71.900000000000006</v>
      </c>
      <c r="K3435">
        <v>57.8</v>
      </c>
      <c r="L3435">
        <v>44.5</v>
      </c>
      <c r="M3435">
        <v>44.2</v>
      </c>
      <c r="R3435">
        <f t="shared" si="202"/>
        <v>13</v>
      </c>
      <c r="S3435">
        <f t="shared" si="203"/>
        <v>20</v>
      </c>
    </row>
    <row r="3436" spans="1:19" x14ac:dyDescent="0.3">
      <c r="A3436">
        <v>3435</v>
      </c>
      <c r="B3436" t="s">
        <v>3446</v>
      </c>
      <c r="C3436" t="str">
        <f t="shared" si="201"/>
        <v>fruit_veg_g_7_VegetableESA5</v>
      </c>
      <c r="D3436">
        <v>194</v>
      </c>
      <c r="E3436">
        <v>191</v>
      </c>
      <c r="F3436">
        <v>25</v>
      </c>
      <c r="G3436">
        <v>16.899999999999999</v>
      </c>
      <c r="H3436">
        <v>180</v>
      </c>
      <c r="I3436">
        <v>137</v>
      </c>
      <c r="J3436">
        <v>102</v>
      </c>
      <c r="K3436">
        <v>81.5</v>
      </c>
      <c r="L3436">
        <v>68.5</v>
      </c>
      <c r="M3436">
        <v>67.7</v>
      </c>
      <c r="R3436">
        <f t="shared" si="202"/>
        <v>13</v>
      </c>
      <c r="S3436">
        <f t="shared" si="203"/>
        <v>20</v>
      </c>
    </row>
    <row r="3437" spans="1:19" x14ac:dyDescent="0.3">
      <c r="A3437">
        <v>3436</v>
      </c>
      <c r="B3437" t="s">
        <v>3447</v>
      </c>
      <c r="C3437" t="str">
        <f t="shared" si="201"/>
        <v>fruit_veg_g_7_VegetableESA6</v>
      </c>
      <c r="D3437">
        <v>225</v>
      </c>
      <c r="E3437">
        <v>221</v>
      </c>
      <c r="F3437">
        <v>26.7</v>
      </c>
      <c r="G3437">
        <v>16.7</v>
      </c>
      <c r="H3437">
        <v>208</v>
      </c>
      <c r="I3437">
        <v>150</v>
      </c>
      <c r="J3437">
        <v>112</v>
      </c>
      <c r="K3437">
        <v>87.9</v>
      </c>
      <c r="L3437">
        <v>70.599999999999994</v>
      </c>
      <c r="M3437">
        <v>69.7</v>
      </c>
      <c r="R3437">
        <f t="shared" si="202"/>
        <v>13</v>
      </c>
      <c r="S3437">
        <f t="shared" si="203"/>
        <v>20</v>
      </c>
    </row>
    <row r="3438" spans="1:19" x14ac:dyDescent="0.3">
      <c r="A3438">
        <v>3437</v>
      </c>
      <c r="B3438" t="s">
        <v>3448</v>
      </c>
      <c r="C3438" t="str">
        <f t="shared" si="201"/>
        <v>fruit_veg_g_7_VegetableESA7</v>
      </c>
      <c r="D3438">
        <v>209</v>
      </c>
      <c r="E3438">
        <v>205</v>
      </c>
      <c r="F3438">
        <v>24.7</v>
      </c>
      <c r="G3438">
        <v>16.5</v>
      </c>
      <c r="H3438">
        <v>197</v>
      </c>
      <c r="I3438">
        <v>152</v>
      </c>
      <c r="J3438">
        <v>98.2</v>
      </c>
      <c r="K3438">
        <v>78.5</v>
      </c>
      <c r="L3438">
        <v>70.900000000000006</v>
      </c>
      <c r="M3438">
        <v>69.7</v>
      </c>
      <c r="R3438">
        <f t="shared" si="202"/>
        <v>13</v>
      </c>
      <c r="S3438">
        <f t="shared" si="203"/>
        <v>20</v>
      </c>
    </row>
    <row r="3439" spans="1:19" x14ac:dyDescent="0.3">
      <c r="A3439">
        <v>3438</v>
      </c>
      <c r="B3439" t="s">
        <v>3449</v>
      </c>
      <c r="C3439" t="str">
        <f t="shared" si="201"/>
        <v>fruit_veg_g_7_VegetableESA8</v>
      </c>
      <c r="D3439">
        <v>137</v>
      </c>
      <c r="E3439">
        <v>133</v>
      </c>
      <c r="F3439">
        <v>10.6</v>
      </c>
      <c r="G3439">
        <v>7.69</v>
      </c>
      <c r="H3439">
        <v>122</v>
      </c>
      <c r="I3439">
        <v>83.9</v>
      </c>
      <c r="J3439">
        <v>49.9</v>
      </c>
      <c r="K3439">
        <v>37.6</v>
      </c>
      <c r="L3439">
        <v>32.200000000000003</v>
      </c>
      <c r="M3439">
        <v>31.6</v>
      </c>
      <c r="R3439">
        <f t="shared" si="202"/>
        <v>13</v>
      </c>
      <c r="S3439">
        <f t="shared" si="203"/>
        <v>20</v>
      </c>
    </row>
    <row r="3440" spans="1:19" x14ac:dyDescent="0.3">
      <c r="A3440">
        <v>3439</v>
      </c>
      <c r="B3440" t="s">
        <v>3450</v>
      </c>
      <c r="C3440" t="str">
        <f t="shared" si="201"/>
        <v>fruit_veg_g_7_VegetableESA9</v>
      </c>
      <c r="D3440">
        <v>123</v>
      </c>
      <c r="E3440">
        <v>121</v>
      </c>
      <c r="F3440">
        <v>19.3</v>
      </c>
      <c r="G3440">
        <v>13</v>
      </c>
      <c r="H3440">
        <v>116</v>
      </c>
      <c r="I3440">
        <v>94.5</v>
      </c>
      <c r="J3440">
        <v>63.7</v>
      </c>
      <c r="K3440">
        <v>49</v>
      </c>
      <c r="L3440">
        <v>42.8</v>
      </c>
      <c r="M3440">
        <v>42.3</v>
      </c>
      <c r="R3440">
        <f t="shared" si="202"/>
        <v>13</v>
      </c>
      <c r="S3440">
        <f t="shared" si="203"/>
        <v>20</v>
      </c>
    </row>
    <row r="3441" spans="1:19" x14ac:dyDescent="0.3">
      <c r="A3441">
        <v>3440</v>
      </c>
      <c r="B3441" t="s">
        <v>3451</v>
      </c>
      <c r="C3441" t="str">
        <f t="shared" si="201"/>
        <v>fruit_veg_g_7_VegetableESA10a</v>
      </c>
      <c r="D3441">
        <v>116</v>
      </c>
      <c r="E3441">
        <v>114</v>
      </c>
      <c r="F3441">
        <v>16.899999999999999</v>
      </c>
      <c r="G3441">
        <v>11</v>
      </c>
      <c r="H3441">
        <v>107</v>
      </c>
      <c r="I3441">
        <v>87.9</v>
      </c>
      <c r="J3441">
        <v>64.099999999999994</v>
      </c>
      <c r="K3441">
        <v>49.8</v>
      </c>
      <c r="L3441">
        <v>39.4</v>
      </c>
      <c r="M3441">
        <v>38.9</v>
      </c>
      <c r="R3441">
        <f t="shared" si="202"/>
        <v>13</v>
      </c>
      <c r="S3441">
        <f t="shared" si="203"/>
        <v>20</v>
      </c>
    </row>
    <row r="3442" spans="1:19" x14ac:dyDescent="0.3">
      <c r="A3442">
        <v>3441</v>
      </c>
      <c r="B3442" t="s">
        <v>3452</v>
      </c>
      <c r="C3442" t="str">
        <f t="shared" si="201"/>
        <v>fruit_veg_g_7_VegetableESA10b</v>
      </c>
      <c r="D3442">
        <v>88</v>
      </c>
      <c r="E3442">
        <v>86.8</v>
      </c>
      <c r="F3442">
        <v>14.8</v>
      </c>
      <c r="G3442">
        <v>10.5</v>
      </c>
      <c r="H3442">
        <v>83.7</v>
      </c>
      <c r="I3442">
        <v>69.7</v>
      </c>
      <c r="J3442">
        <v>52.6</v>
      </c>
      <c r="K3442">
        <v>42.1</v>
      </c>
      <c r="L3442">
        <v>35.200000000000003</v>
      </c>
      <c r="M3442">
        <v>34.799999999999997</v>
      </c>
      <c r="R3442">
        <f t="shared" si="202"/>
        <v>13</v>
      </c>
      <c r="S3442">
        <f t="shared" si="203"/>
        <v>20</v>
      </c>
    </row>
    <row r="3443" spans="1:19" x14ac:dyDescent="0.3">
      <c r="A3443">
        <v>3442</v>
      </c>
      <c r="B3443" t="s">
        <v>3453</v>
      </c>
      <c r="C3443" t="str">
        <f t="shared" si="201"/>
        <v>fruit_veg_g_7_VegetableESA11a</v>
      </c>
      <c r="D3443">
        <v>232</v>
      </c>
      <c r="E3443">
        <v>227</v>
      </c>
      <c r="F3443">
        <v>24.4</v>
      </c>
      <c r="G3443">
        <v>14.8</v>
      </c>
      <c r="H3443">
        <v>211</v>
      </c>
      <c r="I3443">
        <v>157</v>
      </c>
      <c r="J3443">
        <v>116</v>
      </c>
      <c r="K3443">
        <v>86.9</v>
      </c>
      <c r="L3443">
        <v>72.2</v>
      </c>
      <c r="M3443">
        <v>71.099999999999994</v>
      </c>
      <c r="R3443">
        <f t="shared" si="202"/>
        <v>13</v>
      </c>
      <c r="S3443">
        <f t="shared" si="203"/>
        <v>20</v>
      </c>
    </row>
    <row r="3444" spans="1:19" x14ac:dyDescent="0.3">
      <c r="A3444">
        <v>3443</v>
      </c>
      <c r="B3444" t="s">
        <v>3454</v>
      </c>
      <c r="C3444" t="str">
        <f t="shared" si="201"/>
        <v>fruit_veg_g_7_VegetableESA11b</v>
      </c>
      <c r="D3444">
        <v>226</v>
      </c>
      <c r="E3444">
        <v>222</v>
      </c>
      <c r="F3444">
        <v>23</v>
      </c>
      <c r="G3444">
        <v>13.7</v>
      </c>
      <c r="H3444">
        <v>209</v>
      </c>
      <c r="I3444">
        <v>162</v>
      </c>
      <c r="J3444">
        <v>99.6</v>
      </c>
      <c r="K3444">
        <v>74.400000000000006</v>
      </c>
      <c r="L3444">
        <v>63.3</v>
      </c>
      <c r="M3444">
        <v>62.3</v>
      </c>
      <c r="R3444">
        <f t="shared" si="202"/>
        <v>13</v>
      </c>
      <c r="S3444">
        <f t="shared" si="203"/>
        <v>20</v>
      </c>
    </row>
    <row r="3445" spans="1:19" x14ac:dyDescent="0.3">
      <c r="A3445">
        <v>3444</v>
      </c>
      <c r="B3445" t="s">
        <v>3455</v>
      </c>
      <c r="C3445" t="str">
        <f t="shared" si="201"/>
        <v>fruit_veg_g_7_VegetableESA12a</v>
      </c>
      <c r="D3445">
        <v>297</v>
      </c>
      <c r="E3445">
        <v>290</v>
      </c>
      <c r="F3445">
        <v>23.6</v>
      </c>
      <c r="G3445">
        <v>13.6</v>
      </c>
      <c r="H3445">
        <v>272</v>
      </c>
      <c r="I3445">
        <v>206</v>
      </c>
      <c r="J3445">
        <v>113</v>
      </c>
      <c r="K3445">
        <v>85.5</v>
      </c>
      <c r="L3445">
        <v>78</v>
      </c>
      <c r="M3445">
        <v>76.599999999999994</v>
      </c>
      <c r="R3445">
        <f t="shared" si="202"/>
        <v>13</v>
      </c>
      <c r="S3445">
        <f t="shared" si="203"/>
        <v>20</v>
      </c>
    </row>
    <row r="3446" spans="1:19" x14ac:dyDescent="0.3">
      <c r="A3446">
        <v>3445</v>
      </c>
      <c r="B3446" t="s">
        <v>3456</v>
      </c>
      <c r="C3446" t="str">
        <f t="shared" si="201"/>
        <v>fruit_veg_g_7_VegetableESA12b</v>
      </c>
      <c r="D3446">
        <v>222</v>
      </c>
      <c r="E3446">
        <v>217</v>
      </c>
      <c r="F3446">
        <v>20</v>
      </c>
      <c r="G3446">
        <v>12.3</v>
      </c>
      <c r="H3446">
        <v>207</v>
      </c>
      <c r="I3446">
        <v>155</v>
      </c>
      <c r="J3446">
        <v>98.5</v>
      </c>
      <c r="K3446">
        <v>73.3</v>
      </c>
      <c r="L3446">
        <v>63.7</v>
      </c>
      <c r="M3446">
        <v>62.6</v>
      </c>
      <c r="R3446">
        <f t="shared" si="202"/>
        <v>13</v>
      </c>
      <c r="S3446">
        <f t="shared" si="203"/>
        <v>20</v>
      </c>
    </row>
    <row r="3447" spans="1:19" x14ac:dyDescent="0.3">
      <c r="A3447">
        <v>3446</v>
      </c>
      <c r="B3447" t="s">
        <v>3457</v>
      </c>
      <c r="C3447" t="str">
        <f t="shared" si="201"/>
        <v>fruit_veg_g_7_VegetableESA13</v>
      </c>
      <c r="D3447">
        <v>141</v>
      </c>
      <c r="E3447">
        <v>138</v>
      </c>
      <c r="F3447">
        <v>17.600000000000001</v>
      </c>
      <c r="G3447">
        <v>9.4</v>
      </c>
      <c r="H3447">
        <v>132</v>
      </c>
      <c r="I3447">
        <v>106</v>
      </c>
      <c r="J3447">
        <v>74.099999999999994</v>
      </c>
      <c r="K3447">
        <v>59.5</v>
      </c>
      <c r="L3447">
        <v>44.5</v>
      </c>
      <c r="M3447">
        <v>44.2</v>
      </c>
      <c r="R3447">
        <f t="shared" si="202"/>
        <v>13</v>
      </c>
      <c r="S3447">
        <f t="shared" si="203"/>
        <v>20</v>
      </c>
    </row>
    <row r="3448" spans="1:19" x14ac:dyDescent="0.3">
      <c r="A3448">
        <v>3447</v>
      </c>
      <c r="B3448" t="s">
        <v>3458</v>
      </c>
      <c r="C3448" t="str">
        <f t="shared" si="201"/>
        <v>fruit_veg_g_7_VegetableESA14</v>
      </c>
      <c r="D3448">
        <v>141</v>
      </c>
      <c r="E3448">
        <v>138</v>
      </c>
      <c r="F3448">
        <v>21.8</v>
      </c>
      <c r="G3448">
        <v>12.6</v>
      </c>
      <c r="H3448">
        <v>134</v>
      </c>
      <c r="I3448">
        <v>113</v>
      </c>
      <c r="J3448">
        <v>77.5</v>
      </c>
      <c r="K3448">
        <v>61.6</v>
      </c>
      <c r="L3448">
        <v>50.5</v>
      </c>
      <c r="M3448">
        <v>50</v>
      </c>
      <c r="R3448">
        <f t="shared" si="202"/>
        <v>13</v>
      </c>
      <c r="S3448">
        <f t="shared" si="203"/>
        <v>20</v>
      </c>
    </row>
    <row r="3449" spans="1:19" x14ac:dyDescent="0.3">
      <c r="A3449">
        <v>3448</v>
      </c>
      <c r="B3449" t="s">
        <v>3459</v>
      </c>
      <c r="C3449" t="str">
        <f t="shared" ref="C3449:C3512" si="204">LEFT(B3449,R3449-1)&amp;RIGHT(B3449,LEN(B3449)-S3449)</f>
        <v>fruit_veg_g_7_VegetableESA15a</v>
      </c>
      <c r="D3449">
        <v>264</v>
      </c>
      <c r="E3449">
        <v>259</v>
      </c>
      <c r="F3449">
        <v>48.5</v>
      </c>
      <c r="G3449">
        <v>31.4</v>
      </c>
      <c r="H3449">
        <v>247</v>
      </c>
      <c r="I3449">
        <v>215</v>
      </c>
      <c r="J3449">
        <v>158</v>
      </c>
      <c r="K3449">
        <v>127</v>
      </c>
      <c r="L3449">
        <v>105</v>
      </c>
      <c r="M3449">
        <v>105</v>
      </c>
      <c r="R3449">
        <f t="shared" si="202"/>
        <v>13</v>
      </c>
      <c r="S3449">
        <f t="shared" si="203"/>
        <v>20</v>
      </c>
    </row>
    <row r="3450" spans="1:19" x14ac:dyDescent="0.3">
      <c r="A3450">
        <v>3449</v>
      </c>
      <c r="B3450" t="s">
        <v>3460</v>
      </c>
      <c r="C3450" t="str">
        <f t="shared" si="204"/>
        <v>fruit_veg_g_7_VegetableESA15b</v>
      </c>
      <c r="D3450">
        <v>318</v>
      </c>
      <c r="E3450">
        <v>308</v>
      </c>
      <c r="F3450">
        <v>19.600000000000001</v>
      </c>
      <c r="G3450">
        <v>10.6</v>
      </c>
      <c r="H3450">
        <v>279</v>
      </c>
      <c r="I3450">
        <v>174</v>
      </c>
      <c r="J3450">
        <v>85.2</v>
      </c>
      <c r="K3450">
        <v>65.7</v>
      </c>
      <c r="L3450">
        <v>54.5</v>
      </c>
      <c r="M3450">
        <v>53.5</v>
      </c>
      <c r="R3450">
        <f t="shared" si="202"/>
        <v>13</v>
      </c>
      <c r="S3450">
        <f t="shared" si="203"/>
        <v>20</v>
      </c>
    </row>
    <row r="3451" spans="1:19" x14ac:dyDescent="0.3">
      <c r="A3451">
        <v>3450</v>
      </c>
      <c r="B3451" t="s">
        <v>3461</v>
      </c>
      <c r="C3451" t="str">
        <f t="shared" si="204"/>
        <v>fruit_veg_g_7_VegetableESA16a</v>
      </c>
      <c r="D3451">
        <v>73.900000000000006</v>
      </c>
      <c r="E3451">
        <v>73.099999999999994</v>
      </c>
      <c r="F3451">
        <v>13</v>
      </c>
      <c r="G3451">
        <v>8.9499999999999993</v>
      </c>
      <c r="H3451">
        <v>70.8</v>
      </c>
      <c r="I3451">
        <v>64.5</v>
      </c>
      <c r="J3451">
        <v>51.5</v>
      </c>
      <c r="K3451">
        <v>43.8</v>
      </c>
      <c r="L3451">
        <v>33.6</v>
      </c>
      <c r="M3451">
        <v>33.299999999999997</v>
      </c>
      <c r="R3451">
        <f t="shared" si="202"/>
        <v>13</v>
      </c>
      <c r="S3451">
        <f t="shared" si="203"/>
        <v>20</v>
      </c>
    </row>
    <row r="3452" spans="1:19" x14ac:dyDescent="0.3">
      <c r="A3452">
        <v>3451</v>
      </c>
      <c r="B3452" t="s">
        <v>3462</v>
      </c>
      <c r="C3452" t="str">
        <f t="shared" si="204"/>
        <v>fruit_veg_g_7_VegetableESA16b</v>
      </c>
      <c r="D3452">
        <v>60.6</v>
      </c>
      <c r="E3452">
        <v>60</v>
      </c>
      <c r="F3452">
        <v>10.199999999999999</v>
      </c>
      <c r="G3452">
        <v>7.48</v>
      </c>
      <c r="H3452">
        <v>58.3</v>
      </c>
      <c r="I3452">
        <v>49.8</v>
      </c>
      <c r="J3452">
        <v>37.1</v>
      </c>
      <c r="K3452">
        <v>31.4</v>
      </c>
      <c r="L3452">
        <v>25.3</v>
      </c>
      <c r="M3452">
        <v>25.1</v>
      </c>
      <c r="R3452">
        <f t="shared" si="202"/>
        <v>13</v>
      </c>
      <c r="S3452">
        <f t="shared" si="203"/>
        <v>20</v>
      </c>
    </row>
    <row r="3453" spans="1:19" x14ac:dyDescent="0.3">
      <c r="A3453">
        <v>3452</v>
      </c>
      <c r="B3453" t="s">
        <v>3463</v>
      </c>
      <c r="C3453" t="str">
        <f t="shared" si="204"/>
        <v>fruit_veg_g_7_VegetableESA17a</v>
      </c>
      <c r="D3453">
        <v>256</v>
      </c>
      <c r="E3453">
        <v>254</v>
      </c>
      <c r="F3453">
        <v>48.3</v>
      </c>
      <c r="G3453">
        <v>31</v>
      </c>
      <c r="H3453">
        <v>251</v>
      </c>
      <c r="I3453">
        <v>222</v>
      </c>
      <c r="J3453">
        <v>168</v>
      </c>
      <c r="K3453">
        <v>140</v>
      </c>
      <c r="L3453">
        <v>113</v>
      </c>
      <c r="M3453">
        <v>112</v>
      </c>
      <c r="R3453">
        <f t="shared" si="202"/>
        <v>13</v>
      </c>
      <c r="S3453">
        <f t="shared" si="203"/>
        <v>20</v>
      </c>
    </row>
    <row r="3454" spans="1:19" x14ac:dyDescent="0.3">
      <c r="A3454">
        <v>3453</v>
      </c>
      <c r="B3454" t="s">
        <v>3464</v>
      </c>
      <c r="C3454" t="str">
        <f t="shared" si="204"/>
        <v>fruit_veg_g_7_VegetableESA17b</v>
      </c>
      <c r="D3454">
        <v>82.7</v>
      </c>
      <c r="E3454">
        <v>81.599999999999994</v>
      </c>
      <c r="F3454">
        <v>13.7</v>
      </c>
      <c r="G3454">
        <v>11.2</v>
      </c>
      <c r="H3454">
        <v>79.3</v>
      </c>
      <c r="I3454">
        <v>64.599999999999994</v>
      </c>
      <c r="J3454">
        <v>47.3</v>
      </c>
      <c r="K3454">
        <v>39.4</v>
      </c>
      <c r="L3454">
        <v>32.299999999999997</v>
      </c>
      <c r="M3454">
        <v>31.9</v>
      </c>
      <c r="R3454">
        <f t="shared" si="202"/>
        <v>13</v>
      </c>
      <c r="S3454">
        <f t="shared" si="203"/>
        <v>20</v>
      </c>
    </row>
    <row r="3455" spans="1:19" x14ac:dyDescent="0.3">
      <c r="A3455">
        <v>3454</v>
      </c>
      <c r="B3455" t="s">
        <v>3465</v>
      </c>
      <c r="C3455" t="str">
        <f t="shared" si="204"/>
        <v>fruit_veg_g_7_VegetableESA18a</v>
      </c>
      <c r="D3455">
        <v>118</v>
      </c>
      <c r="E3455">
        <v>116</v>
      </c>
      <c r="F3455">
        <v>20.100000000000001</v>
      </c>
      <c r="G3455">
        <v>10.199999999999999</v>
      </c>
      <c r="H3455">
        <v>114</v>
      </c>
      <c r="I3455">
        <v>101</v>
      </c>
      <c r="J3455">
        <v>78.2</v>
      </c>
      <c r="K3455">
        <v>63.5</v>
      </c>
      <c r="L3455">
        <v>51</v>
      </c>
      <c r="M3455">
        <v>50.5</v>
      </c>
      <c r="R3455">
        <f t="shared" si="202"/>
        <v>13</v>
      </c>
      <c r="S3455">
        <f t="shared" si="203"/>
        <v>20</v>
      </c>
    </row>
    <row r="3456" spans="1:19" x14ac:dyDescent="0.3">
      <c r="A3456">
        <v>3455</v>
      </c>
      <c r="B3456" t="s">
        <v>3466</v>
      </c>
      <c r="C3456" t="str">
        <f t="shared" si="204"/>
        <v>fruit_veg_g_7_VegetableESA18b</v>
      </c>
      <c r="D3456">
        <v>106</v>
      </c>
      <c r="E3456">
        <v>104</v>
      </c>
      <c r="F3456">
        <v>14.8</v>
      </c>
      <c r="G3456">
        <v>8.5399999999999991</v>
      </c>
      <c r="H3456">
        <v>99.7</v>
      </c>
      <c r="I3456">
        <v>87</v>
      </c>
      <c r="J3456">
        <v>57.5</v>
      </c>
      <c r="K3456">
        <v>45.9</v>
      </c>
      <c r="L3456">
        <v>37.799999999999997</v>
      </c>
      <c r="M3456">
        <v>37.5</v>
      </c>
      <c r="R3456">
        <f t="shared" si="202"/>
        <v>13</v>
      </c>
      <c r="S3456">
        <f t="shared" si="203"/>
        <v>20</v>
      </c>
    </row>
    <row r="3457" spans="1:19" x14ac:dyDescent="0.3">
      <c r="A3457">
        <v>3456</v>
      </c>
      <c r="B3457" t="s">
        <v>3467</v>
      </c>
      <c r="C3457" t="str">
        <f t="shared" si="204"/>
        <v>fruit_veg_g_7_VegetableESA19a</v>
      </c>
      <c r="D3457">
        <v>77.2</v>
      </c>
      <c r="E3457">
        <v>76.2</v>
      </c>
      <c r="F3457">
        <v>19.2</v>
      </c>
      <c r="G3457">
        <v>14.3</v>
      </c>
      <c r="H3457">
        <v>73.599999999999994</v>
      </c>
      <c r="I3457">
        <v>67.400000000000006</v>
      </c>
      <c r="J3457">
        <v>55.7</v>
      </c>
      <c r="K3457">
        <v>46.6</v>
      </c>
      <c r="L3457">
        <v>35.200000000000003</v>
      </c>
      <c r="M3457">
        <v>35</v>
      </c>
      <c r="R3457">
        <f t="shared" si="202"/>
        <v>13</v>
      </c>
      <c r="S3457">
        <f t="shared" si="203"/>
        <v>20</v>
      </c>
    </row>
    <row r="3458" spans="1:19" x14ac:dyDescent="0.3">
      <c r="A3458">
        <v>3457</v>
      </c>
      <c r="B3458" t="s">
        <v>3468</v>
      </c>
      <c r="C3458" t="str">
        <f t="shared" si="204"/>
        <v>fruit_veg_g_7_VegetableESA19b</v>
      </c>
      <c r="D3458">
        <v>165</v>
      </c>
      <c r="E3458">
        <v>163</v>
      </c>
      <c r="F3458">
        <v>56.8</v>
      </c>
      <c r="G3458">
        <v>38.6</v>
      </c>
      <c r="H3458">
        <v>158</v>
      </c>
      <c r="I3458">
        <v>147</v>
      </c>
      <c r="J3458">
        <v>123</v>
      </c>
      <c r="K3458">
        <v>109</v>
      </c>
      <c r="L3458">
        <v>86.6</v>
      </c>
      <c r="M3458">
        <v>86.5</v>
      </c>
      <c r="R3458">
        <f t="shared" si="202"/>
        <v>13</v>
      </c>
      <c r="S3458">
        <f t="shared" si="203"/>
        <v>20</v>
      </c>
    </row>
    <row r="3459" spans="1:19" x14ac:dyDescent="0.3">
      <c r="A3459">
        <v>3458</v>
      </c>
      <c r="B3459" t="s">
        <v>3469</v>
      </c>
      <c r="C3459" t="str">
        <f t="shared" si="204"/>
        <v>fruit_veg_g_7_VegetableESA20a</v>
      </c>
      <c r="D3459">
        <v>342</v>
      </c>
      <c r="E3459">
        <v>335</v>
      </c>
      <c r="F3459">
        <v>44.1</v>
      </c>
      <c r="G3459">
        <v>18.8</v>
      </c>
      <c r="H3459">
        <v>315</v>
      </c>
      <c r="I3459">
        <v>274</v>
      </c>
      <c r="J3459">
        <v>201</v>
      </c>
      <c r="K3459">
        <v>159</v>
      </c>
      <c r="L3459">
        <v>127</v>
      </c>
      <c r="M3459">
        <v>126</v>
      </c>
      <c r="R3459">
        <f t="shared" ref="R3459:R3522" si="205">SEARCH("run",B3459)</f>
        <v>13</v>
      </c>
      <c r="S3459">
        <f t="shared" ref="S3459:S3522" si="206">SEARCH("_",B3459,SEARCH("_",B3459,R3459+1)+1)</f>
        <v>20</v>
      </c>
    </row>
    <row r="3460" spans="1:19" x14ac:dyDescent="0.3">
      <c r="A3460">
        <v>3459</v>
      </c>
      <c r="B3460" t="s">
        <v>3470</v>
      </c>
      <c r="C3460" t="str">
        <f t="shared" si="204"/>
        <v>fruit_veg_g_7_VegetableESA20b</v>
      </c>
      <c r="D3460">
        <v>272</v>
      </c>
      <c r="E3460">
        <v>266</v>
      </c>
      <c r="F3460">
        <v>27.2</v>
      </c>
      <c r="G3460">
        <v>12.7</v>
      </c>
      <c r="H3460">
        <v>248</v>
      </c>
      <c r="I3460">
        <v>194</v>
      </c>
      <c r="J3460">
        <v>122</v>
      </c>
      <c r="K3460">
        <v>96.6</v>
      </c>
      <c r="L3460">
        <v>71.099999999999994</v>
      </c>
      <c r="M3460">
        <v>70.099999999999994</v>
      </c>
      <c r="R3460">
        <f t="shared" si="205"/>
        <v>13</v>
      </c>
      <c r="S3460">
        <f t="shared" si="206"/>
        <v>20</v>
      </c>
    </row>
    <row r="3461" spans="1:19" x14ac:dyDescent="0.3">
      <c r="A3461">
        <v>3460</v>
      </c>
      <c r="B3461" t="s">
        <v>3471</v>
      </c>
      <c r="C3461" t="str">
        <f t="shared" si="204"/>
        <v>fruit_veg_g_7_VegetableESA21</v>
      </c>
      <c r="D3461">
        <v>204</v>
      </c>
      <c r="E3461">
        <v>199</v>
      </c>
      <c r="F3461">
        <v>15.7</v>
      </c>
      <c r="G3461">
        <v>6.9</v>
      </c>
      <c r="H3461">
        <v>190</v>
      </c>
      <c r="I3461">
        <v>140</v>
      </c>
      <c r="J3461">
        <v>80.3</v>
      </c>
      <c r="K3461">
        <v>58.3</v>
      </c>
      <c r="L3461">
        <v>48.4</v>
      </c>
      <c r="M3461">
        <v>47.5</v>
      </c>
      <c r="R3461">
        <f t="shared" si="205"/>
        <v>13</v>
      </c>
      <c r="S3461">
        <f t="shared" si="206"/>
        <v>20</v>
      </c>
    </row>
    <row r="3462" spans="1:19" x14ac:dyDescent="0.3">
      <c r="A3462">
        <v>3461</v>
      </c>
      <c r="B3462" t="s">
        <v>3472</v>
      </c>
      <c r="C3462" t="str">
        <f t="shared" si="204"/>
        <v>fruit_veg_g_4_VegetableESA1</v>
      </c>
      <c r="D3462">
        <v>438</v>
      </c>
      <c r="E3462">
        <v>299</v>
      </c>
      <c r="F3462">
        <v>33.700000000000003</v>
      </c>
      <c r="G3462">
        <v>20</v>
      </c>
      <c r="H3462">
        <v>260</v>
      </c>
      <c r="I3462">
        <v>200</v>
      </c>
      <c r="J3462">
        <v>136</v>
      </c>
      <c r="K3462">
        <v>109</v>
      </c>
      <c r="L3462">
        <v>299</v>
      </c>
      <c r="M3462">
        <v>279</v>
      </c>
      <c r="R3462">
        <f t="shared" si="205"/>
        <v>13</v>
      </c>
      <c r="S3462">
        <f t="shared" si="206"/>
        <v>20</v>
      </c>
    </row>
    <row r="3463" spans="1:19" x14ac:dyDescent="0.3">
      <c r="A3463">
        <v>3462</v>
      </c>
      <c r="B3463" t="s">
        <v>3473</v>
      </c>
      <c r="C3463" t="str">
        <f t="shared" si="204"/>
        <v>fruit_veg_g_4_VegetableESA2</v>
      </c>
      <c r="D3463">
        <v>238</v>
      </c>
      <c r="E3463">
        <v>190</v>
      </c>
      <c r="F3463">
        <v>22.4</v>
      </c>
      <c r="G3463">
        <v>14.1</v>
      </c>
      <c r="H3463">
        <v>167</v>
      </c>
      <c r="I3463">
        <v>131</v>
      </c>
      <c r="J3463">
        <v>96.2</v>
      </c>
      <c r="K3463">
        <v>74.900000000000006</v>
      </c>
      <c r="L3463">
        <v>80.900000000000006</v>
      </c>
      <c r="M3463">
        <v>79.599999999999994</v>
      </c>
      <c r="R3463">
        <f t="shared" si="205"/>
        <v>13</v>
      </c>
      <c r="S3463">
        <f t="shared" si="206"/>
        <v>20</v>
      </c>
    </row>
    <row r="3464" spans="1:19" x14ac:dyDescent="0.3">
      <c r="A3464">
        <v>3463</v>
      </c>
      <c r="B3464" t="s">
        <v>3474</v>
      </c>
      <c r="C3464" t="str">
        <f t="shared" si="204"/>
        <v>fruit_veg_g_4_VegetableESA3</v>
      </c>
      <c r="D3464">
        <v>381</v>
      </c>
      <c r="E3464">
        <v>295</v>
      </c>
      <c r="F3464">
        <v>33.9</v>
      </c>
      <c r="G3464">
        <v>24.6</v>
      </c>
      <c r="H3464">
        <v>230</v>
      </c>
      <c r="I3464">
        <v>188</v>
      </c>
      <c r="J3464">
        <v>146</v>
      </c>
      <c r="K3464">
        <v>121</v>
      </c>
      <c r="L3464">
        <v>100</v>
      </c>
      <c r="M3464">
        <v>98.9</v>
      </c>
      <c r="R3464">
        <f t="shared" si="205"/>
        <v>13</v>
      </c>
      <c r="S3464">
        <f t="shared" si="206"/>
        <v>20</v>
      </c>
    </row>
    <row r="3465" spans="1:19" x14ac:dyDescent="0.3">
      <c r="A3465">
        <v>3464</v>
      </c>
      <c r="B3465" t="s">
        <v>3475</v>
      </c>
      <c r="C3465" t="str">
        <f t="shared" si="204"/>
        <v>fruit_veg_g_4_VegetableESA4</v>
      </c>
      <c r="D3465">
        <v>289</v>
      </c>
      <c r="E3465">
        <v>248</v>
      </c>
      <c r="F3465">
        <v>23.7</v>
      </c>
      <c r="G3465">
        <v>14.9</v>
      </c>
      <c r="H3465">
        <v>197</v>
      </c>
      <c r="I3465">
        <v>132</v>
      </c>
      <c r="J3465">
        <v>82.6</v>
      </c>
      <c r="K3465">
        <v>68.099999999999994</v>
      </c>
      <c r="L3465">
        <v>53.1</v>
      </c>
      <c r="M3465">
        <v>52.7</v>
      </c>
      <c r="R3465">
        <f t="shared" si="205"/>
        <v>13</v>
      </c>
      <c r="S3465">
        <f t="shared" si="206"/>
        <v>20</v>
      </c>
    </row>
    <row r="3466" spans="1:19" x14ac:dyDescent="0.3">
      <c r="A3466">
        <v>3465</v>
      </c>
      <c r="B3466" t="s">
        <v>3476</v>
      </c>
      <c r="C3466" t="str">
        <f t="shared" si="204"/>
        <v>fruit_veg_g_4_VegetableESA5</v>
      </c>
      <c r="D3466">
        <v>356</v>
      </c>
      <c r="E3466">
        <v>289</v>
      </c>
      <c r="F3466">
        <v>32.299999999999997</v>
      </c>
      <c r="G3466">
        <v>22.7</v>
      </c>
      <c r="H3466">
        <v>234</v>
      </c>
      <c r="I3466">
        <v>195</v>
      </c>
      <c r="J3466">
        <v>139</v>
      </c>
      <c r="K3466">
        <v>114</v>
      </c>
      <c r="L3466">
        <v>99.6</v>
      </c>
      <c r="M3466">
        <v>98.1</v>
      </c>
      <c r="R3466">
        <f t="shared" si="205"/>
        <v>13</v>
      </c>
      <c r="S3466">
        <f t="shared" si="206"/>
        <v>20</v>
      </c>
    </row>
    <row r="3467" spans="1:19" x14ac:dyDescent="0.3">
      <c r="A3467">
        <v>3466</v>
      </c>
      <c r="B3467" t="s">
        <v>3477</v>
      </c>
      <c r="C3467" t="str">
        <f t="shared" si="204"/>
        <v>fruit_veg_g_4_VegetableESA6</v>
      </c>
      <c r="D3467">
        <v>405</v>
      </c>
      <c r="E3467">
        <v>303</v>
      </c>
      <c r="F3467">
        <v>29.9</v>
      </c>
      <c r="G3467">
        <v>21.7</v>
      </c>
      <c r="H3467">
        <v>237</v>
      </c>
      <c r="I3467">
        <v>192</v>
      </c>
      <c r="J3467">
        <v>135</v>
      </c>
      <c r="K3467">
        <v>107</v>
      </c>
      <c r="L3467">
        <v>89.8</v>
      </c>
      <c r="M3467">
        <v>88.5</v>
      </c>
      <c r="R3467">
        <f t="shared" si="205"/>
        <v>13</v>
      </c>
      <c r="S3467">
        <f t="shared" si="206"/>
        <v>20</v>
      </c>
    </row>
    <row r="3468" spans="1:19" x14ac:dyDescent="0.3">
      <c r="A3468">
        <v>3467</v>
      </c>
      <c r="B3468" t="s">
        <v>3478</v>
      </c>
      <c r="C3468" t="str">
        <f t="shared" si="204"/>
        <v>fruit_veg_g_4_VegetableESA7</v>
      </c>
      <c r="D3468">
        <v>385</v>
      </c>
      <c r="E3468">
        <v>307</v>
      </c>
      <c r="F3468">
        <v>29.9</v>
      </c>
      <c r="G3468">
        <v>20.5</v>
      </c>
      <c r="H3468">
        <v>246</v>
      </c>
      <c r="I3468">
        <v>175</v>
      </c>
      <c r="J3468">
        <v>126</v>
      </c>
      <c r="K3468">
        <v>101</v>
      </c>
      <c r="L3468">
        <v>118</v>
      </c>
      <c r="M3468">
        <v>116</v>
      </c>
      <c r="R3468">
        <f t="shared" si="205"/>
        <v>13</v>
      </c>
      <c r="S3468">
        <f t="shared" si="206"/>
        <v>20</v>
      </c>
    </row>
    <row r="3469" spans="1:19" x14ac:dyDescent="0.3">
      <c r="A3469">
        <v>3468</v>
      </c>
      <c r="B3469" t="s">
        <v>3479</v>
      </c>
      <c r="C3469" t="str">
        <f t="shared" si="204"/>
        <v>fruit_veg_g_4_VegetableESA8</v>
      </c>
      <c r="D3469">
        <v>244</v>
      </c>
      <c r="E3469">
        <v>186</v>
      </c>
      <c r="F3469">
        <v>13.8</v>
      </c>
      <c r="G3469">
        <v>9.24</v>
      </c>
      <c r="H3469">
        <v>152</v>
      </c>
      <c r="I3469">
        <v>105</v>
      </c>
      <c r="J3469">
        <v>64</v>
      </c>
      <c r="K3469">
        <v>51</v>
      </c>
      <c r="L3469">
        <v>43.5</v>
      </c>
      <c r="M3469">
        <v>42.7</v>
      </c>
      <c r="R3469">
        <f t="shared" si="205"/>
        <v>13</v>
      </c>
      <c r="S3469">
        <f t="shared" si="206"/>
        <v>20</v>
      </c>
    </row>
    <row r="3470" spans="1:19" x14ac:dyDescent="0.3">
      <c r="A3470">
        <v>3469</v>
      </c>
      <c r="B3470" t="s">
        <v>3480</v>
      </c>
      <c r="C3470" t="str">
        <f t="shared" si="204"/>
        <v>fruit_veg_g_4_VegetableESA9</v>
      </c>
      <c r="D3470">
        <v>232</v>
      </c>
      <c r="E3470">
        <v>190</v>
      </c>
      <c r="F3470">
        <v>25.9</v>
      </c>
      <c r="G3470">
        <v>17.5</v>
      </c>
      <c r="H3470">
        <v>161</v>
      </c>
      <c r="I3470">
        <v>129</v>
      </c>
      <c r="J3470">
        <v>80.099999999999994</v>
      </c>
      <c r="K3470">
        <v>63.1</v>
      </c>
      <c r="L3470">
        <v>55.8</v>
      </c>
      <c r="M3470">
        <v>55</v>
      </c>
      <c r="R3470">
        <f t="shared" si="205"/>
        <v>13</v>
      </c>
      <c r="S3470">
        <f t="shared" si="206"/>
        <v>20</v>
      </c>
    </row>
    <row r="3471" spans="1:19" x14ac:dyDescent="0.3">
      <c r="A3471">
        <v>3470</v>
      </c>
      <c r="B3471" t="s">
        <v>3481</v>
      </c>
      <c r="C3471" t="str">
        <f t="shared" si="204"/>
        <v>fruit_veg_g_4_VegetableESA10a</v>
      </c>
      <c r="D3471">
        <v>285</v>
      </c>
      <c r="E3471">
        <v>228</v>
      </c>
      <c r="F3471">
        <v>22.5</v>
      </c>
      <c r="G3471">
        <v>15.1</v>
      </c>
      <c r="H3471">
        <v>182</v>
      </c>
      <c r="I3471">
        <v>139</v>
      </c>
      <c r="J3471">
        <v>91.7</v>
      </c>
      <c r="K3471">
        <v>70</v>
      </c>
      <c r="L3471">
        <v>60.4</v>
      </c>
      <c r="M3471">
        <v>59.6</v>
      </c>
      <c r="R3471">
        <f t="shared" si="205"/>
        <v>13</v>
      </c>
      <c r="S3471">
        <f t="shared" si="206"/>
        <v>20</v>
      </c>
    </row>
    <row r="3472" spans="1:19" x14ac:dyDescent="0.3">
      <c r="A3472">
        <v>3471</v>
      </c>
      <c r="B3472" t="s">
        <v>3482</v>
      </c>
      <c r="C3472" t="str">
        <f t="shared" si="204"/>
        <v>fruit_veg_g_4_VegetableESA10b</v>
      </c>
      <c r="D3472">
        <v>145</v>
      </c>
      <c r="E3472">
        <v>134</v>
      </c>
      <c r="F3472">
        <v>21.5</v>
      </c>
      <c r="G3472">
        <v>14.2</v>
      </c>
      <c r="H3472">
        <v>129</v>
      </c>
      <c r="I3472">
        <v>106</v>
      </c>
      <c r="J3472">
        <v>72.5</v>
      </c>
      <c r="K3472">
        <v>59.3</v>
      </c>
      <c r="L3472">
        <v>55.2</v>
      </c>
      <c r="M3472">
        <v>54.6</v>
      </c>
      <c r="R3472">
        <f t="shared" si="205"/>
        <v>13</v>
      </c>
      <c r="S3472">
        <f t="shared" si="206"/>
        <v>20</v>
      </c>
    </row>
    <row r="3473" spans="1:19" x14ac:dyDescent="0.3">
      <c r="A3473">
        <v>3472</v>
      </c>
      <c r="B3473" t="s">
        <v>3483</v>
      </c>
      <c r="C3473" t="str">
        <f t="shared" si="204"/>
        <v>fruit_veg_g_4_VegetableESA11a</v>
      </c>
      <c r="D3473">
        <v>503</v>
      </c>
      <c r="E3473">
        <v>380</v>
      </c>
      <c r="F3473">
        <v>25.6</v>
      </c>
      <c r="G3473">
        <v>19.600000000000001</v>
      </c>
      <c r="H3473">
        <v>294</v>
      </c>
      <c r="I3473">
        <v>205</v>
      </c>
      <c r="J3473">
        <v>128</v>
      </c>
      <c r="K3473">
        <v>95.9</v>
      </c>
      <c r="L3473">
        <v>88.3</v>
      </c>
      <c r="M3473">
        <v>86.7</v>
      </c>
      <c r="R3473">
        <f t="shared" si="205"/>
        <v>13</v>
      </c>
      <c r="S3473">
        <f t="shared" si="206"/>
        <v>20</v>
      </c>
    </row>
    <row r="3474" spans="1:19" x14ac:dyDescent="0.3">
      <c r="A3474">
        <v>3473</v>
      </c>
      <c r="B3474" t="s">
        <v>3484</v>
      </c>
      <c r="C3474" t="str">
        <f t="shared" si="204"/>
        <v>fruit_veg_g_4_VegetableESA11b</v>
      </c>
      <c r="D3474">
        <v>523</v>
      </c>
      <c r="E3474">
        <v>349</v>
      </c>
      <c r="F3474">
        <v>26.3</v>
      </c>
      <c r="G3474">
        <v>18.899999999999999</v>
      </c>
      <c r="H3474">
        <v>275</v>
      </c>
      <c r="I3474">
        <v>192</v>
      </c>
      <c r="J3474">
        <v>125</v>
      </c>
      <c r="K3474">
        <v>92.6</v>
      </c>
      <c r="L3474">
        <v>80.7</v>
      </c>
      <c r="M3474">
        <v>79.5</v>
      </c>
      <c r="R3474">
        <f t="shared" si="205"/>
        <v>13</v>
      </c>
      <c r="S3474">
        <f t="shared" si="206"/>
        <v>20</v>
      </c>
    </row>
    <row r="3475" spans="1:19" x14ac:dyDescent="0.3">
      <c r="A3475">
        <v>3474</v>
      </c>
      <c r="B3475" t="s">
        <v>3485</v>
      </c>
      <c r="C3475" t="str">
        <f t="shared" si="204"/>
        <v>fruit_veg_g_4_VegetableESA12a</v>
      </c>
      <c r="D3475">
        <v>539</v>
      </c>
      <c r="E3475">
        <v>393</v>
      </c>
      <c r="F3475">
        <v>30.2</v>
      </c>
      <c r="G3475">
        <v>18.5</v>
      </c>
      <c r="H3475">
        <v>292</v>
      </c>
      <c r="I3475">
        <v>219</v>
      </c>
      <c r="J3475">
        <v>149</v>
      </c>
      <c r="K3475">
        <v>113</v>
      </c>
      <c r="L3475">
        <v>111</v>
      </c>
      <c r="M3475">
        <v>109</v>
      </c>
      <c r="R3475">
        <f t="shared" si="205"/>
        <v>13</v>
      </c>
      <c r="S3475">
        <f t="shared" si="206"/>
        <v>20</v>
      </c>
    </row>
    <row r="3476" spans="1:19" x14ac:dyDescent="0.3">
      <c r="A3476">
        <v>3475</v>
      </c>
      <c r="B3476" t="s">
        <v>3486</v>
      </c>
      <c r="C3476" t="str">
        <f t="shared" si="204"/>
        <v>fruit_veg_g_4_VegetableESA12b</v>
      </c>
      <c r="D3476">
        <v>445</v>
      </c>
      <c r="E3476">
        <v>303</v>
      </c>
      <c r="F3476">
        <v>25.1</v>
      </c>
      <c r="G3476">
        <v>17.2</v>
      </c>
      <c r="H3476">
        <v>263</v>
      </c>
      <c r="I3476">
        <v>201</v>
      </c>
      <c r="J3476">
        <v>125</v>
      </c>
      <c r="K3476">
        <v>91.4</v>
      </c>
      <c r="L3476">
        <v>87.1</v>
      </c>
      <c r="M3476">
        <v>85.4</v>
      </c>
      <c r="R3476">
        <f t="shared" si="205"/>
        <v>13</v>
      </c>
      <c r="S3476">
        <f t="shared" si="206"/>
        <v>20</v>
      </c>
    </row>
    <row r="3477" spans="1:19" x14ac:dyDescent="0.3">
      <c r="A3477">
        <v>3476</v>
      </c>
      <c r="B3477" t="s">
        <v>3487</v>
      </c>
      <c r="C3477" t="str">
        <f t="shared" si="204"/>
        <v>fruit_veg_g_4_VegetableESA13</v>
      </c>
      <c r="D3477">
        <v>278</v>
      </c>
      <c r="E3477">
        <v>225</v>
      </c>
      <c r="F3477">
        <v>29.9</v>
      </c>
      <c r="G3477">
        <v>13.5</v>
      </c>
      <c r="H3477">
        <v>191</v>
      </c>
      <c r="I3477">
        <v>167</v>
      </c>
      <c r="J3477">
        <v>126</v>
      </c>
      <c r="K3477">
        <v>104</v>
      </c>
      <c r="L3477">
        <v>78.599999999999994</v>
      </c>
      <c r="M3477">
        <v>77.900000000000006</v>
      </c>
      <c r="R3477">
        <f t="shared" si="205"/>
        <v>13</v>
      </c>
      <c r="S3477">
        <f t="shared" si="206"/>
        <v>20</v>
      </c>
    </row>
    <row r="3478" spans="1:19" x14ac:dyDescent="0.3">
      <c r="A3478">
        <v>3477</v>
      </c>
      <c r="B3478" t="s">
        <v>3488</v>
      </c>
      <c r="C3478" t="str">
        <f t="shared" si="204"/>
        <v>fruit_veg_g_4_VegetableESA14</v>
      </c>
      <c r="D3478">
        <v>314</v>
      </c>
      <c r="E3478">
        <v>270</v>
      </c>
      <c r="F3478">
        <v>32.6</v>
      </c>
      <c r="G3478">
        <v>17.3</v>
      </c>
      <c r="H3478">
        <v>237</v>
      </c>
      <c r="I3478">
        <v>190</v>
      </c>
      <c r="J3478">
        <v>130</v>
      </c>
      <c r="K3478">
        <v>100</v>
      </c>
      <c r="L3478">
        <v>82.2</v>
      </c>
      <c r="M3478">
        <v>81.5</v>
      </c>
      <c r="R3478">
        <f t="shared" si="205"/>
        <v>13</v>
      </c>
      <c r="S3478">
        <f t="shared" si="206"/>
        <v>20</v>
      </c>
    </row>
    <row r="3479" spans="1:19" x14ac:dyDescent="0.3">
      <c r="A3479">
        <v>3478</v>
      </c>
      <c r="B3479" t="s">
        <v>3489</v>
      </c>
      <c r="C3479" t="str">
        <f t="shared" si="204"/>
        <v>fruit_veg_g_4_VegetableESA15a</v>
      </c>
      <c r="D3479">
        <v>597</v>
      </c>
      <c r="E3479">
        <v>477</v>
      </c>
      <c r="F3479">
        <v>65.3</v>
      </c>
      <c r="G3479">
        <v>39.299999999999997</v>
      </c>
      <c r="H3479">
        <v>397</v>
      </c>
      <c r="I3479">
        <v>316</v>
      </c>
      <c r="J3479">
        <v>238</v>
      </c>
      <c r="K3479">
        <v>190</v>
      </c>
      <c r="L3479">
        <v>161</v>
      </c>
      <c r="M3479">
        <v>159</v>
      </c>
      <c r="R3479">
        <f t="shared" si="205"/>
        <v>13</v>
      </c>
      <c r="S3479">
        <f t="shared" si="206"/>
        <v>20</v>
      </c>
    </row>
    <row r="3480" spans="1:19" x14ac:dyDescent="0.3">
      <c r="A3480">
        <v>3479</v>
      </c>
      <c r="B3480" t="s">
        <v>3490</v>
      </c>
      <c r="C3480" t="str">
        <f t="shared" si="204"/>
        <v>fruit_veg_g_4_VegetableESA15b</v>
      </c>
      <c r="D3480">
        <v>760</v>
      </c>
      <c r="E3480">
        <v>594</v>
      </c>
      <c r="F3480">
        <v>33.299999999999997</v>
      </c>
      <c r="G3480">
        <v>18.5</v>
      </c>
      <c r="H3480">
        <v>455</v>
      </c>
      <c r="I3480">
        <v>246</v>
      </c>
      <c r="J3480">
        <v>142</v>
      </c>
      <c r="K3480">
        <v>108</v>
      </c>
      <c r="L3480">
        <v>85.7</v>
      </c>
      <c r="M3480">
        <v>84.1</v>
      </c>
      <c r="R3480">
        <f t="shared" si="205"/>
        <v>13</v>
      </c>
      <c r="S3480">
        <f t="shared" si="206"/>
        <v>20</v>
      </c>
    </row>
    <row r="3481" spans="1:19" x14ac:dyDescent="0.3">
      <c r="A3481">
        <v>3480</v>
      </c>
      <c r="B3481" t="s">
        <v>3491</v>
      </c>
      <c r="C3481" t="str">
        <f t="shared" si="204"/>
        <v>fruit_veg_g_4_VegetableESA16a</v>
      </c>
      <c r="D3481">
        <v>127</v>
      </c>
      <c r="E3481">
        <v>115</v>
      </c>
      <c r="F3481">
        <v>18.5</v>
      </c>
      <c r="G3481">
        <v>11.1</v>
      </c>
      <c r="H3481">
        <v>107</v>
      </c>
      <c r="I3481">
        <v>93.8</v>
      </c>
      <c r="J3481">
        <v>74.7</v>
      </c>
      <c r="K3481">
        <v>62.2</v>
      </c>
      <c r="L3481">
        <v>46.5</v>
      </c>
      <c r="M3481">
        <v>46.1</v>
      </c>
      <c r="R3481">
        <f t="shared" si="205"/>
        <v>13</v>
      </c>
      <c r="S3481">
        <f t="shared" si="206"/>
        <v>20</v>
      </c>
    </row>
    <row r="3482" spans="1:19" x14ac:dyDescent="0.3">
      <c r="A3482">
        <v>3481</v>
      </c>
      <c r="B3482" t="s">
        <v>3492</v>
      </c>
      <c r="C3482" t="str">
        <f t="shared" si="204"/>
        <v>fruit_veg_g_4_VegetableESA16b</v>
      </c>
      <c r="D3482">
        <v>89.1</v>
      </c>
      <c r="E3482">
        <v>86.9</v>
      </c>
      <c r="F3482">
        <v>12.9</v>
      </c>
      <c r="G3482">
        <v>7.63</v>
      </c>
      <c r="H3482">
        <v>83.5</v>
      </c>
      <c r="I3482">
        <v>70.7</v>
      </c>
      <c r="J3482">
        <v>49.3</v>
      </c>
      <c r="K3482">
        <v>40.1</v>
      </c>
      <c r="L3482">
        <v>33.299999999999997</v>
      </c>
      <c r="M3482">
        <v>33</v>
      </c>
      <c r="R3482">
        <f t="shared" si="205"/>
        <v>13</v>
      </c>
      <c r="S3482">
        <f t="shared" si="206"/>
        <v>20</v>
      </c>
    </row>
    <row r="3483" spans="1:19" x14ac:dyDescent="0.3">
      <c r="A3483">
        <v>3482</v>
      </c>
      <c r="B3483" t="s">
        <v>3493</v>
      </c>
      <c r="C3483" t="str">
        <f t="shared" si="204"/>
        <v>fruit_veg_g_4_VegetableESA17a</v>
      </c>
      <c r="D3483">
        <v>446</v>
      </c>
      <c r="E3483">
        <v>351</v>
      </c>
      <c r="F3483">
        <v>56.5</v>
      </c>
      <c r="G3483">
        <v>40.200000000000003</v>
      </c>
      <c r="H3483">
        <v>310</v>
      </c>
      <c r="I3483">
        <v>261</v>
      </c>
      <c r="J3483">
        <v>205</v>
      </c>
      <c r="K3483">
        <v>176</v>
      </c>
      <c r="L3483">
        <v>153</v>
      </c>
      <c r="M3483">
        <v>151</v>
      </c>
      <c r="R3483">
        <f t="shared" si="205"/>
        <v>13</v>
      </c>
      <c r="S3483">
        <f t="shared" si="206"/>
        <v>20</v>
      </c>
    </row>
    <row r="3484" spans="1:19" x14ac:dyDescent="0.3">
      <c r="A3484">
        <v>3483</v>
      </c>
      <c r="B3484" t="s">
        <v>3494</v>
      </c>
      <c r="C3484" t="str">
        <f t="shared" si="204"/>
        <v>fruit_veg_g_4_VegetableESA17b</v>
      </c>
      <c r="D3484">
        <v>139</v>
      </c>
      <c r="E3484">
        <v>134</v>
      </c>
      <c r="F3484">
        <v>22</v>
      </c>
      <c r="G3484">
        <v>16.2</v>
      </c>
      <c r="H3484">
        <v>128</v>
      </c>
      <c r="I3484">
        <v>108</v>
      </c>
      <c r="J3484">
        <v>71.599999999999994</v>
      </c>
      <c r="K3484">
        <v>60</v>
      </c>
      <c r="L3484">
        <v>50.9</v>
      </c>
      <c r="M3484">
        <v>50.3</v>
      </c>
      <c r="R3484">
        <f t="shared" si="205"/>
        <v>13</v>
      </c>
      <c r="S3484">
        <f t="shared" si="206"/>
        <v>20</v>
      </c>
    </row>
    <row r="3485" spans="1:19" x14ac:dyDescent="0.3">
      <c r="A3485">
        <v>3484</v>
      </c>
      <c r="B3485" t="s">
        <v>3495</v>
      </c>
      <c r="C3485" t="str">
        <f t="shared" si="204"/>
        <v>fruit_veg_g_4_VegetableESA18a</v>
      </c>
      <c r="D3485">
        <v>191</v>
      </c>
      <c r="E3485">
        <v>164</v>
      </c>
      <c r="F3485">
        <v>26.5</v>
      </c>
      <c r="G3485">
        <v>12.9</v>
      </c>
      <c r="H3485">
        <v>151</v>
      </c>
      <c r="I3485">
        <v>138</v>
      </c>
      <c r="J3485">
        <v>104</v>
      </c>
      <c r="K3485">
        <v>85</v>
      </c>
      <c r="L3485">
        <v>68.900000000000006</v>
      </c>
      <c r="M3485">
        <v>68.3</v>
      </c>
      <c r="R3485">
        <f t="shared" si="205"/>
        <v>13</v>
      </c>
      <c r="S3485">
        <f t="shared" si="206"/>
        <v>20</v>
      </c>
    </row>
    <row r="3486" spans="1:19" x14ac:dyDescent="0.3">
      <c r="A3486">
        <v>3485</v>
      </c>
      <c r="B3486" t="s">
        <v>3496</v>
      </c>
      <c r="C3486" t="str">
        <f t="shared" si="204"/>
        <v>fruit_veg_g_4_VegetableESA18b</v>
      </c>
      <c r="D3486">
        <v>216</v>
      </c>
      <c r="E3486">
        <v>185</v>
      </c>
      <c r="F3486">
        <v>21.9</v>
      </c>
      <c r="G3486">
        <v>10.9</v>
      </c>
      <c r="H3486">
        <v>157</v>
      </c>
      <c r="I3486">
        <v>129</v>
      </c>
      <c r="J3486">
        <v>90.8</v>
      </c>
      <c r="K3486">
        <v>70.2</v>
      </c>
      <c r="L3486">
        <v>57.4</v>
      </c>
      <c r="M3486">
        <v>56.8</v>
      </c>
      <c r="R3486">
        <f t="shared" si="205"/>
        <v>13</v>
      </c>
      <c r="S3486">
        <f t="shared" si="206"/>
        <v>20</v>
      </c>
    </row>
    <row r="3487" spans="1:19" x14ac:dyDescent="0.3">
      <c r="A3487">
        <v>3486</v>
      </c>
      <c r="B3487" t="s">
        <v>3497</v>
      </c>
      <c r="C3487" t="str">
        <f t="shared" si="204"/>
        <v>fruit_veg_g_4_VegetableESA19a</v>
      </c>
      <c r="D3487">
        <v>139</v>
      </c>
      <c r="E3487">
        <v>122</v>
      </c>
      <c r="F3487">
        <v>26.1</v>
      </c>
      <c r="G3487">
        <v>17.3</v>
      </c>
      <c r="H3487">
        <v>113</v>
      </c>
      <c r="I3487">
        <v>98.5</v>
      </c>
      <c r="J3487">
        <v>75.900000000000006</v>
      </c>
      <c r="K3487">
        <v>63</v>
      </c>
      <c r="L3487">
        <v>49</v>
      </c>
      <c r="M3487">
        <v>48.7</v>
      </c>
      <c r="R3487">
        <f t="shared" si="205"/>
        <v>13</v>
      </c>
      <c r="S3487">
        <f t="shared" si="206"/>
        <v>20</v>
      </c>
    </row>
    <row r="3488" spans="1:19" x14ac:dyDescent="0.3">
      <c r="A3488">
        <v>3487</v>
      </c>
      <c r="B3488" t="s">
        <v>3498</v>
      </c>
      <c r="C3488" t="str">
        <f t="shared" si="204"/>
        <v>fruit_veg_g_4_VegetableESA19b</v>
      </c>
      <c r="D3488">
        <v>302</v>
      </c>
      <c r="E3488">
        <v>253</v>
      </c>
      <c r="F3488">
        <v>59.5</v>
      </c>
      <c r="G3488">
        <v>42.6</v>
      </c>
      <c r="H3488">
        <v>213</v>
      </c>
      <c r="I3488">
        <v>184</v>
      </c>
      <c r="J3488">
        <v>139</v>
      </c>
      <c r="K3488">
        <v>124</v>
      </c>
      <c r="L3488">
        <v>95</v>
      </c>
      <c r="M3488">
        <v>94.9</v>
      </c>
      <c r="R3488">
        <f t="shared" si="205"/>
        <v>13</v>
      </c>
      <c r="S3488">
        <f t="shared" si="206"/>
        <v>20</v>
      </c>
    </row>
    <row r="3489" spans="1:19" x14ac:dyDescent="0.3">
      <c r="A3489">
        <v>3488</v>
      </c>
      <c r="B3489" t="s">
        <v>3499</v>
      </c>
      <c r="C3489" t="str">
        <f t="shared" si="204"/>
        <v>fruit_veg_g_4_VegetableESA20a</v>
      </c>
      <c r="D3489">
        <v>514</v>
      </c>
      <c r="E3489">
        <v>228</v>
      </c>
      <c r="F3489">
        <v>20.7</v>
      </c>
      <c r="G3489">
        <v>14.4</v>
      </c>
      <c r="H3489">
        <v>174</v>
      </c>
      <c r="I3489">
        <v>134</v>
      </c>
      <c r="J3489">
        <v>103</v>
      </c>
      <c r="K3489">
        <v>81.2</v>
      </c>
      <c r="L3489">
        <v>62.7</v>
      </c>
      <c r="M3489">
        <v>62</v>
      </c>
      <c r="R3489">
        <f t="shared" si="205"/>
        <v>13</v>
      </c>
      <c r="S3489">
        <f t="shared" si="206"/>
        <v>20</v>
      </c>
    </row>
    <row r="3490" spans="1:19" x14ac:dyDescent="0.3">
      <c r="A3490">
        <v>3489</v>
      </c>
      <c r="B3490" t="s">
        <v>3500</v>
      </c>
      <c r="C3490" t="str">
        <f t="shared" si="204"/>
        <v>fruit_veg_g_4_VegetableESA20b</v>
      </c>
      <c r="D3490">
        <v>557</v>
      </c>
      <c r="E3490">
        <v>379</v>
      </c>
      <c r="F3490">
        <v>27</v>
      </c>
      <c r="G3490">
        <v>14.5</v>
      </c>
      <c r="H3490">
        <v>290</v>
      </c>
      <c r="I3490">
        <v>201</v>
      </c>
      <c r="J3490">
        <v>126</v>
      </c>
      <c r="K3490">
        <v>99.9</v>
      </c>
      <c r="L3490">
        <v>79.099999999999994</v>
      </c>
      <c r="M3490">
        <v>77.900000000000006</v>
      </c>
      <c r="R3490">
        <f t="shared" si="205"/>
        <v>13</v>
      </c>
      <c r="S3490">
        <f t="shared" si="206"/>
        <v>20</v>
      </c>
    </row>
    <row r="3491" spans="1:19" x14ac:dyDescent="0.3">
      <c r="A3491">
        <v>3490</v>
      </c>
      <c r="B3491" t="s">
        <v>3501</v>
      </c>
      <c r="C3491" t="str">
        <f t="shared" si="204"/>
        <v>fruit_veg_g_4_VegetableESA21</v>
      </c>
      <c r="D3491">
        <v>379</v>
      </c>
      <c r="E3491">
        <v>297</v>
      </c>
      <c r="F3491">
        <v>18.8</v>
      </c>
      <c r="G3491">
        <v>8.48</v>
      </c>
      <c r="H3491">
        <v>244</v>
      </c>
      <c r="I3491">
        <v>161</v>
      </c>
      <c r="J3491">
        <v>96.4</v>
      </c>
      <c r="K3491">
        <v>70.099999999999994</v>
      </c>
      <c r="L3491">
        <v>58.3</v>
      </c>
      <c r="M3491">
        <v>57.3</v>
      </c>
      <c r="R3491">
        <f t="shared" si="205"/>
        <v>13</v>
      </c>
      <c r="S3491">
        <f t="shared" si="206"/>
        <v>20</v>
      </c>
    </row>
    <row r="3492" spans="1:19" x14ac:dyDescent="0.3">
      <c r="A3492">
        <v>3491</v>
      </c>
      <c r="B3492" t="s">
        <v>3502</v>
      </c>
      <c r="C3492" t="str">
        <f t="shared" si="204"/>
        <v>golf_g_7_GolfESA1</v>
      </c>
      <c r="D3492">
        <v>72.900000000000006</v>
      </c>
      <c r="E3492">
        <v>71.900000000000006</v>
      </c>
      <c r="F3492">
        <v>8.19</v>
      </c>
      <c r="G3492">
        <v>6.53</v>
      </c>
      <c r="H3492">
        <v>69.099999999999994</v>
      </c>
      <c r="I3492">
        <v>56.2</v>
      </c>
      <c r="J3492">
        <v>37.299999999999997</v>
      </c>
      <c r="K3492">
        <v>28.9</v>
      </c>
      <c r="L3492">
        <v>22.4</v>
      </c>
      <c r="M3492">
        <v>22.1</v>
      </c>
      <c r="R3492">
        <f t="shared" si="205"/>
        <v>8</v>
      </c>
      <c r="S3492">
        <f t="shared" si="206"/>
        <v>15</v>
      </c>
    </row>
    <row r="3493" spans="1:19" x14ac:dyDescent="0.3">
      <c r="A3493">
        <v>3492</v>
      </c>
      <c r="B3493" t="s">
        <v>3503</v>
      </c>
      <c r="C3493" t="str">
        <f t="shared" si="204"/>
        <v>golf_g_7_GolfESA2</v>
      </c>
      <c r="D3493">
        <v>66.3</v>
      </c>
      <c r="E3493">
        <v>64.8</v>
      </c>
      <c r="F3493">
        <v>7.92</v>
      </c>
      <c r="G3493">
        <v>4.9000000000000004</v>
      </c>
      <c r="H3493">
        <v>60.6</v>
      </c>
      <c r="I3493">
        <v>48.5</v>
      </c>
      <c r="J3493">
        <v>32</v>
      </c>
      <c r="K3493">
        <v>24.6</v>
      </c>
      <c r="L3493">
        <v>18.899999999999999</v>
      </c>
      <c r="M3493">
        <v>18.600000000000001</v>
      </c>
      <c r="R3493">
        <f t="shared" si="205"/>
        <v>8</v>
      </c>
      <c r="S3493">
        <f t="shared" si="206"/>
        <v>15</v>
      </c>
    </row>
    <row r="3494" spans="1:19" x14ac:dyDescent="0.3">
      <c r="A3494">
        <v>3493</v>
      </c>
      <c r="B3494" t="s">
        <v>3504</v>
      </c>
      <c r="C3494" t="str">
        <f t="shared" si="204"/>
        <v>golf_g_7_GolfESA3</v>
      </c>
      <c r="D3494">
        <v>62.5</v>
      </c>
      <c r="E3494">
        <v>61.9</v>
      </c>
      <c r="F3494">
        <v>8.7100000000000009</v>
      </c>
      <c r="G3494">
        <v>7.31</v>
      </c>
      <c r="H3494">
        <v>60.2</v>
      </c>
      <c r="I3494">
        <v>52.5</v>
      </c>
      <c r="J3494">
        <v>39.299999999999997</v>
      </c>
      <c r="K3494">
        <v>31.3</v>
      </c>
      <c r="L3494">
        <v>23.1</v>
      </c>
      <c r="M3494">
        <v>22.9</v>
      </c>
      <c r="R3494">
        <f t="shared" si="205"/>
        <v>8</v>
      </c>
      <c r="S3494">
        <f t="shared" si="206"/>
        <v>15</v>
      </c>
    </row>
    <row r="3495" spans="1:19" x14ac:dyDescent="0.3">
      <c r="A3495">
        <v>3494</v>
      </c>
      <c r="B3495" t="s">
        <v>3505</v>
      </c>
      <c r="C3495" t="str">
        <f t="shared" si="204"/>
        <v>golf_g_7_GolfESA4</v>
      </c>
      <c r="D3495">
        <v>64.5</v>
      </c>
      <c r="E3495">
        <v>62.9</v>
      </c>
      <c r="F3495">
        <v>9.42</v>
      </c>
      <c r="G3495">
        <v>6.16</v>
      </c>
      <c r="H3495">
        <v>60.2</v>
      </c>
      <c r="I3495">
        <v>48.3</v>
      </c>
      <c r="J3495">
        <v>31.3</v>
      </c>
      <c r="K3495">
        <v>24.1</v>
      </c>
      <c r="L3495">
        <v>19.100000000000001</v>
      </c>
      <c r="M3495">
        <v>18.899999999999999</v>
      </c>
      <c r="R3495">
        <f t="shared" si="205"/>
        <v>8</v>
      </c>
      <c r="S3495">
        <f t="shared" si="206"/>
        <v>15</v>
      </c>
    </row>
    <row r="3496" spans="1:19" x14ac:dyDescent="0.3">
      <c r="A3496">
        <v>3495</v>
      </c>
      <c r="B3496" t="s">
        <v>3506</v>
      </c>
      <c r="C3496" t="str">
        <f t="shared" si="204"/>
        <v>golf_g_7_GolfESA5</v>
      </c>
      <c r="D3496">
        <v>73</v>
      </c>
      <c r="E3496">
        <v>72.099999999999994</v>
      </c>
      <c r="F3496">
        <v>8.1999999999999993</v>
      </c>
      <c r="G3496">
        <v>5.96</v>
      </c>
      <c r="H3496">
        <v>69.7</v>
      </c>
      <c r="I3496">
        <v>58</v>
      </c>
      <c r="J3496">
        <v>40.799999999999997</v>
      </c>
      <c r="K3496">
        <v>30.5</v>
      </c>
      <c r="L3496">
        <v>23.9</v>
      </c>
      <c r="M3496">
        <v>23.7</v>
      </c>
      <c r="R3496">
        <f t="shared" si="205"/>
        <v>8</v>
      </c>
      <c r="S3496">
        <f t="shared" si="206"/>
        <v>15</v>
      </c>
    </row>
    <row r="3497" spans="1:19" x14ac:dyDescent="0.3">
      <c r="A3497">
        <v>3496</v>
      </c>
      <c r="B3497" t="s">
        <v>3507</v>
      </c>
      <c r="C3497" t="str">
        <f t="shared" si="204"/>
        <v>golf_g_7_GolfESA6</v>
      </c>
      <c r="D3497">
        <v>51.7</v>
      </c>
      <c r="E3497">
        <v>51</v>
      </c>
      <c r="F3497">
        <v>5.28</v>
      </c>
      <c r="G3497">
        <v>4.8499999999999996</v>
      </c>
      <c r="H3497">
        <v>48.9</v>
      </c>
      <c r="I3497">
        <v>38.700000000000003</v>
      </c>
      <c r="J3497">
        <v>26.4</v>
      </c>
      <c r="K3497">
        <v>19.600000000000001</v>
      </c>
      <c r="L3497">
        <v>15.2</v>
      </c>
      <c r="M3497">
        <v>15</v>
      </c>
      <c r="R3497">
        <f t="shared" si="205"/>
        <v>8</v>
      </c>
      <c r="S3497">
        <f t="shared" si="206"/>
        <v>15</v>
      </c>
    </row>
    <row r="3498" spans="1:19" x14ac:dyDescent="0.3">
      <c r="A3498">
        <v>3497</v>
      </c>
      <c r="B3498" t="s">
        <v>3508</v>
      </c>
      <c r="C3498" t="str">
        <f t="shared" si="204"/>
        <v>golf_g_7_GolfESA7</v>
      </c>
      <c r="D3498">
        <v>106</v>
      </c>
      <c r="E3498">
        <v>104</v>
      </c>
      <c r="F3498">
        <v>8.67</v>
      </c>
      <c r="G3498">
        <v>5.46</v>
      </c>
      <c r="H3498">
        <v>97.6</v>
      </c>
      <c r="I3498">
        <v>72.2</v>
      </c>
      <c r="J3498">
        <v>42.7</v>
      </c>
      <c r="K3498">
        <v>31.1</v>
      </c>
      <c r="L3498">
        <v>25.9</v>
      </c>
      <c r="M3498">
        <v>25.5</v>
      </c>
      <c r="R3498">
        <f t="shared" si="205"/>
        <v>8</v>
      </c>
      <c r="S3498">
        <f t="shared" si="206"/>
        <v>15</v>
      </c>
    </row>
    <row r="3499" spans="1:19" x14ac:dyDescent="0.3">
      <c r="A3499">
        <v>3498</v>
      </c>
      <c r="B3499" t="s">
        <v>3509</v>
      </c>
      <c r="C3499" t="str">
        <f t="shared" si="204"/>
        <v>golf_g_7_GolfESA8</v>
      </c>
      <c r="D3499">
        <v>90.4</v>
      </c>
      <c r="E3499">
        <v>88.2</v>
      </c>
      <c r="F3499">
        <v>5.37</v>
      </c>
      <c r="G3499">
        <v>3.43</v>
      </c>
      <c r="H3499">
        <v>82</v>
      </c>
      <c r="I3499">
        <v>55.2</v>
      </c>
      <c r="J3499">
        <v>29.2</v>
      </c>
      <c r="K3499">
        <v>20.5</v>
      </c>
      <c r="L3499">
        <v>17.8</v>
      </c>
      <c r="M3499">
        <v>17.399999999999999</v>
      </c>
      <c r="R3499">
        <f t="shared" si="205"/>
        <v>8</v>
      </c>
      <c r="S3499">
        <f t="shared" si="206"/>
        <v>15</v>
      </c>
    </row>
    <row r="3500" spans="1:19" x14ac:dyDescent="0.3">
      <c r="A3500">
        <v>3499</v>
      </c>
      <c r="B3500" t="s">
        <v>3510</v>
      </c>
      <c r="C3500" t="str">
        <f t="shared" si="204"/>
        <v>golf_g_7_GolfESA9</v>
      </c>
      <c r="D3500">
        <v>61.8</v>
      </c>
      <c r="E3500">
        <v>60.8</v>
      </c>
      <c r="F3500">
        <v>7.62</v>
      </c>
      <c r="G3500">
        <v>5.94</v>
      </c>
      <c r="H3500">
        <v>57.9</v>
      </c>
      <c r="I3500">
        <v>47.7</v>
      </c>
      <c r="J3500">
        <v>33.6</v>
      </c>
      <c r="K3500">
        <v>25.2</v>
      </c>
      <c r="L3500">
        <v>20.399999999999999</v>
      </c>
      <c r="M3500">
        <v>20.100000000000001</v>
      </c>
      <c r="R3500">
        <f t="shared" si="205"/>
        <v>8</v>
      </c>
      <c r="S3500">
        <f t="shared" si="206"/>
        <v>15</v>
      </c>
    </row>
    <row r="3501" spans="1:19" x14ac:dyDescent="0.3">
      <c r="A3501">
        <v>3500</v>
      </c>
      <c r="B3501" t="s">
        <v>3511</v>
      </c>
      <c r="C3501" t="str">
        <f t="shared" si="204"/>
        <v>golf_g_7_GolfESA10a</v>
      </c>
      <c r="D3501">
        <v>90.4</v>
      </c>
      <c r="E3501">
        <v>88.9</v>
      </c>
      <c r="F3501">
        <v>8.4600000000000009</v>
      </c>
      <c r="G3501">
        <v>5.3</v>
      </c>
      <c r="H3501">
        <v>84.6</v>
      </c>
      <c r="I3501">
        <v>68.2</v>
      </c>
      <c r="J3501">
        <v>41.5</v>
      </c>
      <c r="K3501">
        <v>30.5</v>
      </c>
      <c r="L3501">
        <v>25.5</v>
      </c>
      <c r="M3501">
        <v>25.2</v>
      </c>
      <c r="R3501">
        <f t="shared" si="205"/>
        <v>8</v>
      </c>
      <c r="S3501">
        <f t="shared" si="206"/>
        <v>15</v>
      </c>
    </row>
    <row r="3502" spans="1:19" x14ac:dyDescent="0.3">
      <c r="A3502">
        <v>3501</v>
      </c>
      <c r="B3502" t="s">
        <v>3512</v>
      </c>
      <c r="C3502" t="str">
        <f t="shared" si="204"/>
        <v>golf_g_7_GolfESA10b</v>
      </c>
      <c r="D3502">
        <v>53.3</v>
      </c>
      <c r="E3502">
        <v>52.8</v>
      </c>
      <c r="F3502">
        <v>7.99</v>
      </c>
      <c r="G3502">
        <v>7.24</v>
      </c>
      <c r="H3502">
        <v>51.6</v>
      </c>
      <c r="I3502">
        <v>46.3</v>
      </c>
      <c r="J3502">
        <v>34.299999999999997</v>
      </c>
      <c r="K3502">
        <v>27</v>
      </c>
      <c r="L3502">
        <v>20.5</v>
      </c>
      <c r="M3502">
        <v>20.3</v>
      </c>
      <c r="R3502">
        <f t="shared" si="205"/>
        <v>8</v>
      </c>
      <c r="S3502">
        <f t="shared" si="206"/>
        <v>15</v>
      </c>
    </row>
    <row r="3503" spans="1:19" x14ac:dyDescent="0.3">
      <c r="A3503">
        <v>3502</v>
      </c>
      <c r="B3503" t="s">
        <v>3513</v>
      </c>
      <c r="C3503" t="str">
        <f t="shared" si="204"/>
        <v>golf_g_7_GolfESA11a</v>
      </c>
      <c r="D3503">
        <v>74.2</v>
      </c>
      <c r="E3503">
        <v>73</v>
      </c>
      <c r="F3503">
        <v>6.82</v>
      </c>
      <c r="G3503">
        <v>4.8</v>
      </c>
      <c r="H3503">
        <v>69.3</v>
      </c>
      <c r="I3503">
        <v>54.6</v>
      </c>
      <c r="J3503">
        <v>35.1</v>
      </c>
      <c r="K3503">
        <v>25.8</v>
      </c>
      <c r="L3503">
        <v>20.7</v>
      </c>
      <c r="M3503">
        <v>20.399999999999999</v>
      </c>
      <c r="R3503">
        <f t="shared" si="205"/>
        <v>8</v>
      </c>
      <c r="S3503">
        <f t="shared" si="206"/>
        <v>15</v>
      </c>
    </row>
    <row r="3504" spans="1:19" x14ac:dyDescent="0.3">
      <c r="A3504">
        <v>3503</v>
      </c>
      <c r="B3504" t="s">
        <v>3514</v>
      </c>
      <c r="C3504" t="str">
        <f t="shared" si="204"/>
        <v>golf_g_7_GolfESA11b</v>
      </c>
      <c r="D3504">
        <v>68.5</v>
      </c>
      <c r="E3504">
        <v>67.2</v>
      </c>
      <c r="F3504">
        <v>5.77</v>
      </c>
      <c r="G3504">
        <v>4.33</v>
      </c>
      <c r="H3504">
        <v>63.6</v>
      </c>
      <c r="I3504">
        <v>49.1</v>
      </c>
      <c r="J3504">
        <v>29.7</v>
      </c>
      <c r="K3504">
        <v>21.4</v>
      </c>
      <c r="L3504">
        <v>17.600000000000001</v>
      </c>
      <c r="M3504">
        <v>17.3</v>
      </c>
      <c r="R3504">
        <f t="shared" si="205"/>
        <v>8</v>
      </c>
      <c r="S3504">
        <f t="shared" si="206"/>
        <v>15</v>
      </c>
    </row>
    <row r="3505" spans="1:19" x14ac:dyDescent="0.3">
      <c r="A3505">
        <v>3504</v>
      </c>
      <c r="B3505" t="s">
        <v>3515</v>
      </c>
      <c r="C3505" t="str">
        <f t="shared" si="204"/>
        <v>golf_g_7_GolfESA12a</v>
      </c>
      <c r="D3505">
        <v>76.2</v>
      </c>
      <c r="E3505">
        <v>74.900000000000006</v>
      </c>
      <c r="F3505">
        <v>6.18</v>
      </c>
      <c r="G3505">
        <v>4.29</v>
      </c>
      <c r="H3505">
        <v>71.099999999999994</v>
      </c>
      <c r="I3505">
        <v>57.9</v>
      </c>
      <c r="J3505">
        <v>34.299999999999997</v>
      </c>
      <c r="K3505">
        <v>24.1</v>
      </c>
      <c r="L3505">
        <v>20.3</v>
      </c>
      <c r="M3505">
        <v>19.899999999999999</v>
      </c>
      <c r="R3505">
        <f t="shared" si="205"/>
        <v>8</v>
      </c>
      <c r="S3505">
        <f t="shared" si="206"/>
        <v>15</v>
      </c>
    </row>
    <row r="3506" spans="1:19" x14ac:dyDescent="0.3">
      <c r="A3506">
        <v>3505</v>
      </c>
      <c r="B3506" t="s">
        <v>3516</v>
      </c>
      <c r="C3506" t="str">
        <f t="shared" si="204"/>
        <v>golf_g_7_GolfESA12b</v>
      </c>
      <c r="D3506">
        <v>59.8</v>
      </c>
      <c r="E3506">
        <v>58.8</v>
      </c>
      <c r="F3506">
        <v>5.01</v>
      </c>
      <c r="G3506">
        <v>4.13</v>
      </c>
      <c r="H3506">
        <v>55.9</v>
      </c>
      <c r="I3506">
        <v>43.1</v>
      </c>
      <c r="J3506">
        <v>27.1</v>
      </c>
      <c r="K3506">
        <v>19.399999999999999</v>
      </c>
      <c r="L3506">
        <v>15.8</v>
      </c>
      <c r="M3506">
        <v>15.6</v>
      </c>
      <c r="R3506">
        <f t="shared" si="205"/>
        <v>8</v>
      </c>
      <c r="S3506">
        <f t="shared" si="206"/>
        <v>15</v>
      </c>
    </row>
    <row r="3507" spans="1:19" x14ac:dyDescent="0.3">
      <c r="A3507">
        <v>3506</v>
      </c>
      <c r="B3507" t="s">
        <v>3517</v>
      </c>
      <c r="C3507" t="str">
        <f t="shared" si="204"/>
        <v>golf_g_7_GolfESA13</v>
      </c>
      <c r="D3507">
        <v>64</v>
      </c>
      <c r="E3507">
        <v>62.1</v>
      </c>
      <c r="F3507">
        <v>6.82</v>
      </c>
      <c r="G3507">
        <v>4.6100000000000003</v>
      </c>
      <c r="H3507">
        <v>57</v>
      </c>
      <c r="I3507">
        <v>41.7</v>
      </c>
      <c r="J3507">
        <v>29.8</v>
      </c>
      <c r="K3507">
        <v>23.4</v>
      </c>
      <c r="L3507">
        <v>17.5</v>
      </c>
      <c r="M3507">
        <v>17.3</v>
      </c>
      <c r="R3507">
        <f t="shared" si="205"/>
        <v>8</v>
      </c>
      <c r="S3507">
        <f t="shared" si="206"/>
        <v>15</v>
      </c>
    </row>
    <row r="3508" spans="1:19" x14ac:dyDescent="0.3">
      <c r="A3508">
        <v>3507</v>
      </c>
      <c r="B3508" t="s">
        <v>3518</v>
      </c>
      <c r="C3508" t="str">
        <f t="shared" si="204"/>
        <v>golf_g_7_GolfESA14</v>
      </c>
      <c r="D3508">
        <v>53.9</v>
      </c>
      <c r="E3508">
        <v>53.4</v>
      </c>
      <c r="F3508">
        <v>9.4</v>
      </c>
      <c r="G3508">
        <v>8.4</v>
      </c>
      <c r="H3508">
        <v>52.2</v>
      </c>
      <c r="I3508">
        <v>46.9</v>
      </c>
      <c r="J3508">
        <v>36.4</v>
      </c>
      <c r="K3508">
        <v>29.9</v>
      </c>
      <c r="L3508">
        <v>22.5</v>
      </c>
      <c r="M3508">
        <v>22.3</v>
      </c>
      <c r="R3508">
        <f t="shared" si="205"/>
        <v>8</v>
      </c>
      <c r="S3508">
        <f t="shared" si="206"/>
        <v>15</v>
      </c>
    </row>
    <row r="3509" spans="1:19" x14ac:dyDescent="0.3">
      <c r="A3509">
        <v>3508</v>
      </c>
      <c r="B3509" t="s">
        <v>3519</v>
      </c>
      <c r="C3509" t="str">
        <f t="shared" si="204"/>
        <v>golf_g_7_GolfESA15a</v>
      </c>
      <c r="D3509">
        <v>81.2</v>
      </c>
      <c r="E3509">
        <v>79.8</v>
      </c>
      <c r="F3509">
        <v>11.8</v>
      </c>
      <c r="G3509">
        <v>8.49</v>
      </c>
      <c r="H3509">
        <v>75.900000000000006</v>
      </c>
      <c r="I3509">
        <v>61.5</v>
      </c>
      <c r="J3509">
        <v>44</v>
      </c>
      <c r="K3509">
        <v>34.6</v>
      </c>
      <c r="L3509">
        <v>27.2</v>
      </c>
      <c r="M3509">
        <v>26.9</v>
      </c>
      <c r="R3509">
        <f t="shared" si="205"/>
        <v>8</v>
      </c>
      <c r="S3509">
        <f t="shared" si="206"/>
        <v>15</v>
      </c>
    </row>
    <row r="3510" spans="1:19" x14ac:dyDescent="0.3">
      <c r="A3510">
        <v>3509</v>
      </c>
      <c r="B3510" t="s">
        <v>3520</v>
      </c>
      <c r="C3510" t="str">
        <f t="shared" si="204"/>
        <v>golf_g_7_GolfESA15b</v>
      </c>
      <c r="D3510">
        <v>43.6</v>
      </c>
      <c r="E3510">
        <v>41.8</v>
      </c>
      <c r="F3510">
        <v>2.81</v>
      </c>
      <c r="G3510">
        <v>2.1</v>
      </c>
      <c r="H3510">
        <v>37.299999999999997</v>
      </c>
      <c r="I3510">
        <v>25.5</v>
      </c>
      <c r="J3510">
        <v>14.4</v>
      </c>
      <c r="K3510">
        <v>10.4</v>
      </c>
      <c r="L3510">
        <v>8.14</v>
      </c>
      <c r="M3510">
        <v>7.88</v>
      </c>
      <c r="R3510">
        <f t="shared" si="205"/>
        <v>8</v>
      </c>
      <c r="S3510">
        <f t="shared" si="206"/>
        <v>15</v>
      </c>
    </row>
    <row r="3511" spans="1:19" x14ac:dyDescent="0.3">
      <c r="A3511">
        <v>3510</v>
      </c>
      <c r="B3511" t="s">
        <v>3521</v>
      </c>
      <c r="C3511" t="str">
        <f t="shared" si="204"/>
        <v>golf_g_7_GolfESA16a</v>
      </c>
      <c r="D3511">
        <v>64.900000000000006</v>
      </c>
      <c r="E3511">
        <v>64.3</v>
      </c>
      <c r="F3511">
        <v>9.5299999999999994</v>
      </c>
      <c r="G3511">
        <v>7.83</v>
      </c>
      <c r="H3511">
        <v>62.4</v>
      </c>
      <c r="I3511">
        <v>53.3</v>
      </c>
      <c r="J3511">
        <v>41.8</v>
      </c>
      <c r="K3511">
        <v>33.9</v>
      </c>
      <c r="L3511">
        <v>25</v>
      </c>
      <c r="M3511">
        <v>24.8</v>
      </c>
      <c r="R3511">
        <f t="shared" si="205"/>
        <v>8</v>
      </c>
      <c r="S3511">
        <f t="shared" si="206"/>
        <v>15</v>
      </c>
    </row>
    <row r="3512" spans="1:19" x14ac:dyDescent="0.3">
      <c r="A3512">
        <v>3511</v>
      </c>
      <c r="B3512" t="s">
        <v>3522</v>
      </c>
      <c r="C3512" t="str">
        <f t="shared" si="204"/>
        <v>golf_g_7_GolfESA16b</v>
      </c>
      <c r="D3512">
        <v>53.1</v>
      </c>
      <c r="E3512">
        <v>52.7</v>
      </c>
      <c r="F3512">
        <v>8.64</v>
      </c>
      <c r="G3512">
        <v>7.95</v>
      </c>
      <c r="H3512">
        <v>51.5</v>
      </c>
      <c r="I3512">
        <v>45.5</v>
      </c>
      <c r="J3512">
        <v>35.4</v>
      </c>
      <c r="K3512">
        <v>29.1</v>
      </c>
      <c r="L3512">
        <v>21.4</v>
      </c>
      <c r="M3512">
        <v>21.3</v>
      </c>
      <c r="R3512">
        <f t="shared" si="205"/>
        <v>8</v>
      </c>
      <c r="S3512">
        <f t="shared" si="206"/>
        <v>15</v>
      </c>
    </row>
    <row r="3513" spans="1:19" x14ac:dyDescent="0.3">
      <c r="A3513">
        <v>3512</v>
      </c>
      <c r="B3513" t="s">
        <v>3523</v>
      </c>
      <c r="C3513" t="str">
        <f t="shared" ref="C3513:C3576" si="207">LEFT(B3513,R3513-1)&amp;RIGHT(B3513,LEN(B3513)-S3513)</f>
        <v>golf_g_7_GolfESA17a</v>
      </c>
      <c r="D3513">
        <v>87.1</v>
      </c>
      <c r="E3513">
        <v>86.2</v>
      </c>
      <c r="F3513">
        <v>16.899999999999999</v>
      </c>
      <c r="G3513">
        <v>11.6</v>
      </c>
      <c r="H3513">
        <v>83.8</v>
      </c>
      <c r="I3513">
        <v>78.3</v>
      </c>
      <c r="J3513">
        <v>62</v>
      </c>
      <c r="K3513">
        <v>52</v>
      </c>
      <c r="L3513">
        <v>38.6</v>
      </c>
      <c r="M3513">
        <v>38.299999999999997</v>
      </c>
      <c r="R3513">
        <f t="shared" si="205"/>
        <v>8</v>
      </c>
      <c r="S3513">
        <f t="shared" si="206"/>
        <v>15</v>
      </c>
    </row>
    <row r="3514" spans="1:19" x14ac:dyDescent="0.3">
      <c r="A3514">
        <v>3513</v>
      </c>
      <c r="B3514" t="s">
        <v>3524</v>
      </c>
      <c r="C3514" t="str">
        <f t="shared" si="207"/>
        <v>golf_g_7_GolfESA17b</v>
      </c>
      <c r="D3514">
        <v>53.3</v>
      </c>
      <c r="E3514">
        <v>52.8</v>
      </c>
      <c r="F3514">
        <v>7.76</v>
      </c>
      <c r="G3514">
        <v>7.29</v>
      </c>
      <c r="H3514">
        <v>51.5</v>
      </c>
      <c r="I3514">
        <v>45.2</v>
      </c>
      <c r="J3514">
        <v>33.9</v>
      </c>
      <c r="K3514">
        <v>26.4</v>
      </c>
      <c r="L3514">
        <v>20.2</v>
      </c>
      <c r="M3514">
        <v>20</v>
      </c>
      <c r="R3514">
        <f t="shared" si="205"/>
        <v>8</v>
      </c>
      <c r="S3514">
        <f t="shared" si="206"/>
        <v>15</v>
      </c>
    </row>
    <row r="3515" spans="1:19" x14ac:dyDescent="0.3">
      <c r="A3515">
        <v>3514</v>
      </c>
      <c r="B3515" t="s">
        <v>3525</v>
      </c>
      <c r="C3515" t="str">
        <f t="shared" si="207"/>
        <v>golf_g_7_GolfESA18a</v>
      </c>
      <c r="D3515">
        <v>57.7</v>
      </c>
      <c r="E3515">
        <v>57</v>
      </c>
      <c r="F3515">
        <v>9.52</v>
      </c>
      <c r="G3515">
        <v>7.46</v>
      </c>
      <c r="H3515">
        <v>55.2</v>
      </c>
      <c r="I3515">
        <v>51.1</v>
      </c>
      <c r="J3515">
        <v>38.1</v>
      </c>
      <c r="K3515">
        <v>32.1</v>
      </c>
      <c r="L3515">
        <v>23.2</v>
      </c>
      <c r="M3515">
        <v>23</v>
      </c>
      <c r="R3515">
        <f t="shared" si="205"/>
        <v>8</v>
      </c>
      <c r="S3515">
        <f t="shared" si="206"/>
        <v>15</v>
      </c>
    </row>
    <row r="3516" spans="1:19" x14ac:dyDescent="0.3">
      <c r="A3516">
        <v>3515</v>
      </c>
      <c r="B3516" t="s">
        <v>3526</v>
      </c>
      <c r="C3516" t="str">
        <f t="shared" si="207"/>
        <v>golf_g_7_GolfESA18b</v>
      </c>
      <c r="D3516">
        <v>66.7</v>
      </c>
      <c r="E3516">
        <v>65.7</v>
      </c>
      <c r="F3516">
        <v>7.85</v>
      </c>
      <c r="G3516">
        <v>6.48</v>
      </c>
      <c r="H3516">
        <v>62.8</v>
      </c>
      <c r="I3516">
        <v>51.4</v>
      </c>
      <c r="J3516">
        <v>37.299999999999997</v>
      </c>
      <c r="K3516">
        <v>28.5</v>
      </c>
      <c r="L3516">
        <v>21.5</v>
      </c>
      <c r="M3516">
        <v>21.3</v>
      </c>
      <c r="R3516">
        <f t="shared" si="205"/>
        <v>8</v>
      </c>
      <c r="S3516">
        <f t="shared" si="206"/>
        <v>15</v>
      </c>
    </row>
    <row r="3517" spans="1:19" x14ac:dyDescent="0.3">
      <c r="A3517">
        <v>3516</v>
      </c>
      <c r="B3517" t="s">
        <v>3527</v>
      </c>
      <c r="C3517" t="str">
        <f t="shared" si="207"/>
        <v>golf_g_7_GolfESA19a</v>
      </c>
      <c r="D3517">
        <v>64.099999999999994</v>
      </c>
      <c r="E3517">
        <v>63.2</v>
      </c>
      <c r="F3517">
        <v>12.7</v>
      </c>
      <c r="G3517">
        <v>10</v>
      </c>
      <c r="H3517">
        <v>60.7</v>
      </c>
      <c r="I3517">
        <v>50.1</v>
      </c>
      <c r="J3517">
        <v>37.5</v>
      </c>
      <c r="K3517">
        <v>31</v>
      </c>
      <c r="L3517">
        <v>23.4</v>
      </c>
      <c r="M3517">
        <v>23.2</v>
      </c>
      <c r="R3517">
        <f t="shared" si="205"/>
        <v>8</v>
      </c>
      <c r="S3517">
        <f t="shared" si="206"/>
        <v>15</v>
      </c>
    </row>
    <row r="3518" spans="1:19" x14ac:dyDescent="0.3">
      <c r="A3518">
        <v>3517</v>
      </c>
      <c r="B3518" t="s">
        <v>3528</v>
      </c>
      <c r="C3518" t="str">
        <f t="shared" si="207"/>
        <v>golf_g_7_GolfESA19b</v>
      </c>
      <c r="D3518">
        <v>83</v>
      </c>
      <c r="E3518">
        <v>81.8</v>
      </c>
      <c r="F3518">
        <v>21.2</v>
      </c>
      <c r="G3518">
        <v>16.100000000000001</v>
      </c>
      <c r="H3518">
        <v>78.099999999999994</v>
      </c>
      <c r="I3518">
        <v>65.7</v>
      </c>
      <c r="J3518">
        <v>48</v>
      </c>
      <c r="K3518">
        <v>41.9</v>
      </c>
      <c r="L3518">
        <v>31.8</v>
      </c>
      <c r="M3518">
        <v>31.7</v>
      </c>
      <c r="R3518">
        <f t="shared" si="205"/>
        <v>8</v>
      </c>
      <c r="S3518">
        <f t="shared" si="206"/>
        <v>15</v>
      </c>
    </row>
    <row r="3519" spans="1:19" x14ac:dyDescent="0.3">
      <c r="A3519">
        <v>3518</v>
      </c>
      <c r="B3519" t="s">
        <v>3529</v>
      </c>
      <c r="C3519" t="str">
        <f t="shared" si="207"/>
        <v>golf_g_7_GolfESA20a</v>
      </c>
      <c r="D3519">
        <v>416</v>
      </c>
      <c r="E3519">
        <v>406</v>
      </c>
      <c r="F3519">
        <v>33.200000000000003</v>
      </c>
      <c r="G3519">
        <v>13.1</v>
      </c>
      <c r="H3519">
        <v>381</v>
      </c>
      <c r="I3519">
        <v>289</v>
      </c>
      <c r="J3519">
        <v>169</v>
      </c>
      <c r="K3519">
        <v>124</v>
      </c>
      <c r="L3519">
        <v>101</v>
      </c>
      <c r="M3519">
        <v>99.8</v>
      </c>
      <c r="R3519">
        <f t="shared" si="205"/>
        <v>8</v>
      </c>
      <c r="S3519">
        <f t="shared" si="206"/>
        <v>15</v>
      </c>
    </row>
    <row r="3520" spans="1:19" x14ac:dyDescent="0.3">
      <c r="A3520">
        <v>3519</v>
      </c>
      <c r="B3520" t="s">
        <v>3530</v>
      </c>
      <c r="C3520" t="str">
        <f t="shared" si="207"/>
        <v>golf_g_7_GolfESA20b</v>
      </c>
      <c r="D3520">
        <v>158</v>
      </c>
      <c r="E3520">
        <v>155</v>
      </c>
      <c r="F3520">
        <v>15.9</v>
      </c>
      <c r="G3520">
        <v>6.65</v>
      </c>
      <c r="H3520">
        <v>145</v>
      </c>
      <c r="I3520">
        <v>114</v>
      </c>
      <c r="J3520">
        <v>68.599999999999994</v>
      </c>
      <c r="K3520">
        <v>54.4</v>
      </c>
      <c r="L3520">
        <v>40.200000000000003</v>
      </c>
      <c r="M3520">
        <v>39.700000000000003</v>
      </c>
      <c r="R3520">
        <f t="shared" si="205"/>
        <v>8</v>
      </c>
      <c r="S3520">
        <f t="shared" si="206"/>
        <v>15</v>
      </c>
    </row>
    <row r="3521" spans="1:19" x14ac:dyDescent="0.3">
      <c r="A3521">
        <v>3520</v>
      </c>
      <c r="B3521" t="s">
        <v>3531</v>
      </c>
      <c r="C3521" t="str">
        <f t="shared" si="207"/>
        <v>golf_g_7_GolfESA21</v>
      </c>
      <c r="D3521">
        <v>47.3</v>
      </c>
      <c r="E3521">
        <v>46.2</v>
      </c>
      <c r="F3521">
        <v>4.5199999999999996</v>
      </c>
      <c r="G3521">
        <v>3.51</v>
      </c>
      <c r="H3521">
        <v>43</v>
      </c>
      <c r="I3521">
        <v>36.1</v>
      </c>
      <c r="J3521">
        <v>31.1</v>
      </c>
      <c r="K3521">
        <v>30.7</v>
      </c>
      <c r="L3521">
        <v>13.9</v>
      </c>
      <c r="M3521">
        <v>13.7</v>
      </c>
      <c r="R3521">
        <f t="shared" si="205"/>
        <v>8</v>
      </c>
      <c r="S3521">
        <f t="shared" si="206"/>
        <v>15</v>
      </c>
    </row>
    <row r="3522" spans="1:19" x14ac:dyDescent="0.3">
      <c r="A3522">
        <v>3521</v>
      </c>
      <c r="B3522" t="s">
        <v>3532</v>
      </c>
      <c r="C3522" t="str">
        <f t="shared" si="207"/>
        <v>golf_g_4_GolfESA1</v>
      </c>
      <c r="D3522">
        <v>94</v>
      </c>
      <c r="E3522">
        <v>89.6</v>
      </c>
      <c r="F3522">
        <v>8.99</v>
      </c>
      <c r="G3522">
        <v>5.48</v>
      </c>
      <c r="H3522">
        <v>84.1</v>
      </c>
      <c r="I3522">
        <v>67.900000000000006</v>
      </c>
      <c r="J3522">
        <v>43.6</v>
      </c>
      <c r="K3522">
        <v>33</v>
      </c>
      <c r="L3522">
        <v>26.5</v>
      </c>
      <c r="M3522">
        <v>26.2</v>
      </c>
      <c r="R3522">
        <f t="shared" si="205"/>
        <v>8</v>
      </c>
      <c r="S3522">
        <f t="shared" si="206"/>
        <v>15</v>
      </c>
    </row>
    <row r="3523" spans="1:19" x14ac:dyDescent="0.3">
      <c r="A3523">
        <v>3522</v>
      </c>
      <c r="B3523" t="s">
        <v>3533</v>
      </c>
      <c r="C3523" t="str">
        <f t="shared" si="207"/>
        <v>golf_g_4_GolfESA2</v>
      </c>
      <c r="D3523">
        <v>107</v>
      </c>
      <c r="E3523">
        <v>91.5</v>
      </c>
      <c r="F3523">
        <v>7.19</v>
      </c>
      <c r="G3523">
        <v>4.2699999999999996</v>
      </c>
      <c r="H3523">
        <v>76.900000000000006</v>
      </c>
      <c r="I3523">
        <v>56.2</v>
      </c>
      <c r="J3523">
        <v>35.299999999999997</v>
      </c>
      <c r="K3523">
        <v>26</v>
      </c>
      <c r="L3523">
        <v>21.5</v>
      </c>
      <c r="M3523">
        <v>21.2</v>
      </c>
      <c r="R3523">
        <f t="shared" ref="R3523:R3586" si="208">SEARCH("run",B3523)</f>
        <v>8</v>
      </c>
      <c r="S3523">
        <f t="shared" ref="S3523:S3586" si="209">SEARCH("_",B3523,SEARCH("_",B3523,R3523+1)+1)</f>
        <v>15</v>
      </c>
    </row>
    <row r="3524" spans="1:19" x14ac:dyDescent="0.3">
      <c r="A3524">
        <v>3523</v>
      </c>
      <c r="B3524" t="s">
        <v>3534</v>
      </c>
      <c r="C3524" t="str">
        <f t="shared" si="207"/>
        <v>golf_g_4_GolfESA3</v>
      </c>
      <c r="D3524">
        <v>66.8</v>
      </c>
      <c r="E3524">
        <v>65</v>
      </c>
      <c r="F3524">
        <v>9.2100000000000009</v>
      </c>
      <c r="G3524">
        <v>6.39</v>
      </c>
      <c r="H3524">
        <v>62.6</v>
      </c>
      <c r="I3524">
        <v>55.1</v>
      </c>
      <c r="J3524">
        <v>42</v>
      </c>
      <c r="K3524">
        <v>33.5</v>
      </c>
      <c r="L3524">
        <v>24.7</v>
      </c>
      <c r="M3524">
        <v>24.5</v>
      </c>
      <c r="R3524">
        <f t="shared" si="208"/>
        <v>8</v>
      </c>
      <c r="S3524">
        <f t="shared" si="209"/>
        <v>15</v>
      </c>
    </row>
    <row r="3525" spans="1:19" x14ac:dyDescent="0.3">
      <c r="A3525">
        <v>3524</v>
      </c>
      <c r="B3525" t="s">
        <v>3535</v>
      </c>
      <c r="C3525" t="str">
        <f t="shared" si="207"/>
        <v>golf_g_4_GolfESA4</v>
      </c>
      <c r="D3525">
        <v>93.4</v>
      </c>
      <c r="E3525">
        <v>84.4</v>
      </c>
      <c r="F3525">
        <v>10.4</v>
      </c>
      <c r="G3525">
        <v>5.29</v>
      </c>
      <c r="H3525">
        <v>78.7</v>
      </c>
      <c r="I3525">
        <v>57.8</v>
      </c>
      <c r="J3525">
        <v>37.299999999999997</v>
      </c>
      <c r="K3525">
        <v>28.9</v>
      </c>
      <c r="L3525">
        <v>23.1</v>
      </c>
      <c r="M3525">
        <v>22.9</v>
      </c>
      <c r="R3525">
        <f t="shared" si="208"/>
        <v>8</v>
      </c>
      <c r="S3525">
        <f t="shared" si="209"/>
        <v>15</v>
      </c>
    </row>
    <row r="3526" spans="1:19" x14ac:dyDescent="0.3">
      <c r="A3526">
        <v>3525</v>
      </c>
      <c r="B3526" t="s">
        <v>3536</v>
      </c>
      <c r="C3526" t="str">
        <f t="shared" si="207"/>
        <v>golf_g_4_GolfESA5</v>
      </c>
      <c r="D3526">
        <v>93.5</v>
      </c>
      <c r="E3526">
        <v>87.5</v>
      </c>
      <c r="F3526">
        <v>10</v>
      </c>
      <c r="G3526">
        <v>5.41</v>
      </c>
      <c r="H3526">
        <v>82.9</v>
      </c>
      <c r="I3526">
        <v>72.7</v>
      </c>
      <c r="J3526">
        <v>50.8</v>
      </c>
      <c r="K3526">
        <v>37.9</v>
      </c>
      <c r="L3526">
        <v>30.2</v>
      </c>
      <c r="M3526">
        <v>29.9</v>
      </c>
      <c r="R3526">
        <f t="shared" si="208"/>
        <v>8</v>
      </c>
      <c r="S3526">
        <f t="shared" si="209"/>
        <v>15</v>
      </c>
    </row>
    <row r="3527" spans="1:19" x14ac:dyDescent="0.3">
      <c r="A3527">
        <v>3526</v>
      </c>
      <c r="B3527" t="s">
        <v>3537</v>
      </c>
      <c r="C3527" t="str">
        <f t="shared" si="207"/>
        <v>golf_g_4_GolfESA6</v>
      </c>
      <c r="D3527">
        <v>41.6</v>
      </c>
      <c r="E3527">
        <v>41.1</v>
      </c>
      <c r="F3527">
        <v>4.62</v>
      </c>
      <c r="G3527">
        <v>3.92</v>
      </c>
      <c r="H3527">
        <v>39.5</v>
      </c>
      <c r="I3527">
        <v>32</v>
      </c>
      <c r="J3527">
        <v>22.9</v>
      </c>
      <c r="K3527">
        <v>17.399999999999999</v>
      </c>
      <c r="L3527">
        <v>13.2</v>
      </c>
      <c r="M3527">
        <v>13</v>
      </c>
      <c r="R3527">
        <f t="shared" si="208"/>
        <v>8</v>
      </c>
      <c r="S3527">
        <f t="shared" si="209"/>
        <v>15</v>
      </c>
    </row>
    <row r="3528" spans="1:19" x14ac:dyDescent="0.3">
      <c r="A3528">
        <v>3527</v>
      </c>
      <c r="B3528" t="s">
        <v>3538</v>
      </c>
      <c r="C3528" t="str">
        <f t="shared" si="207"/>
        <v>golf_g_4_GolfESA7</v>
      </c>
      <c r="D3528">
        <v>180</v>
      </c>
      <c r="E3528">
        <v>162</v>
      </c>
      <c r="F3528">
        <v>11.8</v>
      </c>
      <c r="G3528">
        <v>5.42</v>
      </c>
      <c r="H3528">
        <v>144</v>
      </c>
      <c r="I3528">
        <v>106</v>
      </c>
      <c r="J3528">
        <v>59.6</v>
      </c>
      <c r="K3528">
        <v>43.5</v>
      </c>
      <c r="L3528">
        <v>37</v>
      </c>
      <c r="M3528">
        <v>36.4</v>
      </c>
      <c r="R3528">
        <f t="shared" si="208"/>
        <v>8</v>
      </c>
      <c r="S3528">
        <f t="shared" si="209"/>
        <v>15</v>
      </c>
    </row>
    <row r="3529" spans="1:19" x14ac:dyDescent="0.3">
      <c r="A3529">
        <v>3528</v>
      </c>
      <c r="B3529" t="s">
        <v>3539</v>
      </c>
      <c r="C3529" t="str">
        <f t="shared" si="207"/>
        <v>golf_g_4_GolfESA8</v>
      </c>
      <c r="D3529">
        <v>147</v>
      </c>
      <c r="E3529">
        <v>132</v>
      </c>
      <c r="F3529">
        <v>6.82</v>
      </c>
      <c r="G3529">
        <v>3.31</v>
      </c>
      <c r="H3529">
        <v>116</v>
      </c>
      <c r="I3529">
        <v>74</v>
      </c>
      <c r="J3529">
        <v>37.700000000000003</v>
      </c>
      <c r="K3529">
        <v>26.5</v>
      </c>
      <c r="L3529">
        <v>23.5</v>
      </c>
      <c r="M3529">
        <v>23</v>
      </c>
      <c r="R3529">
        <f t="shared" si="208"/>
        <v>8</v>
      </c>
      <c r="S3529">
        <f t="shared" si="209"/>
        <v>15</v>
      </c>
    </row>
    <row r="3530" spans="1:19" x14ac:dyDescent="0.3">
      <c r="A3530">
        <v>3529</v>
      </c>
      <c r="B3530" t="s">
        <v>3540</v>
      </c>
      <c r="C3530" t="str">
        <f t="shared" si="207"/>
        <v>golf_g_4_GolfESA9</v>
      </c>
      <c r="D3530">
        <v>90</v>
      </c>
      <c r="E3530">
        <v>82.1</v>
      </c>
      <c r="F3530">
        <v>8.2200000000000006</v>
      </c>
      <c r="G3530">
        <v>5.14</v>
      </c>
      <c r="H3530">
        <v>73.900000000000006</v>
      </c>
      <c r="I3530">
        <v>56.4</v>
      </c>
      <c r="J3530">
        <v>36.799999999999997</v>
      </c>
      <c r="K3530">
        <v>27.6</v>
      </c>
      <c r="L3530">
        <v>22.8</v>
      </c>
      <c r="M3530">
        <v>22.5</v>
      </c>
      <c r="R3530">
        <f t="shared" si="208"/>
        <v>8</v>
      </c>
      <c r="S3530">
        <f t="shared" si="209"/>
        <v>15</v>
      </c>
    </row>
    <row r="3531" spans="1:19" x14ac:dyDescent="0.3">
      <c r="A3531">
        <v>3530</v>
      </c>
      <c r="B3531" t="s">
        <v>3541</v>
      </c>
      <c r="C3531" t="str">
        <f t="shared" si="207"/>
        <v>golf_g_4_GolfESA10a</v>
      </c>
      <c r="D3531">
        <v>134</v>
      </c>
      <c r="E3531">
        <v>120</v>
      </c>
      <c r="F3531">
        <v>9.66</v>
      </c>
      <c r="G3531">
        <v>4.96</v>
      </c>
      <c r="H3531">
        <v>108</v>
      </c>
      <c r="I3531">
        <v>81.599999999999994</v>
      </c>
      <c r="J3531">
        <v>47.8</v>
      </c>
      <c r="K3531">
        <v>35.4</v>
      </c>
      <c r="L3531">
        <v>32.1</v>
      </c>
      <c r="M3531">
        <v>31.6</v>
      </c>
      <c r="R3531">
        <f t="shared" si="208"/>
        <v>8</v>
      </c>
      <c r="S3531">
        <f t="shared" si="209"/>
        <v>15</v>
      </c>
    </row>
    <row r="3532" spans="1:19" x14ac:dyDescent="0.3">
      <c r="A3532">
        <v>3531</v>
      </c>
      <c r="B3532" t="s">
        <v>3542</v>
      </c>
      <c r="C3532" t="str">
        <f t="shared" si="207"/>
        <v>golf_g_4_GolfESA10b</v>
      </c>
      <c r="D3532">
        <v>52.9</v>
      </c>
      <c r="E3532">
        <v>51.4</v>
      </c>
      <c r="F3532">
        <v>7.39</v>
      </c>
      <c r="G3532">
        <v>5.82</v>
      </c>
      <c r="H3532">
        <v>49.1</v>
      </c>
      <c r="I3532">
        <v>42.5</v>
      </c>
      <c r="J3532">
        <v>32.5</v>
      </c>
      <c r="K3532">
        <v>25.9</v>
      </c>
      <c r="L3532">
        <v>19.8</v>
      </c>
      <c r="M3532">
        <v>19.600000000000001</v>
      </c>
      <c r="R3532">
        <f t="shared" si="208"/>
        <v>8</v>
      </c>
      <c r="S3532">
        <f t="shared" si="209"/>
        <v>15</v>
      </c>
    </row>
    <row r="3533" spans="1:19" x14ac:dyDescent="0.3">
      <c r="A3533">
        <v>3532</v>
      </c>
      <c r="B3533" t="s">
        <v>3543</v>
      </c>
      <c r="C3533" t="str">
        <f t="shared" si="207"/>
        <v>golf_g_4_GolfESA11a</v>
      </c>
      <c r="D3533">
        <v>110</v>
      </c>
      <c r="E3533">
        <v>91.9</v>
      </c>
      <c r="F3533">
        <v>6.88</v>
      </c>
      <c r="G3533">
        <v>4.2300000000000004</v>
      </c>
      <c r="H3533">
        <v>77.2</v>
      </c>
      <c r="I3533">
        <v>58.2</v>
      </c>
      <c r="J3533">
        <v>36.1</v>
      </c>
      <c r="K3533">
        <v>26.4</v>
      </c>
      <c r="L3533">
        <v>21.5</v>
      </c>
      <c r="M3533">
        <v>21.2</v>
      </c>
      <c r="R3533">
        <f t="shared" si="208"/>
        <v>8</v>
      </c>
      <c r="S3533">
        <f t="shared" si="209"/>
        <v>15</v>
      </c>
    </row>
    <row r="3534" spans="1:19" x14ac:dyDescent="0.3">
      <c r="A3534">
        <v>3533</v>
      </c>
      <c r="B3534" t="s">
        <v>3544</v>
      </c>
      <c r="C3534" t="str">
        <f t="shared" si="207"/>
        <v>golf_g_4_GolfESA11b</v>
      </c>
      <c r="D3534">
        <v>88.8</v>
      </c>
      <c r="E3534">
        <v>83.9</v>
      </c>
      <c r="F3534">
        <v>6.56</v>
      </c>
      <c r="G3534">
        <v>3.72</v>
      </c>
      <c r="H3534">
        <v>77.2</v>
      </c>
      <c r="I3534">
        <v>58.2</v>
      </c>
      <c r="J3534">
        <v>34.299999999999997</v>
      </c>
      <c r="K3534">
        <v>24.6</v>
      </c>
      <c r="L3534">
        <v>20.5</v>
      </c>
      <c r="M3534">
        <v>20.100000000000001</v>
      </c>
      <c r="R3534">
        <f t="shared" si="208"/>
        <v>8</v>
      </c>
      <c r="S3534">
        <f t="shared" si="209"/>
        <v>15</v>
      </c>
    </row>
    <row r="3535" spans="1:19" x14ac:dyDescent="0.3">
      <c r="A3535">
        <v>3534</v>
      </c>
      <c r="B3535" t="s">
        <v>3545</v>
      </c>
      <c r="C3535" t="str">
        <f t="shared" si="207"/>
        <v>golf_g_4_GolfESA12a</v>
      </c>
      <c r="D3535">
        <v>93.4</v>
      </c>
      <c r="E3535">
        <v>91.7</v>
      </c>
      <c r="F3535">
        <v>7.84</v>
      </c>
      <c r="G3535">
        <v>3.86</v>
      </c>
      <c r="H3535">
        <v>87.3</v>
      </c>
      <c r="I3535">
        <v>75.7</v>
      </c>
      <c r="J3535">
        <v>44.1</v>
      </c>
      <c r="K3535">
        <v>30.8</v>
      </c>
      <c r="L3535">
        <v>26</v>
      </c>
      <c r="M3535">
        <v>25.5</v>
      </c>
      <c r="R3535">
        <f t="shared" si="208"/>
        <v>8</v>
      </c>
      <c r="S3535">
        <f t="shared" si="209"/>
        <v>15</v>
      </c>
    </row>
    <row r="3536" spans="1:19" x14ac:dyDescent="0.3">
      <c r="A3536">
        <v>3535</v>
      </c>
      <c r="B3536" t="s">
        <v>3546</v>
      </c>
      <c r="C3536" t="str">
        <f t="shared" si="207"/>
        <v>golf_g_4_GolfESA12b</v>
      </c>
      <c r="D3536">
        <v>59.5</v>
      </c>
      <c r="E3536">
        <v>58.4</v>
      </c>
      <c r="F3536">
        <v>4.99</v>
      </c>
      <c r="G3536">
        <v>3.49</v>
      </c>
      <c r="H3536">
        <v>55.6</v>
      </c>
      <c r="I3536">
        <v>43.6</v>
      </c>
      <c r="J3536">
        <v>27.2</v>
      </c>
      <c r="K3536">
        <v>19.5</v>
      </c>
      <c r="L3536">
        <v>15.9</v>
      </c>
      <c r="M3536">
        <v>15.6</v>
      </c>
      <c r="R3536">
        <f t="shared" si="208"/>
        <v>8</v>
      </c>
      <c r="S3536">
        <f t="shared" si="209"/>
        <v>15</v>
      </c>
    </row>
    <row r="3537" spans="1:19" x14ac:dyDescent="0.3">
      <c r="A3537">
        <v>3536</v>
      </c>
      <c r="B3537" t="s">
        <v>3547</v>
      </c>
      <c r="C3537" t="str">
        <f t="shared" si="207"/>
        <v>golf_g_4_GolfESA13</v>
      </c>
      <c r="D3537">
        <v>94.3</v>
      </c>
      <c r="E3537">
        <v>82.9</v>
      </c>
      <c r="F3537">
        <v>8.5299999999999994</v>
      </c>
      <c r="G3537">
        <v>4.4400000000000004</v>
      </c>
      <c r="H3537">
        <v>71.5</v>
      </c>
      <c r="I3537">
        <v>54.9</v>
      </c>
      <c r="J3537">
        <v>37.299999999999997</v>
      </c>
      <c r="K3537">
        <v>29.8</v>
      </c>
      <c r="L3537">
        <v>22.7</v>
      </c>
      <c r="M3537">
        <v>22.5</v>
      </c>
      <c r="R3537">
        <f t="shared" si="208"/>
        <v>8</v>
      </c>
      <c r="S3537">
        <f t="shared" si="209"/>
        <v>15</v>
      </c>
    </row>
    <row r="3538" spans="1:19" x14ac:dyDescent="0.3">
      <c r="A3538">
        <v>3537</v>
      </c>
      <c r="B3538" t="s">
        <v>3548</v>
      </c>
      <c r="C3538" t="str">
        <f t="shared" si="207"/>
        <v>golf_g_4_GolfESA14</v>
      </c>
      <c r="D3538">
        <v>52.8</v>
      </c>
      <c r="E3538">
        <v>50.9</v>
      </c>
      <c r="F3538">
        <v>8.7799999999999994</v>
      </c>
      <c r="G3538">
        <v>7.1</v>
      </c>
      <c r="H3538">
        <v>48</v>
      </c>
      <c r="I3538">
        <v>39.799999999999997</v>
      </c>
      <c r="J3538">
        <v>33.9</v>
      </c>
      <c r="K3538">
        <v>27.9</v>
      </c>
      <c r="L3538">
        <v>21.4</v>
      </c>
      <c r="M3538">
        <v>21.2</v>
      </c>
      <c r="R3538">
        <f t="shared" si="208"/>
        <v>8</v>
      </c>
      <c r="S3538">
        <f t="shared" si="209"/>
        <v>15</v>
      </c>
    </row>
    <row r="3539" spans="1:19" x14ac:dyDescent="0.3">
      <c r="A3539">
        <v>3538</v>
      </c>
      <c r="B3539" t="s">
        <v>3549</v>
      </c>
      <c r="C3539" t="str">
        <f t="shared" si="207"/>
        <v>golf_g_4_GolfESA15a</v>
      </c>
      <c r="D3539">
        <v>112</v>
      </c>
      <c r="E3539">
        <v>104</v>
      </c>
      <c r="F3539">
        <v>14</v>
      </c>
      <c r="G3539">
        <v>8.81</v>
      </c>
      <c r="H3539">
        <v>95.7</v>
      </c>
      <c r="I3539">
        <v>76</v>
      </c>
      <c r="J3539">
        <v>52.4</v>
      </c>
      <c r="K3539">
        <v>41.2</v>
      </c>
      <c r="L3539">
        <v>33.6</v>
      </c>
      <c r="M3539">
        <v>33.299999999999997</v>
      </c>
      <c r="R3539">
        <f t="shared" si="208"/>
        <v>8</v>
      </c>
      <c r="S3539">
        <f t="shared" si="209"/>
        <v>15</v>
      </c>
    </row>
    <row r="3540" spans="1:19" x14ac:dyDescent="0.3">
      <c r="A3540">
        <v>3539</v>
      </c>
      <c r="B3540" t="s">
        <v>3550</v>
      </c>
      <c r="C3540" t="str">
        <f t="shared" si="207"/>
        <v>golf_g_4_GolfESA15b</v>
      </c>
      <c r="D3540">
        <v>62.3</v>
      </c>
      <c r="E3540">
        <v>53.3</v>
      </c>
      <c r="F3540">
        <v>3.29</v>
      </c>
      <c r="G3540">
        <v>2.0299999999999998</v>
      </c>
      <c r="H3540">
        <v>42.8</v>
      </c>
      <c r="I3540">
        <v>26.6</v>
      </c>
      <c r="J3540">
        <v>16.3</v>
      </c>
      <c r="K3540">
        <v>12.1</v>
      </c>
      <c r="L3540">
        <v>9.57</v>
      </c>
      <c r="M3540">
        <v>9.32</v>
      </c>
      <c r="R3540">
        <f t="shared" si="208"/>
        <v>8</v>
      </c>
      <c r="S3540">
        <f t="shared" si="209"/>
        <v>15</v>
      </c>
    </row>
    <row r="3541" spans="1:19" x14ac:dyDescent="0.3">
      <c r="A3541">
        <v>3540</v>
      </c>
      <c r="B3541" t="s">
        <v>3551</v>
      </c>
      <c r="C3541" t="str">
        <f t="shared" si="207"/>
        <v>golf_g_4_GolfESA16a</v>
      </c>
      <c r="D3541">
        <v>67</v>
      </c>
      <c r="E3541">
        <v>66.099999999999994</v>
      </c>
      <c r="F3541">
        <v>10.4</v>
      </c>
      <c r="G3541">
        <v>6.92</v>
      </c>
      <c r="H3541">
        <v>64.099999999999994</v>
      </c>
      <c r="I3541">
        <v>55.3</v>
      </c>
      <c r="J3541">
        <v>45.9</v>
      </c>
      <c r="K3541">
        <v>37.6</v>
      </c>
      <c r="L3541">
        <v>27.8</v>
      </c>
      <c r="M3541">
        <v>27.6</v>
      </c>
      <c r="R3541">
        <f t="shared" si="208"/>
        <v>8</v>
      </c>
      <c r="S3541">
        <f t="shared" si="209"/>
        <v>15</v>
      </c>
    </row>
    <row r="3542" spans="1:19" x14ac:dyDescent="0.3">
      <c r="A3542">
        <v>3541</v>
      </c>
      <c r="B3542" t="s">
        <v>3552</v>
      </c>
      <c r="C3542" t="str">
        <f t="shared" si="207"/>
        <v>golf_g_4_GolfESA16b</v>
      </c>
      <c r="D3542">
        <v>41.5</v>
      </c>
      <c r="E3542">
        <v>41.1</v>
      </c>
      <c r="F3542">
        <v>7.08</v>
      </c>
      <c r="G3542">
        <v>6.45</v>
      </c>
      <c r="H3542">
        <v>40.299999999999997</v>
      </c>
      <c r="I3542">
        <v>36</v>
      </c>
      <c r="J3542">
        <v>28.4</v>
      </c>
      <c r="K3542">
        <v>23.6</v>
      </c>
      <c r="L3542">
        <v>17.3</v>
      </c>
      <c r="M3542">
        <v>17.2</v>
      </c>
      <c r="R3542">
        <f t="shared" si="208"/>
        <v>8</v>
      </c>
      <c r="S3542">
        <f t="shared" si="209"/>
        <v>15</v>
      </c>
    </row>
    <row r="3543" spans="1:19" x14ac:dyDescent="0.3">
      <c r="A3543">
        <v>3542</v>
      </c>
      <c r="B3543" t="s">
        <v>3553</v>
      </c>
      <c r="C3543" t="str">
        <f t="shared" si="207"/>
        <v>golf_g_4_GolfESA17a</v>
      </c>
      <c r="D3543">
        <v>124</v>
      </c>
      <c r="E3543">
        <v>114</v>
      </c>
      <c r="F3543">
        <v>20.7</v>
      </c>
      <c r="G3543">
        <v>11.7</v>
      </c>
      <c r="H3543">
        <v>105</v>
      </c>
      <c r="I3543">
        <v>97.9</v>
      </c>
      <c r="J3543">
        <v>77.599999999999994</v>
      </c>
      <c r="K3543">
        <v>65.2</v>
      </c>
      <c r="L3543">
        <v>48.3</v>
      </c>
      <c r="M3543">
        <v>48</v>
      </c>
      <c r="R3543">
        <f t="shared" si="208"/>
        <v>8</v>
      </c>
      <c r="S3543">
        <f t="shared" si="209"/>
        <v>15</v>
      </c>
    </row>
    <row r="3544" spans="1:19" x14ac:dyDescent="0.3">
      <c r="A3544">
        <v>3543</v>
      </c>
      <c r="B3544" t="s">
        <v>3554</v>
      </c>
      <c r="C3544" t="str">
        <f t="shared" si="207"/>
        <v>golf_g_4_GolfESA17b</v>
      </c>
      <c r="D3544">
        <v>48.8</v>
      </c>
      <c r="E3544">
        <v>47.2</v>
      </c>
      <c r="F3544">
        <v>7.18</v>
      </c>
      <c r="G3544">
        <v>6.08</v>
      </c>
      <c r="H3544">
        <v>45</v>
      </c>
      <c r="I3544">
        <v>39.700000000000003</v>
      </c>
      <c r="J3544">
        <v>31.5</v>
      </c>
      <c r="K3544">
        <v>24.9</v>
      </c>
      <c r="L3544">
        <v>19.2</v>
      </c>
      <c r="M3544">
        <v>19</v>
      </c>
      <c r="R3544">
        <f t="shared" si="208"/>
        <v>8</v>
      </c>
      <c r="S3544">
        <f t="shared" si="209"/>
        <v>15</v>
      </c>
    </row>
    <row r="3545" spans="1:19" x14ac:dyDescent="0.3">
      <c r="A3545">
        <v>3544</v>
      </c>
      <c r="B3545" t="s">
        <v>3555</v>
      </c>
      <c r="C3545" t="str">
        <f t="shared" si="207"/>
        <v>golf_g_4_GolfESA18a</v>
      </c>
      <c r="D3545">
        <v>69.5</v>
      </c>
      <c r="E3545">
        <v>67</v>
      </c>
      <c r="F3545">
        <v>10.5</v>
      </c>
      <c r="G3545">
        <v>6.66</v>
      </c>
      <c r="H3545">
        <v>63.6</v>
      </c>
      <c r="I3545">
        <v>54.7</v>
      </c>
      <c r="J3545">
        <v>41.8</v>
      </c>
      <c r="K3545">
        <v>35.299999999999997</v>
      </c>
      <c r="L3545">
        <v>25.6</v>
      </c>
      <c r="M3545">
        <v>25.4</v>
      </c>
      <c r="R3545">
        <f t="shared" si="208"/>
        <v>8</v>
      </c>
      <c r="S3545">
        <f t="shared" si="209"/>
        <v>15</v>
      </c>
    </row>
    <row r="3546" spans="1:19" x14ac:dyDescent="0.3">
      <c r="A3546">
        <v>3545</v>
      </c>
      <c r="B3546" t="s">
        <v>3556</v>
      </c>
      <c r="C3546" t="str">
        <f t="shared" si="207"/>
        <v>golf_g_4_GolfESA18b</v>
      </c>
      <c r="D3546">
        <v>79.599999999999994</v>
      </c>
      <c r="E3546">
        <v>78.400000000000006</v>
      </c>
      <c r="F3546">
        <v>9.11</v>
      </c>
      <c r="G3546">
        <v>5.86</v>
      </c>
      <c r="H3546">
        <v>74</v>
      </c>
      <c r="I3546">
        <v>58.3</v>
      </c>
      <c r="J3546">
        <v>41.9</v>
      </c>
      <c r="K3546">
        <v>32.700000000000003</v>
      </c>
      <c r="L3546">
        <v>25.3</v>
      </c>
      <c r="M3546">
        <v>25</v>
      </c>
      <c r="R3546">
        <f t="shared" si="208"/>
        <v>8</v>
      </c>
      <c r="S3546">
        <f t="shared" si="209"/>
        <v>15</v>
      </c>
    </row>
    <row r="3547" spans="1:19" x14ac:dyDescent="0.3">
      <c r="A3547">
        <v>3546</v>
      </c>
      <c r="B3547" t="s">
        <v>3557</v>
      </c>
      <c r="C3547" t="str">
        <f t="shared" si="207"/>
        <v>golf_g_4_GolfESA19a</v>
      </c>
      <c r="D3547">
        <v>67.400000000000006</v>
      </c>
      <c r="E3547">
        <v>64.5</v>
      </c>
      <c r="F3547">
        <v>14</v>
      </c>
      <c r="G3547">
        <v>9.0399999999999991</v>
      </c>
      <c r="H3547">
        <v>60.5</v>
      </c>
      <c r="I3547">
        <v>51.1</v>
      </c>
      <c r="J3547">
        <v>40</v>
      </c>
      <c r="K3547">
        <v>33.5</v>
      </c>
      <c r="L3547">
        <v>25.4</v>
      </c>
      <c r="M3547">
        <v>25.3</v>
      </c>
      <c r="R3547">
        <f t="shared" si="208"/>
        <v>8</v>
      </c>
      <c r="S3547">
        <f t="shared" si="209"/>
        <v>15</v>
      </c>
    </row>
    <row r="3548" spans="1:19" x14ac:dyDescent="0.3">
      <c r="A3548">
        <v>3547</v>
      </c>
      <c r="B3548" t="s">
        <v>3558</v>
      </c>
      <c r="C3548" t="str">
        <f t="shared" si="207"/>
        <v>golf_g_4_GolfESA19b</v>
      </c>
      <c r="D3548">
        <v>113</v>
      </c>
      <c r="E3548">
        <v>98.1</v>
      </c>
      <c r="F3548">
        <v>25</v>
      </c>
      <c r="G3548">
        <v>17.100000000000001</v>
      </c>
      <c r="H3548">
        <v>89.8</v>
      </c>
      <c r="I3548">
        <v>76.900000000000006</v>
      </c>
      <c r="J3548">
        <v>60.1</v>
      </c>
      <c r="K3548">
        <v>52.9</v>
      </c>
      <c r="L3548">
        <v>40.700000000000003</v>
      </c>
      <c r="M3548">
        <v>40.6</v>
      </c>
      <c r="R3548">
        <f t="shared" si="208"/>
        <v>8</v>
      </c>
      <c r="S3548">
        <f t="shared" si="209"/>
        <v>15</v>
      </c>
    </row>
    <row r="3549" spans="1:19" x14ac:dyDescent="0.3">
      <c r="A3549">
        <v>3548</v>
      </c>
      <c r="B3549" t="s">
        <v>3559</v>
      </c>
      <c r="C3549" t="str">
        <f t="shared" si="207"/>
        <v>golf_g_4_GolfESA20a</v>
      </c>
      <c r="D3549">
        <v>515</v>
      </c>
      <c r="E3549">
        <v>254</v>
      </c>
      <c r="F3549">
        <v>14.1</v>
      </c>
      <c r="G3549">
        <v>9.65</v>
      </c>
      <c r="H3549">
        <v>194</v>
      </c>
      <c r="I3549">
        <v>131</v>
      </c>
      <c r="J3549">
        <v>73.5</v>
      </c>
      <c r="K3549">
        <v>53.6</v>
      </c>
      <c r="L3549">
        <v>57.2</v>
      </c>
      <c r="M3549">
        <v>56.3</v>
      </c>
      <c r="R3549">
        <f t="shared" si="208"/>
        <v>8</v>
      </c>
      <c r="S3549">
        <f t="shared" si="209"/>
        <v>15</v>
      </c>
    </row>
    <row r="3550" spans="1:19" x14ac:dyDescent="0.3">
      <c r="A3550">
        <v>3549</v>
      </c>
      <c r="B3550" t="s">
        <v>3560</v>
      </c>
      <c r="C3550" t="str">
        <f t="shared" si="207"/>
        <v>golf_g_4_GolfESA20b</v>
      </c>
      <c r="D3550">
        <v>272</v>
      </c>
      <c r="E3550">
        <v>164</v>
      </c>
      <c r="F3550">
        <v>13.9</v>
      </c>
      <c r="G3550">
        <v>6.77</v>
      </c>
      <c r="H3550">
        <v>134</v>
      </c>
      <c r="I3550">
        <v>93.2</v>
      </c>
      <c r="J3550">
        <v>62.8</v>
      </c>
      <c r="K3550">
        <v>48</v>
      </c>
      <c r="L3550">
        <v>38.6</v>
      </c>
      <c r="M3550">
        <v>38.1</v>
      </c>
      <c r="R3550">
        <f t="shared" si="208"/>
        <v>8</v>
      </c>
      <c r="S3550">
        <f t="shared" si="209"/>
        <v>15</v>
      </c>
    </row>
    <row r="3551" spans="1:19" x14ac:dyDescent="0.3">
      <c r="A3551">
        <v>3550</v>
      </c>
      <c r="B3551" t="s">
        <v>3561</v>
      </c>
      <c r="C3551" t="str">
        <f t="shared" si="207"/>
        <v>golf_g_4_GolfESA21</v>
      </c>
      <c r="D3551">
        <v>65.8</v>
      </c>
      <c r="E3551">
        <v>62.2</v>
      </c>
      <c r="F3551">
        <v>5.37</v>
      </c>
      <c r="G3551">
        <v>3.06</v>
      </c>
      <c r="H3551">
        <v>58.5</v>
      </c>
      <c r="I3551">
        <v>42.8</v>
      </c>
      <c r="J3551">
        <v>28.5</v>
      </c>
      <c r="K3551">
        <v>24.5</v>
      </c>
      <c r="L3551">
        <v>16.600000000000001</v>
      </c>
      <c r="M3551">
        <v>16.3</v>
      </c>
      <c r="R3551">
        <f t="shared" si="208"/>
        <v>8</v>
      </c>
      <c r="S3551">
        <f t="shared" si="209"/>
        <v>15</v>
      </c>
    </row>
    <row r="3552" spans="1:19" x14ac:dyDescent="0.3">
      <c r="A3552">
        <v>3551</v>
      </c>
      <c r="B3552" t="s">
        <v>3562</v>
      </c>
      <c r="C3552" t="str">
        <f t="shared" si="207"/>
        <v>grapes_g_7_GrapesESA20a</v>
      </c>
      <c r="D3552">
        <v>118</v>
      </c>
      <c r="E3552">
        <v>116</v>
      </c>
      <c r="F3552">
        <v>10.8</v>
      </c>
      <c r="G3552">
        <v>4.92</v>
      </c>
      <c r="H3552">
        <v>110</v>
      </c>
      <c r="I3552">
        <v>86.6</v>
      </c>
      <c r="J3552">
        <v>55.4</v>
      </c>
      <c r="K3552">
        <v>40.799999999999997</v>
      </c>
      <c r="L3552">
        <v>33.4</v>
      </c>
      <c r="M3552">
        <v>32.9</v>
      </c>
      <c r="R3552">
        <f t="shared" si="208"/>
        <v>10</v>
      </c>
      <c r="S3552">
        <f t="shared" si="209"/>
        <v>17</v>
      </c>
    </row>
    <row r="3553" spans="1:19" x14ac:dyDescent="0.3">
      <c r="A3553">
        <v>3552</v>
      </c>
      <c r="B3553" t="s">
        <v>3563</v>
      </c>
      <c r="C3553" t="str">
        <f t="shared" si="207"/>
        <v>grapes_g_7_GrapesESA20b</v>
      </c>
      <c r="D3553">
        <v>42.9</v>
      </c>
      <c r="E3553">
        <v>41.8</v>
      </c>
      <c r="F3553">
        <v>3.42</v>
      </c>
      <c r="G3553">
        <v>2.21</v>
      </c>
      <c r="H3553">
        <v>38.6</v>
      </c>
      <c r="I3553">
        <v>29.5</v>
      </c>
      <c r="J3553">
        <v>17.5</v>
      </c>
      <c r="K3553">
        <v>13</v>
      </c>
      <c r="L3553">
        <v>11</v>
      </c>
      <c r="M3553">
        <v>10.8</v>
      </c>
      <c r="R3553">
        <f t="shared" si="208"/>
        <v>10</v>
      </c>
      <c r="S3553">
        <f t="shared" si="209"/>
        <v>17</v>
      </c>
    </row>
    <row r="3554" spans="1:19" x14ac:dyDescent="0.3">
      <c r="A3554">
        <v>3553</v>
      </c>
      <c r="B3554" t="s">
        <v>3564</v>
      </c>
      <c r="C3554" t="str">
        <f t="shared" si="207"/>
        <v>grapes_g_7_GrapesESA1</v>
      </c>
      <c r="D3554">
        <v>173</v>
      </c>
      <c r="E3554">
        <v>171</v>
      </c>
      <c r="F3554">
        <v>21.4</v>
      </c>
      <c r="G3554">
        <v>8.4</v>
      </c>
      <c r="H3554">
        <v>168</v>
      </c>
      <c r="I3554">
        <v>140</v>
      </c>
      <c r="J3554">
        <v>96.5</v>
      </c>
      <c r="K3554">
        <v>72.3</v>
      </c>
      <c r="L3554">
        <v>91.9</v>
      </c>
      <c r="M3554">
        <v>90.8</v>
      </c>
      <c r="R3554">
        <f t="shared" si="208"/>
        <v>10</v>
      </c>
      <c r="S3554">
        <f t="shared" si="209"/>
        <v>17</v>
      </c>
    </row>
    <row r="3555" spans="1:19" x14ac:dyDescent="0.3">
      <c r="A3555">
        <v>3554</v>
      </c>
      <c r="B3555" t="s">
        <v>3565</v>
      </c>
      <c r="C3555" t="str">
        <f t="shared" si="207"/>
        <v>grapes_g_7_GrapesESA2</v>
      </c>
      <c r="D3555">
        <v>80.599999999999994</v>
      </c>
      <c r="E3555">
        <v>78.900000000000006</v>
      </c>
      <c r="F3555">
        <v>10.8</v>
      </c>
      <c r="G3555">
        <v>6.15</v>
      </c>
      <c r="H3555">
        <v>75.599999999999994</v>
      </c>
      <c r="I3555">
        <v>60.8</v>
      </c>
      <c r="J3555">
        <v>40.5</v>
      </c>
      <c r="K3555">
        <v>34.1</v>
      </c>
      <c r="L3555">
        <v>55.6</v>
      </c>
      <c r="M3555">
        <v>53.1</v>
      </c>
      <c r="R3555">
        <f t="shared" si="208"/>
        <v>10</v>
      </c>
      <c r="S3555">
        <f t="shared" si="209"/>
        <v>17</v>
      </c>
    </row>
    <row r="3556" spans="1:19" x14ac:dyDescent="0.3">
      <c r="A3556">
        <v>3555</v>
      </c>
      <c r="B3556" t="s">
        <v>3566</v>
      </c>
      <c r="C3556" t="str">
        <f t="shared" si="207"/>
        <v>grapes_g_7_GrapesESA3</v>
      </c>
      <c r="D3556">
        <v>149</v>
      </c>
      <c r="E3556">
        <v>147</v>
      </c>
      <c r="F3556">
        <v>21.5</v>
      </c>
      <c r="G3556">
        <v>12.3</v>
      </c>
      <c r="H3556">
        <v>143</v>
      </c>
      <c r="I3556">
        <v>124</v>
      </c>
      <c r="J3556">
        <v>99.3</v>
      </c>
      <c r="K3556">
        <v>76.400000000000006</v>
      </c>
      <c r="L3556">
        <v>89.1</v>
      </c>
      <c r="M3556">
        <v>88.5</v>
      </c>
      <c r="R3556">
        <f t="shared" si="208"/>
        <v>10</v>
      </c>
      <c r="S3556">
        <f t="shared" si="209"/>
        <v>17</v>
      </c>
    </row>
    <row r="3557" spans="1:19" x14ac:dyDescent="0.3">
      <c r="A3557">
        <v>3556</v>
      </c>
      <c r="B3557" t="s">
        <v>3567</v>
      </c>
      <c r="C3557" t="str">
        <f t="shared" si="207"/>
        <v>grapes_g_7_GrapesESA4</v>
      </c>
      <c r="D3557">
        <v>56.4</v>
      </c>
      <c r="E3557">
        <v>55.3</v>
      </c>
      <c r="F3557">
        <v>13.4</v>
      </c>
      <c r="G3557">
        <v>7.97</v>
      </c>
      <c r="H3557">
        <v>52.8</v>
      </c>
      <c r="I3557">
        <v>45.4</v>
      </c>
      <c r="J3557">
        <v>40.6</v>
      </c>
      <c r="K3557">
        <v>34.299999999999997</v>
      </c>
      <c r="L3557">
        <v>46.9</v>
      </c>
      <c r="M3557">
        <v>45.6</v>
      </c>
      <c r="R3557">
        <f t="shared" si="208"/>
        <v>10</v>
      </c>
      <c r="S3557">
        <f t="shared" si="209"/>
        <v>17</v>
      </c>
    </row>
    <row r="3558" spans="1:19" x14ac:dyDescent="0.3">
      <c r="A3558">
        <v>3557</v>
      </c>
      <c r="B3558" t="s">
        <v>3568</v>
      </c>
      <c r="C3558" t="str">
        <f t="shared" si="207"/>
        <v>grapes_g_7_GrapesESA5</v>
      </c>
      <c r="D3558">
        <v>89.6</v>
      </c>
      <c r="E3558">
        <v>88.4</v>
      </c>
      <c r="F3558">
        <v>11.6</v>
      </c>
      <c r="G3558">
        <v>6.91</v>
      </c>
      <c r="H3558">
        <v>84.7</v>
      </c>
      <c r="I3558">
        <v>76.599999999999994</v>
      </c>
      <c r="J3558">
        <v>53</v>
      </c>
      <c r="K3558">
        <v>40.200000000000003</v>
      </c>
      <c r="L3558">
        <v>66.5</v>
      </c>
      <c r="M3558">
        <v>65.7</v>
      </c>
      <c r="R3558">
        <f t="shared" si="208"/>
        <v>10</v>
      </c>
      <c r="S3558">
        <f t="shared" si="209"/>
        <v>17</v>
      </c>
    </row>
    <row r="3559" spans="1:19" x14ac:dyDescent="0.3">
      <c r="A3559">
        <v>3558</v>
      </c>
      <c r="B3559" t="s">
        <v>3569</v>
      </c>
      <c r="C3559" t="str">
        <f t="shared" si="207"/>
        <v>grapes_g_7_GrapesESA6</v>
      </c>
      <c r="D3559">
        <v>89.5</v>
      </c>
      <c r="E3559">
        <v>88</v>
      </c>
      <c r="F3559">
        <v>11.1</v>
      </c>
      <c r="G3559">
        <v>6.32</v>
      </c>
      <c r="H3559">
        <v>83.8</v>
      </c>
      <c r="I3559">
        <v>74.7</v>
      </c>
      <c r="J3559">
        <v>47.5</v>
      </c>
      <c r="K3559">
        <v>37.299999999999997</v>
      </c>
      <c r="L3559">
        <v>59</v>
      </c>
      <c r="M3559">
        <v>58</v>
      </c>
      <c r="R3559">
        <f t="shared" si="208"/>
        <v>10</v>
      </c>
      <c r="S3559">
        <f t="shared" si="209"/>
        <v>17</v>
      </c>
    </row>
    <row r="3560" spans="1:19" x14ac:dyDescent="0.3">
      <c r="A3560">
        <v>3559</v>
      </c>
      <c r="B3560" t="s">
        <v>3570</v>
      </c>
      <c r="C3560" t="str">
        <f t="shared" si="207"/>
        <v>grapes_g_7_GrapesESA7</v>
      </c>
      <c r="D3560">
        <v>104</v>
      </c>
      <c r="E3560">
        <v>102</v>
      </c>
      <c r="F3560">
        <v>10.5</v>
      </c>
      <c r="G3560">
        <v>6.83</v>
      </c>
      <c r="H3560">
        <v>95</v>
      </c>
      <c r="I3560">
        <v>70.2</v>
      </c>
      <c r="J3560">
        <v>41.4</v>
      </c>
      <c r="K3560">
        <v>31.8</v>
      </c>
      <c r="L3560">
        <v>55.2</v>
      </c>
      <c r="M3560">
        <v>54.2</v>
      </c>
      <c r="R3560">
        <f t="shared" si="208"/>
        <v>10</v>
      </c>
      <c r="S3560">
        <f t="shared" si="209"/>
        <v>17</v>
      </c>
    </row>
    <row r="3561" spans="1:19" x14ac:dyDescent="0.3">
      <c r="A3561">
        <v>3560</v>
      </c>
      <c r="B3561" t="s">
        <v>3571</v>
      </c>
      <c r="C3561" t="str">
        <f t="shared" si="207"/>
        <v>grapes_g_7_GrapesESA8</v>
      </c>
      <c r="D3561">
        <v>91.5</v>
      </c>
      <c r="E3561">
        <v>89.1</v>
      </c>
      <c r="F3561">
        <v>9.5</v>
      </c>
      <c r="G3561">
        <v>5.87</v>
      </c>
      <c r="H3561">
        <v>84.7</v>
      </c>
      <c r="I3561">
        <v>66.400000000000006</v>
      </c>
      <c r="J3561">
        <v>43.4</v>
      </c>
      <c r="K3561">
        <v>32.799999999999997</v>
      </c>
      <c r="L3561">
        <v>65.2</v>
      </c>
      <c r="M3561">
        <v>62.9</v>
      </c>
      <c r="R3561">
        <f t="shared" si="208"/>
        <v>10</v>
      </c>
      <c r="S3561">
        <f t="shared" si="209"/>
        <v>17</v>
      </c>
    </row>
    <row r="3562" spans="1:19" x14ac:dyDescent="0.3">
      <c r="A3562">
        <v>3561</v>
      </c>
      <c r="B3562" t="s">
        <v>3572</v>
      </c>
      <c r="C3562" t="str">
        <f t="shared" si="207"/>
        <v>grapes_g_7_GrapesESA9</v>
      </c>
      <c r="D3562">
        <v>84.4</v>
      </c>
      <c r="E3562">
        <v>82.9</v>
      </c>
      <c r="F3562">
        <v>9.9700000000000006</v>
      </c>
      <c r="G3562">
        <v>6.77</v>
      </c>
      <c r="H3562">
        <v>78.599999999999994</v>
      </c>
      <c r="I3562">
        <v>59.2</v>
      </c>
      <c r="J3562">
        <v>35.700000000000003</v>
      </c>
      <c r="K3562">
        <v>28.4</v>
      </c>
      <c r="L3562">
        <v>38.4</v>
      </c>
      <c r="M3562">
        <v>37.9</v>
      </c>
      <c r="R3562">
        <f t="shared" si="208"/>
        <v>10</v>
      </c>
      <c r="S3562">
        <f t="shared" si="209"/>
        <v>17</v>
      </c>
    </row>
    <row r="3563" spans="1:19" x14ac:dyDescent="0.3">
      <c r="A3563">
        <v>3562</v>
      </c>
      <c r="B3563" t="s">
        <v>3573</v>
      </c>
      <c r="C3563" t="str">
        <f t="shared" si="207"/>
        <v>grapes_g_7_GrapesESA10a</v>
      </c>
      <c r="D3563">
        <v>96.4</v>
      </c>
      <c r="E3563">
        <v>94.2</v>
      </c>
      <c r="F3563">
        <v>10.1</v>
      </c>
      <c r="G3563">
        <v>5.9</v>
      </c>
      <c r="H3563">
        <v>88.1</v>
      </c>
      <c r="I3563">
        <v>67</v>
      </c>
      <c r="J3563">
        <v>41.1</v>
      </c>
      <c r="K3563">
        <v>31.7</v>
      </c>
      <c r="L3563">
        <v>65.599999999999994</v>
      </c>
      <c r="M3563">
        <v>63.8</v>
      </c>
      <c r="R3563">
        <f t="shared" si="208"/>
        <v>10</v>
      </c>
      <c r="S3563">
        <f t="shared" si="209"/>
        <v>17</v>
      </c>
    </row>
    <row r="3564" spans="1:19" x14ac:dyDescent="0.3">
      <c r="A3564">
        <v>3563</v>
      </c>
      <c r="B3564" t="s">
        <v>3574</v>
      </c>
      <c r="C3564" t="str">
        <f t="shared" si="207"/>
        <v>grapes_g_7_GrapesESA10b</v>
      </c>
      <c r="D3564">
        <v>62.6</v>
      </c>
      <c r="E3564">
        <v>61.8</v>
      </c>
      <c r="F3564">
        <v>10</v>
      </c>
      <c r="G3564">
        <v>6.3</v>
      </c>
      <c r="H3564">
        <v>59.5</v>
      </c>
      <c r="I3564">
        <v>55.3</v>
      </c>
      <c r="J3564">
        <v>40.9</v>
      </c>
      <c r="K3564">
        <v>32.299999999999997</v>
      </c>
      <c r="L3564">
        <v>38.299999999999997</v>
      </c>
      <c r="M3564">
        <v>37.9</v>
      </c>
      <c r="R3564">
        <f t="shared" si="208"/>
        <v>10</v>
      </c>
      <c r="S3564">
        <f t="shared" si="209"/>
        <v>17</v>
      </c>
    </row>
    <row r="3565" spans="1:19" x14ac:dyDescent="0.3">
      <c r="A3565">
        <v>3564</v>
      </c>
      <c r="B3565" t="s">
        <v>3575</v>
      </c>
      <c r="C3565" t="str">
        <f t="shared" si="207"/>
        <v>grapes_g_7_GrapesESA11a</v>
      </c>
      <c r="D3565">
        <v>117</v>
      </c>
      <c r="E3565">
        <v>115</v>
      </c>
      <c r="F3565">
        <v>13.3</v>
      </c>
      <c r="G3565">
        <v>7.2</v>
      </c>
      <c r="H3565">
        <v>112</v>
      </c>
      <c r="I3565">
        <v>87.8</v>
      </c>
      <c r="J3565">
        <v>57.6</v>
      </c>
      <c r="K3565">
        <v>43.7</v>
      </c>
      <c r="L3565">
        <v>81.2</v>
      </c>
      <c r="M3565">
        <v>79.900000000000006</v>
      </c>
      <c r="R3565">
        <f t="shared" si="208"/>
        <v>10</v>
      </c>
      <c r="S3565">
        <f t="shared" si="209"/>
        <v>17</v>
      </c>
    </row>
    <row r="3566" spans="1:19" x14ac:dyDescent="0.3">
      <c r="A3566">
        <v>3565</v>
      </c>
      <c r="B3566" t="s">
        <v>3576</v>
      </c>
      <c r="C3566" t="str">
        <f t="shared" si="207"/>
        <v>grapes_g_7_GrapesESA11b</v>
      </c>
      <c r="D3566">
        <v>77.900000000000006</v>
      </c>
      <c r="E3566">
        <v>76.5</v>
      </c>
      <c r="F3566">
        <v>9.14</v>
      </c>
      <c r="G3566">
        <v>4.76</v>
      </c>
      <c r="H3566">
        <v>72.3</v>
      </c>
      <c r="I3566">
        <v>59.2</v>
      </c>
      <c r="J3566">
        <v>41.8</v>
      </c>
      <c r="K3566">
        <v>30.9</v>
      </c>
      <c r="L3566">
        <v>52.5</v>
      </c>
      <c r="M3566">
        <v>51.8</v>
      </c>
      <c r="R3566">
        <f t="shared" si="208"/>
        <v>10</v>
      </c>
      <c r="S3566">
        <f t="shared" si="209"/>
        <v>17</v>
      </c>
    </row>
    <row r="3567" spans="1:19" x14ac:dyDescent="0.3">
      <c r="A3567">
        <v>3566</v>
      </c>
      <c r="B3567" t="s">
        <v>3577</v>
      </c>
      <c r="C3567" t="str">
        <f t="shared" si="207"/>
        <v>grapes_g_7_GrapesESA12a</v>
      </c>
      <c r="D3567">
        <v>118</v>
      </c>
      <c r="E3567">
        <v>116</v>
      </c>
      <c r="F3567">
        <v>12.3</v>
      </c>
      <c r="G3567">
        <v>6.42</v>
      </c>
      <c r="H3567">
        <v>110</v>
      </c>
      <c r="I3567">
        <v>96.1</v>
      </c>
      <c r="J3567">
        <v>58</v>
      </c>
      <c r="K3567">
        <v>41.9</v>
      </c>
      <c r="L3567">
        <v>79.900000000000006</v>
      </c>
      <c r="M3567">
        <v>77.900000000000006</v>
      </c>
      <c r="R3567">
        <f t="shared" si="208"/>
        <v>10</v>
      </c>
      <c r="S3567">
        <f t="shared" si="209"/>
        <v>17</v>
      </c>
    </row>
    <row r="3568" spans="1:19" x14ac:dyDescent="0.3">
      <c r="A3568">
        <v>3567</v>
      </c>
      <c r="B3568" t="s">
        <v>3578</v>
      </c>
      <c r="C3568" t="str">
        <f t="shared" si="207"/>
        <v>grapes_g_7_GrapesESA12b</v>
      </c>
      <c r="D3568">
        <v>81.900000000000006</v>
      </c>
      <c r="E3568">
        <v>80</v>
      </c>
      <c r="F3568">
        <v>9.36</v>
      </c>
      <c r="G3568">
        <v>5.48</v>
      </c>
      <c r="H3568">
        <v>75.3</v>
      </c>
      <c r="I3568">
        <v>59.9</v>
      </c>
      <c r="J3568">
        <v>42.8</v>
      </c>
      <c r="K3568">
        <v>32.5</v>
      </c>
      <c r="L3568">
        <v>60.9</v>
      </c>
      <c r="M3568">
        <v>60</v>
      </c>
      <c r="R3568">
        <f t="shared" si="208"/>
        <v>10</v>
      </c>
      <c r="S3568">
        <f t="shared" si="209"/>
        <v>17</v>
      </c>
    </row>
    <row r="3569" spans="1:19" x14ac:dyDescent="0.3">
      <c r="A3569">
        <v>3568</v>
      </c>
      <c r="B3569" t="s">
        <v>3579</v>
      </c>
      <c r="C3569" t="str">
        <f t="shared" si="207"/>
        <v>grapes_g_7_GrapesESA13</v>
      </c>
      <c r="D3569">
        <v>58.5</v>
      </c>
      <c r="E3569">
        <v>57</v>
      </c>
      <c r="F3569">
        <v>6.53</v>
      </c>
      <c r="G3569">
        <v>3.72</v>
      </c>
      <c r="H3569">
        <v>53.1</v>
      </c>
      <c r="I3569">
        <v>41.5</v>
      </c>
      <c r="J3569">
        <v>27.6</v>
      </c>
      <c r="K3569">
        <v>22.2</v>
      </c>
      <c r="L3569">
        <v>31.2</v>
      </c>
      <c r="M3569">
        <v>30.7</v>
      </c>
      <c r="R3569">
        <f t="shared" si="208"/>
        <v>10</v>
      </c>
      <c r="S3569">
        <f t="shared" si="209"/>
        <v>17</v>
      </c>
    </row>
    <row r="3570" spans="1:19" x14ac:dyDescent="0.3">
      <c r="A3570">
        <v>3569</v>
      </c>
      <c r="B3570" t="s">
        <v>3580</v>
      </c>
      <c r="C3570" t="str">
        <f t="shared" si="207"/>
        <v>grapes_g_7_GrapesESA14</v>
      </c>
      <c r="D3570">
        <v>60.7</v>
      </c>
      <c r="E3570">
        <v>60</v>
      </c>
      <c r="F3570">
        <v>9.9499999999999993</v>
      </c>
      <c r="G3570">
        <v>5.9</v>
      </c>
      <c r="H3570">
        <v>57.9</v>
      </c>
      <c r="I3570">
        <v>48.3</v>
      </c>
      <c r="J3570">
        <v>35.1</v>
      </c>
      <c r="K3570">
        <v>29.3</v>
      </c>
      <c r="L3570">
        <v>44.2</v>
      </c>
      <c r="M3570">
        <v>43.9</v>
      </c>
      <c r="R3570">
        <f t="shared" si="208"/>
        <v>10</v>
      </c>
      <c r="S3570">
        <f t="shared" si="209"/>
        <v>17</v>
      </c>
    </row>
    <row r="3571" spans="1:19" x14ac:dyDescent="0.3">
      <c r="A3571">
        <v>3570</v>
      </c>
      <c r="B3571" t="s">
        <v>3581</v>
      </c>
      <c r="C3571" t="str">
        <f t="shared" si="207"/>
        <v>grapes_g_7_GrapesESA15a</v>
      </c>
      <c r="D3571">
        <v>53.3</v>
      </c>
      <c r="E3571">
        <v>52.4</v>
      </c>
      <c r="F3571">
        <v>10.199999999999999</v>
      </c>
      <c r="G3571">
        <v>5.19</v>
      </c>
      <c r="H3571">
        <v>49.9</v>
      </c>
      <c r="I3571">
        <v>45.2</v>
      </c>
      <c r="J3571">
        <v>36.299999999999997</v>
      </c>
      <c r="K3571">
        <v>29.9</v>
      </c>
      <c r="L3571">
        <v>23.1</v>
      </c>
      <c r="M3571">
        <v>22.8</v>
      </c>
      <c r="R3571">
        <f t="shared" si="208"/>
        <v>10</v>
      </c>
      <c r="S3571">
        <f t="shared" si="209"/>
        <v>17</v>
      </c>
    </row>
    <row r="3572" spans="1:19" x14ac:dyDescent="0.3">
      <c r="A3572">
        <v>3571</v>
      </c>
      <c r="B3572" t="s">
        <v>3582</v>
      </c>
      <c r="C3572" t="str">
        <f t="shared" si="207"/>
        <v>grapes_g_7_GrapesESA15b</v>
      </c>
      <c r="D3572">
        <v>24.2</v>
      </c>
      <c r="E3572">
        <v>23.1</v>
      </c>
      <c r="F3572">
        <v>2.27</v>
      </c>
      <c r="G3572">
        <v>1.48</v>
      </c>
      <c r="H3572">
        <v>20.3</v>
      </c>
      <c r="I3572">
        <v>16.3</v>
      </c>
      <c r="J3572">
        <v>10.9</v>
      </c>
      <c r="K3572">
        <v>8.18</v>
      </c>
      <c r="L3572">
        <v>6.37</v>
      </c>
      <c r="M3572">
        <v>6.21</v>
      </c>
      <c r="R3572">
        <f t="shared" si="208"/>
        <v>10</v>
      </c>
      <c r="S3572">
        <f t="shared" si="209"/>
        <v>17</v>
      </c>
    </row>
    <row r="3573" spans="1:19" x14ac:dyDescent="0.3">
      <c r="A3573">
        <v>3572</v>
      </c>
      <c r="B3573" t="s">
        <v>3583</v>
      </c>
      <c r="C3573" t="str">
        <f t="shared" si="207"/>
        <v>grapes_g_7_GrapesESA16a</v>
      </c>
      <c r="D3573">
        <v>39.700000000000003</v>
      </c>
      <c r="E3573">
        <v>39.4</v>
      </c>
      <c r="F3573">
        <v>6.28</v>
      </c>
      <c r="G3573">
        <v>4.62</v>
      </c>
      <c r="H3573">
        <v>38.200000000000003</v>
      </c>
      <c r="I3573">
        <v>35</v>
      </c>
      <c r="J3573">
        <v>26.6</v>
      </c>
      <c r="K3573">
        <v>21.7</v>
      </c>
      <c r="L3573">
        <v>16.8</v>
      </c>
      <c r="M3573">
        <v>16.7</v>
      </c>
      <c r="R3573">
        <f t="shared" si="208"/>
        <v>10</v>
      </c>
      <c r="S3573">
        <f t="shared" si="209"/>
        <v>17</v>
      </c>
    </row>
    <row r="3574" spans="1:19" x14ac:dyDescent="0.3">
      <c r="A3574">
        <v>3573</v>
      </c>
      <c r="B3574" t="s">
        <v>3584</v>
      </c>
      <c r="C3574" t="str">
        <f t="shared" si="207"/>
        <v>grapes_g_7_GrapesESA16b</v>
      </c>
      <c r="D3574">
        <v>28.7</v>
      </c>
      <c r="E3574">
        <v>28.5</v>
      </c>
      <c r="F3574">
        <v>5.01</v>
      </c>
      <c r="G3574">
        <v>4.6100000000000003</v>
      </c>
      <c r="H3574">
        <v>27.8</v>
      </c>
      <c r="I3574">
        <v>24.8</v>
      </c>
      <c r="J3574">
        <v>20</v>
      </c>
      <c r="K3574">
        <v>16.600000000000001</v>
      </c>
      <c r="L3574">
        <v>12.8</v>
      </c>
      <c r="M3574">
        <v>12.7</v>
      </c>
      <c r="R3574">
        <f t="shared" si="208"/>
        <v>10</v>
      </c>
      <c r="S3574">
        <f t="shared" si="209"/>
        <v>17</v>
      </c>
    </row>
    <row r="3575" spans="1:19" x14ac:dyDescent="0.3">
      <c r="A3575">
        <v>3574</v>
      </c>
      <c r="B3575" t="s">
        <v>3585</v>
      </c>
      <c r="C3575" t="str">
        <f t="shared" si="207"/>
        <v>grapes_g_7_GrapesESA17a</v>
      </c>
      <c r="D3575">
        <v>107</v>
      </c>
      <c r="E3575">
        <v>106</v>
      </c>
      <c r="F3575">
        <v>17.8</v>
      </c>
      <c r="G3575">
        <v>10.4</v>
      </c>
      <c r="H3575">
        <v>103</v>
      </c>
      <c r="I3575">
        <v>88.8</v>
      </c>
      <c r="J3575">
        <v>67.3</v>
      </c>
      <c r="K3575">
        <v>55.8</v>
      </c>
      <c r="L3575">
        <v>43.8</v>
      </c>
      <c r="M3575">
        <v>43.5</v>
      </c>
      <c r="R3575">
        <f t="shared" si="208"/>
        <v>10</v>
      </c>
      <c r="S3575">
        <f t="shared" si="209"/>
        <v>17</v>
      </c>
    </row>
    <row r="3576" spans="1:19" x14ac:dyDescent="0.3">
      <c r="A3576">
        <v>3575</v>
      </c>
      <c r="B3576" t="s">
        <v>3586</v>
      </c>
      <c r="C3576" t="str">
        <f t="shared" si="207"/>
        <v>grapes_g_7_GrapesESA17b</v>
      </c>
      <c r="D3576">
        <v>31.7</v>
      </c>
      <c r="E3576">
        <v>31.4</v>
      </c>
      <c r="F3576">
        <v>4.95</v>
      </c>
      <c r="G3576">
        <v>4.54</v>
      </c>
      <c r="H3576">
        <v>30.4</v>
      </c>
      <c r="I3576">
        <v>27.1</v>
      </c>
      <c r="J3576">
        <v>20.2</v>
      </c>
      <c r="K3576">
        <v>16.2</v>
      </c>
      <c r="L3576">
        <v>12.8</v>
      </c>
      <c r="M3576">
        <v>12.7</v>
      </c>
      <c r="R3576">
        <f t="shared" si="208"/>
        <v>10</v>
      </c>
      <c r="S3576">
        <f t="shared" si="209"/>
        <v>17</v>
      </c>
    </row>
    <row r="3577" spans="1:19" x14ac:dyDescent="0.3">
      <c r="A3577">
        <v>3576</v>
      </c>
      <c r="B3577" t="s">
        <v>3587</v>
      </c>
      <c r="C3577" t="str">
        <f t="shared" ref="C3577:C3640" si="210">LEFT(B3577,R3577-1)&amp;RIGHT(B3577,LEN(B3577)-S3577)</f>
        <v>grapes_g_7_GrapesESA18a</v>
      </c>
      <c r="D3577">
        <v>40.299999999999997</v>
      </c>
      <c r="E3577">
        <v>39.9</v>
      </c>
      <c r="F3577">
        <v>6.51</v>
      </c>
      <c r="G3577">
        <v>4.5999999999999996</v>
      </c>
      <c r="H3577">
        <v>38.6</v>
      </c>
      <c r="I3577">
        <v>34</v>
      </c>
      <c r="J3577">
        <v>25.8</v>
      </c>
      <c r="K3577">
        <v>21.5</v>
      </c>
      <c r="L3577">
        <v>16.399999999999999</v>
      </c>
      <c r="M3577">
        <v>16.3</v>
      </c>
      <c r="R3577">
        <f t="shared" si="208"/>
        <v>10</v>
      </c>
      <c r="S3577">
        <f t="shared" si="209"/>
        <v>17</v>
      </c>
    </row>
    <row r="3578" spans="1:19" x14ac:dyDescent="0.3">
      <c r="A3578">
        <v>3577</v>
      </c>
      <c r="B3578" t="s">
        <v>3588</v>
      </c>
      <c r="C3578" t="str">
        <f t="shared" si="210"/>
        <v>grapes_g_7_GrapesESA18b</v>
      </c>
      <c r="D3578">
        <v>35.1</v>
      </c>
      <c r="E3578">
        <v>34.6</v>
      </c>
      <c r="F3578">
        <v>5.56</v>
      </c>
      <c r="G3578">
        <v>4.08</v>
      </c>
      <c r="H3578">
        <v>33.1</v>
      </c>
      <c r="I3578">
        <v>30.2</v>
      </c>
      <c r="J3578">
        <v>25.2</v>
      </c>
      <c r="K3578">
        <v>19.899999999999999</v>
      </c>
      <c r="L3578">
        <v>14.9</v>
      </c>
      <c r="M3578">
        <v>14.8</v>
      </c>
      <c r="R3578">
        <f t="shared" si="208"/>
        <v>10</v>
      </c>
      <c r="S3578">
        <f t="shared" si="209"/>
        <v>17</v>
      </c>
    </row>
    <row r="3579" spans="1:19" x14ac:dyDescent="0.3">
      <c r="A3579">
        <v>3578</v>
      </c>
      <c r="B3579" t="s">
        <v>3589</v>
      </c>
      <c r="C3579" t="str">
        <f t="shared" si="210"/>
        <v>grapes_g_4_GrapesESA20a</v>
      </c>
      <c r="D3579">
        <v>241</v>
      </c>
      <c r="E3579">
        <v>172</v>
      </c>
      <c r="F3579">
        <v>9.74</v>
      </c>
      <c r="G3579">
        <v>4.6900000000000004</v>
      </c>
      <c r="H3579">
        <v>120</v>
      </c>
      <c r="I3579">
        <v>78</v>
      </c>
      <c r="J3579">
        <v>52</v>
      </c>
      <c r="K3579">
        <v>38.4</v>
      </c>
      <c r="L3579">
        <v>33</v>
      </c>
      <c r="M3579">
        <v>32.4</v>
      </c>
      <c r="R3579">
        <f t="shared" si="208"/>
        <v>10</v>
      </c>
      <c r="S3579">
        <f t="shared" si="209"/>
        <v>17</v>
      </c>
    </row>
    <row r="3580" spans="1:19" x14ac:dyDescent="0.3">
      <c r="A3580">
        <v>3579</v>
      </c>
      <c r="B3580" t="s">
        <v>3590</v>
      </c>
      <c r="C3580" t="str">
        <f t="shared" si="210"/>
        <v>grapes_g_4_GrapesESA20b</v>
      </c>
      <c r="D3580">
        <v>18.899999999999999</v>
      </c>
      <c r="E3580">
        <v>18.399999999999999</v>
      </c>
      <c r="F3580">
        <v>1.78</v>
      </c>
      <c r="G3580">
        <v>1.53</v>
      </c>
      <c r="H3580">
        <v>16.899999999999999</v>
      </c>
      <c r="I3580">
        <v>13.5</v>
      </c>
      <c r="J3580">
        <v>9.41</v>
      </c>
      <c r="K3580">
        <v>6.91</v>
      </c>
      <c r="L3580">
        <v>5.56</v>
      </c>
      <c r="M3580">
        <v>5.44</v>
      </c>
      <c r="R3580">
        <f t="shared" si="208"/>
        <v>10</v>
      </c>
      <c r="S3580">
        <f t="shared" si="209"/>
        <v>17</v>
      </c>
    </row>
    <row r="3581" spans="1:19" x14ac:dyDescent="0.3">
      <c r="A3581">
        <v>3580</v>
      </c>
      <c r="B3581" t="s">
        <v>3591</v>
      </c>
      <c r="C3581" t="str">
        <f t="shared" si="210"/>
        <v>grapes_g_4_GrapesESA1</v>
      </c>
      <c r="D3581">
        <v>130</v>
      </c>
      <c r="E3581">
        <v>109</v>
      </c>
      <c r="F3581">
        <v>12.4</v>
      </c>
      <c r="G3581">
        <v>7.18</v>
      </c>
      <c r="H3581">
        <v>87.6</v>
      </c>
      <c r="I3581">
        <v>62.9</v>
      </c>
      <c r="J3581">
        <v>42.1</v>
      </c>
      <c r="K3581">
        <v>34.700000000000003</v>
      </c>
      <c r="L3581">
        <v>127</v>
      </c>
      <c r="M3581">
        <v>114</v>
      </c>
      <c r="R3581">
        <f t="shared" si="208"/>
        <v>10</v>
      </c>
      <c r="S3581">
        <f t="shared" si="209"/>
        <v>17</v>
      </c>
    </row>
    <row r="3582" spans="1:19" x14ac:dyDescent="0.3">
      <c r="A3582">
        <v>3581</v>
      </c>
      <c r="B3582" t="s">
        <v>3592</v>
      </c>
      <c r="C3582" t="str">
        <f t="shared" si="210"/>
        <v>grapes_g_4_GrapesESA2</v>
      </c>
      <c r="D3582">
        <v>152</v>
      </c>
      <c r="E3582">
        <v>119</v>
      </c>
      <c r="F3582">
        <v>14.8</v>
      </c>
      <c r="G3582">
        <v>7.73</v>
      </c>
      <c r="H3582">
        <v>94.1</v>
      </c>
      <c r="I3582">
        <v>80.400000000000006</v>
      </c>
      <c r="J3582">
        <v>59.8</v>
      </c>
      <c r="K3582">
        <v>47.5</v>
      </c>
      <c r="L3582">
        <v>132</v>
      </c>
      <c r="M3582">
        <v>125</v>
      </c>
      <c r="R3582">
        <f t="shared" si="208"/>
        <v>10</v>
      </c>
      <c r="S3582">
        <f t="shared" si="209"/>
        <v>17</v>
      </c>
    </row>
    <row r="3583" spans="1:19" x14ac:dyDescent="0.3">
      <c r="A3583">
        <v>3582</v>
      </c>
      <c r="B3583" t="s">
        <v>3593</v>
      </c>
      <c r="C3583" t="str">
        <f t="shared" si="210"/>
        <v>grapes_g_4_GrapesESA3</v>
      </c>
      <c r="D3583">
        <v>262</v>
      </c>
      <c r="E3583">
        <v>208</v>
      </c>
      <c r="F3583">
        <v>23.8</v>
      </c>
      <c r="G3583">
        <v>15.5</v>
      </c>
      <c r="H3583">
        <v>170</v>
      </c>
      <c r="I3583">
        <v>146</v>
      </c>
      <c r="J3583">
        <v>109</v>
      </c>
      <c r="K3583">
        <v>84.9</v>
      </c>
      <c r="L3583">
        <v>196</v>
      </c>
      <c r="M3583">
        <v>186</v>
      </c>
      <c r="R3583">
        <f t="shared" si="208"/>
        <v>10</v>
      </c>
      <c r="S3583">
        <f t="shared" si="209"/>
        <v>17</v>
      </c>
    </row>
    <row r="3584" spans="1:19" x14ac:dyDescent="0.3">
      <c r="A3584">
        <v>3583</v>
      </c>
      <c r="B3584" t="s">
        <v>3594</v>
      </c>
      <c r="C3584" t="str">
        <f t="shared" si="210"/>
        <v>grapes_g_4_GrapesESA4</v>
      </c>
      <c r="D3584">
        <v>118</v>
      </c>
      <c r="E3584">
        <v>89.6</v>
      </c>
      <c r="F3584">
        <v>16</v>
      </c>
      <c r="G3584">
        <v>10.199999999999999</v>
      </c>
      <c r="H3584">
        <v>74.900000000000006</v>
      </c>
      <c r="I3584">
        <v>60.7</v>
      </c>
      <c r="J3584">
        <v>42.6</v>
      </c>
      <c r="K3584">
        <v>38.299999999999997</v>
      </c>
      <c r="L3584">
        <v>105</v>
      </c>
      <c r="M3584">
        <v>96.5</v>
      </c>
      <c r="R3584">
        <f t="shared" si="208"/>
        <v>10</v>
      </c>
      <c r="S3584">
        <f t="shared" si="209"/>
        <v>17</v>
      </c>
    </row>
    <row r="3585" spans="1:19" x14ac:dyDescent="0.3">
      <c r="A3585">
        <v>3584</v>
      </c>
      <c r="B3585" t="s">
        <v>3595</v>
      </c>
      <c r="C3585" t="str">
        <f t="shared" si="210"/>
        <v>grapes_g_4_GrapesESA5</v>
      </c>
      <c r="D3585">
        <v>181</v>
      </c>
      <c r="E3585">
        <v>142</v>
      </c>
      <c r="F3585">
        <v>18</v>
      </c>
      <c r="G3585">
        <v>9.34</v>
      </c>
      <c r="H3585">
        <v>119</v>
      </c>
      <c r="I3585">
        <v>98.7</v>
      </c>
      <c r="J3585">
        <v>75.8</v>
      </c>
      <c r="K3585">
        <v>61.3</v>
      </c>
      <c r="L3585">
        <v>180</v>
      </c>
      <c r="M3585">
        <v>165</v>
      </c>
      <c r="R3585">
        <f t="shared" si="208"/>
        <v>10</v>
      </c>
      <c r="S3585">
        <f t="shared" si="209"/>
        <v>17</v>
      </c>
    </row>
    <row r="3586" spans="1:19" x14ac:dyDescent="0.3">
      <c r="A3586">
        <v>3585</v>
      </c>
      <c r="B3586" t="s">
        <v>3596</v>
      </c>
      <c r="C3586" t="str">
        <f t="shared" si="210"/>
        <v>grapes_g_4_GrapesESA6</v>
      </c>
      <c r="D3586">
        <v>181</v>
      </c>
      <c r="E3586">
        <v>151</v>
      </c>
      <c r="F3586">
        <v>15.1</v>
      </c>
      <c r="G3586">
        <v>8.42</v>
      </c>
      <c r="H3586">
        <v>127</v>
      </c>
      <c r="I3586">
        <v>111</v>
      </c>
      <c r="J3586">
        <v>71.400000000000006</v>
      </c>
      <c r="K3586">
        <v>53.5</v>
      </c>
      <c r="L3586">
        <v>154</v>
      </c>
      <c r="M3586">
        <v>144</v>
      </c>
      <c r="R3586">
        <f t="shared" si="208"/>
        <v>10</v>
      </c>
      <c r="S3586">
        <f t="shared" si="209"/>
        <v>17</v>
      </c>
    </row>
    <row r="3587" spans="1:19" x14ac:dyDescent="0.3">
      <c r="A3587">
        <v>3586</v>
      </c>
      <c r="B3587" t="s">
        <v>3597</v>
      </c>
      <c r="C3587" t="str">
        <f t="shared" si="210"/>
        <v>grapes_g_4_GrapesESA7</v>
      </c>
      <c r="D3587">
        <v>189</v>
      </c>
      <c r="E3587">
        <v>158</v>
      </c>
      <c r="F3587">
        <v>13.3</v>
      </c>
      <c r="G3587">
        <v>9.0299999999999994</v>
      </c>
      <c r="H3587">
        <v>133</v>
      </c>
      <c r="I3587">
        <v>97.6</v>
      </c>
      <c r="J3587">
        <v>56.2</v>
      </c>
      <c r="K3587">
        <v>41.9</v>
      </c>
      <c r="L3587">
        <v>153</v>
      </c>
      <c r="M3587">
        <v>141</v>
      </c>
      <c r="R3587">
        <f t="shared" ref="R3587:R3650" si="211">SEARCH("run",B3587)</f>
        <v>10</v>
      </c>
      <c r="S3587">
        <f t="shared" ref="S3587:S3650" si="212">SEARCH("_",B3587,SEARCH("_",B3587,R3587+1)+1)</f>
        <v>17</v>
      </c>
    </row>
    <row r="3588" spans="1:19" x14ac:dyDescent="0.3">
      <c r="A3588">
        <v>3587</v>
      </c>
      <c r="B3588" t="s">
        <v>3598</v>
      </c>
      <c r="C3588" t="str">
        <f t="shared" si="210"/>
        <v>grapes_g_4_GrapesESA8</v>
      </c>
      <c r="D3588">
        <v>193</v>
      </c>
      <c r="E3588">
        <v>134</v>
      </c>
      <c r="F3588">
        <v>10.5</v>
      </c>
      <c r="G3588">
        <v>7.71</v>
      </c>
      <c r="H3588">
        <v>114</v>
      </c>
      <c r="I3588">
        <v>87.5</v>
      </c>
      <c r="J3588">
        <v>48.7</v>
      </c>
      <c r="K3588">
        <v>37.4</v>
      </c>
      <c r="L3588">
        <v>183</v>
      </c>
      <c r="M3588">
        <v>160</v>
      </c>
      <c r="R3588">
        <f t="shared" si="211"/>
        <v>10</v>
      </c>
      <c r="S3588">
        <f t="shared" si="212"/>
        <v>17</v>
      </c>
    </row>
    <row r="3589" spans="1:19" x14ac:dyDescent="0.3">
      <c r="A3589">
        <v>3588</v>
      </c>
      <c r="B3589" t="s">
        <v>3599</v>
      </c>
      <c r="C3589" t="str">
        <f t="shared" si="210"/>
        <v>grapes_g_4_GrapesESA9</v>
      </c>
      <c r="D3589">
        <v>158</v>
      </c>
      <c r="E3589">
        <v>142</v>
      </c>
      <c r="F3589">
        <v>14.3</v>
      </c>
      <c r="G3589">
        <v>8.98</v>
      </c>
      <c r="H3589">
        <v>120</v>
      </c>
      <c r="I3589">
        <v>87.9</v>
      </c>
      <c r="J3589">
        <v>51.9</v>
      </c>
      <c r="K3589">
        <v>40.200000000000003</v>
      </c>
      <c r="L3589">
        <v>97.1</v>
      </c>
      <c r="M3589">
        <v>89.8</v>
      </c>
      <c r="R3589">
        <f t="shared" si="211"/>
        <v>10</v>
      </c>
      <c r="S3589">
        <f t="shared" si="212"/>
        <v>17</v>
      </c>
    </row>
    <row r="3590" spans="1:19" x14ac:dyDescent="0.3">
      <c r="A3590">
        <v>3589</v>
      </c>
      <c r="B3590" t="s">
        <v>3600</v>
      </c>
      <c r="C3590" t="str">
        <f t="shared" si="210"/>
        <v>grapes_g_4_GrapesESA10a</v>
      </c>
      <c r="D3590">
        <v>192</v>
      </c>
      <c r="E3590">
        <v>163</v>
      </c>
      <c r="F3590">
        <v>14.1</v>
      </c>
      <c r="G3590">
        <v>7.95</v>
      </c>
      <c r="H3590">
        <v>130</v>
      </c>
      <c r="I3590">
        <v>97</v>
      </c>
      <c r="J3590">
        <v>59.1</v>
      </c>
      <c r="K3590">
        <v>44.6</v>
      </c>
      <c r="L3590">
        <v>190</v>
      </c>
      <c r="M3590">
        <v>172</v>
      </c>
      <c r="R3590">
        <f t="shared" si="211"/>
        <v>10</v>
      </c>
      <c r="S3590">
        <f t="shared" si="212"/>
        <v>17</v>
      </c>
    </row>
    <row r="3591" spans="1:19" x14ac:dyDescent="0.3">
      <c r="A3591">
        <v>3590</v>
      </c>
      <c r="B3591" t="s">
        <v>3601</v>
      </c>
      <c r="C3591" t="str">
        <f t="shared" si="210"/>
        <v>grapes_g_4_GrapesESA10b</v>
      </c>
      <c r="D3591">
        <v>114</v>
      </c>
      <c r="E3591">
        <v>105</v>
      </c>
      <c r="F3591">
        <v>14.7</v>
      </c>
      <c r="G3591">
        <v>7.67</v>
      </c>
      <c r="H3591">
        <v>95.6</v>
      </c>
      <c r="I3591">
        <v>82.7</v>
      </c>
      <c r="J3591">
        <v>60.8</v>
      </c>
      <c r="K3591">
        <v>48.3</v>
      </c>
      <c r="L3591">
        <v>89.5</v>
      </c>
      <c r="M3591">
        <v>87.8</v>
      </c>
      <c r="R3591">
        <f t="shared" si="211"/>
        <v>10</v>
      </c>
      <c r="S3591">
        <f t="shared" si="212"/>
        <v>17</v>
      </c>
    </row>
    <row r="3592" spans="1:19" x14ac:dyDescent="0.3">
      <c r="A3592">
        <v>3591</v>
      </c>
      <c r="B3592" t="s">
        <v>3602</v>
      </c>
      <c r="C3592" t="str">
        <f t="shared" si="210"/>
        <v>grapes_g_4_GrapesESA11a</v>
      </c>
      <c r="D3592">
        <v>203</v>
      </c>
      <c r="E3592">
        <v>159</v>
      </c>
      <c r="F3592">
        <v>16.899999999999999</v>
      </c>
      <c r="G3592">
        <v>9.81</v>
      </c>
      <c r="H3592">
        <v>136</v>
      </c>
      <c r="I3592">
        <v>114</v>
      </c>
      <c r="J3592">
        <v>77.5</v>
      </c>
      <c r="K3592">
        <v>58.1</v>
      </c>
      <c r="L3592">
        <v>209</v>
      </c>
      <c r="M3592">
        <v>192</v>
      </c>
      <c r="R3592">
        <f t="shared" si="211"/>
        <v>10</v>
      </c>
      <c r="S3592">
        <f t="shared" si="212"/>
        <v>17</v>
      </c>
    </row>
    <row r="3593" spans="1:19" x14ac:dyDescent="0.3">
      <c r="A3593">
        <v>3592</v>
      </c>
      <c r="B3593" t="s">
        <v>3603</v>
      </c>
      <c r="C3593" t="str">
        <f t="shared" si="210"/>
        <v>grapes_g_4_GrapesESA11b</v>
      </c>
      <c r="D3593">
        <v>129</v>
      </c>
      <c r="E3593">
        <v>115</v>
      </c>
      <c r="F3593">
        <v>12.8</v>
      </c>
      <c r="G3593">
        <v>6.29</v>
      </c>
      <c r="H3593">
        <v>101</v>
      </c>
      <c r="I3593">
        <v>80</v>
      </c>
      <c r="J3593">
        <v>51.2</v>
      </c>
      <c r="K3593">
        <v>38.4</v>
      </c>
      <c r="L3593">
        <v>138</v>
      </c>
      <c r="M3593">
        <v>127</v>
      </c>
      <c r="R3593">
        <f t="shared" si="211"/>
        <v>10</v>
      </c>
      <c r="S3593">
        <f t="shared" si="212"/>
        <v>17</v>
      </c>
    </row>
    <row r="3594" spans="1:19" x14ac:dyDescent="0.3">
      <c r="A3594">
        <v>3593</v>
      </c>
      <c r="B3594" t="s">
        <v>3604</v>
      </c>
      <c r="C3594" t="str">
        <f t="shared" si="210"/>
        <v>grapes_g_4_GrapesESA12a</v>
      </c>
      <c r="D3594">
        <v>241</v>
      </c>
      <c r="E3594">
        <v>177</v>
      </c>
      <c r="F3594">
        <v>14.2</v>
      </c>
      <c r="G3594">
        <v>8.92</v>
      </c>
      <c r="H3594">
        <v>144</v>
      </c>
      <c r="I3594">
        <v>104</v>
      </c>
      <c r="J3594">
        <v>69.5</v>
      </c>
      <c r="K3594">
        <v>51.7</v>
      </c>
      <c r="L3594">
        <v>231</v>
      </c>
      <c r="M3594">
        <v>206</v>
      </c>
      <c r="R3594">
        <f t="shared" si="211"/>
        <v>10</v>
      </c>
      <c r="S3594">
        <f t="shared" si="212"/>
        <v>17</v>
      </c>
    </row>
    <row r="3595" spans="1:19" x14ac:dyDescent="0.3">
      <c r="A3595">
        <v>3594</v>
      </c>
      <c r="B3595" t="s">
        <v>3605</v>
      </c>
      <c r="C3595" t="str">
        <f t="shared" si="210"/>
        <v>grapes_g_4_GrapesESA12b</v>
      </c>
      <c r="D3595">
        <v>177</v>
      </c>
      <c r="E3595">
        <v>136</v>
      </c>
      <c r="F3595">
        <v>13.2</v>
      </c>
      <c r="G3595">
        <v>7.61</v>
      </c>
      <c r="H3595">
        <v>118</v>
      </c>
      <c r="I3595">
        <v>87.2</v>
      </c>
      <c r="J3595">
        <v>63.8</v>
      </c>
      <c r="K3595">
        <v>47.2</v>
      </c>
      <c r="L3595">
        <v>167</v>
      </c>
      <c r="M3595">
        <v>152</v>
      </c>
      <c r="R3595">
        <f t="shared" si="211"/>
        <v>10</v>
      </c>
      <c r="S3595">
        <f t="shared" si="212"/>
        <v>17</v>
      </c>
    </row>
    <row r="3596" spans="1:19" x14ac:dyDescent="0.3">
      <c r="A3596">
        <v>3595</v>
      </c>
      <c r="B3596" t="s">
        <v>3606</v>
      </c>
      <c r="C3596" t="str">
        <f t="shared" si="210"/>
        <v>grapes_g_4_GrapesESA13</v>
      </c>
      <c r="D3596">
        <v>103</v>
      </c>
      <c r="E3596">
        <v>95</v>
      </c>
      <c r="F3596">
        <v>9.86</v>
      </c>
      <c r="G3596">
        <v>4.1500000000000004</v>
      </c>
      <c r="H3596">
        <v>84.9</v>
      </c>
      <c r="I3596">
        <v>64.7</v>
      </c>
      <c r="J3596">
        <v>44.1</v>
      </c>
      <c r="K3596">
        <v>35.5</v>
      </c>
      <c r="L3596">
        <v>78.900000000000006</v>
      </c>
      <c r="M3596">
        <v>76.2</v>
      </c>
      <c r="R3596">
        <f t="shared" si="211"/>
        <v>10</v>
      </c>
      <c r="S3596">
        <f t="shared" si="212"/>
        <v>17</v>
      </c>
    </row>
    <row r="3597" spans="1:19" x14ac:dyDescent="0.3">
      <c r="A3597">
        <v>3596</v>
      </c>
      <c r="B3597" t="s">
        <v>3607</v>
      </c>
      <c r="C3597" t="str">
        <f t="shared" si="210"/>
        <v>grapes_g_4_GrapesESA14</v>
      </c>
      <c r="D3597">
        <v>108</v>
      </c>
      <c r="E3597">
        <v>103</v>
      </c>
      <c r="F3597">
        <v>15.3</v>
      </c>
      <c r="G3597">
        <v>6.3</v>
      </c>
      <c r="H3597">
        <v>97.3</v>
      </c>
      <c r="I3597">
        <v>81.599999999999994</v>
      </c>
      <c r="J3597">
        <v>58.6</v>
      </c>
      <c r="K3597">
        <v>45.9</v>
      </c>
      <c r="L3597">
        <v>112</v>
      </c>
      <c r="M3597">
        <v>107</v>
      </c>
      <c r="R3597">
        <f t="shared" si="211"/>
        <v>10</v>
      </c>
      <c r="S3597">
        <f t="shared" si="212"/>
        <v>17</v>
      </c>
    </row>
    <row r="3598" spans="1:19" x14ac:dyDescent="0.3">
      <c r="A3598">
        <v>3597</v>
      </c>
      <c r="B3598" t="s">
        <v>3608</v>
      </c>
      <c r="C3598" t="str">
        <f t="shared" si="210"/>
        <v>grapes_g_4_GrapesESA15a</v>
      </c>
      <c r="D3598">
        <v>83.6</v>
      </c>
      <c r="E3598">
        <v>73.599999999999994</v>
      </c>
      <c r="F3598">
        <v>10.199999999999999</v>
      </c>
      <c r="G3598">
        <v>5.13</v>
      </c>
      <c r="H3598">
        <v>66.2</v>
      </c>
      <c r="I3598">
        <v>57.8</v>
      </c>
      <c r="J3598">
        <v>41.9</v>
      </c>
      <c r="K3598">
        <v>33.299999999999997</v>
      </c>
      <c r="L3598">
        <v>26.7</v>
      </c>
      <c r="M3598">
        <v>26.4</v>
      </c>
      <c r="R3598">
        <f t="shared" si="211"/>
        <v>10</v>
      </c>
      <c r="S3598">
        <f t="shared" si="212"/>
        <v>17</v>
      </c>
    </row>
    <row r="3599" spans="1:19" x14ac:dyDescent="0.3">
      <c r="A3599">
        <v>3598</v>
      </c>
      <c r="B3599" t="s">
        <v>3609</v>
      </c>
      <c r="C3599" t="str">
        <f t="shared" si="210"/>
        <v>grapes_g_4_GrapesESA15b</v>
      </c>
      <c r="D3599">
        <v>42.9</v>
      </c>
      <c r="E3599">
        <v>37.9</v>
      </c>
      <c r="F3599">
        <v>2.82</v>
      </c>
      <c r="G3599">
        <v>1.5</v>
      </c>
      <c r="H3599">
        <v>31.5</v>
      </c>
      <c r="I3599">
        <v>21</v>
      </c>
      <c r="J3599">
        <v>13.6</v>
      </c>
      <c r="K3599">
        <v>10.3</v>
      </c>
      <c r="L3599">
        <v>8.66</v>
      </c>
      <c r="M3599">
        <v>8.4499999999999993</v>
      </c>
      <c r="R3599">
        <f t="shared" si="211"/>
        <v>10</v>
      </c>
      <c r="S3599">
        <f t="shared" si="212"/>
        <v>17</v>
      </c>
    </row>
    <row r="3600" spans="1:19" x14ac:dyDescent="0.3">
      <c r="A3600">
        <v>3599</v>
      </c>
      <c r="B3600" t="s">
        <v>3610</v>
      </c>
      <c r="C3600" t="str">
        <f t="shared" si="210"/>
        <v>grapes_g_4_GrapesESA16a</v>
      </c>
      <c r="D3600">
        <v>51.9</v>
      </c>
      <c r="E3600">
        <v>48.6</v>
      </c>
      <c r="F3600">
        <v>7.56</v>
      </c>
      <c r="G3600">
        <v>4.1500000000000004</v>
      </c>
      <c r="H3600">
        <v>46.2</v>
      </c>
      <c r="I3600">
        <v>43.4</v>
      </c>
      <c r="J3600">
        <v>32.6</v>
      </c>
      <c r="K3600">
        <v>26.2</v>
      </c>
      <c r="L3600">
        <v>20.3</v>
      </c>
      <c r="M3600">
        <v>20.100000000000001</v>
      </c>
      <c r="R3600">
        <f t="shared" si="211"/>
        <v>10</v>
      </c>
      <c r="S3600">
        <f t="shared" si="212"/>
        <v>17</v>
      </c>
    </row>
    <row r="3601" spans="1:19" x14ac:dyDescent="0.3">
      <c r="A3601">
        <v>3600</v>
      </c>
      <c r="B3601" t="s">
        <v>3611</v>
      </c>
      <c r="C3601" t="str">
        <f t="shared" si="210"/>
        <v>grapes_g_4_GrapesESA16b</v>
      </c>
      <c r="D3601">
        <v>23.3</v>
      </c>
      <c r="E3601">
        <v>23.1</v>
      </c>
      <c r="F3601">
        <v>3.94</v>
      </c>
      <c r="G3601">
        <v>3.64</v>
      </c>
      <c r="H3601">
        <v>22.5</v>
      </c>
      <c r="I3601">
        <v>20.100000000000001</v>
      </c>
      <c r="J3601">
        <v>16</v>
      </c>
      <c r="K3601">
        <v>13.3</v>
      </c>
      <c r="L3601">
        <v>10.199999999999999</v>
      </c>
      <c r="M3601">
        <v>10.1</v>
      </c>
      <c r="R3601">
        <f t="shared" si="211"/>
        <v>10</v>
      </c>
      <c r="S3601">
        <f t="shared" si="212"/>
        <v>17</v>
      </c>
    </row>
    <row r="3602" spans="1:19" x14ac:dyDescent="0.3">
      <c r="A3602">
        <v>3601</v>
      </c>
      <c r="B3602" t="s">
        <v>3612</v>
      </c>
      <c r="C3602" t="str">
        <f t="shared" si="210"/>
        <v>grapes_g_4_GrapesESA17a</v>
      </c>
      <c r="D3602">
        <v>186</v>
      </c>
      <c r="E3602">
        <v>162</v>
      </c>
      <c r="F3602">
        <v>24.7</v>
      </c>
      <c r="G3602">
        <v>13.2</v>
      </c>
      <c r="H3602">
        <v>144</v>
      </c>
      <c r="I3602">
        <v>127</v>
      </c>
      <c r="J3602">
        <v>97.4</v>
      </c>
      <c r="K3602">
        <v>79</v>
      </c>
      <c r="L3602">
        <v>63.8</v>
      </c>
      <c r="M3602">
        <v>63.4</v>
      </c>
      <c r="R3602">
        <f t="shared" si="211"/>
        <v>10</v>
      </c>
      <c r="S3602">
        <f t="shared" si="212"/>
        <v>17</v>
      </c>
    </row>
    <row r="3603" spans="1:19" x14ac:dyDescent="0.3">
      <c r="A3603">
        <v>3602</v>
      </c>
      <c r="B3603" t="s">
        <v>3613</v>
      </c>
      <c r="C3603" t="str">
        <f t="shared" si="210"/>
        <v>grapes_g_4_GrapesESA17b</v>
      </c>
      <c r="D3603">
        <v>32.200000000000003</v>
      </c>
      <c r="E3603">
        <v>31.9</v>
      </c>
      <c r="F3603">
        <v>5.22</v>
      </c>
      <c r="G3603">
        <v>4.18</v>
      </c>
      <c r="H3603">
        <v>31</v>
      </c>
      <c r="I3603">
        <v>28.4</v>
      </c>
      <c r="J3603">
        <v>20.5</v>
      </c>
      <c r="K3603">
        <v>16.2</v>
      </c>
      <c r="L3603">
        <v>13.1</v>
      </c>
      <c r="M3603">
        <v>13</v>
      </c>
      <c r="R3603">
        <f t="shared" si="211"/>
        <v>10</v>
      </c>
      <c r="S3603">
        <f t="shared" si="212"/>
        <v>17</v>
      </c>
    </row>
    <row r="3604" spans="1:19" x14ac:dyDescent="0.3">
      <c r="A3604">
        <v>3603</v>
      </c>
      <c r="B3604" t="s">
        <v>3614</v>
      </c>
      <c r="C3604" t="str">
        <f t="shared" si="210"/>
        <v>grapes_g_4_GrapesESA18a</v>
      </c>
      <c r="D3604">
        <v>49.3</v>
      </c>
      <c r="E3604">
        <v>48.8</v>
      </c>
      <c r="F3604">
        <v>7.57</v>
      </c>
      <c r="G3604">
        <v>4.29</v>
      </c>
      <c r="H3604">
        <v>47.3</v>
      </c>
      <c r="I3604">
        <v>42.7</v>
      </c>
      <c r="J3604">
        <v>31.3</v>
      </c>
      <c r="K3604">
        <v>25.5</v>
      </c>
      <c r="L3604">
        <v>19.5</v>
      </c>
      <c r="M3604">
        <v>19.399999999999999</v>
      </c>
      <c r="R3604">
        <f t="shared" si="211"/>
        <v>10</v>
      </c>
      <c r="S3604">
        <f t="shared" si="212"/>
        <v>17</v>
      </c>
    </row>
    <row r="3605" spans="1:19" x14ac:dyDescent="0.3">
      <c r="A3605">
        <v>3604</v>
      </c>
      <c r="B3605" t="s">
        <v>3615</v>
      </c>
      <c r="C3605" t="str">
        <f t="shared" si="210"/>
        <v>grapes_g_4_GrapesESA18b</v>
      </c>
      <c r="D3605">
        <v>53.4</v>
      </c>
      <c r="E3605">
        <v>49.1</v>
      </c>
      <c r="F3605">
        <v>7.15</v>
      </c>
      <c r="G3605">
        <v>3.82</v>
      </c>
      <c r="H3605">
        <v>45.7</v>
      </c>
      <c r="I3605">
        <v>42.7</v>
      </c>
      <c r="J3605">
        <v>33.5</v>
      </c>
      <c r="K3605">
        <v>26.1</v>
      </c>
      <c r="L3605">
        <v>19.5</v>
      </c>
      <c r="M3605">
        <v>19.3</v>
      </c>
      <c r="R3605">
        <f t="shared" si="211"/>
        <v>10</v>
      </c>
      <c r="S3605">
        <f t="shared" si="212"/>
        <v>17</v>
      </c>
    </row>
    <row r="3606" spans="1:19" x14ac:dyDescent="0.3">
      <c r="A3606">
        <v>3605</v>
      </c>
      <c r="B3606" t="s">
        <v>3616</v>
      </c>
      <c r="C3606" t="str">
        <f t="shared" si="210"/>
        <v>legumes_g_7_VegetableESA1</v>
      </c>
      <c r="D3606">
        <v>158</v>
      </c>
      <c r="E3606">
        <v>156</v>
      </c>
      <c r="F3606">
        <v>20.2</v>
      </c>
      <c r="G3606">
        <v>7.72</v>
      </c>
      <c r="H3606">
        <v>150</v>
      </c>
      <c r="I3606">
        <v>126</v>
      </c>
      <c r="J3606">
        <v>87.2</v>
      </c>
      <c r="K3606">
        <v>68.2</v>
      </c>
      <c r="L3606">
        <v>69.8</v>
      </c>
      <c r="M3606">
        <v>69</v>
      </c>
      <c r="R3606">
        <f t="shared" si="211"/>
        <v>11</v>
      </c>
      <c r="S3606">
        <f t="shared" si="212"/>
        <v>18</v>
      </c>
    </row>
    <row r="3607" spans="1:19" x14ac:dyDescent="0.3">
      <c r="A3607">
        <v>3606</v>
      </c>
      <c r="B3607" t="s">
        <v>3617</v>
      </c>
      <c r="C3607" t="str">
        <f t="shared" si="210"/>
        <v>legumes_g_7_VegetableESA2</v>
      </c>
      <c r="D3607">
        <v>82.3</v>
      </c>
      <c r="E3607">
        <v>80.5</v>
      </c>
      <c r="F3607">
        <v>8.9600000000000009</v>
      </c>
      <c r="G3607">
        <v>4.6900000000000004</v>
      </c>
      <c r="H3607">
        <v>75.3</v>
      </c>
      <c r="I3607">
        <v>58.4</v>
      </c>
      <c r="J3607">
        <v>37.299999999999997</v>
      </c>
      <c r="K3607">
        <v>29.6</v>
      </c>
      <c r="L3607">
        <v>27</v>
      </c>
      <c r="M3607">
        <v>26.6</v>
      </c>
      <c r="R3607">
        <f t="shared" si="211"/>
        <v>11</v>
      </c>
      <c r="S3607">
        <f t="shared" si="212"/>
        <v>18</v>
      </c>
    </row>
    <row r="3608" spans="1:19" x14ac:dyDescent="0.3">
      <c r="A3608">
        <v>3607</v>
      </c>
      <c r="B3608" t="s">
        <v>3618</v>
      </c>
      <c r="C3608" t="str">
        <f t="shared" si="210"/>
        <v>legumes_g_7_VegetableESA3</v>
      </c>
      <c r="D3608">
        <v>123</v>
      </c>
      <c r="E3608">
        <v>121</v>
      </c>
      <c r="F3608">
        <v>20.100000000000001</v>
      </c>
      <c r="G3608">
        <v>10.4</v>
      </c>
      <c r="H3608">
        <v>118</v>
      </c>
      <c r="I3608">
        <v>108</v>
      </c>
      <c r="J3608">
        <v>87.1</v>
      </c>
      <c r="K3608">
        <v>70.099999999999994</v>
      </c>
      <c r="L3608">
        <v>55</v>
      </c>
      <c r="M3608">
        <v>54.5</v>
      </c>
      <c r="R3608">
        <f t="shared" si="211"/>
        <v>11</v>
      </c>
      <c r="S3608">
        <f t="shared" si="212"/>
        <v>18</v>
      </c>
    </row>
    <row r="3609" spans="1:19" x14ac:dyDescent="0.3">
      <c r="A3609">
        <v>3608</v>
      </c>
      <c r="B3609" t="s">
        <v>3619</v>
      </c>
      <c r="C3609" t="str">
        <f t="shared" si="210"/>
        <v>legumes_g_7_VegetableESA4</v>
      </c>
      <c r="D3609">
        <v>49.3</v>
      </c>
      <c r="E3609">
        <v>48.1</v>
      </c>
      <c r="F3609">
        <v>7.2</v>
      </c>
      <c r="G3609">
        <v>4.2699999999999996</v>
      </c>
      <c r="H3609">
        <v>44.7</v>
      </c>
      <c r="I3609">
        <v>34.5</v>
      </c>
      <c r="J3609">
        <v>25.3</v>
      </c>
      <c r="K3609">
        <v>20.9</v>
      </c>
      <c r="L3609">
        <v>15.4</v>
      </c>
      <c r="M3609">
        <v>15.3</v>
      </c>
      <c r="R3609">
        <f t="shared" si="211"/>
        <v>11</v>
      </c>
      <c r="S3609">
        <f t="shared" si="212"/>
        <v>18</v>
      </c>
    </row>
    <row r="3610" spans="1:19" x14ac:dyDescent="0.3">
      <c r="A3610">
        <v>3609</v>
      </c>
      <c r="B3610" t="s">
        <v>3620</v>
      </c>
      <c r="C3610" t="str">
        <f t="shared" si="210"/>
        <v>legumes_g_7_VegetableESA5</v>
      </c>
      <c r="D3610">
        <v>112</v>
      </c>
      <c r="E3610">
        <v>110</v>
      </c>
      <c r="F3610">
        <v>13.3</v>
      </c>
      <c r="G3610">
        <v>8.07</v>
      </c>
      <c r="H3610">
        <v>105</v>
      </c>
      <c r="I3610">
        <v>91.4</v>
      </c>
      <c r="J3610">
        <v>62.9</v>
      </c>
      <c r="K3610">
        <v>47.5</v>
      </c>
      <c r="L3610">
        <v>39.799999999999997</v>
      </c>
      <c r="M3610">
        <v>39.200000000000003</v>
      </c>
      <c r="R3610">
        <f t="shared" si="211"/>
        <v>11</v>
      </c>
      <c r="S3610">
        <f t="shared" si="212"/>
        <v>18</v>
      </c>
    </row>
    <row r="3611" spans="1:19" x14ac:dyDescent="0.3">
      <c r="A3611">
        <v>3610</v>
      </c>
      <c r="B3611" t="s">
        <v>3621</v>
      </c>
      <c r="C3611" t="str">
        <f t="shared" si="210"/>
        <v>legumes_g_7_VegetableESA6</v>
      </c>
      <c r="D3611">
        <v>120</v>
      </c>
      <c r="E3611">
        <v>118</v>
      </c>
      <c r="F3611">
        <v>12.9</v>
      </c>
      <c r="G3611">
        <v>7.45</v>
      </c>
      <c r="H3611">
        <v>112</v>
      </c>
      <c r="I3611">
        <v>94.4</v>
      </c>
      <c r="J3611">
        <v>59.5</v>
      </c>
      <c r="K3611">
        <v>46</v>
      </c>
      <c r="L3611">
        <v>37.5</v>
      </c>
      <c r="M3611">
        <v>37.1</v>
      </c>
      <c r="R3611">
        <f t="shared" si="211"/>
        <v>11</v>
      </c>
      <c r="S3611">
        <f t="shared" si="212"/>
        <v>18</v>
      </c>
    </row>
    <row r="3612" spans="1:19" x14ac:dyDescent="0.3">
      <c r="A3612">
        <v>3611</v>
      </c>
      <c r="B3612" t="s">
        <v>3622</v>
      </c>
      <c r="C3612" t="str">
        <f t="shared" si="210"/>
        <v>legumes_g_7_VegetableESA7</v>
      </c>
      <c r="D3612">
        <v>122</v>
      </c>
      <c r="E3612">
        <v>120</v>
      </c>
      <c r="F3612">
        <v>12.2</v>
      </c>
      <c r="G3612">
        <v>7.86</v>
      </c>
      <c r="H3612">
        <v>113</v>
      </c>
      <c r="I3612">
        <v>85.1</v>
      </c>
      <c r="J3612">
        <v>55.6</v>
      </c>
      <c r="K3612">
        <v>41.3</v>
      </c>
      <c r="L3612">
        <v>42.1</v>
      </c>
      <c r="M3612">
        <v>41.5</v>
      </c>
      <c r="R3612">
        <f t="shared" si="211"/>
        <v>11</v>
      </c>
      <c r="S3612">
        <f t="shared" si="212"/>
        <v>18</v>
      </c>
    </row>
    <row r="3613" spans="1:19" x14ac:dyDescent="0.3">
      <c r="A3613">
        <v>3612</v>
      </c>
      <c r="B3613" t="s">
        <v>3623</v>
      </c>
      <c r="C3613" t="str">
        <f t="shared" si="210"/>
        <v>legumes_g_7_VegetableESA8</v>
      </c>
      <c r="D3613">
        <v>55.6</v>
      </c>
      <c r="E3613">
        <v>54</v>
      </c>
      <c r="F3613">
        <v>4.93</v>
      </c>
      <c r="G3613">
        <v>2.91</v>
      </c>
      <c r="H3613">
        <v>52.6</v>
      </c>
      <c r="I3613">
        <v>40.4</v>
      </c>
      <c r="J3613">
        <v>25.1</v>
      </c>
      <c r="K3613">
        <v>18.3</v>
      </c>
      <c r="L3613">
        <v>14.9</v>
      </c>
      <c r="M3613">
        <v>14.6</v>
      </c>
      <c r="R3613">
        <f t="shared" si="211"/>
        <v>11</v>
      </c>
      <c r="S3613">
        <f t="shared" si="212"/>
        <v>18</v>
      </c>
    </row>
    <row r="3614" spans="1:19" x14ac:dyDescent="0.3">
      <c r="A3614">
        <v>3613</v>
      </c>
      <c r="B3614" t="s">
        <v>3624</v>
      </c>
      <c r="C3614" t="str">
        <f t="shared" si="210"/>
        <v>legumes_g_7_VegetableESA9</v>
      </c>
      <c r="D3614">
        <v>55.7</v>
      </c>
      <c r="E3614">
        <v>54.7</v>
      </c>
      <c r="F3614">
        <v>7.98</v>
      </c>
      <c r="G3614">
        <v>5.56</v>
      </c>
      <c r="H3614">
        <v>51.7</v>
      </c>
      <c r="I3614">
        <v>40.700000000000003</v>
      </c>
      <c r="J3614">
        <v>24.8</v>
      </c>
      <c r="K3614">
        <v>20.2</v>
      </c>
      <c r="L3614">
        <v>17</v>
      </c>
      <c r="M3614">
        <v>16.8</v>
      </c>
      <c r="R3614">
        <f t="shared" si="211"/>
        <v>11</v>
      </c>
      <c r="S3614">
        <f t="shared" si="212"/>
        <v>18</v>
      </c>
    </row>
    <row r="3615" spans="1:19" x14ac:dyDescent="0.3">
      <c r="A3615">
        <v>3614</v>
      </c>
      <c r="B3615" t="s">
        <v>3625</v>
      </c>
      <c r="C3615" t="str">
        <f t="shared" si="210"/>
        <v>legumes_g_7_VegetableESA10a</v>
      </c>
      <c r="D3615">
        <v>84.2</v>
      </c>
      <c r="E3615">
        <v>82.7</v>
      </c>
      <c r="F3615">
        <v>8.6300000000000008</v>
      </c>
      <c r="G3615">
        <v>4.97</v>
      </c>
      <c r="H3615">
        <v>78.3</v>
      </c>
      <c r="I3615">
        <v>60.1</v>
      </c>
      <c r="J3615">
        <v>36.4</v>
      </c>
      <c r="K3615">
        <v>27.9</v>
      </c>
      <c r="L3615">
        <v>23.1</v>
      </c>
      <c r="M3615">
        <v>22.9</v>
      </c>
      <c r="R3615">
        <f t="shared" si="211"/>
        <v>11</v>
      </c>
      <c r="S3615">
        <f t="shared" si="212"/>
        <v>18</v>
      </c>
    </row>
    <row r="3616" spans="1:19" x14ac:dyDescent="0.3">
      <c r="A3616">
        <v>3615</v>
      </c>
      <c r="B3616" t="s">
        <v>3626</v>
      </c>
      <c r="C3616" t="str">
        <f t="shared" si="210"/>
        <v>legumes_g_7_VegetableESA10b</v>
      </c>
      <c r="D3616">
        <v>44.8</v>
      </c>
      <c r="E3616">
        <v>44.3</v>
      </c>
      <c r="F3616">
        <v>6.82</v>
      </c>
      <c r="G3616">
        <v>4.8499999999999996</v>
      </c>
      <c r="H3616">
        <v>42.9</v>
      </c>
      <c r="I3616">
        <v>37.799999999999997</v>
      </c>
      <c r="J3616">
        <v>27.2</v>
      </c>
      <c r="K3616">
        <v>21.6</v>
      </c>
      <c r="L3616">
        <v>18.3</v>
      </c>
      <c r="M3616">
        <v>18.100000000000001</v>
      </c>
      <c r="R3616">
        <f t="shared" si="211"/>
        <v>11</v>
      </c>
      <c r="S3616">
        <f t="shared" si="212"/>
        <v>18</v>
      </c>
    </row>
    <row r="3617" spans="1:19" x14ac:dyDescent="0.3">
      <c r="A3617">
        <v>3616</v>
      </c>
      <c r="B3617" t="s">
        <v>3627</v>
      </c>
      <c r="C3617" t="str">
        <f t="shared" si="210"/>
        <v>legumes_g_7_VegetableESA11a</v>
      </c>
      <c r="D3617">
        <v>142</v>
      </c>
      <c r="E3617">
        <v>139</v>
      </c>
      <c r="F3617">
        <v>12.5</v>
      </c>
      <c r="G3617">
        <v>6.87</v>
      </c>
      <c r="H3617">
        <v>131</v>
      </c>
      <c r="I3617">
        <v>101</v>
      </c>
      <c r="J3617">
        <v>62.9</v>
      </c>
      <c r="K3617">
        <v>46.3</v>
      </c>
      <c r="L3617">
        <v>39.299999999999997</v>
      </c>
      <c r="M3617">
        <v>38.700000000000003</v>
      </c>
      <c r="R3617">
        <f t="shared" si="211"/>
        <v>11</v>
      </c>
      <c r="S3617">
        <f t="shared" si="212"/>
        <v>18</v>
      </c>
    </row>
    <row r="3618" spans="1:19" x14ac:dyDescent="0.3">
      <c r="A3618">
        <v>3617</v>
      </c>
      <c r="B3618" t="s">
        <v>3628</v>
      </c>
      <c r="C3618" t="str">
        <f t="shared" si="210"/>
        <v>legumes_g_7_VegetableESA11b</v>
      </c>
      <c r="D3618">
        <v>134</v>
      </c>
      <c r="E3618">
        <v>131</v>
      </c>
      <c r="F3618">
        <v>13.4</v>
      </c>
      <c r="G3618">
        <v>5.98</v>
      </c>
      <c r="H3618">
        <v>123</v>
      </c>
      <c r="I3618">
        <v>99.9</v>
      </c>
      <c r="J3618">
        <v>67.7</v>
      </c>
      <c r="K3618">
        <v>48.8</v>
      </c>
      <c r="L3618">
        <v>41.6</v>
      </c>
      <c r="M3618">
        <v>40.799999999999997</v>
      </c>
      <c r="R3618">
        <f t="shared" si="211"/>
        <v>11</v>
      </c>
      <c r="S3618">
        <f t="shared" si="212"/>
        <v>18</v>
      </c>
    </row>
    <row r="3619" spans="1:19" x14ac:dyDescent="0.3">
      <c r="A3619">
        <v>3618</v>
      </c>
      <c r="B3619" t="s">
        <v>3629</v>
      </c>
      <c r="C3619" t="str">
        <f t="shared" si="210"/>
        <v>legumes_g_7_VegetableESA12a</v>
      </c>
      <c r="D3619">
        <v>154</v>
      </c>
      <c r="E3619">
        <v>150</v>
      </c>
      <c r="F3619">
        <v>11.4</v>
      </c>
      <c r="G3619">
        <v>6.16</v>
      </c>
      <c r="H3619">
        <v>141</v>
      </c>
      <c r="I3619">
        <v>98.3</v>
      </c>
      <c r="J3619">
        <v>58.6</v>
      </c>
      <c r="K3619">
        <v>43.3</v>
      </c>
      <c r="L3619">
        <v>39.5</v>
      </c>
      <c r="M3619">
        <v>38.700000000000003</v>
      </c>
      <c r="R3619">
        <f t="shared" si="211"/>
        <v>11</v>
      </c>
      <c r="S3619">
        <f t="shared" si="212"/>
        <v>18</v>
      </c>
    </row>
    <row r="3620" spans="1:19" x14ac:dyDescent="0.3">
      <c r="A3620">
        <v>3619</v>
      </c>
      <c r="B3620" t="s">
        <v>3630</v>
      </c>
      <c r="C3620" t="str">
        <f t="shared" si="210"/>
        <v>legumes_g_7_VegetableESA12b</v>
      </c>
      <c r="D3620">
        <v>83.1</v>
      </c>
      <c r="E3620">
        <v>81.099999999999994</v>
      </c>
      <c r="F3620">
        <v>8.59</v>
      </c>
      <c r="G3620">
        <v>5.0999999999999996</v>
      </c>
      <c r="H3620">
        <v>75.7</v>
      </c>
      <c r="I3620">
        <v>59.1</v>
      </c>
      <c r="J3620">
        <v>43.5</v>
      </c>
      <c r="K3620">
        <v>32.299999999999997</v>
      </c>
      <c r="L3620">
        <v>28.2</v>
      </c>
      <c r="M3620">
        <v>27.7</v>
      </c>
      <c r="R3620">
        <f t="shared" si="211"/>
        <v>11</v>
      </c>
      <c r="S3620">
        <f t="shared" si="212"/>
        <v>18</v>
      </c>
    </row>
    <row r="3621" spans="1:19" x14ac:dyDescent="0.3">
      <c r="A3621">
        <v>3620</v>
      </c>
      <c r="B3621" t="s">
        <v>3631</v>
      </c>
      <c r="C3621" t="str">
        <f t="shared" si="210"/>
        <v>legumes_g_7_VegetableESA13</v>
      </c>
      <c r="D3621">
        <v>105</v>
      </c>
      <c r="E3621">
        <v>103</v>
      </c>
      <c r="F3621">
        <v>10.199999999999999</v>
      </c>
      <c r="G3621">
        <v>4.18</v>
      </c>
      <c r="H3621">
        <v>96.3</v>
      </c>
      <c r="I3621">
        <v>73.7</v>
      </c>
      <c r="J3621">
        <v>46.4</v>
      </c>
      <c r="K3621">
        <v>36.6</v>
      </c>
      <c r="L3621">
        <v>27.9</v>
      </c>
      <c r="M3621">
        <v>27.8</v>
      </c>
      <c r="R3621">
        <f t="shared" si="211"/>
        <v>11</v>
      </c>
      <c r="S3621">
        <f t="shared" si="212"/>
        <v>18</v>
      </c>
    </row>
    <row r="3622" spans="1:19" x14ac:dyDescent="0.3">
      <c r="A3622">
        <v>3621</v>
      </c>
      <c r="B3622" t="s">
        <v>3632</v>
      </c>
      <c r="C3622" t="str">
        <f t="shared" si="210"/>
        <v>legumes_g_7_VegetableESA14</v>
      </c>
      <c r="D3622">
        <v>59.2</v>
      </c>
      <c r="E3622">
        <v>58.6</v>
      </c>
      <c r="F3622">
        <v>8.56</v>
      </c>
      <c r="G3622">
        <v>5.37</v>
      </c>
      <c r="H3622">
        <v>56.8</v>
      </c>
      <c r="I3622">
        <v>47.8</v>
      </c>
      <c r="J3622">
        <v>32.4</v>
      </c>
      <c r="K3622">
        <v>25.8</v>
      </c>
      <c r="L3622">
        <v>21.1</v>
      </c>
      <c r="M3622">
        <v>20.9</v>
      </c>
      <c r="R3622">
        <f t="shared" si="211"/>
        <v>11</v>
      </c>
      <c r="S3622">
        <f t="shared" si="212"/>
        <v>18</v>
      </c>
    </row>
    <row r="3623" spans="1:19" x14ac:dyDescent="0.3">
      <c r="A3623">
        <v>3622</v>
      </c>
      <c r="B3623" t="s">
        <v>3633</v>
      </c>
      <c r="C3623" t="str">
        <f t="shared" si="210"/>
        <v>legumes_g_7_VegetableESA15a</v>
      </c>
      <c r="D3623">
        <v>190</v>
      </c>
      <c r="E3623">
        <v>187</v>
      </c>
      <c r="F3623">
        <v>26.5</v>
      </c>
      <c r="G3623">
        <v>12.4</v>
      </c>
      <c r="H3623">
        <v>181</v>
      </c>
      <c r="I3623">
        <v>149</v>
      </c>
      <c r="J3623">
        <v>97.3</v>
      </c>
      <c r="K3623">
        <v>74.8</v>
      </c>
      <c r="L3623">
        <v>63.7</v>
      </c>
      <c r="M3623">
        <v>63</v>
      </c>
      <c r="R3623">
        <f t="shared" si="211"/>
        <v>11</v>
      </c>
      <c r="S3623">
        <f t="shared" si="212"/>
        <v>18</v>
      </c>
    </row>
    <row r="3624" spans="1:19" x14ac:dyDescent="0.3">
      <c r="A3624">
        <v>3623</v>
      </c>
      <c r="B3624" t="s">
        <v>3634</v>
      </c>
      <c r="C3624" t="str">
        <f t="shared" si="210"/>
        <v>legumes_g_7_VegetableESA15b</v>
      </c>
      <c r="D3624">
        <v>125</v>
      </c>
      <c r="E3624">
        <v>119</v>
      </c>
      <c r="F3624">
        <v>7.3</v>
      </c>
      <c r="G3624">
        <v>4.0999999999999996</v>
      </c>
      <c r="H3624">
        <v>105</v>
      </c>
      <c r="I3624">
        <v>59.5</v>
      </c>
      <c r="J3624">
        <v>30.9</v>
      </c>
      <c r="K3624">
        <v>23.1</v>
      </c>
      <c r="L3624">
        <v>20.100000000000001</v>
      </c>
      <c r="M3624">
        <v>19.600000000000001</v>
      </c>
      <c r="R3624">
        <f t="shared" si="211"/>
        <v>11</v>
      </c>
      <c r="S3624">
        <f t="shared" si="212"/>
        <v>18</v>
      </c>
    </row>
    <row r="3625" spans="1:19" x14ac:dyDescent="0.3">
      <c r="A3625">
        <v>3624</v>
      </c>
      <c r="B3625" t="s">
        <v>3635</v>
      </c>
      <c r="C3625" t="str">
        <f t="shared" si="210"/>
        <v>legumes_g_7_VegetableESA16a</v>
      </c>
      <c r="D3625">
        <v>45.8</v>
      </c>
      <c r="E3625">
        <v>45.4</v>
      </c>
      <c r="F3625">
        <v>7.06</v>
      </c>
      <c r="G3625">
        <v>4.0199999999999996</v>
      </c>
      <c r="H3625">
        <v>44</v>
      </c>
      <c r="I3625">
        <v>39.299999999999997</v>
      </c>
      <c r="J3625">
        <v>29.3</v>
      </c>
      <c r="K3625">
        <v>23.6</v>
      </c>
      <c r="L3625">
        <v>18.399999999999999</v>
      </c>
      <c r="M3625">
        <v>18.2</v>
      </c>
      <c r="R3625">
        <f t="shared" si="211"/>
        <v>11</v>
      </c>
      <c r="S3625">
        <f t="shared" si="212"/>
        <v>18</v>
      </c>
    </row>
    <row r="3626" spans="1:19" x14ac:dyDescent="0.3">
      <c r="A3626">
        <v>3625</v>
      </c>
      <c r="B3626" t="s">
        <v>3636</v>
      </c>
      <c r="C3626" t="str">
        <f t="shared" si="210"/>
        <v>legumes_g_7_VegetableESA16b</v>
      </c>
      <c r="D3626">
        <v>21.2</v>
      </c>
      <c r="E3626">
        <v>21.1</v>
      </c>
      <c r="F3626">
        <v>3.9</v>
      </c>
      <c r="G3626">
        <v>3.19</v>
      </c>
      <c r="H3626">
        <v>20.5</v>
      </c>
      <c r="I3626">
        <v>18.2</v>
      </c>
      <c r="J3626">
        <v>14.6</v>
      </c>
      <c r="K3626">
        <v>12.4</v>
      </c>
      <c r="L3626">
        <v>9.34</v>
      </c>
      <c r="M3626">
        <v>9.2799999999999994</v>
      </c>
      <c r="R3626">
        <f t="shared" si="211"/>
        <v>11</v>
      </c>
      <c r="S3626">
        <f t="shared" si="212"/>
        <v>18</v>
      </c>
    </row>
    <row r="3627" spans="1:19" x14ac:dyDescent="0.3">
      <c r="A3627">
        <v>3626</v>
      </c>
      <c r="B3627" t="s">
        <v>3637</v>
      </c>
      <c r="C3627" t="str">
        <f t="shared" si="210"/>
        <v>legumes_g_7_VegetableESA17a</v>
      </c>
      <c r="D3627">
        <v>147</v>
      </c>
      <c r="E3627">
        <v>145</v>
      </c>
      <c r="F3627">
        <v>25.9</v>
      </c>
      <c r="G3627">
        <v>15.3</v>
      </c>
      <c r="H3627">
        <v>142</v>
      </c>
      <c r="I3627">
        <v>127</v>
      </c>
      <c r="J3627">
        <v>97.3</v>
      </c>
      <c r="K3627">
        <v>80.5</v>
      </c>
      <c r="L3627">
        <v>61.3</v>
      </c>
      <c r="M3627">
        <v>60.9</v>
      </c>
      <c r="R3627">
        <f t="shared" si="211"/>
        <v>11</v>
      </c>
      <c r="S3627">
        <f t="shared" si="212"/>
        <v>18</v>
      </c>
    </row>
    <row r="3628" spans="1:19" x14ac:dyDescent="0.3">
      <c r="A3628">
        <v>3627</v>
      </c>
      <c r="B3628" t="s">
        <v>3638</v>
      </c>
      <c r="C3628" t="str">
        <f t="shared" si="210"/>
        <v>legumes_g_7_VegetableESA17b</v>
      </c>
      <c r="D3628">
        <v>47.7</v>
      </c>
      <c r="E3628">
        <v>47.2</v>
      </c>
      <c r="F3628">
        <v>6.95</v>
      </c>
      <c r="G3628">
        <v>5.03</v>
      </c>
      <c r="H3628">
        <v>45.7</v>
      </c>
      <c r="I3628">
        <v>40.5</v>
      </c>
      <c r="J3628">
        <v>27.9</v>
      </c>
      <c r="K3628">
        <v>21.9</v>
      </c>
      <c r="L3628">
        <v>17.899999999999999</v>
      </c>
      <c r="M3628">
        <v>17.7</v>
      </c>
      <c r="R3628">
        <f t="shared" si="211"/>
        <v>11</v>
      </c>
      <c r="S3628">
        <f t="shared" si="212"/>
        <v>18</v>
      </c>
    </row>
    <row r="3629" spans="1:19" x14ac:dyDescent="0.3">
      <c r="A3629">
        <v>3628</v>
      </c>
      <c r="B3629" t="s">
        <v>3639</v>
      </c>
      <c r="C3629" t="str">
        <f t="shared" si="210"/>
        <v>legumes_g_7_VegetableESA18a</v>
      </c>
      <c r="D3629">
        <v>47.6</v>
      </c>
      <c r="E3629">
        <v>47.1</v>
      </c>
      <c r="F3629">
        <v>8.1300000000000008</v>
      </c>
      <c r="G3629">
        <v>4.9800000000000004</v>
      </c>
      <c r="H3629">
        <v>46.1</v>
      </c>
      <c r="I3629">
        <v>40.6</v>
      </c>
      <c r="J3629">
        <v>31.9</v>
      </c>
      <c r="K3629">
        <v>26.4</v>
      </c>
      <c r="L3629">
        <v>20.399999999999999</v>
      </c>
      <c r="M3629">
        <v>20.3</v>
      </c>
      <c r="R3629">
        <f t="shared" si="211"/>
        <v>11</v>
      </c>
      <c r="S3629">
        <f t="shared" si="212"/>
        <v>18</v>
      </c>
    </row>
    <row r="3630" spans="1:19" x14ac:dyDescent="0.3">
      <c r="A3630">
        <v>3629</v>
      </c>
      <c r="B3630" t="s">
        <v>3640</v>
      </c>
      <c r="C3630" t="str">
        <f t="shared" si="210"/>
        <v>legumes_g_7_VegetableESA18b</v>
      </c>
      <c r="D3630">
        <v>49.3</v>
      </c>
      <c r="E3630">
        <v>48.5</v>
      </c>
      <c r="F3630">
        <v>6.97</v>
      </c>
      <c r="G3630">
        <v>4.18</v>
      </c>
      <c r="H3630">
        <v>46.4</v>
      </c>
      <c r="I3630">
        <v>38.299999999999997</v>
      </c>
      <c r="J3630">
        <v>30.2</v>
      </c>
      <c r="K3630">
        <v>24.2</v>
      </c>
      <c r="L3630">
        <v>18.399999999999999</v>
      </c>
      <c r="M3630">
        <v>18.2</v>
      </c>
      <c r="R3630">
        <f t="shared" si="211"/>
        <v>11</v>
      </c>
      <c r="S3630">
        <f t="shared" si="212"/>
        <v>18</v>
      </c>
    </row>
    <row r="3631" spans="1:19" x14ac:dyDescent="0.3">
      <c r="A3631">
        <v>3630</v>
      </c>
      <c r="B3631" t="s">
        <v>3641</v>
      </c>
      <c r="C3631" t="str">
        <f t="shared" si="210"/>
        <v>legumes_g_7_VegetableESA19a</v>
      </c>
      <c r="D3631">
        <v>54.7</v>
      </c>
      <c r="E3631">
        <v>54</v>
      </c>
      <c r="F3631">
        <v>10.4</v>
      </c>
      <c r="G3631">
        <v>6.64</v>
      </c>
      <c r="H3631">
        <v>51.9</v>
      </c>
      <c r="I3631">
        <v>42.9</v>
      </c>
      <c r="J3631">
        <v>32.799999999999997</v>
      </c>
      <c r="K3631">
        <v>26.9</v>
      </c>
      <c r="L3631">
        <v>20.399999999999999</v>
      </c>
      <c r="M3631">
        <v>20.3</v>
      </c>
      <c r="R3631">
        <f t="shared" si="211"/>
        <v>11</v>
      </c>
      <c r="S3631">
        <f t="shared" si="212"/>
        <v>18</v>
      </c>
    </row>
    <row r="3632" spans="1:19" x14ac:dyDescent="0.3">
      <c r="A3632">
        <v>3631</v>
      </c>
      <c r="B3632" t="s">
        <v>3642</v>
      </c>
      <c r="C3632" t="str">
        <f t="shared" si="210"/>
        <v>legumes_g_7_VegetableESA19b</v>
      </c>
      <c r="D3632">
        <v>75.599999999999994</v>
      </c>
      <c r="E3632">
        <v>74.599999999999994</v>
      </c>
      <c r="F3632">
        <v>18.8</v>
      </c>
      <c r="G3632">
        <v>12.9</v>
      </c>
      <c r="H3632">
        <v>72.900000000000006</v>
      </c>
      <c r="I3632">
        <v>62.5</v>
      </c>
      <c r="J3632">
        <v>46.8</v>
      </c>
      <c r="K3632">
        <v>40.6</v>
      </c>
      <c r="L3632">
        <v>31.2</v>
      </c>
      <c r="M3632">
        <v>31.2</v>
      </c>
      <c r="R3632">
        <f t="shared" si="211"/>
        <v>11</v>
      </c>
      <c r="S3632">
        <f t="shared" si="212"/>
        <v>18</v>
      </c>
    </row>
    <row r="3633" spans="1:19" x14ac:dyDescent="0.3">
      <c r="A3633">
        <v>3632</v>
      </c>
      <c r="B3633" t="s">
        <v>3643</v>
      </c>
      <c r="C3633" t="str">
        <f t="shared" si="210"/>
        <v>legumes_g_7_VegetableESA20a</v>
      </c>
      <c r="D3633">
        <v>243</v>
      </c>
      <c r="E3633">
        <v>238</v>
      </c>
      <c r="F3633">
        <v>21.2</v>
      </c>
      <c r="G3633">
        <v>8.9600000000000009</v>
      </c>
      <c r="H3633">
        <v>226</v>
      </c>
      <c r="I3633">
        <v>177</v>
      </c>
      <c r="J3633">
        <v>112</v>
      </c>
      <c r="K3633">
        <v>81</v>
      </c>
      <c r="L3633">
        <v>65</v>
      </c>
      <c r="M3633">
        <v>64</v>
      </c>
      <c r="R3633">
        <f t="shared" si="211"/>
        <v>11</v>
      </c>
      <c r="S3633">
        <f t="shared" si="212"/>
        <v>18</v>
      </c>
    </row>
    <row r="3634" spans="1:19" x14ac:dyDescent="0.3">
      <c r="A3634">
        <v>3633</v>
      </c>
      <c r="B3634" t="s">
        <v>3644</v>
      </c>
      <c r="C3634" t="str">
        <f t="shared" si="210"/>
        <v>legumes_g_7_VegetableESA20b</v>
      </c>
      <c r="D3634">
        <v>204</v>
      </c>
      <c r="E3634">
        <v>199</v>
      </c>
      <c r="F3634">
        <v>16.600000000000001</v>
      </c>
      <c r="G3634">
        <v>6.71</v>
      </c>
      <c r="H3634">
        <v>185</v>
      </c>
      <c r="I3634">
        <v>144</v>
      </c>
      <c r="J3634">
        <v>86.1</v>
      </c>
      <c r="K3634">
        <v>62.5</v>
      </c>
      <c r="L3634">
        <v>50.6</v>
      </c>
      <c r="M3634">
        <v>49.8</v>
      </c>
      <c r="R3634">
        <f t="shared" si="211"/>
        <v>11</v>
      </c>
      <c r="S3634">
        <f t="shared" si="212"/>
        <v>18</v>
      </c>
    </row>
    <row r="3635" spans="1:19" x14ac:dyDescent="0.3">
      <c r="A3635">
        <v>3634</v>
      </c>
      <c r="B3635" t="s">
        <v>3645</v>
      </c>
      <c r="C3635" t="str">
        <f t="shared" si="210"/>
        <v>legumes_g_7_VegetableESA21</v>
      </c>
      <c r="D3635">
        <v>151</v>
      </c>
      <c r="E3635">
        <v>148</v>
      </c>
      <c r="F3635">
        <v>10.4</v>
      </c>
      <c r="G3635">
        <v>3.23</v>
      </c>
      <c r="H3635">
        <v>141</v>
      </c>
      <c r="I3635">
        <v>99.4</v>
      </c>
      <c r="J3635">
        <v>54.6</v>
      </c>
      <c r="K3635">
        <v>39.4</v>
      </c>
      <c r="L3635">
        <v>33.200000000000003</v>
      </c>
      <c r="M3635">
        <v>32.6</v>
      </c>
      <c r="R3635">
        <f t="shared" si="211"/>
        <v>11</v>
      </c>
      <c r="S3635">
        <f t="shared" si="212"/>
        <v>18</v>
      </c>
    </row>
    <row r="3636" spans="1:19" x14ac:dyDescent="0.3">
      <c r="A3636">
        <v>3635</v>
      </c>
      <c r="B3636" t="s">
        <v>3646</v>
      </c>
      <c r="C3636" t="str">
        <f t="shared" si="210"/>
        <v>legumes_g_4_VegetableESA1</v>
      </c>
      <c r="D3636">
        <v>321</v>
      </c>
      <c r="E3636">
        <v>178</v>
      </c>
      <c r="F3636">
        <v>16.100000000000001</v>
      </c>
      <c r="G3636">
        <v>9.3000000000000007</v>
      </c>
      <c r="H3636">
        <v>137</v>
      </c>
      <c r="I3636">
        <v>101</v>
      </c>
      <c r="J3636">
        <v>68.5</v>
      </c>
      <c r="K3636">
        <v>54.1</v>
      </c>
      <c r="L3636">
        <v>135</v>
      </c>
      <c r="M3636">
        <v>129</v>
      </c>
      <c r="R3636">
        <f t="shared" si="211"/>
        <v>11</v>
      </c>
      <c r="S3636">
        <f t="shared" si="212"/>
        <v>18</v>
      </c>
    </row>
    <row r="3637" spans="1:19" x14ac:dyDescent="0.3">
      <c r="A3637">
        <v>3636</v>
      </c>
      <c r="B3637" t="s">
        <v>3647</v>
      </c>
      <c r="C3637" t="str">
        <f t="shared" si="210"/>
        <v>legumes_g_4_VegetableESA2</v>
      </c>
      <c r="D3637">
        <v>162</v>
      </c>
      <c r="E3637">
        <v>126</v>
      </c>
      <c r="F3637">
        <v>10.6</v>
      </c>
      <c r="G3637">
        <v>5.9</v>
      </c>
      <c r="H3637">
        <v>101</v>
      </c>
      <c r="I3637">
        <v>78.8</v>
      </c>
      <c r="J3637">
        <v>48.7</v>
      </c>
      <c r="K3637">
        <v>35.200000000000003</v>
      </c>
      <c r="L3637">
        <v>41.4</v>
      </c>
      <c r="M3637">
        <v>40.799999999999997</v>
      </c>
      <c r="R3637">
        <f t="shared" si="211"/>
        <v>11</v>
      </c>
      <c r="S3637">
        <f t="shared" si="212"/>
        <v>18</v>
      </c>
    </row>
    <row r="3638" spans="1:19" x14ac:dyDescent="0.3">
      <c r="A3638">
        <v>3637</v>
      </c>
      <c r="B3638" t="s">
        <v>3648</v>
      </c>
      <c r="C3638" t="str">
        <f t="shared" si="210"/>
        <v>legumes_g_4_VegetableESA3</v>
      </c>
      <c r="D3638">
        <v>227</v>
      </c>
      <c r="E3638">
        <v>163</v>
      </c>
      <c r="F3638">
        <v>17.5</v>
      </c>
      <c r="G3638">
        <v>11.6</v>
      </c>
      <c r="H3638">
        <v>146</v>
      </c>
      <c r="I3638">
        <v>121</v>
      </c>
      <c r="J3638">
        <v>86.3</v>
      </c>
      <c r="K3638">
        <v>65.8</v>
      </c>
      <c r="L3638">
        <v>55</v>
      </c>
      <c r="M3638">
        <v>54.5</v>
      </c>
      <c r="R3638">
        <f t="shared" si="211"/>
        <v>11</v>
      </c>
      <c r="S3638">
        <f t="shared" si="212"/>
        <v>18</v>
      </c>
    </row>
    <row r="3639" spans="1:19" x14ac:dyDescent="0.3">
      <c r="A3639">
        <v>3638</v>
      </c>
      <c r="B3639" t="s">
        <v>3649</v>
      </c>
      <c r="C3639" t="str">
        <f t="shared" si="210"/>
        <v>legumes_g_4_VegetableESA4</v>
      </c>
      <c r="D3639">
        <v>101</v>
      </c>
      <c r="E3639">
        <v>79.900000000000006</v>
      </c>
      <c r="F3639">
        <v>7.22</v>
      </c>
      <c r="G3639">
        <v>4.76</v>
      </c>
      <c r="H3639">
        <v>63.3</v>
      </c>
      <c r="I3639">
        <v>44.7</v>
      </c>
      <c r="J3639">
        <v>27.1</v>
      </c>
      <c r="K3639">
        <v>22.4</v>
      </c>
      <c r="L3639">
        <v>17.100000000000001</v>
      </c>
      <c r="M3639">
        <v>16.899999999999999</v>
      </c>
      <c r="R3639">
        <f t="shared" si="211"/>
        <v>11</v>
      </c>
      <c r="S3639">
        <f t="shared" si="212"/>
        <v>18</v>
      </c>
    </row>
    <row r="3640" spans="1:19" x14ac:dyDescent="0.3">
      <c r="A3640">
        <v>3639</v>
      </c>
      <c r="B3640" t="s">
        <v>3650</v>
      </c>
      <c r="C3640" t="str">
        <f t="shared" si="210"/>
        <v>legumes_g_4_VegetableESA5</v>
      </c>
      <c r="D3640">
        <v>227</v>
      </c>
      <c r="E3640">
        <v>168</v>
      </c>
      <c r="F3640">
        <v>18.399999999999999</v>
      </c>
      <c r="G3640">
        <v>10.9</v>
      </c>
      <c r="H3640">
        <v>133</v>
      </c>
      <c r="I3640">
        <v>107</v>
      </c>
      <c r="J3640">
        <v>83.9</v>
      </c>
      <c r="K3640">
        <v>66</v>
      </c>
      <c r="L3640">
        <v>58.8</v>
      </c>
      <c r="M3640">
        <v>58.2</v>
      </c>
      <c r="R3640">
        <f t="shared" si="211"/>
        <v>11</v>
      </c>
      <c r="S3640">
        <f t="shared" si="212"/>
        <v>18</v>
      </c>
    </row>
    <row r="3641" spans="1:19" x14ac:dyDescent="0.3">
      <c r="A3641">
        <v>3640</v>
      </c>
      <c r="B3641" t="s">
        <v>3651</v>
      </c>
      <c r="C3641" t="str">
        <f t="shared" ref="C3641:C3704" si="213">LEFT(B3641,R3641-1)&amp;RIGHT(B3641,LEN(B3641)-S3641)</f>
        <v>legumes_g_4_VegetableESA6</v>
      </c>
      <c r="D3641">
        <v>234</v>
      </c>
      <c r="E3641">
        <v>179</v>
      </c>
      <c r="F3641">
        <v>14.3</v>
      </c>
      <c r="G3641">
        <v>9.57</v>
      </c>
      <c r="H3641">
        <v>140</v>
      </c>
      <c r="I3641">
        <v>105</v>
      </c>
      <c r="J3641">
        <v>72.3</v>
      </c>
      <c r="K3641">
        <v>54.1</v>
      </c>
      <c r="L3641">
        <v>48.2</v>
      </c>
      <c r="M3641">
        <v>47.5</v>
      </c>
      <c r="R3641">
        <f t="shared" si="211"/>
        <v>11</v>
      </c>
      <c r="S3641">
        <f t="shared" si="212"/>
        <v>18</v>
      </c>
    </row>
    <row r="3642" spans="1:19" x14ac:dyDescent="0.3">
      <c r="A3642">
        <v>3641</v>
      </c>
      <c r="B3642" t="s">
        <v>3652</v>
      </c>
      <c r="C3642" t="str">
        <f t="shared" si="213"/>
        <v>legumes_g_4_VegetableESA7</v>
      </c>
      <c r="D3642">
        <v>233</v>
      </c>
      <c r="E3642">
        <v>195</v>
      </c>
      <c r="F3642">
        <v>15.7</v>
      </c>
      <c r="G3642">
        <v>9.98</v>
      </c>
      <c r="H3642">
        <v>160</v>
      </c>
      <c r="I3642">
        <v>117</v>
      </c>
      <c r="J3642">
        <v>77.7</v>
      </c>
      <c r="K3642">
        <v>56.4</v>
      </c>
      <c r="L3642">
        <v>69.7</v>
      </c>
      <c r="M3642">
        <v>68.7</v>
      </c>
      <c r="R3642">
        <f t="shared" si="211"/>
        <v>11</v>
      </c>
      <c r="S3642">
        <f t="shared" si="212"/>
        <v>18</v>
      </c>
    </row>
    <row r="3643" spans="1:19" x14ac:dyDescent="0.3">
      <c r="A3643">
        <v>3642</v>
      </c>
      <c r="B3643" t="s">
        <v>3653</v>
      </c>
      <c r="C3643" t="str">
        <f t="shared" si="213"/>
        <v>legumes_g_4_VegetableESA8</v>
      </c>
      <c r="D3643">
        <v>114</v>
      </c>
      <c r="E3643">
        <v>95.1</v>
      </c>
      <c r="F3643">
        <v>5.8</v>
      </c>
      <c r="G3643">
        <v>3.46</v>
      </c>
      <c r="H3643">
        <v>83.2</v>
      </c>
      <c r="I3643">
        <v>57.6</v>
      </c>
      <c r="J3643">
        <v>32.299999999999997</v>
      </c>
      <c r="K3643">
        <v>22.7</v>
      </c>
      <c r="L3643">
        <v>19.3</v>
      </c>
      <c r="M3643">
        <v>18.899999999999999</v>
      </c>
      <c r="R3643">
        <f t="shared" si="211"/>
        <v>11</v>
      </c>
      <c r="S3643">
        <f t="shared" si="212"/>
        <v>18</v>
      </c>
    </row>
    <row r="3644" spans="1:19" x14ac:dyDescent="0.3">
      <c r="A3644">
        <v>3643</v>
      </c>
      <c r="B3644" t="s">
        <v>3654</v>
      </c>
      <c r="C3644" t="str">
        <f t="shared" si="213"/>
        <v>legumes_g_4_VegetableESA9</v>
      </c>
      <c r="D3644">
        <v>115</v>
      </c>
      <c r="E3644">
        <v>91.9</v>
      </c>
      <c r="F3644">
        <v>11</v>
      </c>
      <c r="G3644">
        <v>7.47</v>
      </c>
      <c r="H3644">
        <v>74</v>
      </c>
      <c r="I3644">
        <v>53.9</v>
      </c>
      <c r="J3644">
        <v>33.799999999999997</v>
      </c>
      <c r="K3644">
        <v>26.8</v>
      </c>
      <c r="L3644">
        <v>24</v>
      </c>
      <c r="M3644">
        <v>23.9</v>
      </c>
      <c r="R3644">
        <f t="shared" si="211"/>
        <v>11</v>
      </c>
      <c r="S3644">
        <f t="shared" si="212"/>
        <v>18</v>
      </c>
    </row>
    <row r="3645" spans="1:19" x14ac:dyDescent="0.3">
      <c r="A3645">
        <v>3644</v>
      </c>
      <c r="B3645" t="s">
        <v>3655</v>
      </c>
      <c r="C3645" t="str">
        <f t="shared" si="213"/>
        <v>legumes_g_4_VegetableESA10a</v>
      </c>
      <c r="D3645">
        <v>143</v>
      </c>
      <c r="E3645">
        <v>124</v>
      </c>
      <c r="F3645">
        <v>10.6</v>
      </c>
      <c r="G3645">
        <v>6.62</v>
      </c>
      <c r="H3645">
        <v>95.7</v>
      </c>
      <c r="I3645">
        <v>78.8</v>
      </c>
      <c r="J3645">
        <v>46.6</v>
      </c>
      <c r="K3645">
        <v>35.200000000000003</v>
      </c>
      <c r="L3645">
        <v>32.6</v>
      </c>
      <c r="M3645">
        <v>32.200000000000003</v>
      </c>
      <c r="R3645">
        <f t="shared" si="211"/>
        <v>11</v>
      </c>
      <c r="S3645">
        <f t="shared" si="212"/>
        <v>18</v>
      </c>
    </row>
    <row r="3646" spans="1:19" x14ac:dyDescent="0.3">
      <c r="A3646">
        <v>3645</v>
      </c>
      <c r="B3646" t="s">
        <v>3656</v>
      </c>
      <c r="C3646" t="str">
        <f t="shared" si="213"/>
        <v>legumes_g_4_VegetableESA10b</v>
      </c>
      <c r="D3646">
        <v>78.5</v>
      </c>
      <c r="E3646">
        <v>69.8</v>
      </c>
      <c r="F3646">
        <v>10.1</v>
      </c>
      <c r="G3646">
        <v>6.55</v>
      </c>
      <c r="H3646">
        <v>62.5</v>
      </c>
      <c r="I3646">
        <v>55.7</v>
      </c>
      <c r="J3646">
        <v>41.4</v>
      </c>
      <c r="K3646">
        <v>33.1</v>
      </c>
      <c r="L3646">
        <v>30.3</v>
      </c>
      <c r="M3646">
        <v>30</v>
      </c>
      <c r="R3646">
        <f t="shared" si="211"/>
        <v>11</v>
      </c>
      <c r="S3646">
        <f t="shared" si="212"/>
        <v>18</v>
      </c>
    </row>
    <row r="3647" spans="1:19" x14ac:dyDescent="0.3">
      <c r="A3647">
        <v>3646</v>
      </c>
      <c r="B3647" t="s">
        <v>3657</v>
      </c>
      <c r="C3647" t="str">
        <f t="shared" si="213"/>
        <v>legumes_g_4_VegetableESA11a</v>
      </c>
      <c r="D3647">
        <v>231</v>
      </c>
      <c r="E3647">
        <v>173</v>
      </c>
      <c r="F3647">
        <v>13.4</v>
      </c>
      <c r="G3647">
        <v>8.7799999999999994</v>
      </c>
      <c r="H3647">
        <v>139</v>
      </c>
      <c r="I3647">
        <v>110</v>
      </c>
      <c r="J3647">
        <v>70.2</v>
      </c>
      <c r="K3647">
        <v>51.4</v>
      </c>
      <c r="L3647">
        <v>46.4</v>
      </c>
      <c r="M3647">
        <v>45.5</v>
      </c>
      <c r="R3647">
        <f t="shared" si="211"/>
        <v>11</v>
      </c>
      <c r="S3647">
        <f t="shared" si="212"/>
        <v>18</v>
      </c>
    </row>
    <row r="3648" spans="1:19" x14ac:dyDescent="0.3">
      <c r="A3648">
        <v>3647</v>
      </c>
      <c r="B3648" t="s">
        <v>3658</v>
      </c>
      <c r="C3648" t="str">
        <f t="shared" si="213"/>
        <v>legumes_g_4_VegetableESA11b</v>
      </c>
      <c r="D3648">
        <v>237</v>
      </c>
      <c r="E3648">
        <v>184</v>
      </c>
      <c r="F3648">
        <v>13.8</v>
      </c>
      <c r="G3648">
        <v>8.27</v>
      </c>
      <c r="H3648">
        <v>145</v>
      </c>
      <c r="I3648">
        <v>104</v>
      </c>
      <c r="J3648">
        <v>63.3</v>
      </c>
      <c r="K3648">
        <v>45.9</v>
      </c>
      <c r="L3648">
        <v>46.4</v>
      </c>
      <c r="M3648">
        <v>45.6</v>
      </c>
      <c r="R3648">
        <f t="shared" si="211"/>
        <v>11</v>
      </c>
      <c r="S3648">
        <f t="shared" si="212"/>
        <v>18</v>
      </c>
    </row>
    <row r="3649" spans="1:19" x14ac:dyDescent="0.3">
      <c r="A3649">
        <v>3648</v>
      </c>
      <c r="B3649" t="s">
        <v>3659</v>
      </c>
      <c r="C3649" t="str">
        <f t="shared" si="213"/>
        <v>legumes_g_4_VegetableESA12a</v>
      </c>
      <c r="D3649">
        <v>305</v>
      </c>
      <c r="E3649">
        <v>217</v>
      </c>
      <c r="F3649">
        <v>13</v>
      </c>
      <c r="G3649">
        <v>8.11</v>
      </c>
      <c r="H3649">
        <v>169</v>
      </c>
      <c r="I3649">
        <v>116</v>
      </c>
      <c r="J3649">
        <v>70</v>
      </c>
      <c r="K3649">
        <v>50.3</v>
      </c>
      <c r="L3649">
        <v>50.6</v>
      </c>
      <c r="M3649">
        <v>49</v>
      </c>
      <c r="R3649">
        <f t="shared" si="211"/>
        <v>11</v>
      </c>
      <c r="S3649">
        <f t="shared" si="212"/>
        <v>18</v>
      </c>
    </row>
    <row r="3650" spans="1:19" x14ac:dyDescent="0.3">
      <c r="A3650">
        <v>3649</v>
      </c>
      <c r="B3650" t="s">
        <v>3660</v>
      </c>
      <c r="C3650" t="str">
        <f t="shared" si="213"/>
        <v>legumes_g_4_VegetableESA12b</v>
      </c>
      <c r="D3650">
        <v>187</v>
      </c>
      <c r="E3650">
        <v>157</v>
      </c>
      <c r="F3650">
        <v>11.7</v>
      </c>
      <c r="G3650">
        <v>7.02</v>
      </c>
      <c r="H3650">
        <v>130</v>
      </c>
      <c r="I3650">
        <v>91.3</v>
      </c>
      <c r="J3650">
        <v>58.1</v>
      </c>
      <c r="K3650">
        <v>44.3</v>
      </c>
      <c r="L3650">
        <v>38.700000000000003</v>
      </c>
      <c r="M3650">
        <v>38</v>
      </c>
      <c r="R3650">
        <f t="shared" si="211"/>
        <v>11</v>
      </c>
      <c r="S3650">
        <f t="shared" si="212"/>
        <v>18</v>
      </c>
    </row>
    <row r="3651" spans="1:19" x14ac:dyDescent="0.3">
      <c r="A3651">
        <v>3650</v>
      </c>
      <c r="B3651" t="s">
        <v>3661</v>
      </c>
      <c r="C3651" t="str">
        <f t="shared" si="213"/>
        <v>legumes_g_4_VegetableESA13</v>
      </c>
      <c r="D3651">
        <v>207</v>
      </c>
      <c r="E3651">
        <v>166</v>
      </c>
      <c r="F3651">
        <v>13.7</v>
      </c>
      <c r="G3651">
        <v>6.16</v>
      </c>
      <c r="H3651">
        <v>141</v>
      </c>
      <c r="I3651">
        <v>99.8</v>
      </c>
      <c r="J3651">
        <v>63.4</v>
      </c>
      <c r="K3651">
        <v>49.7</v>
      </c>
      <c r="L3651">
        <v>39.4</v>
      </c>
      <c r="M3651">
        <v>39</v>
      </c>
      <c r="R3651">
        <f t="shared" ref="R3651:R3714" si="214">SEARCH("run",B3651)</f>
        <v>11</v>
      </c>
      <c r="S3651">
        <f t="shared" ref="S3651:S3714" si="215">SEARCH("_",B3651,SEARCH("_",B3651,R3651+1)+1)</f>
        <v>18</v>
      </c>
    </row>
    <row r="3652" spans="1:19" x14ac:dyDescent="0.3">
      <c r="A3652">
        <v>3651</v>
      </c>
      <c r="B3652" t="s">
        <v>3662</v>
      </c>
      <c r="C3652" t="str">
        <f t="shared" si="213"/>
        <v>legumes_g_4_VegetableESA14</v>
      </c>
      <c r="D3652">
        <v>118</v>
      </c>
      <c r="E3652">
        <v>104</v>
      </c>
      <c r="F3652">
        <v>12.7</v>
      </c>
      <c r="G3652">
        <v>7.19</v>
      </c>
      <c r="H3652">
        <v>92.7</v>
      </c>
      <c r="I3652">
        <v>76.7</v>
      </c>
      <c r="J3652">
        <v>51.1</v>
      </c>
      <c r="K3652">
        <v>39.299999999999997</v>
      </c>
      <c r="L3652">
        <v>32.4</v>
      </c>
      <c r="M3652">
        <v>32.1</v>
      </c>
      <c r="R3652">
        <f t="shared" si="214"/>
        <v>11</v>
      </c>
      <c r="S3652">
        <f t="shared" si="215"/>
        <v>18</v>
      </c>
    </row>
    <row r="3653" spans="1:19" x14ac:dyDescent="0.3">
      <c r="A3653">
        <v>3652</v>
      </c>
      <c r="B3653" t="s">
        <v>3663</v>
      </c>
      <c r="C3653" t="str">
        <f t="shared" si="213"/>
        <v>legumes_g_4_VegetableESA15a</v>
      </c>
      <c r="D3653">
        <v>337</v>
      </c>
      <c r="E3653">
        <v>289</v>
      </c>
      <c r="F3653">
        <v>29.3</v>
      </c>
      <c r="G3653">
        <v>16</v>
      </c>
      <c r="H3653">
        <v>251</v>
      </c>
      <c r="I3653">
        <v>196</v>
      </c>
      <c r="J3653">
        <v>122</v>
      </c>
      <c r="K3653">
        <v>95.2</v>
      </c>
      <c r="L3653">
        <v>87.9</v>
      </c>
      <c r="M3653">
        <v>86.9</v>
      </c>
      <c r="R3653">
        <f t="shared" si="214"/>
        <v>11</v>
      </c>
      <c r="S3653">
        <f t="shared" si="215"/>
        <v>18</v>
      </c>
    </row>
    <row r="3654" spans="1:19" x14ac:dyDescent="0.3">
      <c r="A3654">
        <v>3653</v>
      </c>
      <c r="B3654" t="s">
        <v>3664</v>
      </c>
      <c r="C3654" t="str">
        <f t="shared" si="213"/>
        <v>legumes_g_4_VegetableESA15b</v>
      </c>
      <c r="D3654">
        <v>288</v>
      </c>
      <c r="E3654">
        <v>231</v>
      </c>
      <c r="F3654">
        <v>11.8</v>
      </c>
      <c r="G3654">
        <v>7.17</v>
      </c>
      <c r="H3654">
        <v>174</v>
      </c>
      <c r="I3654">
        <v>93.1</v>
      </c>
      <c r="J3654">
        <v>47.6</v>
      </c>
      <c r="K3654">
        <v>35.9</v>
      </c>
      <c r="L3654">
        <v>29.1</v>
      </c>
      <c r="M3654">
        <v>28.4</v>
      </c>
      <c r="R3654">
        <f t="shared" si="214"/>
        <v>11</v>
      </c>
      <c r="S3654">
        <f t="shared" si="215"/>
        <v>18</v>
      </c>
    </row>
    <row r="3655" spans="1:19" x14ac:dyDescent="0.3">
      <c r="A3655">
        <v>3654</v>
      </c>
      <c r="B3655" t="s">
        <v>3665</v>
      </c>
      <c r="C3655" t="str">
        <f t="shared" si="213"/>
        <v>legumes_g_4_VegetableESA16a</v>
      </c>
      <c r="D3655">
        <v>82.7</v>
      </c>
      <c r="E3655">
        <v>74.8</v>
      </c>
      <c r="F3655">
        <v>10.4</v>
      </c>
      <c r="G3655">
        <v>4.8600000000000003</v>
      </c>
      <c r="H3655">
        <v>67.900000000000006</v>
      </c>
      <c r="I3655">
        <v>61.6</v>
      </c>
      <c r="J3655">
        <v>46.3</v>
      </c>
      <c r="K3655">
        <v>36.299999999999997</v>
      </c>
      <c r="L3655">
        <v>28.4</v>
      </c>
      <c r="M3655">
        <v>28.1</v>
      </c>
      <c r="R3655">
        <f t="shared" si="214"/>
        <v>11</v>
      </c>
      <c r="S3655">
        <f t="shared" si="215"/>
        <v>18</v>
      </c>
    </row>
    <row r="3656" spans="1:19" x14ac:dyDescent="0.3">
      <c r="A3656">
        <v>3655</v>
      </c>
      <c r="B3656" t="s">
        <v>3666</v>
      </c>
      <c r="C3656" t="str">
        <f t="shared" si="213"/>
        <v>legumes_g_4_VegetableESA16b</v>
      </c>
      <c r="D3656">
        <v>24.7</v>
      </c>
      <c r="E3656">
        <v>24.2</v>
      </c>
      <c r="F3656">
        <v>4.1900000000000004</v>
      </c>
      <c r="G3656">
        <v>2.98</v>
      </c>
      <c r="H3656">
        <v>23.3</v>
      </c>
      <c r="I3656">
        <v>19.899999999999999</v>
      </c>
      <c r="J3656">
        <v>15.2</v>
      </c>
      <c r="K3656">
        <v>13.1</v>
      </c>
      <c r="L3656">
        <v>10.4</v>
      </c>
      <c r="M3656">
        <v>10.3</v>
      </c>
      <c r="R3656">
        <f t="shared" si="214"/>
        <v>11</v>
      </c>
      <c r="S3656">
        <f t="shared" si="215"/>
        <v>18</v>
      </c>
    </row>
    <row r="3657" spans="1:19" x14ac:dyDescent="0.3">
      <c r="A3657">
        <v>3656</v>
      </c>
      <c r="B3657" t="s">
        <v>3667</v>
      </c>
      <c r="C3657" t="str">
        <f t="shared" si="213"/>
        <v>legumes_g_4_VegetableESA17a</v>
      </c>
      <c r="D3657">
        <v>237</v>
      </c>
      <c r="E3657">
        <v>188</v>
      </c>
      <c r="F3657">
        <v>28.3</v>
      </c>
      <c r="G3657">
        <v>19.399999999999999</v>
      </c>
      <c r="H3657">
        <v>170</v>
      </c>
      <c r="I3657">
        <v>150</v>
      </c>
      <c r="J3657">
        <v>112</v>
      </c>
      <c r="K3657">
        <v>90.6</v>
      </c>
      <c r="L3657">
        <v>70.599999999999994</v>
      </c>
      <c r="M3657">
        <v>70.2</v>
      </c>
      <c r="R3657">
        <f t="shared" si="214"/>
        <v>11</v>
      </c>
      <c r="S3657">
        <f t="shared" si="215"/>
        <v>18</v>
      </c>
    </row>
    <row r="3658" spans="1:19" x14ac:dyDescent="0.3">
      <c r="A3658">
        <v>3657</v>
      </c>
      <c r="B3658" t="s">
        <v>3668</v>
      </c>
      <c r="C3658" t="str">
        <f t="shared" si="213"/>
        <v>legumes_g_4_VegetableESA17b</v>
      </c>
      <c r="D3658">
        <v>82.6</v>
      </c>
      <c r="E3658">
        <v>76.5</v>
      </c>
      <c r="F3658">
        <v>10.9</v>
      </c>
      <c r="G3658">
        <v>7.22</v>
      </c>
      <c r="H3658">
        <v>73.400000000000006</v>
      </c>
      <c r="I3658">
        <v>65.2</v>
      </c>
      <c r="J3658">
        <v>44.7</v>
      </c>
      <c r="K3658">
        <v>34.5</v>
      </c>
      <c r="L3658">
        <v>28.9</v>
      </c>
      <c r="M3658">
        <v>28.6</v>
      </c>
      <c r="R3658">
        <f t="shared" si="214"/>
        <v>11</v>
      </c>
      <c r="S3658">
        <f t="shared" si="215"/>
        <v>18</v>
      </c>
    </row>
    <row r="3659" spans="1:19" x14ac:dyDescent="0.3">
      <c r="A3659">
        <v>3658</v>
      </c>
      <c r="B3659" t="s">
        <v>3669</v>
      </c>
      <c r="C3659" t="str">
        <f t="shared" si="213"/>
        <v>legumes_g_4_VegetableESA18a</v>
      </c>
      <c r="D3659">
        <v>84.8</v>
      </c>
      <c r="E3659">
        <v>74.900000000000006</v>
      </c>
      <c r="F3659">
        <v>11.4</v>
      </c>
      <c r="G3659">
        <v>6.57</v>
      </c>
      <c r="H3659">
        <v>71.599999999999994</v>
      </c>
      <c r="I3659">
        <v>64.2</v>
      </c>
      <c r="J3659">
        <v>48.8</v>
      </c>
      <c r="K3659">
        <v>39.299999999999997</v>
      </c>
      <c r="L3659">
        <v>29.8</v>
      </c>
      <c r="M3659">
        <v>29.6</v>
      </c>
      <c r="R3659">
        <f t="shared" si="214"/>
        <v>11</v>
      </c>
      <c r="S3659">
        <f t="shared" si="215"/>
        <v>18</v>
      </c>
    </row>
    <row r="3660" spans="1:19" x14ac:dyDescent="0.3">
      <c r="A3660">
        <v>3659</v>
      </c>
      <c r="B3660" t="s">
        <v>3670</v>
      </c>
      <c r="C3660" t="str">
        <f t="shared" si="213"/>
        <v>legumes_g_4_VegetableESA18b</v>
      </c>
      <c r="D3660">
        <v>91.4</v>
      </c>
      <c r="E3660">
        <v>82.9</v>
      </c>
      <c r="F3660">
        <v>11</v>
      </c>
      <c r="G3660">
        <v>5.63</v>
      </c>
      <c r="H3660">
        <v>74.5</v>
      </c>
      <c r="I3660">
        <v>60.4</v>
      </c>
      <c r="J3660">
        <v>47.7</v>
      </c>
      <c r="K3660">
        <v>38.4</v>
      </c>
      <c r="L3660">
        <v>29.6</v>
      </c>
      <c r="M3660">
        <v>29.3</v>
      </c>
      <c r="R3660">
        <f t="shared" si="214"/>
        <v>11</v>
      </c>
      <c r="S3660">
        <f t="shared" si="215"/>
        <v>18</v>
      </c>
    </row>
    <row r="3661" spans="1:19" x14ac:dyDescent="0.3">
      <c r="A3661">
        <v>3660</v>
      </c>
      <c r="B3661" t="s">
        <v>3671</v>
      </c>
      <c r="C3661" t="str">
        <f t="shared" si="213"/>
        <v>legumes_g_4_VegetableESA19a</v>
      </c>
      <c r="D3661">
        <v>103</v>
      </c>
      <c r="E3661">
        <v>91</v>
      </c>
      <c r="F3661">
        <v>15.7</v>
      </c>
      <c r="G3661">
        <v>8.7200000000000006</v>
      </c>
      <c r="H3661">
        <v>82.3</v>
      </c>
      <c r="I3661">
        <v>67.900000000000006</v>
      </c>
      <c r="J3661">
        <v>50.5</v>
      </c>
      <c r="K3661">
        <v>41.7</v>
      </c>
      <c r="L3661">
        <v>32.4</v>
      </c>
      <c r="M3661">
        <v>32.1</v>
      </c>
      <c r="R3661">
        <f t="shared" si="214"/>
        <v>11</v>
      </c>
      <c r="S3661">
        <f t="shared" si="215"/>
        <v>18</v>
      </c>
    </row>
    <row r="3662" spans="1:19" x14ac:dyDescent="0.3">
      <c r="A3662">
        <v>3661</v>
      </c>
      <c r="B3662" t="s">
        <v>3672</v>
      </c>
      <c r="C3662" t="str">
        <f t="shared" si="213"/>
        <v>legumes_g_4_VegetableESA19b</v>
      </c>
      <c r="D3662">
        <v>124</v>
      </c>
      <c r="E3662">
        <v>114</v>
      </c>
      <c r="F3662">
        <v>21.2</v>
      </c>
      <c r="G3662">
        <v>13.3</v>
      </c>
      <c r="H3662">
        <v>102</v>
      </c>
      <c r="I3662">
        <v>82.3</v>
      </c>
      <c r="J3662">
        <v>60.5</v>
      </c>
      <c r="K3662">
        <v>50</v>
      </c>
      <c r="L3662">
        <v>38.4</v>
      </c>
      <c r="M3662">
        <v>38</v>
      </c>
      <c r="R3662">
        <f t="shared" si="214"/>
        <v>11</v>
      </c>
      <c r="S3662">
        <f t="shared" si="215"/>
        <v>18</v>
      </c>
    </row>
    <row r="3663" spans="1:19" x14ac:dyDescent="0.3">
      <c r="A3663">
        <v>3662</v>
      </c>
      <c r="B3663" t="s">
        <v>3673</v>
      </c>
      <c r="C3663" t="str">
        <f t="shared" si="213"/>
        <v>legumes_g_4_VegetableESA20a</v>
      </c>
      <c r="D3663">
        <v>385</v>
      </c>
      <c r="E3663">
        <v>167</v>
      </c>
      <c r="F3663">
        <v>9.56</v>
      </c>
      <c r="G3663">
        <v>5.99</v>
      </c>
      <c r="H3663">
        <v>128</v>
      </c>
      <c r="I3663">
        <v>84.4</v>
      </c>
      <c r="J3663">
        <v>53</v>
      </c>
      <c r="K3663">
        <v>37.4</v>
      </c>
      <c r="L3663">
        <v>33.700000000000003</v>
      </c>
      <c r="M3663">
        <v>32.799999999999997</v>
      </c>
      <c r="R3663">
        <f t="shared" si="214"/>
        <v>11</v>
      </c>
      <c r="S3663">
        <f t="shared" si="215"/>
        <v>18</v>
      </c>
    </row>
    <row r="3664" spans="1:19" x14ac:dyDescent="0.3">
      <c r="A3664">
        <v>3663</v>
      </c>
      <c r="B3664" t="s">
        <v>3674</v>
      </c>
      <c r="C3664" t="str">
        <f t="shared" si="213"/>
        <v>legumes_g_4_VegetableESA20b</v>
      </c>
      <c r="D3664">
        <v>418</v>
      </c>
      <c r="E3664">
        <v>283</v>
      </c>
      <c r="F3664">
        <v>16.100000000000001</v>
      </c>
      <c r="G3664">
        <v>7.33</v>
      </c>
      <c r="H3664">
        <v>199</v>
      </c>
      <c r="I3664">
        <v>147</v>
      </c>
      <c r="J3664">
        <v>84.8</v>
      </c>
      <c r="K3664">
        <v>63.2</v>
      </c>
      <c r="L3664">
        <v>50.7</v>
      </c>
      <c r="M3664">
        <v>49.9</v>
      </c>
      <c r="R3664">
        <f t="shared" si="214"/>
        <v>11</v>
      </c>
      <c r="S3664">
        <f t="shared" si="215"/>
        <v>18</v>
      </c>
    </row>
    <row r="3665" spans="1:19" x14ac:dyDescent="0.3">
      <c r="A3665">
        <v>3664</v>
      </c>
      <c r="B3665" t="s">
        <v>3675</v>
      </c>
      <c r="C3665" t="str">
        <f t="shared" si="213"/>
        <v>legumes_g_4_VegetableESA21</v>
      </c>
      <c r="D3665">
        <v>281</v>
      </c>
      <c r="E3665">
        <v>220</v>
      </c>
      <c r="F3665">
        <v>10.199999999999999</v>
      </c>
      <c r="G3665">
        <v>3.94</v>
      </c>
      <c r="H3665">
        <v>180</v>
      </c>
      <c r="I3665">
        <v>109</v>
      </c>
      <c r="J3665">
        <v>55.4</v>
      </c>
      <c r="K3665">
        <v>39.299999999999997</v>
      </c>
      <c r="L3665">
        <v>34.9</v>
      </c>
      <c r="M3665">
        <v>34.1</v>
      </c>
      <c r="R3665">
        <f t="shared" si="214"/>
        <v>11</v>
      </c>
      <c r="S3665">
        <f t="shared" si="215"/>
        <v>18</v>
      </c>
    </row>
    <row r="3666" spans="1:19" x14ac:dyDescent="0.3">
      <c r="A3666">
        <v>3665</v>
      </c>
      <c r="B3666" t="s">
        <v>3676</v>
      </c>
      <c r="C3666" t="str">
        <f t="shared" si="213"/>
        <v>noncropland_g_7_ROWESA1</v>
      </c>
      <c r="D3666">
        <v>43.1</v>
      </c>
      <c r="E3666">
        <v>42.5</v>
      </c>
      <c r="F3666">
        <v>5.67</v>
      </c>
      <c r="G3666">
        <v>2.54</v>
      </c>
      <c r="H3666">
        <v>41.5</v>
      </c>
      <c r="I3666">
        <v>33</v>
      </c>
      <c r="J3666">
        <v>26.4</v>
      </c>
      <c r="K3666">
        <v>20.3</v>
      </c>
      <c r="L3666">
        <v>15.6</v>
      </c>
      <c r="M3666">
        <v>15.4</v>
      </c>
      <c r="R3666">
        <f t="shared" si="214"/>
        <v>15</v>
      </c>
      <c r="S3666">
        <f t="shared" si="215"/>
        <v>22</v>
      </c>
    </row>
    <row r="3667" spans="1:19" x14ac:dyDescent="0.3">
      <c r="A3667">
        <v>3666</v>
      </c>
      <c r="B3667" t="s">
        <v>3677</v>
      </c>
      <c r="C3667" t="str">
        <f t="shared" si="213"/>
        <v>noncropland_g_7_ROWESA2</v>
      </c>
      <c r="D3667">
        <v>49.5</v>
      </c>
      <c r="E3667">
        <v>48.5</v>
      </c>
      <c r="F3667">
        <v>4.2699999999999996</v>
      </c>
      <c r="G3667">
        <v>2.34</v>
      </c>
      <c r="H3667">
        <v>45.5</v>
      </c>
      <c r="I3667">
        <v>33.799999999999997</v>
      </c>
      <c r="J3667">
        <v>18.8</v>
      </c>
      <c r="K3667">
        <v>14.6</v>
      </c>
      <c r="L3667">
        <v>11.1</v>
      </c>
      <c r="M3667">
        <v>10.9</v>
      </c>
      <c r="R3667">
        <f t="shared" si="214"/>
        <v>15</v>
      </c>
      <c r="S3667">
        <f t="shared" si="215"/>
        <v>22</v>
      </c>
    </row>
    <row r="3668" spans="1:19" x14ac:dyDescent="0.3">
      <c r="A3668">
        <v>3667</v>
      </c>
      <c r="B3668" t="s">
        <v>3678</v>
      </c>
      <c r="C3668" t="str">
        <f t="shared" si="213"/>
        <v>noncropland_g_7_ROWESA3</v>
      </c>
      <c r="D3668">
        <v>103</v>
      </c>
      <c r="E3668">
        <v>101</v>
      </c>
      <c r="F3668">
        <v>11.7</v>
      </c>
      <c r="G3668">
        <v>5.1100000000000003</v>
      </c>
      <c r="H3668">
        <v>97.8</v>
      </c>
      <c r="I3668">
        <v>81.7</v>
      </c>
      <c r="J3668">
        <v>54.6</v>
      </c>
      <c r="K3668">
        <v>41.9</v>
      </c>
      <c r="L3668">
        <v>31.5</v>
      </c>
      <c r="M3668">
        <v>31.2</v>
      </c>
      <c r="R3668">
        <f t="shared" si="214"/>
        <v>15</v>
      </c>
      <c r="S3668">
        <f t="shared" si="215"/>
        <v>22</v>
      </c>
    </row>
    <row r="3669" spans="1:19" x14ac:dyDescent="0.3">
      <c r="A3669">
        <v>3668</v>
      </c>
      <c r="B3669" t="s">
        <v>3679</v>
      </c>
      <c r="C3669" t="str">
        <f t="shared" si="213"/>
        <v>noncropland_g_7_ROWESA4</v>
      </c>
      <c r="D3669">
        <v>72</v>
      </c>
      <c r="E3669">
        <v>70.5</v>
      </c>
      <c r="F3669">
        <v>8.32</v>
      </c>
      <c r="G3669">
        <v>3.13</v>
      </c>
      <c r="H3669">
        <v>66</v>
      </c>
      <c r="I3669">
        <v>49.3</v>
      </c>
      <c r="J3669">
        <v>35.1</v>
      </c>
      <c r="K3669">
        <v>27.4</v>
      </c>
      <c r="L3669">
        <v>19.8</v>
      </c>
      <c r="M3669">
        <v>19.600000000000001</v>
      </c>
      <c r="R3669">
        <f t="shared" si="214"/>
        <v>15</v>
      </c>
      <c r="S3669">
        <f t="shared" si="215"/>
        <v>22</v>
      </c>
    </row>
    <row r="3670" spans="1:19" x14ac:dyDescent="0.3">
      <c r="A3670">
        <v>3669</v>
      </c>
      <c r="B3670" t="s">
        <v>3680</v>
      </c>
      <c r="C3670" t="str">
        <f t="shared" si="213"/>
        <v>noncropland_g_7_ROWESA5</v>
      </c>
      <c r="D3670">
        <v>59.8</v>
      </c>
      <c r="E3670">
        <v>58.9</v>
      </c>
      <c r="F3670">
        <v>5.76</v>
      </c>
      <c r="G3670">
        <v>2.74</v>
      </c>
      <c r="H3670">
        <v>56.3</v>
      </c>
      <c r="I3670">
        <v>44.3</v>
      </c>
      <c r="J3670">
        <v>27.9</v>
      </c>
      <c r="K3670">
        <v>21.1</v>
      </c>
      <c r="L3670">
        <v>16.8</v>
      </c>
      <c r="M3670">
        <v>16.600000000000001</v>
      </c>
      <c r="R3670">
        <f t="shared" si="214"/>
        <v>15</v>
      </c>
      <c r="S3670">
        <f t="shared" si="215"/>
        <v>22</v>
      </c>
    </row>
    <row r="3671" spans="1:19" x14ac:dyDescent="0.3">
      <c r="A3671">
        <v>3670</v>
      </c>
      <c r="B3671" t="s">
        <v>3681</v>
      </c>
      <c r="C3671" t="str">
        <f t="shared" si="213"/>
        <v>noncropland_g_7_ROWESA6</v>
      </c>
      <c r="D3671">
        <v>46.8</v>
      </c>
      <c r="E3671">
        <v>46</v>
      </c>
      <c r="F3671">
        <v>4.79</v>
      </c>
      <c r="G3671">
        <v>2.2200000000000002</v>
      </c>
      <c r="H3671">
        <v>44.7</v>
      </c>
      <c r="I3671">
        <v>38.299999999999997</v>
      </c>
      <c r="J3671">
        <v>23.3</v>
      </c>
      <c r="K3671">
        <v>17.7</v>
      </c>
      <c r="L3671">
        <v>14.1</v>
      </c>
      <c r="M3671">
        <v>13.9</v>
      </c>
      <c r="R3671">
        <f t="shared" si="214"/>
        <v>15</v>
      </c>
      <c r="S3671">
        <f t="shared" si="215"/>
        <v>22</v>
      </c>
    </row>
    <row r="3672" spans="1:19" x14ac:dyDescent="0.3">
      <c r="A3672">
        <v>3671</v>
      </c>
      <c r="B3672" t="s">
        <v>3682</v>
      </c>
      <c r="C3672" t="str">
        <f t="shared" si="213"/>
        <v>noncropland_g_7_ROWESA7</v>
      </c>
      <c r="D3672">
        <v>43.8</v>
      </c>
      <c r="E3672">
        <v>43</v>
      </c>
      <c r="F3672">
        <v>4.3099999999999996</v>
      </c>
      <c r="G3672">
        <v>2.4300000000000002</v>
      </c>
      <c r="H3672">
        <v>41.9</v>
      </c>
      <c r="I3672">
        <v>34.299999999999997</v>
      </c>
      <c r="J3672">
        <v>21.4</v>
      </c>
      <c r="K3672">
        <v>15.4</v>
      </c>
      <c r="L3672">
        <v>12.6</v>
      </c>
      <c r="M3672">
        <v>12.4</v>
      </c>
      <c r="R3672">
        <f t="shared" si="214"/>
        <v>15</v>
      </c>
      <c r="S3672">
        <f t="shared" si="215"/>
        <v>22</v>
      </c>
    </row>
    <row r="3673" spans="1:19" x14ac:dyDescent="0.3">
      <c r="A3673">
        <v>3672</v>
      </c>
      <c r="B3673" t="s">
        <v>3683</v>
      </c>
      <c r="C3673" t="str">
        <f t="shared" si="213"/>
        <v>noncropland_g_7_ROWESA8</v>
      </c>
      <c r="D3673">
        <v>55</v>
      </c>
      <c r="E3673">
        <v>53.5</v>
      </c>
      <c r="F3673">
        <v>3.61</v>
      </c>
      <c r="G3673">
        <v>2.2000000000000002</v>
      </c>
      <c r="H3673">
        <v>50</v>
      </c>
      <c r="I3673">
        <v>34.700000000000003</v>
      </c>
      <c r="J3673">
        <v>19.600000000000001</v>
      </c>
      <c r="K3673">
        <v>13.8</v>
      </c>
      <c r="L3673">
        <v>11.4</v>
      </c>
      <c r="M3673">
        <v>11.2</v>
      </c>
      <c r="R3673">
        <f t="shared" si="214"/>
        <v>15</v>
      </c>
      <c r="S3673">
        <f t="shared" si="215"/>
        <v>22</v>
      </c>
    </row>
    <row r="3674" spans="1:19" x14ac:dyDescent="0.3">
      <c r="A3674">
        <v>3673</v>
      </c>
      <c r="B3674" t="s">
        <v>3684</v>
      </c>
      <c r="C3674" t="str">
        <f t="shared" si="213"/>
        <v>noncropland_g_7_ROWESA8</v>
      </c>
      <c r="D3674">
        <v>57.2</v>
      </c>
      <c r="E3674">
        <v>55.8</v>
      </c>
      <c r="F3674">
        <v>3.96</v>
      </c>
      <c r="G3674">
        <v>1.98</v>
      </c>
      <c r="H3674">
        <v>52</v>
      </c>
      <c r="I3674">
        <v>37.9</v>
      </c>
      <c r="J3674">
        <v>20.5</v>
      </c>
      <c r="K3674">
        <v>15</v>
      </c>
      <c r="L3674">
        <v>12.7</v>
      </c>
      <c r="M3674">
        <v>12.5</v>
      </c>
      <c r="R3674">
        <f t="shared" si="214"/>
        <v>15</v>
      </c>
      <c r="S3674">
        <f t="shared" si="215"/>
        <v>22</v>
      </c>
    </row>
    <row r="3675" spans="1:19" x14ac:dyDescent="0.3">
      <c r="A3675">
        <v>3674</v>
      </c>
      <c r="B3675" t="s">
        <v>3685</v>
      </c>
      <c r="C3675" t="str">
        <f t="shared" si="213"/>
        <v>noncropland_g_7_ROWESA10a</v>
      </c>
      <c r="D3675">
        <v>54.1</v>
      </c>
      <c r="E3675">
        <v>52.8</v>
      </c>
      <c r="F3675">
        <v>4.78</v>
      </c>
      <c r="G3675">
        <v>2.52</v>
      </c>
      <c r="H3675">
        <v>49.6</v>
      </c>
      <c r="I3675">
        <v>39</v>
      </c>
      <c r="J3675">
        <v>23.6</v>
      </c>
      <c r="K3675">
        <v>17.2</v>
      </c>
      <c r="L3675">
        <v>14.2</v>
      </c>
      <c r="M3675">
        <v>14</v>
      </c>
      <c r="R3675">
        <f t="shared" si="214"/>
        <v>15</v>
      </c>
      <c r="S3675">
        <f t="shared" si="215"/>
        <v>22</v>
      </c>
    </row>
    <row r="3676" spans="1:19" x14ac:dyDescent="0.3">
      <c r="A3676">
        <v>3675</v>
      </c>
      <c r="B3676" t="s">
        <v>3686</v>
      </c>
      <c r="C3676" t="str">
        <f t="shared" si="213"/>
        <v>noncropland_g_7_ROWESA10b</v>
      </c>
      <c r="D3676">
        <v>35.1</v>
      </c>
      <c r="E3676">
        <v>34.700000000000003</v>
      </c>
      <c r="F3676">
        <v>4.42</v>
      </c>
      <c r="G3676">
        <v>2.19</v>
      </c>
      <c r="H3676">
        <v>33.5</v>
      </c>
      <c r="I3676">
        <v>29.2</v>
      </c>
      <c r="J3676">
        <v>19.8</v>
      </c>
      <c r="K3676">
        <v>15.1</v>
      </c>
      <c r="L3676">
        <v>11.8</v>
      </c>
      <c r="M3676">
        <v>11.7</v>
      </c>
      <c r="R3676">
        <f t="shared" si="214"/>
        <v>15</v>
      </c>
      <c r="S3676">
        <f t="shared" si="215"/>
        <v>22</v>
      </c>
    </row>
    <row r="3677" spans="1:19" x14ac:dyDescent="0.3">
      <c r="A3677">
        <v>3676</v>
      </c>
      <c r="B3677" t="s">
        <v>3687</v>
      </c>
      <c r="C3677" t="str">
        <f t="shared" si="213"/>
        <v>noncropland_g_7_ROWESA11a</v>
      </c>
      <c r="D3677">
        <v>56.1</v>
      </c>
      <c r="E3677">
        <v>55</v>
      </c>
      <c r="F3677">
        <v>5.44</v>
      </c>
      <c r="G3677">
        <v>2.67</v>
      </c>
      <c r="H3677">
        <v>52.8</v>
      </c>
      <c r="I3677">
        <v>44.3</v>
      </c>
      <c r="J3677">
        <v>27.2</v>
      </c>
      <c r="K3677">
        <v>20.3</v>
      </c>
      <c r="L3677">
        <v>16.7</v>
      </c>
      <c r="M3677">
        <v>16.399999999999999</v>
      </c>
      <c r="R3677">
        <f t="shared" si="214"/>
        <v>15</v>
      </c>
      <c r="S3677">
        <f t="shared" si="215"/>
        <v>22</v>
      </c>
    </row>
    <row r="3678" spans="1:19" x14ac:dyDescent="0.3">
      <c r="A3678">
        <v>3677</v>
      </c>
      <c r="B3678" t="s">
        <v>3688</v>
      </c>
      <c r="C3678" t="str">
        <f t="shared" si="213"/>
        <v>noncropland_g_7_ROWESA11b</v>
      </c>
      <c r="D3678">
        <v>56.1</v>
      </c>
      <c r="E3678">
        <v>55</v>
      </c>
      <c r="F3678">
        <v>4.2300000000000004</v>
      </c>
      <c r="G3678">
        <v>2.09</v>
      </c>
      <c r="H3678">
        <v>52.1</v>
      </c>
      <c r="I3678">
        <v>38.6</v>
      </c>
      <c r="J3678">
        <v>21.4</v>
      </c>
      <c r="K3678">
        <v>15.5</v>
      </c>
      <c r="L3678">
        <v>12.7</v>
      </c>
      <c r="M3678">
        <v>12.5</v>
      </c>
      <c r="R3678">
        <f t="shared" si="214"/>
        <v>15</v>
      </c>
      <c r="S3678">
        <f t="shared" si="215"/>
        <v>22</v>
      </c>
    </row>
    <row r="3679" spans="1:19" x14ac:dyDescent="0.3">
      <c r="A3679">
        <v>3678</v>
      </c>
      <c r="B3679" t="s">
        <v>3689</v>
      </c>
      <c r="C3679" t="str">
        <f t="shared" si="213"/>
        <v>noncropland_g_7_ROWESA12a</v>
      </c>
      <c r="D3679">
        <v>63.3</v>
      </c>
      <c r="E3679">
        <v>62.1</v>
      </c>
      <c r="F3679">
        <v>5.0199999999999996</v>
      </c>
      <c r="G3679">
        <v>2.5299999999999998</v>
      </c>
      <c r="H3679">
        <v>59.4</v>
      </c>
      <c r="I3679">
        <v>46.8</v>
      </c>
      <c r="J3679">
        <v>27.5</v>
      </c>
      <c r="K3679">
        <v>19.399999999999999</v>
      </c>
      <c r="L3679">
        <v>15.9</v>
      </c>
      <c r="M3679">
        <v>15.6</v>
      </c>
      <c r="R3679">
        <f t="shared" si="214"/>
        <v>15</v>
      </c>
      <c r="S3679">
        <f t="shared" si="215"/>
        <v>22</v>
      </c>
    </row>
    <row r="3680" spans="1:19" x14ac:dyDescent="0.3">
      <c r="A3680">
        <v>3679</v>
      </c>
      <c r="B3680" t="s">
        <v>3690</v>
      </c>
      <c r="C3680" t="str">
        <f t="shared" si="213"/>
        <v>noncropland_g_7_ROWESA12b</v>
      </c>
      <c r="D3680">
        <v>53.8</v>
      </c>
      <c r="E3680">
        <v>52.9</v>
      </c>
      <c r="F3680">
        <v>5.13</v>
      </c>
      <c r="G3680">
        <v>2.0099999999999998</v>
      </c>
      <c r="H3680">
        <v>50.6</v>
      </c>
      <c r="I3680">
        <v>41.6</v>
      </c>
      <c r="J3680">
        <v>27.7</v>
      </c>
      <c r="K3680">
        <v>19.899999999999999</v>
      </c>
      <c r="L3680">
        <v>16.100000000000001</v>
      </c>
      <c r="M3680">
        <v>15.9</v>
      </c>
      <c r="R3680">
        <f t="shared" si="214"/>
        <v>15</v>
      </c>
      <c r="S3680">
        <f t="shared" si="215"/>
        <v>22</v>
      </c>
    </row>
    <row r="3681" spans="1:19" x14ac:dyDescent="0.3">
      <c r="A3681">
        <v>3680</v>
      </c>
      <c r="B3681" t="s">
        <v>3691</v>
      </c>
      <c r="C3681" t="str">
        <f t="shared" si="213"/>
        <v>noncropland_g_7_ROWESA13</v>
      </c>
      <c r="D3681">
        <v>24.7</v>
      </c>
      <c r="E3681">
        <v>24.1</v>
      </c>
      <c r="F3681">
        <v>2.94</v>
      </c>
      <c r="G3681">
        <v>1.37</v>
      </c>
      <c r="H3681">
        <v>22.9</v>
      </c>
      <c r="I3681">
        <v>16.8</v>
      </c>
      <c r="J3681">
        <v>12.7</v>
      </c>
      <c r="K3681">
        <v>10</v>
      </c>
      <c r="L3681">
        <v>7.39</v>
      </c>
      <c r="M3681">
        <v>7.33</v>
      </c>
      <c r="R3681">
        <f t="shared" si="214"/>
        <v>15</v>
      </c>
      <c r="S3681">
        <f t="shared" si="215"/>
        <v>22</v>
      </c>
    </row>
    <row r="3682" spans="1:19" x14ac:dyDescent="0.3">
      <c r="A3682">
        <v>3681</v>
      </c>
      <c r="B3682" t="s">
        <v>3692</v>
      </c>
      <c r="C3682" t="str">
        <f t="shared" si="213"/>
        <v>noncropland_g_7_ROWESA14</v>
      </c>
      <c r="D3682">
        <v>26.3</v>
      </c>
      <c r="E3682">
        <v>26</v>
      </c>
      <c r="F3682">
        <v>3.81</v>
      </c>
      <c r="G3682">
        <v>2</v>
      </c>
      <c r="H3682">
        <v>25.2</v>
      </c>
      <c r="I3682">
        <v>22.2</v>
      </c>
      <c r="J3682">
        <v>15.9</v>
      </c>
      <c r="K3682">
        <v>12.4</v>
      </c>
      <c r="L3682">
        <v>9.5399999999999991</v>
      </c>
      <c r="M3682">
        <v>9.4499999999999993</v>
      </c>
      <c r="R3682">
        <f t="shared" si="214"/>
        <v>15</v>
      </c>
      <c r="S3682">
        <f t="shared" si="215"/>
        <v>22</v>
      </c>
    </row>
    <row r="3683" spans="1:19" x14ac:dyDescent="0.3">
      <c r="A3683">
        <v>3682</v>
      </c>
      <c r="B3683" t="s">
        <v>3693</v>
      </c>
      <c r="C3683" t="str">
        <f t="shared" si="213"/>
        <v>noncropland_g_7_ROWESA15a</v>
      </c>
      <c r="D3683">
        <v>63.1</v>
      </c>
      <c r="E3683">
        <v>62</v>
      </c>
      <c r="F3683">
        <v>7.83</v>
      </c>
      <c r="G3683">
        <v>2.6</v>
      </c>
      <c r="H3683">
        <v>59.2</v>
      </c>
      <c r="I3683">
        <v>46.9</v>
      </c>
      <c r="J3683">
        <v>31.5</v>
      </c>
      <c r="K3683">
        <v>24</v>
      </c>
      <c r="L3683">
        <v>18.399999999999999</v>
      </c>
      <c r="M3683">
        <v>18.2</v>
      </c>
      <c r="R3683">
        <f t="shared" si="214"/>
        <v>15</v>
      </c>
      <c r="S3683">
        <f t="shared" si="215"/>
        <v>22</v>
      </c>
    </row>
    <row r="3684" spans="1:19" x14ac:dyDescent="0.3">
      <c r="A3684">
        <v>3683</v>
      </c>
      <c r="B3684" t="s">
        <v>3694</v>
      </c>
      <c r="C3684" t="str">
        <f t="shared" si="213"/>
        <v>noncropland_g_7_ROWESA15b</v>
      </c>
      <c r="D3684">
        <v>24.4</v>
      </c>
      <c r="E3684">
        <v>23.3</v>
      </c>
      <c r="F3684">
        <v>1.18</v>
      </c>
      <c r="G3684">
        <v>0.75700000000000001</v>
      </c>
      <c r="H3684">
        <v>20.399999999999999</v>
      </c>
      <c r="I3684">
        <v>11</v>
      </c>
      <c r="J3684">
        <v>5.4</v>
      </c>
      <c r="K3684">
        <v>4.1399999999999997</v>
      </c>
      <c r="L3684">
        <v>3.48</v>
      </c>
      <c r="M3684">
        <v>3.4</v>
      </c>
      <c r="R3684">
        <f t="shared" si="214"/>
        <v>15</v>
      </c>
      <c r="S3684">
        <f t="shared" si="215"/>
        <v>22</v>
      </c>
    </row>
    <row r="3685" spans="1:19" x14ac:dyDescent="0.3">
      <c r="A3685">
        <v>3684</v>
      </c>
      <c r="B3685" t="s">
        <v>3695</v>
      </c>
      <c r="C3685" t="str">
        <f t="shared" si="213"/>
        <v>noncropland_g_7_ROWESA16a</v>
      </c>
      <c r="D3685">
        <v>25.5</v>
      </c>
      <c r="E3685">
        <v>25.2</v>
      </c>
      <c r="F3685">
        <v>3.87</v>
      </c>
      <c r="G3685">
        <v>1.92</v>
      </c>
      <c r="H3685">
        <v>24.4</v>
      </c>
      <c r="I3685">
        <v>21.7</v>
      </c>
      <c r="J3685">
        <v>17.3</v>
      </c>
      <c r="K3685">
        <v>13.9</v>
      </c>
      <c r="L3685">
        <v>10.199999999999999</v>
      </c>
      <c r="M3685">
        <v>10.1</v>
      </c>
      <c r="R3685">
        <f t="shared" si="214"/>
        <v>15</v>
      </c>
      <c r="S3685">
        <f t="shared" si="215"/>
        <v>22</v>
      </c>
    </row>
    <row r="3686" spans="1:19" x14ac:dyDescent="0.3">
      <c r="A3686">
        <v>3685</v>
      </c>
      <c r="B3686" t="s">
        <v>3696</v>
      </c>
      <c r="C3686" t="str">
        <f t="shared" si="213"/>
        <v>noncropland_g_7_ROWESA16b</v>
      </c>
      <c r="D3686">
        <v>12.3</v>
      </c>
      <c r="E3686">
        <v>12.2</v>
      </c>
      <c r="F3686">
        <v>2</v>
      </c>
      <c r="G3686">
        <v>1.36</v>
      </c>
      <c r="H3686">
        <v>11.9</v>
      </c>
      <c r="I3686">
        <v>10.4</v>
      </c>
      <c r="J3686">
        <v>7.88</v>
      </c>
      <c r="K3686">
        <v>6.57</v>
      </c>
      <c r="L3686">
        <v>5.01</v>
      </c>
      <c r="M3686">
        <v>4.9800000000000004</v>
      </c>
      <c r="R3686">
        <f t="shared" si="214"/>
        <v>15</v>
      </c>
      <c r="S3686">
        <f t="shared" si="215"/>
        <v>22</v>
      </c>
    </row>
    <row r="3687" spans="1:19" x14ac:dyDescent="0.3">
      <c r="A3687">
        <v>3686</v>
      </c>
      <c r="B3687" t="s">
        <v>3697</v>
      </c>
      <c r="C3687" t="str">
        <f t="shared" si="213"/>
        <v>noncropland_g_7_ROWESA17a</v>
      </c>
      <c r="D3687">
        <v>37.4</v>
      </c>
      <c r="E3687">
        <v>37.1</v>
      </c>
      <c r="F3687">
        <v>8.11</v>
      </c>
      <c r="G3687">
        <v>4.04</v>
      </c>
      <c r="H3687">
        <v>36.5</v>
      </c>
      <c r="I3687">
        <v>33.200000000000003</v>
      </c>
      <c r="J3687">
        <v>28.4</v>
      </c>
      <c r="K3687">
        <v>24.4</v>
      </c>
      <c r="L3687">
        <v>17.5</v>
      </c>
      <c r="M3687">
        <v>17.399999999999999</v>
      </c>
      <c r="R3687">
        <f t="shared" si="214"/>
        <v>15</v>
      </c>
      <c r="S3687">
        <f t="shared" si="215"/>
        <v>22</v>
      </c>
    </row>
    <row r="3688" spans="1:19" x14ac:dyDescent="0.3">
      <c r="A3688">
        <v>3687</v>
      </c>
      <c r="B3688" t="s">
        <v>3698</v>
      </c>
      <c r="C3688" t="str">
        <f t="shared" si="213"/>
        <v>noncropland_g_7_ROWESA17b</v>
      </c>
      <c r="D3688">
        <v>28.6</v>
      </c>
      <c r="E3688">
        <v>28.3</v>
      </c>
      <c r="F3688">
        <v>3.31</v>
      </c>
      <c r="G3688">
        <v>1.62</v>
      </c>
      <c r="H3688">
        <v>27.4</v>
      </c>
      <c r="I3688">
        <v>22.7</v>
      </c>
      <c r="J3688">
        <v>14.8</v>
      </c>
      <c r="K3688">
        <v>11.2</v>
      </c>
      <c r="L3688">
        <v>9</v>
      </c>
      <c r="M3688">
        <v>8.89</v>
      </c>
      <c r="R3688">
        <f t="shared" si="214"/>
        <v>15</v>
      </c>
      <c r="S3688">
        <f t="shared" si="215"/>
        <v>22</v>
      </c>
    </row>
    <row r="3689" spans="1:19" x14ac:dyDescent="0.3">
      <c r="A3689">
        <v>3688</v>
      </c>
      <c r="B3689" t="s">
        <v>3699</v>
      </c>
      <c r="C3689" t="str">
        <f t="shared" si="213"/>
        <v>noncropland_g_7_ROWESA18a</v>
      </c>
      <c r="D3689">
        <v>27.8</v>
      </c>
      <c r="E3689">
        <v>27.5</v>
      </c>
      <c r="F3689">
        <v>4.18</v>
      </c>
      <c r="G3689">
        <v>2.35</v>
      </c>
      <c r="H3689">
        <v>26.6</v>
      </c>
      <c r="I3689">
        <v>22.8</v>
      </c>
      <c r="J3689">
        <v>17.100000000000001</v>
      </c>
      <c r="K3689">
        <v>13.9</v>
      </c>
      <c r="L3689">
        <v>10.4</v>
      </c>
      <c r="M3689">
        <v>10.4</v>
      </c>
      <c r="R3689">
        <f t="shared" si="214"/>
        <v>15</v>
      </c>
      <c r="S3689">
        <f t="shared" si="215"/>
        <v>22</v>
      </c>
    </row>
    <row r="3690" spans="1:19" x14ac:dyDescent="0.3">
      <c r="A3690">
        <v>3689</v>
      </c>
      <c r="B3690" t="s">
        <v>3700</v>
      </c>
      <c r="C3690" t="str">
        <f t="shared" si="213"/>
        <v>noncropland_g_7_ROWESA18b</v>
      </c>
      <c r="D3690">
        <v>42.1</v>
      </c>
      <c r="E3690">
        <v>41.4</v>
      </c>
      <c r="F3690">
        <v>5.28</v>
      </c>
      <c r="G3690">
        <v>2.0699999999999998</v>
      </c>
      <c r="H3690">
        <v>39.6</v>
      </c>
      <c r="I3690">
        <v>35.5</v>
      </c>
      <c r="J3690">
        <v>24.8</v>
      </c>
      <c r="K3690">
        <v>19</v>
      </c>
      <c r="L3690">
        <v>14.1</v>
      </c>
      <c r="M3690">
        <v>13.9</v>
      </c>
      <c r="R3690">
        <f t="shared" si="214"/>
        <v>15</v>
      </c>
      <c r="S3690">
        <f t="shared" si="215"/>
        <v>22</v>
      </c>
    </row>
    <row r="3691" spans="1:19" x14ac:dyDescent="0.3">
      <c r="A3691">
        <v>3690</v>
      </c>
      <c r="B3691" t="s">
        <v>3701</v>
      </c>
      <c r="C3691" t="str">
        <f t="shared" si="213"/>
        <v>noncropland_g_7_ROWESA19a</v>
      </c>
      <c r="D3691">
        <v>32.1</v>
      </c>
      <c r="E3691">
        <v>31.7</v>
      </c>
      <c r="F3691">
        <v>5.29</v>
      </c>
      <c r="G3691">
        <v>2.94</v>
      </c>
      <c r="H3691">
        <v>30.4</v>
      </c>
      <c r="I3691">
        <v>26.1</v>
      </c>
      <c r="J3691">
        <v>17.2</v>
      </c>
      <c r="K3691">
        <v>13.7</v>
      </c>
      <c r="L3691">
        <v>10.3</v>
      </c>
      <c r="M3691">
        <v>10.199999999999999</v>
      </c>
      <c r="R3691">
        <f t="shared" si="214"/>
        <v>15</v>
      </c>
      <c r="S3691">
        <f t="shared" si="215"/>
        <v>22</v>
      </c>
    </row>
    <row r="3692" spans="1:19" x14ac:dyDescent="0.3">
      <c r="A3692">
        <v>3691</v>
      </c>
      <c r="B3692" t="s">
        <v>3702</v>
      </c>
      <c r="C3692" t="str">
        <f t="shared" si="213"/>
        <v>noncropland_g_7_ROWESA19b</v>
      </c>
      <c r="D3692">
        <v>35.700000000000003</v>
      </c>
      <c r="E3692">
        <v>35.299999999999997</v>
      </c>
      <c r="F3692">
        <v>8.2899999999999991</v>
      </c>
      <c r="G3692">
        <v>5.22</v>
      </c>
      <c r="H3692">
        <v>34.4</v>
      </c>
      <c r="I3692">
        <v>30.9</v>
      </c>
      <c r="J3692">
        <v>22.5</v>
      </c>
      <c r="K3692">
        <v>19.100000000000001</v>
      </c>
      <c r="L3692">
        <v>14.4</v>
      </c>
      <c r="M3692">
        <v>14.3</v>
      </c>
      <c r="R3692">
        <f t="shared" si="214"/>
        <v>15</v>
      </c>
      <c r="S3692">
        <f t="shared" si="215"/>
        <v>22</v>
      </c>
    </row>
    <row r="3693" spans="1:19" x14ac:dyDescent="0.3">
      <c r="A3693">
        <v>3692</v>
      </c>
      <c r="B3693" t="s">
        <v>3703</v>
      </c>
      <c r="C3693" t="str">
        <f t="shared" si="213"/>
        <v>noncropland_g_7_ROWESA20a</v>
      </c>
      <c r="D3693">
        <v>106</v>
      </c>
      <c r="E3693">
        <v>104</v>
      </c>
      <c r="F3693">
        <v>8.65</v>
      </c>
      <c r="G3693">
        <v>4.1500000000000004</v>
      </c>
      <c r="H3693">
        <v>98.3</v>
      </c>
      <c r="I3693">
        <v>72.3</v>
      </c>
      <c r="J3693">
        <v>45.2</v>
      </c>
      <c r="K3693">
        <v>32.9</v>
      </c>
      <c r="L3693">
        <v>25.8</v>
      </c>
      <c r="M3693">
        <v>25.5</v>
      </c>
      <c r="R3693">
        <f t="shared" si="214"/>
        <v>15</v>
      </c>
      <c r="S3693">
        <f t="shared" si="215"/>
        <v>22</v>
      </c>
    </row>
    <row r="3694" spans="1:19" x14ac:dyDescent="0.3">
      <c r="A3694">
        <v>3693</v>
      </c>
      <c r="B3694" t="s">
        <v>3704</v>
      </c>
      <c r="C3694" t="str">
        <f t="shared" si="213"/>
        <v>noncropland_g_7_ROWESA20b</v>
      </c>
      <c r="D3694">
        <v>83</v>
      </c>
      <c r="E3694">
        <v>81.2</v>
      </c>
      <c r="F3694">
        <v>7.25</v>
      </c>
      <c r="G3694">
        <v>2.2799999999999998</v>
      </c>
      <c r="H3694">
        <v>78.2</v>
      </c>
      <c r="I3694">
        <v>65.099999999999994</v>
      </c>
      <c r="J3694">
        <v>37.299999999999997</v>
      </c>
      <c r="K3694">
        <v>27</v>
      </c>
      <c r="L3694">
        <v>21.6</v>
      </c>
      <c r="M3694">
        <v>21.3</v>
      </c>
      <c r="R3694">
        <f t="shared" si="214"/>
        <v>15</v>
      </c>
      <c r="S3694">
        <f t="shared" si="215"/>
        <v>22</v>
      </c>
    </row>
    <row r="3695" spans="1:19" x14ac:dyDescent="0.3">
      <c r="A3695">
        <v>3694</v>
      </c>
      <c r="B3695" t="s">
        <v>3705</v>
      </c>
      <c r="C3695" t="str">
        <f t="shared" si="213"/>
        <v>noncropland_g_7_ROWESA21</v>
      </c>
      <c r="D3695">
        <v>26.9</v>
      </c>
      <c r="E3695">
        <v>26.3</v>
      </c>
      <c r="F3695">
        <v>1.89</v>
      </c>
      <c r="G3695">
        <v>0.90400000000000003</v>
      </c>
      <c r="H3695">
        <v>24.4</v>
      </c>
      <c r="I3695">
        <v>17</v>
      </c>
      <c r="J3695">
        <v>9.4700000000000006</v>
      </c>
      <c r="K3695">
        <v>7.14</v>
      </c>
      <c r="L3695">
        <v>5.88</v>
      </c>
      <c r="M3695">
        <v>5.78</v>
      </c>
      <c r="R3695">
        <f t="shared" si="214"/>
        <v>15</v>
      </c>
      <c r="S3695">
        <f t="shared" si="215"/>
        <v>22</v>
      </c>
    </row>
    <row r="3696" spans="1:19" x14ac:dyDescent="0.3">
      <c r="A3696">
        <v>3695</v>
      </c>
      <c r="B3696" t="s">
        <v>3706</v>
      </c>
      <c r="C3696" t="str">
        <f t="shared" si="213"/>
        <v>noncropland_g_4_ROWESA1</v>
      </c>
      <c r="D3696">
        <v>86.7</v>
      </c>
      <c r="E3696">
        <v>75.3</v>
      </c>
      <c r="F3696">
        <v>6.02</v>
      </c>
      <c r="G3696">
        <v>3.03</v>
      </c>
      <c r="H3696">
        <v>66.5</v>
      </c>
      <c r="I3696">
        <v>51.5</v>
      </c>
      <c r="J3696">
        <v>30.9</v>
      </c>
      <c r="K3696">
        <v>22.5</v>
      </c>
      <c r="L3696">
        <v>17.899999999999999</v>
      </c>
      <c r="M3696">
        <v>17.7</v>
      </c>
      <c r="R3696">
        <f t="shared" si="214"/>
        <v>15</v>
      </c>
      <c r="S3696">
        <f t="shared" si="215"/>
        <v>22</v>
      </c>
    </row>
    <row r="3697" spans="1:19" x14ac:dyDescent="0.3">
      <c r="A3697">
        <v>3696</v>
      </c>
      <c r="B3697" t="s">
        <v>3707</v>
      </c>
      <c r="C3697" t="str">
        <f t="shared" si="213"/>
        <v>noncropland_g_4_ROWESA2</v>
      </c>
      <c r="D3697">
        <v>111</v>
      </c>
      <c r="E3697">
        <v>80.7</v>
      </c>
      <c r="F3697">
        <v>4.16</v>
      </c>
      <c r="G3697">
        <v>2.9</v>
      </c>
      <c r="H3697">
        <v>64.2</v>
      </c>
      <c r="I3697">
        <v>41.2</v>
      </c>
      <c r="J3697">
        <v>22.9</v>
      </c>
      <c r="K3697">
        <v>16</v>
      </c>
      <c r="L3697">
        <v>14</v>
      </c>
      <c r="M3697">
        <v>13.8</v>
      </c>
      <c r="R3697">
        <f t="shared" si="214"/>
        <v>15</v>
      </c>
      <c r="S3697">
        <f t="shared" si="215"/>
        <v>22</v>
      </c>
    </row>
    <row r="3698" spans="1:19" x14ac:dyDescent="0.3">
      <c r="A3698">
        <v>3697</v>
      </c>
      <c r="B3698" t="s">
        <v>3708</v>
      </c>
      <c r="C3698" t="str">
        <f t="shared" si="213"/>
        <v>noncropland_g_4_ROWESA3</v>
      </c>
      <c r="D3698">
        <v>206</v>
      </c>
      <c r="E3698">
        <v>140</v>
      </c>
      <c r="F3698">
        <v>8.8000000000000007</v>
      </c>
      <c r="G3698">
        <v>5.22</v>
      </c>
      <c r="H3698">
        <v>103</v>
      </c>
      <c r="I3698">
        <v>73.7</v>
      </c>
      <c r="J3698">
        <v>45.5</v>
      </c>
      <c r="K3698">
        <v>33.6</v>
      </c>
      <c r="L3698">
        <v>29.1</v>
      </c>
      <c r="M3698">
        <v>28.1</v>
      </c>
      <c r="R3698">
        <f t="shared" si="214"/>
        <v>15</v>
      </c>
      <c r="S3698">
        <f t="shared" si="215"/>
        <v>22</v>
      </c>
    </row>
    <row r="3699" spans="1:19" x14ac:dyDescent="0.3">
      <c r="A3699">
        <v>3698</v>
      </c>
      <c r="B3699" t="s">
        <v>3709</v>
      </c>
      <c r="C3699" t="str">
        <f t="shared" si="213"/>
        <v>noncropland_g_4_ROWESA4</v>
      </c>
      <c r="D3699">
        <v>167</v>
      </c>
      <c r="E3699">
        <v>98.8</v>
      </c>
      <c r="F3699">
        <v>6.7</v>
      </c>
      <c r="G3699">
        <v>3.61</v>
      </c>
      <c r="H3699">
        <v>76.2</v>
      </c>
      <c r="I3699">
        <v>53.8</v>
      </c>
      <c r="J3699">
        <v>30.3</v>
      </c>
      <c r="K3699">
        <v>22.4</v>
      </c>
      <c r="L3699">
        <v>17.600000000000001</v>
      </c>
      <c r="M3699">
        <v>17.399999999999999</v>
      </c>
      <c r="R3699">
        <f t="shared" si="214"/>
        <v>15</v>
      </c>
      <c r="S3699">
        <f t="shared" si="215"/>
        <v>22</v>
      </c>
    </row>
    <row r="3700" spans="1:19" x14ac:dyDescent="0.3">
      <c r="A3700">
        <v>3699</v>
      </c>
      <c r="B3700" t="s">
        <v>3710</v>
      </c>
      <c r="C3700" t="str">
        <f t="shared" si="213"/>
        <v>noncropland_g_4_ROWESA5</v>
      </c>
      <c r="D3700">
        <v>101</v>
      </c>
      <c r="E3700">
        <v>88.4</v>
      </c>
      <c r="F3700">
        <v>7.44</v>
      </c>
      <c r="G3700">
        <v>3.57</v>
      </c>
      <c r="H3700">
        <v>74.5</v>
      </c>
      <c r="I3700">
        <v>56.6</v>
      </c>
      <c r="J3700">
        <v>39.4</v>
      </c>
      <c r="K3700">
        <v>28.6</v>
      </c>
      <c r="L3700">
        <v>23.8</v>
      </c>
      <c r="M3700">
        <v>23.2</v>
      </c>
      <c r="R3700">
        <f t="shared" si="214"/>
        <v>15</v>
      </c>
      <c r="S3700">
        <f t="shared" si="215"/>
        <v>22</v>
      </c>
    </row>
    <row r="3701" spans="1:19" x14ac:dyDescent="0.3">
      <c r="A3701">
        <v>3700</v>
      </c>
      <c r="B3701" t="s">
        <v>3711</v>
      </c>
      <c r="C3701" t="str">
        <f t="shared" si="213"/>
        <v>noncropland_g_4_ROWESA6</v>
      </c>
      <c r="D3701">
        <v>98.4</v>
      </c>
      <c r="E3701">
        <v>86.9</v>
      </c>
      <c r="F3701">
        <v>6.02</v>
      </c>
      <c r="G3701">
        <v>2.9</v>
      </c>
      <c r="H3701">
        <v>79.7</v>
      </c>
      <c r="I3701">
        <v>59.9</v>
      </c>
      <c r="J3701">
        <v>33.1</v>
      </c>
      <c r="K3701">
        <v>23.3</v>
      </c>
      <c r="L3701">
        <v>19.8</v>
      </c>
      <c r="M3701">
        <v>19.399999999999999</v>
      </c>
      <c r="R3701">
        <f t="shared" si="214"/>
        <v>15</v>
      </c>
      <c r="S3701">
        <f t="shared" si="215"/>
        <v>22</v>
      </c>
    </row>
    <row r="3702" spans="1:19" x14ac:dyDescent="0.3">
      <c r="A3702">
        <v>3701</v>
      </c>
      <c r="B3702" t="s">
        <v>3712</v>
      </c>
      <c r="C3702" t="str">
        <f t="shared" si="213"/>
        <v>noncropland_g_4_ROWESA7</v>
      </c>
      <c r="D3702">
        <v>99.4</v>
      </c>
      <c r="E3702">
        <v>72</v>
      </c>
      <c r="F3702">
        <v>5.09</v>
      </c>
      <c r="G3702">
        <v>2.94</v>
      </c>
      <c r="H3702">
        <v>55.6</v>
      </c>
      <c r="I3702">
        <v>42</v>
      </c>
      <c r="J3702">
        <v>26.5</v>
      </c>
      <c r="K3702">
        <v>19</v>
      </c>
      <c r="L3702">
        <v>15.4</v>
      </c>
      <c r="M3702">
        <v>15.2</v>
      </c>
      <c r="R3702">
        <f t="shared" si="214"/>
        <v>15</v>
      </c>
      <c r="S3702">
        <f t="shared" si="215"/>
        <v>22</v>
      </c>
    </row>
    <row r="3703" spans="1:19" x14ac:dyDescent="0.3">
      <c r="A3703">
        <v>3702</v>
      </c>
      <c r="B3703" t="s">
        <v>3713</v>
      </c>
      <c r="C3703" t="str">
        <f t="shared" si="213"/>
        <v>noncropland_g_4_ROWESA8</v>
      </c>
      <c r="D3703">
        <v>126</v>
      </c>
      <c r="E3703">
        <v>93.9</v>
      </c>
      <c r="F3703">
        <v>4.2699999999999996</v>
      </c>
      <c r="G3703">
        <v>2.67</v>
      </c>
      <c r="H3703">
        <v>77.7</v>
      </c>
      <c r="I3703">
        <v>49.6</v>
      </c>
      <c r="J3703">
        <v>24.4</v>
      </c>
      <c r="K3703">
        <v>16.8</v>
      </c>
      <c r="L3703">
        <v>15.2</v>
      </c>
      <c r="M3703">
        <v>14.6</v>
      </c>
      <c r="R3703">
        <f t="shared" si="214"/>
        <v>15</v>
      </c>
      <c r="S3703">
        <f t="shared" si="215"/>
        <v>22</v>
      </c>
    </row>
    <row r="3704" spans="1:19" x14ac:dyDescent="0.3">
      <c r="A3704">
        <v>3703</v>
      </c>
      <c r="B3704" t="s">
        <v>3714</v>
      </c>
      <c r="C3704" t="str">
        <f t="shared" si="213"/>
        <v>noncropland_g_4_ROWESA8</v>
      </c>
      <c r="D3704">
        <v>109</v>
      </c>
      <c r="E3704">
        <v>84.6</v>
      </c>
      <c r="F3704">
        <v>4.13</v>
      </c>
      <c r="G3704">
        <v>2.46</v>
      </c>
      <c r="H3704">
        <v>69</v>
      </c>
      <c r="I3704">
        <v>43.7</v>
      </c>
      <c r="J3704">
        <v>23.6</v>
      </c>
      <c r="K3704">
        <v>16.3</v>
      </c>
      <c r="L3704">
        <v>14.4</v>
      </c>
      <c r="M3704">
        <v>13.9</v>
      </c>
      <c r="R3704">
        <f t="shared" si="214"/>
        <v>15</v>
      </c>
      <c r="S3704">
        <f t="shared" si="215"/>
        <v>22</v>
      </c>
    </row>
    <row r="3705" spans="1:19" x14ac:dyDescent="0.3">
      <c r="A3705">
        <v>3704</v>
      </c>
      <c r="B3705" t="s">
        <v>3715</v>
      </c>
      <c r="C3705" t="str">
        <f t="shared" ref="C3705:C3768" si="216">LEFT(B3705,R3705-1)&amp;RIGHT(B3705,LEN(B3705)-S3705)</f>
        <v>noncropland_g_4_ROWESA10a</v>
      </c>
      <c r="D3705">
        <v>122</v>
      </c>
      <c r="E3705">
        <v>90.4</v>
      </c>
      <c r="F3705">
        <v>5.82</v>
      </c>
      <c r="G3705">
        <v>3.24</v>
      </c>
      <c r="H3705">
        <v>73.5</v>
      </c>
      <c r="I3705">
        <v>52.4</v>
      </c>
      <c r="J3705">
        <v>28.8</v>
      </c>
      <c r="K3705">
        <v>21.1</v>
      </c>
      <c r="L3705">
        <v>17.899999999999999</v>
      </c>
      <c r="M3705">
        <v>17.600000000000001</v>
      </c>
      <c r="R3705">
        <f t="shared" si="214"/>
        <v>15</v>
      </c>
      <c r="S3705">
        <f t="shared" si="215"/>
        <v>22</v>
      </c>
    </row>
    <row r="3706" spans="1:19" x14ac:dyDescent="0.3">
      <c r="A3706">
        <v>3705</v>
      </c>
      <c r="B3706" t="s">
        <v>3716</v>
      </c>
      <c r="C3706" t="str">
        <f t="shared" si="216"/>
        <v>noncropland_g_4_ROWESA10b</v>
      </c>
      <c r="D3706">
        <v>72</v>
      </c>
      <c r="E3706">
        <v>61.7</v>
      </c>
      <c r="F3706">
        <v>6.77</v>
      </c>
      <c r="G3706">
        <v>2.99</v>
      </c>
      <c r="H3706">
        <v>54.3</v>
      </c>
      <c r="I3706">
        <v>44.9</v>
      </c>
      <c r="J3706">
        <v>29.4</v>
      </c>
      <c r="K3706">
        <v>23</v>
      </c>
      <c r="L3706">
        <v>17.7</v>
      </c>
      <c r="M3706">
        <v>17.600000000000001</v>
      </c>
      <c r="R3706">
        <f t="shared" si="214"/>
        <v>15</v>
      </c>
      <c r="S3706">
        <f t="shared" si="215"/>
        <v>22</v>
      </c>
    </row>
    <row r="3707" spans="1:19" x14ac:dyDescent="0.3">
      <c r="A3707">
        <v>3706</v>
      </c>
      <c r="B3707" t="s">
        <v>3717</v>
      </c>
      <c r="C3707" t="str">
        <f t="shared" si="216"/>
        <v>noncropland_g_4_ROWESA11a</v>
      </c>
      <c r="D3707">
        <v>123</v>
      </c>
      <c r="E3707">
        <v>85.6</v>
      </c>
      <c r="F3707">
        <v>5.0599999999999996</v>
      </c>
      <c r="G3707">
        <v>3.28</v>
      </c>
      <c r="H3707">
        <v>66.2</v>
      </c>
      <c r="I3707">
        <v>46</v>
      </c>
      <c r="J3707">
        <v>27.8</v>
      </c>
      <c r="K3707">
        <v>19.8</v>
      </c>
      <c r="L3707">
        <v>16.8</v>
      </c>
      <c r="M3707">
        <v>16.5</v>
      </c>
      <c r="R3707">
        <f t="shared" si="214"/>
        <v>15</v>
      </c>
      <c r="S3707">
        <f t="shared" si="215"/>
        <v>22</v>
      </c>
    </row>
    <row r="3708" spans="1:19" x14ac:dyDescent="0.3">
      <c r="A3708">
        <v>3707</v>
      </c>
      <c r="B3708" t="s">
        <v>3718</v>
      </c>
      <c r="C3708" t="str">
        <f t="shared" si="216"/>
        <v>noncropland_g_4_ROWESA11b</v>
      </c>
      <c r="D3708">
        <v>125</v>
      </c>
      <c r="E3708">
        <v>99</v>
      </c>
      <c r="F3708">
        <v>5.43</v>
      </c>
      <c r="G3708">
        <v>2.81</v>
      </c>
      <c r="H3708">
        <v>72.400000000000006</v>
      </c>
      <c r="I3708">
        <v>49.2</v>
      </c>
      <c r="J3708">
        <v>28.8</v>
      </c>
      <c r="K3708">
        <v>20.7</v>
      </c>
      <c r="L3708">
        <v>17.5</v>
      </c>
      <c r="M3708">
        <v>17.100000000000001</v>
      </c>
      <c r="R3708">
        <f t="shared" si="214"/>
        <v>15</v>
      </c>
      <c r="S3708">
        <f t="shared" si="215"/>
        <v>22</v>
      </c>
    </row>
    <row r="3709" spans="1:19" x14ac:dyDescent="0.3">
      <c r="A3709">
        <v>3708</v>
      </c>
      <c r="B3709" t="s">
        <v>3719</v>
      </c>
      <c r="C3709" t="str">
        <f t="shared" si="216"/>
        <v>noncropland_g_4_ROWESA12a</v>
      </c>
      <c r="D3709">
        <v>114</v>
      </c>
      <c r="E3709">
        <v>83.8</v>
      </c>
      <c r="F3709">
        <v>5.09</v>
      </c>
      <c r="G3709">
        <v>3.23</v>
      </c>
      <c r="H3709">
        <v>65.2</v>
      </c>
      <c r="I3709">
        <v>47.5</v>
      </c>
      <c r="J3709">
        <v>28.6</v>
      </c>
      <c r="K3709">
        <v>20.100000000000001</v>
      </c>
      <c r="L3709">
        <v>18.8</v>
      </c>
      <c r="M3709">
        <v>18</v>
      </c>
      <c r="R3709">
        <f t="shared" si="214"/>
        <v>15</v>
      </c>
      <c r="S3709">
        <f t="shared" si="215"/>
        <v>22</v>
      </c>
    </row>
    <row r="3710" spans="1:19" x14ac:dyDescent="0.3">
      <c r="A3710">
        <v>3709</v>
      </c>
      <c r="B3710" t="s">
        <v>3720</v>
      </c>
      <c r="C3710" t="str">
        <f t="shared" si="216"/>
        <v>noncropland_g_4_ROWESA12b</v>
      </c>
      <c r="D3710">
        <v>105</v>
      </c>
      <c r="E3710">
        <v>87.7</v>
      </c>
      <c r="F3710">
        <v>5.39</v>
      </c>
      <c r="G3710">
        <v>2.68</v>
      </c>
      <c r="H3710">
        <v>62.8</v>
      </c>
      <c r="I3710">
        <v>47.1</v>
      </c>
      <c r="J3710">
        <v>27.2</v>
      </c>
      <c r="K3710">
        <v>20.7</v>
      </c>
      <c r="L3710">
        <v>16.399999999999999</v>
      </c>
      <c r="M3710">
        <v>16</v>
      </c>
      <c r="R3710">
        <f t="shared" si="214"/>
        <v>15</v>
      </c>
      <c r="S3710">
        <f t="shared" si="215"/>
        <v>22</v>
      </c>
    </row>
    <row r="3711" spans="1:19" x14ac:dyDescent="0.3">
      <c r="A3711">
        <v>3710</v>
      </c>
      <c r="B3711" t="s">
        <v>3721</v>
      </c>
      <c r="C3711" t="str">
        <f t="shared" si="216"/>
        <v>noncropland_g_4_ROWESA13</v>
      </c>
      <c r="D3711">
        <v>48.9</v>
      </c>
      <c r="E3711">
        <v>42.6</v>
      </c>
      <c r="F3711">
        <v>3.98</v>
      </c>
      <c r="G3711">
        <v>2</v>
      </c>
      <c r="H3711">
        <v>38.200000000000003</v>
      </c>
      <c r="I3711">
        <v>27</v>
      </c>
      <c r="J3711">
        <v>19</v>
      </c>
      <c r="K3711">
        <v>14.4</v>
      </c>
      <c r="L3711">
        <v>11.1</v>
      </c>
      <c r="M3711">
        <v>10.9</v>
      </c>
      <c r="R3711">
        <f t="shared" si="214"/>
        <v>15</v>
      </c>
      <c r="S3711">
        <f t="shared" si="215"/>
        <v>22</v>
      </c>
    </row>
    <row r="3712" spans="1:19" x14ac:dyDescent="0.3">
      <c r="A3712">
        <v>3711</v>
      </c>
      <c r="B3712" t="s">
        <v>3722</v>
      </c>
      <c r="C3712" t="str">
        <f t="shared" si="216"/>
        <v>noncropland_g_4_ROWESA14</v>
      </c>
      <c r="D3712">
        <v>53.3</v>
      </c>
      <c r="E3712">
        <v>50.4</v>
      </c>
      <c r="F3712">
        <v>6.83</v>
      </c>
      <c r="G3712">
        <v>2.77</v>
      </c>
      <c r="H3712">
        <v>47.3</v>
      </c>
      <c r="I3712">
        <v>41.4</v>
      </c>
      <c r="J3712">
        <v>30</v>
      </c>
      <c r="K3712">
        <v>23.1</v>
      </c>
      <c r="L3712">
        <v>17.5</v>
      </c>
      <c r="M3712">
        <v>17.3</v>
      </c>
      <c r="R3712">
        <f t="shared" si="214"/>
        <v>15</v>
      </c>
      <c r="S3712">
        <f t="shared" si="215"/>
        <v>22</v>
      </c>
    </row>
    <row r="3713" spans="1:19" x14ac:dyDescent="0.3">
      <c r="A3713">
        <v>3712</v>
      </c>
      <c r="B3713" t="s">
        <v>3723</v>
      </c>
      <c r="C3713" t="str">
        <f t="shared" si="216"/>
        <v>noncropland_g_4_ROWESA15a</v>
      </c>
      <c r="D3713">
        <v>118</v>
      </c>
      <c r="E3713">
        <v>95.3</v>
      </c>
      <c r="F3713">
        <v>7.24</v>
      </c>
      <c r="G3713">
        <v>3.26</v>
      </c>
      <c r="H3713">
        <v>78.3</v>
      </c>
      <c r="I3713">
        <v>54.9</v>
      </c>
      <c r="J3713">
        <v>33.4</v>
      </c>
      <c r="K3713">
        <v>24.8</v>
      </c>
      <c r="L3713">
        <v>21.5</v>
      </c>
      <c r="M3713">
        <v>20.8</v>
      </c>
      <c r="R3713">
        <f t="shared" si="214"/>
        <v>15</v>
      </c>
      <c r="S3713">
        <f t="shared" si="215"/>
        <v>22</v>
      </c>
    </row>
    <row r="3714" spans="1:19" x14ac:dyDescent="0.3">
      <c r="A3714">
        <v>3713</v>
      </c>
      <c r="B3714" t="s">
        <v>3724</v>
      </c>
      <c r="C3714" t="str">
        <f t="shared" si="216"/>
        <v>noncropland_g_4_ROWESA15b</v>
      </c>
      <c r="D3714">
        <v>53.9</v>
      </c>
      <c r="E3714">
        <v>46.2</v>
      </c>
      <c r="F3714">
        <v>2.2599999999999998</v>
      </c>
      <c r="G3714">
        <v>1.23</v>
      </c>
      <c r="H3714">
        <v>38.299999999999997</v>
      </c>
      <c r="I3714">
        <v>20.399999999999999</v>
      </c>
      <c r="J3714">
        <v>9.5399999999999991</v>
      </c>
      <c r="K3714">
        <v>6.84</v>
      </c>
      <c r="L3714">
        <v>6.05</v>
      </c>
      <c r="M3714">
        <v>5.84</v>
      </c>
      <c r="R3714">
        <f t="shared" si="214"/>
        <v>15</v>
      </c>
      <c r="S3714">
        <f t="shared" si="215"/>
        <v>22</v>
      </c>
    </row>
    <row r="3715" spans="1:19" x14ac:dyDescent="0.3">
      <c r="A3715">
        <v>3714</v>
      </c>
      <c r="B3715" t="s">
        <v>3725</v>
      </c>
      <c r="C3715" t="str">
        <f t="shared" si="216"/>
        <v>noncropland_g_4_ROWESA16a</v>
      </c>
      <c r="D3715">
        <v>52.1</v>
      </c>
      <c r="E3715">
        <v>47.6</v>
      </c>
      <c r="F3715">
        <v>5.75</v>
      </c>
      <c r="G3715">
        <v>2.72</v>
      </c>
      <c r="H3715">
        <v>43.7</v>
      </c>
      <c r="I3715">
        <v>37.4</v>
      </c>
      <c r="J3715">
        <v>26.7</v>
      </c>
      <c r="K3715">
        <v>20.5</v>
      </c>
      <c r="L3715">
        <v>15.7</v>
      </c>
      <c r="M3715">
        <v>15.5</v>
      </c>
      <c r="R3715">
        <f t="shared" ref="R3715:R3778" si="217">SEARCH("run",B3715)</f>
        <v>15</v>
      </c>
      <c r="S3715">
        <f t="shared" ref="S3715:S3778" si="218">SEARCH("_",B3715,SEARCH("_",B3715,R3715+1)+1)</f>
        <v>22</v>
      </c>
    </row>
    <row r="3716" spans="1:19" x14ac:dyDescent="0.3">
      <c r="A3716">
        <v>3715</v>
      </c>
      <c r="B3716" t="s">
        <v>3726</v>
      </c>
      <c r="C3716" t="str">
        <f t="shared" si="216"/>
        <v>noncropland_g_4_ROWESA16b</v>
      </c>
      <c r="D3716">
        <v>22</v>
      </c>
      <c r="E3716">
        <v>20.7</v>
      </c>
      <c r="F3716">
        <v>2.97</v>
      </c>
      <c r="G3716">
        <v>1.63</v>
      </c>
      <c r="H3716">
        <v>19.7</v>
      </c>
      <c r="I3716">
        <v>17.2</v>
      </c>
      <c r="J3716">
        <v>12.6</v>
      </c>
      <c r="K3716">
        <v>10.1</v>
      </c>
      <c r="L3716">
        <v>7.72</v>
      </c>
      <c r="M3716">
        <v>7.67</v>
      </c>
      <c r="R3716">
        <f t="shared" si="217"/>
        <v>15</v>
      </c>
      <c r="S3716">
        <f t="shared" si="218"/>
        <v>22</v>
      </c>
    </row>
    <row r="3717" spans="1:19" x14ac:dyDescent="0.3">
      <c r="A3717">
        <v>3716</v>
      </c>
      <c r="B3717" t="s">
        <v>3727</v>
      </c>
      <c r="C3717" t="str">
        <f t="shared" si="216"/>
        <v>noncropland_g_4_ROWESA17a</v>
      </c>
      <c r="D3717">
        <v>67.8</v>
      </c>
      <c r="E3717">
        <v>60.9</v>
      </c>
      <c r="F3717">
        <v>9.76</v>
      </c>
      <c r="G3717">
        <v>4.79</v>
      </c>
      <c r="H3717">
        <v>55.6</v>
      </c>
      <c r="I3717">
        <v>48.9</v>
      </c>
      <c r="J3717">
        <v>38.1</v>
      </c>
      <c r="K3717">
        <v>31.6</v>
      </c>
      <c r="L3717">
        <v>22.9</v>
      </c>
      <c r="M3717">
        <v>22.7</v>
      </c>
      <c r="R3717">
        <f t="shared" si="217"/>
        <v>15</v>
      </c>
      <c r="S3717">
        <f t="shared" si="218"/>
        <v>22</v>
      </c>
    </row>
    <row r="3718" spans="1:19" x14ac:dyDescent="0.3">
      <c r="A3718">
        <v>3717</v>
      </c>
      <c r="B3718" t="s">
        <v>3728</v>
      </c>
      <c r="C3718" t="str">
        <f t="shared" si="216"/>
        <v>noncropland_g_4_ROWESA17b</v>
      </c>
      <c r="D3718">
        <v>59.6</v>
      </c>
      <c r="E3718">
        <v>55.4</v>
      </c>
      <c r="F3718">
        <v>5.85</v>
      </c>
      <c r="G3718">
        <v>2.27</v>
      </c>
      <c r="H3718">
        <v>51.3</v>
      </c>
      <c r="I3718">
        <v>42.4</v>
      </c>
      <c r="J3718">
        <v>27.7</v>
      </c>
      <c r="K3718">
        <v>20.5</v>
      </c>
      <c r="L3718">
        <v>16.3</v>
      </c>
      <c r="M3718">
        <v>16.100000000000001</v>
      </c>
      <c r="R3718">
        <f t="shared" si="217"/>
        <v>15</v>
      </c>
      <c r="S3718">
        <f t="shared" si="218"/>
        <v>22</v>
      </c>
    </row>
    <row r="3719" spans="1:19" x14ac:dyDescent="0.3">
      <c r="A3719">
        <v>3718</v>
      </c>
      <c r="B3719" t="s">
        <v>3729</v>
      </c>
      <c r="C3719" t="str">
        <f t="shared" si="216"/>
        <v>noncropland_g_4_ROWESA18a</v>
      </c>
      <c r="D3719">
        <v>54.4</v>
      </c>
      <c r="E3719">
        <v>50.4</v>
      </c>
      <c r="F3719">
        <v>6.38</v>
      </c>
      <c r="G3719">
        <v>3.58</v>
      </c>
      <c r="H3719">
        <v>46.6</v>
      </c>
      <c r="I3719">
        <v>39.299999999999997</v>
      </c>
      <c r="J3719">
        <v>27.8</v>
      </c>
      <c r="K3719">
        <v>22.2</v>
      </c>
      <c r="L3719">
        <v>16.399999999999999</v>
      </c>
      <c r="M3719">
        <v>16.3</v>
      </c>
      <c r="R3719">
        <f t="shared" si="217"/>
        <v>15</v>
      </c>
      <c r="S3719">
        <f t="shared" si="218"/>
        <v>22</v>
      </c>
    </row>
    <row r="3720" spans="1:19" x14ac:dyDescent="0.3">
      <c r="A3720">
        <v>3719</v>
      </c>
      <c r="B3720" t="s">
        <v>3730</v>
      </c>
      <c r="C3720" t="str">
        <f t="shared" si="216"/>
        <v>noncropland_g_4_ROWESA18b</v>
      </c>
      <c r="D3720">
        <v>94.4</v>
      </c>
      <c r="E3720">
        <v>79.900000000000006</v>
      </c>
      <c r="F3720">
        <v>8.02</v>
      </c>
      <c r="G3720">
        <v>3.04</v>
      </c>
      <c r="H3720">
        <v>68</v>
      </c>
      <c r="I3720">
        <v>54.8</v>
      </c>
      <c r="J3720">
        <v>38</v>
      </c>
      <c r="K3720">
        <v>29</v>
      </c>
      <c r="L3720">
        <v>21.5</v>
      </c>
      <c r="M3720">
        <v>21.2</v>
      </c>
      <c r="R3720">
        <f t="shared" si="217"/>
        <v>15</v>
      </c>
      <c r="S3720">
        <f t="shared" si="218"/>
        <v>22</v>
      </c>
    </row>
    <row r="3721" spans="1:19" x14ac:dyDescent="0.3">
      <c r="A3721">
        <v>3720</v>
      </c>
      <c r="B3721" t="s">
        <v>3731</v>
      </c>
      <c r="C3721" t="str">
        <f t="shared" si="216"/>
        <v>noncropland_g_4_ROWESA19a</v>
      </c>
      <c r="D3721">
        <v>57</v>
      </c>
      <c r="E3721">
        <v>54.8</v>
      </c>
      <c r="F3721">
        <v>8.99</v>
      </c>
      <c r="G3721">
        <v>4.17</v>
      </c>
      <c r="H3721">
        <v>51.5</v>
      </c>
      <c r="I3721">
        <v>44.2</v>
      </c>
      <c r="J3721">
        <v>31.2</v>
      </c>
      <c r="K3721">
        <v>24.6</v>
      </c>
      <c r="L3721">
        <v>18.2</v>
      </c>
      <c r="M3721">
        <v>18.100000000000001</v>
      </c>
      <c r="R3721">
        <f t="shared" si="217"/>
        <v>15</v>
      </c>
      <c r="S3721">
        <f t="shared" si="218"/>
        <v>22</v>
      </c>
    </row>
    <row r="3722" spans="1:19" x14ac:dyDescent="0.3">
      <c r="A3722">
        <v>3721</v>
      </c>
      <c r="B3722" t="s">
        <v>3732</v>
      </c>
      <c r="C3722" t="str">
        <f t="shared" si="216"/>
        <v>noncropland_g_4_ROWESA19b</v>
      </c>
      <c r="D3722">
        <v>73.900000000000006</v>
      </c>
      <c r="E3722">
        <v>61.5</v>
      </c>
      <c r="F3722">
        <v>8.98</v>
      </c>
      <c r="G3722">
        <v>5.35</v>
      </c>
      <c r="H3722">
        <v>54.4</v>
      </c>
      <c r="I3722">
        <v>43</v>
      </c>
      <c r="J3722">
        <v>32.6</v>
      </c>
      <c r="K3722">
        <v>26.1</v>
      </c>
      <c r="L3722">
        <v>19.7</v>
      </c>
      <c r="M3722">
        <v>19.5</v>
      </c>
      <c r="R3722">
        <f t="shared" si="217"/>
        <v>15</v>
      </c>
      <c r="S3722">
        <f t="shared" si="218"/>
        <v>22</v>
      </c>
    </row>
    <row r="3723" spans="1:19" x14ac:dyDescent="0.3">
      <c r="A3723">
        <v>3722</v>
      </c>
      <c r="B3723" t="s">
        <v>3733</v>
      </c>
      <c r="C3723" t="str">
        <f t="shared" si="216"/>
        <v>noncropland_g_4_ROWESA20a</v>
      </c>
      <c r="D3723">
        <v>202</v>
      </c>
      <c r="E3723">
        <v>130</v>
      </c>
      <c r="F3723">
        <v>5.25</v>
      </c>
      <c r="G3723">
        <v>2.66</v>
      </c>
      <c r="H3723">
        <v>86.7</v>
      </c>
      <c r="I3723">
        <v>53.9</v>
      </c>
      <c r="J3723">
        <v>29.2</v>
      </c>
      <c r="K3723">
        <v>20.6</v>
      </c>
      <c r="L3723">
        <v>19</v>
      </c>
      <c r="M3723">
        <v>18.399999999999999</v>
      </c>
      <c r="R3723">
        <f t="shared" si="217"/>
        <v>15</v>
      </c>
      <c r="S3723">
        <f t="shared" si="218"/>
        <v>22</v>
      </c>
    </row>
    <row r="3724" spans="1:19" x14ac:dyDescent="0.3">
      <c r="A3724">
        <v>3723</v>
      </c>
      <c r="B3724" t="s">
        <v>3734</v>
      </c>
      <c r="C3724" t="str">
        <f t="shared" si="216"/>
        <v>noncropland_g_4_ROWESA20b</v>
      </c>
      <c r="D3724">
        <v>194</v>
      </c>
      <c r="E3724">
        <v>112</v>
      </c>
      <c r="F3724">
        <v>4.82</v>
      </c>
      <c r="G3724">
        <v>2.36</v>
      </c>
      <c r="H3724">
        <v>78.2</v>
      </c>
      <c r="I3724">
        <v>48.4</v>
      </c>
      <c r="J3724">
        <v>27.2</v>
      </c>
      <c r="K3724">
        <v>19.100000000000001</v>
      </c>
      <c r="L3724">
        <v>16</v>
      </c>
      <c r="M3724">
        <v>15.8</v>
      </c>
      <c r="R3724">
        <f t="shared" si="217"/>
        <v>15</v>
      </c>
      <c r="S3724">
        <f t="shared" si="218"/>
        <v>22</v>
      </c>
    </row>
    <row r="3725" spans="1:19" x14ac:dyDescent="0.3">
      <c r="A3725">
        <v>3724</v>
      </c>
      <c r="B3725" t="s">
        <v>3735</v>
      </c>
      <c r="C3725" t="str">
        <f t="shared" si="216"/>
        <v>noncropland_g_4_ROWESA21</v>
      </c>
      <c r="D3725">
        <v>59</v>
      </c>
      <c r="E3725">
        <v>45.2</v>
      </c>
      <c r="F3725">
        <v>2.9</v>
      </c>
      <c r="G3725">
        <v>1.1599999999999999</v>
      </c>
      <c r="H3725">
        <v>41.3</v>
      </c>
      <c r="I3725">
        <v>29.3</v>
      </c>
      <c r="J3725">
        <v>15.8</v>
      </c>
      <c r="K3725">
        <v>11.3</v>
      </c>
      <c r="L3725">
        <v>9.35</v>
      </c>
      <c r="M3725">
        <v>9.19</v>
      </c>
      <c r="R3725">
        <f t="shared" si="217"/>
        <v>15</v>
      </c>
      <c r="S3725">
        <f t="shared" si="218"/>
        <v>22</v>
      </c>
    </row>
    <row r="3726" spans="1:19" x14ac:dyDescent="0.3">
      <c r="A3726">
        <v>3725</v>
      </c>
      <c r="B3726" t="s">
        <v>3736</v>
      </c>
      <c r="C3726" t="str">
        <f t="shared" si="216"/>
        <v>noncroplandD_g_7_DevelopedESA1</v>
      </c>
      <c r="D3726">
        <v>43.1</v>
      </c>
      <c r="E3726">
        <v>42.5</v>
      </c>
      <c r="F3726">
        <v>5.67</v>
      </c>
      <c r="G3726">
        <v>2.54</v>
      </c>
      <c r="H3726">
        <v>41.5</v>
      </c>
      <c r="I3726">
        <v>33</v>
      </c>
      <c r="J3726">
        <v>26.4</v>
      </c>
      <c r="K3726">
        <v>20.3</v>
      </c>
      <c r="L3726">
        <v>15.6</v>
      </c>
      <c r="M3726">
        <v>15.4</v>
      </c>
      <c r="R3726">
        <f t="shared" si="217"/>
        <v>16</v>
      </c>
      <c r="S3726">
        <f t="shared" si="218"/>
        <v>23</v>
      </c>
    </row>
    <row r="3727" spans="1:19" x14ac:dyDescent="0.3">
      <c r="A3727">
        <v>3726</v>
      </c>
      <c r="B3727" t="s">
        <v>3737</v>
      </c>
      <c r="C3727" t="str">
        <f t="shared" si="216"/>
        <v>noncroplandD_g_7_DevelopedESA2</v>
      </c>
      <c r="D3727">
        <v>49.5</v>
      </c>
      <c r="E3727">
        <v>48.5</v>
      </c>
      <c r="F3727">
        <v>4.2699999999999996</v>
      </c>
      <c r="G3727">
        <v>2.34</v>
      </c>
      <c r="H3727">
        <v>45.5</v>
      </c>
      <c r="I3727">
        <v>33.799999999999997</v>
      </c>
      <c r="J3727">
        <v>18.8</v>
      </c>
      <c r="K3727">
        <v>14.6</v>
      </c>
      <c r="L3727">
        <v>11.1</v>
      </c>
      <c r="M3727">
        <v>10.9</v>
      </c>
      <c r="R3727">
        <f t="shared" si="217"/>
        <v>16</v>
      </c>
      <c r="S3727">
        <f t="shared" si="218"/>
        <v>23</v>
      </c>
    </row>
    <row r="3728" spans="1:19" x14ac:dyDescent="0.3">
      <c r="A3728">
        <v>3727</v>
      </c>
      <c r="B3728" t="s">
        <v>3738</v>
      </c>
      <c r="C3728" t="str">
        <f t="shared" si="216"/>
        <v>noncroplandD_g_7_DevelopedESA3</v>
      </c>
      <c r="D3728">
        <v>103</v>
      </c>
      <c r="E3728">
        <v>101</v>
      </c>
      <c r="F3728">
        <v>11.7</v>
      </c>
      <c r="G3728">
        <v>5.1100000000000003</v>
      </c>
      <c r="H3728">
        <v>97.8</v>
      </c>
      <c r="I3728">
        <v>81.7</v>
      </c>
      <c r="J3728">
        <v>54.6</v>
      </c>
      <c r="K3728">
        <v>41.9</v>
      </c>
      <c r="L3728">
        <v>31.5</v>
      </c>
      <c r="M3728">
        <v>31.2</v>
      </c>
      <c r="R3728">
        <f t="shared" si="217"/>
        <v>16</v>
      </c>
      <c r="S3728">
        <f t="shared" si="218"/>
        <v>23</v>
      </c>
    </row>
    <row r="3729" spans="1:19" x14ac:dyDescent="0.3">
      <c r="A3729">
        <v>3728</v>
      </c>
      <c r="B3729" t="s">
        <v>3739</v>
      </c>
      <c r="C3729" t="str">
        <f t="shared" si="216"/>
        <v>noncroplandD_g_7_DevelopedESA4</v>
      </c>
      <c r="D3729">
        <v>72</v>
      </c>
      <c r="E3729">
        <v>70.5</v>
      </c>
      <c r="F3729">
        <v>8.32</v>
      </c>
      <c r="G3729">
        <v>3.13</v>
      </c>
      <c r="H3729">
        <v>66</v>
      </c>
      <c r="I3729">
        <v>49.3</v>
      </c>
      <c r="J3729">
        <v>35.1</v>
      </c>
      <c r="K3729">
        <v>27.4</v>
      </c>
      <c r="L3729">
        <v>19.8</v>
      </c>
      <c r="M3729">
        <v>19.600000000000001</v>
      </c>
      <c r="R3729">
        <f t="shared" si="217"/>
        <v>16</v>
      </c>
      <c r="S3729">
        <f t="shared" si="218"/>
        <v>23</v>
      </c>
    </row>
    <row r="3730" spans="1:19" x14ac:dyDescent="0.3">
      <c r="A3730">
        <v>3729</v>
      </c>
      <c r="B3730" t="s">
        <v>3740</v>
      </c>
      <c r="C3730" t="str">
        <f t="shared" si="216"/>
        <v>noncroplandD_g_7_DevelopedESA5</v>
      </c>
      <c r="D3730">
        <v>59.8</v>
      </c>
      <c r="E3730">
        <v>58.9</v>
      </c>
      <c r="F3730">
        <v>5.76</v>
      </c>
      <c r="G3730">
        <v>2.74</v>
      </c>
      <c r="H3730">
        <v>56.3</v>
      </c>
      <c r="I3730">
        <v>44.3</v>
      </c>
      <c r="J3730">
        <v>27.9</v>
      </c>
      <c r="K3730">
        <v>21.1</v>
      </c>
      <c r="L3730">
        <v>16.8</v>
      </c>
      <c r="M3730">
        <v>16.600000000000001</v>
      </c>
      <c r="R3730">
        <f t="shared" si="217"/>
        <v>16</v>
      </c>
      <c r="S3730">
        <f t="shared" si="218"/>
        <v>23</v>
      </c>
    </row>
    <row r="3731" spans="1:19" x14ac:dyDescent="0.3">
      <c r="A3731">
        <v>3730</v>
      </c>
      <c r="B3731" t="s">
        <v>3741</v>
      </c>
      <c r="C3731" t="str">
        <f t="shared" si="216"/>
        <v>noncroplandD_g_7_DevelopedESA6</v>
      </c>
      <c r="D3731">
        <v>46.8</v>
      </c>
      <c r="E3731">
        <v>46</v>
      </c>
      <c r="F3731">
        <v>4.79</v>
      </c>
      <c r="G3731">
        <v>2.2200000000000002</v>
      </c>
      <c r="H3731">
        <v>44.7</v>
      </c>
      <c r="I3731">
        <v>38.299999999999997</v>
      </c>
      <c r="J3731">
        <v>23.3</v>
      </c>
      <c r="K3731">
        <v>17.7</v>
      </c>
      <c r="L3731">
        <v>14.1</v>
      </c>
      <c r="M3731">
        <v>13.9</v>
      </c>
      <c r="R3731">
        <f t="shared" si="217"/>
        <v>16</v>
      </c>
      <c r="S3731">
        <f t="shared" si="218"/>
        <v>23</v>
      </c>
    </row>
    <row r="3732" spans="1:19" x14ac:dyDescent="0.3">
      <c r="A3732">
        <v>3731</v>
      </c>
      <c r="B3732" t="s">
        <v>3742</v>
      </c>
      <c r="C3732" t="str">
        <f t="shared" si="216"/>
        <v>noncroplandD_g_7_DevelopedESA7</v>
      </c>
      <c r="D3732">
        <v>43.8</v>
      </c>
      <c r="E3732">
        <v>43</v>
      </c>
      <c r="F3732">
        <v>4.3099999999999996</v>
      </c>
      <c r="G3732">
        <v>2.4300000000000002</v>
      </c>
      <c r="H3732">
        <v>41.9</v>
      </c>
      <c r="I3732">
        <v>34.299999999999997</v>
      </c>
      <c r="J3732">
        <v>21.4</v>
      </c>
      <c r="K3732">
        <v>15.4</v>
      </c>
      <c r="L3732">
        <v>12.6</v>
      </c>
      <c r="M3732">
        <v>12.4</v>
      </c>
      <c r="R3732">
        <f t="shared" si="217"/>
        <v>16</v>
      </c>
      <c r="S3732">
        <f t="shared" si="218"/>
        <v>23</v>
      </c>
    </row>
    <row r="3733" spans="1:19" x14ac:dyDescent="0.3">
      <c r="A3733">
        <v>3732</v>
      </c>
      <c r="B3733" t="s">
        <v>3743</v>
      </c>
      <c r="C3733" t="str">
        <f t="shared" si="216"/>
        <v>noncroplandD_g_7_DevelopedESA8</v>
      </c>
      <c r="D3733">
        <v>55</v>
      </c>
      <c r="E3733">
        <v>53.5</v>
      </c>
      <c r="F3733">
        <v>3.61</v>
      </c>
      <c r="G3733">
        <v>2.2000000000000002</v>
      </c>
      <c r="H3733">
        <v>50</v>
      </c>
      <c r="I3733">
        <v>34.700000000000003</v>
      </c>
      <c r="J3733">
        <v>19.600000000000001</v>
      </c>
      <c r="K3733">
        <v>13.8</v>
      </c>
      <c r="L3733">
        <v>11.4</v>
      </c>
      <c r="M3733">
        <v>11.2</v>
      </c>
      <c r="R3733">
        <f t="shared" si="217"/>
        <v>16</v>
      </c>
      <c r="S3733">
        <f t="shared" si="218"/>
        <v>23</v>
      </c>
    </row>
    <row r="3734" spans="1:19" x14ac:dyDescent="0.3">
      <c r="A3734">
        <v>3733</v>
      </c>
      <c r="B3734" t="s">
        <v>3744</v>
      </c>
      <c r="C3734" t="str">
        <f t="shared" si="216"/>
        <v>noncroplandD_g_7_DevelopedESA8</v>
      </c>
      <c r="D3734">
        <v>57.2</v>
      </c>
      <c r="E3734">
        <v>55.8</v>
      </c>
      <c r="F3734">
        <v>3.96</v>
      </c>
      <c r="G3734">
        <v>1.98</v>
      </c>
      <c r="H3734">
        <v>52</v>
      </c>
      <c r="I3734">
        <v>37.9</v>
      </c>
      <c r="J3734">
        <v>20.5</v>
      </c>
      <c r="K3734">
        <v>15</v>
      </c>
      <c r="L3734">
        <v>12.7</v>
      </c>
      <c r="M3734">
        <v>12.5</v>
      </c>
      <c r="R3734">
        <f t="shared" si="217"/>
        <v>16</v>
      </c>
      <c r="S3734">
        <f t="shared" si="218"/>
        <v>23</v>
      </c>
    </row>
    <row r="3735" spans="1:19" x14ac:dyDescent="0.3">
      <c r="A3735">
        <v>3734</v>
      </c>
      <c r="B3735" t="s">
        <v>3745</v>
      </c>
      <c r="C3735" t="str">
        <f t="shared" si="216"/>
        <v>noncroplandD_g_7_DevelopedESA10a</v>
      </c>
      <c r="D3735">
        <v>54.1</v>
      </c>
      <c r="E3735">
        <v>52.8</v>
      </c>
      <c r="F3735">
        <v>4.78</v>
      </c>
      <c r="G3735">
        <v>2.52</v>
      </c>
      <c r="H3735">
        <v>49.6</v>
      </c>
      <c r="I3735">
        <v>39</v>
      </c>
      <c r="J3735">
        <v>23.6</v>
      </c>
      <c r="K3735">
        <v>17.2</v>
      </c>
      <c r="L3735">
        <v>14.2</v>
      </c>
      <c r="M3735">
        <v>14</v>
      </c>
      <c r="R3735">
        <f t="shared" si="217"/>
        <v>16</v>
      </c>
      <c r="S3735">
        <f t="shared" si="218"/>
        <v>23</v>
      </c>
    </row>
    <row r="3736" spans="1:19" x14ac:dyDescent="0.3">
      <c r="A3736">
        <v>3735</v>
      </c>
      <c r="B3736" t="s">
        <v>3746</v>
      </c>
      <c r="C3736" t="str">
        <f t="shared" si="216"/>
        <v>noncroplandD_g_7_DevelopedESA10b</v>
      </c>
      <c r="D3736">
        <v>35.1</v>
      </c>
      <c r="E3736">
        <v>34.700000000000003</v>
      </c>
      <c r="F3736">
        <v>4.42</v>
      </c>
      <c r="G3736">
        <v>2.19</v>
      </c>
      <c r="H3736">
        <v>33.5</v>
      </c>
      <c r="I3736">
        <v>29.2</v>
      </c>
      <c r="J3736">
        <v>19.8</v>
      </c>
      <c r="K3736">
        <v>15.1</v>
      </c>
      <c r="L3736">
        <v>11.8</v>
      </c>
      <c r="M3736">
        <v>11.7</v>
      </c>
      <c r="R3736">
        <f t="shared" si="217"/>
        <v>16</v>
      </c>
      <c r="S3736">
        <f t="shared" si="218"/>
        <v>23</v>
      </c>
    </row>
    <row r="3737" spans="1:19" x14ac:dyDescent="0.3">
      <c r="A3737">
        <v>3736</v>
      </c>
      <c r="B3737" t="s">
        <v>3747</v>
      </c>
      <c r="C3737" t="str">
        <f t="shared" si="216"/>
        <v>noncroplandD_g_7_DevelopedESA11a</v>
      </c>
      <c r="D3737">
        <v>56.1</v>
      </c>
      <c r="E3737">
        <v>55</v>
      </c>
      <c r="F3737">
        <v>5.44</v>
      </c>
      <c r="G3737">
        <v>2.67</v>
      </c>
      <c r="H3737">
        <v>52.8</v>
      </c>
      <c r="I3737">
        <v>44.3</v>
      </c>
      <c r="J3737">
        <v>27.2</v>
      </c>
      <c r="K3737">
        <v>20.3</v>
      </c>
      <c r="L3737">
        <v>16.7</v>
      </c>
      <c r="M3737">
        <v>16.399999999999999</v>
      </c>
      <c r="R3737">
        <f t="shared" si="217"/>
        <v>16</v>
      </c>
      <c r="S3737">
        <f t="shared" si="218"/>
        <v>23</v>
      </c>
    </row>
    <row r="3738" spans="1:19" x14ac:dyDescent="0.3">
      <c r="A3738">
        <v>3737</v>
      </c>
      <c r="B3738" t="s">
        <v>3748</v>
      </c>
      <c r="C3738" t="str">
        <f t="shared" si="216"/>
        <v>noncroplandD_g_7_DevelopedESA11b</v>
      </c>
      <c r="D3738">
        <v>56.1</v>
      </c>
      <c r="E3738">
        <v>55</v>
      </c>
      <c r="F3738">
        <v>4.2300000000000004</v>
      </c>
      <c r="G3738">
        <v>2.09</v>
      </c>
      <c r="H3738">
        <v>52.1</v>
      </c>
      <c r="I3738">
        <v>38.6</v>
      </c>
      <c r="J3738">
        <v>21.4</v>
      </c>
      <c r="K3738">
        <v>15.5</v>
      </c>
      <c r="L3738">
        <v>12.7</v>
      </c>
      <c r="M3738">
        <v>12.5</v>
      </c>
      <c r="R3738">
        <f t="shared" si="217"/>
        <v>16</v>
      </c>
      <c r="S3738">
        <f t="shared" si="218"/>
        <v>23</v>
      </c>
    </row>
    <row r="3739" spans="1:19" x14ac:dyDescent="0.3">
      <c r="A3739">
        <v>3738</v>
      </c>
      <c r="B3739" t="s">
        <v>3749</v>
      </c>
      <c r="C3739" t="str">
        <f t="shared" si="216"/>
        <v>noncroplandD_g_7_DevelopedESA12a</v>
      </c>
      <c r="D3739">
        <v>63.3</v>
      </c>
      <c r="E3739">
        <v>62.1</v>
      </c>
      <c r="F3739">
        <v>5.0199999999999996</v>
      </c>
      <c r="G3739">
        <v>2.5299999999999998</v>
      </c>
      <c r="H3739">
        <v>59.4</v>
      </c>
      <c r="I3739">
        <v>46.8</v>
      </c>
      <c r="J3739">
        <v>27.5</v>
      </c>
      <c r="K3739">
        <v>19.399999999999999</v>
      </c>
      <c r="L3739">
        <v>15.9</v>
      </c>
      <c r="M3739">
        <v>15.6</v>
      </c>
      <c r="R3739">
        <f t="shared" si="217"/>
        <v>16</v>
      </c>
      <c r="S3739">
        <f t="shared" si="218"/>
        <v>23</v>
      </c>
    </row>
    <row r="3740" spans="1:19" x14ac:dyDescent="0.3">
      <c r="A3740">
        <v>3739</v>
      </c>
      <c r="B3740" t="s">
        <v>3750</v>
      </c>
      <c r="C3740" t="str">
        <f t="shared" si="216"/>
        <v>noncroplandD_g_7_DevelopedESA12b</v>
      </c>
      <c r="D3740">
        <v>53.8</v>
      </c>
      <c r="E3740">
        <v>52.9</v>
      </c>
      <c r="F3740">
        <v>5.13</v>
      </c>
      <c r="G3740">
        <v>2.0099999999999998</v>
      </c>
      <c r="H3740">
        <v>50.6</v>
      </c>
      <c r="I3740">
        <v>41.6</v>
      </c>
      <c r="J3740">
        <v>27.7</v>
      </c>
      <c r="K3740">
        <v>19.899999999999999</v>
      </c>
      <c r="L3740">
        <v>16.100000000000001</v>
      </c>
      <c r="M3740">
        <v>15.9</v>
      </c>
      <c r="R3740">
        <f t="shared" si="217"/>
        <v>16</v>
      </c>
      <c r="S3740">
        <f t="shared" si="218"/>
        <v>23</v>
      </c>
    </row>
    <row r="3741" spans="1:19" x14ac:dyDescent="0.3">
      <c r="A3741">
        <v>3740</v>
      </c>
      <c r="B3741" t="s">
        <v>3751</v>
      </c>
      <c r="C3741" t="str">
        <f t="shared" si="216"/>
        <v>noncroplandD_g_7_DevelopedESA13</v>
      </c>
      <c r="D3741">
        <v>24.7</v>
      </c>
      <c r="E3741">
        <v>24.1</v>
      </c>
      <c r="F3741">
        <v>2.94</v>
      </c>
      <c r="G3741">
        <v>1.37</v>
      </c>
      <c r="H3741">
        <v>22.9</v>
      </c>
      <c r="I3741">
        <v>16.8</v>
      </c>
      <c r="J3741">
        <v>12.7</v>
      </c>
      <c r="K3741">
        <v>10</v>
      </c>
      <c r="L3741">
        <v>7.39</v>
      </c>
      <c r="M3741">
        <v>7.33</v>
      </c>
      <c r="R3741">
        <f t="shared" si="217"/>
        <v>16</v>
      </c>
      <c r="S3741">
        <f t="shared" si="218"/>
        <v>23</v>
      </c>
    </row>
    <row r="3742" spans="1:19" x14ac:dyDescent="0.3">
      <c r="A3742">
        <v>3741</v>
      </c>
      <c r="B3742" t="s">
        <v>3752</v>
      </c>
      <c r="C3742" t="str">
        <f t="shared" si="216"/>
        <v>noncroplandD_g_7_DevelopedESA14</v>
      </c>
      <c r="D3742">
        <v>26.3</v>
      </c>
      <c r="E3742">
        <v>26</v>
      </c>
      <c r="F3742">
        <v>3.81</v>
      </c>
      <c r="G3742">
        <v>2</v>
      </c>
      <c r="H3742">
        <v>25.2</v>
      </c>
      <c r="I3742">
        <v>22.2</v>
      </c>
      <c r="J3742">
        <v>15.9</v>
      </c>
      <c r="K3742">
        <v>12.4</v>
      </c>
      <c r="L3742">
        <v>9.5399999999999991</v>
      </c>
      <c r="M3742">
        <v>9.4499999999999993</v>
      </c>
      <c r="R3742">
        <f t="shared" si="217"/>
        <v>16</v>
      </c>
      <c r="S3742">
        <f t="shared" si="218"/>
        <v>23</v>
      </c>
    </row>
    <row r="3743" spans="1:19" x14ac:dyDescent="0.3">
      <c r="A3743">
        <v>3742</v>
      </c>
      <c r="B3743" t="s">
        <v>3753</v>
      </c>
      <c r="C3743" t="str">
        <f t="shared" si="216"/>
        <v>noncroplandD_g_7_DevelopedESA15a</v>
      </c>
      <c r="D3743">
        <v>63.1</v>
      </c>
      <c r="E3743">
        <v>62</v>
      </c>
      <c r="F3743">
        <v>7.83</v>
      </c>
      <c r="G3743">
        <v>2.6</v>
      </c>
      <c r="H3743">
        <v>59.2</v>
      </c>
      <c r="I3743">
        <v>46.9</v>
      </c>
      <c r="J3743">
        <v>31.5</v>
      </c>
      <c r="K3743">
        <v>24</v>
      </c>
      <c r="L3743">
        <v>18.399999999999999</v>
      </c>
      <c r="M3743">
        <v>18.2</v>
      </c>
      <c r="R3743">
        <f t="shared" si="217"/>
        <v>16</v>
      </c>
      <c r="S3743">
        <f t="shared" si="218"/>
        <v>23</v>
      </c>
    </row>
    <row r="3744" spans="1:19" x14ac:dyDescent="0.3">
      <c r="A3744">
        <v>3743</v>
      </c>
      <c r="B3744" t="s">
        <v>3754</v>
      </c>
      <c r="C3744" t="str">
        <f t="shared" si="216"/>
        <v>noncroplandD_g_7_DevelopedESA15b</v>
      </c>
      <c r="D3744">
        <v>24.4</v>
      </c>
      <c r="E3744">
        <v>23.3</v>
      </c>
      <c r="F3744">
        <v>1.18</v>
      </c>
      <c r="G3744">
        <v>0.75700000000000001</v>
      </c>
      <c r="H3744">
        <v>20.399999999999999</v>
      </c>
      <c r="I3744">
        <v>11</v>
      </c>
      <c r="J3744">
        <v>5.4</v>
      </c>
      <c r="K3744">
        <v>4.1399999999999997</v>
      </c>
      <c r="L3744">
        <v>3.48</v>
      </c>
      <c r="M3744">
        <v>3.4</v>
      </c>
      <c r="R3744">
        <f t="shared" si="217"/>
        <v>16</v>
      </c>
      <c r="S3744">
        <f t="shared" si="218"/>
        <v>23</v>
      </c>
    </row>
    <row r="3745" spans="1:19" x14ac:dyDescent="0.3">
      <c r="A3745">
        <v>3744</v>
      </c>
      <c r="B3745" t="s">
        <v>3755</v>
      </c>
      <c r="C3745" t="str">
        <f t="shared" si="216"/>
        <v>noncroplandD_g_7_DevelopedESA16a</v>
      </c>
      <c r="D3745">
        <v>25.5</v>
      </c>
      <c r="E3745">
        <v>25.2</v>
      </c>
      <c r="F3745">
        <v>3.87</v>
      </c>
      <c r="G3745">
        <v>1.92</v>
      </c>
      <c r="H3745">
        <v>24.4</v>
      </c>
      <c r="I3745">
        <v>21.7</v>
      </c>
      <c r="J3745">
        <v>17.3</v>
      </c>
      <c r="K3745">
        <v>13.9</v>
      </c>
      <c r="L3745">
        <v>10.199999999999999</v>
      </c>
      <c r="M3745">
        <v>10.1</v>
      </c>
      <c r="R3745">
        <f t="shared" si="217"/>
        <v>16</v>
      </c>
      <c r="S3745">
        <f t="shared" si="218"/>
        <v>23</v>
      </c>
    </row>
    <row r="3746" spans="1:19" x14ac:dyDescent="0.3">
      <c r="A3746">
        <v>3745</v>
      </c>
      <c r="B3746" t="s">
        <v>3756</v>
      </c>
      <c r="C3746" t="str">
        <f t="shared" si="216"/>
        <v>noncroplandD_g_7_DevelopedESA16b</v>
      </c>
      <c r="D3746">
        <v>12.3</v>
      </c>
      <c r="E3746">
        <v>12.2</v>
      </c>
      <c r="F3746">
        <v>2</v>
      </c>
      <c r="G3746">
        <v>1.36</v>
      </c>
      <c r="H3746">
        <v>11.9</v>
      </c>
      <c r="I3746">
        <v>10.4</v>
      </c>
      <c r="J3746">
        <v>7.88</v>
      </c>
      <c r="K3746">
        <v>6.57</v>
      </c>
      <c r="L3746">
        <v>5.01</v>
      </c>
      <c r="M3746">
        <v>4.9800000000000004</v>
      </c>
      <c r="R3746">
        <f t="shared" si="217"/>
        <v>16</v>
      </c>
      <c r="S3746">
        <f t="shared" si="218"/>
        <v>23</v>
      </c>
    </row>
    <row r="3747" spans="1:19" x14ac:dyDescent="0.3">
      <c r="A3747">
        <v>3746</v>
      </c>
      <c r="B3747" t="s">
        <v>3757</v>
      </c>
      <c r="C3747" t="str">
        <f t="shared" si="216"/>
        <v>noncroplandD_g_7_DevelopedESA17a</v>
      </c>
      <c r="D3747">
        <v>37.4</v>
      </c>
      <c r="E3747">
        <v>37.1</v>
      </c>
      <c r="F3747">
        <v>8.11</v>
      </c>
      <c r="G3747">
        <v>4.04</v>
      </c>
      <c r="H3747">
        <v>36.5</v>
      </c>
      <c r="I3747">
        <v>33.200000000000003</v>
      </c>
      <c r="J3747">
        <v>28.4</v>
      </c>
      <c r="K3747">
        <v>24.4</v>
      </c>
      <c r="L3747">
        <v>17.5</v>
      </c>
      <c r="M3747">
        <v>17.399999999999999</v>
      </c>
      <c r="R3747">
        <f t="shared" si="217"/>
        <v>16</v>
      </c>
      <c r="S3747">
        <f t="shared" si="218"/>
        <v>23</v>
      </c>
    </row>
    <row r="3748" spans="1:19" x14ac:dyDescent="0.3">
      <c r="A3748">
        <v>3747</v>
      </c>
      <c r="B3748" t="s">
        <v>3758</v>
      </c>
      <c r="C3748" t="str">
        <f t="shared" si="216"/>
        <v>noncroplandD_g_7_DevelopedESA17b</v>
      </c>
      <c r="D3748">
        <v>28.6</v>
      </c>
      <c r="E3748">
        <v>28.3</v>
      </c>
      <c r="F3748">
        <v>3.31</v>
      </c>
      <c r="G3748">
        <v>1.62</v>
      </c>
      <c r="H3748">
        <v>27.4</v>
      </c>
      <c r="I3748">
        <v>22.7</v>
      </c>
      <c r="J3748">
        <v>14.8</v>
      </c>
      <c r="K3748">
        <v>11.2</v>
      </c>
      <c r="L3748">
        <v>9</v>
      </c>
      <c r="M3748">
        <v>8.89</v>
      </c>
      <c r="R3748">
        <f t="shared" si="217"/>
        <v>16</v>
      </c>
      <c r="S3748">
        <f t="shared" si="218"/>
        <v>23</v>
      </c>
    </row>
    <row r="3749" spans="1:19" x14ac:dyDescent="0.3">
      <c r="A3749">
        <v>3748</v>
      </c>
      <c r="B3749" t="s">
        <v>3759</v>
      </c>
      <c r="C3749" t="str">
        <f t="shared" si="216"/>
        <v>noncroplandD_g_7_DevelopedESA18a</v>
      </c>
      <c r="D3749">
        <v>27.8</v>
      </c>
      <c r="E3749">
        <v>27.5</v>
      </c>
      <c r="F3749">
        <v>4.18</v>
      </c>
      <c r="G3749">
        <v>2.35</v>
      </c>
      <c r="H3749">
        <v>26.6</v>
      </c>
      <c r="I3749">
        <v>22.8</v>
      </c>
      <c r="J3749">
        <v>17.100000000000001</v>
      </c>
      <c r="K3749">
        <v>13.9</v>
      </c>
      <c r="L3749">
        <v>10.4</v>
      </c>
      <c r="M3749">
        <v>10.4</v>
      </c>
      <c r="R3749">
        <f t="shared" si="217"/>
        <v>16</v>
      </c>
      <c r="S3749">
        <f t="shared" si="218"/>
        <v>23</v>
      </c>
    </row>
    <row r="3750" spans="1:19" x14ac:dyDescent="0.3">
      <c r="A3750">
        <v>3749</v>
      </c>
      <c r="B3750" t="s">
        <v>3760</v>
      </c>
      <c r="C3750" t="str">
        <f t="shared" si="216"/>
        <v>noncroplandD_g_7_DevelopedESA18b</v>
      </c>
      <c r="D3750">
        <v>42.1</v>
      </c>
      <c r="E3750">
        <v>41.4</v>
      </c>
      <c r="F3750">
        <v>5.28</v>
      </c>
      <c r="G3750">
        <v>2.0699999999999998</v>
      </c>
      <c r="H3750">
        <v>39.6</v>
      </c>
      <c r="I3750">
        <v>35.5</v>
      </c>
      <c r="J3750">
        <v>24.8</v>
      </c>
      <c r="K3750">
        <v>19</v>
      </c>
      <c r="L3750">
        <v>14.1</v>
      </c>
      <c r="M3750">
        <v>13.9</v>
      </c>
      <c r="R3750">
        <f t="shared" si="217"/>
        <v>16</v>
      </c>
      <c r="S3750">
        <f t="shared" si="218"/>
        <v>23</v>
      </c>
    </row>
    <row r="3751" spans="1:19" x14ac:dyDescent="0.3">
      <c r="A3751">
        <v>3750</v>
      </c>
      <c r="B3751" t="s">
        <v>3761</v>
      </c>
      <c r="C3751" t="str">
        <f t="shared" si="216"/>
        <v>noncroplandD_g_7_DevelopedESA19a</v>
      </c>
      <c r="D3751">
        <v>32.1</v>
      </c>
      <c r="E3751">
        <v>31.7</v>
      </c>
      <c r="F3751">
        <v>5.29</v>
      </c>
      <c r="G3751">
        <v>2.94</v>
      </c>
      <c r="H3751">
        <v>30.4</v>
      </c>
      <c r="I3751">
        <v>26.1</v>
      </c>
      <c r="J3751">
        <v>17.2</v>
      </c>
      <c r="K3751">
        <v>13.7</v>
      </c>
      <c r="L3751">
        <v>10.3</v>
      </c>
      <c r="M3751">
        <v>10.199999999999999</v>
      </c>
      <c r="R3751">
        <f t="shared" si="217"/>
        <v>16</v>
      </c>
      <c r="S3751">
        <f t="shared" si="218"/>
        <v>23</v>
      </c>
    </row>
    <row r="3752" spans="1:19" x14ac:dyDescent="0.3">
      <c r="A3752">
        <v>3751</v>
      </c>
      <c r="B3752" t="s">
        <v>3762</v>
      </c>
      <c r="C3752" t="str">
        <f t="shared" si="216"/>
        <v>noncroplandD_g_7_DevelopedESA19b</v>
      </c>
      <c r="D3752">
        <v>35.700000000000003</v>
      </c>
      <c r="E3752">
        <v>35.299999999999997</v>
      </c>
      <c r="F3752">
        <v>8.2899999999999991</v>
      </c>
      <c r="G3752">
        <v>5.22</v>
      </c>
      <c r="H3752">
        <v>34.4</v>
      </c>
      <c r="I3752">
        <v>30.9</v>
      </c>
      <c r="J3752">
        <v>22.5</v>
      </c>
      <c r="K3752">
        <v>19.100000000000001</v>
      </c>
      <c r="L3752">
        <v>14.4</v>
      </c>
      <c r="M3752">
        <v>14.3</v>
      </c>
      <c r="R3752">
        <f t="shared" si="217"/>
        <v>16</v>
      </c>
      <c r="S3752">
        <f t="shared" si="218"/>
        <v>23</v>
      </c>
    </row>
    <row r="3753" spans="1:19" x14ac:dyDescent="0.3">
      <c r="A3753">
        <v>3752</v>
      </c>
      <c r="B3753" t="s">
        <v>3763</v>
      </c>
      <c r="C3753" t="str">
        <f t="shared" si="216"/>
        <v>noncroplandD_g_7_DevelopedESA20a</v>
      </c>
      <c r="D3753">
        <v>106</v>
      </c>
      <c r="E3753">
        <v>104</v>
      </c>
      <c r="F3753">
        <v>8.65</v>
      </c>
      <c r="G3753">
        <v>4.1500000000000004</v>
      </c>
      <c r="H3753">
        <v>98.3</v>
      </c>
      <c r="I3753">
        <v>72.3</v>
      </c>
      <c r="J3753">
        <v>45.2</v>
      </c>
      <c r="K3753">
        <v>32.9</v>
      </c>
      <c r="L3753">
        <v>25.8</v>
      </c>
      <c r="M3753">
        <v>25.5</v>
      </c>
      <c r="R3753">
        <f t="shared" si="217"/>
        <v>16</v>
      </c>
      <c r="S3753">
        <f t="shared" si="218"/>
        <v>23</v>
      </c>
    </row>
    <row r="3754" spans="1:19" x14ac:dyDescent="0.3">
      <c r="A3754">
        <v>3753</v>
      </c>
      <c r="B3754" t="s">
        <v>3764</v>
      </c>
      <c r="C3754" t="str">
        <f t="shared" si="216"/>
        <v>noncroplandD_g_7_DevelopedESA20b</v>
      </c>
      <c r="D3754">
        <v>83</v>
      </c>
      <c r="E3754">
        <v>81.2</v>
      </c>
      <c r="F3754">
        <v>7.25</v>
      </c>
      <c r="G3754">
        <v>2.2799999999999998</v>
      </c>
      <c r="H3754">
        <v>78.2</v>
      </c>
      <c r="I3754">
        <v>65.099999999999994</v>
      </c>
      <c r="J3754">
        <v>37.299999999999997</v>
      </c>
      <c r="K3754">
        <v>27</v>
      </c>
      <c r="L3754">
        <v>21.6</v>
      </c>
      <c r="M3754">
        <v>21.3</v>
      </c>
      <c r="R3754">
        <f t="shared" si="217"/>
        <v>16</v>
      </c>
      <c r="S3754">
        <f t="shared" si="218"/>
        <v>23</v>
      </c>
    </row>
    <row r="3755" spans="1:19" x14ac:dyDescent="0.3">
      <c r="A3755">
        <v>3754</v>
      </c>
      <c r="B3755" t="s">
        <v>3765</v>
      </c>
      <c r="C3755" t="str">
        <f t="shared" si="216"/>
        <v>noncroplandD_g_7_DevelopedESA21</v>
      </c>
      <c r="D3755">
        <v>26.9</v>
      </c>
      <c r="E3755">
        <v>26.3</v>
      </c>
      <c r="F3755">
        <v>1.89</v>
      </c>
      <c r="G3755">
        <v>0.90400000000000003</v>
      </c>
      <c r="H3755">
        <v>24.4</v>
      </c>
      <c r="I3755">
        <v>17</v>
      </c>
      <c r="J3755">
        <v>9.4700000000000006</v>
      </c>
      <c r="K3755">
        <v>7.14</v>
      </c>
      <c r="L3755">
        <v>5.88</v>
      </c>
      <c r="M3755">
        <v>5.78</v>
      </c>
      <c r="R3755">
        <f t="shared" si="217"/>
        <v>16</v>
      </c>
      <c r="S3755">
        <f t="shared" si="218"/>
        <v>23</v>
      </c>
    </row>
    <row r="3756" spans="1:19" x14ac:dyDescent="0.3">
      <c r="A3756">
        <v>3755</v>
      </c>
      <c r="B3756" t="s">
        <v>3766</v>
      </c>
      <c r="C3756" t="str">
        <f t="shared" si="216"/>
        <v>noncroplandD_g_4_DevelopedESA2</v>
      </c>
      <c r="D3756">
        <v>111</v>
      </c>
      <c r="E3756">
        <v>80.7</v>
      </c>
      <c r="F3756">
        <v>4.16</v>
      </c>
      <c r="G3756">
        <v>2.9</v>
      </c>
      <c r="H3756">
        <v>64.2</v>
      </c>
      <c r="I3756">
        <v>41.2</v>
      </c>
      <c r="J3756">
        <v>22.9</v>
      </c>
      <c r="K3756">
        <v>16</v>
      </c>
      <c r="L3756">
        <v>14</v>
      </c>
      <c r="M3756">
        <v>13.8</v>
      </c>
      <c r="R3756">
        <f t="shared" si="217"/>
        <v>16</v>
      </c>
      <c r="S3756">
        <f t="shared" si="218"/>
        <v>23</v>
      </c>
    </row>
    <row r="3757" spans="1:19" x14ac:dyDescent="0.3">
      <c r="A3757">
        <v>3756</v>
      </c>
      <c r="B3757" t="s">
        <v>3767</v>
      </c>
      <c r="C3757" t="str">
        <f t="shared" si="216"/>
        <v>noncroplandD_g_4_DevelopedESA3</v>
      </c>
      <c r="D3757">
        <v>206</v>
      </c>
      <c r="E3757">
        <v>140</v>
      </c>
      <c r="F3757">
        <v>8.8000000000000007</v>
      </c>
      <c r="G3757">
        <v>5.22</v>
      </c>
      <c r="H3757">
        <v>103</v>
      </c>
      <c r="I3757">
        <v>73.7</v>
      </c>
      <c r="J3757">
        <v>45.5</v>
      </c>
      <c r="K3757">
        <v>33.6</v>
      </c>
      <c r="L3757">
        <v>29.1</v>
      </c>
      <c r="M3757">
        <v>28.1</v>
      </c>
      <c r="R3757">
        <f t="shared" si="217"/>
        <v>16</v>
      </c>
      <c r="S3757">
        <f t="shared" si="218"/>
        <v>23</v>
      </c>
    </row>
    <row r="3758" spans="1:19" x14ac:dyDescent="0.3">
      <c r="A3758">
        <v>3757</v>
      </c>
      <c r="B3758" t="s">
        <v>3768</v>
      </c>
      <c r="C3758" t="str">
        <f t="shared" si="216"/>
        <v>noncroplandD_g_4_DevelopedESA4</v>
      </c>
      <c r="D3758">
        <v>167</v>
      </c>
      <c r="E3758">
        <v>98.8</v>
      </c>
      <c r="F3758">
        <v>6.7</v>
      </c>
      <c r="G3758">
        <v>3.61</v>
      </c>
      <c r="H3758">
        <v>76.2</v>
      </c>
      <c r="I3758">
        <v>53.8</v>
      </c>
      <c r="J3758">
        <v>30.3</v>
      </c>
      <c r="K3758">
        <v>22.4</v>
      </c>
      <c r="L3758">
        <v>17.600000000000001</v>
      </c>
      <c r="M3758">
        <v>17.399999999999999</v>
      </c>
      <c r="R3758">
        <f t="shared" si="217"/>
        <v>16</v>
      </c>
      <c r="S3758">
        <f t="shared" si="218"/>
        <v>23</v>
      </c>
    </row>
    <row r="3759" spans="1:19" x14ac:dyDescent="0.3">
      <c r="A3759">
        <v>3758</v>
      </c>
      <c r="B3759" t="s">
        <v>3769</v>
      </c>
      <c r="C3759" t="str">
        <f t="shared" si="216"/>
        <v>noncroplandD_g_4_DevelopedESA5</v>
      </c>
      <c r="D3759">
        <v>101</v>
      </c>
      <c r="E3759">
        <v>88.4</v>
      </c>
      <c r="F3759">
        <v>7.44</v>
      </c>
      <c r="G3759">
        <v>3.57</v>
      </c>
      <c r="H3759">
        <v>74.5</v>
      </c>
      <c r="I3759">
        <v>56.6</v>
      </c>
      <c r="J3759">
        <v>39.4</v>
      </c>
      <c r="K3759">
        <v>28.6</v>
      </c>
      <c r="L3759">
        <v>23.8</v>
      </c>
      <c r="M3759">
        <v>23.2</v>
      </c>
      <c r="R3759">
        <f t="shared" si="217"/>
        <v>16</v>
      </c>
      <c r="S3759">
        <f t="shared" si="218"/>
        <v>23</v>
      </c>
    </row>
    <row r="3760" spans="1:19" x14ac:dyDescent="0.3">
      <c r="A3760">
        <v>3759</v>
      </c>
      <c r="B3760" t="s">
        <v>3770</v>
      </c>
      <c r="C3760" t="str">
        <f t="shared" si="216"/>
        <v>noncroplandD_g_4_DevelopedESA6</v>
      </c>
      <c r="D3760">
        <v>98.4</v>
      </c>
      <c r="E3760">
        <v>86.9</v>
      </c>
      <c r="F3760">
        <v>6.02</v>
      </c>
      <c r="G3760">
        <v>2.9</v>
      </c>
      <c r="H3760">
        <v>79.7</v>
      </c>
      <c r="I3760">
        <v>59.9</v>
      </c>
      <c r="J3760">
        <v>33.1</v>
      </c>
      <c r="K3760">
        <v>23.3</v>
      </c>
      <c r="L3760">
        <v>19.8</v>
      </c>
      <c r="M3760">
        <v>19.399999999999999</v>
      </c>
      <c r="R3760">
        <f t="shared" si="217"/>
        <v>16</v>
      </c>
      <c r="S3760">
        <f t="shared" si="218"/>
        <v>23</v>
      </c>
    </row>
    <row r="3761" spans="1:19" x14ac:dyDescent="0.3">
      <c r="A3761">
        <v>3760</v>
      </c>
      <c r="B3761" t="s">
        <v>3771</v>
      </c>
      <c r="C3761" t="str">
        <f t="shared" si="216"/>
        <v>noncroplandD_g_4_DevelopedESA7</v>
      </c>
      <c r="D3761">
        <v>99.4</v>
      </c>
      <c r="E3761">
        <v>72</v>
      </c>
      <c r="F3761">
        <v>5.09</v>
      </c>
      <c r="G3761">
        <v>2.94</v>
      </c>
      <c r="H3761">
        <v>55.6</v>
      </c>
      <c r="I3761">
        <v>42</v>
      </c>
      <c r="J3761">
        <v>26.5</v>
      </c>
      <c r="K3761">
        <v>19</v>
      </c>
      <c r="L3761">
        <v>15.4</v>
      </c>
      <c r="M3761">
        <v>15.2</v>
      </c>
      <c r="R3761">
        <f t="shared" si="217"/>
        <v>16</v>
      </c>
      <c r="S3761">
        <f t="shared" si="218"/>
        <v>23</v>
      </c>
    </row>
    <row r="3762" spans="1:19" x14ac:dyDescent="0.3">
      <c r="A3762">
        <v>3761</v>
      </c>
      <c r="B3762" t="s">
        <v>3772</v>
      </c>
      <c r="C3762" t="str">
        <f t="shared" si="216"/>
        <v>noncroplandD_g_4_DevelopedESA8</v>
      </c>
      <c r="D3762">
        <v>126</v>
      </c>
      <c r="E3762">
        <v>93.9</v>
      </c>
      <c r="F3762">
        <v>4.2699999999999996</v>
      </c>
      <c r="G3762">
        <v>2.67</v>
      </c>
      <c r="H3762">
        <v>77.7</v>
      </c>
      <c r="I3762">
        <v>49.6</v>
      </c>
      <c r="J3762">
        <v>24.4</v>
      </c>
      <c r="K3762">
        <v>16.8</v>
      </c>
      <c r="L3762">
        <v>15.2</v>
      </c>
      <c r="M3762">
        <v>14.6</v>
      </c>
      <c r="R3762">
        <f t="shared" si="217"/>
        <v>16</v>
      </c>
      <c r="S3762">
        <f t="shared" si="218"/>
        <v>23</v>
      </c>
    </row>
    <row r="3763" spans="1:19" x14ac:dyDescent="0.3">
      <c r="A3763">
        <v>3762</v>
      </c>
      <c r="B3763" t="s">
        <v>3773</v>
      </c>
      <c r="C3763" t="str">
        <f t="shared" si="216"/>
        <v>noncroplandD_g_4_DevelopedESA8</v>
      </c>
      <c r="D3763">
        <v>109</v>
      </c>
      <c r="E3763">
        <v>84.6</v>
      </c>
      <c r="F3763">
        <v>4.13</v>
      </c>
      <c r="G3763">
        <v>2.46</v>
      </c>
      <c r="H3763">
        <v>69</v>
      </c>
      <c r="I3763">
        <v>43.7</v>
      </c>
      <c r="J3763">
        <v>23.6</v>
      </c>
      <c r="K3763">
        <v>16.3</v>
      </c>
      <c r="L3763">
        <v>14.4</v>
      </c>
      <c r="M3763">
        <v>13.9</v>
      </c>
      <c r="R3763">
        <f t="shared" si="217"/>
        <v>16</v>
      </c>
      <c r="S3763">
        <f t="shared" si="218"/>
        <v>23</v>
      </c>
    </row>
    <row r="3764" spans="1:19" x14ac:dyDescent="0.3">
      <c r="A3764">
        <v>3763</v>
      </c>
      <c r="B3764" t="s">
        <v>3774</v>
      </c>
      <c r="C3764" t="str">
        <f t="shared" si="216"/>
        <v>noncroplandD_g_4_DevelopedESA10a</v>
      </c>
      <c r="D3764">
        <v>122</v>
      </c>
      <c r="E3764">
        <v>90.4</v>
      </c>
      <c r="F3764">
        <v>5.82</v>
      </c>
      <c r="G3764">
        <v>3.24</v>
      </c>
      <c r="H3764">
        <v>73.5</v>
      </c>
      <c r="I3764">
        <v>52.4</v>
      </c>
      <c r="J3764">
        <v>28.8</v>
      </c>
      <c r="K3764">
        <v>21.1</v>
      </c>
      <c r="L3764">
        <v>17.899999999999999</v>
      </c>
      <c r="M3764">
        <v>17.600000000000001</v>
      </c>
      <c r="R3764">
        <f t="shared" si="217"/>
        <v>16</v>
      </c>
      <c r="S3764">
        <f t="shared" si="218"/>
        <v>23</v>
      </c>
    </row>
    <row r="3765" spans="1:19" x14ac:dyDescent="0.3">
      <c r="A3765">
        <v>3764</v>
      </c>
      <c r="B3765" t="s">
        <v>3775</v>
      </c>
      <c r="C3765" t="str">
        <f t="shared" si="216"/>
        <v>noncroplandD_g_4_DevelopedESA10b</v>
      </c>
      <c r="D3765">
        <v>72</v>
      </c>
      <c r="E3765">
        <v>61.7</v>
      </c>
      <c r="F3765">
        <v>6.77</v>
      </c>
      <c r="G3765">
        <v>2.99</v>
      </c>
      <c r="H3765">
        <v>54.3</v>
      </c>
      <c r="I3765">
        <v>44.9</v>
      </c>
      <c r="J3765">
        <v>29.4</v>
      </c>
      <c r="K3765">
        <v>23</v>
      </c>
      <c r="L3765">
        <v>17.7</v>
      </c>
      <c r="M3765">
        <v>17.600000000000001</v>
      </c>
      <c r="R3765">
        <f t="shared" si="217"/>
        <v>16</v>
      </c>
      <c r="S3765">
        <f t="shared" si="218"/>
        <v>23</v>
      </c>
    </row>
    <row r="3766" spans="1:19" x14ac:dyDescent="0.3">
      <c r="A3766">
        <v>3765</v>
      </c>
      <c r="B3766" t="s">
        <v>3776</v>
      </c>
      <c r="C3766" t="str">
        <f t="shared" si="216"/>
        <v>noncroplandD_g_4_DevelopedESA11a</v>
      </c>
      <c r="D3766">
        <v>123</v>
      </c>
      <c r="E3766">
        <v>85.6</v>
      </c>
      <c r="F3766">
        <v>5.0599999999999996</v>
      </c>
      <c r="G3766">
        <v>3.28</v>
      </c>
      <c r="H3766">
        <v>66.2</v>
      </c>
      <c r="I3766">
        <v>46</v>
      </c>
      <c r="J3766">
        <v>27.8</v>
      </c>
      <c r="K3766">
        <v>19.8</v>
      </c>
      <c r="L3766">
        <v>16.8</v>
      </c>
      <c r="M3766">
        <v>16.5</v>
      </c>
      <c r="R3766">
        <f t="shared" si="217"/>
        <v>16</v>
      </c>
      <c r="S3766">
        <f t="shared" si="218"/>
        <v>23</v>
      </c>
    </row>
    <row r="3767" spans="1:19" x14ac:dyDescent="0.3">
      <c r="A3767">
        <v>3766</v>
      </c>
      <c r="B3767" t="s">
        <v>3777</v>
      </c>
      <c r="C3767" t="str">
        <f t="shared" si="216"/>
        <v>noncroplandD_g_4_DevelopedESA11b</v>
      </c>
      <c r="D3767">
        <v>125</v>
      </c>
      <c r="E3767">
        <v>99</v>
      </c>
      <c r="F3767">
        <v>5.43</v>
      </c>
      <c r="G3767">
        <v>2.81</v>
      </c>
      <c r="H3767">
        <v>72.400000000000006</v>
      </c>
      <c r="I3767">
        <v>49.2</v>
      </c>
      <c r="J3767">
        <v>28.8</v>
      </c>
      <c r="K3767">
        <v>20.7</v>
      </c>
      <c r="L3767">
        <v>17.5</v>
      </c>
      <c r="M3767">
        <v>17.100000000000001</v>
      </c>
      <c r="R3767">
        <f t="shared" si="217"/>
        <v>16</v>
      </c>
      <c r="S3767">
        <f t="shared" si="218"/>
        <v>23</v>
      </c>
    </row>
    <row r="3768" spans="1:19" x14ac:dyDescent="0.3">
      <c r="A3768">
        <v>3767</v>
      </c>
      <c r="B3768" t="s">
        <v>3778</v>
      </c>
      <c r="C3768" t="str">
        <f t="shared" si="216"/>
        <v>noncroplandD_g_4_DevelopedESA12a</v>
      </c>
      <c r="D3768">
        <v>114</v>
      </c>
      <c r="E3768">
        <v>83.8</v>
      </c>
      <c r="F3768">
        <v>5.09</v>
      </c>
      <c r="G3768">
        <v>3.23</v>
      </c>
      <c r="H3768">
        <v>65.2</v>
      </c>
      <c r="I3768">
        <v>47.5</v>
      </c>
      <c r="J3768">
        <v>28.6</v>
      </c>
      <c r="K3768">
        <v>20.100000000000001</v>
      </c>
      <c r="L3768">
        <v>18.8</v>
      </c>
      <c r="M3768">
        <v>18</v>
      </c>
      <c r="R3768">
        <f t="shared" si="217"/>
        <v>16</v>
      </c>
      <c r="S3768">
        <f t="shared" si="218"/>
        <v>23</v>
      </c>
    </row>
    <row r="3769" spans="1:19" x14ac:dyDescent="0.3">
      <c r="A3769">
        <v>3768</v>
      </c>
      <c r="B3769" t="s">
        <v>3779</v>
      </c>
      <c r="C3769" t="str">
        <f t="shared" ref="C3769:C3832" si="219">LEFT(B3769,R3769-1)&amp;RIGHT(B3769,LEN(B3769)-S3769)</f>
        <v>noncroplandD_g_4_DevelopedESA12b</v>
      </c>
      <c r="D3769">
        <v>105</v>
      </c>
      <c r="E3769">
        <v>87.7</v>
      </c>
      <c r="F3769">
        <v>5.39</v>
      </c>
      <c r="G3769">
        <v>2.68</v>
      </c>
      <c r="H3769">
        <v>62.8</v>
      </c>
      <c r="I3769">
        <v>47.1</v>
      </c>
      <c r="J3769">
        <v>27.2</v>
      </c>
      <c r="K3769">
        <v>20.7</v>
      </c>
      <c r="L3769">
        <v>16.399999999999999</v>
      </c>
      <c r="M3769">
        <v>16</v>
      </c>
      <c r="R3769">
        <f t="shared" si="217"/>
        <v>16</v>
      </c>
      <c r="S3769">
        <f t="shared" si="218"/>
        <v>23</v>
      </c>
    </row>
    <row r="3770" spans="1:19" x14ac:dyDescent="0.3">
      <c r="A3770">
        <v>3769</v>
      </c>
      <c r="B3770" t="s">
        <v>3780</v>
      </c>
      <c r="C3770" t="str">
        <f t="shared" si="219"/>
        <v>noncroplandD_g_4_DevelopedESA13</v>
      </c>
      <c r="D3770">
        <v>48.9</v>
      </c>
      <c r="E3770">
        <v>42.6</v>
      </c>
      <c r="F3770">
        <v>3.98</v>
      </c>
      <c r="G3770">
        <v>2</v>
      </c>
      <c r="H3770">
        <v>38.200000000000003</v>
      </c>
      <c r="I3770">
        <v>27</v>
      </c>
      <c r="J3770">
        <v>19</v>
      </c>
      <c r="K3770">
        <v>14.4</v>
      </c>
      <c r="L3770">
        <v>11.1</v>
      </c>
      <c r="M3770">
        <v>10.9</v>
      </c>
      <c r="R3770">
        <f t="shared" si="217"/>
        <v>16</v>
      </c>
      <c r="S3770">
        <f t="shared" si="218"/>
        <v>23</v>
      </c>
    </row>
    <row r="3771" spans="1:19" x14ac:dyDescent="0.3">
      <c r="A3771">
        <v>3770</v>
      </c>
      <c r="B3771" t="s">
        <v>3781</v>
      </c>
      <c r="C3771" t="str">
        <f t="shared" si="219"/>
        <v>noncroplandD_g_4_DevelopedESA14</v>
      </c>
      <c r="D3771">
        <v>53.3</v>
      </c>
      <c r="E3771">
        <v>50.4</v>
      </c>
      <c r="F3771">
        <v>6.83</v>
      </c>
      <c r="G3771">
        <v>2.77</v>
      </c>
      <c r="H3771">
        <v>47.3</v>
      </c>
      <c r="I3771">
        <v>41.4</v>
      </c>
      <c r="J3771">
        <v>30</v>
      </c>
      <c r="K3771">
        <v>23.1</v>
      </c>
      <c r="L3771">
        <v>17.5</v>
      </c>
      <c r="M3771">
        <v>17.3</v>
      </c>
      <c r="R3771">
        <f t="shared" si="217"/>
        <v>16</v>
      </c>
      <c r="S3771">
        <f t="shared" si="218"/>
        <v>23</v>
      </c>
    </row>
    <row r="3772" spans="1:19" x14ac:dyDescent="0.3">
      <c r="A3772">
        <v>3771</v>
      </c>
      <c r="B3772" t="s">
        <v>3782</v>
      </c>
      <c r="C3772" t="str">
        <f t="shared" si="219"/>
        <v>noncroplandD_g_4_DevelopedESA15a</v>
      </c>
      <c r="D3772">
        <v>118</v>
      </c>
      <c r="E3772">
        <v>95.3</v>
      </c>
      <c r="F3772">
        <v>7.24</v>
      </c>
      <c r="G3772">
        <v>3.26</v>
      </c>
      <c r="H3772">
        <v>78.3</v>
      </c>
      <c r="I3772">
        <v>54.9</v>
      </c>
      <c r="J3772">
        <v>33.4</v>
      </c>
      <c r="K3772">
        <v>24.8</v>
      </c>
      <c r="L3772">
        <v>21.5</v>
      </c>
      <c r="M3772">
        <v>20.8</v>
      </c>
      <c r="R3772">
        <f t="shared" si="217"/>
        <v>16</v>
      </c>
      <c r="S3772">
        <f t="shared" si="218"/>
        <v>23</v>
      </c>
    </row>
    <row r="3773" spans="1:19" x14ac:dyDescent="0.3">
      <c r="A3773">
        <v>3772</v>
      </c>
      <c r="B3773" t="s">
        <v>3783</v>
      </c>
      <c r="C3773" t="str">
        <f t="shared" si="219"/>
        <v>noncroplandD_g_4_DevelopedESA15b</v>
      </c>
      <c r="D3773">
        <v>53.9</v>
      </c>
      <c r="E3773">
        <v>46.2</v>
      </c>
      <c r="F3773">
        <v>2.2599999999999998</v>
      </c>
      <c r="G3773">
        <v>1.23</v>
      </c>
      <c r="H3773">
        <v>38.299999999999997</v>
      </c>
      <c r="I3773">
        <v>20.399999999999999</v>
      </c>
      <c r="J3773">
        <v>9.5399999999999991</v>
      </c>
      <c r="K3773">
        <v>6.84</v>
      </c>
      <c r="L3773">
        <v>6.05</v>
      </c>
      <c r="M3773">
        <v>5.84</v>
      </c>
      <c r="R3773">
        <f t="shared" si="217"/>
        <v>16</v>
      </c>
      <c r="S3773">
        <f t="shared" si="218"/>
        <v>23</v>
      </c>
    </row>
    <row r="3774" spans="1:19" x14ac:dyDescent="0.3">
      <c r="A3774">
        <v>3773</v>
      </c>
      <c r="B3774" t="s">
        <v>3784</v>
      </c>
      <c r="C3774" t="str">
        <f t="shared" si="219"/>
        <v>noncroplandD_g_4_DevelopedESA16a</v>
      </c>
      <c r="D3774">
        <v>52.1</v>
      </c>
      <c r="E3774">
        <v>47.6</v>
      </c>
      <c r="F3774">
        <v>5.75</v>
      </c>
      <c r="G3774">
        <v>2.72</v>
      </c>
      <c r="H3774">
        <v>43.7</v>
      </c>
      <c r="I3774">
        <v>37.4</v>
      </c>
      <c r="J3774">
        <v>26.7</v>
      </c>
      <c r="K3774">
        <v>20.5</v>
      </c>
      <c r="L3774">
        <v>15.7</v>
      </c>
      <c r="M3774">
        <v>15.5</v>
      </c>
      <c r="R3774">
        <f t="shared" si="217"/>
        <v>16</v>
      </c>
      <c r="S3774">
        <f t="shared" si="218"/>
        <v>23</v>
      </c>
    </row>
    <row r="3775" spans="1:19" x14ac:dyDescent="0.3">
      <c r="A3775">
        <v>3774</v>
      </c>
      <c r="B3775" t="s">
        <v>3785</v>
      </c>
      <c r="C3775" t="str">
        <f t="shared" si="219"/>
        <v>noncroplandD_g_4_DevelopedESA16b</v>
      </c>
      <c r="D3775">
        <v>22</v>
      </c>
      <c r="E3775">
        <v>20.7</v>
      </c>
      <c r="F3775">
        <v>2.97</v>
      </c>
      <c r="G3775">
        <v>1.63</v>
      </c>
      <c r="H3775">
        <v>19.7</v>
      </c>
      <c r="I3775">
        <v>17.2</v>
      </c>
      <c r="J3775">
        <v>12.6</v>
      </c>
      <c r="K3775">
        <v>10.1</v>
      </c>
      <c r="L3775">
        <v>7.72</v>
      </c>
      <c r="M3775">
        <v>7.67</v>
      </c>
      <c r="R3775">
        <f t="shared" si="217"/>
        <v>16</v>
      </c>
      <c r="S3775">
        <f t="shared" si="218"/>
        <v>23</v>
      </c>
    </row>
    <row r="3776" spans="1:19" x14ac:dyDescent="0.3">
      <c r="A3776">
        <v>3775</v>
      </c>
      <c r="B3776" t="s">
        <v>3786</v>
      </c>
      <c r="C3776" t="str">
        <f t="shared" si="219"/>
        <v>noncroplandD_g_4_DevelopedESA17a</v>
      </c>
      <c r="D3776">
        <v>67.8</v>
      </c>
      <c r="E3776">
        <v>60.9</v>
      </c>
      <c r="F3776">
        <v>9.76</v>
      </c>
      <c r="G3776">
        <v>4.79</v>
      </c>
      <c r="H3776">
        <v>55.6</v>
      </c>
      <c r="I3776">
        <v>48.9</v>
      </c>
      <c r="J3776">
        <v>38.1</v>
      </c>
      <c r="K3776">
        <v>31.6</v>
      </c>
      <c r="L3776">
        <v>22.9</v>
      </c>
      <c r="M3776">
        <v>22.7</v>
      </c>
      <c r="R3776">
        <f t="shared" si="217"/>
        <v>16</v>
      </c>
      <c r="S3776">
        <f t="shared" si="218"/>
        <v>23</v>
      </c>
    </row>
    <row r="3777" spans="1:19" x14ac:dyDescent="0.3">
      <c r="A3777">
        <v>3776</v>
      </c>
      <c r="B3777" t="s">
        <v>3787</v>
      </c>
      <c r="C3777" t="str">
        <f t="shared" si="219"/>
        <v>noncroplandD_g_4_DevelopedESA17b</v>
      </c>
      <c r="D3777">
        <v>59.6</v>
      </c>
      <c r="E3777">
        <v>55.4</v>
      </c>
      <c r="F3777">
        <v>5.85</v>
      </c>
      <c r="G3777">
        <v>2.27</v>
      </c>
      <c r="H3777">
        <v>51.3</v>
      </c>
      <c r="I3777">
        <v>42.4</v>
      </c>
      <c r="J3777">
        <v>27.7</v>
      </c>
      <c r="K3777">
        <v>20.5</v>
      </c>
      <c r="L3777">
        <v>16.3</v>
      </c>
      <c r="M3777">
        <v>16.100000000000001</v>
      </c>
      <c r="R3777">
        <f t="shared" si="217"/>
        <v>16</v>
      </c>
      <c r="S3777">
        <f t="shared" si="218"/>
        <v>23</v>
      </c>
    </row>
    <row r="3778" spans="1:19" x14ac:dyDescent="0.3">
      <c r="A3778">
        <v>3777</v>
      </c>
      <c r="B3778" t="s">
        <v>3788</v>
      </c>
      <c r="C3778" t="str">
        <f t="shared" si="219"/>
        <v>noncroplandD_g_4_DevelopedESA18a</v>
      </c>
      <c r="D3778">
        <v>54.4</v>
      </c>
      <c r="E3778">
        <v>50.4</v>
      </c>
      <c r="F3778">
        <v>6.38</v>
      </c>
      <c r="G3778">
        <v>3.58</v>
      </c>
      <c r="H3778">
        <v>46.6</v>
      </c>
      <c r="I3778">
        <v>39.299999999999997</v>
      </c>
      <c r="J3778">
        <v>27.8</v>
      </c>
      <c r="K3778">
        <v>22.2</v>
      </c>
      <c r="L3778">
        <v>16.399999999999999</v>
      </c>
      <c r="M3778">
        <v>16.3</v>
      </c>
      <c r="R3778">
        <f t="shared" si="217"/>
        <v>16</v>
      </c>
      <c r="S3778">
        <f t="shared" si="218"/>
        <v>23</v>
      </c>
    </row>
    <row r="3779" spans="1:19" x14ac:dyDescent="0.3">
      <c r="A3779">
        <v>3778</v>
      </c>
      <c r="B3779" t="s">
        <v>3789</v>
      </c>
      <c r="C3779" t="str">
        <f t="shared" si="219"/>
        <v>noncroplandD_g_4_DevelopedESA18b</v>
      </c>
      <c r="D3779">
        <v>94.4</v>
      </c>
      <c r="E3779">
        <v>79.900000000000006</v>
      </c>
      <c r="F3779">
        <v>8.02</v>
      </c>
      <c r="G3779">
        <v>3.04</v>
      </c>
      <c r="H3779">
        <v>68</v>
      </c>
      <c r="I3779">
        <v>54.8</v>
      </c>
      <c r="J3779">
        <v>38</v>
      </c>
      <c r="K3779">
        <v>29</v>
      </c>
      <c r="L3779">
        <v>21.5</v>
      </c>
      <c r="M3779">
        <v>21.2</v>
      </c>
      <c r="R3779">
        <f t="shared" ref="R3779:R3842" si="220">SEARCH("run",B3779)</f>
        <v>16</v>
      </c>
      <c r="S3779">
        <f t="shared" ref="S3779:S3842" si="221">SEARCH("_",B3779,SEARCH("_",B3779,R3779+1)+1)</f>
        <v>23</v>
      </c>
    </row>
    <row r="3780" spans="1:19" x14ac:dyDescent="0.3">
      <c r="A3780">
        <v>3779</v>
      </c>
      <c r="B3780" t="s">
        <v>3790</v>
      </c>
      <c r="C3780" t="str">
        <f t="shared" si="219"/>
        <v>noncroplandD_g_4_DevelopedESA19a</v>
      </c>
      <c r="D3780">
        <v>57</v>
      </c>
      <c r="E3780">
        <v>54.8</v>
      </c>
      <c r="F3780">
        <v>8.99</v>
      </c>
      <c r="G3780">
        <v>4.17</v>
      </c>
      <c r="H3780">
        <v>51.5</v>
      </c>
      <c r="I3780">
        <v>44.2</v>
      </c>
      <c r="J3780">
        <v>31.2</v>
      </c>
      <c r="K3780">
        <v>24.6</v>
      </c>
      <c r="L3780">
        <v>18.2</v>
      </c>
      <c r="M3780">
        <v>18.100000000000001</v>
      </c>
      <c r="R3780">
        <f t="shared" si="220"/>
        <v>16</v>
      </c>
      <c r="S3780">
        <f t="shared" si="221"/>
        <v>23</v>
      </c>
    </row>
    <row r="3781" spans="1:19" x14ac:dyDescent="0.3">
      <c r="A3781">
        <v>3780</v>
      </c>
      <c r="B3781" t="s">
        <v>3791</v>
      </c>
      <c r="C3781" t="str">
        <f t="shared" si="219"/>
        <v>noncroplandD_g_4_DevelopedESA19b</v>
      </c>
      <c r="D3781">
        <v>73.900000000000006</v>
      </c>
      <c r="E3781">
        <v>61.5</v>
      </c>
      <c r="F3781">
        <v>8.98</v>
      </c>
      <c r="G3781">
        <v>5.35</v>
      </c>
      <c r="H3781">
        <v>54.4</v>
      </c>
      <c r="I3781">
        <v>43</v>
      </c>
      <c r="J3781">
        <v>32.6</v>
      </c>
      <c r="K3781">
        <v>26.1</v>
      </c>
      <c r="L3781">
        <v>19.7</v>
      </c>
      <c r="M3781">
        <v>19.5</v>
      </c>
      <c r="R3781">
        <f t="shared" si="220"/>
        <v>16</v>
      </c>
      <c r="S3781">
        <f t="shared" si="221"/>
        <v>23</v>
      </c>
    </row>
    <row r="3782" spans="1:19" x14ac:dyDescent="0.3">
      <c r="A3782">
        <v>3781</v>
      </c>
      <c r="B3782" t="s">
        <v>3792</v>
      </c>
      <c r="C3782" t="str">
        <f t="shared" si="219"/>
        <v>noncroplandD_g_4_DevelopedESA20a</v>
      </c>
      <c r="D3782">
        <v>202</v>
      </c>
      <c r="E3782">
        <v>130</v>
      </c>
      <c r="F3782">
        <v>5.25</v>
      </c>
      <c r="G3782">
        <v>2.66</v>
      </c>
      <c r="H3782">
        <v>86.7</v>
      </c>
      <c r="I3782">
        <v>53.9</v>
      </c>
      <c r="J3782">
        <v>29.2</v>
      </c>
      <c r="K3782">
        <v>20.6</v>
      </c>
      <c r="L3782">
        <v>19</v>
      </c>
      <c r="M3782">
        <v>18.399999999999999</v>
      </c>
      <c r="R3782">
        <f t="shared" si="220"/>
        <v>16</v>
      </c>
      <c r="S3782">
        <f t="shared" si="221"/>
        <v>23</v>
      </c>
    </row>
    <row r="3783" spans="1:19" x14ac:dyDescent="0.3">
      <c r="A3783">
        <v>3782</v>
      </c>
      <c r="B3783" t="s">
        <v>3793</v>
      </c>
      <c r="C3783" t="str">
        <f t="shared" si="219"/>
        <v>noncroplandD_g_4_DevelopedESA20b</v>
      </c>
      <c r="D3783">
        <v>194</v>
      </c>
      <c r="E3783">
        <v>112</v>
      </c>
      <c r="F3783">
        <v>4.82</v>
      </c>
      <c r="G3783">
        <v>2.36</v>
      </c>
      <c r="H3783">
        <v>78.2</v>
      </c>
      <c r="I3783">
        <v>48.4</v>
      </c>
      <c r="J3783">
        <v>27.2</v>
      </c>
      <c r="K3783">
        <v>19.100000000000001</v>
      </c>
      <c r="L3783">
        <v>16</v>
      </c>
      <c r="M3783">
        <v>15.8</v>
      </c>
      <c r="R3783">
        <f t="shared" si="220"/>
        <v>16</v>
      </c>
      <c r="S3783">
        <f t="shared" si="221"/>
        <v>23</v>
      </c>
    </row>
    <row r="3784" spans="1:19" x14ac:dyDescent="0.3">
      <c r="A3784">
        <v>3783</v>
      </c>
      <c r="B3784" t="s">
        <v>3794</v>
      </c>
      <c r="C3784" t="str">
        <f t="shared" si="219"/>
        <v>noncroplandD_g_4_DevelopedESA21</v>
      </c>
      <c r="D3784">
        <v>59</v>
      </c>
      <c r="E3784">
        <v>45.2</v>
      </c>
      <c r="F3784">
        <v>2.9</v>
      </c>
      <c r="G3784">
        <v>1.1599999999999999</v>
      </c>
      <c r="H3784">
        <v>41.3</v>
      </c>
      <c r="I3784">
        <v>29.3</v>
      </c>
      <c r="J3784">
        <v>15.8</v>
      </c>
      <c r="K3784">
        <v>11.3</v>
      </c>
      <c r="L3784">
        <v>9.35</v>
      </c>
      <c r="M3784">
        <v>9.19</v>
      </c>
      <c r="R3784">
        <f t="shared" si="220"/>
        <v>16</v>
      </c>
      <c r="S3784">
        <f t="shared" si="221"/>
        <v>23</v>
      </c>
    </row>
    <row r="3785" spans="1:19" x14ac:dyDescent="0.3">
      <c r="A3785">
        <v>3784</v>
      </c>
      <c r="B3785" t="s">
        <v>3795</v>
      </c>
      <c r="C3785" t="str">
        <f t="shared" si="219"/>
        <v>noncroplandD_g_4_DevelopedESA1</v>
      </c>
      <c r="D3785">
        <v>86.7</v>
      </c>
      <c r="E3785">
        <v>75.3</v>
      </c>
      <c r="F3785">
        <v>6.02</v>
      </c>
      <c r="G3785">
        <v>3.03</v>
      </c>
      <c r="H3785">
        <v>66.5</v>
      </c>
      <c r="I3785">
        <v>51.5</v>
      </c>
      <c r="J3785">
        <v>30.9</v>
      </c>
      <c r="K3785">
        <v>22.5</v>
      </c>
      <c r="L3785">
        <v>17.899999999999999</v>
      </c>
      <c r="M3785">
        <v>17.7</v>
      </c>
      <c r="R3785">
        <f t="shared" si="220"/>
        <v>16</v>
      </c>
      <c r="S3785">
        <f t="shared" si="221"/>
        <v>23</v>
      </c>
    </row>
    <row r="3786" spans="1:19" x14ac:dyDescent="0.3">
      <c r="A3786">
        <v>3785</v>
      </c>
      <c r="B3786" t="s">
        <v>3796</v>
      </c>
      <c r="C3786" t="str">
        <f t="shared" si="219"/>
        <v>noncroplandg_g_7_GrasslandESA1</v>
      </c>
      <c r="D3786">
        <v>39.5</v>
      </c>
      <c r="E3786">
        <v>39</v>
      </c>
      <c r="F3786">
        <v>4.75</v>
      </c>
      <c r="G3786">
        <v>1.88</v>
      </c>
      <c r="H3786">
        <v>37.5</v>
      </c>
      <c r="I3786">
        <v>30.2</v>
      </c>
      <c r="J3786">
        <v>21.8</v>
      </c>
      <c r="K3786">
        <v>16.399999999999999</v>
      </c>
      <c r="L3786">
        <v>13.3</v>
      </c>
      <c r="M3786">
        <v>13.2</v>
      </c>
      <c r="R3786">
        <f t="shared" si="220"/>
        <v>16</v>
      </c>
      <c r="S3786">
        <f t="shared" si="221"/>
        <v>23</v>
      </c>
    </row>
    <row r="3787" spans="1:19" x14ac:dyDescent="0.3">
      <c r="A3787">
        <v>3786</v>
      </c>
      <c r="B3787" t="s">
        <v>3797</v>
      </c>
      <c r="C3787" t="str">
        <f t="shared" si="219"/>
        <v>noncroplandg_g_7_GrasslandESA2</v>
      </c>
      <c r="D3787">
        <v>12.6</v>
      </c>
      <c r="E3787">
        <v>12.3</v>
      </c>
      <c r="F3787">
        <v>1.1299999999999999</v>
      </c>
      <c r="G3787">
        <v>0.64200000000000002</v>
      </c>
      <c r="H3787">
        <v>11.7</v>
      </c>
      <c r="I3787">
        <v>8.4700000000000006</v>
      </c>
      <c r="J3787">
        <v>5.27</v>
      </c>
      <c r="K3787">
        <v>4</v>
      </c>
      <c r="L3787">
        <v>3.22</v>
      </c>
      <c r="M3787">
        <v>3.17</v>
      </c>
      <c r="R3787">
        <f t="shared" si="220"/>
        <v>16</v>
      </c>
      <c r="S3787">
        <f t="shared" si="221"/>
        <v>23</v>
      </c>
    </row>
    <row r="3788" spans="1:19" x14ac:dyDescent="0.3">
      <c r="A3788">
        <v>3787</v>
      </c>
      <c r="B3788" t="s">
        <v>3798</v>
      </c>
      <c r="C3788" t="str">
        <f t="shared" si="219"/>
        <v>noncroplandg_g_7_GrasslandESA3</v>
      </c>
      <c r="D3788">
        <v>66.3</v>
      </c>
      <c r="E3788">
        <v>65.400000000000006</v>
      </c>
      <c r="F3788">
        <v>7.56</v>
      </c>
      <c r="G3788">
        <v>3.09</v>
      </c>
      <c r="H3788">
        <v>63</v>
      </c>
      <c r="I3788">
        <v>52.5</v>
      </c>
      <c r="J3788">
        <v>35.299999999999997</v>
      </c>
      <c r="K3788">
        <v>27.1</v>
      </c>
      <c r="L3788">
        <v>20.399999999999999</v>
      </c>
      <c r="M3788">
        <v>20.2</v>
      </c>
      <c r="R3788">
        <f t="shared" si="220"/>
        <v>16</v>
      </c>
      <c r="S3788">
        <f t="shared" si="221"/>
        <v>23</v>
      </c>
    </row>
    <row r="3789" spans="1:19" x14ac:dyDescent="0.3">
      <c r="A3789">
        <v>3788</v>
      </c>
      <c r="B3789" t="s">
        <v>3799</v>
      </c>
      <c r="C3789" t="str">
        <f t="shared" si="219"/>
        <v>noncroplandg_g_7_GrasslandESA4</v>
      </c>
      <c r="D3789">
        <v>14.2</v>
      </c>
      <c r="E3789">
        <v>13.9</v>
      </c>
      <c r="F3789">
        <v>1.65</v>
      </c>
      <c r="G3789">
        <v>0.84399999999999997</v>
      </c>
      <c r="H3789">
        <v>13.1</v>
      </c>
      <c r="I3789">
        <v>9.5500000000000007</v>
      </c>
      <c r="J3789">
        <v>5.72</v>
      </c>
      <c r="K3789">
        <v>4.51</v>
      </c>
      <c r="L3789">
        <v>3.66</v>
      </c>
      <c r="M3789">
        <v>3.63</v>
      </c>
      <c r="R3789">
        <f t="shared" si="220"/>
        <v>16</v>
      </c>
      <c r="S3789">
        <f t="shared" si="221"/>
        <v>23</v>
      </c>
    </row>
    <row r="3790" spans="1:19" x14ac:dyDescent="0.3">
      <c r="A3790">
        <v>3789</v>
      </c>
      <c r="B3790" t="s">
        <v>3800</v>
      </c>
      <c r="C3790" t="str">
        <f t="shared" si="219"/>
        <v>noncroplandg_g_7_GrasslandESA5</v>
      </c>
      <c r="D3790">
        <v>33.5</v>
      </c>
      <c r="E3790">
        <v>33.1</v>
      </c>
      <c r="F3790">
        <v>3.83</v>
      </c>
      <c r="G3790">
        <v>1.73</v>
      </c>
      <c r="H3790">
        <v>31.9</v>
      </c>
      <c r="I3790">
        <v>26.8</v>
      </c>
      <c r="J3790">
        <v>18.5</v>
      </c>
      <c r="K3790">
        <v>13.9</v>
      </c>
      <c r="L3790">
        <v>11.3</v>
      </c>
      <c r="M3790">
        <v>11.1</v>
      </c>
      <c r="R3790">
        <f t="shared" si="220"/>
        <v>16</v>
      </c>
      <c r="S3790">
        <f t="shared" si="221"/>
        <v>23</v>
      </c>
    </row>
    <row r="3791" spans="1:19" x14ac:dyDescent="0.3">
      <c r="A3791">
        <v>3790</v>
      </c>
      <c r="B3791" t="s">
        <v>3801</v>
      </c>
      <c r="C3791" t="str">
        <f t="shared" si="219"/>
        <v>noncroplandg_g_7_GrasslandESA6</v>
      </c>
      <c r="D3791">
        <v>22.7</v>
      </c>
      <c r="E3791">
        <v>22.3</v>
      </c>
      <c r="F3791">
        <v>2.17</v>
      </c>
      <c r="G3791">
        <v>1.1100000000000001</v>
      </c>
      <c r="H3791">
        <v>21.3</v>
      </c>
      <c r="I3791">
        <v>17</v>
      </c>
      <c r="J3791">
        <v>10.6</v>
      </c>
      <c r="K3791">
        <v>7.94</v>
      </c>
      <c r="L3791">
        <v>6.31</v>
      </c>
      <c r="M3791">
        <v>6.23</v>
      </c>
      <c r="R3791">
        <f t="shared" si="220"/>
        <v>16</v>
      </c>
      <c r="S3791">
        <f t="shared" si="221"/>
        <v>23</v>
      </c>
    </row>
    <row r="3792" spans="1:19" x14ac:dyDescent="0.3">
      <c r="A3792">
        <v>3791</v>
      </c>
      <c r="B3792" t="s">
        <v>3802</v>
      </c>
      <c r="C3792" t="str">
        <f t="shared" si="219"/>
        <v>noncroplandg_g_7_GrasslandESA7</v>
      </c>
      <c r="D3792">
        <v>21.9</v>
      </c>
      <c r="E3792">
        <v>21.5</v>
      </c>
      <c r="F3792">
        <v>2.21</v>
      </c>
      <c r="G3792">
        <v>1.59</v>
      </c>
      <c r="H3792">
        <v>20.3</v>
      </c>
      <c r="I3792">
        <v>16.100000000000001</v>
      </c>
      <c r="J3792">
        <v>10</v>
      </c>
      <c r="K3792">
        <v>7.51</v>
      </c>
      <c r="L3792">
        <v>6.2</v>
      </c>
      <c r="M3792">
        <v>6.09</v>
      </c>
      <c r="R3792">
        <f t="shared" si="220"/>
        <v>16</v>
      </c>
      <c r="S3792">
        <f t="shared" si="221"/>
        <v>23</v>
      </c>
    </row>
    <row r="3793" spans="1:19" x14ac:dyDescent="0.3">
      <c r="A3793">
        <v>3792</v>
      </c>
      <c r="B3793" t="s">
        <v>3803</v>
      </c>
      <c r="C3793" t="str">
        <f t="shared" si="219"/>
        <v>noncroplandg_g_7_GrasslandESA8</v>
      </c>
      <c r="D3793">
        <v>35.200000000000003</v>
      </c>
      <c r="E3793">
        <v>34.200000000000003</v>
      </c>
      <c r="F3793">
        <v>2.62</v>
      </c>
      <c r="G3793">
        <v>1.44</v>
      </c>
      <c r="H3793">
        <v>31.9</v>
      </c>
      <c r="I3793">
        <v>22.4</v>
      </c>
      <c r="J3793">
        <v>13.7</v>
      </c>
      <c r="K3793">
        <v>9.9</v>
      </c>
      <c r="L3793">
        <v>8.34</v>
      </c>
      <c r="M3793">
        <v>8.18</v>
      </c>
      <c r="R3793">
        <f t="shared" si="220"/>
        <v>16</v>
      </c>
      <c r="S3793">
        <f t="shared" si="221"/>
        <v>23</v>
      </c>
    </row>
    <row r="3794" spans="1:19" x14ac:dyDescent="0.3">
      <c r="A3794">
        <v>3793</v>
      </c>
      <c r="B3794" t="s">
        <v>3804</v>
      </c>
      <c r="C3794" t="str">
        <f t="shared" si="219"/>
        <v>noncroplandg_g_7_GrasslandESA8</v>
      </c>
      <c r="D3794">
        <v>28.8</v>
      </c>
      <c r="E3794">
        <v>28.1</v>
      </c>
      <c r="F3794">
        <v>2.21</v>
      </c>
      <c r="G3794">
        <v>1.1000000000000001</v>
      </c>
      <c r="H3794">
        <v>26.1</v>
      </c>
      <c r="I3794">
        <v>17.399999999999999</v>
      </c>
      <c r="J3794">
        <v>11.6</v>
      </c>
      <c r="K3794">
        <v>8.4499999999999993</v>
      </c>
      <c r="L3794">
        <v>6.97</v>
      </c>
      <c r="M3794">
        <v>6.83</v>
      </c>
      <c r="R3794">
        <f t="shared" si="220"/>
        <v>16</v>
      </c>
      <c r="S3794">
        <f t="shared" si="221"/>
        <v>23</v>
      </c>
    </row>
    <row r="3795" spans="1:19" x14ac:dyDescent="0.3">
      <c r="A3795">
        <v>3794</v>
      </c>
      <c r="B3795" t="s">
        <v>3805</v>
      </c>
      <c r="C3795" t="str">
        <f t="shared" si="219"/>
        <v>noncroplandg_g_7_GrasslandESA10a</v>
      </c>
      <c r="D3795">
        <v>30.4</v>
      </c>
      <c r="E3795">
        <v>29.7</v>
      </c>
      <c r="F3795">
        <v>2.7</v>
      </c>
      <c r="G3795">
        <v>1.52</v>
      </c>
      <c r="H3795">
        <v>28.3</v>
      </c>
      <c r="I3795">
        <v>20.9</v>
      </c>
      <c r="J3795">
        <v>12.2</v>
      </c>
      <c r="K3795">
        <v>9.25</v>
      </c>
      <c r="L3795">
        <v>7.56</v>
      </c>
      <c r="M3795">
        <v>7.46</v>
      </c>
      <c r="R3795">
        <f t="shared" si="220"/>
        <v>16</v>
      </c>
      <c r="S3795">
        <f t="shared" si="221"/>
        <v>23</v>
      </c>
    </row>
    <row r="3796" spans="1:19" x14ac:dyDescent="0.3">
      <c r="A3796">
        <v>3795</v>
      </c>
      <c r="B3796" t="s">
        <v>3806</v>
      </c>
      <c r="C3796" t="str">
        <f t="shared" si="219"/>
        <v>noncroplandg_g_7_GrasslandESA10b</v>
      </c>
      <c r="D3796">
        <v>24.8</v>
      </c>
      <c r="E3796">
        <v>24.5</v>
      </c>
      <c r="F3796">
        <v>3.26</v>
      </c>
      <c r="G3796">
        <v>1.57</v>
      </c>
      <c r="H3796">
        <v>23.7</v>
      </c>
      <c r="I3796">
        <v>21.3</v>
      </c>
      <c r="J3796">
        <v>14.6</v>
      </c>
      <c r="K3796">
        <v>11.1</v>
      </c>
      <c r="L3796">
        <v>8.6999999999999993</v>
      </c>
      <c r="M3796">
        <v>8.6199999999999992</v>
      </c>
      <c r="R3796">
        <f t="shared" si="220"/>
        <v>16</v>
      </c>
      <c r="S3796">
        <f t="shared" si="221"/>
        <v>23</v>
      </c>
    </row>
    <row r="3797" spans="1:19" x14ac:dyDescent="0.3">
      <c r="A3797">
        <v>3796</v>
      </c>
      <c r="B3797" t="s">
        <v>3807</v>
      </c>
      <c r="C3797" t="str">
        <f t="shared" si="219"/>
        <v>noncroplandg_g_7_GrasslandESA11a</v>
      </c>
      <c r="D3797">
        <v>32.799999999999997</v>
      </c>
      <c r="E3797">
        <v>32.299999999999997</v>
      </c>
      <c r="F3797">
        <v>2.92</v>
      </c>
      <c r="G3797">
        <v>1.67</v>
      </c>
      <c r="H3797">
        <v>30.8</v>
      </c>
      <c r="I3797">
        <v>24.1</v>
      </c>
      <c r="J3797">
        <v>14.8</v>
      </c>
      <c r="K3797">
        <v>11</v>
      </c>
      <c r="L3797">
        <v>8.7200000000000006</v>
      </c>
      <c r="M3797">
        <v>8.57</v>
      </c>
      <c r="R3797">
        <f t="shared" si="220"/>
        <v>16</v>
      </c>
      <c r="S3797">
        <f t="shared" si="221"/>
        <v>23</v>
      </c>
    </row>
    <row r="3798" spans="1:19" x14ac:dyDescent="0.3">
      <c r="A3798">
        <v>3797</v>
      </c>
      <c r="B3798" t="s">
        <v>3808</v>
      </c>
      <c r="C3798" t="str">
        <f t="shared" si="219"/>
        <v>noncroplandg_g_7_GrasslandESA11b</v>
      </c>
      <c r="D3798">
        <v>33.200000000000003</v>
      </c>
      <c r="E3798">
        <v>32.4</v>
      </c>
      <c r="F3798">
        <v>2.69</v>
      </c>
      <c r="G3798">
        <v>1.22</v>
      </c>
      <c r="H3798">
        <v>30.5</v>
      </c>
      <c r="I3798">
        <v>24.7</v>
      </c>
      <c r="J3798">
        <v>14.3</v>
      </c>
      <c r="K3798">
        <v>10.1</v>
      </c>
      <c r="L3798">
        <v>8.42</v>
      </c>
      <c r="M3798">
        <v>8.26</v>
      </c>
      <c r="R3798">
        <f t="shared" si="220"/>
        <v>16</v>
      </c>
      <c r="S3798">
        <f t="shared" si="221"/>
        <v>23</v>
      </c>
    </row>
    <row r="3799" spans="1:19" x14ac:dyDescent="0.3">
      <c r="A3799">
        <v>3798</v>
      </c>
      <c r="B3799" t="s">
        <v>3809</v>
      </c>
      <c r="C3799" t="str">
        <f t="shared" si="219"/>
        <v>noncroplandg_g_7_GrasslandESA12a</v>
      </c>
      <c r="D3799">
        <v>54.1</v>
      </c>
      <c r="E3799">
        <v>53.2</v>
      </c>
      <c r="F3799">
        <v>4.4000000000000004</v>
      </c>
      <c r="G3799">
        <v>1.55</v>
      </c>
      <c r="H3799">
        <v>51.3</v>
      </c>
      <c r="I3799">
        <v>41.1</v>
      </c>
      <c r="J3799">
        <v>24.2</v>
      </c>
      <c r="K3799">
        <v>17</v>
      </c>
      <c r="L3799">
        <v>14.1</v>
      </c>
      <c r="M3799">
        <v>13.8</v>
      </c>
      <c r="R3799">
        <f t="shared" si="220"/>
        <v>16</v>
      </c>
      <c r="S3799">
        <f t="shared" si="221"/>
        <v>23</v>
      </c>
    </row>
    <row r="3800" spans="1:19" x14ac:dyDescent="0.3">
      <c r="A3800">
        <v>3799</v>
      </c>
      <c r="B3800" t="s">
        <v>3810</v>
      </c>
      <c r="C3800" t="str">
        <f t="shared" si="219"/>
        <v>noncroplandg_g_7_GrasslandESA13</v>
      </c>
      <c r="D3800">
        <v>22.5</v>
      </c>
      <c r="E3800">
        <v>22</v>
      </c>
      <c r="F3800">
        <v>2.31</v>
      </c>
      <c r="G3800">
        <v>1.1100000000000001</v>
      </c>
      <c r="H3800">
        <v>21.2</v>
      </c>
      <c r="I3800">
        <v>16.2</v>
      </c>
      <c r="J3800">
        <v>10.4</v>
      </c>
      <c r="K3800">
        <v>8.1300000000000008</v>
      </c>
      <c r="L3800">
        <v>6.13</v>
      </c>
      <c r="M3800">
        <v>6.07</v>
      </c>
      <c r="R3800">
        <f t="shared" si="220"/>
        <v>16</v>
      </c>
      <c r="S3800">
        <f t="shared" si="221"/>
        <v>23</v>
      </c>
    </row>
    <row r="3801" spans="1:19" x14ac:dyDescent="0.3">
      <c r="A3801">
        <v>3800</v>
      </c>
      <c r="B3801" t="s">
        <v>3811</v>
      </c>
      <c r="C3801" t="str">
        <f t="shared" si="219"/>
        <v>noncroplandg_g_7_GrasslandESA14</v>
      </c>
      <c r="D3801">
        <v>9.99</v>
      </c>
      <c r="E3801">
        <v>9.8800000000000008</v>
      </c>
      <c r="F3801">
        <v>1.6</v>
      </c>
      <c r="G3801">
        <v>1.1000000000000001</v>
      </c>
      <c r="H3801">
        <v>9.58</v>
      </c>
      <c r="I3801">
        <v>8.1199999999999992</v>
      </c>
      <c r="J3801">
        <v>6.16</v>
      </c>
      <c r="K3801">
        <v>5.07</v>
      </c>
      <c r="L3801">
        <v>3.95</v>
      </c>
      <c r="M3801">
        <v>3.91</v>
      </c>
      <c r="R3801">
        <f t="shared" si="220"/>
        <v>16</v>
      </c>
      <c r="S3801">
        <f t="shared" si="221"/>
        <v>23</v>
      </c>
    </row>
    <row r="3802" spans="1:19" x14ac:dyDescent="0.3">
      <c r="A3802">
        <v>3801</v>
      </c>
      <c r="B3802" t="s">
        <v>3812</v>
      </c>
      <c r="C3802" t="str">
        <f t="shared" si="219"/>
        <v>noncroplandg_g_7_GrasslandESA15a</v>
      </c>
      <c r="D3802">
        <v>26.9</v>
      </c>
      <c r="E3802">
        <v>26.5</v>
      </c>
      <c r="F3802">
        <v>3.06</v>
      </c>
      <c r="G3802">
        <v>1.38</v>
      </c>
      <c r="H3802">
        <v>25.2</v>
      </c>
      <c r="I3802">
        <v>19.8</v>
      </c>
      <c r="J3802">
        <v>12.7</v>
      </c>
      <c r="K3802">
        <v>9.7100000000000009</v>
      </c>
      <c r="L3802">
        <v>7.45</v>
      </c>
      <c r="M3802">
        <v>7.4</v>
      </c>
      <c r="R3802">
        <f t="shared" si="220"/>
        <v>16</v>
      </c>
      <c r="S3802">
        <f t="shared" si="221"/>
        <v>23</v>
      </c>
    </row>
    <row r="3803" spans="1:19" x14ac:dyDescent="0.3">
      <c r="A3803">
        <v>3802</v>
      </c>
      <c r="B3803" t="s">
        <v>3813</v>
      </c>
      <c r="C3803" t="str">
        <f t="shared" si="219"/>
        <v>noncroplandg_g_7_GrasslandESA15b</v>
      </c>
      <c r="D3803">
        <v>23.9</v>
      </c>
      <c r="E3803">
        <v>22.8</v>
      </c>
      <c r="F3803">
        <v>1.33</v>
      </c>
      <c r="G3803">
        <v>0.73399999999999999</v>
      </c>
      <c r="H3803">
        <v>20.2</v>
      </c>
      <c r="I3803">
        <v>11.4</v>
      </c>
      <c r="J3803">
        <v>5.56</v>
      </c>
      <c r="K3803">
        <v>4.24</v>
      </c>
      <c r="L3803">
        <v>3.59</v>
      </c>
      <c r="M3803">
        <v>3.5</v>
      </c>
      <c r="R3803">
        <f t="shared" si="220"/>
        <v>16</v>
      </c>
      <c r="S3803">
        <f t="shared" si="221"/>
        <v>23</v>
      </c>
    </row>
    <row r="3804" spans="1:19" x14ac:dyDescent="0.3">
      <c r="A3804">
        <v>3803</v>
      </c>
      <c r="B3804" t="s">
        <v>3814</v>
      </c>
      <c r="C3804" t="str">
        <f t="shared" si="219"/>
        <v>noncroplandg_g_7_GrasslandESA16a</v>
      </c>
      <c r="D3804">
        <v>14.6</v>
      </c>
      <c r="E3804">
        <v>14.5</v>
      </c>
      <c r="F3804">
        <v>2.02</v>
      </c>
      <c r="G3804">
        <v>1.23</v>
      </c>
      <c r="H3804">
        <v>14.1</v>
      </c>
      <c r="I3804">
        <v>12.3</v>
      </c>
      <c r="J3804">
        <v>9.11</v>
      </c>
      <c r="K3804">
        <v>7.24</v>
      </c>
      <c r="L3804">
        <v>5.46</v>
      </c>
      <c r="M3804">
        <v>5.42</v>
      </c>
      <c r="R3804">
        <f t="shared" si="220"/>
        <v>16</v>
      </c>
      <c r="S3804">
        <f t="shared" si="221"/>
        <v>23</v>
      </c>
    </row>
    <row r="3805" spans="1:19" x14ac:dyDescent="0.3">
      <c r="A3805">
        <v>3804</v>
      </c>
      <c r="B3805" t="s">
        <v>3815</v>
      </c>
      <c r="C3805" t="str">
        <f t="shared" si="219"/>
        <v>noncroplandg_g_7_GrasslandESA16b</v>
      </c>
      <c r="D3805">
        <v>6.84</v>
      </c>
      <c r="E3805">
        <v>6.79</v>
      </c>
      <c r="F3805">
        <v>1.17</v>
      </c>
      <c r="G3805">
        <v>1.01</v>
      </c>
      <c r="H3805">
        <v>6.62</v>
      </c>
      <c r="I3805">
        <v>5.99</v>
      </c>
      <c r="J3805">
        <v>4.66</v>
      </c>
      <c r="K3805">
        <v>3.97</v>
      </c>
      <c r="L3805">
        <v>2.9</v>
      </c>
      <c r="M3805">
        <v>2.89</v>
      </c>
      <c r="R3805">
        <f t="shared" si="220"/>
        <v>16</v>
      </c>
      <c r="S3805">
        <f t="shared" si="221"/>
        <v>23</v>
      </c>
    </row>
    <row r="3806" spans="1:19" x14ac:dyDescent="0.3">
      <c r="A3806">
        <v>3805</v>
      </c>
      <c r="B3806" t="s">
        <v>3816</v>
      </c>
      <c r="C3806" t="str">
        <f t="shared" si="219"/>
        <v>noncroplandg_g_7_GrasslandESA17a</v>
      </c>
      <c r="D3806">
        <v>15</v>
      </c>
      <c r="E3806">
        <v>14.9</v>
      </c>
      <c r="F3806">
        <v>3.02</v>
      </c>
      <c r="G3806">
        <v>1.91</v>
      </c>
      <c r="H3806">
        <v>14.7</v>
      </c>
      <c r="I3806">
        <v>13.2</v>
      </c>
      <c r="J3806">
        <v>10.6</v>
      </c>
      <c r="K3806">
        <v>9.02</v>
      </c>
      <c r="L3806">
        <v>6.95</v>
      </c>
      <c r="M3806">
        <v>6.9</v>
      </c>
      <c r="R3806">
        <f t="shared" si="220"/>
        <v>16</v>
      </c>
      <c r="S3806">
        <f t="shared" si="221"/>
        <v>23</v>
      </c>
    </row>
    <row r="3807" spans="1:19" x14ac:dyDescent="0.3">
      <c r="A3807">
        <v>3806</v>
      </c>
      <c r="B3807" t="s">
        <v>3817</v>
      </c>
      <c r="C3807" t="str">
        <f t="shared" si="219"/>
        <v>noncroplandg_g_7_GrasslandESA17b</v>
      </c>
      <c r="D3807">
        <v>7.16</v>
      </c>
      <c r="E3807">
        <v>7.09</v>
      </c>
      <c r="F3807">
        <v>1.2</v>
      </c>
      <c r="G3807">
        <v>0.97599999999999998</v>
      </c>
      <c r="H3807">
        <v>6.88</v>
      </c>
      <c r="I3807">
        <v>6.09</v>
      </c>
      <c r="J3807">
        <v>4.38</v>
      </c>
      <c r="K3807">
        <v>3.53</v>
      </c>
      <c r="L3807">
        <v>2.73</v>
      </c>
      <c r="M3807">
        <v>2.7</v>
      </c>
      <c r="R3807">
        <f t="shared" si="220"/>
        <v>16</v>
      </c>
      <c r="S3807">
        <f t="shared" si="221"/>
        <v>23</v>
      </c>
    </row>
    <row r="3808" spans="1:19" x14ac:dyDescent="0.3">
      <c r="A3808">
        <v>3807</v>
      </c>
      <c r="B3808" t="s">
        <v>3818</v>
      </c>
      <c r="C3808" t="str">
        <f t="shared" si="219"/>
        <v>noncroplandg_g_7_GrasslandESA18a</v>
      </c>
      <c r="D3808">
        <v>11.9</v>
      </c>
      <c r="E3808">
        <v>11.8</v>
      </c>
      <c r="F3808">
        <v>1.92</v>
      </c>
      <c r="G3808">
        <v>1.22</v>
      </c>
      <c r="H3808">
        <v>11.4</v>
      </c>
      <c r="I3808">
        <v>9.81</v>
      </c>
      <c r="J3808">
        <v>7.65</v>
      </c>
      <c r="K3808">
        <v>6.3</v>
      </c>
      <c r="L3808">
        <v>4.76</v>
      </c>
      <c r="M3808">
        <v>4.7300000000000004</v>
      </c>
      <c r="R3808">
        <f t="shared" si="220"/>
        <v>16</v>
      </c>
      <c r="S3808">
        <f t="shared" si="221"/>
        <v>23</v>
      </c>
    </row>
    <row r="3809" spans="1:19" x14ac:dyDescent="0.3">
      <c r="A3809">
        <v>3808</v>
      </c>
      <c r="B3809" t="s">
        <v>3819</v>
      </c>
      <c r="C3809" t="str">
        <f t="shared" si="219"/>
        <v>noncroplandg_g_7_GrasslandESA18b</v>
      </c>
      <c r="D3809">
        <v>20.9</v>
      </c>
      <c r="E3809">
        <v>20.6</v>
      </c>
      <c r="F3809">
        <v>2.63</v>
      </c>
      <c r="G3809">
        <v>1.1200000000000001</v>
      </c>
      <c r="H3809">
        <v>19.7</v>
      </c>
      <c r="I3809">
        <v>17.7</v>
      </c>
      <c r="J3809">
        <v>12.2</v>
      </c>
      <c r="K3809">
        <v>9.33</v>
      </c>
      <c r="L3809">
        <v>7.06</v>
      </c>
      <c r="M3809">
        <v>6.99</v>
      </c>
      <c r="R3809">
        <f t="shared" si="220"/>
        <v>16</v>
      </c>
      <c r="S3809">
        <f t="shared" si="221"/>
        <v>23</v>
      </c>
    </row>
    <row r="3810" spans="1:19" x14ac:dyDescent="0.3">
      <c r="A3810">
        <v>3809</v>
      </c>
      <c r="B3810" t="s">
        <v>3820</v>
      </c>
      <c r="C3810" t="str">
        <f t="shared" si="219"/>
        <v>noncroplandg_g_7_GrasslandESA19a</v>
      </c>
      <c r="D3810">
        <v>23.9</v>
      </c>
      <c r="E3810">
        <v>23.6</v>
      </c>
      <c r="F3810">
        <v>4.62</v>
      </c>
      <c r="G3810">
        <v>2.81</v>
      </c>
      <c r="H3810">
        <v>22.7</v>
      </c>
      <c r="I3810">
        <v>18.8</v>
      </c>
      <c r="J3810">
        <v>14.8</v>
      </c>
      <c r="K3810">
        <v>12</v>
      </c>
      <c r="L3810">
        <v>9.0500000000000007</v>
      </c>
      <c r="M3810">
        <v>8.99</v>
      </c>
      <c r="R3810">
        <f t="shared" si="220"/>
        <v>16</v>
      </c>
      <c r="S3810">
        <f t="shared" si="221"/>
        <v>23</v>
      </c>
    </row>
    <row r="3811" spans="1:19" x14ac:dyDescent="0.3">
      <c r="A3811">
        <v>3810</v>
      </c>
      <c r="B3811" t="s">
        <v>3821</v>
      </c>
      <c r="C3811" t="str">
        <f t="shared" si="219"/>
        <v>noncroplandg_g_7_GrasslandESA19b</v>
      </c>
      <c r="D3811">
        <v>29.1</v>
      </c>
      <c r="E3811">
        <v>28.7</v>
      </c>
      <c r="F3811">
        <v>8.6</v>
      </c>
      <c r="G3811">
        <v>5.23</v>
      </c>
      <c r="H3811">
        <v>28.1</v>
      </c>
      <c r="I3811">
        <v>25.7</v>
      </c>
      <c r="J3811">
        <v>19.899999999999999</v>
      </c>
      <c r="K3811">
        <v>17.3</v>
      </c>
      <c r="L3811">
        <v>13.6</v>
      </c>
      <c r="M3811">
        <v>13.6</v>
      </c>
      <c r="R3811">
        <f t="shared" si="220"/>
        <v>16</v>
      </c>
      <c r="S3811">
        <f t="shared" si="221"/>
        <v>23</v>
      </c>
    </row>
    <row r="3812" spans="1:19" x14ac:dyDescent="0.3">
      <c r="A3812">
        <v>3811</v>
      </c>
      <c r="B3812" t="s">
        <v>3822</v>
      </c>
      <c r="C3812" t="str">
        <f t="shared" si="219"/>
        <v>noncroplandg_g_7_GrasslandESA20a</v>
      </c>
      <c r="D3812">
        <v>17.7</v>
      </c>
      <c r="E3812">
        <v>17.2</v>
      </c>
      <c r="F3812">
        <v>1.49</v>
      </c>
      <c r="G3812">
        <v>0.73699999999999999</v>
      </c>
      <c r="H3812">
        <v>16.7</v>
      </c>
      <c r="I3812">
        <v>13.5</v>
      </c>
      <c r="J3812">
        <v>7.95</v>
      </c>
      <c r="K3812">
        <v>5.74</v>
      </c>
      <c r="L3812">
        <v>4.62</v>
      </c>
      <c r="M3812">
        <v>4.55</v>
      </c>
      <c r="R3812">
        <f t="shared" si="220"/>
        <v>16</v>
      </c>
      <c r="S3812">
        <f t="shared" si="221"/>
        <v>23</v>
      </c>
    </row>
    <row r="3813" spans="1:19" x14ac:dyDescent="0.3">
      <c r="A3813">
        <v>3812</v>
      </c>
      <c r="B3813" t="s">
        <v>3823</v>
      </c>
      <c r="C3813" t="str">
        <f t="shared" si="219"/>
        <v>noncroplandg_g_7_GrasslandESA20b</v>
      </c>
      <c r="D3813">
        <v>17.100000000000001</v>
      </c>
      <c r="E3813">
        <v>16.7</v>
      </c>
      <c r="F3813">
        <v>1.54</v>
      </c>
      <c r="G3813">
        <v>0.628</v>
      </c>
      <c r="H3813">
        <v>15.7</v>
      </c>
      <c r="I3813">
        <v>13</v>
      </c>
      <c r="J3813">
        <v>7.67</v>
      </c>
      <c r="K3813">
        <v>5.76</v>
      </c>
      <c r="L3813">
        <v>4.49</v>
      </c>
      <c r="M3813">
        <v>4.43</v>
      </c>
      <c r="R3813">
        <f t="shared" si="220"/>
        <v>16</v>
      </c>
      <c r="S3813">
        <f t="shared" si="221"/>
        <v>23</v>
      </c>
    </row>
    <row r="3814" spans="1:19" x14ac:dyDescent="0.3">
      <c r="A3814">
        <v>3813</v>
      </c>
      <c r="B3814" t="s">
        <v>3824</v>
      </c>
      <c r="C3814" t="str">
        <f t="shared" si="219"/>
        <v>noncroplandg_g_7_GrasslandESA21</v>
      </c>
      <c r="D3814">
        <v>7.05</v>
      </c>
      <c r="E3814">
        <v>6.87</v>
      </c>
      <c r="F3814">
        <v>0.61899999999999999</v>
      </c>
      <c r="G3814">
        <v>0.45100000000000001</v>
      </c>
      <c r="H3814">
        <v>6.53</v>
      </c>
      <c r="I3814">
        <v>5.05</v>
      </c>
      <c r="J3814">
        <v>3.43</v>
      </c>
      <c r="K3814">
        <v>3.37</v>
      </c>
      <c r="L3814">
        <v>1.91</v>
      </c>
      <c r="M3814">
        <v>1.88</v>
      </c>
      <c r="R3814">
        <f t="shared" si="220"/>
        <v>16</v>
      </c>
      <c r="S3814">
        <f t="shared" si="221"/>
        <v>23</v>
      </c>
    </row>
    <row r="3815" spans="1:19" x14ac:dyDescent="0.3">
      <c r="A3815">
        <v>3814</v>
      </c>
      <c r="B3815" t="s">
        <v>3825</v>
      </c>
      <c r="C3815" t="str">
        <f t="shared" si="219"/>
        <v>noncroplandg_g_4_GrasslandESA1</v>
      </c>
      <c r="D3815">
        <v>72.900000000000006</v>
      </c>
      <c r="E3815">
        <v>45.6</v>
      </c>
      <c r="F3815">
        <v>3.94</v>
      </c>
      <c r="G3815">
        <v>2.17</v>
      </c>
      <c r="H3815">
        <v>40.200000000000003</v>
      </c>
      <c r="I3815">
        <v>30.3</v>
      </c>
      <c r="J3815">
        <v>19.8</v>
      </c>
      <c r="K3815">
        <v>14.7</v>
      </c>
      <c r="L3815">
        <v>11.8</v>
      </c>
      <c r="M3815">
        <v>11.7</v>
      </c>
      <c r="R3815">
        <f t="shared" si="220"/>
        <v>16</v>
      </c>
      <c r="S3815">
        <f t="shared" si="221"/>
        <v>23</v>
      </c>
    </row>
    <row r="3816" spans="1:19" x14ac:dyDescent="0.3">
      <c r="A3816">
        <v>3815</v>
      </c>
      <c r="B3816" t="s">
        <v>3826</v>
      </c>
      <c r="C3816" t="str">
        <f t="shared" si="219"/>
        <v>noncroplandg_g_4_GrasslandESA2</v>
      </c>
      <c r="D3816">
        <v>23.3</v>
      </c>
      <c r="E3816">
        <v>19.2</v>
      </c>
      <c r="F3816">
        <v>1.32</v>
      </c>
      <c r="G3816">
        <v>0.57399999999999995</v>
      </c>
      <c r="H3816">
        <v>16.100000000000001</v>
      </c>
      <c r="I3816">
        <v>11.1</v>
      </c>
      <c r="J3816">
        <v>6.32</v>
      </c>
      <c r="K3816">
        <v>4.7699999999999996</v>
      </c>
      <c r="L3816">
        <v>3.96</v>
      </c>
      <c r="M3816">
        <v>3.9</v>
      </c>
      <c r="R3816">
        <f t="shared" si="220"/>
        <v>16</v>
      </c>
      <c r="S3816">
        <f t="shared" si="221"/>
        <v>23</v>
      </c>
    </row>
    <row r="3817" spans="1:19" x14ac:dyDescent="0.3">
      <c r="A3817">
        <v>3816</v>
      </c>
      <c r="B3817" t="s">
        <v>3827</v>
      </c>
      <c r="C3817" t="str">
        <f t="shared" si="219"/>
        <v>noncroplandg_g_4_GrasslandESA3</v>
      </c>
      <c r="D3817">
        <v>124</v>
      </c>
      <c r="E3817">
        <v>88.7</v>
      </c>
      <c r="F3817">
        <v>6.75</v>
      </c>
      <c r="G3817">
        <v>3.62</v>
      </c>
      <c r="H3817">
        <v>71</v>
      </c>
      <c r="I3817">
        <v>52.5</v>
      </c>
      <c r="J3817">
        <v>33.9</v>
      </c>
      <c r="K3817">
        <v>25.3</v>
      </c>
      <c r="L3817">
        <v>19.899999999999999</v>
      </c>
      <c r="M3817">
        <v>19.7</v>
      </c>
      <c r="R3817">
        <f t="shared" si="220"/>
        <v>16</v>
      </c>
      <c r="S3817">
        <f t="shared" si="221"/>
        <v>23</v>
      </c>
    </row>
    <row r="3818" spans="1:19" x14ac:dyDescent="0.3">
      <c r="A3818">
        <v>3817</v>
      </c>
      <c r="B3818" t="s">
        <v>3828</v>
      </c>
      <c r="C3818" t="str">
        <f t="shared" si="219"/>
        <v>noncroplandg_g_4_GrasslandESA4</v>
      </c>
      <c r="D3818">
        <v>22.8</v>
      </c>
      <c r="E3818">
        <v>19.899999999999999</v>
      </c>
      <c r="F3818">
        <v>1.48</v>
      </c>
      <c r="G3818">
        <v>0.76500000000000001</v>
      </c>
      <c r="H3818">
        <v>13.6</v>
      </c>
      <c r="I3818">
        <v>10</v>
      </c>
      <c r="J3818">
        <v>6.21</v>
      </c>
      <c r="K3818">
        <v>4.79</v>
      </c>
      <c r="L3818">
        <v>4.34</v>
      </c>
      <c r="M3818">
        <v>4.3</v>
      </c>
      <c r="R3818">
        <f t="shared" si="220"/>
        <v>16</v>
      </c>
      <c r="S3818">
        <f t="shared" si="221"/>
        <v>23</v>
      </c>
    </row>
    <row r="3819" spans="1:19" x14ac:dyDescent="0.3">
      <c r="A3819">
        <v>3818</v>
      </c>
      <c r="B3819" t="s">
        <v>3829</v>
      </c>
      <c r="C3819" t="str">
        <f t="shared" si="219"/>
        <v>noncroplandg_g_4_GrasslandESA5</v>
      </c>
      <c r="D3819">
        <v>54.5</v>
      </c>
      <c r="E3819">
        <v>50.3</v>
      </c>
      <c r="F3819">
        <v>4.28</v>
      </c>
      <c r="G3819">
        <v>2.2599999999999998</v>
      </c>
      <c r="H3819">
        <v>46.2</v>
      </c>
      <c r="I3819">
        <v>35.700000000000003</v>
      </c>
      <c r="J3819">
        <v>21.7</v>
      </c>
      <c r="K3819">
        <v>16.2</v>
      </c>
      <c r="L3819">
        <v>13.5</v>
      </c>
      <c r="M3819">
        <v>13.3</v>
      </c>
      <c r="R3819">
        <f t="shared" si="220"/>
        <v>16</v>
      </c>
      <c r="S3819">
        <f t="shared" si="221"/>
        <v>23</v>
      </c>
    </row>
    <row r="3820" spans="1:19" x14ac:dyDescent="0.3">
      <c r="A3820">
        <v>3819</v>
      </c>
      <c r="B3820" t="s">
        <v>3830</v>
      </c>
      <c r="C3820" t="str">
        <f t="shared" si="219"/>
        <v>noncroplandg_g_4_GrasslandESA6</v>
      </c>
      <c r="D3820">
        <v>37.1</v>
      </c>
      <c r="E3820">
        <v>31.5</v>
      </c>
      <c r="F3820">
        <v>2.5099999999999998</v>
      </c>
      <c r="G3820">
        <v>1.31</v>
      </c>
      <c r="H3820">
        <v>29.3</v>
      </c>
      <c r="I3820">
        <v>20.399999999999999</v>
      </c>
      <c r="J3820">
        <v>13.1</v>
      </c>
      <c r="K3820">
        <v>9.6</v>
      </c>
      <c r="L3820">
        <v>7.43</v>
      </c>
      <c r="M3820">
        <v>7.33</v>
      </c>
      <c r="R3820">
        <f t="shared" si="220"/>
        <v>16</v>
      </c>
      <c r="S3820">
        <f t="shared" si="221"/>
        <v>23</v>
      </c>
    </row>
    <row r="3821" spans="1:19" x14ac:dyDescent="0.3">
      <c r="A3821">
        <v>3820</v>
      </c>
      <c r="B3821" t="s">
        <v>3831</v>
      </c>
      <c r="C3821" t="str">
        <f t="shared" si="219"/>
        <v>noncroplandg_g_4_GrasslandESA7</v>
      </c>
      <c r="D3821">
        <v>41.6</v>
      </c>
      <c r="E3821">
        <v>35.9</v>
      </c>
      <c r="F3821">
        <v>3.15</v>
      </c>
      <c r="G3821">
        <v>1.97</v>
      </c>
      <c r="H3821">
        <v>30.9</v>
      </c>
      <c r="I3821">
        <v>24.4</v>
      </c>
      <c r="J3821">
        <v>15.1</v>
      </c>
      <c r="K3821">
        <v>11.2</v>
      </c>
      <c r="L3821">
        <v>9.16</v>
      </c>
      <c r="M3821">
        <v>9.01</v>
      </c>
      <c r="R3821">
        <f t="shared" si="220"/>
        <v>16</v>
      </c>
      <c r="S3821">
        <f t="shared" si="221"/>
        <v>23</v>
      </c>
    </row>
    <row r="3822" spans="1:19" x14ac:dyDescent="0.3">
      <c r="A3822">
        <v>3821</v>
      </c>
      <c r="B3822" t="s">
        <v>3832</v>
      </c>
      <c r="C3822" t="str">
        <f t="shared" si="219"/>
        <v>noncroplandg_g_4_GrasslandESA8</v>
      </c>
      <c r="D3822">
        <v>79</v>
      </c>
      <c r="E3822">
        <v>61.3</v>
      </c>
      <c r="F3822">
        <v>3.08</v>
      </c>
      <c r="G3822">
        <v>1.72</v>
      </c>
      <c r="H3822">
        <v>48.1</v>
      </c>
      <c r="I3822">
        <v>31.6</v>
      </c>
      <c r="J3822">
        <v>17.3</v>
      </c>
      <c r="K3822">
        <v>12.1</v>
      </c>
      <c r="L3822">
        <v>10.6</v>
      </c>
      <c r="M3822">
        <v>10.3</v>
      </c>
      <c r="R3822">
        <f t="shared" si="220"/>
        <v>16</v>
      </c>
      <c r="S3822">
        <f t="shared" si="221"/>
        <v>23</v>
      </c>
    </row>
    <row r="3823" spans="1:19" x14ac:dyDescent="0.3">
      <c r="A3823">
        <v>3822</v>
      </c>
      <c r="B3823" t="s">
        <v>3833</v>
      </c>
      <c r="C3823" t="str">
        <f t="shared" si="219"/>
        <v>noncroplandg_g_4_GrasslandESA8</v>
      </c>
      <c r="D3823">
        <v>49.8</v>
      </c>
      <c r="E3823">
        <v>40.9</v>
      </c>
      <c r="F3823">
        <v>2.29</v>
      </c>
      <c r="G3823">
        <v>1.29</v>
      </c>
      <c r="H3823">
        <v>33.6</v>
      </c>
      <c r="I3823">
        <v>21.1</v>
      </c>
      <c r="J3823">
        <v>13.2</v>
      </c>
      <c r="K3823">
        <v>9.1199999999999992</v>
      </c>
      <c r="L3823">
        <v>7.49</v>
      </c>
      <c r="M3823">
        <v>7.33</v>
      </c>
      <c r="R3823">
        <f t="shared" si="220"/>
        <v>16</v>
      </c>
      <c r="S3823">
        <f t="shared" si="221"/>
        <v>23</v>
      </c>
    </row>
    <row r="3824" spans="1:19" x14ac:dyDescent="0.3">
      <c r="A3824">
        <v>3823</v>
      </c>
      <c r="B3824" t="s">
        <v>3834</v>
      </c>
      <c r="C3824" t="str">
        <f t="shared" si="219"/>
        <v>noncroplandg_g_4_GrasslandESA10a</v>
      </c>
      <c r="D3824">
        <v>52.4</v>
      </c>
      <c r="E3824">
        <v>44.3</v>
      </c>
      <c r="F3824">
        <v>3.75</v>
      </c>
      <c r="G3824">
        <v>1.98</v>
      </c>
      <c r="H3824">
        <v>40</v>
      </c>
      <c r="I3824">
        <v>29.2</v>
      </c>
      <c r="J3824">
        <v>18.399999999999999</v>
      </c>
      <c r="K3824">
        <v>13.4</v>
      </c>
      <c r="L3824">
        <v>11.2</v>
      </c>
      <c r="M3824">
        <v>11.1</v>
      </c>
      <c r="R3824">
        <f t="shared" si="220"/>
        <v>16</v>
      </c>
      <c r="S3824">
        <f t="shared" si="221"/>
        <v>23</v>
      </c>
    </row>
    <row r="3825" spans="1:19" x14ac:dyDescent="0.3">
      <c r="A3825">
        <v>3824</v>
      </c>
      <c r="B3825" t="s">
        <v>3835</v>
      </c>
      <c r="C3825" t="str">
        <f t="shared" si="219"/>
        <v>noncroplandg_g_4_GrasslandESA10b</v>
      </c>
      <c r="D3825">
        <v>45.7</v>
      </c>
      <c r="E3825">
        <v>41.8</v>
      </c>
      <c r="F3825">
        <v>4.83</v>
      </c>
      <c r="G3825">
        <v>2.02</v>
      </c>
      <c r="H3825">
        <v>37.799999999999997</v>
      </c>
      <c r="I3825">
        <v>32.5</v>
      </c>
      <c r="J3825">
        <v>22.4</v>
      </c>
      <c r="K3825">
        <v>17.100000000000001</v>
      </c>
      <c r="L3825">
        <v>13.4</v>
      </c>
      <c r="M3825">
        <v>13.2</v>
      </c>
      <c r="R3825">
        <f t="shared" si="220"/>
        <v>16</v>
      </c>
      <c r="S3825">
        <f t="shared" si="221"/>
        <v>23</v>
      </c>
    </row>
    <row r="3826" spans="1:19" x14ac:dyDescent="0.3">
      <c r="A3826">
        <v>3825</v>
      </c>
      <c r="B3826" t="s">
        <v>3836</v>
      </c>
      <c r="C3826" t="str">
        <f t="shared" si="219"/>
        <v>noncroplandg_g_4_GrasslandESA11a</v>
      </c>
      <c r="D3826">
        <v>68.400000000000006</v>
      </c>
      <c r="E3826">
        <v>58.5</v>
      </c>
      <c r="F3826">
        <v>4.32</v>
      </c>
      <c r="G3826">
        <v>1.96</v>
      </c>
      <c r="H3826">
        <v>50.5</v>
      </c>
      <c r="I3826">
        <v>36.4</v>
      </c>
      <c r="J3826">
        <v>22.8</v>
      </c>
      <c r="K3826">
        <v>16.7</v>
      </c>
      <c r="L3826">
        <v>13.5</v>
      </c>
      <c r="M3826">
        <v>13.3</v>
      </c>
      <c r="R3826">
        <f t="shared" si="220"/>
        <v>16</v>
      </c>
      <c r="S3826">
        <f t="shared" si="221"/>
        <v>23</v>
      </c>
    </row>
    <row r="3827" spans="1:19" x14ac:dyDescent="0.3">
      <c r="A3827">
        <v>3826</v>
      </c>
      <c r="B3827" t="s">
        <v>3837</v>
      </c>
      <c r="C3827" t="str">
        <f t="shared" si="219"/>
        <v>noncroplandg_g_4_GrasslandESA11b</v>
      </c>
      <c r="D3827">
        <v>70.5</v>
      </c>
      <c r="E3827">
        <v>56.7</v>
      </c>
      <c r="F3827">
        <v>3.41</v>
      </c>
      <c r="G3827">
        <v>1.51</v>
      </c>
      <c r="H3827">
        <v>45.9</v>
      </c>
      <c r="I3827">
        <v>32.9</v>
      </c>
      <c r="J3827">
        <v>17.600000000000001</v>
      </c>
      <c r="K3827">
        <v>12.5</v>
      </c>
      <c r="L3827">
        <v>11</v>
      </c>
      <c r="M3827">
        <v>10.8</v>
      </c>
      <c r="R3827">
        <f t="shared" si="220"/>
        <v>16</v>
      </c>
      <c r="S3827">
        <f t="shared" si="221"/>
        <v>23</v>
      </c>
    </row>
    <row r="3828" spans="1:19" x14ac:dyDescent="0.3">
      <c r="A3828">
        <v>3827</v>
      </c>
      <c r="B3828" t="s">
        <v>3838</v>
      </c>
      <c r="C3828" t="str">
        <f t="shared" si="219"/>
        <v>noncroplandg_g_4_GrasslandESA12a</v>
      </c>
      <c r="D3828">
        <v>99.2</v>
      </c>
      <c r="E3828">
        <v>73.5</v>
      </c>
      <c r="F3828">
        <v>4.12</v>
      </c>
      <c r="G3828">
        <v>1.84</v>
      </c>
      <c r="H3828">
        <v>62.8</v>
      </c>
      <c r="I3828">
        <v>41.3</v>
      </c>
      <c r="J3828">
        <v>23.2</v>
      </c>
      <c r="K3828">
        <v>16.2</v>
      </c>
      <c r="L3828">
        <v>14.8</v>
      </c>
      <c r="M3828">
        <v>14.3</v>
      </c>
      <c r="R3828">
        <f t="shared" si="220"/>
        <v>16</v>
      </c>
      <c r="S3828">
        <f t="shared" si="221"/>
        <v>23</v>
      </c>
    </row>
    <row r="3829" spans="1:19" x14ac:dyDescent="0.3">
      <c r="A3829">
        <v>3828</v>
      </c>
      <c r="B3829" t="s">
        <v>3839</v>
      </c>
      <c r="C3829" t="str">
        <f t="shared" si="219"/>
        <v>noncroplandg_g_4_GrasslandESA12b</v>
      </c>
      <c r="D3829">
        <v>55.4</v>
      </c>
      <c r="E3829">
        <v>46.7</v>
      </c>
      <c r="F3829">
        <v>3.51</v>
      </c>
      <c r="G3829">
        <v>1.3</v>
      </c>
      <c r="H3829">
        <v>39.4</v>
      </c>
      <c r="I3829">
        <v>30.6</v>
      </c>
      <c r="J3829">
        <v>18.899999999999999</v>
      </c>
      <c r="K3829">
        <v>13.4</v>
      </c>
      <c r="L3829">
        <v>11.1</v>
      </c>
      <c r="M3829">
        <v>10.9</v>
      </c>
      <c r="R3829">
        <f t="shared" si="220"/>
        <v>16</v>
      </c>
      <c r="S3829">
        <f t="shared" si="221"/>
        <v>23</v>
      </c>
    </row>
    <row r="3830" spans="1:19" x14ac:dyDescent="0.3">
      <c r="A3830">
        <v>3829</v>
      </c>
      <c r="B3830" t="s">
        <v>3840</v>
      </c>
      <c r="C3830" t="str">
        <f t="shared" si="219"/>
        <v>noncroplandg_g_4_GrasslandESA13</v>
      </c>
      <c r="D3830">
        <v>43.8</v>
      </c>
      <c r="E3830">
        <v>35.6</v>
      </c>
      <c r="F3830">
        <v>3.51</v>
      </c>
      <c r="G3830">
        <v>1.54</v>
      </c>
      <c r="H3830">
        <v>29.7</v>
      </c>
      <c r="I3830">
        <v>21.9</v>
      </c>
      <c r="J3830">
        <v>14.8</v>
      </c>
      <c r="K3830">
        <v>12.1</v>
      </c>
      <c r="L3830">
        <v>8.91</v>
      </c>
      <c r="M3830">
        <v>8.83</v>
      </c>
      <c r="R3830">
        <f t="shared" si="220"/>
        <v>16</v>
      </c>
      <c r="S3830">
        <f t="shared" si="221"/>
        <v>23</v>
      </c>
    </row>
    <row r="3831" spans="1:19" x14ac:dyDescent="0.3">
      <c r="A3831">
        <v>3830</v>
      </c>
      <c r="B3831" t="s">
        <v>3841</v>
      </c>
      <c r="C3831" t="str">
        <f t="shared" si="219"/>
        <v>noncroplandg_g_4_GrasslandESA14</v>
      </c>
      <c r="D3831">
        <v>15.4</v>
      </c>
      <c r="E3831">
        <v>14.4</v>
      </c>
      <c r="F3831">
        <v>1.89</v>
      </c>
      <c r="G3831">
        <v>1</v>
      </c>
      <c r="H3831">
        <v>13</v>
      </c>
      <c r="I3831">
        <v>10.8</v>
      </c>
      <c r="J3831">
        <v>7.54</v>
      </c>
      <c r="K3831">
        <v>6.03</v>
      </c>
      <c r="L3831">
        <v>4.8</v>
      </c>
      <c r="M3831">
        <v>4.75</v>
      </c>
      <c r="R3831">
        <f t="shared" si="220"/>
        <v>16</v>
      </c>
      <c r="S3831">
        <f t="shared" si="221"/>
        <v>23</v>
      </c>
    </row>
    <row r="3832" spans="1:19" x14ac:dyDescent="0.3">
      <c r="A3832">
        <v>3831</v>
      </c>
      <c r="B3832" t="s">
        <v>3842</v>
      </c>
      <c r="C3832" t="str">
        <f t="shared" si="219"/>
        <v>noncroplandg_g_4_GrasslandESA15a</v>
      </c>
      <c r="D3832">
        <v>52.5</v>
      </c>
      <c r="E3832">
        <v>46.1</v>
      </c>
      <c r="F3832">
        <v>3.99</v>
      </c>
      <c r="G3832">
        <v>1.43</v>
      </c>
      <c r="H3832">
        <v>38.700000000000003</v>
      </c>
      <c r="I3832">
        <v>29.2</v>
      </c>
      <c r="J3832">
        <v>18.399999999999999</v>
      </c>
      <c r="K3832">
        <v>14</v>
      </c>
      <c r="L3832">
        <v>10.5</v>
      </c>
      <c r="M3832">
        <v>10.4</v>
      </c>
      <c r="R3832">
        <f t="shared" si="220"/>
        <v>16</v>
      </c>
      <c r="S3832">
        <f t="shared" si="221"/>
        <v>23</v>
      </c>
    </row>
    <row r="3833" spans="1:19" x14ac:dyDescent="0.3">
      <c r="A3833">
        <v>3832</v>
      </c>
      <c r="B3833" t="s">
        <v>3843</v>
      </c>
      <c r="C3833" t="str">
        <f t="shared" ref="C3833:C3896" si="222">LEFT(B3833,R3833-1)&amp;RIGHT(B3833,LEN(B3833)-S3833)</f>
        <v>noncroplandg_g_4_GrasslandESA15b</v>
      </c>
      <c r="D3833">
        <v>56.2</v>
      </c>
      <c r="E3833">
        <v>44.4</v>
      </c>
      <c r="F3833">
        <v>2.36</v>
      </c>
      <c r="G3833">
        <v>1.21</v>
      </c>
      <c r="H3833">
        <v>34</v>
      </c>
      <c r="I3833">
        <v>18.5</v>
      </c>
      <c r="J3833">
        <v>8.56</v>
      </c>
      <c r="K3833">
        <v>6.31</v>
      </c>
      <c r="L3833">
        <v>5.46</v>
      </c>
      <c r="M3833">
        <v>5.34</v>
      </c>
      <c r="R3833">
        <f t="shared" si="220"/>
        <v>16</v>
      </c>
      <c r="S3833">
        <f t="shared" si="221"/>
        <v>23</v>
      </c>
    </row>
    <row r="3834" spans="1:19" x14ac:dyDescent="0.3">
      <c r="A3834">
        <v>3833</v>
      </c>
      <c r="B3834" t="s">
        <v>3844</v>
      </c>
      <c r="C3834" t="str">
        <f t="shared" si="222"/>
        <v>noncroplandg_g_4_GrasslandESA16a</v>
      </c>
      <c r="D3834">
        <v>22.3</v>
      </c>
      <c r="E3834">
        <v>20.3</v>
      </c>
      <c r="F3834">
        <v>3.02</v>
      </c>
      <c r="G3834">
        <v>1.37</v>
      </c>
      <c r="H3834">
        <v>19.2</v>
      </c>
      <c r="I3834">
        <v>17.100000000000001</v>
      </c>
      <c r="J3834">
        <v>13.4</v>
      </c>
      <c r="K3834">
        <v>10.9</v>
      </c>
      <c r="L3834">
        <v>8.1300000000000008</v>
      </c>
      <c r="M3834">
        <v>8.06</v>
      </c>
      <c r="R3834">
        <f t="shared" si="220"/>
        <v>16</v>
      </c>
      <c r="S3834">
        <f t="shared" si="221"/>
        <v>23</v>
      </c>
    </row>
    <row r="3835" spans="1:19" x14ac:dyDescent="0.3">
      <c r="A3835">
        <v>3834</v>
      </c>
      <c r="B3835" t="s">
        <v>3845</v>
      </c>
      <c r="C3835" t="str">
        <f t="shared" si="222"/>
        <v>noncroplandg_g_4_GrasslandESA16b</v>
      </c>
      <c r="D3835">
        <v>6.15</v>
      </c>
      <c r="E3835">
        <v>6.07</v>
      </c>
      <c r="F3835">
        <v>1.17</v>
      </c>
      <c r="G3835">
        <v>0.85199999999999998</v>
      </c>
      <c r="H3835">
        <v>5.92</v>
      </c>
      <c r="I3835">
        <v>5.54</v>
      </c>
      <c r="J3835">
        <v>4.47</v>
      </c>
      <c r="K3835">
        <v>3.94</v>
      </c>
      <c r="L3835">
        <v>2.9</v>
      </c>
      <c r="M3835">
        <v>2.88</v>
      </c>
      <c r="R3835">
        <f t="shared" si="220"/>
        <v>16</v>
      </c>
      <c r="S3835">
        <f t="shared" si="221"/>
        <v>23</v>
      </c>
    </row>
    <row r="3836" spans="1:19" x14ac:dyDescent="0.3">
      <c r="A3836">
        <v>3835</v>
      </c>
      <c r="B3836" t="s">
        <v>3846</v>
      </c>
      <c r="C3836" t="str">
        <f t="shared" si="222"/>
        <v>noncroplandg_g_4_GrasslandESA17a</v>
      </c>
      <c r="D3836">
        <v>20.2</v>
      </c>
      <c r="E3836">
        <v>19.5</v>
      </c>
      <c r="F3836">
        <v>4.24</v>
      </c>
      <c r="G3836">
        <v>2.16</v>
      </c>
      <c r="H3836">
        <v>18.7</v>
      </c>
      <c r="I3836">
        <v>17.5</v>
      </c>
      <c r="J3836">
        <v>14.9</v>
      </c>
      <c r="K3836">
        <v>12.9</v>
      </c>
      <c r="L3836">
        <v>10.199999999999999</v>
      </c>
      <c r="M3836">
        <v>10.199999999999999</v>
      </c>
      <c r="R3836">
        <f t="shared" si="220"/>
        <v>16</v>
      </c>
      <c r="S3836">
        <f t="shared" si="221"/>
        <v>23</v>
      </c>
    </row>
    <row r="3837" spans="1:19" x14ac:dyDescent="0.3">
      <c r="A3837">
        <v>3836</v>
      </c>
      <c r="B3837" t="s">
        <v>3847</v>
      </c>
      <c r="C3837" t="str">
        <f t="shared" si="222"/>
        <v>noncroplandg_g_4_GrasslandESA17b</v>
      </c>
      <c r="D3837">
        <v>7.99</v>
      </c>
      <c r="E3837">
        <v>7.5</v>
      </c>
      <c r="F3837">
        <v>1.4</v>
      </c>
      <c r="G3837">
        <v>0.90200000000000002</v>
      </c>
      <c r="H3837">
        <v>7.08</v>
      </c>
      <c r="I3837">
        <v>5.97</v>
      </c>
      <c r="J3837">
        <v>4.3099999999999996</v>
      </c>
      <c r="K3837">
        <v>3.53</v>
      </c>
      <c r="L3837">
        <v>2.78</v>
      </c>
      <c r="M3837">
        <v>2.75</v>
      </c>
      <c r="R3837">
        <f t="shared" si="220"/>
        <v>16</v>
      </c>
      <c r="S3837">
        <f t="shared" si="221"/>
        <v>23</v>
      </c>
    </row>
    <row r="3838" spans="1:19" x14ac:dyDescent="0.3">
      <c r="A3838">
        <v>3837</v>
      </c>
      <c r="B3838" t="s">
        <v>3848</v>
      </c>
      <c r="C3838" t="str">
        <f t="shared" si="222"/>
        <v>noncroplandg_g_4_GrasslandESA18a</v>
      </c>
      <c r="D3838">
        <v>18.600000000000001</v>
      </c>
      <c r="E3838">
        <v>17.7</v>
      </c>
      <c r="F3838">
        <v>2.67</v>
      </c>
      <c r="G3838">
        <v>1.39</v>
      </c>
      <c r="H3838">
        <v>16.7</v>
      </c>
      <c r="I3838">
        <v>14.5</v>
      </c>
      <c r="J3838">
        <v>11.5</v>
      </c>
      <c r="K3838">
        <v>9.25</v>
      </c>
      <c r="L3838">
        <v>6.98</v>
      </c>
      <c r="M3838">
        <v>6.94</v>
      </c>
      <c r="R3838">
        <f t="shared" si="220"/>
        <v>16</v>
      </c>
      <c r="S3838">
        <f t="shared" si="221"/>
        <v>23</v>
      </c>
    </row>
    <row r="3839" spans="1:19" x14ac:dyDescent="0.3">
      <c r="A3839">
        <v>3838</v>
      </c>
      <c r="B3839" t="s">
        <v>3849</v>
      </c>
      <c r="C3839" t="str">
        <f t="shared" si="222"/>
        <v>noncroplandg_g_4_GrasslandESA18b</v>
      </c>
      <c r="D3839">
        <v>41</v>
      </c>
      <c r="E3839">
        <v>36.5</v>
      </c>
      <c r="F3839">
        <v>4.13</v>
      </c>
      <c r="G3839">
        <v>1.32</v>
      </c>
      <c r="H3839">
        <v>33.299999999999997</v>
      </c>
      <c r="I3839">
        <v>29.1</v>
      </c>
      <c r="J3839">
        <v>19</v>
      </c>
      <c r="K3839">
        <v>14.5</v>
      </c>
      <c r="L3839">
        <v>11.3</v>
      </c>
      <c r="M3839">
        <v>11.2</v>
      </c>
      <c r="R3839">
        <f t="shared" si="220"/>
        <v>16</v>
      </c>
      <c r="S3839">
        <f t="shared" si="221"/>
        <v>23</v>
      </c>
    </row>
    <row r="3840" spans="1:19" x14ac:dyDescent="0.3">
      <c r="A3840">
        <v>3839</v>
      </c>
      <c r="B3840" t="s">
        <v>3850</v>
      </c>
      <c r="C3840" t="str">
        <f t="shared" si="222"/>
        <v>noncroplandg_g_4_GrasslandESA19a</v>
      </c>
      <c r="D3840">
        <v>40.4</v>
      </c>
      <c r="E3840">
        <v>37.4</v>
      </c>
      <c r="F3840">
        <v>6.42</v>
      </c>
      <c r="G3840">
        <v>4.05</v>
      </c>
      <c r="H3840">
        <v>34.6</v>
      </c>
      <c r="I3840">
        <v>28.5</v>
      </c>
      <c r="J3840">
        <v>21.1</v>
      </c>
      <c r="K3840">
        <v>17.100000000000001</v>
      </c>
      <c r="L3840">
        <v>12.8</v>
      </c>
      <c r="M3840">
        <v>12.7</v>
      </c>
      <c r="R3840">
        <f t="shared" si="220"/>
        <v>16</v>
      </c>
      <c r="S3840">
        <f t="shared" si="221"/>
        <v>23</v>
      </c>
    </row>
    <row r="3841" spans="1:19" x14ac:dyDescent="0.3">
      <c r="A3841">
        <v>3840</v>
      </c>
      <c r="B3841" t="s">
        <v>3851</v>
      </c>
      <c r="C3841" t="str">
        <f t="shared" si="222"/>
        <v>noncroplandg_g_4_GrasslandESA19b</v>
      </c>
      <c r="D3841">
        <v>50</v>
      </c>
      <c r="E3841">
        <v>43</v>
      </c>
      <c r="F3841">
        <v>10.3</v>
      </c>
      <c r="G3841">
        <v>6.79</v>
      </c>
      <c r="H3841">
        <v>38.700000000000003</v>
      </c>
      <c r="I3841">
        <v>35.5</v>
      </c>
      <c r="J3841">
        <v>26.9</v>
      </c>
      <c r="K3841">
        <v>22.9</v>
      </c>
      <c r="L3841">
        <v>19.3</v>
      </c>
      <c r="M3841">
        <v>19.2</v>
      </c>
      <c r="R3841">
        <f t="shared" si="220"/>
        <v>16</v>
      </c>
      <c r="S3841">
        <f t="shared" si="221"/>
        <v>23</v>
      </c>
    </row>
    <row r="3842" spans="1:19" x14ac:dyDescent="0.3">
      <c r="A3842">
        <v>3841</v>
      </c>
      <c r="B3842" t="s">
        <v>3852</v>
      </c>
      <c r="C3842" t="str">
        <f t="shared" si="222"/>
        <v>noncroplandg_g_4_GrasslandESA20a</v>
      </c>
      <c r="D3842">
        <v>34.1</v>
      </c>
      <c r="E3842">
        <v>24.2</v>
      </c>
      <c r="F3842">
        <v>0.97599999999999998</v>
      </c>
      <c r="G3842">
        <v>0.56599999999999995</v>
      </c>
      <c r="H3842">
        <v>16.399999999999999</v>
      </c>
      <c r="I3842">
        <v>10.4</v>
      </c>
      <c r="J3842">
        <v>5.36</v>
      </c>
      <c r="K3842">
        <v>3.77</v>
      </c>
      <c r="L3842">
        <v>3.56</v>
      </c>
      <c r="M3842">
        <v>3.39</v>
      </c>
      <c r="R3842">
        <f t="shared" si="220"/>
        <v>16</v>
      </c>
      <c r="S3842">
        <f t="shared" si="221"/>
        <v>23</v>
      </c>
    </row>
    <row r="3843" spans="1:19" x14ac:dyDescent="0.3">
      <c r="A3843">
        <v>3842</v>
      </c>
      <c r="B3843" t="s">
        <v>3853</v>
      </c>
      <c r="C3843" t="str">
        <f t="shared" si="222"/>
        <v>noncroplandg_g_4_GrasslandESA20b</v>
      </c>
      <c r="D3843">
        <v>36.299999999999997</v>
      </c>
      <c r="E3843">
        <v>25.4</v>
      </c>
      <c r="F3843">
        <v>1.58</v>
      </c>
      <c r="G3843">
        <v>0.626</v>
      </c>
      <c r="H3843">
        <v>18.3</v>
      </c>
      <c r="I3843">
        <v>13.6</v>
      </c>
      <c r="J3843">
        <v>7.94</v>
      </c>
      <c r="K3843">
        <v>5.97</v>
      </c>
      <c r="L3843">
        <v>4.6100000000000003</v>
      </c>
      <c r="M3843">
        <v>4.54</v>
      </c>
      <c r="R3843">
        <f t="shared" ref="R3843:R3906" si="223">SEARCH("run",B3843)</f>
        <v>16</v>
      </c>
      <c r="S3843">
        <f t="shared" ref="S3843:S3906" si="224">SEARCH("_",B3843,SEARCH("_",B3843,R3843+1)+1)</f>
        <v>23</v>
      </c>
    </row>
    <row r="3844" spans="1:19" x14ac:dyDescent="0.3">
      <c r="A3844">
        <v>3843</v>
      </c>
      <c r="B3844" t="s">
        <v>3854</v>
      </c>
      <c r="C3844" t="str">
        <f t="shared" si="222"/>
        <v>noncroplandg_g_4_GrasslandESA21</v>
      </c>
      <c r="D3844">
        <v>10.4</v>
      </c>
      <c r="E3844">
        <v>9.76</v>
      </c>
      <c r="F3844">
        <v>0.77400000000000002</v>
      </c>
      <c r="G3844">
        <v>0.39800000000000002</v>
      </c>
      <c r="H3844">
        <v>9.18</v>
      </c>
      <c r="I3844">
        <v>6.7</v>
      </c>
      <c r="J3844">
        <v>4.0199999999999996</v>
      </c>
      <c r="K3844">
        <v>3.03</v>
      </c>
      <c r="L3844">
        <v>2.41</v>
      </c>
      <c r="M3844">
        <v>2.37</v>
      </c>
      <c r="R3844">
        <f t="shared" si="223"/>
        <v>16</v>
      </c>
      <c r="S3844">
        <f t="shared" si="224"/>
        <v>23</v>
      </c>
    </row>
    <row r="3845" spans="1:19" x14ac:dyDescent="0.3">
      <c r="A3845">
        <v>3844</v>
      </c>
      <c r="B3845" t="s">
        <v>3855</v>
      </c>
      <c r="C3845" t="str">
        <f t="shared" si="222"/>
        <v>noncroplandg_g_7_GrasslandESA12b</v>
      </c>
      <c r="D3845">
        <v>31.9</v>
      </c>
      <c r="E3845">
        <v>31.3</v>
      </c>
      <c r="F3845">
        <v>3.2</v>
      </c>
      <c r="G3845">
        <v>1.1299999999999999</v>
      </c>
      <c r="H3845">
        <v>29.7</v>
      </c>
      <c r="I3845">
        <v>24.1</v>
      </c>
      <c r="J3845">
        <v>16.7</v>
      </c>
      <c r="K3845">
        <v>12.2</v>
      </c>
      <c r="L3845">
        <v>9.73</v>
      </c>
      <c r="M3845">
        <v>9.58</v>
      </c>
      <c r="R3845">
        <f t="shared" si="223"/>
        <v>16</v>
      </c>
      <c r="S3845">
        <f t="shared" si="224"/>
        <v>23</v>
      </c>
    </row>
    <row r="3846" spans="1:19" x14ac:dyDescent="0.3">
      <c r="A3846">
        <v>3845</v>
      </c>
      <c r="B3846" t="s">
        <v>3856</v>
      </c>
      <c r="C3846" t="str">
        <f t="shared" si="222"/>
        <v>okra_g_7_VegetableESA1</v>
      </c>
      <c r="D3846">
        <v>149</v>
      </c>
      <c r="E3846">
        <v>147</v>
      </c>
      <c r="F3846">
        <v>19.5</v>
      </c>
      <c r="G3846">
        <v>7.66</v>
      </c>
      <c r="H3846">
        <v>141</v>
      </c>
      <c r="I3846">
        <v>118</v>
      </c>
      <c r="J3846">
        <v>82.7</v>
      </c>
      <c r="K3846">
        <v>65.400000000000006</v>
      </c>
      <c r="L3846">
        <v>65.8</v>
      </c>
      <c r="M3846">
        <v>65.099999999999994</v>
      </c>
      <c r="R3846">
        <f t="shared" si="223"/>
        <v>8</v>
      </c>
      <c r="S3846">
        <f t="shared" si="224"/>
        <v>15</v>
      </c>
    </row>
    <row r="3847" spans="1:19" x14ac:dyDescent="0.3">
      <c r="A3847">
        <v>3846</v>
      </c>
      <c r="B3847" t="s">
        <v>3857</v>
      </c>
      <c r="C3847" t="str">
        <f t="shared" si="222"/>
        <v>okra_g_7_VegetableESA2</v>
      </c>
      <c r="D3847">
        <v>82.2</v>
      </c>
      <c r="E3847">
        <v>80.3</v>
      </c>
      <c r="F3847">
        <v>8.9</v>
      </c>
      <c r="G3847">
        <v>4.76</v>
      </c>
      <c r="H3847">
        <v>77.599999999999994</v>
      </c>
      <c r="I3847">
        <v>56.6</v>
      </c>
      <c r="J3847">
        <v>36.6</v>
      </c>
      <c r="K3847">
        <v>29</v>
      </c>
      <c r="L3847">
        <v>26.3</v>
      </c>
      <c r="M3847">
        <v>25.9</v>
      </c>
      <c r="R3847">
        <f t="shared" si="223"/>
        <v>8</v>
      </c>
      <c r="S3847">
        <f t="shared" si="224"/>
        <v>15</v>
      </c>
    </row>
    <row r="3848" spans="1:19" x14ac:dyDescent="0.3">
      <c r="A3848">
        <v>3847</v>
      </c>
      <c r="B3848" t="s">
        <v>3858</v>
      </c>
      <c r="C3848" t="str">
        <f t="shared" si="222"/>
        <v>okra_g_7_VegetableESA3</v>
      </c>
      <c r="D3848">
        <v>151</v>
      </c>
      <c r="E3848">
        <v>149</v>
      </c>
      <c r="F3848">
        <v>18.899999999999999</v>
      </c>
      <c r="G3848">
        <v>10.4</v>
      </c>
      <c r="H3848">
        <v>145</v>
      </c>
      <c r="I3848">
        <v>126</v>
      </c>
      <c r="J3848">
        <v>89.2</v>
      </c>
      <c r="K3848">
        <v>68.599999999999994</v>
      </c>
      <c r="L3848">
        <v>53.1</v>
      </c>
      <c r="M3848">
        <v>52.6</v>
      </c>
      <c r="R3848">
        <f t="shared" si="223"/>
        <v>8</v>
      </c>
      <c r="S3848">
        <f t="shared" si="224"/>
        <v>15</v>
      </c>
    </row>
    <row r="3849" spans="1:19" x14ac:dyDescent="0.3">
      <c r="A3849">
        <v>3848</v>
      </c>
      <c r="B3849" t="s">
        <v>3859</v>
      </c>
      <c r="C3849" t="str">
        <f t="shared" si="222"/>
        <v>okra_g_7_VegetableESA4</v>
      </c>
      <c r="D3849">
        <v>42.2</v>
      </c>
      <c r="E3849">
        <v>41.3</v>
      </c>
      <c r="F3849">
        <v>6.85</v>
      </c>
      <c r="G3849">
        <v>3.98</v>
      </c>
      <c r="H3849">
        <v>39.1</v>
      </c>
      <c r="I3849">
        <v>29.3</v>
      </c>
      <c r="J3849">
        <v>23.3</v>
      </c>
      <c r="K3849">
        <v>18.3</v>
      </c>
      <c r="L3849">
        <v>14.2</v>
      </c>
      <c r="M3849">
        <v>14</v>
      </c>
      <c r="R3849">
        <f t="shared" si="223"/>
        <v>8</v>
      </c>
      <c r="S3849">
        <f t="shared" si="224"/>
        <v>15</v>
      </c>
    </row>
    <row r="3850" spans="1:19" x14ac:dyDescent="0.3">
      <c r="A3850">
        <v>3849</v>
      </c>
      <c r="B3850" t="s">
        <v>3860</v>
      </c>
      <c r="C3850" t="str">
        <f t="shared" si="222"/>
        <v>okra_g_7_VegetableESA5</v>
      </c>
      <c r="D3850">
        <v>117</v>
      </c>
      <c r="E3850">
        <v>116</v>
      </c>
      <c r="F3850">
        <v>14.7</v>
      </c>
      <c r="G3850">
        <v>8.25</v>
      </c>
      <c r="H3850">
        <v>112</v>
      </c>
      <c r="I3850">
        <v>99.2</v>
      </c>
      <c r="J3850">
        <v>68.8</v>
      </c>
      <c r="K3850">
        <v>53</v>
      </c>
      <c r="L3850">
        <v>42</v>
      </c>
      <c r="M3850">
        <v>41.5</v>
      </c>
      <c r="R3850">
        <f t="shared" si="223"/>
        <v>8</v>
      </c>
      <c r="S3850">
        <f t="shared" si="224"/>
        <v>15</v>
      </c>
    </row>
    <row r="3851" spans="1:19" x14ac:dyDescent="0.3">
      <c r="A3851">
        <v>3850</v>
      </c>
      <c r="B3851" t="s">
        <v>3861</v>
      </c>
      <c r="C3851" t="str">
        <f t="shared" si="222"/>
        <v>okra_g_7_VegetableESA6</v>
      </c>
      <c r="D3851">
        <v>123</v>
      </c>
      <c r="E3851">
        <v>121</v>
      </c>
      <c r="F3851">
        <v>12.7</v>
      </c>
      <c r="G3851">
        <v>7.46</v>
      </c>
      <c r="H3851">
        <v>114</v>
      </c>
      <c r="I3851">
        <v>94.8</v>
      </c>
      <c r="J3851">
        <v>59.7</v>
      </c>
      <c r="K3851">
        <v>45.5</v>
      </c>
      <c r="L3851">
        <v>37.9</v>
      </c>
      <c r="M3851">
        <v>37.4</v>
      </c>
      <c r="R3851">
        <f t="shared" si="223"/>
        <v>8</v>
      </c>
      <c r="S3851">
        <f t="shared" si="224"/>
        <v>15</v>
      </c>
    </row>
    <row r="3852" spans="1:19" x14ac:dyDescent="0.3">
      <c r="A3852">
        <v>3851</v>
      </c>
      <c r="B3852" t="s">
        <v>3862</v>
      </c>
      <c r="C3852" t="str">
        <f t="shared" si="222"/>
        <v>okra_g_7_VegetableESA7</v>
      </c>
      <c r="D3852">
        <v>126</v>
      </c>
      <c r="E3852">
        <v>124</v>
      </c>
      <c r="F3852">
        <v>12.6</v>
      </c>
      <c r="G3852">
        <v>7.77</v>
      </c>
      <c r="H3852">
        <v>117</v>
      </c>
      <c r="I3852">
        <v>96.6</v>
      </c>
      <c r="J3852">
        <v>60</v>
      </c>
      <c r="K3852">
        <v>43.7</v>
      </c>
      <c r="L3852">
        <v>44</v>
      </c>
      <c r="M3852">
        <v>43.3</v>
      </c>
      <c r="R3852">
        <f t="shared" si="223"/>
        <v>8</v>
      </c>
      <c r="S3852">
        <f t="shared" si="224"/>
        <v>15</v>
      </c>
    </row>
    <row r="3853" spans="1:19" x14ac:dyDescent="0.3">
      <c r="A3853">
        <v>3852</v>
      </c>
      <c r="B3853" t="s">
        <v>3863</v>
      </c>
      <c r="C3853" t="str">
        <f t="shared" si="222"/>
        <v>okra_g_7_VegetableESA8</v>
      </c>
      <c r="D3853">
        <v>77.3</v>
      </c>
      <c r="E3853">
        <v>75.2</v>
      </c>
      <c r="F3853">
        <v>4.93</v>
      </c>
      <c r="G3853">
        <v>2.87</v>
      </c>
      <c r="H3853">
        <v>69.400000000000006</v>
      </c>
      <c r="I3853">
        <v>48.3</v>
      </c>
      <c r="J3853">
        <v>25.9</v>
      </c>
      <c r="K3853">
        <v>18.600000000000001</v>
      </c>
      <c r="L3853">
        <v>15.9</v>
      </c>
      <c r="M3853">
        <v>15.6</v>
      </c>
      <c r="R3853">
        <f t="shared" si="223"/>
        <v>8</v>
      </c>
      <c r="S3853">
        <f t="shared" si="224"/>
        <v>15</v>
      </c>
    </row>
    <row r="3854" spans="1:19" x14ac:dyDescent="0.3">
      <c r="A3854">
        <v>3853</v>
      </c>
      <c r="B3854" t="s">
        <v>3864</v>
      </c>
      <c r="C3854" t="str">
        <f t="shared" si="222"/>
        <v>okra_g_7_VegetableESA9</v>
      </c>
      <c r="D3854">
        <v>54.5</v>
      </c>
      <c r="E3854">
        <v>53.5</v>
      </c>
      <c r="F3854">
        <v>8.3000000000000007</v>
      </c>
      <c r="G3854">
        <v>5.58</v>
      </c>
      <c r="H3854">
        <v>51.3</v>
      </c>
      <c r="I3854">
        <v>39.9</v>
      </c>
      <c r="J3854">
        <v>24.2</v>
      </c>
      <c r="K3854">
        <v>20</v>
      </c>
      <c r="L3854">
        <v>16.7</v>
      </c>
      <c r="M3854">
        <v>16.5</v>
      </c>
      <c r="R3854">
        <f t="shared" si="223"/>
        <v>8</v>
      </c>
      <c r="S3854">
        <f t="shared" si="224"/>
        <v>15</v>
      </c>
    </row>
    <row r="3855" spans="1:19" x14ac:dyDescent="0.3">
      <c r="A3855">
        <v>3854</v>
      </c>
      <c r="B3855" t="s">
        <v>3865</v>
      </c>
      <c r="C3855" t="str">
        <f t="shared" si="222"/>
        <v>okra_g_7_VegetableESA10a</v>
      </c>
      <c r="D3855">
        <v>87.1</v>
      </c>
      <c r="E3855">
        <v>85.4</v>
      </c>
      <c r="F3855">
        <v>9.5399999999999991</v>
      </c>
      <c r="G3855">
        <v>5.0599999999999996</v>
      </c>
      <c r="H3855">
        <v>80.8</v>
      </c>
      <c r="I3855">
        <v>72.099999999999994</v>
      </c>
      <c r="J3855">
        <v>42.7</v>
      </c>
      <c r="K3855">
        <v>31.9</v>
      </c>
      <c r="L3855">
        <v>29.2</v>
      </c>
      <c r="M3855">
        <v>28.8</v>
      </c>
      <c r="R3855">
        <f t="shared" si="223"/>
        <v>8</v>
      </c>
      <c r="S3855">
        <f t="shared" si="224"/>
        <v>15</v>
      </c>
    </row>
    <row r="3856" spans="1:19" x14ac:dyDescent="0.3">
      <c r="A3856">
        <v>3855</v>
      </c>
      <c r="B3856" t="s">
        <v>3866</v>
      </c>
      <c r="C3856" t="str">
        <f t="shared" si="222"/>
        <v>okra_g_7_VegetableESA10b</v>
      </c>
      <c r="D3856">
        <v>48.8</v>
      </c>
      <c r="E3856">
        <v>48.2</v>
      </c>
      <c r="F3856">
        <v>7.26</v>
      </c>
      <c r="G3856">
        <v>4.93</v>
      </c>
      <c r="H3856">
        <v>46.7</v>
      </c>
      <c r="I3856">
        <v>40.5</v>
      </c>
      <c r="J3856">
        <v>30.2</v>
      </c>
      <c r="K3856">
        <v>23.9</v>
      </c>
      <c r="L3856">
        <v>20.399999999999999</v>
      </c>
      <c r="M3856">
        <v>20.2</v>
      </c>
      <c r="R3856">
        <f t="shared" si="223"/>
        <v>8</v>
      </c>
      <c r="S3856">
        <f t="shared" si="224"/>
        <v>15</v>
      </c>
    </row>
    <row r="3857" spans="1:19" x14ac:dyDescent="0.3">
      <c r="A3857">
        <v>3856</v>
      </c>
      <c r="B3857" t="s">
        <v>3867</v>
      </c>
      <c r="C3857" t="str">
        <f t="shared" si="222"/>
        <v>okra_g_7_VegetableESA11a</v>
      </c>
      <c r="D3857">
        <v>162</v>
      </c>
      <c r="E3857">
        <v>159</v>
      </c>
      <c r="F3857">
        <v>15.7</v>
      </c>
      <c r="G3857">
        <v>7.08</v>
      </c>
      <c r="H3857">
        <v>154</v>
      </c>
      <c r="I3857">
        <v>133</v>
      </c>
      <c r="J3857">
        <v>80.5</v>
      </c>
      <c r="K3857">
        <v>58.5</v>
      </c>
      <c r="L3857">
        <v>50.5</v>
      </c>
      <c r="M3857">
        <v>49.7</v>
      </c>
      <c r="R3857">
        <f t="shared" si="223"/>
        <v>8</v>
      </c>
      <c r="S3857">
        <f t="shared" si="224"/>
        <v>15</v>
      </c>
    </row>
    <row r="3858" spans="1:19" x14ac:dyDescent="0.3">
      <c r="A3858">
        <v>3857</v>
      </c>
      <c r="B3858" t="s">
        <v>3868</v>
      </c>
      <c r="C3858" t="str">
        <f t="shared" si="222"/>
        <v>okra_g_7_VegetableESA11b</v>
      </c>
      <c r="D3858">
        <v>122</v>
      </c>
      <c r="E3858">
        <v>119</v>
      </c>
      <c r="F3858">
        <v>12.6</v>
      </c>
      <c r="G3858">
        <v>5.98</v>
      </c>
      <c r="H3858">
        <v>113</v>
      </c>
      <c r="I3858">
        <v>97.4</v>
      </c>
      <c r="J3858">
        <v>64.099999999999994</v>
      </c>
      <c r="K3858">
        <v>46.1</v>
      </c>
      <c r="L3858">
        <v>39</v>
      </c>
      <c r="M3858">
        <v>38.299999999999997</v>
      </c>
      <c r="R3858">
        <f t="shared" si="223"/>
        <v>8</v>
      </c>
      <c r="S3858">
        <f t="shared" si="224"/>
        <v>15</v>
      </c>
    </row>
    <row r="3859" spans="1:19" x14ac:dyDescent="0.3">
      <c r="A3859">
        <v>3858</v>
      </c>
      <c r="B3859" t="s">
        <v>3869</v>
      </c>
      <c r="C3859" t="str">
        <f t="shared" si="222"/>
        <v>okra_g_7_VegetableESA12a</v>
      </c>
      <c r="D3859">
        <v>130</v>
      </c>
      <c r="E3859">
        <v>127</v>
      </c>
      <c r="F3859">
        <v>10.5</v>
      </c>
      <c r="G3859">
        <v>6.08</v>
      </c>
      <c r="H3859">
        <v>119</v>
      </c>
      <c r="I3859">
        <v>91.3</v>
      </c>
      <c r="J3859">
        <v>54.6</v>
      </c>
      <c r="K3859">
        <v>40.1</v>
      </c>
      <c r="L3859">
        <v>36</v>
      </c>
      <c r="M3859">
        <v>35.299999999999997</v>
      </c>
      <c r="R3859">
        <f t="shared" si="223"/>
        <v>8</v>
      </c>
      <c r="S3859">
        <f t="shared" si="224"/>
        <v>15</v>
      </c>
    </row>
    <row r="3860" spans="1:19" x14ac:dyDescent="0.3">
      <c r="A3860">
        <v>3859</v>
      </c>
      <c r="B3860" t="s">
        <v>3870</v>
      </c>
      <c r="C3860" t="str">
        <f t="shared" si="222"/>
        <v>okra_g_7_VegetableESA12b</v>
      </c>
      <c r="D3860">
        <v>74.3</v>
      </c>
      <c r="E3860">
        <v>72.599999999999994</v>
      </c>
      <c r="F3860">
        <v>7.88</v>
      </c>
      <c r="G3860">
        <v>4.76</v>
      </c>
      <c r="H3860">
        <v>67.7</v>
      </c>
      <c r="I3860">
        <v>53.7</v>
      </c>
      <c r="J3860">
        <v>38.5</v>
      </c>
      <c r="K3860">
        <v>29.1</v>
      </c>
      <c r="L3860">
        <v>23.9</v>
      </c>
      <c r="M3860">
        <v>23.5</v>
      </c>
      <c r="R3860">
        <f t="shared" si="223"/>
        <v>8</v>
      </c>
      <c r="S3860">
        <f t="shared" si="224"/>
        <v>15</v>
      </c>
    </row>
    <row r="3861" spans="1:19" x14ac:dyDescent="0.3">
      <c r="A3861">
        <v>3860</v>
      </c>
      <c r="B3861" t="s">
        <v>3871</v>
      </c>
      <c r="C3861" t="str">
        <f t="shared" si="222"/>
        <v>okra_g_7_VegetableESA13</v>
      </c>
      <c r="D3861">
        <v>87.5</v>
      </c>
      <c r="E3861">
        <v>85.6</v>
      </c>
      <c r="F3861">
        <v>8.82</v>
      </c>
      <c r="G3861">
        <v>4.13</v>
      </c>
      <c r="H3861">
        <v>82.6</v>
      </c>
      <c r="I3861">
        <v>63</v>
      </c>
      <c r="J3861">
        <v>40</v>
      </c>
      <c r="K3861">
        <v>31.6</v>
      </c>
      <c r="L3861">
        <v>23.9</v>
      </c>
      <c r="M3861">
        <v>23.8</v>
      </c>
      <c r="R3861">
        <f t="shared" si="223"/>
        <v>8</v>
      </c>
      <c r="S3861">
        <f t="shared" si="224"/>
        <v>15</v>
      </c>
    </row>
    <row r="3862" spans="1:19" x14ac:dyDescent="0.3">
      <c r="A3862">
        <v>3861</v>
      </c>
      <c r="B3862" t="s">
        <v>3872</v>
      </c>
      <c r="C3862" t="str">
        <f t="shared" si="222"/>
        <v>okra_g_7_VegetableESA14</v>
      </c>
      <c r="D3862">
        <v>53.5</v>
      </c>
      <c r="E3862">
        <v>53</v>
      </c>
      <c r="F3862">
        <v>8.0399999999999991</v>
      </c>
      <c r="G3862">
        <v>5.19</v>
      </c>
      <c r="H3862">
        <v>51.3</v>
      </c>
      <c r="I3862">
        <v>43.3</v>
      </c>
      <c r="J3862">
        <v>31.1</v>
      </c>
      <c r="K3862">
        <v>24.9</v>
      </c>
      <c r="L3862">
        <v>19.8</v>
      </c>
      <c r="M3862">
        <v>19.600000000000001</v>
      </c>
      <c r="R3862">
        <f t="shared" si="223"/>
        <v>8</v>
      </c>
      <c r="S3862">
        <f t="shared" si="224"/>
        <v>15</v>
      </c>
    </row>
    <row r="3863" spans="1:19" x14ac:dyDescent="0.3">
      <c r="A3863">
        <v>3862</v>
      </c>
      <c r="B3863" t="s">
        <v>3873</v>
      </c>
      <c r="C3863" t="str">
        <f t="shared" si="222"/>
        <v>okra_g_7_VegetableESA15a</v>
      </c>
      <c r="D3863">
        <v>192</v>
      </c>
      <c r="E3863">
        <v>189</v>
      </c>
      <c r="F3863">
        <v>26.3</v>
      </c>
      <c r="G3863">
        <v>12.3</v>
      </c>
      <c r="H3863">
        <v>179</v>
      </c>
      <c r="I3863">
        <v>148</v>
      </c>
      <c r="J3863">
        <v>96.6</v>
      </c>
      <c r="K3863">
        <v>74.3</v>
      </c>
      <c r="L3863">
        <v>63.3</v>
      </c>
      <c r="M3863">
        <v>62.7</v>
      </c>
      <c r="R3863">
        <f t="shared" si="223"/>
        <v>8</v>
      </c>
      <c r="S3863">
        <f t="shared" si="224"/>
        <v>15</v>
      </c>
    </row>
    <row r="3864" spans="1:19" x14ac:dyDescent="0.3">
      <c r="A3864">
        <v>3863</v>
      </c>
      <c r="B3864" t="s">
        <v>3874</v>
      </c>
      <c r="C3864" t="str">
        <f t="shared" si="222"/>
        <v>okra_g_7_VegetableESA15b</v>
      </c>
      <c r="D3864">
        <v>123</v>
      </c>
      <c r="E3864">
        <v>117</v>
      </c>
      <c r="F3864">
        <v>6.95</v>
      </c>
      <c r="G3864">
        <v>4.04</v>
      </c>
      <c r="H3864">
        <v>106</v>
      </c>
      <c r="I3864">
        <v>58.8</v>
      </c>
      <c r="J3864">
        <v>30.5</v>
      </c>
      <c r="K3864">
        <v>22.8</v>
      </c>
      <c r="L3864">
        <v>19.8</v>
      </c>
      <c r="M3864">
        <v>19.399999999999999</v>
      </c>
      <c r="R3864">
        <f t="shared" si="223"/>
        <v>8</v>
      </c>
      <c r="S3864">
        <f t="shared" si="224"/>
        <v>15</v>
      </c>
    </row>
    <row r="3865" spans="1:19" x14ac:dyDescent="0.3">
      <c r="A3865">
        <v>3864</v>
      </c>
      <c r="B3865" t="s">
        <v>3875</v>
      </c>
      <c r="C3865" t="str">
        <f t="shared" si="222"/>
        <v>okra_g_7_VegetableESA16a</v>
      </c>
      <c r="D3865">
        <v>43.2</v>
      </c>
      <c r="E3865">
        <v>42.8</v>
      </c>
      <c r="F3865">
        <v>6.3</v>
      </c>
      <c r="G3865">
        <v>4.03</v>
      </c>
      <c r="H3865">
        <v>41.6</v>
      </c>
      <c r="I3865">
        <v>36</v>
      </c>
      <c r="J3865">
        <v>26.9</v>
      </c>
      <c r="K3865">
        <v>21.9</v>
      </c>
      <c r="L3865">
        <v>16.5</v>
      </c>
      <c r="M3865">
        <v>16.399999999999999</v>
      </c>
      <c r="R3865">
        <f t="shared" si="223"/>
        <v>8</v>
      </c>
      <c r="S3865">
        <f t="shared" si="224"/>
        <v>15</v>
      </c>
    </row>
    <row r="3866" spans="1:19" x14ac:dyDescent="0.3">
      <c r="A3866">
        <v>3865</v>
      </c>
      <c r="B3866" t="s">
        <v>3876</v>
      </c>
      <c r="C3866" t="str">
        <f t="shared" si="222"/>
        <v>okra_g_7_VegetableESA16b</v>
      </c>
      <c r="D3866">
        <v>21</v>
      </c>
      <c r="E3866">
        <v>20.8</v>
      </c>
      <c r="F3866">
        <v>3.83</v>
      </c>
      <c r="G3866">
        <v>3.22</v>
      </c>
      <c r="H3866">
        <v>20.2</v>
      </c>
      <c r="I3866">
        <v>18.2</v>
      </c>
      <c r="J3866">
        <v>14.7</v>
      </c>
      <c r="K3866">
        <v>12.4</v>
      </c>
      <c r="L3866">
        <v>9.33</v>
      </c>
      <c r="M3866">
        <v>9.27</v>
      </c>
      <c r="R3866">
        <f t="shared" si="223"/>
        <v>8</v>
      </c>
      <c r="S3866">
        <f t="shared" si="224"/>
        <v>15</v>
      </c>
    </row>
    <row r="3867" spans="1:19" x14ac:dyDescent="0.3">
      <c r="A3867">
        <v>3866</v>
      </c>
      <c r="B3867" t="s">
        <v>3877</v>
      </c>
      <c r="C3867" t="str">
        <f t="shared" si="222"/>
        <v>okra_g_7_VegetableESA17a</v>
      </c>
      <c r="D3867">
        <v>134</v>
      </c>
      <c r="E3867">
        <v>133</v>
      </c>
      <c r="F3867">
        <v>25.1</v>
      </c>
      <c r="G3867">
        <v>15.6</v>
      </c>
      <c r="H3867">
        <v>130</v>
      </c>
      <c r="I3867">
        <v>118</v>
      </c>
      <c r="J3867">
        <v>90.7</v>
      </c>
      <c r="K3867">
        <v>75.099999999999994</v>
      </c>
      <c r="L3867">
        <v>56.4</v>
      </c>
      <c r="M3867">
        <v>56</v>
      </c>
      <c r="R3867">
        <f t="shared" si="223"/>
        <v>8</v>
      </c>
      <c r="S3867">
        <f t="shared" si="224"/>
        <v>15</v>
      </c>
    </row>
    <row r="3868" spans="1:19" x14ac:dyDescent="0.3">
      <c r="A3868">
        <v>3867</v>
      </c>
      <c r="B3868" t="s">
        <v>3878</v>
      </c>
      <c r="C3868" t="str">
        <f t="shared" si="222"/>
        <v>okra_g_7_VegetableESA17b</v>
      </c>
      <c r="D3868">
        <v>59.4</v>
      </c>
      <c r="E3868">
        <v>58.8</v>
      </c>
      <c r="F3868">
        <v>8.11</v>
      </c>
      <c r="G3868">
        <v>5.17</v>
      </c>
      <c r="H3868">
        <v>56.9</v>
      </c>
      <c r="I3868">
        <v>49</v>
      </c>
      <c r="J3868">
        <v>33.4</v>
      </c>
      <c r="K3868">
        <v>26.1</v>
      </c>
      <c r="L3868">
        <v>21.4</v>
      </c>
      <c r="M3868">
        <v>21.2</v>
      </c>
      <c r="R3868">
        <f t="shared" si="223"/>
        <v>8</v>
      </c>
      <c r="S3868">
        <f t="shared" si="224"/>
        <v>15</v>
      </c>
    </row>
    <row r="3869" spans="1:19" x14ac:dyDescent="0.3">
      <c r="A3869">
        <v>3868</v>
      </c>
      <c r="B3869" t="s">
        <v>3879</v>
      </c>
      <c r="C3869" t="str">
        <f t="shared" si="222"/>
        <v>okra_g_7_VegetableESA18a</v>
      </c>
      <c r="D3869">
        <v>58</v>
      </c>
      <c r="E3869">
        <v>57.3</v>
      </c>
      <c r="F3869">
        <v>9.16</v>
      </c>
      <c r="G3869">
        <v>5.0599999999999996</v>
      </c>
      <c r="H3869">
        <v>56.6</v>
      </c>
      <c r="I3869">
        <v>49.7</v>
      </c>
      <c r="J3869">
        <v>37.6</v>
      </c>
      <c r="K3869">
        <v>31</v>
      </c>
      <c r="L3869">
        <v>23.2</v>
      </c>
      <c r="M3869">
        <v>23</v>
      </c>
      <c r="R3869">
        <f t="shared" si="223"/>
        <v>8</v>
      </c>
      <c r="S3869">
        <f t="shared" si="224"/>
        <v>15</v>
      </c>
    </row>
    <row r="3870" spans="1:19" x14ac:dyDescent="0.3">
      <c r="A3870">
        <v>3869</v>
      </c>
      <c r="B3870" t="s">
        <v>3880</v>
      </c>
      <c r="C3870" t="str">
        <f t="shared" si="222"/>
        <v>okra_g_7_VegetableESA18b</v>
      </c>
      <c r="D3870">
        <v>48.4</v>
      </c>
      <c r="E3870">
        <v>47.6</v>
      </c>
      <c r="F3870">
        <v>6.69</v>
      </c>
      <c r="G3870">
        <v>4.16</v>
      </c>
      <c r="H3870">
        <v>45.4</v>
      </c>
      <c r="I3870">
        <v>37.1</v>
      </c>
      <c r="J3870">
        <v>29.4</v>
      </c>
      <c r="K3870">
        <v>23.4</v>
      </c>
      <c r="L3870">
        <v>17.7</v>
      </c>
      <c r="M3870">
        <v>17.5</v>
      </c>
      <c r="R3870">
        <f t="shared" si="223"/>
        <v>8</v>
      </c>
      <c r="S3870">
        <f t="shared" si="224"/>
        <v>15</v>
      </c>
    </row>
    <row r="3871" spans="1:19" x14ac:dyDescent="0.3">
      <c r="A3871">
        <v>3870</v>
      </c>
      <c r="B3871" t="s">
        <v>3881</v>
      </c>
      <c r="C3871" t="str">
        <f t="shared" si="222"/>
        <v>okra_g_7_VegetableESA19a</v>
      </c>
      <c r="D3871">
        <v>43.6</v>
      </c>
      <c r="E3871">
        <v>43</v>
      </c>
      <c r="F3871">
        <v>10.9</v>
      </c>
      <c r="G3871">
        <v>7.51</v>
      </c>
      <c r="H3871">
        <v>41.5</v>
      </c>
      <c r="I3871">
        <v>34.700000000000003</v>
      </c>
      <c r="J3871">
        <v>29.4</v>
      </c>
      <c r="K3871">
        <v>24.5</v>
      </c>
      <c r="L3871">
        <v>19.8</v>
      </c>
      <c r="M3871">
        <v>19.7</v>
      </c>
      <c r="R3871">
        <f t="shared" si="223"/>
        <v>8</v>
      </c>
      <c r="S3871">
        <f t="shared" si="224"/>
        <v>15</v>
      </c>
    </row>
    <row r="3872" spans="1:19" x14ac:dyDescent="0.3">
      <c r="A3872">
        <v>3871</v>
      </c>
      <c r="B3872" t="s">
        <v>3882</v>
      </c>
      <c r="C3872" t="str">
        <f t="shared" si="222"/>
        <v>okra_g_7_VegetableESA19b</v>
      </c>
      <c r="D3872">
        <v>68.3</v>
      </c>
      <c r="E3872">
        <v>67.400000000000006</v>
      </c>
      <c r="F3872">
        <v>21.2</v>
      </c>
      <c r="G3872">
        <v>12.7</v>
      </c>
      <c r="H3872">
        <v>65.8</v>
      </c>
      <c r="I3872">
        <v>58</v>
      </c>
      <c r="J3872">
        <v>45</v>
      </c>
      <c r="K3872">
        <v>39.1</v>
      </c>
      <c r="L3872">
        <v>30.4</v>
      </c>
      <c r="M3872">
        <v>31.4</v>
      </c>
      <c r="R3872">
        <f t="shared" si="223"/>
        <v>8</v>
      </c>
      <c r="S3872">
        <f t="shared" si="224"/>
        <v>15</v>
      </c>
    </row>
    <row r="3873" spans="1:19" x14ac:dyDescent="0.3">
      <c r="A3873">
        <v>3872</v>
      </c>
      <c r="B3873" t="s">
        <v>3883</v>
      </c>
      <c r="C3873" t="str">
        <f t="shared" si="222"/>
        <v>okra_g_7_VegetableESA20a</v>
      </c>
      <c r="D3873">
        <v>218</v>
      </c>
      <c r="E3873">
        <v>213</v>
      </c>
      <c r="F3873">
        <v>17.7</v>
      </c>
      <c r="G3873">
        <v>8.3699999999999992</v>
      </c>
      <c r="H3873">
        <v>206</v>
      </c>
      <c r="I3873">
        <v>161</v>
      </c>
      <c r="J3873">
        <v>92.6</v>
      </c>
      <c r="K3873">
        <v>66.900000000000006</v>
      </c>
      <c r="L3873">
        <v>53.9</v>
      </c>
      <c r="M3873">
        <v>53.2</v>
      </c>
      <c r="R3873">
        <f t="shared" si="223"/>
        <v>8</v>
      </c>
      <c r="S3873">
        <f t="shared" si="224"/>
        <v>15</v>
      </c>
    </row>
    <row r="3874" spans="1:19" x14ac:dyDescent="0.3">
      <c r="A3874">
        <v>3873</v>
      </c>
      <c r="B3874" t="s">
        <v>3884</v>
      </c>
      <c r="C3874" t="str">
        <f t="shared" si="222"/>
        <v>okra_g_7_VegetableESA20b</v>
      </c>
      <c r="D3874">
        <v>277</v>
      </c>
      <c r="E3874">
        <v>271</v>
      </c>
      <c r="F3874">
        <v>23.2</v>
      </c>
      <c r="G3874">
        <v>7.05</v>
      </c>
      <c r="H3874">
        <v>261</v>
      </c>
      <c r="I3874">
        <v>204</v>
      </c>
      <c r="J3874">
        <v>119</v>
      </c>
      <c r="K3874">
        <v>87.5</v>
      </c>
      <c r="L3874">
        <v>68.099999999999994</v>
      </c>
      <c r="M3874">
        <v>67.2</v>
      </c>
      <c r="R3874">
        <f t="shared" si="223"/>
        <v>8</v>
      </c>
      <c r="S3874">
        <f t="shared" si="224"/>
        <v>15</v>
      </c>
    </row>
    <row r="3875" spans="1:19" x14ac:dyDescent="0.3">
      <c r="A3875">
        <v>3874</v>
      </c>
      <c r="B3875" t="s">
        <v>3885</v>
      </c>
      <c r="C3875" t="str">
        <f t="shared" si="222"/>
        <v>okra_g_7_VegetableESA21</v>
      </c>
      <c r="D3875">
        <v>128</v>
      </c>
      <c r="E3875">
        <v>125</v>
      </c>
      <c r="F3875">
        <v>9.19</v>
      </c>
      <c r="G3875">
        <v>3.17</v>
      </c>
      <c r="H3875">
        <v>120</v>
      </c>
      <c r="I3875">
        <v>89.4</v>
      </c>
      <c r="J3875">
        <v>48.5</v>
      </c>
      <c r="K3875">
        <v>35</v>
      </c>
      <c r="L3875">
        <v>29.3</v>
      </c>
      <c r="M3875">
        <v>28.8</v>
      </c>
      <c r="R3875">
        <f t="shared" si="223"/>
        <v>8</v>
      </c>
      <c r="S3875">
        <f t="shared" si="224"/>
        <v>15</v>
      </c>
    </row>
    <row r="3876" spans="1:19" x14ac:dyDescent="0.3">
      <c r="A3876">
        <v>3875</v>
      </c>
      <c r="B3876" t="s">
        <v>3886</v>
      </c>
      <c r="C3876" t="str">
        <f t="shared" si="222"/>
        <v>okra_g_4_VegetableESA1</v>
      </c>
      <c r="D3876">
        <v>301</v>
      </c>
      <c r="E3876">
        <v>173</v>
      </c>
      <c r="F3876">
        <v>16.2</v>
      </c>
      <c r="G3876">
        <v>9.2799999999999994</v>
      </c>
      <c r="H3876">
        <v>129</v>
      </c>
      <c r="I3876">
        <v>95</v>
      </c>
      <c r="J3876">
        <v>70.8</v>
      </c>
      <c r="K3876">
        <v>56.5</v>
      </c>
      <c r="L3876">
        <v>144</v>
      </c>
      <c r="M3876">
        <v>136</v>
      </c>
      <c r="R3876">
        <f t="shared" si="223"/>
        <v>8</v>
      </c>
      <c r="S3876">
        <f t="shared" si="224"/>
        <v>15</v>
      </c>
    </row>
    <row r="3877" spans="1:19" x14ac:dyDescent="0.3">
      <c r="A3877">
        <v>3876</v>
      </c>
      <c r="B3877" t="s">
        <v>3887</v>
      </c>
      <c r="C3877" t="str">
        <f t="shared" si="222"/>
        <v>okra_g_4_VegetableESA2</v>
      </c>
      <c r="D3877">
        <v>170</v>
      </c>
      <c r="E3877">
        <v>128</v>
      </c>
      <c r="F3877">
        <v>10.7</v>
      </c>
      <c r="G3877">
        <v>5.97</v>
      </c>
      <c r="H3877">
        <v>105</v>
      </c>
      <c r="I3877">
        <v>80.5</v>
      </c>
      <c r="J3877">
        <v>51.5</v>
      </c>
      <c r="K3877">
        <v>38.4</v>
      </c>
      <c r="L3877">
        <v>45.1</v>
      </c>
      <c r="M3877">
        <v>44.4</v>
      </c>
      <c r="R3877">
        <f t="shared" si="223"/>
        <v>8</v>
      </c>
      <c r="S3877">
        <f t="shared" si="224"/>
        <v>15</v>
      </c>
    </row>
    <row r="3878" spans="1:19" x14ac:dyDescent="0.3">
      <c r="A3878">
        <v>3877</v>
      </c>
      <c r="B3878" t="s">
        <v>3888</v>
      </c>
      <c r="C3878" t="str">
        <f t="shared" si="222"/>
        <v>okra_g_4_VegetableESA3</v>
      </c>
      <c r="D3878">
        <v>259</v>
      </c>
      <c r="E3878">
        <v>178</v>
      </c>
      <c r="F3878">
        <v>17.2</v>
      </c>
      <c r="G3878">
        <v>11.5</v>
      </c>
      <c r="H3878">
        <v>146</v>
      </c>
      <c r="I3878">
        <v>119</v>
      </c>
      <c r="J3878">
        <v>85.4</v>
      </c>
      <c r="K3878">
        <v>65.099999999999994</v>
      </c>
      <c r="L3878">
        <v>52.8</v>
      </c>
      <c r="M3878">
        <v>52.3</v>
      </c>
      <c r="R3878">
        <f t="shared" si="223"/>
        <v>8</v>
      </c>
      <c r="S3878">
        <f t="shared" si="224"/>
        <v>15</v>
      </c>
    </row>
    <row r="3879" spans="1:19" x14ac:dyDescent="0.3">
      <c r="A3879">
        <v>3878</v>
      </c>
      <c r="B3879" t="s">
        <v>3889</v>
      </c>
      <c r="C3879" t="str">
        <f t="shared" si="222"/>
        <v>okra_g_4_VegetableESA4</v>
      </c>
      <c r="D3879">
        <v>77.900000000000006</v>
      </c>
      <c r="E3879">
        <v>65.5</v>
      </c>
      <c r="F3879">
        <v>6.94</v>
      </c>
      <c r="G3879">
        <v>4.3600000000000003</v>
      </c>
      <c r="H3879">
        <v>58.9</v>
      </c>
      <c r="I3879">
        <v>45.2</v>
      </c>
      <c r="J3879">
        <v>27.9</v>
      </c>
      <c r="K3879">
        <v>21.9</v>
      </c>
      <c r="L3879">
        <v>16.5</v>
      </c>
      <c r="M3879">
        <v>16.399999999999999</v>
      </c>
      <c r="R3879">
        <f t="shared" si="223"/>
        <v>8</v>
      </c>
      <c r="S3879">
        <f t="shared" si="224"/>
        <v>15</v>
      </c>
    </row>
    <row r="3880" spans="1:19" x14ac:dyDescent="0.3">
      <c r="A3880">
        <v>3879</v>
      </c>
      <c r="B3880" t="s">
        <v>3890</v>
      </c>
      <c r="C3880" t="str">
        <f t="shared" si="222"/>
        <v>okra_g_4_VegetableESA5</v>
      </c>
      <c r="D3880">
        <v>220</v>
      </c>
      <c r="E3880">
        <v>160</v>
      </c>
      <c r="F3880">
        <v>18.2</v>
      </c>
      <c r="G3880">
        <v>11.1</v>
      </c>
      <c r="H3880">
        <v>134</v>
      </c>
      <c r="I3880">
        <v>107</v>
      </c>
      <c r="J3880">
        <v>87.9</v>
      </c>
      <c r="K3880">
        <v>67.900000000000006</v>
      </c>
      <c r="L3880">
        <v>60.1</v>
      </c>
      <c r="M3880">
        <v>59.4</v>
      </c>
      <c r="R3880">
        <f t="shared" si="223"/>
        <v>8</v>
      </c>
      <c r="S3880">
        <f t="shared" si="224"/>
        <v>15</v>
      </c>
    </row>
    <row r="3881" spans="1:19" x14ac:dyDescent="0.3">
      <c r="A3881">
        <v>3880</v>
      </c>
      <c r="B3881" t="s">
        <v>3891</v>
      </c>
      <c r="C3881" t="str">
        <f t="shared" si="222"/>
        <v>okra_g_4_VegetableESA6</v>
      </c>
      <c r="D3881">
        <v>228</v>
      </c>
      <c r="E3881">
        <v>165</v>
      </c>
      <c r="F3881">
        <v>14</v>
      </c>
      <c r="G3881">
        <v>9.5399999999999991</v>
      </c>
      <c r="H3881">
        <v>137</v>
      </c>
      <c r="I3881">
        <v>104</v>
      </c>
      <c r="J3881">
        <v>68.599999999999994</v>
      </c>
      <c r="K3881">
        <v>51.5</v>
      </c>
      <c r="L3881">
        <v>43.8</v>
      </c>
      <c r="M3881">
        <v>43.2</v>
      </c>
      <c r="R3881">
        <f t="shared" si="223"/>
        <v>8</v>
      </c>
      <c r="S3881">
        <f t="shared" si="224"/>
        <v>15</v>
      </c>
    </row>
    <row r="3882" spans="1:19" x14ac:dyDescent="0.3">
      <c r="A3882">
        <v>3881</v>
      </c>
      <c r="B3882" t="s">
        <v>3892</v>
      </c>
      <c r="C3882" t="str">
        <f t="shared" si="222"/>
        <v>okra_g_4_VegetableESA7</v>
      </c>
      <c r="D3882">
        <v>228</v>
      </c>
      <c r="E3882">
        <v>190</v>
      </c>
      <c r="F3882">
        <v>15.9</v>
      </c>
      <c r="G3882">
        <v>9.93</v>
      </c>
      <c r="H3882">
        <v>156</v>
      </c>
      <c r="I3882">
        <v>125</v>
      </c>
      <c r="J3882">
        <v>78.2</v>
      </c>
      <c r="K3882">
        <v>57.5</v>
      </c>
      <c r="L3882">
        <v>70.5</v>
      </c>
      <c r="M3882">
        <v>69.400000000000006</v>
      </c>
      <c r="R3882">
        <f t="shared" si="223"/>
        <v>8</v>
      </c>
      <c r="S3882">
        <f t="shared" si="224"/>
        <v>15</v>
      </c>
    </row>
    <row r="3883" spans="1:19" x14ac:dyDescent="0.3">
      <c r="A3883">
        <v>3882</v>
      </c>
      <c r="B3883" t="s">
        <v>3893</v>
      </c>
      <c r="C3883" t="str">
        <f t="shared" si="222"/>
        <v>okra_g_4_VegetableESA8</v>
      </c>
      <c r="D3883">
        <v>141</v>
      </c>
      <c r="E3883">
        <v>123</v>
      </c>
      <c r="F3883">
        <v>6.35</v>
      </c>
      <c r="G3883">
        <v>3.46</v>
      </c>
      <c r="H3883">
        <v>104</v>
      </c>
      <c r="I3883">
        <v>72</v>
      </c>
      <c r="J3883">
        <v>35.799999999999997</v>
      </c>
      <c r="K3883">
        <v>24.9</v>
      </c>
      <c r="L3883">
        <v>23.2</v>
      </c>
      <c r="M3883">
        <v>22.5</v>
      </c>
      <c r="R3883">
        <f t="shared" si="223"/>
        <v>8</v>
      </c>
      <c r="S3883">
        <f t="shared" si="224"/>
        <v>15</v>
      </c>
    </row>
    <row r="3884" spans="1:19" x14ac:dyDescent="0.3">
      <c r="A3884">
        <v>3883</v>
      </c>
      <c r="B3884" t="s">
        <v>3894</v>
      </c>
      <c r="C3884" t="str">
        <f t="shared" si="222"/>
        <v>okra_g_4_VegetableESA9</v>
      </c>
      <c r="D3884">
        <v>113</v>
      </c>
      <c r="E3884">
        <v>89.7</v>
      </c>
      <c r="F3884">
        <v>11.6</v>
      </c>
      <c r="G3884">
        <v>7.47</v>
      </c>
      <c r="H3884">
        <v>72.5</v>
      </c>
      <c r="I3884">
        <v>52.7</v>
      </c>
      <c r="J3884">
        <v>33</v>
      </c>
      <c r="K3884">
        <v>26.2</v>
      </c>
      <c r="L3884">
        <v>23.7</v>
      </c>
      <c r="M3884">
        <v>23.4</v>
      </c>
      <c r="R3884">
        <f t="shared" si="223"/>
        <v>8</v>
      </c>
      <c r="S3884">
        <f t="shared" si="224"/>
        <v>15</v>
      </c>
    </row>
    <row r="3885" spans="1:19" x14ac:dyDescent="0.3">
      <c r="A3885">
        <v>3884</v>
      </c>
      <c r="B3885" t="s">
        <v>3895</v>
      </c>
      <c r="C3885" t="str">
        <f t="shared" si="222"/>
        <v>okra_g_4_VegetableESA10a</v>
      </c>
      <c r="D3885">
        <v>152</v>
      </c>
      <c r="E3885">
        <v>119</v>
      </c>
      <c r="F3885">
        <v>10.3</v>
      </c>
      <c r="G3885">
        <v>6.73</v>
      </c>
      <c r="H3885">
        <v>98.1</v>
      </c>
      <c r="I3885">
        <v>76.2</v>
      </c>
      <c r="J3885">
        <v>47.9</v>
      </c>
      <c r="K3885">
        <v>35.200000000000003</v>
      </c>
      <c r="L3885">
        <v>37</v>
      </c>
      <c r="M3885">
        <v>36.5</v>
      </c>
      <c r="R3885">
        <f t="shared" si="223"/>
        <v>8</v>
      </c>
      <c r="S3885">
        <f t="shared" si="224"/>
        <v>15</v>
      </c>
    </row>
    <row r="3886" spans="1:19" x14ac:dyDescent="0.3">
      <c r="A3886">
        <v>3885</v>
      </c>
      <c r="B3886" t="s">
        <v>3896</v>
      </c>
      <c r="C3886" t="str">
        <f t="shared" si="222"/>
        <v>okra_g_4_VegetableESA10b</v>
      </c>
      <c r="D3886">
        <v>78.7</v>
      </c>
      <c r="E3886">
        <v>74.900000000000006</v>
      </c>
      <c r="F3886">
        <v>11.2</v>
      </c>
      <c r="G3886">
        <v>6.68</v>
      </c>
      <c r="H3886">
        <v>70.7</v>
      </c>
      <c r="I3886">
        <v>61</v>
      </c>
      <c r="J3886">
        <v>45.8</v>
      </c>
      <c r="K3886">
        <v>36.4</v>
      </c>
      <c r="L3886">
        <v>32.6</v>
      </c>
      <c r="M3886">
        <v>32.299999999999997</v>
      </c>
      <c r="R3886">
        <f t="shared" si="223"/>
        <v>8</v>
      </c>
      <c r="S3886">
        <f t="shared" si="224"/>
        <v>15</v>
      </c>
    </row>
    <row r="3887" spans="1:19" x14ac:dyDescent="0.3">
      <c r="A3887">
        <v>3886</v>
      </c>
      <c r="B3887" t="s">
        <v>3897</v>
      </c>
      <c r="C3887" t="str">
        <f t="shared" si="222"/>
        <v>okra_g_4_VegetableESA11a</v>
      </c>
      <c r="D3887">
        <v>323</v>
      </c>
      <c r="E3887">
        <v>222</v>
      </c>
      <c r="F3887">
        <v>13</v>
      </c>
      <c r="G3887">
        <v>8.77</v>
      </c>
      <c r="H3887">
        <v>163</v>
      </c>
      <c r="I3887">
        <v>123</v>
      </c>
      <c r="J3887">
        <v>71.599999999999994</v>
      </c>
      <c r="K3887">
        <v>50.2</v>
      </c>
      <c r="L3887">
        <v>52</v>
      </c>
      <c r="M3887">
        <v>50.9</v>
      </c>
      <c r="R3887">
        <f t="shared" si="223"/>
        <v>8</v>
      </c>
      <c r="S3887">
        <f t="shared" si="224"/>
        <v>15</v>
      </c>
    </row>
    <row r="3888" spans="1:19" x14ac:dyDescent="0.3">
      <c r="A3888">
        <v>3887</v>
      </c>
      <c r="B3888" t="s">
        <v>3898</v>
      </c>
      <c r="C3888" t="str">
        <f t="shared" si="222"/>
        <v>okra_g_4_VegetableESA11b</v>
      </c>
      <c r="D3888">
        <v>228</v>
      </c>
      <c r="E3888">
        <v>177</v>
      </c>
      <c r="F3888">
        <v>13.3</v>
      </c>
      <c r="G3888">
        <v>8.31</v>
      </c>
      <c r="H3888">
        <v>141</v>
      </c>
      <c r="I3888">
        <v>103</v>
      </c>
      <c r="J3888">
        <v>67.400000000000006</v>
      </c>
      <c r="K3888">
        <v>48.8</v>
      </c>
      <c r="L3888">
        <v>44</v>
      </c>
      <c r="M3888">
        <v>43.2</v>
      </c>
      <c r="R3888">
        <f t="shared" si="223"/>
        <v>8</v>
      </c>
      <c r="S3888">
        <f t="shared" si="224"/>
        <v>15</v>
      </c>
    </row>
    <row r="3889" spans="1:19" x14ac:dyDescent="0.3">
      <c r="A3889">
        <v>3888</v>
      </c>
      <c r="B3889" t="s">
        <v>3899</v>
      </c>
      <c r="C3889" t="str">
        <f t="shared" si="222"/>
        <v>okra_g_4_VegetableESA12a</v>
      </c>
      <c r="D3889">
        <v>270</v>
      </c>
      <c r="E3889">
        <v>192</v>
      </c>
      <c r="F3889">
        <v>12.2</v>
      </c>
      <c r="G3889">
        <v>7.94</v>
      </c>
      <c r="H3889">
        <v>148</v>
      </c>
      <c r="I3889">
        <v>107</v>
      </c>
      <c r="J3889">
        <v>65.8</v>
      </c>
      <c r="K3889">
        <v>47.3</v>
      </c>
      <c r="L3889">
        <v>46.3</v>
      </c>
      <c r="M3889">
        <v>44.8</v>
      </c>
      <c r="R3889">
        <f t="shared" si="223"/>
        <v>8</v>
      </c>
      <c r="S3889">
        <f t="shared" si="224"/>
        <v>15</v>
      </c>
    </row>
    <row r="3890" spans="1:19" x14ac:dyDescent="0.3">
      <c r="A3890">
        <v>3889</v>
      </c>
      <c r="B3890" t="s">
        <v>3900</v>
      </c>
      <c r="C3890" t="str">
        <f t="shared" si="222"/>
        <v>okra_g_4_VegetableESA12b</v>
      </c>
      <c r="D3890">
        <v>167</v>
      </c>
      <c r="E3890">
        <v>140</v>
      </c>
      <c r="F3890">
        <v>11.2</v>
      </c>
      <c r="G3890">
        <v>6.49</v>
      </c>
      <c r="H3890">
        <v>117</v>
      </c>
      <c r="I3890">
        <v>82.2</v>
      </c>
      <c r="J3890">
        <v>55.6</v>
      </c>
      <c r="K3890">
        <v>42.3</v>
      </c>
      <c r="L3890">
        <v>36.4</v>
      </c>
      <c r="M3890">
        <v>35.799999999999997</v>
      </c>
      <c r="R3890">
        <f t="shared" si="223"/>
        <v>8</v>
      </c>
      <c r="S3890">
        <f t="shared" si="224"/>
        <v>15</v>
      </c>
    </row>
    <row r="3891" spans="1:19" x14ac:dyDescent="0.3">
      <c r="A3891">
        <v>3890</v>
      </c>
      <c r="B3891" t="s">
        <v>3901</v>
      </c>
      <c r="C3891" t="str">
        <f t="shared" si="222"/>
        <v>okra_g_4_VegetableESA13</v>
      </c>
      <c r="D3891">
        <v>172</v>
      </c>
      <c r="E3891">
        <v>139</v>
      </c>
      <c r="F3891">
        <v>12.9</v>
      </c>
      <c r="G3891">
        <v>6.08</v>
      </c>
      <c r="H3891">
        <v>117</v>
      </c>
      <c r="I3891">
        <v>85.1</v>
      </c>
      <c r="J3891">
        <v>53.1</v>
      </c>
      <c r="K3891">
        <v>43.7</v>
      </c>
      <c r="L3891">
        <v>34</v>
      </c>
      <c r="M3891">
        <v>33.799999999999997</v>
      </c>
      <c r="R3891">
        <f t="shared" si="223"/>
        <v>8</v>
      </c>
      <c r="S3891">
        <f t="shared" si="224"/>
        <v>15</v>
      </c>
    </row>
    <row r="3892" spans="1:19" x14ac:dyDescent="0.3">
      <c r="A3892">
        <v>3891</v>
      </c>
      <c r="B3892" t="s">
        <v>3902</v>
      </c>
      <c r="C3892" t="str">
        <f t="shared" si="222"/>
        <v>okra_g_4_VegetableESA14</v>
      </c>
      <c r="D3892">
        <v>104</v>
      </c>
      <c r="E3892">
        <v>92</v>
      </c>
      <c r="F3892">
        <v>12.8</v>
      </c>
      <c r="G3892">
        <v>6.8</v>
      </c>
      <c r="H3892">
        <v>83.7</v>
      </c>
      <c r="I3892">
        <v>71.900000000000006</v>
      </c>
      <c r="J3892">
        <v>51.9</v>
      </c>
      <c r="K3892">
        <v>40.299999999999997</v>
      </c>
      <c r="L3892">
        <v>32.5</v>
      </c>
      <c r="M3892">
        <v>32.200000000000003</v>
      </c>
      <c r="R3892">
        <f t="shared" si="223"/>
        <v>8</v>
      </c>
      <c r="S3892">
        <f t="shared" si="224"/>
        <v>15</v>
      </c>
    </row>
    <row r="3893" spans="1:19" x14ac:dyDescent="0.3">
      <c r="A3893">
        <v>3892</v>
      </c>
      <c r="B3893" t="s">
        <v>3903</v>
      </c>
      <c r="C3893" t="str">
        <f t="shared" si="222"/>
        <v>okra_g_4_VegetableESA15a</v>
      </c>
      <c r="D3893">
        <v>437</v>
      </c>
      <c r="E3893">
        <v>337</v>
      </c>
      <c r="F3893">
        <v>28.9</v>
      </c>
      <c r="G3893">
        <v>15.8</v>
      </c>
      <c r="H3893">
        <v>265</v>
      </c>
      <c r="I3893">
        <v>204</v>
      </c>
      <c r="J3893">
        <v>126</v>
      </c>
      <c r="K3893">
        <v>94.5</v>
      </c>
      <c r="L3893">
        <v>95.9</v>
      </c>
      <c r="M3893">
        <v>94.9</v>
      </c>
      <c r="R3893">
        <f t="shared" si="223"/>
        <v>8</v>
      </c>
      <c r="S3893">
        <f t="shared" si="224"/>
        <v>15</v>
      </c>
    </row>
    <row r="3894" spans="1:19" x14ac:dyDescent="0.3">
      <c r="A3894">
        <v>3893</v>
      </c>
      <c r="B3894" t="s">
        <v>3904</v>
      </c>
      <c r="C3894" t="str">
        <f t="shared" si="222"/>
        <v>okra_g_4_VegetableESA15b</v>
      </c>
      <c r="D3894">
        <v>285</v>
      </c>
      <c r="E3894">
        <v>229</v>
      </c>
      <c r="F3894">
        <v>12.4</v>
      </c>
      <c r="G3894">
        <v>7.06</v>
      </c>
      <c r="H3894">
        <v>172</v>
      </c>
      <c r="I3894">
        <v>91.8</v>
      </c>
      <c r="J3894">
        <v>44.6</v>
      </c>
      <c r="K3894">
        <v>33.5</v>
      </c>
      <c r="L3894">
        <v>30.4</v>
      </c>
      <c r="M3894">
        <v>29.3</v>
      </c>
      <c r="R3894">
        <f t="shared" si="223"/>
        <v>8</v>
      </c>
      <c r="S3894">
        <f t="shared" si="224"/>
        <v>15</v>
      </c>
    </row>
    <row r="3895" spans="1:19" x14ac:dyDescent="0.3">
      <c r="A3895">
        <v>3894</v>
      </c>
      <c r="B3895" t="s">
        <v>3905</v>
      </c>
      <c r="C3895" t="str">
        <f t="shared" si="222"/>
        <v>okra_g_4_VegetableESA16a</v>
      </c>
      <c r="D3895">
        <v>74.5</v>
      </c>
      <c r="E3895">
        <v>67.599999999999994</v>
      </c>
      <c r="F3895">
        <v>9.16</v>
      </c>
      <c r="G3895">
        <v>4.8600000000000003</v>
      </c>
      <c r="H3895">
        <v>64</v>
      </c>
      <c r="I3895">
        <v>55.8</v>
      </c>
      <c r="J3895">
        <v>41.7</v>
      </c>
      <c r="K3895">
        <v>32.1</v>
      </c>
      <c r="L3895">
        <v>25.2</v>
      </c>
      <c r="M3895">
        <v>24.9</v>
      </c>
      <c r="R3895">
        <f t="shared" si="223"/>
        <v>8</v>
      </c>
      <c r="S3895">
        <f t="shared" si="224"/>
        <v>15</v>
      </c>
    </row>
    <row r="3896" spans="1:19" x14ac:dyDescent="0.3">
      <c r="A3896">
        <v>3895</v>
      </c>
      <c r="B3896" t="s">
        <v>3906</v>
      </c>
      <c r="C3896" t="str">
        <f t="shared" si="222"/>
        <v>okra_g_4_VegetableESA16b</v>
      </c>
      <c r="D3896">
        <v>24.3</v>
      </c>
      <c r="E3896">
        <v>23.7</v>
      </c>
      <c r="F3896">
        <v>4.07</v>
      </c>
      <c r="G3896">
        <v>3.01</v>
      </c>
      <c r="H3896">
        <v>22.8</v>
      </c>
      <c r="I3896">
        <v>19.600000000000001</v>
      </c>
      <c r="J3896">
        <v>15.2</v>
      </c>
      <c r="K3896">
        <v>13.1</v>
      </c>
      <c r="L3896">
        <v>10.4</v>
      </c>
      <c r="M3896">
        <v>10.3</v>
      </c>
      <c r="R3896">
        <f t="shared" si="223"/>
        <v>8</v>
      </c>
      <c r="S3896">
        <f t="shared" si="224"/>
        <v>15</v>
      </c>
    </row>
    <row r="3897" spans="1:19" x14ac:dyDescent="0.3">
      <c r="A3897">
        <v>3896</v>
      </c>
      <c r="B3897" t="s">
        <v>3907</v>
      </c>
      <c r="C3897" t="str">
        <f t="shared" ref="C3897:C3960" si="225">LEFT(B3897,R3897-1)&amp;RIGHT(B3897,LEN(B3897)-S3897)</f>
        <v>okra_g_4_VegetableESA17a</v>
      </c>
      <c r="D3897">
        <v>229</v>
      </c>
      <c r="E3897">
        <v>181</v>
      </c>
      <c r="F3897">
        <v>28.2</v>
      </c>
      <c r="G3897">
        <v>19.7</v>
      </c>
      <c r="H3897">
        <v>167</v>
      </c>
      <c r="I3897">
        <v>143</v>
      </c>
      <c r="J3897">
        <v>111</v>
      </c>
      <c r="K3897">
        <v>91.5</v>
      </c>
      <c r="L3897">
        <v>71.599999999999994</v>
      </c>
      <c r="M3897">
        <v>71.2</v>
      </c>
      <c r="R3897">
        <f t="shared" si="223"/>
        <v>8</v>
      </c>
      <c r="S3897">
        <f t="shared" si="224"/>
        <v>15</v>
      </c>
    </row>
    <row r="3898" spans="1:19" x14ac:dyDescent="0.3">
      <c r="A3898">
        <v>3897</v>
      </c>
      <c r="B3898" t="s">
        <v>3908</v>
      </c>
      <c r="C3898" t="str">
        <f t="shared" si="225"/>
        <v>okra_g_4_VegetableESA17b</v>
      </c>
      <c r="D3898">
        <v>113</v>
      </c>
      <c r="E3898">
        <v>104</v>
      </c>
      <c r="F3898">
        <v>13.2</v>
      </c>
      <c r="G3898">
        <v>7.47</v>
      </c>
      <c r="H3898">
        <v>96.3</v>
      </c>
      <c r="I3898">
        <v>82.7</v>
      </c>
      <c r="J3898">
        <v>56.3</v>
      </c>
      <c r="K3898">
        <v>43</v>
      </c>
      <c r="L3898">
        <v>36.4</v>
      </c>
      <c r="M3898">
        <v>36</v>
      </c>
      <c r="R3898">
        <f t="shared" si="223"/>
        <v>8</v>
      </c>
      <c r="S3898">
        <f t="shared" si="224"/>
        <v>15</v>
      </c>
    </row>
    <row r="3899" spans="1:19" x14ac:dyDescent="0.3">
      <c r="A3899">
        <v>3898</v>
      </c>
      <c r="B3899" t="s">
        <v>3909</v>
      </c>
      <c r="C3899" t="str">
        <f t="shared" si="225"/>
        <v>okra_g_4_VegetableESA18a</v>
      </c>
      <c r="D3899">
        <v>99.5</v>
      </c>
      <c r="E3899">
        <v>94.8</v>
      </c>
      <c r="F3899">
        <v>13.3</v>
      </c>
      <c r="G3899">
        <v>6.74</v>
      </c>
      <c r="H3899">
        <v>89</v>
      </c>
      <c r="I3899">
        <v>75.2</v>
      </c>
      <c r="J3899">
        <v>57.4</v>
      </c>
      <c r="K3899">
        <v>46.4</v>
      </c>
      <c r="L3899">
        <v>35.200000000000003</v>
      </c>
      <c r="M3899">
        <v>34.9</v>
      </c>
      <c r="R3899">
        <f t="shared" si="223"/>
        <v>8</v>
      </c>
      <c r="S3899">
        <f t="shared" si="224"/>
        <v>15</v>
      </c>
    </row>
    <row r="3900" spans="1:19" x14ac:dyDescent="0.3">
      <c r="A3900">
        <v>3899</v>
      </c>
      <c r="B3900" t="s">
        <v>3910</v>
      </c>
      <c r="C3900" t="str">
        <f t="shared" si="225"/>
        <v>okra_g_4_VegetableESA18b</v>
      </c>
      <c r="D3900">
        <v>92.8</v>
      </c>
      <c r="E3900">
        <v>84.2</v>
      </c>
      <c r="F3900">
        <v>10.4</v>
      </c>
      <c r="G3900">
        <v>5.58</v>
      </c>
      <c r="H3900">
        <v>75.599999999999994</v>
      </c>
      <c r="I3900">
        <v>60.1</v>
      </c>
      <c r="J3900">
        <v>45.6</v>
      </c>
      <c r="K3900">
        <v>36.4</v>
      </c>
      <c r="L3900">
        <v>27.9</v>
      </c>
      <c r="M3900">
        <v>27.6</v>
      </c>
      <c r="R3900">
        <f t="shared" si="223"/>
        <v>8</v>
      </c>
      <c r="S3900">
        <f t="shared" si="224"/>
        <v>15</v>
      </c>
    </row>
    <row r="3901" spans="1:19" x14ac:dyDescent="0.3">
      <c r="A3901">
        <v>3900</v>
      </c>
      <c r="B3901" t="s">
        <v>3911</v>
      </c>
      <c r="C3901" t="str">
        <f t="shared" si="225"/>
        <v>okra_g_4_VegetableESA19a</v>
      </c>
      <c r="D3901">
        <v>73.3</v>
      </c>
      <c r="E3901">
        <v>68.7</v>
      </c>
      <c r="F3901">
        <v>16</v>
      </c>
      <c r="G3901">
        <v>9.92</v>
      </c>
      <c r="H3901">
        <v>64.099999999999994</v>
      </c>
      <c r="I3901">
        <v>53.3</v>
      </c>
      <c r="J3901">
        <v>42.8</v>
      </c>
      <c r="K3901">
        <v>34.299999999999997</v>
      </c>
      <c r="L3901">
        <v>28.8</v>
      </c>
      <c r="M3901">
        <v>28.6</v>
      </c>
      <c r="R3901">
        <f t="shared" si="223"/>
        <v>8</v>
      </c>
      <c r="S3901">
        <f t="shared" si="224"/>
        <v>15</v>
      </c>
    </row>
    <row r="3902" spans="1:19" x14ac:dyDescent="0.3">
      <c r="A3902">
        <v>3901</v>
      </c>
      <c r="B3902" t="s">
        <v>3912</v>
      </c>
      <c r="C3902" t="str">
        <f t="shared" si="225"/>
        <v>okra_g_4_VegetableESA19b</v>
      </c>
      <c r="D3902">
        <v>117</v>
      </c>
      <c r="E3902">
        <v>101</v>
      </c>
      <c r="F3902">
        <v>21.6</v>
      </c>
      <c r="G3902">
        <v>13.1</v>
      </c>
      <c r="H3902">
        <v>91.5</v>
      </c>
      <c r="I3902">
        <v>78.5</v>
      </c>
      <c r="J3902">
        <v>60.5</v>
      </c>
      <c r="K3902">
        <v>50.4</v>
      </c>
      <c r="L3902">
        <v>37.700000000000003</v>
      </c>
      <c r="M3902">
        <v>37.5</v>
      </c>
      <c r="R3902">
        <f t="shared" si="223"/>
        <v>8</v>
      </c>
      <c r="S3902">
        <f t="shared" si="224"/>
        <v>15</v>
      </c>
    </row>
    <row r="3903" spans="1:19" x14ac:dyDescent="0.3">
      <c r="A3903">
        <v>3902</v>
      </c>
      <c r="B3903" t="s">
        <v>3913</v>
      </c>
      <c r="C3903" t="str">
        <f t="shared" si="225"/>
        <v>okra_g_4_VegetableESA20a</v>
      </c>
      <c r="D3903">
        <v>341</v>
      </c>
      <c r="E3903">
        <v>171</v>
      </c>
      <c r="F3903">
        <v>8.7899999999999991</v>
      </c>
      <c r="G3903">
        <v>5.84</v>
      </c>
      <c r="H3903">
        <v>129</v>
      </c>
      <c r="I3903">
        <v>88.3</v>
      </c>
      <c r="J3903">
        <v>48.5</v>
      </c>
      <c r="K3903">
        <v>35</v>
      </c>
      <c r="L3903">
        <v>32.200000000000003</v>
      </c>
      <c r="M3903">
        <v>31.7</v>
      </c>
      <c r="R3903">
        <f t="shared" si="223"/>
        <v>8</v>
      </c>
      <c r="S3903">
        <f t="shared" si="224"/>
        <v>15</v>
      </c>
    </row>
    <row r="3904" spans="1:19" x14ac:dyDescent="0.3">
      <c r="A3904">
        <v>3903</v>
      </c>
      <c r="B3904" t="s">
        <v>3914</v>
      </c>
      <c r="C3904" t="str">
        <f t="shared" si="225"/>
        <v>okra_g_4_VegetableESA20b</v>
      </c>
      <c r="D3904">
        <v>634</v>
      </c>
      <c r="E3904">
        <v>302</v>
      </c>
      <c r="F3904">
        <v>15.4</v>
      </c>
      <c r="G3904">
        <v>7.37</v>
      </c>
      <c r="H3904">
        <v>199</v>
      </c>
      <c r="I3904">
        <v>143</v>
      </c>
      <c r="J3904">
        <v>81.2</v>
      </c>
      <c r="K3904">
        <v>62.7</v>
      </c>
      <c r="L3904">
        <v>48.6</v>
      </c>
      <c r="M3904">
        <v>47.8</v>
      </c>
      <c r="R3904">
        <f t="shared" si="223"/>
        <v>8</v>
      </c>
      <c r="S3904">
        <f t="shared" si="224"/>
        <v>15</v>
      </c>
    </row>
    <row r="3905" spans="1:19" x14ac:dyDescent="0.3">
      <c r="A3905">
        <v>3904</v>
      </c>
      <c r="B3905" t="s">
        <v>3915</v>
      </c>
      <c r="C3905" t="str">
        <f t="shared" si="225"/>
        <v>okra_g_4_VegetableESA21</v>
      </c>
      <c r="D3905">
        <v>222</v>
      </c>
      <c r="E3905">
        <v>174</v>
      </c>
      <c r="F3905">
        <v>9.8699999999999992</v>
      </c>
      <c r="G3905">
        <v>3.91</v>
      </c>
      <c r="H3905">
        <v>160</v>
      </c>
      <c r="I3905">
        <v>102</v>
      </c>
      <c r="J3905">
        <v>53.7</v>
      </c>
      <c r="K3905">
        <v>38</v>
      </c>
      <c r="L3905">
        <v>32.4</v>
      </c>
      <c r="M3905">
        <v>31.7</v>
      </c>
      <c r="R3905">
        <f t="shared" si="223"/>
        <v>8</v>
      </c>
      <c r="S3905">
        <f t="shared" si="224"/>
        <v>15</v>
      </c>
    </row>
    <row r="3906" spans="1:19" x14ac:dyDescent="0.3">
      <c r="A3906">
        <v>3905</v>
      </c>
      <c r="B3906" t="s">
        <v>3916</v>
      </c>
      <c r="C3906" t="str">
        <f t="shared" si="225"/>
        <v>olives_g_7_OrchardESA3</v>
      </c>
      <c r="D3906">
        <v>414</v>
      </c>
      <c r="E3906">
        <v>409</v>
      </c>
      <c r="F3906">
        <v>47</v>
      </c>
      <c r="G3906">
        <v>18.7</v>
      </c>
      <c r="H3906">
        <v>394</v>
      </c>
      <c r="I3906">
        <v>329</v>
      </c>
      <c r="J3906">
        <v>220</v>
      </c>
      <c r="K3906">
        <v>168</v>
      </c>
      <c r="L3906">
        <v>128</v>
      </c>
      <c r="M3906">
        <v>127</v>
      </c>
      <c r="R3906">
        <f t="shared" si="223"/>
        <v>10</v>
      </c>
      <c r="S3906">
        <f t="shared" si="224"/>
        <v>17</v>
      </c>
    </row>
    <row r="3907" spans="1:19" x14ac:dyDescent="0.3">
      <c r="A3907">
        <v>3906</v>
      </c>
      <c r="B3907" t="s">
        <v>3917</v>
      </c>
      <c r="C3907" t="str">
        <f t="shared" si="225"/>
        <v>olives_g_7_OrchardESA12a</v>
      </c>
      <c r="D3907">
        <v>209</v>
      </c>
      <c r="E3907">
        <v>205</v>
      </c>
      <c r="F3907">
        <v>17.8</v>
      </c>
      <c r="G3907">
        <v>7.78</v>
      </c>
      <c r="H3907">
        <v>196</v>
      </c>
      <c r="I3907">
        <v>160</v>
      </c>
      <c r="J3907">
        <v>97.3</v>
      </c>
      <c r="K3907">
        <v>68.599999999999994</v>
      </c>
      <c r="L3907">
        <v>57.1</v>
      </c>
      <c r="M3907">
        <v>56</v>
      </c>
      <c r="R3907">
        <f t="shared" ref="R3907:R3970" si="226">SEARCH("run",B3907)</f>
        <v>10</v>
      </c>
      <c r="S3907">
        <f t="shared" ref="S3907:S3970" si="227">SEARCH("_",B3907,SEARCH("_",B3907,R3907+1)+1)</f>
        <v>17</v>
      </c>
    </row>
    <row r="3908" spans="1:19" x14ac:dyDescent="0.3">
      <c r="A3908">
        <v>3907</v>
      </c>
      <c r="B3908" t="s">
        <v>3918</v>
      </c>
      <c r="C3908" t="str">
        <f t="shared" si="225"/>
        <v>olives_g_7_OrchardESA12b</v>
      </c>
      <c r="D3908">
        <v>158</v>
      </c>
      <c r="E3908">
        <v>155</v>
      </c>
      <c r="F3908">
        <v>13.9</v>
      </c>
      <c r="G3908">
        <v>6.52</v>
      </c>
      <c r="H3908">
        <v>145</v>
      </c>
      <c r="I3908">
        <v>109</v>
      </c>
      <c r="J3908">
        <v>73.099999999999994</v>
      </c>
      <c r="K3908">
        <v>53.3</v>
      </c>
      <c r="L3908">
        <v>43.4</v>
      </c>
      <c r="M3908">
        <v>42.7</v>
      </c>
      <c r="R3908">
        <f t="shared" si="226"/>
        <v>10</v>
      </c>
      <c r="S3908">
        <f t="shared" si="227"/>
        <v>17</v>
      </c>
    </row>
    <row r="3909" spans="1:19" x14ac:dyDescent="0.3">
      <c r="A3909">
        <v>3908</v>
      </c>
      <c r="B3909" t="s">
        <v>3919</v>
      </c>
      <c r="C3909" t="str">
        <f t="shared" si="225"/>
        <v>olives_g_7_OrchardESA13</v>
      </c>
      <c r="D3909">
        <v>77.8</v>
      </c>
      <c r="E3909">
        <v>76.099999999999994</v>
      </c>
      <c r="F3909">
        <v>8.7899999999999991</v>
      </c>
      <c r="G3909">
        <v>5.14</v>
      </c>
      <c r="H3909">
        <v>73.099999999999994</v>
      </c>
      <c r="I3909">
        <v>56.6</v>
      </c>
      <c r="J3909">
        <v>37.299999999999997</v>
      </c>
      <c r="K3909">
        <v>30.1</v>
      </c>
      <c r="L3909">
        <v>22.7</v>
      </c>
      <c r="M3909">
        <v>22.5</v>
      </c>
      <c r="R3909">
        <f t="shared" si="226"/>
        <v>10</v>
      </c>
      <c r="S3909">
        <f t="shared" si="227"/>
        <v>17</v>
      </c>
    </row>
    <row r="3910" spans="1:19" x14ac:dyDescent="0.3">
      <c r="A3910">
        <v>3909</v>
      </c>
      <c r="B3910" t="s">
        <v>3920</v>
      </c>
      <c r="C3910" t="str">
        <f t="shared" si="225"/>
        <v>olives_g_7_OrchardESA15a</v>
      </c>
      <c r="D3910">
        <v>141</v>
      </c>
      <c r="E3910">
        <v>139</v>
      </c>
      <c r="F3910">
        <v>18.899999999999999</v>
      </c>
      <c r="G3910">
        <v>8.42</v>
      </c>
      <c r="H3910">
        <v>133</v>
      </c>
      <c r="I3910">
        <v>105</v>
      </c>
      <c r="J3910">
        <v>73.8</v>
      </c>
      <c r="K3910">
        <v>58.4</v>
      </c>
      <c r="L3910">
        <v>44.8</v>
      </c>
      <c r="M3910">
        <v>44.4</v>
      </c>
      <c r="R3910">
        <f t="shared" si="226"/>
        <v>10</v>
      </c>
      <c r="S3910">
        <f t="shared" si="227"/>
        <v>17</v>
      </c>
    </row>
    <row r="3911" spans="1:19" x14ac:dyDescent="0.3">
      <c r="A3911">
        <v>3910</v>
      </c>
      <c r="B3911" t="s">
        <v>3921</v>
      </c>
      <c r="C3911" t="str">
        <f t="shared" si="225"/>
        <v>olives_g_7_OrchardESA15a</v>
      </c>
      <c r="D3911">
        <v>81.400000000000006</v>
      </c>
      <c r="E3911">
        <v>79.900000000000006</v>
      </c>
      <c r="F3911">
        <v>12.4</v>
      </c>
      <c r="G3911">
        <v>8.99</v>
      </c>
      <c r="H3911">
        <v>75.5</v>
      </c>
      <c r="I3911">
        <v>61.6</v>
      </c>
      <c r="J3911">
        <v>43.3</v>
      </c>
      <c r="K3911">
        <v>35.299999999999997</v>
      </c>
      <c r="L3911">
        <v>25.9</v>
      </c>
      <c r="M3911">
        <v>25.7</v>
      </c>
      <c r="R3911">
        <f t="shared" si="226"/>
        <v>10</v>
      </c>
      <c r="S3911">
        <f t="shared" si="227"/>
        <v>17</v>
      </c>
    </row>
    <row r="3912" spans="1:19" x14ac:dyDescent="0.3">
      <c r="A3912">
        <v>3911</v>
      </c>
      <c r="B3912" t="s">
        <v>3922</v>
      </c>
      <c r="C3912" t="str">
        <f t="shared" si="225"/>
        <v>olives_g_7_OrchardESA16a</v>
      </c>
      <c r="D3912">
        <v>69.7</v>
      </c>
      <c r="E3912">
        <v>69.099999999999994</v>
      </c>
      <c r="F3912">
        <v>11.1</v>
      </c>
      <c r="G3912">
        <v>8.4</v>
      </c>
      <c r="H3912">
        <v>67.099999999999994</v>
      </c>
      <c r="I3912">
        <v>57.8</v>
      </c>
      <c r="J3912">
        <v>45.2</v>
      </c>
      <c r="K3912">
        <v>37.6</v>
      </c>
      <c r="L3912">
        <v>28.4</v>
      </c>
      <c r="M3912">
        <v>28.2</v>
      </c>
      <c r="R3912">
        <f t="shared" si="226"/>
        <v>10</v>
      </c>
      <c r="S3912">
        <f t="shared" si="227"/>
        <v>17</v>
      </c>
    </row>
    <row r="3913" spans="1:19" x14ac:dyDescent="0.3">
      <c r="A3913">
        <v>3912</v>
      </c>
      <c r="B3913" t="s">
        <v>3923</v>
      </c>
      <c r="C3913" t="str">
        <f t="shared" si="225"/>
        <v>olives_g_7_OrchardESA16b</v>
      </c>
      <c r="D3913">
        <v>57.6</v>
      </c>
      <c r="E3913">
        <v>57.1</v>
      </c>
      <c r="F3913">
        <v>9.64</v>
      </c>
      <c r="G3913">
        <v>8.84</v>
      </c>
      <c r="H3913">
        <v>55.7</v>
      </c>
      <c r="I3913">
        <v>50</v>
      </c>
      <c r="J3913">
        <v>38.6</v>
      </c>
      <c r="K3913">
        <v>32.5</v>
      </c>
      <c r="L3913">
        <v>24.4</v>
      </c>
      <c r="M3913">
        <v>24.2</v>
      </c>
      <c r="R3913">
        <f t="shared" si="226"/>
        <v>10</v>
      </c>
      <c r="S3913">
        <f t="shared" si="227"/>
        <v>17</v>
      </c>
    </row>
    <row r="3914" spans="1:19" x14ac:dyDescent="0.3">
      <c r="A3914">
        <v>3913</v>
      </c>
      <c r="B3914" t="s">
        <v>3924</v>
      </c>
      <c r="C3914" t="str">
        <f t="shared" si="225"/>
        <v>olives_g_7_OrchardESA17a</v>
      </c>
      <c r="D3914">
        <v>172</v>
      </c>
      <c r="E3914">
        <v>171</v>
      </c>
      <c r="F3914">
        <v>33.1</v>
      </c>
      <c r="G3914">
        <v>18.899999999999999</v>
      </c>
      <c r="H3914">
        <v>166</v>
      </c>
      <c r="I3914">
        <v>145</v>
      </c>
      <c r="J3914">
        <v>126</v>
      </c>
      <c r="K3914">
        <v>104</v>
      </c>
      <c r="L3914">
        <v>78.2</v>
      </c>
      <c r="M3914">
        <v>77.7</v>
      </c>
      <c r="R3914">
        <f t="shared" si="226"/>
        <v>10</v>
      </c>
      <c r="S3914">
        <f t="shared" si="227"/>
        <v>17</v>
      </c>
    </row>
    <row r="3915" spans="1:19" x14ac:dyDescent="0.3">
      <c r="A3915">
        <v>3914</v>
      </c>
      <c r="B3915" t="s">
        <v>3925</v>
      </c>
      <c r="C3915" t="str">
        <f t="shared" si="225"/>
        <v>olives_g_7_OrchardESA17b</v>
      </c>
      <c r="D3915">
        <v>57.3</v>
      </c>
      <c r="E3915">
        <v>56.7</v>
      </c>
      <c r="F3915">
        <v>8.35</v>
      </c>
      <c r="G3915">
        <v>7.01</v>
      </c>
      <c r="H3915">
        <v>55</v>
      </c>
      <c r="I3915">
        <v>47.4</v>
      </c>
      <c r="J3915">
        <v>34.6</v>
      </c>
      <c r="K3915">
        <v>27.9</v>
      </c>
      <c r="L3915">
        <v>21.7</v>
      </c>
      <c r="M3915">
        <v>21.5</v>
      </c>
      <c r="R3915">
        <f t="shared" si="226"/>
        <v>10</v>
      </c>
      <c r="S3915">
        <f t="shared" si="227"/>
        <v>17</v>
      </c>
    </row>
    <row r="3916" spans="1:19" x14ac:dyDescent="0.3">
      <c r="A3916">
        <v>3915</v>
      </c>
      <c r="B3916" t="s">
        <v>3926</v>
      </c>
      <c r="C3916" t="str">
        <f t="shared" si="225"/>
        <v>olives_g_7_OrchardESA18a</v>
      </c>
      <c r="D3916">
        <v>64.2</v>
      </c>
      <c r="E3916">
        <v>63.5</v>
      </c>
      <c r="F3916">
        <v>10.5</v>
      </c>
      <c r="G3916">
        <v>7.88</v>
      </c>
      <c r="H3916">
        <v>61.6</v>
      </c>
      <c r="I3916">
        <v>54.5</v>
      </c>
      <c r="J3916">
        <v>44.7</v>
      </c>
      <c r="K3916">
        <v>36.6</v>
      </c>
      <c r="L3916">
        <v>27.2</v>
      </c>
      <c r="M3916">
        <v>27</v>
      </c>
      <c r="R3916">
        <f t="shared" si="226"/>
        <v>10</v>
      </c>
      <c r="S3916">
        <f t="shared" si="227"/>
        <v>17</v>
      </c>
    </row>
    <row r="3917" spans="1:19" x14ac:dyDescent="0.3">
      <c r="A3917">
        <v>3916</v>
      </c>
      <c r="B3917" t="s">
        <v>3927</v>
      </c>
      <c r="C3917" t="str">
        <f t="shared" si="225"/>
        <v>olives_g_7_OrchardESA18b</v>
      </c>
      <c r="D3917">
        <v>104</v>
      </c>
      <c r="E3917">
        <v>102</v>
      </c>
      <c r="F3917">
        <v>13.7</v>
      </c>
      <c r="G3917">
        <v>7.55</v>
      </c>
      <c r="H3917">
        <v>97.8</v>
      </c>
      <c r="I3917">
        <v>90.4</v>
      </c>
      <c r="J3917">
        <v>64.8</v>
      </c>
      <c r="K3917">
        <v>49.8</v>
      </c>
      <c r="L3917">
        <v>37.1</v>
      </c>
      <c r="M3917">
        <v>36.700000000000003</v>
      </c>
      <c r="R3917">
        <f t="shared" si="226"/>
        <v>10</v>
      </c>
      <c r="S3917">
        <f t="shared" si="227"/>
        <v>17</v>
      </c>
    </row>
    <row r="3918" spans="1:19" x14ac:dyDescent="0.3">
      <c r="A3918">
        <v>3917</v>
      </c>
      <c r="B3918" t="s">
        <v>3928</v>
      </c>
      <c r="C3918" t="str">
        <f t="shared" si="225"/>
        <v>olives_g_7_OrchardESA19a</v>
      </c>
      <c r="D3918">
        <v>80</v>
      </c>
      <c r="E3918">
        <v>79</v>
      </c>
      <c r="F3918">
        <v>14.6</v>
      </c>
      <c r="G3918">
        <v>10.8</v>
      </c>
      <c r="H3918">
        <v>76.2</v>
      </c>
      <c r="I3918">
        <v>63.7</v>
      </c>
      <c r="J3918">
        <v>45</v>
      </c>
      <c r="K3918">
        <v>37.299999999999997</v>
      </c>
      <c r="L3918">
        <v>28.8</v>
      </c>
      <c r="M3918">
        <v>28.6</v>
      </c>
      <c r="R3918">
        <f t="shared" si="226"/>
        <v>10</v>
      </c>
      <c r="S3918">
        <f t="shared" si="227"/>
        <v>17</v>
      </c>
    </row>
    <row r="3919" spans="1:19" x14ac:dyDescent="0.3">
      <c r="A3919">
        <v>3918</v>
      </c>
      <c r="B3919" t="s">
        <v>3929</v>
      </c>
      <c r="C3919" t="str">
        <f t="shared" si="225"/>
        <v>olives_g_7_OrchardESA19a</v>
      </c>
      <c r="D3919">
        <v>80</v>
      </c>
      <c r="E3919">
        <v>79</v>
      </c>
      <c r="F3919">
        <v>14.6</v>
      </c>
      <c r="G3919">
        <v>10.8</v>
      </c>
      <c r="H3919">
        <v>76.2</v>
      </c>
      <c r="I3919">
        <v>63.7</v>
      </c>
      <c r="J3919">
        <v>45</v>
      </c>
      <c r="K3919">
        <v>37.299999999999997</v>
      </c>
      <c r="L3919">
        <v>28.8</v>
      </c>
      <c r="M3919">
        <v>28.6</v>
      </c>
      <c r="R3919">
        <f t="shared" si="226"/>
        <v>10</v>
      </c>
      <c r="S3919">
        <f t="shared" si="227"/>
        <v>17</v>
      </c>
    </row>
    <row r="3920" spans="1:19" x14ac:dyDescent="0.3">
      <c r="A3920">
        <v>3919</v>
      </c>
      <c r="B3920" t="s">
        <v>3930</v>
      </c>
      <c r="C3920" t="str">
        <f t="shared" si="225"/>
        <v>olives_g_4_OrchardESA3</v>
      </c>
      <c r="D3920">
        <v>846</v>
      </c>
      <c r="E3920">
        <v>623</v>
      </c>
      <c r="F3920">
        <v>45</v>
      </c>
      <c r="G3920">
        <v>22.1</v>
      </c>
      <c r="H3920">
        <v>470</v>
      </c>
      <c r="I3920">
        <v>345</v>
      </c>
      <c r="J3920">
        <v>225</v>
      </c>
      <c r="K3920">
        <v>168</v>
      </c>
      <c r="L3920">
        <v>133</v>
      </c>
      <c r="M3920">
        <v>131</v>
      </c>
      <c r="R3920">
        <f t="shared" si="226"/>
        <v>10</v>
      </c>
      <c r="S3920">
        <f t="shared" si="227"/>
        <v>17</v>
      </c>
    </row>
    <row r="3921" spans="1:19" x14ac:dyDescent="0.3">
      <c r="A3921">
        <v>3920</v>
      </c>
      <c r="B3921" t="s">
        <v>3931</v>
      </c>
      <c r="C3921" t="str">
        <f t="shared" si="225"/>
        <v>olives_g_4_OrchardESA12a</v>
      </c>
      <c r="D3921">
        <v>382</v>
      </c>
      <c r="E3921">
        <v>308</v>
      </c>
      <c r="F3921">
        <v>22.5</v>
      </c>
      <c r="G3921">
        <v>9.51</v>
      </c>
      <c r="H3921">
        <v>275</v>
      </c>
      <c r="I3921">
        <v>207</v>
      </c>
      <c r="J3921">
        <v>126</v>
      </c>
      <c r="K3921">
        <v>88.3</v>
      </c>
      <c r="L3921">
        <v>74.3</v>
      </c>
      <c r="M3921">
        <v>72.900000000000006</v>
      </c>
      <c r="R3921">
        <f t="shared" si="226"/>
        <v>10</v>
      </c>
      <c r="S3921">
        <f t="shared" si="227"/>
        <v>17</v>
      </c>
    </row>
    <row r="3922" spans="1:19" x14ac:dyDescent="0.3">
      <c r="A3922">
        <v>3921</v>
      </c>
      <c r="B3922" t="s">
        <v>3932</v>
      </c>
      <c r="C3922" t="str">
        <f t="shared" si="225"/>
        <v>olives_g_4_OrchardESA12b</v>
      </c>
      <c r="D3922">
        <v>311</v>
      </c>
      <c r="E3922">
        <v>274</v>
      </c>
      <c r="F3922">
        <v>18.3</v>
      </c>
      <c r="G3922">
        <v>7.62</v>
      </c>
      <c r="H3922">
        <v>239</v>
      </c>
      <c r="I3922">
        <v>170</v>
      </c>
      <c r="J3922">
        <v>98.4</v>
      </c>
      <c r="K3922">
        <v>71.3</v>
      </c>
      <c r="L3922">
        <v>59.4</v>
      </c>
      <c r="M3922">
        <v>58.4</v>
      </c>
      <c r="R3922">
        <f t="shared" si="226"/>
        <v>10</v>
      </c>
      <c r="S3922">
        <f t="shared" si="227"/>
        <v>17</v>
      </c>
    </row>
    <row r="3923" spans="1:19" x14ac:dyDescent="0.3">
      <c r="A3923">
        <v>3922</v>
      </c>
      <c r="B3923" t="s">
        <v>3933</v>
      </c>
      <c r="C3923" t="str">
        <f t="shared" si="225"/>
        <v>olives_g_4_OrchardESA13</v>
      </c>
      <c r="D3923">
        <v>137</v>
      </c>
      <c r="E3923">
        <v>117</v>
      </c>
      <c r="F3923">
        <v>12.4</v>
      </c>
      <c r="G3923">
        <v>5.53</v>
      </c>
      <c r="H3923">
        <v>102</v>
      </c>
      <c r="I3923">
        <v>75.400000000000006</v>
      </c>
      <c r="J3923">
        <v>55.3</v>
      </c>
      <c r="K3923">
        <v>44.2</v>
      </c>
      <c r="L3923">
        <v>32.9</v>
      </c>
      <c r="M3923">
        <v>32.799999999999997</v>
      </c>
      <c r="R3923">
        <f t="shared" si="226"/>
        <v>10</v>
      </c>
      <c r="S3923">
        <f t="shared" si="227"/>
        <v>18</v>
      </c>
    </row>
    <row r="3924" spans="1:19" x14ac:dyDescent="0.3">
      <c r="A3924">
        <v>3923</v>
      </c>
      <c r="B3924" t="s">
        <v>3934</v>
      </c>
      <c r="C3924" t="str">
        <f t="shared" si="225"/>
        <v>olives_g_4_OrchardESA15a</v>
      </c>
      <c r="D3924">
        <v>242</v>
      </c>
      <c r="E3924">
        <v>211</v>
      </c>
      <c r="F3924">
        <v>20.100000000000001</v>
      </c>
      <c r="G3924">
        <v>8.6</v>
      </c>
      <c r="H3924">
        <v>192</v>
      </c>
      <c r="I3924">
        <v>143</v>
      </c>
      <c r="J3924">
        <v>93.1</v>
      </c>
      <c r="K3924">
        <v>69.8</v>
      </c>
      <c r="L3924">
        <v>59.7</v>
      </c>
      <c r="M3924">
        <v>58.2</v>
      </c>
      <c r="R3924">
        <f t="shared" si="226"/>
        <v>10</v>
      </c>
      <c r="S3924">
        <f t="shared" si="227"/>
        <v>18</v>
      </c>
    </row>
    <row r="3925" spans="1:19" x14ac:dyDescent="0.3">
      <c r="A3925">
        <v>3924</v>
      </c>
      <c r="B3925" t="s">
        <v>3935</v>
      </c>
      <c r="C3925" t="str">
        <f t="shared" si="225"/>
        <v>olives_g_4_OrchardESA15a</v>
      </c>
      <c r="D3925">
        <v>114</v>
      </c>
      <c r="E3925">
        <v>108</v>
      </c>
      <c r="F3925">
        <v>14.5</v>
      </c>
      <c r="G3925">
        <v>8.86</v>
      </c>
      <c r="H3925">
        <v>101</v>
      </c>
      <c r="I3925">
        <v>80.8</v>
      </c>
      <c r="J3925">
        <v>52.7</v>
      </c>
      <c r="K3925">
        <v>41.4</v>
      </c>
      <c r="L3925">
        <v>31.7</v>
      </c>
      <c r="M3925">
        <v>31.4</v>
      </c>
      <c r="R3925">
        <f t="shared" si="226"/>
        <v>10</v>
      </c>
      <c r="S3925">
        <f t="shared" si="227"/>
        <v>18</v>
      </c>
    </row>
    <row r="3926" spans="1:19" x14ac:dyDescent="0.3">
      <c r="A3926">
        <v>3925</v>
      </c>
      <c r="B3926" t="s">
        <v>3936</v>
      </c>
      <c r="C3926" t="str">
        <f t="shared" si="225"/>
        <v>olives_g_4_OrchardESA16a</v>
      </c>
      <c r="D3926">
        <v>103</v>
      </c>
      <c r="E3926">
        <v>95.2</v>
      </c>
      <c r="F3926">
        <v>12.9</v>
      </c>
      <c r="G3926">
        <v>8.48</v>
      </c>
      <c r="H3926">
        <v>88</v>
      </c>
      <c r="I3926">
        <v>74.5</v>
      </c>
      <c r="J3926">
        <v>55.7</v>
      </c>
      <c r="K3926">
        <v>45.5</v>
      </c>
      <c r="L3926">
        <v>35</v>
      </c>
      <c r="M3926">
        <v>34.700000000000003</v>
      </c>
      <c r="R3926">
        <f t="shared" si="226"/>
        <v>10</v>
      </c>
      <c r="S3926">
        <f t="shared" si="227"/>
        <v>18</v>
      </c>
    </row>
    <row r="3927" spans="1:19" x14ac:dyDescent="0.3">
      <c r="A3927">
        <v>3926</v>
      </c>
      <c r="B3927" t="s">
        <v>3937</v>
      </c>
      <c r="C3927" t="str">
        <f t="shared" si="225"/>
        <v>olives_g_4_OrchardESA16b</v>
      </c>
      <c r="D3927">
        <v>62.8</v>
      </c>
      <c r="E3927">
        <v>61.6</v>
      </c>
      <c r="F3927">
        <v>9.8699999999999992</v>
      </c>
      <c r="G3927">
        <v>8.5500000000000007</v>
      </c>
      <c r="H3927">
        <v>59.6</v>
      </c>
      <c r="I3927">
        <v>53.9</v>
      </c>
      <c r="J3927">
        <v>41.9</v>
      </c>
      <c r="K3927">
        <v>34.1</v>
      </c>
      <c r="L3927">
        <v>26.2</v>
      </c>
      <c r="M3927">
        <v>26</v>
      </c>
      <c r="R3927">
        <f t="shared" si="226"/>
        <v>10</v>
      </c>
      <c r="S3927">
        <f t="shared" si="227"/>
        <v>18</v>
      </c>
    </row>
    <row r="3928" spans="1:19" x14ac:dyDescent="0.3">
      <c r="A3928">
        <v>3927</v>
      </c>
      <c r="B3928" t="s">
        <v>3938</v>
      </c>
      <c r="C3928" t="str">
        <f t="shared" si="225"/>
        <v>olives_g_4_OrchardESA17a</v>
      </c>
      <c r="D3928">
        <v>281</v>
      </c>
      <c r="E3928">
        <v>249</v>
      </c>
      <c r="F3928">
        <v>45.1</v>
      </c>
      <c r="G3928">
        <v>24.3</v>
      </c>
      <c r="H3928">
        <v>238</v>
      </c>
      <c r="I3928">
        <v>213</v>
      </c>
      <c r="J3928">
        <v>179</v>
      </c>
      <c r="K3928">
        <v>148</v>
      </c>
      <c r="L3928">
        <v>111</v>
      </c>
      <c r="M3928">
        <v>110</v>
      </c>
      <c r="R3928">
        <f t="shared" si="226"/>
        <v>10</v>
      </c>
      <c r="S3928">
        <f t="shared" si="227"/>
        <v>18</v>
      </c>
    </row>
    <row r="3929" spans="1:19" x14ac:dyDescent="0.3">
      <c r="A3929">
        <v>3928</v>
      </c>
      <c r="B3929" t="s">
        <v>3939</v>
      </c>
      <c r="C3929" t="str">
        <f t="shared" si="225"/>
        <v>olives_g_4_OrchardESA17b</v>
      </c>
      <c r="D3929">
        <v>66.5</v>
      </c>
      <c r="E3929">
        <v>64.599999999999994</v>
      </c>
      <c r="F3929">
        <v>8.89</v>
      </c>
      <c r="G3929">
        <v>6.15</v>
      </c>
      <c r="H3929">
        <v>61.8</v>
      </c>
      <c r="I3929">
        <v>52.2</v>
      </c>
      <c r="J3929">
        <v>37</v>
      </c>
      <c r="K3929">
        <v>29.9</v>
      </c>
      <c r="L3929">
        <v>23.8</v>
      </c>
      <c r="M3929">
        <v>23.5</v>
      </c>
      <c r="R3929">
        <f t="shared" si="226"/>
        <v>10</v>
      </c>
      <c r="S3929">
        <f t="shared" si="227"/>
        <v>18</v>
      </c>
    </row>
    <row r="3930" spans="1:19" x14ac:dyDescent="0.3">
      <c r="A3930">
        <v>3929</v>
      </c>
      <c r="B3930" t="s">
        <v>3940</v>
      </c>
      <c r="C3930" t="str">
        <f t="shared" si="225"/>
        <v>olives_g_4_OrchardESA18a</v>
      </c>
      <c r="D3930">
        <v>83.4</v>
      </c>
      <c r="E3930">
        <v>80.599999999999994</v>
      </c>
      <c r="F3930">
        <v>12.6</v>
      </c>
      <c r="G3930">
        <v>7.99</v>
      </c>
      <c r="H3930">
        <v>78.2</v>
      </c>
      <c r="I3930">
        <v>68.099999999999994</v>
      </c>
      <c r="J3930">
        <v>55.4</v>
      </c>
      <c r="K3930">
        <v>44.5</v>
      </c>
      <c r="L3930">
        <v>32.9</v>
      </c>
      <c r="M3930">
        <v>32.6</v>
      </c>
      <c r="R3930">
        <f t="shared" si="226"/>
        <v>10</v>
      </c>
      <c r="S3930">
        <f t="shared" si="227"/>
        <v>18</v>
      </c>
    </row>
    <row r="3931" spans="1:19" x14ac:dyDescent="0.3">
      <c r="A3931">
        <v>3930</v>
      </c>
      <c r="B3931" t="s">
        <v>3941</v>
      </c>
      <c r="C3931" t="str">
        <f t="shared" si="225"/>
        <v>olives_g_4_OrchardESA18b</v>
      </c>
      <c r="D3931">
        <v>206</v>
      </c>
      <c r="E3931">
        <v>189</v>
      </c>
      <c r="F3931">
        <v>20.9</v>
      </c>
      <c r="G3931">
        <v>8.3800000000000008</v>
      </c>
      <c r="H3931">
        <v>171</v>
      </c>
      <c r="I3931">
        <v>149</v>
      </c>
      <c r="J3931">
        <v>102</v>
      </c>
      <c r="K3931">
        <v>77.599999999999994</v>
      </c>
      <c r="L3931">
        <v>58.3</v>
      </c>
      <c r="M3931">
        <v>57.7</v>
      </c>
      <c r="R3931">
        <f t="shared" si="226"/>
        <v>10</v>
      </c>
      <c r="S3931">
        <f t="shared" si="227"/>
        <v>18</v>
      </c>
    </row>
    <row r="3932" spans="1:19" x14ac:dyDescent="0.3">
      <c r="A3932">
        <v>3931</v>
      </c>
      <c r="B3932" t="s">
        <v>3942</v>
      </c>
      <c r="C3932" t="str">
        <f t="shared" si="225"/>
        <v>olives_g_4_OrchardESA19a</v>
      </c>
      <c r="D3932">
        <v>124</v>
      </c>
      <c r="E3932">
        <v>120</v>
      </c>
      <c r="F3932">
        <v>18.2</v>
      </c>
      <c r="G3932">
        <v>11</v>
      </c>
      <c r="H3932">
        <v>114</v>
      </c>
      <c r="I3932">
        <v>88.9</v>
      </c>
      <c r="J3932">
        <v>60.1</v>
      </c>
      <c r="K3932">
        <v>48.8</v>
      </c>
      <c r="L3932">
        <v>38</v>
      </c>
      <c r="M3932">
        <v>37.700000000000003</v>
      </c>
      <c r="R3932">
        <f t="shared" si="226"/>
        <v>10</v>
      </c>
      <c r="S3932">
        <f t="shared" si="227"/>
        <v>18</v>
      </c>
    </row>
    <row r="3933" spans="1:19" x14ac:dyDescent="0.3">
      <c r="A3933">
        <v>3932</v>
      </c>
      <c r="B3933" t="s">
        <v>3943</v>
      </c>
      <c r="C3933" t="str">
        <f t="shared" si="225"/>
        <v>olives_g_4_OrchardESA19a</v>
      </c>
      <c r="D3933">
        <v>124</v>
      </c>
      <c r="E3933">
        <v>120</v>
      </c>
      <c r="F3933">
        <v>18.2</v>
      </c>
      <c r="G3933">
        <v>11</v>
      </c>
      <c r="H3933">
        <v>114</v>
      </c>
      <c r="I3933">
        <v>88.9</v>
      </c>
      <c r="J3933">
        <v>60.1</v>
      </c>
      <c r="K3933">
        <v>48.8</v>
      </c>
      <c r="L3933">
        <v>38</v>
      </c>
      <c r="M3933">
        <v>37.700000000000003</v>
      </c>
      <c r="R3933">
        <f t="shared" si="226"/>
        <v>10</v>
      </c>
      <c r="S3933">
        <f t="shared" si="227"/>
        <v>18</v>
      </c>
    </row>
    <row r="3934" spans="1:19" x14ac:dyDescent="0.3">
      <c r="A3934">
        <v>3933</v>
      </c>
      <c r="B3934" t="s">
        <v>3944</v>
      </c>
      <c r="C3934" t="str">
        <f t="shared" si="225"/>
        <v>ornamentals_g_7_NSLandcoverESA1</v>
      </c>
      <c r="D3934">
        <v>93.4</v>
      </c>
      <c r="E3934">
        <v>91.9</v>
      </c>
      <c r="F3934">
        <v>12.8</v>
      </c>
      <c r="G3934">
        <v>6.17</v>
      </c>
      <c r="H3934">
        <v>87.7</v>
      </c>
      <c r="I3934">
        <v>76.900000000000006</v>
      </c>
      <c r="J3934">
        <v>55.9</v>
      </c>
      <c r="K3934">
        <v>43.5</v>
      </c>
      <c r="L3934">
        <v>36.4</v>
      </c>
      <c r="M3934">
        <v>36</v>
      </c>
      <c r="R3934">
        <f t="shared" si="226"/>
        <v>15</v>
      </c>
      <c r="S3934">
        <f t="shared" si="227"/>
        <v>23</v>
      </c>
    </row>
    <row r="3935" spans="1:19" x14ac:dyDescent="0.3">
      <c r="A3935">
        <v>3934</v>
      </c>
      <c r="B3935" t="s">
        <v>3945</v>
      </c>
      <c r="C3935" t="str">
        <f t="shared" si="225"/>
        <v>ornamentals_g_7_NSLandcoverESA2</v>
      </c>
      <c r="D3935">
        <v>53.7</v>
      </c>
      <c r="E3935">
        <v>52.5</v>
      </c>
      <c r="F3935">
        <v>7.12</v>
      </c>
      <c r="G3935">
        <v>4.1399999999999997</v>
      </c>
      <c r="H3935">
        <v>50</v>
      </c>
      <c r="I3935">
        <v>39.9</v>
      </c>
      <c r="J3935">
        <v>27.4</v>
      </c>
      <c r="K3935">
        <v>23.8</v>
      </c>
      <c r="L3935">
        <v>17.899999999999999</v>
      </c>
      <c r="M3935">
        <v>17.8</v>
      </c>
      <c r="R3935">
        <f t="shared" si="226"/>
        <v>15</v>
      </c>
      <c r="S3935">
        <f t="shared" si="227"/>
        <v>23</v>
      </c>
    </row>
    <row r="3936" spans="1:19" x14ac:dyDescent="0.3">
      <c r="A3936">
        <v>3935</v>
      </c>
      <c r="B3936" t="s">
        <v>3946</v>
      </c>
      <c r="C3936" t="str">
        <f t="shared" si="225"/>
        <v>ornamentals_g_7_NSLandcoverESA3</v>
      </c>
      <c r="D3936">
        <v>82.8</v>
      </c>
      <c r="E3936">
        <v>81.8</v>
      </c>
      <c r="F3936">
        <v>11.9</v>
      </c>
      <c r="G3936">
        <v>7.05</v>
      </c>
      <c r="H3936">
        <v>78.8</v>
      </c>
      <c r="I3936">
        <v>67.7</v>
      </c>
      <c r="J3936">
        <v>51.3</v>
      </c>
      <c r="K3936">
        <v>41.7</v>
      </c>
      <c r="L3936">
        <v>32.200000000000003</v>
      </c>
      <c r="M3936">
        <v>31.9</v>
      </c>
      <c r="R3936">
        <f t="shared" si="226"/>
        <v>15</v>
      </c>
      <c r="S3936">
        <f t="shared" si="227"/>
        <v>23</v>
      </c>
    </row>
    <row r="3937" spans="1:19" x14ac:dyDescent="0.3">
      <c r="A3937">
        <v>3936</v>
      </c>
      <c r="B3937" t="s">
        <v>3947</v>
      </c>
      <c r="C3937" t="str">
        <f t="shared" si="225"/>
        <v>ornamentals_g_7_NSLandcoverESA4</v>
      </c>
      <c r="D3937">
        <v>49.8</v>
      </c>
      <c r="E3937">
        <v>48.8</v>
      </c>
      <c r="F3937">
        <v>10</v>
      </c>
      <c r="G3937">
        <v>7.6</v>
      </c>
      <c r="H3937">
        <v>46.2</v>
      </c>
      <c r="I3937">
        <v>39.700000000000003</v>
      </c>
      <c r="J3937">
        <v>28.4</v>
      </c>
      <c r="K3937">
        <v>23.9</v>
      </c>
      <c r="L3937">
        <v>18.899999999999999</v>
      </c>
      <c r="M3937">
        <v>18.8</v>
      </c>
      <c r="R3937">
        <f t="shared" si="226"/>
        <v>15</v>
      </c>
      <c r="S3937">
        <f t="shared" si="227"/>
        <v>23</v>
      </c>
    </row>
    <row r="3938" spans="1:19" x14ac:dyDescent="0.3">
      <c r="A3938">
        <v>3937</v>
      </c>
      <c r="B3938" t="s">
        <v>3948</v>
      </c>
      <c r="C3938" t="str">
        <f t="shared" si="225"/>
        <v>ornamentals_g_7_NSLandcoverESA5</v>
      </c>
      <c r="D3938">
        <v>54.5</v>
      </c>
      <c r="E3938">
        <v>53.6</v>
      </c>
      <c r="F3938">
        <v>6.13</v>
      </c>
      <c r="G3938">
        <v>4.09</v>
      </c>
      <c r="H3938">
        <v>50.8</v>
      </c>
      <c r="I3938">
        <v>38.700000000000003</v>
      </c>
      <c r="J3938">
        <v>27.4</v>
      </c>
      <c r="K3938">
        <v>21.5</v>
      </c>
      <c r="L3938">
        <v>17.600000000000001</v>
      </c>
      <c r="M3938">
        <v>17.3</v>
      </c>
      <c r="R3938">
        <f t="shared" si="226"/>
        <v>15</v>
      </c>
      <c r="S3938">
        <f t="shared" si="227"/>
        <v>23</v>
      </c>
    </row>
    <row r="3939" spans="1:19" x14ac:dyDescent="0.3">
      <c r="A3939">
        <v>3938</v>
      </c>
      <c r="B3939" t="s">
        <v>3949</v>
      </c>
      <c r="C3939" t="str">
        <f t="shared" si="225"/>
        <v>ornamentals_g_7_NSLandcoverESA6</v>
      </c>
      <c r="D3939">
        <v>51.4</v>
      </c>
      <c r="E3939">
        <v>50.4</v>
      </c>
      <c r="F3939">
        <v>5.46</v>
      </c>
      <c r="G3939">
        <v>3.7</v>
      </c>
      <c r="H3939">
        <v>47.6</v>
      </c>
      <c r="I3939">
        <v>38.700000000000003</v>
      </c>
      <c r="J3939">
        <v>25.3</v>
      </c>
      <c r="K3939">
        <v>19.399999999999999</v>
      </c>
      <c r="L3939">
        <v>15.9</v>
      </c>
      <c r="M3939">
        <v>15.7</v>
      </c>
      <c r="R3939">
        <f t="shared" si="226"/>
        <v>15</v>
      </c>
      <c r="S3939">
        <f t="shared" si="227"/>
        <v>23</v>
      </c>
    </row>
    <row r="3940" spans="1:19" x14ac:dyDescent="0.3">
      <c r="A3940">
        <v>3939</v>
      </c>
      <c r="B3940" t="s">
        <v>3950</v>
      </c>
      <c r="C3940" t="str">
        <f t="shared" si="225"/>
        <v>ornamentals_g_7_NSLandcoverESA7</v>
      </c>
      <c r="D3940">
        <v>61.1</v>
      </c>
      <c r="E3940">
        <v>59.7</v>
      </c>
      <c r="F3940">
        <v>5.73</v>
      </c>
      <c r="G3940">
        <v>4.16</v>
      </c>
      <c r="H3940">
        <v>55.9</v>
      </c>
      <c r="I3940">
        <v>42.1</v>
      </c>
      <c r="J3940">
        <v>26.8</v>
      </c>
      <c r="K3940">
        <v>19.600000000000001</v>
      </c>
      <c r="L3940">
        <v>16.5</v>
      </c>
      <c r="M3940">
        <v>16.2</v>
      </c>
      <c r="R3940">
        <f t="shared" si="226"/>
        <v>15</v>
      </c>
      <c r="S3940">
        <f t="shared" si="227"/>
        <v>23</v>
      </c>
    </row>
    <row r="3941" spans="1:19" x14ac:dyDescent="0.3">
      <c r="A3941">
        <v>3940</v>
      </c>
      <c r="B3941" t="s">
        <v>3951</v>
      </c>
      <c r="C3941" t="str">
        <f t="shared" si="225"/>
        <v>ornamentals_g_7_NSLandcoverESA8</v>
      </c>
      <c r="D3941">
        <v>78.8</v>
      </c>
      <c r="E3941">
        <v>76.5</v>
      </c>
      <c r="F3941">
        <v>5.78</v>
      </c>
      <c r="G3941">
        <v>3.8</v>
      </c>
      <c r="H3941">
        <v>71.2</v>
      </c>
      <c r="I3941">
        <v>46.4</v>
      </c>
      <c r="J3941">
        <v>27.6</v>
      </c>
      <c r="K3941">
        <v>20.6</v>
      </c>
      <c r="L3941">
        <v>18.100000000000001</v>
      </c>
      <c r="M3941">
        <v>17.7</v>
      </c>
      <c r="R3941">
        <f t="shared" si="226"/>
        <v>15</v>
      </c>
      <c r="S3941">
        <f t="shared" si="227"/>
        <v>23</v>
      </c>
    </row>
    <row r="3942" spans="1:19" x14ac:dyDescent="0.3">
      <c r="A3942">
        <v>3941</v>
      </c>
      <c r="B3942" t="s">
        <v>3952</v>
      </c>
      <c r="C3942" t="str">
        <f t="shared" si="225"/>
        <v>ornamentals_g_7_NSLandcoverESA9</v>
      </c>
      <c r="D3942">
        <v>49.4</v>
      </c>
      <c r="E3942">
        <v>48.6</v>
      </c>
      <c r="F3942">
        <v>7.68</v>
      </c>
      <c r="G3942">
        <v>5.72</v>
      </c>
      <c r="H3942">
        <v>47.4</v>
      </c>
      <c r="I3942">
        <v>39.4</v>
      </c>
      <c r="J3942">
        <v>28.2</v>
      </c>
      <c r="K3942">
        <v>22.7</v>
      </c>
      <c r="L3942">
        <v>19</v>
      </c>
      <c r="M3942">
        <v>18.7</v>
      </c>
      <c r="R3942">
        <f t="shared" si="226"/>
        <v>15</v>
      </c>
      <c r="S3942">
        <f t="shared" si="227"/>
        <v>23</v>
      </c>
    </row>
    <row r="3943" spans="1:19" x14ac:dyDescent="0.3">
      <c r="A3943">
        <v>3942</v>
      </c>
      <c r="B3943" t="s">
        <v>3953</v>
      </c>
      <c r="C3943" t="str">
        <f t="shared" si="225"/>
        <v>ornamentals_g_7_NSLandcoverESA10a</v>
      </c>
      <c r="D3943">
        <v>57</v>
      </c>
      <c r="E3943">
        <v>55.6</v>
      </c>
      <c r="F3943">
        <v>5.59</v>
      </c>
      <c r="G3943">
        <v>4.03</v>
      </c>
      <c r="H3943">
        <v>51.7</v>
      </c>
      <c r="I3943">
        <v>38.799999999999997</v>
      </c>
      <c r="J3943">
        <v>26.4</v>
      </c>
      <c r="K3943">
        <v>19.5</v>
      </c>
      <c r="L3943">
        <v>16.3</v>
      </c>
      <c r="M3943">
        <v>16</v>
      </c>
      <c r="R3943">
        <f t="shared" si="226"/>
        <v>15</v>
      </c>
      <c r="S3943">
        <f t="shared" si="227"/>
        <v>23</v>
      </c>
    </row>
    <row r="3944" spans="1:19" x14ac:dyDescent="0.3">
      <c r="A3944">
        <v>3943</v>
      </c>
      <c r="B3944" t="s">
        <v>3954</v>
      </c>
      <c r="C3944" t="str">
        <f t="shared" si="225"/>
        <v>ornamentals_g_7_NSLandcoverESA10b</v>
      </c>
      <c r="D3944">
        <v>33.6</v>
      </c>
      <c r="E3944">
        <v>33.200000000000003</v>
      </c>
      <c r="F3944">
        <v>5.8</v>
      </c>
      <c r="G3944">
        <v>4.92</v>
      </c>
      <c r="H3944">
        <v>32.1</v>
      </c>
      <c r="I3944">
        <v>30.2</v>
      </c>
      <c r="J3944">
        <v>24.5</v>
      </c>
      <c r="K3944">
        <v>19.3</v>
      </c>
      <c r="L3944">
        <v>15.2</v>
      </c>
      <c r="M3944">
        <v>15.1</v>
      </c>
      <c r="R3944">
        <f t="shared" si="226"/>
        <v>15</v>
      </c>
      <c r="S3944">
        <f t="shared" si="227"/>
        <v>23</v>
      </c>
    </row>
    <row r="3945" spans="1:19" x14ac:dyDescent="0.3">
      <c r="A3945">
        <v>3944</v>
      </c>
      <c r="B3945" t="s">
        <v>3955</v>
      </c>
      <c r="C3945" t="str">
        <f t="shared" si="225"/>
        <v>ornamentals_g_7_NSLandcoverESA11a</v>
      </c>
      <c r="D3945">
        <v>58</v>
      </c>
      <c r="E3945">
        <v>56.9</v>
      </c>
      <c r="F3945">
        <v>6.41</v>
      </c>
      <c r="G3945">
        <v>3.77</v>
      </c>
      <c r="H3945">
        <v>54.8</v>
      </c>
      <c r="I3945">
        <v>44.5</v>
      </c>
      <c r="J3945">
        <v>31.8</v>
      </c>
      <c r="K3945">
        <v>23.6</v>
      </c>
      <c r="L3945">
        <v>19.8</v>
      </c>
      <c r="M3945">
        <v>19.5</v>
      </c>
      <c r="R3945">
        <f t="shared" si="226"/>
        <v>15</v>
      </c>
      <c r="S3945">
        <f t="shared" si="227"/>
        <v>23</v>
      </c>
    </row>
    <row r="3946" spans="1:19" x14ac:dyDescent="0.3">
      <c r="A3946">
        <v>3945</v>
      </c>
      <c r="B3946" t="s">
        <v>3956</v>
      </c>
      <c r="C3946" t="str">
        <f t="shared" si="225"/>
        <v>ornamentals_g_7_NSLandcoverESA11b</v>
      </c>
      <c r="D3946">
        <v>42.9</v>
      </c>
      <c r="E3946">
        <v>42.1</v>
      </c>
      <c r="F3946">
        <v>5.1100000000000003</v>
      </c>
      <c r="G3946">
        <v>3.45</v>
      </c>
      <c r="H3946">
        <v>39.6</v>
      </c>
      <c r="I3946">
        <v>33.700000000000003</v>
      </c>
      <c r="J3946">
        <v>24.4</v>
      </c>
      <c r="K3946">
        <v>18.2</v>
      </c>
      <c r="L3946">
        <v>14.7</v>
      </c>
      <c r="M3946">
        <v>14.4</v>
      </c>
      <c r="R3946">
        <f t="shared" si="226"/>
        <v>15</v>
      </c>
      <c r="S3946">
        <f t="shared" si="227"/>
        <v>23</v>
      </c>
    </row>
    <row r="3947" spans="1:19" x14ac:dyDescent="0.3">
      <c r="A3947">
        <v>3946</v>
      </c>
      <c r="B3947" t="s">
        <v>3957</v>
      </c>
      <c r="C3947" t="str">
        <f t="shared" si="225"/>
        <v>ornamentals_g_7_NSLandcoverESA12a</v>
      </c>
      <c r="D3947">
        <v>73</v>
      </c>
      <c r="E3947">
        <v>71.5</v>
      </c>
      <c r="F3947">
        <v>7.49</v>
      </c>
      <c r="G3947">
        <v>4.2699999999999996</v>
      </c>
      <c r="H3947">
        <v>68.3</v>
      </c>
      <c r="I3947">
        <v>55.3</v>
      </c>
      <c r="J3947">
        <v>38.700000000000003</v>
      </c>
      <c r="K3947">
        <v>28.5</v>
      </c>
      <c r="L3947">
        <v>22.9</v>
      </c>
      <c r="M3947">
        <v>22.6</v>
      </c>
      <c r="R3947">
        <f t="shared" si="226"/>
        <v>15</v>
      </c>
      <c r="S3947">
        <f t="shared" si="227"/>
        <v>23</v>
      </c>
    </row>
    <row r="3948" spans="1:19" x14ac:dyDescent="0.3">
      <c r="A3948">
        <v>3947</v>
      </c>
      <c r="B3948" t="s">
        <v>3958</v>
      </c>
      <c r="C3948" t="str">
        <f t="shared" si="225"/>
        <v>ornamentals_g_7_NSLandcoverESA12b</v>
      </c>
      <c r="D3948">
        <v>57.5</v>
      </c>
      <c r="E3948">
        <v>56.2</v>
      </c>
      <c r="F3948">
        <v>5.5</v>
      </c>
      <c r="G3948">
        <v>3.65</v>
      </c>
      <c r="H3948">
        <v>52.4</v>
      </c>
      <c r="I3948">
        <v>41.3</v>
      </c>
      <c r="J3948">
        <v>28.4</v>
      </c>
      <c r="K3948">
        <v>21.1</v>
      </c>
      <c r="L3948">
        <v>17</v>
      </c>
      <c r="M3948">
        <v>16.7</v>
      </c>
      <c r="R3948">
        <f t="shared" si="226"/>
        <v>15</v>
      </c>
      <c r="S3948">
        <f t="shared" si="227"/>
        <v>23</v>
      </c>
    </row>
    <row r="3949" spans="1:19" x14ac:dyDescent="0.3">
      <c r="A3949">
        <v>3948</v>
      </c>
      <c r="B3949" t="s">
        <v>3959</v>
      </c>
      <c r="C3949" t="str">
        <f t="shared" si="225"/>
        <v>ornamentals_g_7_NSLandcoverESA13</v>
      </c>
      <c r="D3949">
        <v>50.3</v>
      </c>
      <c r="E3949">
        <v>49</v>
      </c>
      <c r="F3949">
        <v>5.64</v>
      </c>
      <c r="G3949">
        <v>3.42</v>
      </c>
      <c r="H3949">
        <v>45.5</v>
      </c>
      <c r="I3949">
        <v>34.5</v>
      </c>
      <c r="J3949">
        <v>23.7</v>
      </c>
      <c r="K3949">
        <v>18.899999999999999</v>
      </c>
      <c r="L3949">
        <v>14.2</v>
      </c>
      <c r="M3949">
        <v>14.2</v>
      </c>
      <c r="R3949">
        <f t="shared" si="226"/>
        <v>15</v>
      </c>
      <c r="S3949">
        <f t="shared" si="227"/>
        <v>23</v>
      </c>
    </row>
    <row r="3950" spans="1:19" x14ac:dyDescent="0.3">
      <c r="A3950">
        <v>3949</v>
      </c>
      <c r="B3950" t="s">
        <v>3960</v>
      </c>
      <c r="C3950" t="str">
        <f t="shared" si="225"/>
        <v>ornamentals_g_7_NSLandcoverESA14</v>
      </c>
      <c r="D3950">
        <v>37.700000000000003</v>
      </c>
      <c r="E3950">
        <v>37.299999999999997</v>
      </c>
      <c r="F3950">
        <v>6.93</v>
      </c>
      <c r="G3950">
        <v>5.79</v>
      </c>
      <c r="H3950">
        <v>36.4</v>
      </c>
      <c r="I3950">
        <v>32.799999999999997</v>
      </c>
      <c r="J3950">
        <v>25.3</v>
      </c>
      <c r="K3950">
        <v>21</v>
      </c>
      <c r="L3950">
        <v>16.600000000000001</v>
      </c>
      <c r="M3950">
        <v>16.5</v>
      </c>
      <c r="R3950">
        <f t="shared" si="226"/>
        <v>15</v>
      </c>
      <c r="S3950">
        <f t="shared" si="227"/>
        <v>23</v>
      </c>
    </row>
    <row r="3951" spans="1:19" x14ac:dyDescent="0.3">
      <c r="A3951">
        <v>3950</v>
      </c>
      <c r="B3951" t="s">
        <v>3961</v>
      </c>
      <c r="C3951" t="str">
        <f t="shared" si="225"/>
        <v>ornamentals_g_7_NSLandcoverESA15a</v>
      </c>
      <c r="D3951">
        <v>53.1</v>
      </c>
      <c r="E3951">
        <v>52.2</v>
      </c>
      <c r="F3951">
        <v>9.26</v>
      </c>
      <c r="G3951">
        <v>5.87</v>
      </c>
      <c r="H3951">
        <v>49.7</v>
      </c>
      <c r="I3951">
        <v>43.8</v>
      </c>
      <c r="J3951">
        <v>32.700000000000003</v>
      </c>
      <c r="K3951">
        <v>25.7</v>
      </c>
      <c r="L3951">
        <v>19.8</v>
      </c>
      <c r="M3951">
        <v>19.7</v>
      </c>
      <c r="R3951">
        <f t="shared" si="226"/>
        <v>15</v>
      </c>
      <c r="S3951">
        <f t="shared" si="227"/>
        <v>23</v>
      </c>
    </row>
    <row r="3952" spans="1:19" x14ac:dyDescent="0.3">
      <c r="A3952">
        <v>3951</v>
      </c>
      <c r="B3952" t="s">
        <v>3962</v>
      </c>
      <c r="C3952" t="str">
        <f t="shared" si="225"/>
        <v>ornamentals_g_7_NSLandcoverESA15b</v>
      </c>
      <c r="D3952">
        <v>23.2</v>
      </c>
      <c r="E3952">
        <v>22.1</v>
      </c>
      <c r="F3952">
        <v>2.2999999999999998</v>
      </c>
      <c r="G3952">
        <v>1.5</v>
      </c>
      <c r="H3952">
        <v>19.399999999999999</v>
      </c>
      <c r="I3952">
        <v>14.7</v>
      </c>
      <c r="J3952">
        <v>10.8</v>
      </c>
      <c r="K3952">
        <v>8.1999999999999993</v>
      </c>
      <c r="L3952">
        <v>6.37</v>
      </c>
      <c r="M3952">
        <v>6.24</v>
      </c>
      <c r="R3952">
        <f t="shared" si="226"/>
        <v>15</v>
      </c>
      <c r="S3952">
        <f t="shared" si="227"/>
        <v>23</v>
      </c>
    </row>
    <row r="3953" spans="1:19" x14ac:dyDescent="0.3">
      <c r="A3953">
        <v>3952</v>
      </c>
      <c r="B3953" t="s">
        <v>3963</v>
      </c>
      <c r="C3953" t="str">
        <f t="shared" si="225"/>
        <v>ornamentals_g_7_NSLandcoverESA16a</v>
      </c>
      <c r="D3953">
        <v>22.6</v>
      </c>
      <c r="E3953">
        <v>22.3</v>
      </c>
      <c r="F3953">
        <v>3.95</v>
      </c>
      <c r="G3953">
        <v>2.78</v>
      </c>
      <c r="H3953">
        <v>21.7</v>
      </c>
      <c r="I3953">
        <v>19.8</v>
      </c>
      <c r="J3953">
        <v>16.3</v>
      </c>
      <c r="K3953">
        <v>13.2</v>
      </c>
      <c r="L3953">
        <v>10.6</v>
      </c>
      <c r="M3953">
        <v>10.5</v>
      </c>
      <c r="R3953">
        <f t="shared" si="226"/>
        <v>15</v>
      </c>
      <c r="S3953">
        <f t="shared" si="227"/>
        <v>23</v>
      </c>
    </row>
    <row r="3954" spans="1:19" x14ac:dyDescent="0.3">
      <c r="A3954">
        <v>3953</v>
      </c>
      <c r="B3954" t="s">
        <v>3964</v>
      </c>
      <c r="C3954" t="str">
        <f t="shared" si="225"/>
        <v>ornamentals_g_7_NSLandcoverESA16b</v>
      </c>
      <c r="D3954">
        <v>17.2</v>
      </c>
      <c r="E3954">
        <v>17.100000000000001</v>
      </c>
      <c r="F3954">
        <v>3.06</v>
      </c>
      <c r="G3954">
        <v>2.75</v>
      </c>
      <c r="H3954">
        <v>16.7</v>
      </c>
      <c r="I3954">
        <v>15.1</v>
      </c>
      <c r="J3954">
        <v>12.2</v>
      </c>
      <c r="K3954">
        <v>10.199999999999999</v>
      </c>
      <c r="L3954">
        <v>7.85</v>
      </c>
      <c r="M3954">
        <v>7.79</v>
      </c>
      <c r="R3954">
        <f t="shared" si="226"/>
        <v>15</v>
      </c>
      <c r="S3954">
        <f t="shared" si="227"/>
        <v>23</v>
      </c>
    </row>
    <row r="3955" spans="1:19" x14ac:dyDescent="0.3">
      <c r="A3955">
        <v>3954</v>
      </c>
      <c r="B3955" t="s">
        <v>3965</v>
      </c>
      <c r="C3955" t="str">
        <f t="shared" si="225"/>
        <v>ornamentals_g_7_NSLandcoverESA17a</v>
      </c>
      <c r="D3955">
        <v>47.6</v>
      </c>
      <c r="E3955">
        <v>47.1</v>
      </c>
      <c r="F3955">
        <v>8.65</v>
      </c>
      <c r="G3955">
        <v>5.91</v>
      </c>
      <c r="H3955">
        <v>45.9</v>
      </c>
      <c r="I3955">
        <v>41.6</v>
      </c>
      <c r="J3955">
        <v>31.9</v>
      </c>
      <c r="K3955">
        <v>26.4</v>
      </c>
      <c r="L3955">
        <v>20</v>
      </c>
      <c r="M3955">
        <v>19.899999999999999</v>
      </c>
      <c r="R3955">
        <f t="shared" si="226"/>
        <v>15</v>
      </c>
      <c r="S3955">
        <f t="shared" si="227"/>
        <v>23</v>
      </c>
    </row>
    <row r="3956" spans="1:19" x14ac:dyDescent="0.3">
      <c r="A3956">
        <v>3955</v>
      </c>
      <c r="B3956" t="s">
        <v>3966</v>
      </c>
      <c r="C3956" t="str">
        <f t="shared" si="225"/>
        <v>ornamentals_g_7_NSLandcoverESA17b</v>
      </c>
      <c r="D3956">
        <v>26.2</v>
      </c>
      <c r="E3956">
        <v>25.8</v>
      </c>
      <c r="F3956">
        <v>4.57</v>
      </c>
      <c r="G3956">
        <v>4.08</v>
      </c>
      <c r="H3956">
        <v>25.3</v>
      </c>
      <c r="I3956">
        <v>23.1</v>
      </c>
      <c r="J3956">
        <v>18</v>
      </c>
      <c r="K3956">
        <v>14.4</v>
      </c>
      <c r="L3956">
        <v>11.5</v>
      </c>
      <c r="M3956">
        <v>11.4</v>
      </c>
      <c r="R3956">
        <f t="shared" si="226"/>
        <v>15</v>
      </c>
      <c r="S3956">
        <f t="shared" si="227"/>
        <v>23</v>
      </c>
    </row>
    <row r="3957" spans="1:19" x14ac:dyDescent="0.3">
      <c r="A3957">
        <v>3956</v>
      </c>
      <c r="B3957" t="s">
        <v>3967</v>
      </c>
      <c r="C3957" t="str">
        <f t="shared" si="225"/>
        <v>ornamentals_g_7_NSLandcoverESA18a</v>
      </c>
      <c r="D3957">
        <v>23.5</v>
      </c>
      <c r="E3957">
        <v>23.2</v>
      </c>
      <c r="F3957">
        <v>4.0999999999999996</v>
      </c>
      <c r="G3957">
        <v>2.9</v>
      </c>
      <c r="H3957">
        <v>22.5</v>
      </c>
      <c r="I3957">
        <v>20.2</v>
      </c>
      <c r="J3957">
        <v>16.2</v>
      </c>
      <c r="K3957">
        <v>13.5</v>
      </c>
      <c r="L3957">
        <v>10.4</v>
      </c>
      <c r="M3957">
        <v>10.4</v>
      </c>
      <c r="R3957">
        <f t="shared" si="226"/>
        <v>15</v>
      </c>
      <c r="S3957">
        <f t="shared" si="227"/>
        <v>23</v>
      </c>
    </row>
    <row r="3958" spans="1:19" x14ac:dyDescent="0.3">
      <c r="A3958">
        <v>3957</v>
      </c>
      <c r="B3958" t="s">
        <v>3968</v>
      </c>
      <c r="C3958" t="str">
        <f t="shared" si="225"/>
        <v>ornamentals_g_7_NSLandcoverESA18b</v>
      </c>
      <c r="D3958">
        <v>24.1</v>
      </c>
      <c r="E3958">
        <v>23.7</v>
      </c>
      <c r="F3958">
        <v>3.62</v>
      </c>
      <c r="G3958">
        <v>2.57</v>
      </c>
      <c r="H3958">
        <v>22.7</v>
      </c>
      <c r="I3958">
        <v>18.5</v>
      </c>
      <c r="J3958">
        <v>16.100000000000001</v>
      </c>
      <c r="K3958">
        <v>12.8</v>
      </c>
      <c r="L3958">
        <v>10.1</v>
      </c>
      <c r="M3958">
        <v>9.98</v>
      </c>
      <c r="R3958">
        <f t="shared" si="226"/>
        <v>15</v>
      </c>
      <c r="S3958">
        <f t="shared" si="227"/>
        <v>23</v>
      </c>
    </row>
    <row r="3959" spans="1:19" x14ac:dyDescent="0.3">
      <c r="A3959">
        <v>3958</v>
      </c>
      <c r="B3959" t="s">
        <v>3969</v>
      </c>
      <c r="C3959" t="str">
        <f t="shared" si="225"/>
        <v>ornamentals_g_7_NSLandcoverESA19a</v>
      </c>
      <c r="D3959">
        <v>26.4</v>
      </c>
      <c r="E3959">
        <v>26</v>
      </c>
      <c r="F3959">
        <v>7.85</v>
      </c>
      <c r="G3959">
        <v>6.12</v>
      </c>
      <c r="H3959">
        <v>25</v>
      </c>
      <c r="I3959">
        <v>22.9</v>
      </c>
      <c r="J3959">
        <v>18.5</v>
      </c>
      <c r="K3959">
        <v>16.100000000000001</v>
      </c>
      <c r="L3959">
        <v>12.5</v>
      </c>
      <c r="M3959">
        <v>12.5</v>
      </c>
      <c r="R3959">
        <f t="shared" si="226"/>
        <v>15</v>
      </c>
      <c r="S3959">
        <f t="shared" si="227"/>
        <v>23</v>
      </c>
    </row>
    <row r="3960" spans="1:19" x14ac:dyDescent="0.3">
      <c r="A3960">
        <v>3959</v>
      </c>
      <c r="B3960" t="s">
        <v>3970</v>
      </c>
      <c r="C3960" t="str">
        <f t="shared" si="225"/>
        <v>ornamentals_g_7_NSLandcoverESA19b</v>
      </c>
      <c r="D3960">
        <v>45.8</v>
      </c>
      <c r="E3960">
        <v>45.3</v>
      </c>
      <c r="F3960">
        <v>14.4</v>
      </c>
      <c r="G3960">
        <v>9.7100000000000009</v>
      </c>
      <c r="H3960">
        <v>44</v>
      </c>
      <c r="I3960">
        <v>38.4</v>
      </c>
      <c r="J3960">
        <v>30.3</v>
      </c>
      <c r="K3960">
        <v>27.4</v>
      </c>
      <c r="L3960">
        <v>23.1</v>
      </c>
      <c r="M3960">
        <v>23.8</v>
      </c>
      <c r="R3960">
        <f t="shared" si="226"/>
        <v>15</v>
      </c>
      <c r="S3960">
        <f t="shared" si="227"/>
        <v>23</v>
      </c>
    </row>
    <row r="3961" spans="1:19" x14ac:dyDescent="0.3">
      <c r="A3961">
        <v>3960</v>
      </c>
      <c r="B3961" t="s">
        <v>3971</v>
      </c>
      <c r="C3961" t="str">
        <f t="shared" ref="C3961:C4024" si="228">LEFT(B3961,R3961-1)&amp;RIGHT(B3961,LEN(B3961)-S3961)</f>
        <v>ornamentals_g_7_NSLandcoverESA20a</v>
      </c>
      <c r="D3961">
        <v>125</v>
      </c>
      <c r="E3961">
        <v>122</v>
      </c>
      <c r="F3961">
        <v>13.9</v>
      </c>
      <c r="G3961">
        <v>6.55</v>
      </c>
      <c r="H3961">
        <v>118</v>
      </c>
      <c r="I3961">
        <v>95.1</v>
      </c>
      <c r="J3961">
        <v>64.900000000000006</v>
      </c>
      <c r="K3961">
        <v>51</v>
      </c>
      <c r="L3961">
        <v>41</v>
      </c>
      <c r="M3961">
        <v>40.4</v>
      </c>
      <c r="R3961">
        <f t="shared" si="226"/>
        <v>15</v>
      </c>
      <c r="S3961">
        <f t="shared" si="227"/>
        <v>23</v>
      </c>
    </row>
    <row r="3962" spans="1:19" x14ac:dyDescent="0.3">
      <c r="A3962">
        <v>3961</v>
      </c>
      <c r="B3962" t="s">
        <v>3972</v>
      </c>
      <c r="C3962" t="str">
        <f t="shared" si="228"/>
        <v>ornamentals_g_7_NSLandcoverESA20b</v>
      </c>
      <c r="D3962">
        <v>76.7</v>
      </c>
      <c r="E3962">
        <v>75.099999999999994</v>
      </c>
      <c r="F3962">
        <v>7</v>
      </c>
      <c r="G3962">
        <v>3.64</v>
      </c>
      <c r="H3962">
        <v>72.2</v>
      </c>
      <c r="I3962">
        <v>54.2</v>
      </c>
      <c r="J3962">
        <v>35.299999999999997</v>
      </c>
      <c r="K3962">
        <v>26</v>
      </c>
      <c r="L3962">
        <v>20.9</v>
      </c>
      <c r="M3962">
        <v>20.6</v>
      </c>
      <c r="R3962">
        <f t="shared" si="226"/>
        <v>15</v>
      </c>
      <c r="S3962">
        <f t="shared" si="227"/>
        <v>23</v>
      </c>
    </row>
    <row r="3963" spans="1:19" x14ac:dyDescent="0.3">
      <c r="A3963">
        <v>3962</v>
      </c>
      <c r="B3963" t="s">
        <v>3973</v>
      </c>
      <c r="C3963" t="str">
        <f t="shared" si="228"/>
        <v>ornamentals_g_7_NSLandcoverESA21</v>
      </c>
      <c r="D3963">
        <v>57.3</v>
      </c>
      <c r="E3963">
        <v>55.9</v>
      </c>
      <c r="F3963">
        <v>4.74</v>
      </c>
      <c r="G3963">
        <v>2.14</v>
      </c>
      <c r="H3963">
        <v>53.7</v>
      </c>
      <c r="I3963">
        <v>41.1</v>
      </c>
      <c r="J3963">
        <v>24.4</v>
      </c>
      <c r="K3963">
        <v>17.899999999999999</v>
      </c>
      <c r="L3963">
        <v>14.7</v>
      </c>
      <c r="M3963">
        <v>14.5</v>
      </c>
      <c r="R3963">
        <f t="shared" si="226"/>
        <v>15</v>
      </c>
      <c r="S3963">
        <f t="shared" si="227"/>
        <v>23</v>
      </c>
    </row>
    <row r="3964" spans="1:19" x14ac:dyDescent="0.3">
      <c r="A3964">
        <v>3963</v>
      </c>
      <c r="B3964" t="s">
        <v>3974</v>
      </c>
      <c r="C3964" t="str">
        <f t="shared" si="228"/>
        <v>ornamentals_g_4_NSLandcoverESA1</v>
      </c>
      <c r="D3964">
        <v>183</v>
      </c>
      <c r="E3964">
        <v>116</v>
      </c>
      <c r="F3964">
        <v>10.1</v>
      </c>
      <c r="G3964">
        <v>7.07</v>
      </c>
      <c r="H3964">
        <v>91.8</v>
      </c>
      <c r="I3964">
        <v>71.599999999999994</v>
      </c>
      <c r="J3964">
        <v>47.8</v>
      </c>
      <c r="K3964">
        <v>36.4</v>
      </c>
      <c r="L3964">
        <v>36.6</v>
      </c>
      <c r="M3964">
        <v>36.200000000000003</v>
      </c>
      <c r="R3964">
        <f t="shared" si="226"/>
        <v>15</v>
      </c>
      <c r="S3964">
        <f t="shared" si="227"/>
        <v>23</v>
      </c>
    </row>
    <row r="3965" spans="1:19" x14ac:dyDescent="0.3">
      <c r="A3965">
        <v>3964</v>
      </c>
      <c r="B3965" t="s">
        <v>3975</v>
      </c>
      <c r="C3965" t="str">
        <f t="shared" si="228"/>
        <v>ornamentals_g_4_NSLandcoverESA2</v>
      </c>
      <c r="D3965">
        <v>92.6</v>
      </c>
      <c r="E3965">
        <v>80.900000000000006</v>
      </c>
      <c r="F3965">
        <v>9.39</v>
      </c>
      <c r="G3965">
        <v>5.3</v>
      </c>
      <c r="H3965">
        <v>70.8</v>
      </c>
      <c r="I3965">
        <v>50.6</v>
      </c>
      <c r="J3965">
        <v>40.299999999999997</v>
      </c>
      <c r="K3965">
        <v>32.1</v>
      </c>
      <c r="L3965">
        <v>26.1</v>
      </c>
      <c r="M3965">
        <v>25.9</v>
      </c>
      <c r="R3965">
        <f t="shared" si="226"/>
        <v>15</v>
      </c>
      <c r="S3965">
        <f t="shared" si="227"/>
        <v>23</v>
      </c>
    </row>
    <row r="3966" spans="1:19" x14ac:dyDescent="0.3">
      <c r="A3966">
        <v>3965</v>
      </c>
      <c r="B3966" t="s">
        <v>3976</v>
      </c>
      <c r="C3966" t="str">
        <f t="shared" si="228"/>
        <v>ornamentals_g_4_NSLandcoverESA3</v>
      </c>
      <c r="D3966">
        <v>156</v>
      </c>
      <c r="E3966">
        <v>111</v>
      </c>
      <c r="F3966">
        <v>12.9</v>
      </c>
      <c r="G3966">
        <v>7.94</v>
      </c>
      <c r="H3966">
        <v>93.1</v>
      </c>
      <c r="I3966">
        <v>80.900000000000006</v>
      </c>
      <c r="J3966">
        <v>61.5</v>
      </c>
      <c r="K3966">
        <v>47.7</v>
      </c>
      <c r="L3966">
        <v>38.299999999999997</v>
      </c>
      <c r="M3966">
        <v>37.9</v>
      </c>
      <c r="R3966">
        <f t="shared" si="226"/>
        <v>15</v>
      </c>
      <c r="S3966">
        <f t="shared" si="227"/>
        <v>23</v>
      </c>
    </row>
    <row r="3967" spans="1:19" x14ac:dyDescent="0.3">
      <c r="A3967">
        <v>3966</v>
      </c>
      <c r="B3967" t="s">
        <v>3977</v>
      </c>
      <c r="C3967" t="str">
        <f t="shared" si="228"/>
        <v>ornamentals_g_4_NSLandcoverESA4</v>
      </c>
      <c r="D3967">
        <v>91.4</v>
      </c>
      <c r="E3967">
        <v>78.3</v>
      </c>
      <c r="F3967">
        <v>12.4</v>
      </c>
      <c r="G3967">
        <v>9.9499999999999993</v>
      </c>
      <c r="H3967">
        <v>67.5</v>
      </c>
      <c r="I3967">
        <v>53.8</v>
      </c>
      <c r="J3967">
        <v>37.799999999999997</v>
      </c>
      <c r="K3967">
        <v>32.1</v>
      </c>
      <c r="L3967">
        <v>28.2</v>
      </c>
      <c r="M3967">
        <v>28</v>
      </c>
      <c r="R3967">
        <f t="shared" si="226"/>
        <v>15</v>
      </c>
      <c r="S3967">
        <f t="shared" si="227"/>
        <v>23</v>
      </c>
    </row>
    <row r="3968" spans="1:19" x14ac:dyDescent="0.3">
      <c r="A3968">
        <v>3967</v>
      </c>
      <c r="B3968" t="s">
        <v>3978</v>
      </c>
      <c r="C3968" t="str">
        <f t="shared" si="228"/>
        <v>ornamentals_g_4_NSLandcoverESA5</v>
      </c>
      <c r="D3968">
        <v>95.9</v>
      </c>
      <c r="E3968">
        <v>82.5</v>
      </c>
      <c r="F3968">
        <v>8.17</v>
      </c>
      <c r="G3968">
        <v>5.23</v>
      </c>
      <c r="H3968">
        <v>75.099999999999994</v>
      </c>
      <c r="I3968">
        <v>55.9</v>
      </c>
      <c r="J3968">
        <v>39.700000000000003</v>
      </c>
      <c r="K3968">
        <v>30.5</v>
      </c>
      <c r="L3968">
        <v>25</v>
      </c>
      <c r="M3968">
        <v>24.6</v>
      </c>
      <c r="R3968">
        <f t="shared" si="226"/>
        <v>15</v>
      </c>
      <c r="S3968">
        <f t="shared" si="227"/>
        <v>23</v>
      </c>
    </row>
    <row r="3969" spans="1:19" x14ac:dyDescent="0.3">
      <c r="A3969">
        <v>3968</v>
      </c>
      <c r="B3969" t="s">
        <v>3979</v>
      </c>
      <c r="C3969" t="str">
        <f t="shared" si="228"/>
        <v>ornamentals_g_4_NSLandcoverESA6</v>
      </c>
      <c r="D3969">
        <v>96.4</v>
      </c>
      <c r="E3969">
        <v>80.400000000000006</v>
      </c>
      <c r="F3969">
        <v>7.34</v>
      </c>
      <c r="G3969">
        <v>4.74</v>
      </c>
      <c r="H3969">
        <v>67.400000000000006</v>
      </c>
      <c r="I3969">
        <v>59.4</v>
      </c>
      <c r="J3969">
        <v>37.1</v>
      </c>
      <c r="K3969">
        <v>27.6</v>
      </c>
      <c r="L3969">
        <v>23.9</v>
      </c>
      <c r="M3969">
        <v>23.5</v>
      </c>
      <c r="R3969">
        <f t="shared" si="226"/>
        <v>15</v>
      </c>
      <c r="S3969">
        <f t="shared" si="227"/>
        <v>23</v>
      </c>
    </row>
    <row r="3970" spans="1:19" x14ac:dyDescent="0.3">
      <c r="A3970">
        <v>3969</v>
      </c>
      <c r="B3970" t="s">
        <v>3980</v>
      </c>
      <c r="C3970" t="str">
        <f t="shared" si="228"/>
        <v>ornamentals_g_4_NSLandcoverESA7</v>
      </c>
      <c r="D3970">
        <v>126</v>
      </c>
      <c r="E3970">
        <v>90</v>
      </c>
      <c r="F3970">
        <v>6.8</v>
      </c>
      <c r="G3970">
        <v>5.17</v>
      </c>
      <c r="H3970">
        <v>63.6</v>
      </c>
      <c r="I3970">
        <v>51.2</v>
      </c>
      <c r="J3970">
        <v>33.6</v>
      </c>
      <c r="K3970">
        <v>24.7</v>
      </c>
      <c r="L3970">
        <v>22.2</v>
      </c>
      <c r="M3970">
        <v>21.8</v>
      </c>
      <c r="R3970">
        <f t="shared" si="226"/>
        <v>15</v>
      </c>
      <c r="S3970">
        <f t="shared" si="227"/>
        <v>23</v>
      </c>
    </row>
    <row r="3971" spans="1:19" x14ac:dyDescent="0.3">
      <c r="A3971">
        <v>3970</v>
      </c>
      <c r="B3971" t="s">
        <v>3981</v>
      </c>
      <c r="C3971" t="str">
        <f t="shared" si="228"/>
        <v>ornamentals_g_4_NSLandcoverESA8</v>
      </c>
      <c r="D3971">
        <v>170</v>
      </c>
      <c r="E3971">
        <v>78.099999999999994</v>
      </c>
      <c r="F3971">
        <v>6.43</v>
      </c>
      <c r="G3971">
        <v>4.6100000000000003</v>
      </c>
      <c r="H3971">
        <v>63.3</v>
      </c>
      <c r="I3971">
        <v>48.8</v>
      </c>
      <c r="J3971">
        <v>31.7</v>
      </c>
      <c r="K3971">
        <v>24.1</v>
      </c>
      <c r="L3971">
        <v>21.4</v>
      </c>
      <c r="M3971">
        <v>21</v>
      </c>
      <c r="R3971">
        <f t="shared" ref="R3971:R4034" si="229">SEARCH("run",B3971)</f>
        <v>15</v>
      </c>
      <c r="S3971">
        <f t="shared" ref="S3971:S4034" si="230">SEARCH("_",B3971,SEARCH("_",B3971,R3971+1)+1)</f>
        <v>23</v>
      </c>
    </row>
    <row r="3972" spans="1:19" x14ac:dyDescent="0.3">
      <c r="A3972">
        <v>3971</v>
      </c>
      <c r="B3972" t="s">
        <v>3982</v>
      </c>
      <c r="C3972" t="str">
        <f t="shared" si="228"/>
        <v>ornamentals_g_4_NSLandcoverESA9</v>
      </c>
      <c r="D3972">
        <v>116</v>
      </c>
      <c r="E3972">
        <v>91.5</v>
      </c>
      <c r="F3972">
        <v>9.6</v>
      </c>
      <c r="G3972">
        <v>7.2</v>
      </c>
      <c r="H3972">
        <v>73.3</v>
      </c>
      <c r="I3972">
        <v>57.1</v>
      </c>
      <c r="J3972">
        <v>40.799999999999997</v>
      </c>
      <c r="K3972">
        <v>31.4</v>
      </c>
      <c r="L3972">
        <v>27.6</v>
      </c>
      <c r="M3972">
        <v>27.3</v>
      </c>
      <c r="R3972">
        <f t="shared" si="229"/>
        <v>15</v>
      </c>
      <c r="S3972">
        <f t="shared" si="230"/>
        <v>23</v>
      </c>
    </row>
    <row r="3973" spans="1:19" x14ac:dyDescent="0.3">
      <c r="A3973">
        <v>3972</v>
      </c>
      <c r="B3973" t="s">
        <v>3983</v>
      </c>
      <c r="C3973" t="str">
        <f t="shared" si="228"/>
        <v>ornamentals_g_4_NSLandcoverESA10a</v>
      </c>
      <c r="D3973">
        <v>115</v>
      </c>
      <c r="E3973">
        <v>86.9</v>
      </c>
      <c r="F3973">
        <v>7.39</v>
      </c>
      <c r="G3973">
        <v>5.05</v>
      </c>
      <c r="H3973">
        <v>66.400000000000006</v>
      </c>
      <c r="I3973">
        <v>52.1</v>
      </c>
      <c r="J3973">
        <v>37</v>
      </c>
      <c r="K3973">
        <v>27</v>
      </c>
      <c r="L3973">
        <v>24.2</v>
      </c>
      <c r="M3973">
        <v>23.8</v>
      </c>
      <c r="R3973">
        <f t="shared" si="229"/>
        <v>15</v>
      </c>
      <c r="S3973">
        <f t="shared" si="230"/>
        <v>23</v>
      </c>
    </row>
    <row r="3974" spans="1:19" x14ac:dyDescent="0.3">
      <c r="A3974">
        <v>3973</v>
      </c>
      <c r="B3974" t="s">
        <v>3984</v>
      </c>
      <c r="C3974" t="str">
        <f t="shared" si="228"/>
        <v>ornamentals_g_4_NSLandcoverESA10b</v>
      </c>
      <c r="D3974">
        <v>57.7</v>
      </c>
      <c r="E3974">
        <v>51.8</v>
      </c>
      <c r="F3974">
        <v>7.31</v>
      </c>
      <c r="G3974">
        <v>6.14</v>
      </c>
      <c r="H3974">
        <v>49.1</v>
      </c>
      <c r="I3974">
        <v>42.6</v>
      </c>
      <c r="J3974">
        <v>34.200000000000003</v>
      </c>
      <c r="K3974">
        <v>26.1</v>
      </c>
      <c r="L3974">
        <v>21.3</v>
      </c>
      <c r="M3974">
        <v>21.1</v>
      </c>
      <c r="R3974">
        <f t="shared" si="229"/>
        <v>15</v>
      </c>
      <c r="S3974">
        <f t="shared" si="230"/>
        <v>23</v>
      </c>
    </row>
    <row r="3975" spans="1:19" x14ac:dyDescent="0.3">
      <c r="A3975">
        <v>3974</v>
      </c>
      <c r="B3975" t="s">
        <v>3985</v>
      </c>
      <c r="C3975" t="str">
        <f t="shared" si="228"/>
        <v>ornamentals_g_4_NSLandcoverESA11a</v>
      </c>
      <c r="D3975">
        <v>111</v>
      </c>
      <c r="E3975">
        <v>91.8</v>
      </c>
      <c r="F3975">
        <v>6.83</v>
      </c>
      <c r="G3975">
        <v>4.79</v>
      </c>
      <c r="H3975">
        <v>76.5</v>
      </c>
      <c r="I3975">
        <v>54.9</v>
      </c>
      <c r="J3975">
        <v>35.299999999999997</v>
      </c>
      <c r="K3975">
        <v>26.2</v>
      </c>
      <c r="L3975">
        <v>22.7</v>
      </c>
      <c r="M3975">
        <v>22.3</v>
      </c>
      <c r="R3975">
        <f t="shared" si="229"/>
        <v>15</v>
      </c>
      <c r="S3975">
        <f t="shared" si="230"/>
        <v>23</v>
      </c>
    </row>
    <row r="3976" spans="1:19" x14ac:dyDescent="0.3">
      <c r="A3976">
        <v>3975</v>
      </c>
      <c r="B3976" t="s">
        <v>3986</v>
      </c>
      <c r="C3976" t="str">
        <f t="shared" si="228"/>
        <v>ornamentals_g_4_NSLandcoverESA11b</v>
      </c>
      <c r="D3976">
        <v>69.8</v>
      </c>
      <c r="E3976">
        <v>56.7</v>
      </c>
      <c r="F3976">
        <v>5.37</v>
      </c>
      <c r="G3976">
        <v>4.3600000000000003</v>
      </c>
      <c r="H3976">
        <v>43.2</v>
      </c>
      <c r="I3976">
        <v>38.5</v>
      </c>
      <c r="J3976">
        <v>27.6</v>
      </c>
      <c r="K3976">
        <v>19.899999999999999</v>
      </c>
      <c r="L3976">
        <v>18.100000000000001</v>
      </c>
      <c r="M3976">
        <v>17.7</v>
      </c>
      <c r="R3976">
        <f t="shared" si="229"/>
        <v>15</v>
      </c>
      <c r="S3976">
        <f t="shared" si="230"/>
        <v>23</v>
      </c>
    </row>
    <row r="3977" spans="1:19" x14ac:dyDescent="0.3">
      <c r="A3977">
        <v>3976</v>
      </c>
      <c r="B3977" t="s">
        <v>3987</v>
      </c>
      <c r="C3977" t="str">
        <f t="shared" si="228"/>
        <v>ornamentals_g_4_NSLandcoverESA12a</v>
      </c>
      <c r="D3977">
        <v>143</v>
      </c>
      <c r="E3977">
        <v>112</v>
      </c>
      <c r="F3977">
        <v>8.06</v>
      </c>
      <c r="G3977">
        <v>5.42</v>
      </c>
      <c r="H3977">
        <v>91.2</v>
      </c>
      <c r="I3977">
        <v>64.599999999999994</v>
      </c>
      <c r="J3977">
        <v>43.2</v>
      </c>
      <c r="K3977">
        <v>31.5</v>
      </c>
      <c r="L3977">
        <v>27.3</v>
      </c>
      <c r="M3977">
        <v>26.7</v>
      </c>
      <c r="R3977">
        <f t="shared" si="229"/>
        <v>15</v>
      </c>
      <c r="S3977">
        <f t="shared" si="230"/>
        <v>23</v>
      </c>
    </row>
    <row r="3978" spans="1:19" x14ac:dyDescent="0.3">
      <c r="A3978">
        <v>3977</v>
      </c>
      <c r="B3978" t="s">
        <v>3988</v>
      </c>
      <c r="C3978" t="str">
        <f t="shared" si="228"/>
        <v>ornamentals_g_4_NSLandcoverESA12b</v>
      </c>
      <c r="D3978">
        <v>108</v>
      </c>
      <c r="E3978">
        <v>86.4</v>
      </c>
      <c r="F3978">
        <v>6.95</v>
      </c>
      <c r="G3978">
        <v>4.72</v>
      </c>
      <c r="H3978">
        <v>63.1</v>
      </c>
      <c r="I3978">
        <v>48.7</v>
      </c>
      <c r="J3978">
        <v>36.9</v>
      </c>
      <c r="K3978">
        <v>27.2</v>
      </c>
      <c r="L3978">
        <v>22.3</v>
      </c>
      <c r="M3978">
        <v>21.9</v>
      </c>
      <c r="R3978">
        <f t="shared" si="229"/>
        <v>15</v>
      </c>
      <c r="S3978">
        <f t="shared" si="230"/>
        <v>23</v>
      </c>
    </row>
    <row r="3979" spans="1:19" x14ac:dyDescent="0.3">
      <c r="A3979">
        <v>3978</v>
      </c>
      <c r="B3979" t="s">
        <v>3989</v>
      </c>
      <c r="C3979" t="str">
        <f t="shared" si="228"/>
        <v>ornamentals_g_4_NSLandcoverESA13</v>
      </c>
      <c r="D3979">
        <v>96.7</v>
      </c>
      <c r="E3979">
        <v>81</v>
      </c>
      <c r="F3979">
        <v>7.92</v>
      </c>
      <c r="G3979">
        <v>4.63</v>
      </c>
      <c r="H3979">
        <v>68</v>
      </c>
      <c r="I3979">
        <v>49.4</v>
      </c>
      <c r="J3979">
        <v>34.200000000000003</v>
      </c>
      <c r="K3979">
        <v>26.9</v>
      </c>
      <c r="L3979">
        <v>20.2</v>
      </c>
      <c r="M3979">
        <v>20.100000000000001</v>
      </c>
      <c r="R3979">
        <f t="shared" si="229"/>
        <v>15</v>
      </c>
      <c r="S3979">
        <f t="shared" si="230"/>
        <v>23</v>
      </c>
    </row>
    <row r="3980" spans="1:19" x14ac:dyDescent="0.3">
      <c r="A3980">
        <v>3979</v>
      </c>
      <c r="B3980" t="s">
        <v>3990</v>
      </c>
      <c r="C3980" t="str">
        <f t="shared" si="228"/>
        <v>ornamentals_g_4_NSLandcoverESA14</v>
      </c>
      <c r="D3980">
        <v>66.2</v>
      </c>
      <c r="E3980">
        <v>60.3</v>
      </c>
      <c r="F3980">
        <v>8.5500000000000007</v>
      </c>
      <c r="G3980">
        <v>7.1</v>
      </c>
      <c r="H3980">
        <v>54.9</v>
      </c>
      <c r="I3980">
        <v>45.9</v>
      </c>
      <c r="J3980">
        <v>35.9</v>
      </c>
      <c r="K3980">
        <v>28.7</v>
      </c>
      <c r="L3980">
        <v>23.6</v>
      </c>
      <c r="M3980">
        <v>23.3</v>
      </c>
      <c r="R3980">
        <f t="shared" si="229"/>
        <v>15</v>
      </c>
      <c r="S3980">
        <f t="shared" si="230"/>
        <v>23</v>
      </c>
    </row>
    <row r="3981" spans="1:19" x14ac:dyDescent="0.3">
      <c r="A3981">
        <v>3980</v>
      </c>
      <c r="B3981" t="s">
        <v>3991</v>
      </c>
      <c r="C3981" t="str">
        <f t="shared" si="228"/>
        <v>ornamentals_g_4_NSLandcoverESA15a</v>
      </c>
      <c r="D3981">
        <v>112</v>
      </c>
      <c r="E3981">
        <v>88</v>
      </c>
      <c r="F3981">
        <v>11.9</v>
      </c>
      <c r="G3981">
        <v>7.13</v>
      </c>
      <c r="H3981">
        <v>70.5</v>
      </c>
      <c r="I3981">
        <v>59.5</v>
      </c>
      <c r="J3981">
        <v>44.8</v>
      </c>
      <c r="K3981">
        <v>35.200000000000003</v>
      </c>
      <c r="L3981">
        <v>26.8</v>
      </c>
      <c r="M3981">
        <v>26.6</v>
      </c>
      <c r="R3981">
        <f t="shared" si="229"/>
        <v>15</v>
      </c>
      <c r="S3981">
        <f t="shared" si="230"/>
        <v>23</v>
      </c>
    </row>
    <row r="3982" spans="1:19" x14ac:dyDescent="0.3">
      <c r="A3982">
        <v>3981</v>
      </c>
      <c r="B3982" t="s">
        <v>3992</v>
      </c>
      <c r="C3982" t="str">
        <f t="shared" si="228"/>
        <v>ornamentals_g_4_NSLandcoverESA15b</v>
      </c>
      <c r="D3982">
        <v>47.7</v>
      </c>
      <c r="E3982">
        <v>40.299999999999997</v>
      </c>
      <c r="F3982">
        <v>3.49</v>
      </c>
      <c r="G3982">
        <v>2.12</v>
      </c>
      <c r="H3982">
        <v>32.200000000000003</v>
      </c>
      <c r="I3982">
        <v>23.4</v>
      </c>
      <c r="J3982">
        <v>16.8</v>
      </c>
      <c r="K3982">
        <v>12.6</v>
      </c>
      <c r="L3982">
        <v>9.8699999999999992</v>
      </c>
      <c r="M3982">
        <v>9.67</v>
      </c>
      <c r="R3982">
        <f t="shared" si="229"/>
        <v>15</v>
      </c>
      <c r="S3982">
        <f t="shared" si="230"/>
        <v>23</v>
      </c>
    </row>
    <row r="3983" spans="1:19" x14ac:dyDescent="0.3">
      <c r="A3983">
        <v>3982</v>
      </c>
      <c r="B3983" t="s">
        <v>3993</v>
      </c>
      <c r="C3983" t="str">
        <f t="shared" si="228"/>
        <v>ornamentals_g_4_NSLandcoverESA16a</v>
      </c>
      <c r="D3983">
        <v>28.9</v>
      </c>
      <c r="E3983">
        <v>27.7</v>
      </c>
      <c r="F3983">
        <v>4.71</v>
      </c>
      <c r="G3983">
        <v>2.5499999999999998</v>
      </c>
      <c r="H3983">
        <v>26.3</v>
      </c>
      <c r="I3983">
        <v>24.1</v>
      </c>
      <c r="J3983">
        <v>20.7</v>
      </c>
      <c r="K3983">
        <v>16.3</v>
      </c>
      <c r="L3983">
        <v>13.6</v>
      </c>
      <c r="M3983">
        <v>13.5</v>
      </c>
      <c r="R3983">
        <f t="shared" si="229"/>
        <v>15</v>
      </c>
      <c r="S3983">
        <f t="shared" si="230"/>
        <v>23</v>
      </c>
    </row>
    <row r="3984" spans="1:19" x14ac:dyDescent="0.3">
      <c r="A3984">
        <v>3983</v>
      </c>
      <c r="B3984" t="s">
        <v>3994</v>
      </c>
      <c r="C3984" t="str">
        <f t="shared" si="228"/>
        <v>ornamentals_g_4_NSLandcoverESA16b</v>
      </c>
      <c r="D3984">
        <v>14.7</v>
      </c>
      <c r="E3984">
        <v>14.5</v>
      </c>
      <c r="F3984">
        <v>2.56</v>
      </c>
      <c r="G3984">
        <v>2.19</v>
      </c>
      <c r="H3984">
        <v>14.2</v>
      </c>
      <c r="I3984">
        <v>13</v>
      </c>
      <c r="J3984">
        <v>10.4</v>
      </c>
      <c r="K3984">
        <v>8.69</v>
      </c>
      <c r="L3984">
        <v>6.72</v>
      </c>
      <c r="M3984">
        <v>6.66</v>
      </c>
      <c r="R3984">
        <f t="shared" si="229"/>
        <v>15</v>
      </c>
      <c r="S3984">
        <f t="shared" si="230"/>
        <v>23</v>
      </c>
    </row>
    <row r="3985" spans="1:19" x14ac:dyDescent="0.3">
      <c r="A3985">
        <v>3984</v>
      </c>
      <c r="B3985" t="s">
        <v>3995</v>
      </c>
      <c r="C3985" t="str">
        <f t="shared" si="228"/>
        <v>ornamentals_g_4_NSLandcoverESA17a</v>
      </c>
      <c r="D3985">
        <v>78</v>
      </c>
      <c r="E3985">
        <v>70.400000000000006</v>
      </c>
      <c r="F3985">
        <v>11.4</v>
      </c>
      <c r="G3985">
        <v>7.22</v>
      </c>
      <c r="H3985">
        <v>65.2</v>
      </c>
      <c r="I3985">
        <v>57.8</v>
      </c>
      <c r="J3985">
        <v>45.1</v>
      </c>
      <c r="K3985">
        <v>37.299999999999997</v>
      </c>
      <c r="L3985">
        <v>27.7</v>
      </c>
      <c r="M3985">
        <v>27.5</v>
      </c>
      <c r="R3985">
        <f t="shared" si="229"/>
        <v>15</v>
      </c>
      <c r="S3985">
        <f t="shared" si="230"/>
        <v>23</v>
      </c>
    </row>
    <row r="3986" spans="1:19" x14ac:dyDescent="0.3">
      <c r="A3986">
        <v>3985</v>
      </c>
      <c r="B3986" t="s">
        <v>3996</v>
      </c>
      <c r="C3986" t="str">
        <f t="shared" si="228"/>
        <v>ornamentals_g_4_NSLandcoverESA17b</v>
      </c>
      <c r="D3986">
        <v>37.4</v>
      </c>
      <c r="E3986">
        <v>36.5</v>
      </c>
      <c r="F3986">
        <v>5.67</v>
      </c>
      <c r="G3986">
        <v>4.91</v>
      </c>
      <c r="H3986">
        <v>35.1</v>
      </c>
      <c r="I3986">
        <v>32.299999999999997</v>
      </c>
      <c r="J3986">
        <v>24.6</v>
      </c>
      <c r="K3986">
        <v>19</v>
      </c>
      <c r="L3986">
        <v>15.7</v>
      </c>
      <c r="M3986">
        <v>15.5</v>
      </c>
      <c r="R3986">
        <f t="shared" si="229"/>
        <v>15</v>
      </c>
      <c r="S3986">
        <f t="shared" si="230"/>
        <v>23</v>
      </c>
    </row>
    <row r="3987" spans="1:19" x14ac:dyDescent="0.3">
      <c r="A3987">
        <v>3986</v>
      </c>
      <c r="B3987" t="s">
        <v>3997</v>
      </c>
      <c r="C3987" t="str">
        <f t="shared" si="228"/>
        <v>ornamentals_g_4_NSLandcoverESA18a</v>
      </c>
      <c r="D3987">
        <v>30.3</v>
      </c>
      <c r="E3987">
        <v>29.6</v>
      </c>
      <c r="F3987">
        <v>4.8899999999999997</v>
      </c>
      <c r="G3987">
        <v>2.89</v>
      </c>
      <c r="H3987">
        <v>28.5</v>
      </c>
      <c r="I3987">
        <v>24.7</v>
      </c>
      <c r="J3987">
        <v>19.899999999999999</v>
      </c>
      <c r="K3987">
        <v>16.5</v>
      </c>
      <c r="L3987">
        <v>12.9</v>
      </c>
      <c r="M3987">
        <v>12.8</v>
      </c>
      <c r="R3987">
        <f t="shared" si="229"/>
        <v>15</v>
      </c>
      <c r="S3987">
        <f t="shared" si="230"/>
        <v>23</v>
      </c>
    </row>
    <row r="3988" spans="1:19" x14ac:dyDescent="0.3">
      <c r="A3988">
        <v>3987</v>
      </c>
      <c r="B3988" t="s">
        <v>3998</v>
      </c>
      <c r="C3988" t="str">
        <f t="shared" si="228"/>
        <v>ornamentals_g_4_NSLandcoverESA18b</v>
      </c>
      <c r="D3988">
        <v>40.1</v>
      </c>
      <c r="E3988">
        <v>36.4</v>
      </c>
      <c r="F3988">
        <v>4.91</v>
      </c>
      <c r="G3988">
        <v>2.54</v>
      </c>
      <c r="H3988">
        <v>33.4</v>
      </c>
      <c r="I3988">
        <v>28.1</v>
      </c>
      <c r="J3988">
        <v>21.9</v>
      </c>
      <c r="K3988">
        <v>17.2</v>
      </c>
      <c r="L3988">
        <v>14.7</v>
      </c>
      <c r="M3988">
        <v>14.5</v>
      </c>
      <c r="R3988">
        <f t="shared" si="229"/>
        <v>15</v>
      </c>
      <c r="S3988">
        <f t="shared" si="230"/>
        <v>23</v>
      </c>
    </row>
    <row r="3989" spans="1:19" x14ac:dyDescent="0.3">
      <c r="A3989">
        <v>3988</v>
      </c>
      <c r="B3989" t="s">
        <v>3999</v>
      </c>
      <c r="C3989" t="str">
        <f t="shared" si="228"/>
        <v>ornamentals_g_4_NSLandcoverESA19a</v>
      </c>
      <c r="D3989">
        <v>42.4</v>
      </c>
      <c r="E3989">
        <v>38.1</v>
      </c>
      <c r="F3989">
        <v>10.5</v>
      </c>
      <c r="G3989">
        <v>7.7</v>
      </c>
      <c r="H3989">
        <v>35.6</v>
      </c>
      <c r="I3989">
        <v>31.7</v>
      </c>
      <c r="J3989">
        <v>25.4</v>
      </c>
      <c r="K3989">
        <v>22.4</v>
      </c>
      <c r="L3989">
        <v>17.3</v>
      </c>
      <c r="M3989">
        <v>17.2</v>
      </c>
      <c r="R3989">
        <f t="shared" si="229"/>
        <v>15</v>
      </c>
      <c r="S3989">
        <f t="shared" si="230"/>
        <v>23</v>
      </c>
    </row>
    <row r="3990" spans="1:19" x14ac:dyDescent="0.3">
      <c r="A3990">
        <v>3989</v>
      </c>
      <c r="B3990" t="s">
        <v>4000</v>
      </c>
      <c r="C3990" t="str">
        <f t="shared" si="228"/>
        <v>ornamentals_g_4_NSLandcoverESA19b</v>
      </c>
      <c r="D3990">
        <v>87.7</v>
      </c>
      <c r="E3990">
        <v>74.3</v>
      </c>
      <c r="F3990">
        <v>18.899999999999999</v>
      </c>
      <c r="G3990">
        <v>12.2</v>
      </c>
      <c r="H3990">
        <v>66</v>
      </c>
      <c r="I3990">
        <v>59.5</v>
      </c>
      <c r="J3990">
        <v>45.7</v>
      </c>
      <c r="K3990">
        <v>39.9</v>
      </c>
      <c r="L3990">
        <v>29.9</v>
      </c>
      <c r="M3990">
        <v>31</v>
      </c>
      <c r="R3990">
        <f t="shared" si="229"/>
        <v>15</v>
      </c>
      <c r="S3990">
        <f t="shared" si="230"/>
        <v>23</v>
      </c>
    </row>
    <row r="3991" spans="1:19" x14ac:dyDescent="0.3">
      <c r="A3991">
        <v>3990</v>
      </c>
      <c r="B3991" t="s">
        <v>4001</v>
      </c>
      <c r="C3991" t="str">
        <f t="shared" si="228"/>
        <v>ornamentals_g_4_NSLandcoverESA20a</v>
      </c>
      <c r="D3991">
        <v>210</v>
      </c>
      <c r="E3991">
        <v>95.8</v>
      </c>
      <c r="F3991">
        <v>7.85</v>
      </c>
      <c r="G3991">
        <v>5.24</v>
      </c>
      <c r="H3991">
        <v>74</v>
      </c>
      <c r="I3991">
        <v>56.7</v>
      </c>
      <c r="J3991">
        <v>41.2</v>
      </c>
      <c r="K3991">
        <v>30.8</v>
      </c>
      <c r="L3991">
        <v>25.1</v>
      </c>
      <c r="M3991">
        <v>24.7</v>
      </c>
      <c r="R3991">
        <f t="shared" si="229"/>
        <v>15</v>
      </c>
      <c r="S3991">
        <f t="shared" si="230"/>
        <v>23</v>
      </c>
    </row>
    <row r="3992" spans="1:19" x14ac:dyDescent="0.3">
      <c r="A3992">
        <v>3991</v>
      </c>
      <c r="B3992" t="s">
        <v>4002</v>
      </c>
      <c r="C3992" t="str">
        <f t="shared" si="228"/>
        <v>ornamentals_g_4_NSLandcoverESA20b</v>
      </c>
      <c r="D3992">
        <v>135</v>
      </c>
      <c r="E3992">
        <v>105</v>
      </c>
      <c r="F3992">
        <v>7.27</v>
      </c>
      <c r="G3992">
        <v>4.2699999999999996</v>
      </c>
      <c r="H3992">
        <v>88.2</v>
      </c>
      <c r="I3992">
        <v>62.8</v>
      </c>
      <c r="J3992">
        <v>37.1</v>
      </c>
      <c r="K3992">
        <v>27.3</v>
      </c>
      <c r="L3992">
        <v>22.7</v>
      </c>
      <c r="M3992">
        <v>22.4</v>
      </c>
      <c r="R3992">
        <f t="shared" si="229"/>
        <v>15</v>
      </c>
      <c r="S3992">
        <f t="shared" si="230"/>
        <v>23</v>
      </c>
    </row>
    <row r="3993" spans="1:19" x14ac:dyDescent="0.3">
      <c r="A3993">
        <v>3992</v>
      </c>
      <c r="B3993" t="s">
        <v>4003</v>
      </c>
      <c r="C3993" t="str">
        <f t="shared" si="228"/>
        <v>ornamentals_g_4_NSLandcoverESA21</v>
      </c>
      <c r="D3993">
        <v>107</v>
      </c>
      <c r="E3993">
        <v>88.3</v>
      </c>
      <c r="F3993">
        <v>5.48</v>
      </c>
      <c r="G3993">
        <v>2.5299999999999998</v>
      </c>
      <c r="H3993">
        <v>74.8</v>
      </c>
      <c r="I3993">
        <v>49.5</v>
      </c>
      <c r="J3993">
        <v>28.3</v>
      </c>
      <c r="K3993">
        <v>20.9</v>
      </c>
      <c r="L3993">
        <v>17</v>
      </c>
      <c r="M3993">
        <v>16.7</v>
      </c>
      <c r="R3993">
        <f t="shared" si="229"/>
        <v>15</v>
      </c>
      <c r="S3993">
        <f t="shared" si="230"/>
        <v>23</v>
      </c>
    </row>
    <row r="3994" spans="1:19" x14ac:dyDescent="0.3">
      <c r="A3994">
        <v>3993</v>
      </c>
      <c r="B3994" t="s">
        <v>4004</v>
      </c>
      <c r="C3994" t="str">
        <f t="shared" si="228"/>
        <v>pastures_g_7_GrasslandESA1</v>
      </c>
      <c r="D3994">
        <v>59.4</v>
      </c>
      <c r="E3994">
        <v>58.6</v>
      </c>
      <c r="F3994">
        <v>7.14</v>
      </c>
      <c r="G3994">
        <v>2.83</v>
      </c>
      <c r="H3994">
        <v>56.4</v>
      </c>
      <c r="I3994">
        <v>45.4</v>
      </c>
      <c r="J3994">
        <v>32.799999999999997</v>
      </c>
      <c r="K3994">
        <v>24.6</v>
      </c>
      <c r="L3994">
        <v>20</v>
      </c>
      <c r="M3994">
        <v>19.8</v>
      </c>
      <c r="R3994">
        <f t="shared" si="229"/>
        <v>12</v>
      </c>
      <c r="S3994">
        <f t="shared" si="230"/>
        <v>20</v>
      </c>
    </row>
    <row r="3995" spans="1:19" x14ac:dyDescent="0.3">
      <c r="A3995">
        <v>3994</v>
      </c>
      <c r="B3995" t="s">
        <v>4005</v>
      </c>
      <c r="C3995" t="str">
        <f t="shared" si="228"/>
        <v>pastures_g_7_GrasslandESA2</v>
      </c>
      <c r="D3995">
        <v>18.899999999999999</v>
      </c>
      <c r="E3995">
        <v>18.5</v>
      </c>
      <c r="F3995">
        <v>1.7</v>
      </c>
      <c r="G3995">
        <v>0.96499999999999997</v>
      </c>
      <c r="H3995">
        <v>17.600000000000001</v>
      </c>
      <c r="I3995">
        <v>12.7</v>
      </c>
      <c r="J3995">
        <v>7.93</v>
      </c>
      <c r="K3995">
        <v>6.01</v>
      </c>
      <c r="L3995">
        <v>4.84</v>
      </c>
      <c r="M3995">
        <v>4.7699999999999996</v>
      </c>
      <c r="R3995">
        <f t="shared" si="229"/>
        <v>12</v>
      </c>
      <c r="S3995">
        <f t="shared" si="230"/>
        <v>20</v>
      </c>
    </row>
    <row r="3996" spans="1:19" x14ac:dyDescent="0.3">
      <c r="A3996">
        <v>3995</v>
      </c>
      <c r="B3996" t="s">
        <v>4006</v>
      </c>
      <c r="C3996" t="str">
        <f t="shared" si="228"/>
        <v>pastures_g_7_GrasslandESA3</v>
      </c>
      <c r="D3996">
        <v>99.6</v>
      </c>
      <c r="E3996">
        <v>98.3</v>
      </c>
      <c r="F3996">
        <v>11.4</v>
      </c>
      <c r="G3996">
        <v>4.6500000000000004</v>
      </c>
      <c r="H3996">
        <v>94.7</v>
      </c>
      <c r="I3996">
        <v>78.900000000000006</v>
      </c>
      <c r="J3996">
        <v>53.1</v>
      </c>
      <c r="K3996">
        <v>40.700000000000003</v>
      </c>
      <c r="L3996">
        <v>30.7</v>
      </c>
      <c r="M3996">
        <v>30.4</v>
      </c>
      <c r="R3996">
        <f t="shared" si="229"/>
        <v>12</v>
      </c>
      <c r="S3996">
        <f t="shared" si="230"/>
        <v>20</v>
      </c>
    </row>
    <row r="3997" spans="1:19" x14ac:dyDescent="0.3">
      <c r="A3997">
        <v>3996</v>
      </c>
      <c r="B3997" t="s">
        <v>4007</v>
      </c>
      <c r="C3997" t="str">
        <f t="shared" si="228"/>
        <v>pastures_g_7_GrasslandESA4</v>
      </c>
      <c r="D3997">
        <v>21.4</v>
      </c>
      <c r="E3997">
        <v>20.9</v>
      </c>
      <c r="F3997">
        <v>2.48</v>
      </c>
      <c r="G3997">
        <v>1.27</v>
      </c>
      <c r="H3997">
        <v>19.7</v>
      </c>
      <c r="I3997">
        <v>14.4</v>
      </c>
      <c r="J3997">
        <v>8.6</v>
      </c>
      <c r="K3997">
        <v>6.78</v>
      </c>
      <c r="L3997">
        <v>5.51</v>
      </c>
      <c r="M3997">
        <v>5.45</v>
      </c>
      <c r="R3997">
        <f t="shared" si="229"/>
        <v>12</v>
      </c>
      <c r="S3997">
        <f t="shared" si="230"/>
        <v>20</v>
      </c>
    </row>
    <row r="3998" spans="1:19" x14ac:dyDescent="0.3">
      <c r="A3998">
        <v>3997</v>
      </c>
      <c r="B3998" t="s">
        <v>4008</v>
      </c>
      <c r="C3998" t="str">
        <f t="shared" si="228"/>
        <v>pastures_g_7_GrasslandESA5</v>
      </c>
      <c r="D3998">
        <v>50.3</v>
      </c>
      <c r="E3998">
        <v>49.7</v>
      </c>
      <c r="F3998">
        <v>5.75</v>
      </c>
      <c r="G3998">
        <v>2.61</v>
      </c>
      <c r="H3998">
        <v>47.9</v>
      </c>
      <c r="I3998">
        <v>40.200000000000003</v>
      </c>
      <c r="J3998">
        <v>27.8</v>
      </c>
      <c r="K3998">
        <v>20.9</v>
      </c>
      <c r="L3998">
        <v>17</v>
      </c>
      <c r="M3998">
        <v>16.7</v>
      </c>
      <c r="R3998">
        <f t="shared" si="229"/>
        <v>12</v>
      </c>
      <c r="S3998">
        <f t="shared" si="230"/>
        <v>20</v>
      </c>
    </row>
    <row r="3999" spans="1:19" x14ac:dyDescent="0.3">
      <c r="A3999">
        <v>3998</v>
      </c>
      <c r="B3999" t="s">
        <v>4009</v>
      </c>
      <c r="C3999" t="str">
        <f t="shared" si="228"/>
        <v>pastures_g_7_GrasslandESA6</v>
      </c>
      <c r="D3999">
        <v>34.1</v>
      </c>
      <c r="E3999">
        <v>33.6</v>
      </c>
      <c r="F3999">
        <v>3.26</v>
      </c>
      <c r="G3999">
        <v>1.67</v>
      </c>
      <c r="H3999">
        <v>32</v>
      </c>
      <c r="I3999">
        <v>25.6</v>
      </c>
      <c r="J3999">
        <v>15.9</v>
      </c>
      <c r="K3999">
        <v>11.9</v>
      </c>
      <c r="L3999">
        <v>9.48</v>
      </c>
      <c r="M3999">
        <v>9.36</v>
      </c>
      <c r="R3999">
        <f t="shared" si="229"/>
        <v>12</v>
      </c>
      <c r="S3999">
        <f t="shared" si="230"/>
        <v>20</v>
      </c>
    </row>
    <row r="4000" spans="1:19" x14ac:dyDescent="0.3">
      <c r="A4000">
        <v>3999</v>
      </c>
      <c r="B4000" t="s">
        <v>4010</v>
      </c>
      <c r="C4000" t="str">
        <f t="shared" si="228"/>
        <v>pastures_g_7_GrasslandESA7</v>
      </c>
      <c r="D4000">
        <v>32.9</v>
      </c>
      <c r="E4000">
        <v>32.299999999999997</v>
      </c>
      <c r="F4000">
        <v>3.33</v>
      </c>
      <c r="G4000">
        <v>2.39</v>
      </c>
      <c r="H4000">
        <v>30.5</v>
      </c>
      <c r="I4000">
        <v>24.3</v>
      </c>
      <c r="J4000">
        <v>15</v>
      </c>
      <c r="K4000">
        <v>11.3</v>
      </c>
      <c r="L4000">
        <v>9.32</v>
      </c>
      <c r="M4000">
        <v>9.16</v>
      </c>
      <c r="R4000">
        <f t="shared" si="229"/>
        <v>12</v>
      </c>
      <c r="S4000">
        <f t="shared" si="230"/>
        <v>20</v>
      </c>
    </row>
    <row r="4001" spans="1:19" x14ac:dyDescent="0.3">
      <c r="A4001">
        <v>4000</v>
      </c>
      <c r="B4001" t="s">
        <v>4011</v>
      </c>
      <c r="C4001" t="str">
        <f t="shared" si="228"/>
        <v>pastures_g_7_GrasslandESA8</v>
      </c>
      <c r="D4001">
        <v>52.9</v>
      </c>
      <c r="E4001">
        <v>51.5</v>
      </c>
      <c r="F4001">
        <v>3.93</v>
      </c>
      <c r="G4001">
        <v>2.17</v>
      </c>
      <c r="H4001">
        <v>47.9</v>
      </c>
      <c r="I4001">
        <v>33.700000000000003</v>
      </c>
      <c r="J4001">
        <v>20.7</v>
      </c>
      <c r="K4001">
        <v>14.9</v>
      </c>
      <c r="L4001">
        <v>12.5</v>
      </c>
      <c r="M4001">
        <v>12.3</v>
      </c>
      <c r="R4001">
        <f t="shared" si="229"/>
        <v>12</v>
      </c>
      <c r="S4001">
        <f t="shared" si="230"/>
        <v>20</v>
      </c>
    </row>
    <row r="4002" spans="1:19" x14ac:dyDescent="0.3">
      <c r="A4002">
        <v>4001</v>
      </c>
      <c r="B4002" t="s">
        <v>4012</v>
      </c>
      <c r="C4002" t="str">
        <f t="shared" si="228"/>
        <v>pastures_g_7_GrasslandESA8</v>
      </c>
      <c r="D4002">
        <v>43.4</v>
      </c>
      <c r="E4002">
        <v>42.2</v>
      </c>
      <c r="F4002">
        <v>3.33</v>
      </c>
      <c r="G4002">
        <v>1.65</v>
      </c>
      <c r="H4002">
        <v>39.299999999999997</v>
      </c>
      <c r="I4002">
        <v>26.2</v>
      </c>
      <c r="J4002">
        <v>17.5</v>
      </c>
      <c r="K4002">
        <v>12.7</v>
      </c>
      <c r="L4002">
        <v>10.5</v>
      </c>
      <c r="M4002">
        <v>10.3</v>
      </c>
      <c r="R4002">
        <f t="shared" si="229"/>
        <v>12</v>
      </c>
      <c r="S4002">
        <f t="shared" si="230"/>
        <v>20</v>
      </c>
    </row>
    <row r="4003" spans="1:19" x14ac:dyDescent="0.3">
      <c r="A4003">
        <v>4002</v>
      </c>
      <c r="B4003" t="s">
        <v>4013</v>
      </c>
      <c r="C4003" t="str">
        <f t="shared" si="228"/>
        <v>pastures_g_7_GrasslandESA10a</v>
      </c>
      <c r="D4003">
        <v>45.7</v>
      </c>
      <c r="E4003">
        <v>44.7</v>
      </c>
      <c r="F4003">
        <v>4.05</v>
      </c>
      <c r="G4003">
        <v>2.2799999999999998</v>
      </c>
      <c r="H4003">
        <v>42.5</v>
      </c>
      <c r="I4003">
        <v>31.4</v>
      </c>
      <c r="J4003">
        <v>18.399999999999999</v>
      </c>
      <c r="K4003">
        <v>13.9</v>
      </c>
      <c r="L4003">
        <v>11.4</v>
      </c>
      <c r="M4003">
        <v>11.2</v>
      </c>
      <c r="R4003">
        <f t="shared" si="229"/>
        <v>12</v>
      </c>
      <c r="S4003">
        <f t="shared" si="230"/>
        <v>20</v>
      </c>
    </row>
    <row r="4004" spans="1:19" x14ac:dyDescent="0.3">
      <c r="A4004">
        <v>4003</v>
      </c>
      <c r="B4004" t="s">
        <v>4014</v>
      </c>
      <c r="C4004" t="str">
        <f t="shared" si="228"/>
        <v>pastures_g_7_GrasslandESA10b</v>
      </c>
      <c r="D4004">
        <v>37.200000000000003</v>
      </c>
      <c r="E4004">
        <v>36.799999999999997</v>
      </c>
      <c r="F4004">
        <v>4.8899999999999997</v>
      </c>
      <c r="G4004">
        <v>2.36</v>
      </c>
      <c r="H4004">
        <v>35.700000000000003</v>
      </c>
      <c r="I4004">
        <v>32.1</v>
      </c>
      <c r="J4004">
        <v>21.9</v>
      </c>
      <c r="K4004">
        <v>16.7</v>
      </c>
      <c r="L4004">
        <v>13.1</v>
      </c>
      <c r="M4004">
        <v>12.9</v>
      </c>
      <c r="R4004">
        <f t="shared" si="229"/>
        <v>12</v>
      </c>
      <c r="S4004">
        <f t="shared" si="230"/>
        <v>20</v>
      </c>
    </row>
    <row r="4005" spans="1:19" x14ac:dyDescent="0.3">
      <c r="A4005">
        <v>4004</v>
      </c>
      <c r="B4005" t="s">
        <v>4015</v>
      </c>
      <c r="C4005" t="str">
        <f t="shared" si="228"/>
        <v>pastures_g_7_GrasslandESA11a</v>
      </c>
      <c r="D4005">
        <v>49.3</v>
      </c>
      <c r="E4005">
        <v>48.5</v>
      </c>
      <c r="F4005">
        <v>4.3899999999999997</v>
      </c>
      <c r="G4005">
        <v>2.5099999999999998</v>
      </c>
      <c r="H4005">
        <v>46.3</v>
      </c>
      <c r="I4005">
        <v>36.200000000000003</v>
      </c>
      <c r="J4005">
        <v>22.2</v>
      </c>
      <c r="K4005">
        <v>16.5</v>
      </c>
      <c r="L4005">
        <v>13.1</v>
      </c>
      <c r="M4005">
        <v>12.9</v>
      </c>
      <c r="R4005">
        <f t="shared" si="229"/>
        <v>12</v>
      </c>
      <c r="S4005">
        <f t="shared" si="230"/>
        <v>20</v>
      </c>
    </row>
    <row r="4006" spans="1:19" x14ac:dyDescent="0.3">
      <c r="A4006">
        <v>4005</v>
      </c>
      <c r="B4006" t="s">
        <v>4016</v>
      </c>
      <c r="C4006" t="str">
        <f t="shared" si="228"/>
        <v>pastures_g_7_GrasslandESA11b</v>
      </c>
      <c r="D4006">
        <v>49.8</v>
      </c>
      <c r="E4006">
        <v>48.8</v>
      </c>
      <c r="F4006">
        <v>4.04</v>
      </c>
      <c r="G4006">
        <v>1.83</v>
      </c>
      <c r="H4006">
        <v>45.8</v>
      </c>
      <c r="I4006">
        <v>37.1</v>
      </c>
      <c r="J4006">
        <v>21.5</v>
      </c>
      <c r="K4006">
        <v>15.2</v>
      </c>
      <c r="L4006">
        <v>12.7</v>
      </c>
      <c r="M4006">
        <v>12.4</v>
      </c>
      <c r="R4006">
        <f t="shared" si="229"/>
        <v>12</v>
      </c>
      <c r="S4006">
        <f t="shared" si="230"/>
        <v>20</v>
      </c>
    </row>
    <row r="4007" spans="1:19" x14ac:dyDescent="0.3">
      <c r="A4007">
        <v>4006</v>
      </c>
      <c r="B4007" t="s">
        <v>4017</v>
      </c>
      <c r="C4007" t="str">
        <f t="shared" si="228"/>
        <v>pastures_g_7_GrasslandESA12a</v>
      </c>
      <c r="D4007">
        <v>81.3</v>
      </c>
      <c r="E4007">
        <v>80</v>
      </c>
      <c r="F4007">
        <v>6.62</v>
      </c>
      <c r="G4007">
        <v>2.3199999999999998</v>
      </c>
      <c r="H4007">
        <v>77.099999999999994</v>
      </c>
      <c r="I4007">
        <v>61.8</v>
      </c>
      <c r="J4007">
        <v>36.299999999999997</v>
      </c>
      <c r="K4007">
        <v>25.6</v>
      </c>
      <c r="L4007">
        <v>21.1</v>
      </c>
      <c r="M4007">
        <v>20.7</v>
      </c>
      <c r="R4007">
        <f t="shared" si="229"/>
        <v>12</v>
      </c>
      <c r="S4007">
        <f t="shared" si="230"/>
        <v>20</v>
      </c>
    </row>
    <row r="4008" spans="1:19" x14ac:dyDescent="0.3">
      <c r="A4008">
        <v>4007</v>
      </c>
      <c r="B4008" t="s">
        <v>4018</v>
      </c>
      <c r="C4008" t="str">
        <f t="shared" si="228"/>
        <v>pastures_g_7_GrasslandESA12b</v>
      </c>
      <c r="D4008">
        <v>47.9</v>
      </c>
      <c r="E4008">
        <v>47</v>
      </c>
      <c r="F4008">
        <v>4.8099999999999996</v>
      </c>
      <c r="G4008">
        <v>1.7</v>
      </c>
      <c r="H4008">
        <v>44.7</v>
      </c>
      <c r="I4008">
        <v>36.200000000000003</v>
      </c>
      <c r="J4008">
        <v>25.1</v>
      </c>
      <c r="K4008">
        <v>18.3</v>
      </c>
      <c r="L4008">
        <v>14.6</v>
      </c>
      <c r="M4008">
        <v>14.4</v>
      </c>
      <c r="R4008">
        <f t="shared" si="229"/>
        <v>12</v>
      </c>
      <c r="S4008">
        <f t="shared" si="230"/>
        <v>20</v>
      </c>
    </row>
    <row r="4009" spans="1:19" x14ac:dyDescent="0.3">
      <c r="A4009">
        <v>4008</v>
      </c>
      <c r="B4009" t="s">
        <v>4019</v>
      </c>
      <c r="C4009" t="str">
        <f t="shared" si="228"/>
        <v>pastures_g_7_GrasslandESA13</v>
      </c>
      <c r="D4009">
        <v>33.799999999999997</v>
      </c>
      <c r="E4009">
        <v>33.1</v>
      </c>
      <c r="F4009">
        <v>3.48</v>
      </c>
      <c r="G4009">
        <v>1.66</v>
      </c>
      <c r="H4009">
        <v>31.9</v>
      </c>
      <c r="I4009">
        <v>24.3</v>
      </c>
      <c r="J4009">
        <v>15.6</v>
      </c>
      <c r="K4009">
        <v>12.2</v>
      </c>
      <c r="L4009">
        <v>9.2100000000000009</v>
      </c>
      <c r="M4009">
        <v>9.1300000000000008</v>
      </c>
      <c r="R4009">
        <f t="shared" si="229"/>
        <v>12</v>
      </c>
      <c r="S4009">
        <f t="shared" si="230"/>
        <v>20</v>
      </c>
    </row>
    <row r="4010" spans="1:19" x14ac:dyDescent="0.3">
      <c r="A4010">
        <v>4009</v>
      </c>
      <c r="B4010" t="s">
        <v>4020</v>
      </c>
      <c r="C4010" t="str">
        <f t="shared" si="228"/>
        <v>pastures_g_7_GrasslandESA14</v>
      </c>
      <c r="D4010">
        <v>15</v>
      </c>
      <c r="E4010">
        <v>14.9</v>
      </c>
      <c r="F4010">
        <v>2.4</v>
      </c>
      <c r="G4010">
        <v>1.66</v>
      </c>
      <c r="H4010">
        <v>14.4</v>
      </c>
      <c r="I4010">
        <v>12.2</v>
      </c>
      <c r="J4010">
        <v>9.26</v>
      </c>
      <c r="K4010">
        <v>7.62</v>
      </c>
      <c r="L4010">
        <v>5.94</v>
      </c>
      <c r="M4010">
        <v>5.88</v>
      </c>
      <c r="R4010">
        <f t="shared" si="229"/>
        <v>12</v>
      </c>
      <c r="S4010">
        <f t="shared" si="230"/>
        <v>20</v>
      </c>
    </row>
    <row r="4011" spans="1:19" x14ac:dyDescent="0.3">
      <c r="A4011">
        <v>4010</v>
      </c>
      <c r="B4011" t="s">
        <v>4021</v>
      </c>
      <c r="C4011" t="str">
        <f t="shared" si="228"/>
        <v>pastures_g_7_GrasslandESA15a</v>
      </c>
      <c r="D4011">
        <v>40.5</v>
      </c>
      <c r="E4011">
        <v>39.799999999999997</v>
      </c>
      <c r="F4011">
        <v>4.59</v>
      </c>
      <c r="G4011">
        <v>2.0699999999999998</v>
      </c>
      <c r="H4011">
        <v>37.799999999999997</v>
      </c>
      <c r="I4011">
        <v>29.7</v>
      </c>
      <c r="J4011">
        <v>19.100000000000001</v>
      </c>
      <c r="K4011">
        <v>14.6</v>
      </c>
      <c r="L4011">
        <v>11.2</v>
      </c>
      <c r="M4011">
        <v>11.1</v>
      </c>
      <c r="R4011">
        <f t="shared" si="229"/>
        <v>12</v>
      </c>
      <c r="S4011">
        <f t="shared" si="230"/>
        <v>20</v>
      </c>
    </row>
    <row r="4012" spans="1:19" x14ac:dyDescent="0.3">
      <c r="A4012">
        <v>4011</v>
      </c>
      <c r="B4012" t="s">
        <v>4022</v>
      </c>
      <c r="C4012" t="str">
        <f t="shared" si="228"/>
        <v>pastures_g_7_GrasslandESA15b</v>
      </c>
      <c r="D4012">
        <v>35.9</v>
      </c>
      <c r="E4012">
        <v>34.299999999999997</v>
      </c>
      <c r="F4012">
        <v>2</v>
      </c>
      <c r="G4012">
        <v>1.1000000000000001</v>
      </c>
      <c r="H4012">
        <v>30.4</v>
      </c>
      <c r="I4012">
        <v>17.100000000000001</v>
      </c>
      <c r="J4012">
        <v>8.36</v>
      </c>
      <c r="K4012">
        <v>6.37</v>
      </c>
      <c r="L4012">
        <v>5.39</v>
      </c>
      <c r="M4012">
        <v>5.27</v>
      </c>
      <c r="R4012">
        <f t="shared" si="229"/>
        <v>12</v>
      </c>
      <c r="S4012">
        <f t="shared" si="230"/>
        <v>20</v>
      </c>
    </row>
    <row r="4013" spans="1:19" x14ac:dyDescent="0.3">
      <c r="A4013">
        <v>4012</v>
      </c>
      <c r="B4013" t="s">
        <v>4023</v>
      </c>
      <c r="C4013" t="str">
        <f t="shared" si="228"/>
        <v>pastures_g_7_GrasslandESA16a</v>
      </c>
      <c r="D4013">
        <v>21.9</v>
      </c>
      <c r="E4013">
        <v>21.7</v>
      </c>
      <c r="F4013">
        <v>3.03</v>
      </c>
      <c r="G4013">
        <v>1.85</v>
      </c>
      <c r="H4013">
        <v>21.2</v>
      </c>
      <c r="I4013">
        <v>18.5</v>
      </c>
      <c r="J4013">
        <v>13.7</v>
      </c>
      <c r="K4013">
        <v>10.9</v>
      </c>
      <c r="L4013">
        <v>8.2100000000000009</v>
      </c>
      <c r="M4013">
        <v>8.14</v>
      </c>
      <c r="R4013">
        <f t="shared" si="229"/>
        <v>12</v>
      </c>
      <c r="S4013">
        <f t="shared" si="230"/>
        <v>20</v>
      </c>
    </row>
    <row r="4014" spans="1:19" x14ac:dyDescent="0.3">
      <c r="A4014">
        <v>4013</v>
      </c>
      <c r="B4014" t="s">
        <v>4024</v>
      </c>
      <c r="C4014" t="str">
        <f t="shared" si="228"/>
        <v>pastures_g_7_GrasslandESA16b</v>
      </c>
      <c r="D4014">
        <v>10.3</v>
      </c>
      <c r="E4014">
        <v>10.199999999999999</v>
      </c>
      <c r="F4014">
        <v>1.76</v>
      </c>
      <c r="G4014">
        <v>1.52</v>
      </c>
      <c r="H4014">
        <v>9.9499999999999993</v>
      </c>
      <c r="I4014">
        <v>9</v>
      </c>
      <c r="J4014">
        <v>7</v>
      </c>
      <c r="K4014">
        <v>5.97</v>
      </c>
      <c r="L4014">
        <v>4.3600000000000003</v>
      </c>
      <c r="M4014">
        <v>4.34</v>
      </c>
      <c r="R4014">
        <f t="shared" si="229"/>
        <v>12</v>
      </c>
      <c r="S4014">
        <f t="shared" si="230"/>
        <v>20</v>
      </c>
    </row>
    <row r="4015" spans="1:19" x14ac:dyDescent="0.3">
      <c r="A4015">
        <v>4014</v>
      </c>
      <c r="B4015" t="s">
        <v>4025</v>
      </c>
      <c r="C4015" t="str">
        <f t="shared" si="228"/>
        <v>pastures_g_7_GrasslandESA17a</v>
      </c>
      <c r="D4015">
        <v>22.6</v>
      </c>
      <c r="E4015">
        <v>22.4</v>
      </c>
      <c r="F4015">
        <v>4.54</v>
      </c>
      <c r="G4015">
        <v>2.87</v>
      </c>
      <c r="H4015">
        <v>22.1</v>
      </c>
      <c r="I4015">
        <v>19.899999999999999</v>
      </c>
      <c r="J4015">
        <v>16</v>
      </c>
      <c r="K4015">
        <v>13.6</v>
      </c>
      <c r="L4015">
        <v>10.4</v>
      </c>
      <c r="M4015">
        <v>10.4</v>
      </c>
      <c r="R4015">
        <f t="shared" si="229"/>
        <v>12</v>
      </c>
      <c r="S4015">
        <f t="shared" si="230"/>
        <v>20</v>
      </c>
    </row>
    <row r="4016" spans="1:19" x14ac:dyDescent="0.3">
      <c r="A4016">
        <v>4015</v>
      </c>
      <c r="B4016" t="s">
        <v>4026</v>
      </c>
      <c r="C4016" t="str">
        <f t="shared" si="228"/>
        <v>pastures_g_7_GrasslandESA17b</v>
      </c>
      <c r="D4016">
        <v>10.8</v>
      </c>
      <c r="E4016">
        <v>10.7</v>
      </c>
      <c r="F4016">
        <v>1.81</v>
      </c>
      <c r="G4016">
        <v>1.47</v>
      </c>
      <c r="H4016">
        <v>10.3</v>
      </c>
      <c r="I4016">
        <v>9.15</v>
      </c>
      <c r="J4016">
        <v>6.58</v>
      </c>
      <c r="K4016">
        <v>5.3</v>
      </c>
      <c r="L4016">
        <v>4.0999999999999996</v>
      </c>
      <c r="M4016">
        <v>4.0599999999999996</v>
      </c>
      <c r="R4016">
        <f t="shared" si="229"/>
        <v>12</v>
      </c>
      <c r="S4016">
        <f t="shared" si="230"/>
        <v>20</v>
      </c>
    </row>
    <row r="4017" spans="1:19" x14ac:dyDescent="0.3">
      <c r="A4017">
        <v>4016</v>
      </c>
      <c r="B4017" t="s">
        <v>4027</v>
      </c>
      <c r="C4017" t="str">
        <f t="shared" si="228"/>
        <v>pastures_g_7_GrasslandESA18a</v>
      </c>
      <c r="D4017">
        <v>17.899999999999999</v>
      </c>
      <c r="E4017">
        <v>17.7</v>
      </c>
      <c r="F4017">
        <v>2.88</v>
      </c>
      <c r="G4017">
        <v>1.83</v>
      </c>
      <c r="H4017">
        <v>17.100000000000001</v>
      </c>
      <c r="I4017">
        <v>14.7</v>
      </c>
      <c r="J4017">
        <v>11.5</v>
      </c>
      <c r="K4017">
        <v>9.4600000000000009</v>
      </c>
      <c r="L4017">
        <v>7.16</v>
      </c>
      <c r="M4017">
        <v>7.11</v>
      </c>
      <c r="R4017">
        <f t="shared" si="229"/>
        <v>12</v>
      </c>
      <c r="S4017">
        <f t="shared" si="230"/>
        <v>20</v>
      </c>
    </row>
    <row r="4018" spans="1:19" x14ac:dyDescent="0.3">
      <c r="A4018">
        <v>4017</v>
      </c>
      <c r="B4018" t="s">
        <v>4028</v>
      </c>
      <c r="C4018" t="str">
        <f t="shared" si="228"/>
        <v>pastures_g_7_GrasslandESA18b</v>
      </c>
      <c r="D4018">
        <v>31.5</v>
      </c>
      <c r="E4018">
        <v>31</v>
      </c>
      <c r="F4018">
        <v>3.96</v>
      </c>
      <c r="G4018">
        <v>1.68</v>
      </c>
      <c r="H4018">
        <v>29.6</v>
      </c>
      <c r="I4018">
        <v>26.6</v>
      </c>
      <c r="J4018">
        <v>18.3</v>
      </c>
      <c r="K4018">
        <v>14</v>
      </c>
      <c r="L4018">
        <v>10.6</v>
      </c>
      <c r="M4018">
        <v>10.5</v>
      </c>
      <c r="R4018">
        <f t="shared" si="229"/>
        <v>12</v>
      </c>
      <c r="S4018">
        <f t="shared" si="230"/>
        <v>20</v>
      </c>
    </row>
    <row r="4019" spans="1:19" x14ac:dyDescent="0.3">
      <c r="A4019">
        <v>4018</v>
      </c>
      <c r="B4019" t="s">
        <v>4029</v>
      </c>
      <c r="C4019" t="str">
        <f t="shared" si="228"/>
        <v>pastures_g_7_GrasslandESA19a</v>
      </c>
      <c r="D4019">
        <v>35.9</v>
      </c>
      <c r="E4019">
        <v>35.4</v>
      </c>
      <c r="F4019">
        <v>6.95</v>
      </c>
      <c r="G4019">
        <v>4.22</v>
      </c>
      <c r="H4019">
        <v>34.1</v>
      </c>
      <c r="I4019">
        <v>28.3</v>
      </c>
      <c r="J4019">
        <v>22.2</v>
      </c>
      <c r="K4019">
        <v>18</v>
      </c>
      <c r="L4019">
        <v>13.6</v>
      </c>
      <c r="M4019">
        <v>13.5</v>
      </c>
      <c r="R4019">
        <f t="shared" si="229"/>
        <v>12</v>
      </c>
      <c r="S4019">
        <f t="shared" si="230"/>
        <v>20</v>
      </c>
    </row>
    <row r="4020" spans="1:19" x14ac:dyDescent="0.3">
      <c r="A4020">
        <v>4019</v>
      </c>
      <c r="B4020" t="s">
        <v>4030</v>
      </c>
      <c r="C4020" t="str">
        <f t="shared" si="228"/>
        <v>pastures_g_7_GrasslandESA19b</v>
      </c>
      <c r="D4020">
        <v>43.7</v>
      </c>
      <c r="E4020">
        <v>43.2</v>
      </c>
      <c r="F4020">
        <v>12.9</v>
      </c>
      <c r="G4020">
        <v>7.86</v>
      </c>
      <c r="H4020">
        <v>42.2</v>
      </c>
      <c r="I4020">
        <v>38.6</v>
      </c>
      <c r="J4020">
        <v>30</v>
      </c>
      <c r="K4020">
        <v>26</v>
      </c>
      <c r="L4020">
        <v>20.5</v>
      </c>
      <c r="M4020">
        <v>20.399999999999999</v>
      </c>
      <c r="R4020">
        <f t="shared" si="229"/>
        <v>12</v>
      </c>
      <c r="S4020">
        <f t="shared" si="230"/>
        <v>20</v>
      </c>
    </row>
    <row r="4021" spans="1:19" x14ac:dyDescent="0.3">
      <c r="A4021">
        <v>4020</v>
      </c>
      <c r="B4021" t="s">
        <v>4031</v>
      </c>
      <c r="C4021" t="str">
        <f t="shared" si="228"/>
        <v>pastures_g_7_GrasslandESA20a</v>
      </c>
      <c r="D4021">
        <v>26.5</v>
      </c>
      <c r="E4021">
        <v>25.9</v>
      </c>
      <c r="F4021">
        <v>2.2400000000000002</v>
      </c>
      <c r="G4021">
        <v>1.1100000000000001</v>
      </c>
      <c r="H4021">
        <v>25.1</v>
      </c>
      <c r="I4021">
        <v>20.3</v>
      </c>
      <c r="J4021">
        <v>12</v>
      </c>
      <c r="K4021">
        <v>8.6199999999999992</v>
      </c>
      <c r="L4021">
        <v>6.95</v>
      </c>
      <c r="M4021">
        <v>6.84</v>
      </c>
      <c r="R4021">
        <f t="shared" si="229"/>
        <v>12</v>
      </c>
      <c r="S4021">
        <f t="shared" si="230"/>
        <v>20</v>
      </c>
    </row>
    <row r="4022" spans="1:19" x14ac:dyDescent="0.3">
      <c r="A4022">
        <v>4021</v>
      </c>
      <c r="B4022" t="s">
        <v>4032</v>
      </c>
      <c r="C4022" t="str">
        <f t="shared" si="228"/>
        <v>pastures_g_7_GrasslandESA20b</v>
      </c>
      <c r="D4022">
        <v>25.7</v>
      </c>
      <c r="E4022">
        <v>25.1</v>
      </c>
      <c r="F4022">
        <v>2.31</v>
      </c>
      <c r="G4022">
        <v>0.94399999999999995</v>
      </c>
      <c r="H4022">
        <v>23.6</v>
      </c>
      <c r="I4022">
        <v>19.5</v>
      </c>
      <c r="J4022">
        <v>11.5</v>
      </c>
      <c r="K4022">
        <v>8.66</v>
      </c>
      <c r="L4022">
        <v>6.75</v>
      </c>
      <c r="M4022">
        <v>6.65</v>
      </c>
      <c r="R4022">
        <f t="shared" si="229"/>
        <v>12</v>
      </c>
      <c r="S4022">
        <f t="shared" si="230"/>
        <v>20</v>
      </c>
    </row>
    <row r="4023" spans="1:19" x14ac:dyDescent="0.3">
      <c r="A4023">
        <v>4022</v>
      </c>
      <c r="B4023" t="s">
        <v>4033</v>
      </c>
      <c r="C4023" t="str">
        <f t="shared" si="228"/>
        <v>pastures_g_7_GrasslandESA21</v>
      </c>
      <c r="D4023">
        <v>10.6</v>
      </c>
      <c r="E4023">
        <v>10.3</v>
      </c>
      <c r="F4023">
        <v>0.93</v>
      </c>
      <c r="G4023">
        <v>0.67800000000000005</v>
      </c>
      <c r="H4023">
        <v>9.82</v>
      </c>
      <c r="I4023">
        <v>7.59</v>
      </c>
      <c r="J4023">
        <v>5.16</v>
      </c>
      <c r="K4023">
        <v>5.07</v>
      </c>
      <c r="L4023">
        <v>2.87</v>
      </c>
      <c r="M4023">
        <v>2.82</v>
      </c>
      <c r="R4023">
        <f t="shared" si="229"/>
        <v>12</v>
      </c>
      <c r="S4023">
        <f t="shared" si="230"/>
        <v>20</v>
      </c>
    </row>
    <row r="4024" spans="1:19" x14ac:dyDescent="0.3">
      <c r="A4024">
        <v>4023</v>
      </c>
      <c r="B4024" t="s">
        <v>4034</v>
      </c>
      <c r="C4024" t="str">
        <f t="shared" si="228"/>
        <v>pastures_g_4_GrasslandESA1</v>
      </c>
      <c r="D4024">
        <v>110</v>
      </c>
      <c r="E4024">
        <v>68.599999999999994</v>
      </c>
      <c r="F4024">
        <v>5.93</v>
      </c>
      <c r="G4024">
        <v>3.26</v>
      </c>
      <c r="H4024">
        <v>60.5</v>
      </c>
      <c r="I4024">
        <v>45.6</v>
      </c>
      <c r="J4024">
        <v>29.8</v>
      </c>
      <c r="K4024">
        <v>22.1</v>
      </c>
      <c r="L4024">
        <v>17.8</v>
      </c>
      <c r="M4024">
        <v>17.600000000000001</v>
      </c>
      <c r="R4024">
        <f t="shared" si="229"/>
        <v>12</v>
      </c>
      <c r="S4024">
        <f t="shared" si="230"/>
        <v>20</v>
      </c>
    </row>
    <row r="4025" spans="1:19" x14ac:dyDescent="0.3">
      <c r="A4025">
        <v>4024</v>
      </c>
      <c r="B4025" t="s">
        <v>4035</v>
      </c>
      <c r="C4025" t="str">
        <f t="shared" ref="C4025:C4088" si="231">LEFT(B4025,R4025-1)&amp;RIGHT(B4025,LEN(B4025)-S4025)</f>
        <v>pastures_g_4_GrasslandESA2</v>
      </c>
      <c r="D4025">
        <v>35</v>
      </c>
      <c r="E4025">
        <v>28.9</v>
      </c>
      <c r="F4025">
        <v>1.98</v>
      </c>
      <c r="G4025">
        <v>0.86299999999999999</v>
      </c>
      <c r="H4025">
        <v>24.2</v>
      </c>
      <c r="I4025">
        <v>16.600000000000001</v>
      </c>
      <c r="J4025">
        <v>9.5</v>
      </c>
      <c r="K4025">
        <v>7.16</v>
      </c>
      <c r="L4025">
        <v>5.96</v>
      </c>
      <c r="M4025">
        <v>5.86</v>
      </c>
      <c r="R4025">
        <f t="shared" si="229"/>
        <v>12</v>
      </c>
      <c r="S4025">
        <f t="shared" si="230"/>
        <v>20</v>
      </c>
    </row>
    <row r="4026" spans="1:19" x14ac:dyDescent="0.3">
      <c r="A4026">
        <v>4025</v>
      </c>
      <c r="B4026" t="s">
        <v>4036</v>
      </c>
      <c r="C4026" t="str">
        <f t="shared" si="231"/>
        <v>pastures_g_4_GrasslandESA3</v>
      </c>
      <c r="D4026">
        <v>186</v>
      </c>
      <c r="E4026">
        <v>133</v>
      </c>
      <c r="F4026">
        <v>10.1</v>
      </c>
      <c r="G4026">
        <v>5.44</v>
      </c>
      <c r="H4026">
        <v>107</v>
      </c>
      <c r="I4026">
        <v>79</v>
      </c>
      <c r="J4026">
        <v>51</v>
      </c>
      <c r="K4026">
        <v>38</v>
      </c>
      <c r="L4026">
        <v>29.9</v>
      </c>
      <c r="M4026">
        <v>29.7</v>
      </c>
      <c r="R4026">
        <f t="shared" si="229"/>
        <v>12</v>
      </c>
      <c r="S4026">
        <f t="shared" si="230"/>
        <v>20</v>
      </c>
    </row>
    <row r="4027" spans="1:19" x14ac:dyDescent="0.3">
      <c r="A4027">
        <v>4026</v>
      </c>
      <c r="B4027" t="s">
        <v>4037</v>
      </c>
      <c r="C4027" t="str">
        <f t="shared" si="231"/>
        <v>pastures_g_4_GrasslandESA4</v>
      </c>
      <c r="D4027">
        <v>34.299999999999997</v>
      </c>
      <c r="E4027">
        <v>29.9</v>
      </c>
      <c r="F4027">
        <v>2.2200000000000002</v>
      </c>
      <c r="G4027">
        <v>1.1499999999999999</v>
      </c>
      <c r="H4027">
        <v>20.5</v>
      </c>
      <c r="I4027">
        <v>15.1</v>
      </c>
      <c r="J4027">
        <v>9.34</v>
      </c>
      <c r="K4027">
        <v>7.2</v>
      </c>
      <c r="L4027">
        <v>6.53</v>
      </c>
      <c r="M4027">
        <v>6.47</v>
      </c>
      <c r="R4027">
        <f t="shared" si="229"/>
        <v>12</v>
      </c>
      <c r="S4027">
        <f t="shared" si="230"/>
        <v>20</v>
      </c>
    </row>
    <row r="4028" spans="1:19" x14ac:dyDescent="0.3">
      <c r="A4028">
        <v>4027</v>
      </c>
      <c r="B4028" t="s">
        <v>4038</v>
      </c>
      <c r="C4028" t="str">
        <f t="shared" si="231"/>
        <v>pastures_g_4_GrasslandESA5</v>
      </c>
      <c r="D4028">
        <v>81.900000000000006</v>
      </c>
      <c r="E4028">
        <v>75.7</v>
      </c>
      <c r="F4028">
        <v>6.43</v>
      </c>
      <c r="G4028">
        <v>3.4</v>
      </c>
      <c r="H4028">
        <v>69.5</v>
      </c>
      <c r="I4028">
        <v>53.7</v>
      </c>
      <c r="J4028">
        <v>32.700000000000003</v>
      </c>
      <c r="K4028">
        <v>24.3</v>
      </c>
      <c r="L4028">
        <v>20.3</v>
      </c>
      <c r="M4028">
        <v>20</v>
      </c>
      <c r="R4028">
        <f t="shared" si="229"/>
        <v>12</v>
      </c>
      <c r="S4028">
        <f t="shared" si="230"/>
        <v>20</v>
      </c>
    </row>
    <row r="4029" spans="1:19" x14ac:dyDescent="0.3">
      <c r="A4029">
        <v>4028</v>
      </c>
      <c r="B4029" t="s">
        <v>4039</v>
      </c>
      <c r="C4029" t="str">
        <f t="shared" si="231"/>
        <v>pastures_g_4_GrasslandESA6</v>
      </c>
      <c r="D4029">
        <v>55.8</v>
      </c>
      <c r="E4029">
        <v>47.4</v>
      </c>
      <c r="F4029">
        <v>3.77</v>
      </c>
      <c r="G4029">
        <v>1.96</v>
      </c>
      <c r="H4029">
        <v>44</v>
      </c>
      <c r="I4029">
        <v>30.7</v>
      </c>
      <c r="J4029">
        <v>19.600000000000001</v>
      </c>
      <c r="K4029">
        <v>14.4</v>
      </c>
      <c r="L4029">
        <v>11.2</v>
      </c>
      <c r="M4029">
        <v>11</v>
      </c>
      <c r="R4029">
        <f t="shared" si="229"/>
        <v>12</v>
      </c>
      <c r="S4029">
        <f t="shared" si="230"/>
        <v>20</v>
      </c>
    </row>
    <row r="4030" spans="1:19" x14ac:dyDescent="0.3">
      <c r="A4030">
        <v>4029</v>
      </c>
      <c r="B4030" t="s">
        <v>4040</v>
      </c>
      <c r="C4030" t="str">
        <f t="shared" si="231"/>
        <v>pastures_g_4_GrasslandESA7</v>
      </c>
      <c r="D4030">
        <v>62.5</v>
      </c>
      <c r="E4030">
        <v>53.9</v>
      </c>
      <c r="F4030">
        <v>4.7300000000000004</v>
      </c>
      <c r="G4030">
        <v>2.96</v>
      </c>
      <c r="H4030">
        <v>46.5</v>
      </c>
      <c r="I4030">
        <v>36.700000000000003</v>
      </c>
      <c r="J4030">
        <v>22.6</v>
      </c>
      <c r="K4030">
        <v>16.8</v>
      </c>
      <c r="L4030">
        <v>13.8</v>
      </c>
      <c r="M4030">
        <v>13.5</v>
      </c>
      <c r="R4030">
        <f t="shared" si="229"/>
        <v>12</v>
      </c>
      <c r="S4030">
        <f t="shared" si="230"/>
        <v>20</v>
      </c>
    </row>
    <row r="4031" spans="1:19" x14ac:dyDescent="0.3">
      <c r="A4031">
        <v>4030</v>
      </c>
      <c r="B4031" t="s">
        <v>4041</v>
      </c>
      <c r="C4031" t="str">
        <f t="shared" si="231"/>
        <v>pastures_g_4_GrasslandESA8</v>
      </c>
      <c r="D4031">
        <v>119</v>
      </c>
      <c r="E4031">
        <v>92.1</v>
      </c>
      <c r="F4031">
        <v>4.63</v>
      </c>
      <c r="G4031">
        <v>2.58</v>
      </c>
      <c r="H4031">
        <v>72.400000000000006</v>
      </c>
      <c r="I4031">
        <v>47.5</v>
      </c>
      <c r="J4031">
        <v>25.9</v>
      </c>
      <c r="K4031">
        <v>18.100000000000001</v>
      </c>
      <c r="L4031">
        <v>15.9</v>
      </c>
      <c r="M4031">
        <v>15.5</v>
      </c>
      <c r="R4031">
        <f t="shared" si="229"/>
        <v>12</v>
      </c>
      <c r="S4031">
        <f t="shared" si="230"/>
        <v>20</v>
      </c>
    </row>
    <row r="4032" spans="1:19" x14ac:dyDescent="0.3">
      <c r="A4032">
        <v>4031</v>
      </c>
      <c r="B4032" t="s">
        <v>4042</v>
      </c>
      <c r="C4032" t="str">
        <f t="shared" si="231"/>
        <v>pastures_g_4_GrasslandESA8</v>
      </c>
      <c r="D4032">
        <v>74.900000000000006</v>
      </c>
      <c r="E4032">
        <v>61.4</v>
      </c>
      <c r="F4032">
        <v>3.45</v>
      </c>
      <c r="G4032">
        <v>1.94</v>
      </c>
      <c r="H4032">
        <v>50.5</v>
      </c>
      <c r="I4032">
        <v>31.8</v>
      </c>
      <c r="J4032">
        <v>19.8</v>
      </c>
      <c r="K4032">
        <v>13.7</v>
      </c>
      <c r="L4032">
        <v>11.3</v>
      </c>
      <c r="M4032">
        <v>11</v>
      </c>
      <c r="R4032">
        <f t="shared" si="229"/>
        <v>12</v>
      </c>
      <c r="S4032">
        <f t="shared" si="230"/>
        <v>20</v>
      </c>
    </row>
    <row r="4033" spans="1:19" x14ac:dyDescent="0.3">
      <c r="A4033">
        <v>4032</v>
      </c>
      <c r="B4033" t="s">
        <v>4043</v>
      </c>
      <c r="C4033" t="str">
        <f t="shared" si="231"/>
        <v>pastures_g_4_GrasslandESA10a</v>
      </c>
      <c r="D4033">
        <v>78.8</v>
      </c>
      <c r="E4033">
        <v>66.599999999999994</v>
      </c>
      <c r="F4033">
        <v>5.63</v>
      </c>
      <c r="G4033">
        <v>2.98</v>
      </c>
      <c r="H4033">
        <v>60.1</v>
      </c>
      <c r="I4033">
        <v>43.9</v>
      </c>
      <c r="J4033">
        <v>27.6</v>
      </c>
      <c r="K4033">
        <v>20.100000000000001</v>
      </c>
      <c r="L4033">
        <v>16.899999999999999</v>
      </c>
      <c r="M4033">
        <v>16.600000000000001</v>
      </c>
      <c r="R4033">
        <f t="shared" si="229"/>
        <v>12</v>
      </c>
      <c r="S4033">
        <f t="shared" si="230"/>
        <v>20</v>
      </c>
    </row>
    <row r="4034" spans="1:19" x14ac:dyDescent="0.3">
      <c r="A4034">
        <v>4033</v>
      </c>
      <c r="B4034" t="s">
        <v>4044</v>
      </c>
      <c r="C4034" t="str">
        <f t="shared" si="231"/>
        <v>pastures_g_4_GrasslandESA10b</v>
      </c>
      <c r="D4034">
        <v>68.7</v>
      </c>
      <c r="E4034">
        <v>62.8</v>
      </c>
      <c r="F4034">
        <v>7.27</v>
      </c>
      <c r="G4034">
        <v>3.03</v>
      </c>
      <c r="H4034">
        <v>56.8</v>
      </c>
      <c r="I4034">
        <v>48.9</v>
      </c>
      <c r="J4034">
        <v>33.6</v>
      </c>
      <c r="K4034">
        <v>25.7</v>
      </c>
      <c r="L4034">
        <v>20.100000000000001</v>
      </c>
      <c r="M4034">
        <v>19.899999999999999</v>
      </c>
      <c r="R4034">
        <f t="shared" si="229"/>
        <v>12</v>
      </c>
      <c r="S4034">
        <f t="shared" si="230"/>
        <v>20</v>
      </c>
    </row>
    <row r="4035" spans="1:19" x14ac:dyDescent="0.3">
      <c r="A4035">
        <v>4034</v>
      </c>
      <c r="B4035" t="s">
        <v>4045</v>
      </c>
      <c r="C4035" t="str">
        <f t="shared" si="231"/>
        <v>pastures_g_4_GrasslandESA11a</v>
      </c>
      <c r="D4035">
        <v>103</v>
      </c>
      <c r="E4035">
        <v>88</v>
      </c>
      <c r="F4035">
        <v>6.49</v>
      </c>
      <c r="G4035">
        <v>2.95</v>
      </c>
      <c r="H4035">
        <v>76</v>
      </c>
      <c r="I4035">
        <v>54.7</v>
      </c>
      <c r="J4035">
        <v>34.299999999999997</v>
      </c>
      <c r="K4035">
        <v>25.1</v>
      </c>
      <c r="L4035">
        <v>20.2</v>
      </c>
      <c r="M4035">
        <v>19.899999999999999</v>
      </c>
      <c r="R4035">
        <f t="shared" ref="R4035:R4098" si="232">SEARCH("run",B4035)</f>
        <v>12</v>
      </c>
      <c r="S4035">
        <f t="shared" ref="S4035:S4098" si="233">SEARCH("_",B4035,SEARCH("_",B4035,R4035+1)+1)</f>
        <v>20</v>
      </c>
    </row>
    <row r="4036" spans="1:19" x14ac:dyDescent="0.3">
      <c r="A4036">
        <v>4035</v>
      </c>
      <c r="B4036" t="s">
        <v>4046</v>
      </c>
      <c r="C4036" t="str">
        <f t="shared" si="231"/>
        <v>pastures_g_4_GrasslandESA11b</v>
      </c>
      <c r="D4036">
        <v>106</v>
      </c>
      <c r="E4036">
        <v>85.3</v>
      </c>
      <c r="F4036">
        <v>5.12</v>
      </c>
      <c r="G4036">
        <v>2.27</v>
      </c>
      <c r="H4036">
        <v>69</v>
      </c>
      <c r="I4036">
        <v>49.5</v>
      </c>
      <c r="J4036">
        <v>26.5</v>
      </c>
      <c r="K4036">
        <v>18.8</v>
      </c>
      <c r="L4036">
        <v>16.600000000000001</v>
      </c>
      <c r="M4036">
        <v>16.2</v>
      </c>
      <c r="R4036">
        <f t="shared" si="232"/>
        <v>12</v>
      </c>
      <c r="S4036">
        <f t="shared" si="233"/>
        <v>20</v>
      </c>
    </row>
    <row r="4037" spans="1:19" x14ac:dyDescent="0.3">
      <c r="A4037">
        <v>4036</v>
      </c>
      <c r="B4037" t="s">
        <v>4047</v>
      </c>
      <c r="C4037" t="str">
        <f t="shared" si="231"/>
        <v>pastures_g_4_GrasslandESA12a</v>
      </c>
      <c r="D4037">
        <v>149</v>
      </c>
      <c r="E4037">
        <v>111</v>
      </c>
      <c r="F4037">
        <v>6.2</v>
      </c>
      <c r="G4037">
        <v>2.76</v>
      </c>
      <c r="H4037">
        <v>94.5</v>
      </c>
      <c r="I4037">
        <v>62.1</v>
      </c>
      <c r="J4037">
        <v>34.9</v>
      </c>
      <c r="K4037">
        <v>24.4</v>
      </c>
      <c r="L4037">
        <v>22.3</v>
      </c>
      <c r="M4037">
        <v>21.5</v>
      </c>
      <c r="R4037">
        <f t="shared" si="232"/>
        <v>12</v>
      </c>
      <c r="S4037">
        <f t="shared" si="233"/>
        <v>20</v>
      </c>
    </row>
    <row r="4038" spans="1:19" x14ac:dyDescent="0.3">
      <c r="A4038">
        <v>4037</v>
      </c>
      <c r="B4038" t="s">
        <v>4048</v>
      </c>
      <c r="C4038" t="str">
        <f t="shared" si="231"/>
        <v>pastures_g_4_GrasslandESA12b</v>
      </c>
      <c r="D4038">
        <v>83.3</v>
      </c>
      <c r="E4038">
        <v>70.2</v>
      </c>
      <c r="F4038">
        <v>5.28</v>
      </c>
      <c r="G4038">
        <v>1.96</v>
      </c>
      <c r="H4038">
        <v>59.2</v>
      </c>
      <c r="I4038">
        <v>46</v>
      </c>
      <c r="J4038">
        <v>28.3</v>
      </c>
      <c r="K4038">
        <v>20.100000000000001</v>
      </c>
      <c r="L4038">
        <v>16.7</v>
      </c>
      <c r="M4038">
        <v>16.399999999999999</v>
      </c>
      <c r="R4038">
        <f t="shared" si="232"/>
        <v>12</v>
      </c>
      <c r="S4038">
        <f t="shared" si="233"/>
        <v>20</v>
      </c>
    </row>
    <row r="4039" spans="1:19" x14ac:dyDescent="0.3">
      <c r="A4039">
        <v>4038</v>
      </c>
      <c r="B4039" t="s">
        <v>4049</v>
      </c>
      <c r="C4039" t="str">
        <f t="shared" si="231"/>
        <v>pastures_g_4_GrasslandESA13</v>
      </c>
      <c r="D4039">
        <v>65.900000000000006</v>
      </c>
      <c r="E4039">
        <v>53.5</v>
      </c>
      <c r="F4039">
        <v>5.28</v>
      </c>
      <c r="G4039">
        <v>2.3199999999999998</v>
      </c>
      <c r="H4039">
        <v>44.6</v>
      </c>
      <c r="I4039">
        <v>32.9</v>
      </c>
      <c r="J4039">
        <v>22.2</v>
      </c>
      <c r="K4039">
        <v>18.2</v>
      </c>
      <c r="L4039">
        <v>13.4</v>
      </c>
      <c r="M4039">
        <v>13.3</v>
      </c>
      <c r="R4039">
        <f t="shared" si="232"/>
        <v>12</v>
      </c>
      <c r="S4039">
        <f t="shared" si="233"/>
        <v>20</v>
      </c>
    </row>
    <row r="4040" spans="1:19" x14ac:dyDescent="0.3">
      <c r="A4040">
        <v>4039</v>
      </c>
      <c r="B4040" t="s">
        <v>4050</v>
      </c>
      <c r="C4040" t="str">
        <f t="shared" si="231"/>
        <v>pastures_g_4_GrasslandESA14</v>
      </c>
      <c r="D4040">
        <v>23.2</v>
      </c>
      <c r="E4040">
        <v>21.7</v>
      </c>
      <c r="F4040">
        <v>2.83</v>
      </c>
      <c r="G4040">
        <v>1.5</v>
      </c>
      <c r="H4040">
        <v>19.5</v>
      </c>
      <c r="I4040">
        <v>16.3</v>
      </c>
      <c r="J4040">
        <v>11.3</v>
      </c>
      <c r="K4040">
        <v>9.07</v>
      </c>
      <c r="L4040">
        <v>7.22</v>
      </c>
      <c r="M4040">
        <v>7.14</v>
      </c>
      <c r="R4040">
        <f t="shared" si="232"/>
        <v>12</v>
      </c>
      <c r="S4040">
        <f t="shared" si="233"/>
        <v>20</v>
      </c>
    </row>
    <row r="4041" spans="1:19" x14ac:dyDescent="0.3">
      <c r="A4041">
        <v>4040</v>
      </c>
      <c r="B4041" t="s">
        <v>4051</v>
      </c>
      <c r="C4041" t="str">
        <f t="shared" si="231"/>
        <v>pastures_g_4_GrasslandESA15a</v>
      </c>
      <c r="D4041">
        <v>79</v>
      </c>
      <c r="E4041">
        <v>69.2</v>
      </c>
      <c r="F4041">
        <v>6</v>
      </c>
      <c r="G4041">
        <v>2.16</v>
      </c>
      <c r="H4041">
        <v>58.1</v>
      </c>
      <c r="I4041">
        <v>44</v>
      </c>
      <c r="J4041">
        <v>27.6</v>
      </c>
      <c r="K4041">
        <v>21</v>
      </c>
      <c r="L4041">
        <v>15.8</v>
      </c>
      <c r="M4041">
        <v>15.6</v>
      </c>
      <c r="R4041">
        <f t="shared" si="232"/>
        <v>12</v>
      </c>
      <c r="S4041">
        <f t="shared" si="233"/>
        <v>20</v>
      </c>
    </row>
    <row r="4042" spans="1:19" x14ac:dyDescent="0.3">
      <c r="A4042">
        <v>4041</v>
      </c>
      <c r="B4042" t="s">
        <v>4052</v>
      </c>
      <c r="C4042" t="str">
        <f t="shared" si="231"/>
        <v>pastures_g_4_GrasslandESA15b</v>
      </c>
      <c r="D4042">
        <v>84.5</v>
      </c>
      <c r="E4042">
        <v>66.8</v>
      </c>
      <c r="F4042">
        <v>3.55</v>
      </c>
      <c r="G4042">
        <v>1.82</v>
      </c>
      <c r="H4042">
        <v>51.1</v>
      </c>
      <c r="I4042">
        <v>27.8</v>
      </c>
      <c r="J4042">
        <v>12.9</v>
      </c>
      <c r="K4042">
        <v>9.48</v>
      </c>
      <c r="L4042">
        <v>8.2100000000000009</v>
      </c>
      <c r="M4042">
        <v>8.0299999999999994</v>
      </c>
      <c r="R4042">
        <f t="shared" si="232"/>
        <v>12</v>
      </c>
      <c r="S4042">
        <f t="shared" si="233"/>
        <v>20</v>
      </c>
    </row>
    <row r="4043" spans="1:19" x14ac:dyDescent="0.3">
      <c r="A4043">
        <v>4042</v>
      </c>
      <c r="B4043" t="s">
        <v>4053</v>
      </c>
      <c r="C4043" t="str">
        <f t="shared" si="231"/>
        <v>pastures_g_4_GrasslandESA16a</v>
      </c>
      <c r="D4043">
        <v>33.5</v>
      </c>
      <c r="E4043">
        <v>30.4</v>
      </c>
      <c r="F4043">
        <v>4.55</v>
      </c>
      <c r="G4043">
        <v>2.06</v>
      </c>
      <c r="H4043">
        <v>28.8</v>
      </c>
      <c r="I4043">
        <v>25.7</v>
      </c>
      <c r="J4043">
        <v>20.100000000000001</v>
      </c>
      <c r="K4043">
        <v>16.399999999999999</v>
      </c>
      <c r="L4043">
        <v>12.2</v>
      </c>
      <c r="M4043">
        <v>12.1</v>
      </c>
      <c r="R4043">
        <f t="shared" si="232"/>
        <v>12</v>
      </c>
      <c r="S4043">
        <f t="shared" si="233"/>
        <v>20</v>
      </c>
    </row>
    <row r="4044" spans="1:19" x14ac:dyDescent="0.3">
      <c r="A4044">
        <v>4043</v>
      </c>
      <c r="B4044" t="s">
        <v>4054</v>
      </c>
      <c r="C4044" t="str">
        <f t="shared" si="231"/>
        <v>pastures_g_4_GrasslandESA16b</v>
      </c>
      <c r="D4044">
        <v>9.25</v>
      </c>
      <c r="E4044">
        <v>9.1199999999999992</v>
      </c>
      <c r="F4044">
        <v>1.76</v>
      </c>
      <c r="G4044">
        <v>1.28</v>
      </c>
      <c r="H4044">
        <v>8.89</v>
      </c>
      <c r="I4044">
        <v>8.33</v>
      </c>
      <c r="J4044">
        <v>6.72</v>
      </c>
      <c r="K4044">
        <v>5.92</v>
      </c>
      <c r="L4044">
        <v>4.3600000000000003</v>
      </c>
      <c r="M4044">
        <v>4.33</v>
      </c>
      <c r="R4044">
        <f t="shared" si="232"/>
        <v>12</v>
      </c>
      <c r="S4044">
        <f t="shared" si="233"/>
        <v>20</v>
      </c>
    </row>
    <row r="4045" spans="1:19" x14ac:dyDescent="0.3">
      <c r="A4045">
        <v>4044</v>
      </c>
      <c r="B4045" t="s">
        <v>4055</v>
      </c>
      <c r="C4045" t="str">
        <f t="shared" si="231"/>
        <v>pastures_g_4_GrasslandESA17a</v>
      </c>
      <c r="D4045">
        <v>30.3</v>
      </c>
      <c r="E4045">
        <v>29.3</v>
      </c>
      <c r="F4045">
        <v>6.37</v>
      </c>
      <c r="G4045">
        <v>3.24</v>
      </c>
      <c r="H4045">
        <v>28.2</v>
      </c>
      <c r="I4045">
        <v>26.2</v>
      </c>
      <c r="J4045">
        <v>22.4</v>
      </c>
      <c r="K4045">
        <v>19.399999999999999</v>
      </c>
      <c r="L4045">
        <v>15.4</v>
      </c>
      <c r="M4045">
        <v>15.3</v>
      </c>
      <c r="R4045">
        <f t="shared" si="232"/>
        <v>12</v>
      </c>
      <c r="S4045">
        <f t="shared" si="233"/>
        <v>20</v>
      </c>
    </row>
    <row r="4046" spans="1:19" x14ac:dyDescent="0.3">
      <c r="A4046">
        <v>4045</v>
      </c>
      <c r="B4046" t="s">
        <v>4056</v>
      </c>
      <c r="C4046" t="str">
        <f t="shared" si="231"/>
        <v>pastures_g_4_GrasslandESA17b</v>
      </c>
      <c r="D4046">
        <v>12</v>
      </c>
      <c r="E4046">
        <v>11.3</v>
      </c>
      <c r="F4046">
        <v>2.1</v>
      </c>
      <c r="G4046">
        <v>1.36</v>
      </c>
      <c r="H4046">
        <v>10.6</v>
      </c>
      <c r="I4046">
        <v>8.9700000000000006</v>
      </c>
      <c r="J4046">
        <v>6.49</v>
      </c>
      <c r="K4046">
        <v>5.31</v>
      </c>
      <c r="L4046">
        <v>4.18</v>
      </c>
      <c r="M4046">
        <v>4.13</v>
      </c>
      <c r="R4046">
        <f t="shared" si="232"/>
        <v>12</v>
      </c>
      <c r="S4046">
        <f t="shared" si="233"/>
        <v>20</v>
      </c>
    </row>
    <row r="4047" spans="1:19" x14ac:dyDescent="0.3">
      <c r="A4047">
        <v>4046</v>
      </c>
      <c r="B4047" t="s">
        <v>4057</v>
      </c>
      <c r="C4047" t="str">
        <f t="shared" si="231"/>
        <v>pastures_g_4_GrasslandESA18a</v>
      </c>
      <c r="D4047">
        <v>27.9</v>
      </c>
      <c r="E4047">
        <v>26.6</v>
      </c>
      <c r="F4047">
        <v>4.01</v>
      </c>
      <c r="G4047">
        <v>2.1</v>
      </c>
      <c r="H4047">
        <v>25.1</v>
      </c>
      <c r="I4047">
        <v>21.8</v>
      </c>
      <c r="J4047">
        <v>17.2</v>
      </c>
      <c r="K4047">
        <v>13.9</v>
      </c>
      <c r="L4047">
        <v>10.5</v>
      </c>
      <c r="M4047">
        <v>10.4</v>
      </c>
      <c r="R4047">
        <f t="shared" si="232"/>
        <v>12</v>
      </c>
      <c r="S4047">
        <f t="shared" si="233"/>
        <v>20</v>
      </c>
    </row>
    <row r="4048" spans="1:19" x14ac:dyDescent="0.3">
      <c r="A4048">
        <v>4047</v>
      </c>
      <c r="B4048" t="s">
        <v>4058</v>
      </c>
      <c r="C4048" t="str">
        <f t="shared" si="231"/>
        <v>pastures_g_4_GrasslandESA18b</v>
      </c>
      <c r="D4048">
        <v>61.7</v>
      </c>
      <c r="E4048">
        <v>54.8</v>
      </c>
      <c r="F4048">
        <v>6.21</v>
      </c>
      <c r="G4048">
        <v>1.99</v>
      </c>
      <c r="H4048">
        <v>50</v>
      </c>
      <c r="I4048">
        <v>43.8</v>
      </c>
      <c r="J4048">
        <v>28.6</v>
      </c>
      <c r="K4048">
        <v>21.8</v>
      </c>
      <c r="L4048">
        <v>17</v>
      </c>
      <c r="M4048">
        <v>16.8</v>
      </c>
      <c r="R4048">
        <f t="shared" si="232"/>
        <v>12</v>
      </c>
      <c r="S4048">
        <f t="shared" si="233"/>
        <v>20</v>
      </c>
    </row>
    <row r="4049" spans="1:19" x14ac:dyDescent="0.3">
      <c r="A4049">
        <v>4048</v>
      </c>
      <c r="B4049" t="s">
        <v>4059</v>
      </c>
      <c r="C4049" t="str">
        <f t="shared" si="231"/>
        <v>pastures_g_4_GrasslandESA19a</v>
      </c>
      <c r="D4049">
        <v>60.7</v>
      </c>
      <c r="E4049">
        <v>56.3</v>
      </c>
      <c r="F4049">
        <v>9.66</v>
      </c>
      <c r="G4049">
        <v>6.08</v>
      </c>
      <c r="H4049">
        <v>52</v>
      </c>
      <c r="I4049">
        <v>42.9</v>
      </c>
      <c r="J4049">
        <v>31.7</v>
      </c>
      <c r="K4049">
        <v>25.6</v>
      </c>
      <c r="L4049">
        <v>19.2</v>
      </c>
      <c r="M4049">
        <v>19.100000000000001</v>
      </c>
      <c r="R4049">
        <f t="shared" si="232"/>
        <v>12</v>
      </c>
      <c r="S4049">
        <f t="shared" si="233"/>
        <v>20</v>
      </c>
    </row>
    <row r="4050" spans="1:19" x14ac:dyDescent="0.3">
      <c r="A4050">
        <v>4049</v>
      </c>
      <c r="B4050" t="s">
        <v>4060</v>
      </c>
      <c r="C4050" t="str">
        <f t="shared" si="231"/>
        <v>pastures_g_4_GrasslandESA19b</v>
      </c>
      <c r="D4050">
        <v>75.2</v>
      </c>
      <c r="E4050">
        <v>64.599999999999994</v>
      </c>
      <c r="F4050">
        <v>15.4</v>
      </c>
      <c r="G4050">
        <v>10.199999999999999</v>
      </c>
      <c r="H4050">
        <v>58.2</v>
      </c>
      <c r="I4050">
        <v>53.4</v>
      </c>
      <c r="J4050">
        <v>40.4</v>
      </c>
      <c r="K4050">
        <v>34.4</v>
      </c>
      <c r="L4050">
        <v>29</v>
      </c>
      <c r="M4050">
        <v>28.9</v>
      </c>
      <c r="R4050">
        <f t="shared" si="232"/>
        <v>12</v>
      </c>
      <c r="S4050">
        <f t="shared" si="233"/>
        <v>20</v>
      </c>
    </row>
    <row r="4051" spans="1:19" x14ac:dyDescent="0.3">
      <c r="A4051">
        <v>4050</v>
      </c>
      <c r="B4051" t="s">
        <v>4061</v>
      </c>
      <c r="C4051" t="str">
        <f t="shared" si="231"/>
        <v>pastures_g_4_GrasslandESA20a</v>
      </c>
      <c r="D4051">
        <v>51.3</v>
      </c>
      <c r="E4051">
        <v>36.4</v>
      </c>
      <c r="F4051">
        <v>1.47</v>
      </c>
      <c r="G4051">
        <v>0.85099999999999998</v>
      </c>
      <c r="H4051">
        <v>24.6</v>
      </c>
      <c r="I4051">
        <v>15.7</v>
      </c>
      <c r="J4051">
        <v>8.0500000000000007</v>
      </c>
      <c r="K4051">
        <v>5.66</v>
      </c>
      <c r="L4051">
        <v>5.36</v>
      </c>
      <c r="M4051">
        <v>5.0999999999999996</v>
      </c>
      <c r="R4051">
        <f t="shared" si="232"/>
        <v>12</v>
      </c>
      <c r="S4051">
        <f t="shared" si="233"/>
        <v>20</v>
      </c>
    </row>
    <row r="4052" spans="1:19" x14ac:dyDescent="0.3">
      <c r="A4052">
        <v>4051</v>
      </c>
      <c r="B4052" t="s">
        <v>4062</v>
      </c>
      <c r="C4052" t="str">
        <f t="shared" si="231"/>
        <v>pastures_g_4_GrasslandESA20b</v>
      </c>
      <c r="D4052">
        <v>54.6</v>
      </c>
      <c r="E4052">
        <v>38.200000000000003</v>
      </c>
      <c r="F4052">
        <v>2.37</v>
      </c>
      <c r="G4052">
        <v>0.94</v>
      </c>
      <c r="H4052">
        <v>27.5</v>
      </c>
      <c r="I4052">
        <v>20.399999999999999</v>
      </c>
      <c r="J4052">
        <v>11.9</v>
      </c>
      <c r="K4052">
        <v>8.9700000000000006</v>
      </c>
      <c r="L4052">
        <v>6.93</v>
      </c>
      <c r="M4052">
        <v>6.83</v>
      </c>
      <c r="R4052">
        <f t="shared" si="232"/>
        <v>12</v>
      </c>
      <c r="S4052">
        <f t="shared" si="233"/>
        <v>20</v>
      </c>
    </row>
    <row r="4053" spans="1:19" x14ac:dyDescent="0.3">
      <c r="A4053">
        <v>4052</v>
      </c>
      <c r="B4053" t="s">
        <v>4063</v>
      </c>
      <c r="C4053" t="str">
        <f t="shared" si="231"/>
        <v>pastures_g_4_GrasslandESA21</v>
      </c>
      <c r="D4053">
        <v>15.6</v>
      </c>
      <c r="E4053">
        <v>14.7</v>
      </c>
      <c r="F4053">
        <v>1.1599999999999999</v>
      </c>
      <c r="G4053">
        <v>0.59799999999999998</v>
      </c>
      <c r="H4053">
        <v>13.8</v>
      </c>
      <c r="I4053">
        <v>10.1</v>
      </c>
      <c r="J4053">
        <v>6.04</v>
      </c>
      <c r="K4053">
        <v>4.55</v>
      </c>
      <c r="L4053">
        <v>3.63</v>
      </c>
      <c r="M4053">
        <v>3.57</v>
      </c>
      <c r="R4053">
        <f t="shared" si="232"/>
        <v>12</v>
      </c>
      <c r="S4053">
        <f t="shared" si="233"/>
        <v>20</v>
      </c>
    </row>
    <row r="4054" spans="1:19" x14ac:dyDescent="0.3">
      <c r="A4054">
        <v>4053</v>
      </c>
      <c r="B4054" t="s">
        <v>4064</v>
      </c>
      <c r="C4054" t="str">
        <f t="shared" si="231"/>
        <v>peanuts_g_7_OtherRowESA1</v>
      </c>
      <c r="D4054">
        <v>256</v>
      </c>
      <c r="E4054">
        <v>253</v>
      </c>
      <c r="F4054">
        <v>31.4</v>
      </c>
      <c r="G4054">
        <v>12.8</v>
      </c>
      <c r="H4054">
        <v>249</v>
      </c>
      <c r="I4054">
        <v>209</v>
      </c>
      <c r="J4054">
        <v>132</v>
      </c>
      <c r="K4054">
        <v>103</v>
      </c>
      <c r="L4054">
        <v>129</v>
      </c>
      <c r="M4054">
        <v>128</v>
      </c>
      <c r="R4054">
        <f t="shared" si="232"/>
        <v>11</v>
      </c>
      <c r="S4054">
        <f t="shared" si="233"/>
        <v>19</v>
      </c>
    </row>
    <row r="4055" spans="1:19" x14ac:dyDescent="0.3">
      <c r="A4055">
        <v>4054</v>
      </c>
      <c r="B4055" t="s">
        <v>4065</v>
      </c>
      <c r="C4055" t="str">
        <f t="shared" si="231"/>
        <v>peanuts_g_7_OtherRowESA2</v>
      </c>
      <c r="D4055">
        <v>75.099999999999994</v>
      </c>
      <c r="E4055">
        <v>73.400000000000006</v>
      </c>
      <c r="F4055">
        <v>8.64</v>
      </c>
      <c r="G4055">
        <v>5.05</v>
      </c>
      <c r="H4055">
        <v>69.400000000000006</v>
      </c>
      <c r="I4055">
        <v>52.6</v>
      </c>
      <c r="J4055">
        <v>34.200000000000003</v>
      </c>
      <c r="K4055">
        <v>27.7</v>
      </c>
      <c r="L4055">
        <v>22.5</v>
      </c>
      <c r="M4055">
        <v>22.2</v>
      </c>
      <c r="R4055">
        <f t="shared" si="232"/>
        <v>11</v>
      </c>
      <c r="S4055">
        <f t="shared" si="233"/>
        <v>19</v>
      </c>
    </row>
    <row r="4056" spans="1:19" x14ac:dyDescent="0.3">
      <c r="A4056">
        <v>4055</v>
      </c>
      <c r="B4056" t="s">
        <v>4066</v>
      </c>
      <c r="C4056" t="str">
        <f t="shared" si="231"/>
        <v>peanuts_g_7_OtherRowESA3</v>
      </c>
      <c r="D4056">
        <v>209</v>
      </c>
      <c r="E4056">
        <v>206</v>
      </c>
      <c r="F4056">
        <v>28.9</v>
      </c>
      <c r="G4056">
        <v>15.5</v>
      </c>
      <c r="H4056">
        <v>199</v>
      </c>
      <c r="I4056">
        <v>173</v>
      </c>
      <c r="J4056">
        <v>124</v>
      </c>
      <c r="K4056">
        <v>99.6</v>
      </c>
      <c r="L4056">
        <v>80.3</v>
      </c>
      <c r="M4056">
        <v>79.5</v>
      </c>
      <c r="R4056">
        <f t="shared" si="232"/>
        <v>11</v>
      </c>
      <c r="S4056">
        <f t="shared" si="233"/>
        <v>19</v>
      </c>
    </row>
    <row r="4057" spans="1:19" x14ac:dyDescent="0.3">
      <c r="A4057">
        <v>4056</v>
      </c>
      <c r="B4057" t="s">
        <v>4067</v>
      </c>
      <c r="C4057" t="str">
        <f t="shared" si="231"/>
        <v>peanuts_g_7_OtherRowESA4</v>
      </c>
      <c r="D4057">
        <v>87</v>
      </c>
      <c r="E4057">
        <v>84.9</v>
      </c>
      <c r="F4057">
        <v>11.6</v>
      </c>
      <c r="G4057">
        <v>7.08</v>
      </c>
      <c r="H4057">
        <v>79</v>
      </c>
      <c r="I4057">
        <v>63.1</v>
      </c>
      <c r="J4057">
        <v>37.5</v>
      </c>
      <c r="K4057">
        <v>31.3</v>
      </c>
      <c r="L4057">
        <v>23.9</v>
      </c>
      <c r="M4057">
        <v>23.7</v>
      </c>
      <c r="R4057">
        <f t="shared" si="232"/>
        <v>11</v>
      </c>
      <c r="S4057">
        <f t="shared" si="233"/>
        <v>19</v>
      </c>
    </row>
    <row r="4058" spans="1:19" x14ac:dyDescent="0.3">
      <c r="A4058">
        <v>4057</v>
      </c>
      <c r="B4058" t="s">
        <v>4068</v>
      </c>
      <c r="C4058" t="str">
        <f t="shared" si="231"/>
        <v>peanuts_g_7_OtherRowESA5</v>
      </c>
      <c r="D4058">
        <v>118</v>
      </c>
      <c r="E4058">
        <v>116</v>
      </c>
      <c r="F4058">
        <v>14.1</v>
      </c>
      <c r="G4058">
        <v>7.33</v>
      </c>
      <c r="H4058">
        <v>112</v>
      </c>
      <c r="I4058">
        <v>97.8</v>
      </c>
      <c r="J4058">
        <v>68.7</v>
      </c>
      <c r="K4058">
        <v>51.8</v>
      </c>
      <c r="L4058">
        <v>45.5</v>
      </c>
      <c r="M4058">
        <v>45</v>
      </c>
      <c r="R4058">
        <f t="shared" si="232"/>
        <v>11</v>
      </c>
      <c r="S4058">
        <f t="shared" si="233"/>
        <v>19</v>
      </c>
    </row>
    <row r="4059" spans="1:19" x14ac:dyDescent="0.3">
      <c r="A4059">
        <v>4058</v>
      </c>
      <c r="B4059" t="s">
        <v>4069</v>
      </c>
      <c r="C4059" t="str">
        <f t="shared" si="231"/>
        <v>peanuts_g_7_OtherRowESA6</v>
      </c>
      <c r="D4059">
        <v>119</v>
      </c>
      <c r="E4059">
        <v>117</v>
      </c>
      <c r="F4059">
        <v>12.9</v>
      </c>
      <c r="G4059">
        <v>7.29</v>
      </c>
      <c r="H4059">
        <v>111</v>
      </c>
      <c r="I4059">
        <v>86.8</v>
      </c>
      <c r="J4059">
        <v>55.8</v>
      </c>
      <c r="K4059">
        <v>44</v>
      </c>
      <c r="L4059">
        <v>35.4</v>
      </c>
      <c r="M4059">
        <v>35.200000000000003</v>
      </c>
      <c r="R4059">
        <f t="shared" si="232"/>
        <v>11</v>
      </c>
      <c r="S4059">
        <f t="shared" si="233"/>
        <v>19</v>
      </c>
    </row>
    <row r="4060" spans="1:19" x14ac:dyDescent="0.3">
      <c r="A4060">
        <v>4059</v>
      </c>
      <c r="B4060" t="s">
        <v>4070</v>
      </c>
      <c r="C4060" t="str">
        <f t="shared" si="231"/>
        <v>peanuts_g_7_OtherRowESA7</v>
      </c>
      <c r="D4060">
        <v>145</v>
      </c>
      <c r="E4060">
        <v>142</v>
      </c>
      <c r="F4060">
        <v>14.2</v>
      </c>
      <c r="G4060">
        <v>10.5</v>
      </c>
      <c r="H4060">
        <v>132</v>
      </c>
      <c r="I4060">
        <v>97.6</v>
      </c>
      <c r="J4060">
        <v>61.1</v>
      </c>
      <c r="K4060">
        <v>45.6</v>
      </c>
      <c r="L4060">
        <v>53.4</v>
      </c>
      <c r="M4060">
        <v>52.5</v>
      </c>
      <c r="R4060">
        <f t="shared" si="232"/>
        <v>11</v>
      </c>
      <c r="S4060">
        <f t="shared" si="233"/>
        <v>19</v>
      </c>
    </row>
    <row r="4061" spans="1:19" x14ac:dyDescent="0.3">
      <c r="A4061">
        <v>4060</v>
      </c>
      <c r="B4061" t="s">
        <v>4071</v>
      </c>
      <c r="C4061" t="str">
        <f t="shared" si="231"/>
        <v>peanuts_g_7_OtherRowESA8</v>
      </c>
      <c r="D4061">
        <v>82</v>
      </c>
      <c r="E4061">
        <v>79.7</v>
      </c>
      <c r="F4061">
        <v>7.94</v>
      </c>
      <c r="G4061">
        <v>4.91</v>
      </c>
      <c r="H4061">
        <v>75.5</v>
      </c>
      <c r="I4061">
        <v>59.1</v>
      </c>
      <c r="J4061">
        <v>35.4</v>
      </c>
      <c r="K4061">
        <v>28.3</v>
      </c>
      <c r="L4061">
        <v>23.5</v>
      </c>
      <c r="M4061">
        <v>23.1</v>
      </c>
      <c r="R4061">
        <f t="shared" si="232"/>
        <v>11</v>
      </c>
      <c r="S4061">
        <f t="shared" si="233"/>
        <v>19</v>
      </c>
    </row>
    <row r="4062" spans="1:19" x14ac:dyDescent="0.3">
      <c r="A4062">
        <v>4061</v>
      </c>
      <c r="B4062" t="s">
        <v>4072</v>
      </c>
      <c r="C4062" t="str">
        <f t="shared" si="231"/>
        <v>peanuts_g_7_OtherRowESA9</v>
      </c>
      <c r="D4062">
        <v>91.4</v>
      </c>
      <c r="E4062">
        <v>89.7</v>
      </c>
      <c r="F4062">
        <v>13.5</v>
      </c>
      <c r="G4062">
        <v>9.35</v>
      </c>
      <c r="H4062">
        <v>84.8</v>
      </c>
      <c r="I4062">
        <v>67.900000000000006</v>
      </c>
      <c r="J4062">
        <v>40.700000000000003</v>
      </c>
      <c r="K4062">
        <v>33.799999999999997</v>
      </c>
      <c r="L4062">
        <v>28.7</v>
      </c>
      <c r="M4062">
        <v>28.3</v>
      </c>
      <c r="R4062">
        <f t="shared" si="232"/>
        <v>11</v>
      </c>
      <c r="S4062">
        <f t="shared" si="233"/>
        <v>19</v>
      </c>
    </row>
    <row r="4063" spans="1:19" x14ac:dyDescent="0.3">
      <c r="A4063">
        <v>4062</v>
      </c>
      <c r="B4063" t="s">
        <v>4073</v>
      </c>
      <c r="C4063" t="str">
        <f t="shared" si="231"/>
        <v>peanuts_g_7_OtherRowESA10a</v>
      </c>
      <c r="D4063">
        <v>186</v>
      </c>
      <c r="E4063">
        <v>182</v>
      </c>
      <c r="F4063">
        <v>17.100000000000001</v>
      </c>
      <c r="G4063">
        <v>9.43</v>
      </c>
      <c r="H4063">
        <v>174</v>
      </c>
      <c r="I4063">
        <v>129</v>
      </c>
      <c r="J4063">
        <v>75.7</v>
      </c>
      <c r="K4063">
        <v>57.1</v>
      </c>
      <c r="L4063">
        <v>47.7</v>
      </c>
      <c r="M4063">
        <v>47.1</v>
      </c>
      <c r="R4063">
        <f t="shared" si="232"/>
        <v>11</v>
      </c>
      <c r="S4063">
        <f t="shared" si="233"/>
        <v>19</v>
      </c>
    </row>
    <row r="4064" spans="1:19" x14ac:dyDescent="0.3">
      <c r="A4064">
        <v>4063</v>
      </c>
      <c r="B4064" t="s">
        <v>4074</v>
      </c>
      <c r="C4064" t="str">
        <f t="shared" si="231"/>
        <v>peanuts_g_7_OtherRowESA10b</v>
      </c>
      <c r="D4064">
        <v>97.2</v>
      </c>
      <c r="E4064">
        <v>95.9</v>
      </c>
      <c r="F4064">
        <v>14.1</v>
      </c>
      <c r="G4064">
        <v>9.4600000000000009</v>
      </c>
      <c r="H4064">
        <v>92.6</v>
      </c>
      <c r="I4064">
        <v>82.1</v>
      </c>
      <c r="J4064">
        <v>57.5</v>
      </c>
      <c r="K4064">
        <v>45.9</v>
      </c>
      <c r="L4064">
        <v>37</v>
      </c>
      <c r="M4064">
        <v>36.5</v>
      </c>
      <c r="R4064">
        <f t="shared" si="232"/>
        <v>11</v>
      </c>
      <c r="S4064">
        <f t="shared" si="233"/>
        <v>19</v>
      </c>
    </row>
    <row r="4065" spans="1:19" x14ac:dyDescent="0.3">
      <c r="A4065">
        <v>4064</v>
      </c>
      <c r="B4065" t="s">
        <v>4075</v>
      </c>
      <c r="C4065" t="str">
        <f t="shared" si="231"/>
        <v>peanuts_g_7_OtherRowESA11a</v>
      </c>
      <c r="D4065">
        <v>251</v>
      </c>
      <c r="E4065">
        <v>247</v>
      </c>
      <c r="F4065">
        <v>28.1</v>
      </c>
      <c r="G4065">
        <v>14.5</v>
      </c>
      <c r="H4065">
        <v>234</v>
      </c>
      <c r="I4065">
        <v>203</v>
      </c>
      <c r="J4065">
        <v>133</v>
      </c>
      <c r="K4065">
        <v>98.6</v>
      </c>
      <c r="L4065">
        <v>87.4</v>
      </c>
      <c r="M4065">
        <v>86</v>
      </c>
      <c r="R4065">
        <f t="shared" si="232"/>
        <v>11</v>
      </c>
      <c r="S4065">
        <f t="shared" si="233"/>
        <v>19</v>
      </c>
    </row>
    <row r="4066" spans="1:19" x14ac:dyDescent="0.3">
      <c r="A4066">
        <v>4065</v>
      </c>
      <c r="B4066" t="s">
        <v>4076</v>
      </c>
      <c r="C4066" t="str">
        <f t="shared" si="231"/>
        <v>peanuts_g_7_OtherRowESA11b</v>
      </c>
      <c r="D4066">
        <v>173</v>
      </c>
      <c r="E4066">
        <v>170</v>
      </c>
      <c r="F4066">
        <v>18.2</v>
      </c>
      <c r="G4066">
        <v>8.73</v>
      </c>
      <c r="H4066">
        <v>160</v>
      </c>
      <c r="I4066">
        <v>135</v>
      </c>
      <c r="J4066">
        <v>89</v>
      </c>
      <c r="K4066">
        <v>64.7</v>
      </c>
      <c r="L4066">
        <v>56.7</v>
      </c>
      <c r="M4066">
        <v>55.7</v>
      </c>
      <c r="R4066">
        <f t="shared" si="232"/>
        <v>11</v>
      </c>
      <c r="S4066">
        <f t="shared" si="233"/>
        <v>19</v>
      </c>
    </row>
    <row r="4067" spans="1:19" x14ac:dyDescent="0.3">
      <c r="A4067">
        <v>4066</v>
      </c>
      <c r="B4067" t="s">
        <v>4077</v>
      </c>
      <c r="C4067" t="str">
        <f t="shared" si="231"/>
        <v>peanuts_g_7_OtherRowESA12a</v>
      </c>
      <c r="D4067">
        <v>153</v>
      </c>
      <c r="E4067">
        <v>150</v>
      </c>
      <c r="F4067">
        <v>14.3</v>
      </c>
      <c r="G4067">
        <v>8.7100000000000009</v>
      </c>
      <c r="H4067">
        <v>145</v>
      </c>
      <c r="I4067">
        <v>119</v>
      </c>
      <c r="J4067">
        <v>74.400000000000006</v>
      </c>
      <c r="K4067">
        <v>54.3</v>
      </c>
      <c r="L4067">
        <v>46</v>
      </c>
      <c r="M4067">
        <v>45.3</v>
      </c>
      <c r="R4067">
        <f t="shared" si="232"/>
        <v>11</v>
      </c>
      <c r="S4067">
        <f t="shared" si="233"/>
        <v>19</v>
      </c>
    </row>
    <row r="4068" spans="1:19" x14ac:dyDescent="0.3">
      <c r="A4068">
        <v>4067</v>
      </c>
      <c r="B4068" t="s">
        <v>4078</v>
      </c>
      <c r="C4068" t="str">
        <f t="shared" si="231"/>
        <v>peanuts_g_7_OtherRowESA12b</v>
      </c>
      <c r="D4068">
        <v>118</v>
      </c>
      <c r="E4068">
        <v>115</v>
      </c>
      <c r="F4068">
        <v>12.6</v>
      </c>
      <c r="G4068">
        <v>7.56</v>
      </c>
      <c r="H4068">
        <v>108</v>
      </c>
      <c r="I4068">
        <v>89.6</v>
      </c>
      <c r="J4068">
        <v>64.099999999999994</v>
      </c>
      <c r="K4068">
        <v>46.9</v>
      </c>
      <c r="L4068">
        <v>39.700000000000003</v>
      </c>
      <c r="M4068">
        <v>39</v>
      </c>
      <c r="R4068">
        <f t="shared" si="232"/>
        <v>11</v>
      </c>
      <c r="S4068">
        <f t="shared" si="233"/>
        <v>19</v>
      </c>
    </row>
    <row r="4069" spans="1:19" x14ac:dyDescent="0.3">
      <c r="A4069">
        <v>4068</v>
      </c>
      <c r="B4069" t="s">
        <v>4079</v>
      </c>
      <c r="C4069" t="str">
        <f t="shared" si="231"/>
        <v>peanuts_g_7_OtherRowESA13</v>
      </c>
      <c r="D4069">
        <v>140</v>
      </c>
      <c r="E4069">
        <v>137</v>
      </c>
      <c r="F4069">
        <v>13.9</v>
      </c>
      <c r="G4069">
        <v>6.08</v>
      </c>
      <c r="H4069">
        <v>129</v>
      </c>
      <c r="I4069">
        <v>98.2</v>
      </c>
      <c r="J4069">
        <v>61.8</v>
      </c>
      <c r="K4069">
        <v>48.8</v>
      </c>
      <c r="L4069">
        <v>36.9</v>
      </c>
      <c r="M4069">
        <v>36.700000000000003</v>
      </c>
      <c r="R4069">
        <f t="shared" si="232"/>
        <v>11</v>
      </c>
      <c r="S4069">
        <f t="shared" si="233"/>
        <v>19</v>
      </c>
    </row>
    <row r="4070" spans="1:19" x14ac:dyDescent="0.3">
      <c r="A4070">
        <v>4069</v>
      </c>
      <c r="B4070" t="s">
        <v>4080</v>
      </c>
      <c r="C4070" t="str">
        <f t="shared" si="231"/>
        <v>peanuts_g_7_OtherRowESA14</v>
      </c>
      <c r="D4070">
        <v>93.2</v>
      </c>
      <c r="E4070">
        <v>91.9</v>
      </c>
      <c r="F4070">
        <v>12.8</v>
      </c>
      <c r="G4070">
        <v>7.66</v>
      </c>
      <c r="H4070">
        <v>88.1</v>
      </c>
      <c r="I4070">
        <v>72.2</v>
      </c>
      <c r="J4070">
        <v>48.9</v>
      </c>
      <c r="K4070">
        <v>39.4</v>
      </c>
      <c r="L4070">
        <v>32.700000000000003</v>
      </c>
      <c r="M4070">
        <v>32.4</v>
      </c>
      <c r="R4070">
        <f t="shared" si="232"/>
        <v>11</v>
      </c>
      <c r="S4070">
        <f t="shared" si="233"/>
        <v>19</v>
      </c>
    </row>
    <row r="4071" spans="1:19" x14ac:dyDescent="0.3">
      <c r="A4071">
        <v>4070</v>
      </c>
      <c r="B4071" t="s">
        <v>4081</v>
      </c>
      <c r="C4071" t="str">
        <f t="shared" si="231"/>
        <v>peanuts_g_7_OtherRowESA15a</v>
      </c>
      <c r="D4071">
        <v>171</v>
      </c>
      <c r="E4071">
        <v>168</v>
      </c>
      <c r="F4071">
        <v>24.3</v>
      </c>
      <c r="G4071">
        <v>11.5</v>
      </c>
      <c r="H4071">
        <v>164</v>
      </c>
      <c r="I4071">
        <v>134</v>
      </c>
      <c r="J4071">
        <v>87.2</v>
      </c>
      <c r="K4071">
        <v>66.900000000000006</v>
      </c>
      <c r="L4071">
        <v>53.8</v>
      </c>
      <c r="M4071">
        <v>53.2</v>
      </c>
      <c r="R4071">
        <f t="shared" si="232"/>
        <v>11</v>
      </c>
      <c r="S4071">
        <f t="shared" si="233"/>
        <v>19</v>
      </c>
    </row>
    <row r="4072" spans="1:19" x14ac:dyDescent="0.3">
      <c r="A4072">
        <v>4071</v>
      </c>
      <c r="B4072" t="s">
        <v>4082</v>
      </c>
      <c r="C4072" t="str">
        <f t="shared" si="231"/>
        <v>peanuts_g_7_OtherRowESA15b</v>
      </c>
      <c r="D4072">
        <v>101</v>
      </c>
      <c r="E4072">
        <v>97.8</v>
      </c>
      <c r="F4072">
        <v>7.06</v>
      </c>
      <c r="G4072">
        <v>3.67</v>
      </c>
      <c r="H4072">
        <v>88.5</v>
      </c>
      <c r="I4072">
        <v>55</v>
      </c>
      <c r="J4072">
        <v>28.7</v>
      </c>
      <c r="K4072">
        <v>21.5</v>
      </c>
      <c r="L4072">
        <v>18.2</v>
      </c>
      <c r="M4072">
        <v>17.8</v>
      </c>
      <c r="R4072">
        <f t="shared" si="232"/>
        <v>11</v>
      </c>
      <c r="S4072">
        <f t="shared" si="233"/>
        <v>19</v>
      </c>
    </row>
    <row r="4073" spans="1:19" x14ac:dyDescent="0.3">
      <c r="A4073">
        <v>4072</v>
      </c>
      <c r="B4073" t="s">
        <v>4083</v>
      </c>
      <c r="C4073" t="str">
        <f t="shared" si="231"/>
        <v>peanuts_g_7_OtherRowESA16a</v>
      </c>
      <c r="D4073">
        <v>77.2</v>
      </c>
      <c r="E4073">
        <v>76.400000000000006</v>
      </c>
      <c r="F4073">
        <v>11.5</v>
      </c>
      <c r="G4073">
        <v>7.17</v>
      </c>
      <c r="H4073">
        <v>74.2</v>
      </c>
      <c r="I4073">
        <v>69</v>
      </c>
      <c r="J4073">
        <v>49.7</v>
      </c>
      <c r="K4073">
        <v>39.6</v>
      </c>
      <c r="L4073">
        <v>30.2</v>
      </c>
      <c r="M4073">
        <v>29.9</v>
      </c>
      <c r="R4073">
        <f t="shared" si="232"/>
        <v>11</v>
      </c>
      <c r="S4073">
        <f t="shared" si="233"/>
        <v>19</v>
      </c>
    </row>
    <row r="4074" spans="1:19" x14ac:dyDescent="0.3">
      <c r="A4074">
        <v>4073</v>
      </c>
      <c r="B4074" t="s">
        <v>4084</v>
      </c>
      <c r="C4074" t="str">
        <f t="shared" si="231"/>
        <v>peanuts_g_7_OtherRowESA16b</v>
      </c>
      <c r="D4074">
        <v>43.4</v>
      </c>
      <c r="E4074">
        <v>42.8</v>
      </c>
      <c r="F4074">
        <v>7.57</v>
      </c>
      <c r="G4074">
        <v>5.76</v>
      </c>
      <c r="H4074">
        <v>41.1</v>
      </c>
      <c r="I4074">
        <v>33.200000000000003</v>
      </c>
      <c r="J4074">
        <v>25</v>
      </c>
      <c r="K4074">
        <v>22</v>
      </c>
      <c r="L4074">
        <v>17.399999999999999</v>
      </c>
      <c r="M4074">
        <v>17.2</v>
      </c>
      <c r="R4074">
        <f t="shared" si="232"/>
        <v>11</v>
      </c>
      <c r="S4074">
        <f t="shared" si="233"/>
        <v>19</v>
      </c>
    </row>
    <row r="4075" spans="1:19" x14ac:dyDescent="0.3">
      <c r="A4075">
        <v>4074</v>
      </c>
      <c r="B4075" t="s">
        <v>4085</v>
      </c>
      <c r="C4075" t="str">
        <f t="shared" si="231"/>
        <v>peanuts_g_7_OtherRowESA17a</v>
      </c>
      <c r="D4075">
        <v>81.900000000000006</v>
      </c>
      <c r="E4075">
        <v>81.099999999999994</v>
      </c>
      <c r="F4075">
        <v>15.7</v>
      </c>
      <c r="G4075">
        <v>9.82</v>
      </c>
      <c r="H4075">
        <v>78.900000000000006</v>
      </c>
      <c r="I4075">
        <v>68.8</v>
      </c>
      <c r="J4075">
        <v>53.7</v>
      </c>
      <c r="K4075">
        <v>45.7</v>
      </c>
      <c r="L4075">
        <v>34.799999999999997</v>
      </c>
      <c r="M4075">
        <v>34.6</v>
      </c>
      <c r="R4075">
        <f t="shared" si="232"/>
        <v>11</v>
      </c>
      <c r="S4075">
        <f t="shared" si="233"/>
        <v>19</v>
      </c>
    </row>
    <row r="4076" spans="1:19" x14ac:dyDescent="0.3">
      <c r="A4076">
        <v>4075</v>
      </c>
      <c r="B4076" t="s">
        <v>4086</v>
      </c>
      <c r="C4076" t="str">
        <f t="shared" si="231"/>
        <v>peanuts_g_7_OtherRowESA17b</v>
      </c>
      <c r="D4076">
        <v>32.5</v>
      </c>
      <c r="E4076">
        <v>32.1</v>
      </c>
      <c r="F4076">
        <v>5.07</v>
      </c>
      <c r="G4076">
        <v>4.6399999999999997</v>
      </c>
      <c r="H4076">
        <v>31.1</v>
      </c>
      <c r="I4076">
        <v>27.8</v>
      </c>
      <c r="J4076">
        <v>20.7</v>
      </c>
      <c r="K4076">
        <v>16.600000000000001</v>
      </c>
      <c r="L4076">
        <v>13.1</v>
      </c>
      <c r="M4076">
        <v>13</v>
      </c>
      <c r="R4076">
        <f t="shared" si="232"/>
        <v>11</v>
      </c>
      <c r="S4076">
        <f t="shared" si="233"/>
        <v>19</v>
      </c>
    </row>
    <row r="4077" spans="1:19" x14ac:dyDescent="0.3">
      <c r="A4077">
        <v>4076</v>
      </c>
      <c r="B4077" t="s">
        <v>4087</v>
      </c>
      <c r="C4077" t="str">
        <f t="shared" si="231"/>
        <v>peanuts_g_7_OtherRowESA18a</v>
      </c>
      <c r="D4077">
        <v>39.200000000000003</v>
      </c>
      <c r="E4077">
        <v>38.799999999999997</v>
      </c>
      <c r="F4077">
        <v>8.57</v>
      </c>
      <c r="G4077">
        <v>5.53</v>
      </c>
      <c r="H4077">
        <v>37.6</v>
      </c>
      <c r="I4077">
        <v>32.700000000000003</v>
      </c>
      <c r="J4077">
        <v>23.5</v>
      </c>
      <c r="K4077">
        <v>20.3</v>
      </c>
      <c r="L4077">
        <v>15.6</v>
      </c>
      <c r="M4077">
        <v>15.5</v>
      </c>
      <c r="R4077">
        <f t="shared" si="232"/>
        <v>11</v>
      </c>
      <c r="S4077">
        <f t="shared" si="233"/>
        <v>19</v>
      </c>
    </row>
    <row r="4078" spans="1:19" x14ac:dyDescent="0.3">
      <c r="A4078">
        <v>4077</v>
      </c>
      <c r="B4078" t="s">
        <v>4088</v>
      </c>
      <c r="C4078" t="str">
        <f t="shared" si="231"/>
        <v>peanuts_g_7_OtherRowESA18b</v>
      </c>
      <c r="D4078">
        <v>31.2</v>
      </c>
      <c r="E4078">
        <v>30.7</v>
      </c>
      <c r="F4078">
        <v>6.1</v>
      </c>
      <c r="G4078">
        <v>4.82</v>
      </c>
      <c r="H4078">
        <v>29.4</v>
      </c>
      <c r="I4078">
        <v>26.1</v>
      </c>
      <c r="J4078">
        <v>21.3</v>
      </c>
      <c r="K4078">
        <v>17.2</v>
      </c>
      <c r="L4078">
        <v>13</v>
      </c>
      <c r="M4078">
        <v>12.8</v>
      </c>
      <c r="R4078">
        <f t="shared" si="232"/>
        <v>11</v>
      </c>
      <c r="S4078">
        <f t="shared" si="233"/>
        <v>19</v>
      </c>
    </row>
    <row r="4079" spans="1:19" x14ac:dyDescent="0.3">
      <c r="A4079">
        <v>4078</v>
      </c>
      <c r="B4079" t="s">
        <v>4089</v>
      </c>
      <c r="C4079" t="str">
        <f t="shared" si="231"/>
        <v>peanuts_g_7_OtherRowESA20a</v>
      </c>
      <c r="D4079">
        <v>467</v>
      </c>
      <c r="E4079">
        <v>458</v>
      </c>
      <c r="F4079">
        <v>43.4</v>
      </c>
      <c r="G4079">
        <v>20.5</v>
      </c>
      <c r="H4079">
        <v>444</v>
      </c>
      <c r="I4079">
        <v>335</v>
      </c>
      <c r="J4079">
        <v>204</v>
      </c>
      <c r="K4079">
        <v>159</v>
      </c>
      <c r="L4079">
        <v>130</v>
      </c>
      <c r="M4079">
        <v>129</v>
      </c>
      <c r="R4079">
        <f t="shared" si="232"/>
        <v>11</v>
      </c>
      <c r="S4079">
        <f t="shared" si="233"/>
        <v>19</v>
      </c>
    </row>
    <row r="4080" spans="1:19" x14ac:dyDescent="0.3">
      <c r="A4080">
        <v>4079</v>
      </c>
      <c r="B4080" t="s">
        <v>4090</v>
      </c>
      <c r="C4080" t="str">
        <f t="shared" si="231"/>
        <v>peanuts_g_7_OtherRowESA20b</v>
      </c>
      <c r="D4080">
        <v>222</v>
      </c>
      <c r="E4080">
        <v>217</v>
      </c>
      <c r="F4080">
        <v>19.3</v>
      </c>
      <c r="G4080">
        <v>9.89</v>
      </c>
      <c r="H4080">
        <v>202</v>
      </c>
      <c r="I4080">
        <v>153</v>
      </c>
      <c r="J4080">
        <v>89.6</v>
      </c>
      <c r="K4080">
        <v>67.8</v>
      </c>
      <c r="L4080">
        <v>53.1</v>
      </c>
      <c r="M4080">
        <v>52.3</v>
      </c>
      <c r="R4080">
        <f t="shared" si="232"/>
        <v>11</v>
      </c>
      <c r="S4080">
        <f t="shared" si="233"/>
        <v>19</v>
      </c>
    </row>
    <row r="4081" spans="1:19" x14ac:dyDescent="0.3">
      <c r="A4081">
        <v>4080</v>
      </c>
      <c r="B4081" t="s">
        <v>4091</v>
      </c>
      <c r="C4081" t="str">
        <f t="shared" si="231"/>
        <v>peanuts_g_4_OtherRowESA1</v>
      </c>
      <c r="D4081">
        <v>436</v>
      </c>
      <c r="E4081">
        <v>298</v>
      </c>
      <c r="F4081">
        <v>27.1</v>
      </c>
      <c r="G4081">
        <v>15.3</v>
      </c>
      <c r="H4081">
        <v>248</v>
      </c>
      <c r="I4081">
        <v>168</v>
      </c>
      <c r="J4081">
        <v>114</v>
      </c>
      <c r="K4081">
        <v>91.9</v>
      </c>
      <c r="L4081">
        <v>269</v>
      </c>
      <c r="M4081">
        <v>255</v>
      </c>
      <c r="R4081">
        <f t="shared" si="232"/>
        <v>11</v>
      </c>
      <c r="S4081">
        <f t="shared" si="233"/>
        <v>19</v>
      </c>
    </row>
    <row r="4082" spans="1:19" x14ac:dyDescent="0.3">
      <c r="A4082">
        <v>4081</v>
      </c>
      <c r="B4082" t="s">
        <v>4092</v>
      </c>
      <c r="C4082" t="str">
        <f t="shared" si="231"/>
        <v>peanuts_g_4_OtherRowESA2</v>
      </c>
      <c r="D4082">
        <v>144</v>
      </c>
      <c r="E4082">
        <v>108</v>
      </c>
      <c r="F4082">
        <v>9.9600000000000009</v>
      </c>
      <c r="G4082">
        <v>5.41</v>
      </c>
      <c r="H4082">
        <v>87.3</v>
      </c>
      <c r="I4082">
        <v>64.400000000000006</v>
      </c>
      <c r="J4082">
        <v>42.2</v>
      </c>
      <c r="K4082">
        <v>34</v>
      </c>
      <c r="L4082">
        <v>27</v>
      </c>
      <c r="M4082">
        <v>26.6</v>
      </c>
      <c r="R4082">
        <f t="shared" si="232"/>
        <v>11</v>
      </c>
      <c r="S4082">
        <f t="shared" si="233"/>
        <v>19</v>
      </c>
    </row>
    <row r="4083" spans="1:19" x14ac:dyDescent="0.3">
      <c r="A4083">
        <v>4082</v>
      </c>
      <c r="B4083" t="s">
        <v>4093</v>
      </c>
      <c r="C4083" t="str">
        <f t="shared" si="231"/>
        <v>peanuts_g_4_OtherRowESA3</v>
      </c>
      <c r="D4083">
        <v>391</v>
      </c>
      <c r="E4083">
        <v>275</v>
      </c>
      <c r="F4083">
        <v>25</v>
      </c>
      <c r="G4083">
        <v>17.899999999999999</v>
      </c>
      <c r="H4083">
        <v>227</v>
      </c>
      <c r="I4083">
        <v>194</v>
      </c>
      <c r="J4083">
        <v>125</v>
      </c>
      <c r="K4083">
        <v>92</v>
      </c>
      <c r="L4083">
        <v>94</v>
      </c>
      <c r="M4083">
        <v>93</v>
      </c>
      <c r="R4083">
        <f t="shared" si="232"/>
        <v>11</v>
      </c>
      <c r="S4083">
        <f t="shared" si="233"/>
        <v>19</v>
      </c>
    </row>
    <row r="4084" spans="1:19" x14ac:dyDescent="0.3">
      <c r="A4084">
        <v>4083</v>
      </c>
      <c r="B4084" t="s">
        <v>4094</v>
      </c>
      <c r="C4084" t="str">
        <f t="shared" si="231"/>
        <v>peanuts_g_4_OtherRowESA4</v>
      </c>
      <c r="D4084">
        <v>147</v>
      </c>
      <c r="E4084">
        <v>124</v>
      </c>
      <c r="F4084">
        <v>13.1</v>
      </c>
      <c r="G4084">
        <v>8.0299999999999994</v>
      </c>
      <c r="H4084">
        <v>110</v>
      </c>
      <c r="I4084">
        <v>83.1</v>
      </c>
      <c r="J4084">
        <v>48.9</v>
      </c>
      <c r="K4084">
        <v>37.200000000000003</v>
      </c>
      <c r="L4084">
        <v>29.6</v>
      </c>
      <c r="M4084">
        <v>29.3</v>
      </c>
      <c r="R4084">
        <f t="shared" si="232"/>
        <v>11</v>
      </c>
      <c r="S4084">
        <f t="shared" si="233"/>
        <v>19</v>
      </c>
    </row>
    <row r="4085" spans="1:19" x14ac:dyDescent="0.3">
      <c r="A4085">
        <v>4084</v>
      </c>
      <c r="B4085" t="s">
        <v>4095</v>
      </c>
      <c r="C4085" t="str">
        <f t="shared" si="231"/>
        <v>peanuts_g_4_OtherRowESA5</v>
      </c>
      <c r="D4085">
        <v>208</v>
      </c>
      <c r="E4085">
        <v>176</v>
      </c>
      <c r="F4085">
        <v>18.899999999999999</v>
      </c>
      <c r="G4085">
        <v>9.49</v>
      </c>
      <c r="H4085">
        <v>153</v>
      </c>
      <c r="I4085">
        <v>125</v>
      </c>
      <c r="J4085">
        <v>90.5</v>
      </c>
      <c r="K4085">
        <v>69.599999999999994</v>
      </c>
      <c r="L4085">
        <v>70.599999999999994</v>
      </c>
      <c r="M4085">
        <v>69.900000000000006</v>
      </c>
      <c r="R4085">
        <f t="shared" si="232"/>
        <v>11</v>
      </c>
      <c r="S4085">
        <f t="shared" si="233"/>
        <v>19</v>
      </c>
    </row>
    <row r="4086" spans="1:19" x14ac:dyDescent="0.3">
      <c r="A4086">
        <v>4085</v>
      </c>
      <c r="B4086" t="s">
        <v>4096</v>
      </c>
      <c r="C4086" t="str">
        <f t="shared" si="231"/>
        <v>peanuts_g_4_OtherRowESA6</v>
      </c>
      <c r="D4086">
        <v>241</v>
      </c>
      <c r="E4086">
        <v>192</v>
      </c>
      <c r="F4086">
        <v>15.3</v>
      </c>
      <c r="G4086">
        <v>9.39</v>
      </c>
      <c r="H4086">
        <v>155</v>
      </c>
      <c r="I4086">
        <v>123</v>
      </c>
      <c r="J4086">
        <v>77.3</v>
      </c>
      <c r="K4086">
        <v>57</v>
      </c>
      <c r="L4086">
        <v>52.4</v>
      </c>
      <c r="M4086">
        <v>51.7</v>
      </c>
      <c r="R4086">
        <f t="shared" si="232"/>
        <v>11</v>
      </c>
      <c r="S4086">
        <f t="shared" si="233"/>
        <v>19</v>
      </c>
    </row>
    <row r="4087" spans="1:19" x14ac:dyDescent="0.3">
      <c r="A4087">
        <v>4086</v>
      </c>
      <c r="B4087" t="s">
        <v>4097</v>
      </c>
      <c r="C4087" t="str">
        <f t="shared" si="231"/>
        <v>peanuts_g_4_OtherRowESA7</v>
      </c>
      <c r="D4087">
        <v>266</v>
      </c>
      <c r="E4087">
        <v>216</v>
      </c>
      <c r="F4087">
        <v>19.3</v>
      </c>
      <c r="G4087">
        <v>13.3</v>
      </c>
      <c r="H4087">
        <v>184</v>
      </c>
      <c r="I4087">
        <v>138</v>
      </c>
      <c r="J4087">
        <v>89.6</v>
      </c>
      <c r="K4087">
        <v>65.7</v>
      </c>
      <c r="L4087">
        <v>98.1</v>
      </c>
      <c r="M4087">
        <v>96.9</v>
      </c>
      <c r="R4087">
        <f t="shared" si="232"/>
        <v>11</v>
      </c>
      <c r="S4087">
        <f t="shared" si="233"/>
        <v>19</v>
      </c>
    </row>
    <row r="4088" spans="1:19" x14ac:dyDescent="0.3">
      <c r="A4088">
        <v>4087</v>
      </c>
      <c r="B4088" t="s">
        <v>4098</v>
      </c>
      <c r="C4088" t="str">
        <f t="shared" si="231"/>
        <v>peanuts_g_4_OtherRowESA8</v>
      </c>
      <c r="D4088">
        <v>161</v>
      </c>
      <c r="E4088">
        <v>137</v>
      </c>
      <c r="F4088">
        <v>9.2899999999999991</v>
      </c>
      <c r="G4088">
        <v>5.9</v>
      </c>
      <c r="H4088">
        <v>117</v>
      </c>
      <c r="I4088">
        <v>79.400000000000006</v>
      </c>
      <c r="J4088">
        <v>47.2</v>
      </c>
      <c r="K4088">
        <v>35.299999999999997</v>
      </c>
      <c r="L4088">
        <v>30.5</v>
      </c>
      <c r="M4088">
        <v>29.8</v>
      </c>
      <c r="R4088">
        <f t="shared" si="232"/>
        <v>11</v>
      </c>
      <c r="S4088">
        <f t="shared" si="233"/>
        <v>19</v>
      </c>
    </row>
    <row r="4089" spans="1:19" x14ac:dyDescent="0.3">
      <c r="A4089">
        <v>4088</v>
      </c>
      <c r="B4089" t="s">
        <v>4099</v>
      </c>
      <c r="C4089" t="str">
        <f t="shared" ref="C4089:C4152" si="234">LEFT(B4089,R4089-1)&amp;RIGHT(B4089,LEN(B4089)-S4089)</f>
        <v>peanuts_g_4_OtherRowESA9</v>
      </c>
      <c r="D4089">
        <v>190</v>
      </c>
      <c r="E4089">
        <v>152</v>
      </c>
      <c r="F4089">
        <v>18.8</v>
      </c>
      <c r="G4089">
        <v>12.6</v>
      </c>
      <c r="H4089">
        <v>122</v>
      </c>
      <c r="I4089">
        <v>91</v>
      </c>
      <c r="J4089">
        <v>57.2</v>
      </c>
      <c r="K4089">
        <v>45.5</v>
      </c>
      <c r="L4089">
        <v>40.9</v>
      </c>
      <c r="M4089">
        <v>40.6</v>
      </c>
      <c r="R4089">
        <f t="shared" si="232"/>
        <v>11</v>
      </c>
      <c r="S4089">
        <f t="shared" si="233"/>
        <v>19</v>
      </c>
    </row>
    <row r="4090" spans="1:19" x14ac:dyDescent="0.3">
      <c r="A4090">
        <v>4089</v>
      </c>
      <c r="B4090" t="s">
        <v>4100</v>
      </c>
      <c r="C4090" t="str">
        <f t="shared" si="234"/>
        <v>peanuts_g_4_OtherRowESA10a</v>
      </c>
      <c r="D4090">
        <v>318</v>
      </c>
      <c r="E4090">
        <v>252</v>
      </c>
      <c r="F4090">
        <v>21.4</v>
      </c>
      <c r="G4090">
        <v>12.2</v>
      </c>
      <c r="H4090">
        <v>228</v>
      </c>
      <c r="I4090">
        <v>158</v>
      </c>
      <c r="J4090">
        <v>104</v>
      </c>
      <c r="K4090">
        <v>75.5</v>
      </c>
      <c r="L4090">
        <v>66.5</v>
      </c>
      <c r="M4090">
        <v>65.599999999999994</v>
      </c>
      <c r="R4090">
        <f t="shared" si="232"/>
        <v>11</v>
      </c>
      <c r="S4090">
        <f t="shared" si="233"/>
        <v>19</v>
      </c>
    </row>
    <row r="4091" spans="1:19" x14ac:dyDescent="0.3">
      <c r="A4091">
        <v>4090</v>
      </c>
      <c r="B4091" t="s">
        <v>4101</v>
      </c>
      <c r="C4091" t="str">
        <f t="shared" si="234"/>
        <v>peanuts_g_4_OtherRowESA10b</v>
      </c>
      <c r="D4091">
        <v>187</v>
      </c>
      <c r="E4091">
        <v>170</v>
      </c>
      <c r="F4091">
        <v>21.8</v>
      </c>
      <c r="G4091">
        <v>13.3</v>
      </c>
      <c r="H4091">
        <v>150</v>
      </c>
      <c r="I4091">
        <v>128</v>
      </c>
      <c r="J4091">
        <v>92.3</v>
      </c>
      <c r="K4091">
        <v>73.7</v>
      </c>
      <c r="L4091">
        <v>60.3</v>
      </c>
      <c r="M4091">
        <v>59.6</v>
      </c>
      <c r="R4091">
        <f t="shared" si="232"/>
        <v>11</v>
      </c>
      <c r="S4091">
        <f t="shared" si="233"/>
        <v>19</v>
      </c>
    </row>
    <row r="4092" spans="1:19" x14ac:dyDescent="0.3">
      <c r="A4092">
        <v>4091</v>
      </c>
      <c r="B4092" t="s">
        <v>4102</v>
      </c>
      <c r="C4092" t="str">
        <f t="shared" si="234"/>
        <v>peanuts_g_4_OtherRowESA11a</v>
      </c>
      <c r="D4092">
        <v>407</v>
      </c>
      <c r="E4092">
        <v>303</v>
      </c>
      <c r="F4092">
        <v>27.3</v>
      </c>
      <c r="G4092">
        <v>18.600000000000001</v>
      </c>
      <c r="H4092">
        <v>257</v>
      </c>
      <c r="I4092">
        <v>209</v>
      </c>
      <c r="J4092">
        <v>136</v>
      </c>
      <c r="K4092">
        <v>102</v>
      </c>
      <c r="L4092">
        <v>102</v>
      </c>
      <c r="M4092">
        <v>100</v>
      </c>
      <c r="R4092">
        <f t="shared" si="232"/>
        <v>11</v>
      </c>
      <c r="S4092">
        <f t="shared" si="233"/>
        <v>19</v>
      </c>
    </row>
    <row r="4093" spans="1:19" x14ac:dyDescent="0.3">
      <c r="A4093">
        <v>4092</v>
      </c>
      <c r="B4093" t="s">
        <v>4103</v>
      </c>
      <c r="C4093" t="str">
        <f t="shared" si="234"/>
        <v>peanuts_g_4_OtherRowESA11b</v>
      </c>
      <c r="D4093">
        <v>302</v>
      </c>
      <c r="E4093">
        <v>234</v>
      </c>
      <c r="F4093">
        <v>20.8</v>
      </c>
      <c r="G4093">
        <v>11.9</v>
      </c>
      <c r="H4093">
        <v>188</v>
      </c>
      <c r="I4093">
        <v>151</v>
      </c>
      <c r="J4093">
        <v>93.6</v>
      </c>
      <c r="K4093">
        <v>73.5</v>
      </c>
      <c r="L4093">
        <v>71.3</v>
      </c>
      <c r="M4093">
        <v>70</v>
      </c>
      <c r="R4093">
        <f t="shared" si="232"/>
        <v>11</v>
      </c>
      <c r="S4093">
        <f t="shared" si="233"/>
        <v>19</v>
      </c>
    </row>
    <row r="4094" spans="1:19" x14ac:dyDescent="0.3">
      <c r="A4094">
        <v>4093</v>
      </c>
      <c r="B4094" t="s">
        <v>4104</v>
      </c>
      <c r="C4094" t="str">
        <f t="shared" si="234"/>
        <v>peanuts_g_4_OtherRowESA12a</v>
      </c>
      <c r="D4094">
        <v>335</v>
      </c>
      <c r="E4094">
        <v>226</v>
      </c>
      <c r="F4094">
        <v>16.399999999999999</v>
      </c>
      <c r="G4094">
        <v>11.3</v>
      </c>
      <c r="H4094">
        <v>173</v>
      </c>
      <c r="I4094">
        <v>124</v>
      </c>
      <c r="J4094">
        <v>86.8</v>
      </c>
      <c r="K4094">
        <v>63.2</v>
      </c>
      <c r="L4094">
        <v>57.9</v>
      </c>
      <c r="M4094">
        <v>56.9</v>
      </c>
      <c r="R4094">
        <f t="shared" si="232"/>
        <v>11</v>
      </c>
      <c r="S4094">
        <f t="shared" si="233"/>
        <v>19</v>
      </c>
    </row>
    <row r="4095" spans="1:19" x14ac:dyDescent="0.3">
      <c r="A4095">
        <v>4094</v>
      </c>
      <c r="B4095" t="s">
        <v>4105</v>
      </c>
      <c r="C4095" t="str">
        <f t="shared" si="234"/>
        <v>peanuts_g_4_OtherRowESA12b</v>
      </c>
      <c r="D4095">
        <v>262</v>
      </c>
      <c r="E4095">
        <v>194</v>
      </c>
      <c r="F4095">
        <v>17</v>
      </c>
      <c r="G4095">
        <v>10.199999999999999</v>
      </c>
      <c r="H4095">
        <v>156</v>
      </c>
      <c r="I4095">
        <v>120</v>
      </c>
      <c r="J4095">
        <v>83.1</v>
      </c>
      <c r="K4095">
        <v>63.6</v>
      </c>
      <c r="L4095">
        <v>55.3</v>
      </c>
      <c r="M4095">
        <v>54.4</v>
      </c>
      <c r="R4095">
        <f t="shared" si="232"/>
        <v>11</v>
      </c>
      <c r="S4095">
        <f t="shared" si="233"/>
        <v>19</v>
      </c>
    </row>
    <row r="4096" spans="1:19" x14ac:dyDescent="0.3">
      <c r="A4096">
        <v>4095</v>
      </c>
      <c r="B4096" t="s">
        <v>4106</v>
      </c>
      <c r="C4096" t="str">
        <f t="shared" si="234"/>
        <v>peanuts_g_4_OtherRowESA13</v>
      </c>
      <c r="D4096">
        <v>275</v>
      </c>
      <c r="E4096">
        <v>222</v>
      </c>
      <c r="F4096">
        <v>18.5</v>
      </c>
      <c r="G4096">
        <v>8.73</v>
      </c>
      <c r="H4096">
        <v>188</v>
      </c>
      <c r="I4096">
        <v>133</v>
      </c>
      <c r="J4096">
        <v>84.4</v>
      </c>
      <c r="K4096">
        <v>66.2</v>
      </c>
      <c r="L4096">
        <v>50.8</v>
      </c>
      <c r="M4096">
        <v>50.3</v>
      </c>
      <c r="R4096">
        <f t="shared" si="232"/>
        <v>11</v>
      </c>
      <c r="S4096">
        <f t="shared" si="233"/>
        <v>19</v>
      </c>
    </row>
    <row r="4097" spans="1:19" x14ac:dyDescent="0.3">
      <c r="A4097">
        <v>4096</v>
      </c>
      <c r="B4097" t="s">
        <v>4107</v>
      </c>
      <c r="C4097" t="str">
        <f t="shared" si="234"/>
        <v>peanuts_g_4_OtherRowESA14</v>
      </c>
      <c r="D4097">
        <v>168</v>
      </c>
      <c r="E4097">
        <v>155</v>
      </c>
      <c r="F4097">
        <v>18.7</v>
      </c>
      <c r="G4097">
        <v>9.52</v>
      </c>
      <c r="H4097">
        <v>142</v>
      </c>
      <c r="I4097">
        <v>116</v>
      </c>
      <c r="J4097">
        <v>78.5</v>
      </c>
      <c r="K4097">
        <v>59.6</v>
      </c>
      <c r="L4097">
        <v>50.7</v>
      </c>
      <c r="M4097">
        <v>50.2</v>
      </c>
      <c r="R4097">
        <f t="shared" si="232"/>
        <v>11</v>
      </c>
      <c r="S4097">
        <f t="shared" si="233"/>
        <v>19</v>
      </c>
    </row>
    <row r="4098" spans="1:19" x14ac:dyDescent="0.3">
      <c r="A4098">
        <v>4097</v>
      </c>
      <c r="B4098" t="s">
        <v>4108</v>
      </c>
      <c r="C4098" t="str">
        <f t="shared" si="234"/>
        <v>peanuts_g_4_OtherRowESA15a</v>
      </c>
      <c r="D4098">
        <v>299</v>
      </c>
      <c r="E4098">
        <v>247</v>
      </c>
      <c r="F4098">
        <v>28.5</v>
      </c>
      <c r="G4098">
        <v>14.5</v>
      </c>
      <c r="H4098">
        <v>228</v>
      </c>
      <c r="I4098">
        <v>178</v>
      </c>
      <c r="J4098">
        <v>116</v>
      </c>
      <c r="K4098">
        <v>89.4</v>
      </c>
      <c r="L4098">
        <v>74.599999999999994</v>
      </c>
      <c r="M4098">
        <v>73.599999999999994</v>
      </c>
      <c r="R4098">
        <f t="shared" si="232"/>
        <v>11</v>
      </c>
      <c r="S4098">
        <f t="shared" si="233"/>
        <v>19</v>
      </c>
    </row>
    <row r="4099" spans="1:19" x14ac:dyDescent="0.3">
      <c r="A4099">
        <v>4098</v>
      </c>
      <c r="B4099" t="s">
        <v>4109</v>
      </c>
      <c r="C4099" t="str">
        <f t="shared" si="234"/>
        <v>peanuts_g_4_OtherRowESA15b</v>
      </c>
      <c r="D4099">
        <v>241</v>
      </c>
      <c r="E4099">
        <v>195</v>
      </c>
      <c r="F4099">
        <v>11.9</v>
      </c>
      <c r="G4099">
        <v>5.87</v>
      </c>
      <c r="H4099">
        <v>155</v>
      </c>
      <c r="I4099">
        <v>92.2</v>
      </c>
      <c r="J4099">
        <v>47.5</v>
      </c>
      <c r="K4099">
        <v>35.5</v>
      </c>
      <c r="L4099">
        <v>28.2</v>
      </c>
      <c r="M4099">
        <v>27.6</v>
      </c>
      <c r="R4099">
        <f t="shared" ref="R4099:R4162" si="235">SEARCH("run",B4099)</f>
        <v>11</v>
      </c>
      <c r="S4099">
        <f t="shared" ref="S4099:S4162" si="236">SEARCH("_",B4099,SEARCH("_",B4099,R4099+1)+1)</f>
        <v>19</v>
      </c>
    </row>
    <row r="4100" spans="1:19" x14ac:dyDescent="0.3">
      <c r="A4100">
        <v>4099</v>
      </c>
      <c r="B4100" t="s">
        <v>4110</v>
      </c>
      <c r="C4100" t="str">
        <f t="shared" si="234"/>
        <v>peanuts_g_4_OtherRowESA16a</v>
      </c>
      <c r="D4100">
        <v>147</v>
      </c>
      <c r="E4100">
        <v>136</v>
      </c>
      <c r="F4100">
        <v>17.7</v>
      </c>
      <c r="G4100">
        <v>9.5299999999999994</v>
      </c>
      <c r="H4100">
        <v>125</v>
      </c>
      <c r="I4100">
        <v>114</v>
      </c>
      <c r="J4100">
        <v>80.400000000000006</v>
      </c>
      <c r="K4100">
        <v>61.8</v>
      </c>
      <c r="L4100">
        <v>48.1</v>
      </c>
      <c r="M4100">
        <v>47.7</v>
      </c>
      <c r="R4100">
        <f t="shared" si="235"/>
        <v>11</v>
      </c>
      <c r="S4100">
        <f t="shared" si="236"/>
        <v>19</v>
      </c>
    </row>
    <row r="4101" spans="1:19" x14ac:dyDescent="0.3">
      <c r="A4101">
        <v>4100</v>
      </c>
      <c r="B4101" t="s">
        <v>4111</v>
      </c>
      <c r="C4101" t="str">
        <f t="shared" si="234"/>
        <v>peanuts_g_4_OtherRowESA16b</v>
      </c>
      <c r="D4101">
        <v>79.2</v>
      </c>
      <c r="E4101">
        <v>74.7</v>
      </c>
      <c r="F4101">
        <v>9.85</v>
      </c>
      <c r="G4101">
        <v>6.34</v>
      </c>
      <c r="H4101">
        <v>67.2</v>
      </c>
      <c r="I4101">
        <v>52.1</v>
      </c>
      <c r="J4101">
        <v>33.299999999999997</v>
      </c>
      <c r="K4101">
        <v>27.9</v>
      </c>
      <c r="L4101">
        <v>22.9</v>
      </c>
      <c r="M4101">
        <v>22.7</v>
      </c>
      <c r="R4101">
        <f t="shared" si="235"/>
        <v>11</v>
      </c>
      <c r="S4101">
        <f t="shared" si="236"/>
        <v>19</v>
      </c>
    </row>
    <row r="4102" spans="1:19" x14ac:dyDescent="0.3">
      <c r="A4102">
        <v>4101</v>
      </c>
      <c r="B4102" t="s">
        <v>4112</v>
      </c>
      <c r="C4102" t="str">
        <f t="shared" si="234"/>
        <v>peanuts_g_4_OtherRowESA17a</v>
      </c>
      <c r="D4102">
        <v>130</v>
      </c>
      <c r="E4102">
        <v>114</v>
      </c>
      <c r="F4102">
        <v>19.7</v>
      </c>
      <c r="G4102">
        <v>12.2</v>
      </c>
      <c r="H4102">
        <v>108</v>
      </c>
      <c r="I4102">
        <v>94.3</v>
      </c>
      <c r="J4102">
        <v>70.5</v>
      </c>
      <c r="K4102">
        <v>59.7</v>
      </c>
      <c r="L4102">
        <v>47.1</v>
      </c>
      <c r="M4102">
        <v>46.8</v>
      </c>
      <c r="R4102">
        <f t="shared" si="235"/>
        <v>11</v>
      </c>
      <c r="S4102">
        <f t="shared" si="236"/>
        <v>19</v>
      </c>
    </row>
    <row r="4103" spans="1:19" x14ac:dyDescent="0.3">
      <c r="A4103">
        <v>4102</v>
      </c>
      <c r="B4103" t="s">
        <v>4113</v>
      </c>
      <c r="C4103" t="str">
        <f t="shared" si="234"/>
        <v>peanuts_g_4_OtherRowESA17b</v>
      </c>
      <c r="D4103">
        <v>33.299999999999997</v>
      </c>
      <c r="E4103">
        <v>33</v>
      </c>
      <c r="F4103">
        <v>5.42</v>
      </c>
      <c r="G4103">
        <v>4.3099999999999996</v>
      </c>
      <c r="H4103">
        <v>32</v>
      </c>
      <c r="I4103">
        <v>29.3</v>
      </c>
      <c r="J4103">
        <v>21.1</v>
      </c>
      <c r="K4103">
        <v>16.8</v>
      </c>
      <c r="L4103">
        <v>13.5</v>
      </c>
      <c r="M4103">
        <v>13.4</v>
      </c>
      <c r="R4103">
        <f t="shared" si="235"/>
        <v>11</v>
      </c>
      <c r="S4103">
        <f t="shared" si="236"/>
        <v>19</v>
      </c>
    </row>
    <row r="4104" spans="1:19" x14ac:dyDescent="0.3">
      <c r="A4104">
        <v>4103</v>
      </c>
      <c r="B4104" t="s">
        <v>4114</v>
      </c>
      <c r="C4104" t="str">
        <f t="shared" si="234"/>
        <v>peanuts_g_4_OtherRowESA18a</v>
      </c>
      <c r="D4104">
        <v>54.4</v>
      </c>
      <c r="E4104">
        <v>52.6</v>
      </c>
      <c r="F4104">
        <v>9.2100000000000009</v>
      </c>
      <c r="G4104">
        <v>6.08</v>
      </c>
      <c r="H4104">
        <v>45.3</v>
      </c>
      <c r="I4104">
        <v>34.299999999999997</v>
      </c>
      <c r="J4104">
        <v>28.1</v>
      </c>
      <c r="K4104">
        <v>23.5</v>
      </c>
      <c r="L4104">
        <v>18.100000000000001</v>
      </c>
      <c r="M4104">
        <v>17.899999999999999</v>
      </c>
      <c r="R4104">
        <f t="shared" si="235"/>
        <v>11</v>
      </c>
      <c r="S4104">
        <f t="shared" si="236"/>
        <v>19</v>
      </c>
    </row>
    <row r="4105" spans="1:19" x14ac:dyDescent="0.3">
      <c r="A4105">
        <v>4104</v>
      </c>
      <c r="B4105" t="s">
        <v>4115</v>
      </c>
      <c r="C4105" t="str">
        <f t="shared" si="234"/>
        <v>peanuts_g_4_OtherRowESA18b</v>
      </c>
      <c r="D4105">
        <v>41.5</v>
      </c>
      <c r="E4105">
        <v>39.200000000000003</v>
      </c>
      <c r="F4105">
        <v>8.09</v>
      </c>
      <c r="G4105">
        <v>5.45</v>
      </c>
      <c r="H4105">
        <v>36.5</v>
      </c>
      <c r="I4105">
        <v>34.6</v>
      </c>
      <c r="J4105">
        <v>28.8</v>
      </c>
      <c r="K4105">
        <v>23.5</v>
      </c>
      <c r="L4105">
        <v>18</v>
      </c>
      <c r="M4105">
        <v>17.8</v>
      </c>
      <c r="R4105">
        <f t="shared" si="235"/>
        <v>11</v>
      </c>
      <c r="S4105">
        <f t="shared" si="236"/>
        <v>19</v>
      </c>
    </row>
    <row r="4106" spans="1:19" x14ac:dyDescent="0.3">
      <c r="A4106">
        <v>4105</v>
      </c>
      <c r="B4106" t="s">
        <v>4116</v>
      </c>
      <c r="C4106" t="str">
        <f t="shared" si="234"/>
        <v>peanuts_g_4_OtherRowESA20a</v>
      </c>
      <c r="D4106">
        <v>764</v>
      </c>
      <c r="E4106">
        <v>292</v>
      </c>
      <c r="F4106">
        <v>18.7</v>
      </c>
      <c r="G4106">
        <v>14.1</v>
      </c>
      <c r="H4106">
        <v>208</v>
      </c>
      <c r="I4106">
        <v>146</v>
      </c>
      <c r="J4106">
        <v>89.5</v>
      </c>
      <c r="K4106">
        <v>71.7</v>
      </c>
      <c r="L4106">
        <v>66.5</v>
      </c>
      <c r="M4106">
        <v>65.5</v>
      </c>
      <c r="R4106">
        <f t="shared" si="235"/>
        <v>11</v>
      </c>
      <c r="S4106">
        <f t="shared" si="236"/>
        <v>19</v>
      </c>
    </row>
    <row r="4107" spans="1:19" x14ac:dyDescent="0.3">
      <c r="A4107">
        <v>4106</v>
      </c>
      <c r="B4107" t="s">
        <v>4117</v>
      </c>
      <c r="C4107" t="str">
        <f t="shared" si="234"/>
        <v>peanuts_g_4_OtherRowESA20b</v>
      </c>
      <c r="D4107">
        <v>363</v>
      </c>
      <c r="E4107">
        <v>237</v>
      </c>
      <c r="F4107">
        <v>20</v>
      </c>
      <c r="G4107">
        <v>11.2</v>
      </c>
      <c r="H4107">
        <v>208</v>
      </c>
      <c r="I4107">
        <v>145</v>
      </c>
      <c r="J4107">
        <v>88.2</v>
      </c>
      <c r="K4107">
        <v>65.599999999999994</v>
      </c>
      <c r="L4107">
        <v>57.4</v>
      </c>
      <c r="M4107">
        <v>56.7</v>
      </c>
      <c r="R4107">
        <f t="shared" si="235"/>
        <v>11</v>
      </c>
      <c r="S4107">
        <f t="shared" si="236"/>
        <v>19</v>
      </c>
    </row>
    <row r="4108" spans="1:19" x14ac:dyDescent="0.3">
      <c r="A4108">
        <v>4107</v>
      </c>
      <c r="B4108" t="s">
        <v>4118</v>
      </c>
      <c r="C4108" t="str">
        <f t="shared" si="234"/>
        <v>pistachios_g_7_OrchardESA12a</v>
      </c>
      <c r="D4108">
        <v>248</v>
      </c>
      <c r="E4108">
        <v>244</v>
      </c>
      <c r="F4108">
        <v>20.7</v>
      </c>
      <c r="G4108">
        <v>9.59</v>
      </c>
      <c r="H4108">
        <v>230</v>
      </c>
      <c r="I4108">
        <v>189</v>
      </c>
      <c r="J4108">
        <v>111</v>
      </c>
      <c r="K4108">
        <v>79.2</v>
      </c>
      <c r="L4108">
        <v>67.3</v>
      </c>
      <c r="M4108">
        <v>66.099999999999994</v>
      </c>
      <c r="R4108">
        <f t="shared" si="235"/>
        <v>14</v>
      </c>
      <c r="S4108">
        <f t="shared" si="236"/>
        <v>22</v>
      </c>
    </row>
    <row r="4109" spans="1:19" x14ac:dyDescent="0.3">
      <c r="A4109">
        <v>4108</v>
      </c>
      <c r="B4109" t="s">
        <v>4119</v>
      </c>
      <c r="C4109" t="str">
        <f t="shared" si="234"/>
        <v>pistachios_g_7_OrchardESA12b</v>
      </c>
      <c r="D4109">
        <v>148</v>
      </c>
      <c r="E4109">
        <v>145</v>
      </c>
      <c r="F4109">
        <v>13.7</v>
      </c>
      <c r="G4109">
        <v>8.1999999999999993</v>
      </c>
      <c r="H4109">
        <v>136</v>
      </c>
      <c r="I4109">
        <v>110</v>
      </c>
      <c r="J4109">
        <v>69.900000000000006</v>
      </c>
      <c r="K4109">
        <v>51.8</v>
      </c>
      <c r="L4109">
        <v>42.7</v>
      </c>
      <c r="M4109">
        <v>42</v>
      </c>
      <c r="R4109">
        <f t="shared" si="235"/>
        <v>14</v>
      </c>
      <c r="S4109">
        <f t="shared" si="236"/>
        <v>22</v>
      </c>
    </row>
    <row r="4110" spans="1:19" x14ac:dyDescent="0.3">
      <c r="A4110">
        <v>4109</v>
      </c>
      <c r="B4110" t="s">
        <v>4120</v>
      </c>
      <c r="C4110" t="str">
        <f t="shared" si="234"/>
        <v>pistachios_g_7_OrchardESA13</v>
      </c>
      <c r="D4110">
        <v>124</v>
      </c>
      <c r="E4110">
        <v>121</v>
      </c>
      <c r="F4110">
        <v>13.7</v>
      </c>
      <c r="G4110">
        <v>7.29</v>
      </c>
      <c r="H4110">
        <v>113</v>
      </c>
      <c r="I4110">
        <v>97.1</v>
      </c>
      <c r="J4110">
        <v>60.6</v>
      </c>
      <c r="K4110">
        <v>47.8</v>
      </c>
      <c r="L4110">
        <v>37.299999999999997</v>
      </c>
      <c r="M4110">
        <v>37.1</v>
      </c>
      <c r="R4110">
        <f t="shared" si="235"/>
        <v>14</v>
      </c>
      <c r="S4110">
        <f t="shared" si="236"/>
        <v>22</v>
      </c>
    </row>
    <row r="4111" spans="1:19" x14ac:dyDescent="0.3">
      <c r="A4111">
        <v>4110</v>
      </c>
      <c r="B4111" t="s">
        <v>4121</v>
      </c>
      <c r="C4111" t="str">
        <f t="shared" si="234"/>
        <v>pistachios_g_7_OrchardESA14</v>
      </c>
      <c r="D4111">
        <v>91.7</v>
      </c>
      <c r="E4111">
        <v>90.5</v>
      </c>
      <c r="F4111">
        <v>15</v>
      </c>
      <c r="G4111">
        <v>10.9</v>
      </c>
      <c r="H4111">
        <v>86.9</v>
      </c>
      <c r="I4111">
        <v>71.400000000000006</v>
      </c>
      <c r="J4111">
        <v>55.6</v>
      </c>
      <c r="K4111">
        <v>46.5</v>
      </c>
      <c r="L4111">
        <v>36.9</v>
      </c>
      <c r="M4111">
        <v>36.6</v>
      </c>
      <c r="R4111">
        <f t="shared" si="235"/>
        <v>14</v>
      </c>
      <c r="S4111">
        <f t="shared" si="236"/>
        <v>22</v>
      </c>
    </row>
    <row r="4112" spans="1:19" x14ac:dyDescent="0.3">
      <c r="A4112">
        <v>4111</v>
      </c>
      <c r="B4112" t="s">
        <v>4122</v>
      </c>
      <c r="C4112" t="str">
        <f t="shared" si="234"/>
        <v>pistachios_g_7_OrchardESA15a</v>
      </c>
      <c r="D4112">
        <v>135</v>
      </c>
      <c r="E4112">
        <v>133</v>
      </c>
      <c r="F4112">
        <v>20.399999999999999</v>
      </c>
      <c r="G4112">
        <v>11.3</v>
      </c>
      <c r="H4112">
        <v>127</v>
      </c>
      <c r="I4112">
        <v>106</v>
      </c>
      <c r="J4112">
        <v>76.099999999999994</v>
      </c>
      <c r="K4112">
        <v>61.4</v>
      </c>
      <c r="L4112">
        <v>46.9</v>
      </c>
      <c r="M4112">
        <v>46.4</v>
      </c>
      <c r="R4112">
        <f t="shared" si="235"/>
        <v>14</v>
      </c>
      <c r="S4112">
        <f t="shared" si="236"/>
        <v>22</v>
      </c>
    </row>
    <row r="4113" spans="1:19" x14ac:dyDescent="0.3">
      <c r="A4113">
        <v>4112</v>
      </c>
      <c r="B4113" t="s">
        <v>4123</v>
      </c>
      <c r="C4113" t="str">
        <f t="shared" si="234"/>
        <v>pistachios_g_7_OrchardESA15a</v>
      </c>
      <c r="D4113">
        <v>111</v>
      </c>
      <c r="E4113">
        <v>109</v>
      </c>
      <c r="F4113">
        <v>19.2</v>
      </c>
      <c r="G4113">
        <v>12.6</v>
      </c>
      <c r="H4113">
        <v>104</v>
      </c>
      <c r="I4113">
        <v>82.4</v>
      </c>
      <c r="J4113">
        <v>56.5</v>
      </c>
      <c r="K4113">
        <v>46.1</v>
      </c>
      <c r="L4113">
        <v>35.299999999999997</v>
      </c>
      <c r="M4113">
        <v>35</v>
      </c>
      <c r="R4113">
        <f t="shared" si="235"/>
        <v>14</v>
      </c>
      <c r="S4113">
        <f t="shared" si="236"/>
        <v>22</v>
      </c>
    </row>
    <row r="4114" spans="1:19" x14ac:dyDescent="0.3">
      <c r="A4114">
        <v>4113</v>
      </c>
      <c r="B4114" t="s">
        <v>4124</v>
      </c>
      <c r="C4114" t="str">
        <f t="shared" si="234"/>
        <v>pistachios_g_7_OrchardESA16a</v>
      </c>
      <c r="D4114">
        <v>108</v>
      </c>
      <c r="E4114">
        <v>107</v>
      </c>
      <c r="F4114">
        <v>14.8</v>
      </c>
      <c r="G4114">
        <v>11</v>
      </c>
      <c r="H4114">
        <v>104</v>
      </c>
      <c r="I4114">
        <v>88.8</v>
      </c>
      <c r="J4114">
        <v>64.400000000000006</v>
      </c>
      <c r="K4114">
        <v>51.4</v>
      </c>
      <c r="L4114">
        <v>40.299999999999997</v>
      </c>
      <c r="M4114">
        <v>39.9</v>
      </c>
      <c r="R4114">
        <f t="shared" si="235"/>
        <v>14</v>
      </c>
      <c r="S4114">
        <f t="shared" si="236"/>
        <v>22</v>
      </c>
    </row>
    <row r="4115" spans="1:19" x14ac:dyDescent="0.3">
      <c r="A4115">
        <v>4114</v>
      </c>
      <c r="B4115" t="s">
        <v>4125</v>
      </c>
      <c r="C4115" t="str">
        <f t="shared" si="234"/>
        <v>pistachios_g_7_OrchardESA16b</v>
      </c>
      <c r="D4115">
        <v>73.599999999999994</v>
      </c>
      <c r="E4115">
        <v>72.900000000000006</v>
      </c>
      <c r="F4115">
        <v>12.4</v>
      </c>
      <c r="G4115">
        <v>11.5</v>
      </c>
      <c r="H4115">
        <v>70.8</v>
      </c>
      <c r="I4115">
        <v>63.1</v>
      </c>
      <c r="J4115">
        <v>50.3</v>
      </c>
      <c r="K4115">
        <v>41.3</v>
      </c>
      <c r="L4115">
        <v>31.8</v>
      </c>
      <c r="M4115">
        <v>31.5</v>
      </c>
      <c r="R4115">
        <f t="shared" si="235"/>
        <v>14</v>
      </c>
      <c r="S4115">
        <f t="shared" si="236"/>
        <v>22</v>
      </c>
    </row>
    <row r="4116" spans="1:19" x14ac:dyDescent="0.3">
      <c r="A4116">
        <v>4115</v>
      </c>
      <c r="B4116" t="s">
        <v>4126</v>
      </c>
      <c r="C4116" t="str">
        <f t="shared" si="234"/>
        <v>pistachios_g_7_OrchardESA17a</v>
      </c>
      <c r="D4116">
        <v>241</v>
      </c>
      <c r="E4116">
        <v>239</v>
      </c>
      <c r="F4116">
        <v>41.9</v>
      </c>
      <c r="G4116">
        <v>24.9</v>
      </c>
      <c r="H4116">
        <v>233</v>
      </c>
      <c r="I4116">
        <v>202</v>
      </c>
      <c r="J4116">
        <v>157</v>
      </c>
      <c r="K4116">
        <v>131</v>
      </c>
      <c r="L4116">
        <v>100</v>
      </c>
      <c r="M4116">
        <v>99.4</v>
      </c>
      <c r="R4116">
        <f t="shared" si="235"/>
        <v>14</v>
      </c>
      <c r="S4116">
        <f t="shared" si="236"/>
        <v>22</v>
      </c>
    </row>
    <row r="4117" spans="1:19" x14ac:dyDescent="0.3">
      <c r="A4117">
        <v>4116</v>
      </c>
      <c r="B4117" t="s">
        <v>4127</v>
      </c>
      <c r="C4117" t="str">
        <f t="shared" si="234"/>
        <v>pistachios_g_7_OrchardESA17b</v>
      </c>
      <c r="D4117">
        <v>72</v>
      </c>
      <c r="E4117">
        <v>71.2</v>
      </c>
      <c r="F4117">
        <v>10.5</v>
      </c>
      <c r="G4117">
        <v>9.07</v>
      </c>
      <c r="H4117">
        <v>69</v>
      </c>
      <c r="I4117">
        <v>58.5</v>
      </c>
      <c r="J4117">
        <v>43.5</v>
      </c>
      <c r="K4117">
        <v>34.700000000000003</v>
      </c>
      <c r="L4117">
        <v>27.2</v>
      </c>
      <c r="M4117">
        <v>26.9</v>
      </c>
      <c r="R4117">
        <f t="shared" si="235"/>
        <v>14</v>
      </c>
      <c r="S4117">
        <f t="shared" si="236"/>
        <v>22</v>
      </c>
    </row>
    <row r="4118" spans="1:19" x14ac:dyDescent="0.3">
      <c r="A4118">
        <v>4117</v>
      </c>
      <c r="B4118" t="s">
        <v>4128</v>
      </c>
      <c r="C4118" t="str">
        <f t="shared" si="234"/>
        <v>pistachios_g_7_OrchardESA18a</v>
      </c>
      <c r="D4118">
        <v>80.5</v>
      </c>
      <c r="E4118">
        <v>79.5</v>
      </c>
      <c r="F4118">
        <v>13.6</v>
      </c>
      <c r="G4118">
        <v>10.4</v>
      </c>
      <c r="H4118">
        <v>77</v>
      </c>
      <c r="I4118">
        <v>68.3</v>
      </c>
      <c r="J4118">
        <v>54</v>
      </c>
      <c r="K4118">
        <v>45.2</v>
      </c>
      <c r="L4118">
        <v>34</v>
      </c>
      <c r="M4118">
        <v>33.799999999999997</v>
      </c>
      <c r="R4118">
        <f t="shared" si="235"/>
        <v>14</v>
      </c>
      <c r="S4118">
        <f t="shared" si="236"/>
        <v>22</v>
      </c>
    </row>
    <row r="4119" spans="1:19" x14ac:dyDescent="0.3">
      <c r="A4119">
        <v>4118</v>
      </c>
      <c r="B4119" t="s">
        <v>4129</v>
      </c>
      <c r="C4119" t="str">
        <f t="shared" si="234"/>
        <v>pistachios_g_7_OrchardESA18b</v>
      </c>
      <c r="D4119">
        <v>85.9</v>
      </c>
      <c r="E4119">
        <v>84.6</v>
      </c>
      <c r="F4119">
        <v>13.1</v>
      </c>
      <c r="G4119">
        <v>9.7100000000000009</v>
      </c>
      <c r="H4119">
        <v>81</v>
      </c>
      <c r="I4119">
        <v>74.599999999999994</v>
      </c>
      <c r="J4119">
        <v>60</v>
      </c>
      <c r="K4119">
        <v>47.1</v>
      </c>
      <c r="L4119">
        <v>35.1</v>
      </c>
      <c r="M4119">
        <v>34.700000000000003</v>
      </c>
      <c r="R4119">
        <f t="shared" si="235"/>
        <v>14</v>
      </c>
      <c r="S4119">
        <f t="shared" si="236"/>
        <v>22</v>
      </c>
    </row>
    <row r="4120" spans="1:19" x14ac:dyDescent="0.3">
      <c r="A4120">
        <v>4119</v>
      </c>
      <c r="B4120" t="s">
        <v>4130</v>
      </c>
      <c r="C4120" t="str">
        <f t="shared" si="234"/>
        <v>pistachios_g_7_OrchardESA19a</v>
      </c>
      <c r="D4120">
        <v>102</v>
      </c>
      <c r="E4120">
        <v>101</v>
      </c>
      <c r="F4120">
        <v>20.100000000000001</v>
      </c>
      <c r="G4120">
        <v>14.6</v>
      </c>
      <c r="H4120">
        <v>96.8</v>
      </c>
      <c r="I4120">
        <v>80</v>
      </c>
      <c r="J4120">
        <v>58.8</v>
      </c>
      <c r="K4120">
        <v>47.9</v>
      </c>
      <c r="L4120">
        <v>37.700000000000003</v>
      </c>
      <c r="M4120">
        <v>37.4</v>
      </c>
      <c r="R4120">
        <f t="shared" si="235"/>
        <v>14</v>
      </c>
      <c r="S4120">
        <f t="shared" si="236"/>
        <v>22</v>
      </c>
    </row>
    <row r="4121" spans="1:19" x14ac:dyDescent="0.3">
      <c r="A4121">
        <v>4120</v>
      </c>
      <c r="B4121" t="s">
        <v>4131</v>
      </c>
      <c r="C4121" t="str">
        <f t="shared" si="234"/>
        <v>pistachios_g_7_OrchardESA19b</v>
      </c>
      <c r="D4121">
        <v>149</v>
      </c>
      <c r="E4121">
        <v>147</v>
      </c>
      <c r="F4121">
        <v>37.9</v>
      </c>
      <c r="G4121">
        <v>25.9</v>
      </c>
      <c r="H4121">
        <v>141</v>
      </c>
      <c r="I4121">
        <v>119</v>
      </c>
      <c r="J4121">
        <v>88.8</v>
      </c>
      <c r="K4121">
        <v>77</v>
      </c>
      <c r="L4121">
        <v>59.2</v>
      </c>
      <c r="M4121">
        <v>59</v>
      </c>
      <c r="R4121">
        <f t="shared" si="235"/>
        <v>14</v>
      </c>
      <c r="S4121">
        <f t="shared" si="236"/>
        <v>22</v>
      </c>
    </row>
    <row r="4122" spans="1:19" x14ac:dyDescent="0.3">
      <c r="A4122">
        <v>4121</v>
      </c>
      <c r="B4122" t="s">
        <v>4132</v>
      </c>
      <c r="C4122" t="str">
        <f t="shared" si="234"/>
        <v>pistachios_g_4_OrchardESA12a</v>
      </c>
      <c r="D4122">
        <v>487</v>
      </c>
      <c r="E4122">
        <v>354</v>
      </c>
      <c r="F4122">
        <v>19.7</v>
      </c>
      <c r="G4122">
        <v>11.5</v>
      </c>
      <c r="H4122">
        <v>240</v>
      </c>
      <c r="I4122">
        <v>188</v>
      </c>
      <c r="J4122">
        <v>107</v>
      </c>
      <c r="K4122">
        <v>76.3</v>
      </c>
      <c r="L4122">
        <v>67.099999999999994</v>
      </c>
      <c r="M4122">
        <v>65.900000000000006</v>
      </c>
      <c r="R4122">
        <f t="shared" si="235"/>
        <v>14</v>
      </c>
      <c r="S4122">
        <f t="shared" si="236"/>
        <v>22</v>
      </c>
    </row>
    <row r="4123" spans="1:19" x14ac:dyDescent="0.3">
      <c r="A4123">
        <v>4122</v>
      </c>
      <c r="B4123" t="s">
        <v>4133</v>
      </c>
      <c r="C4123" t="str">
        <f t="shared" si="234"/>
        <v>pistachios_g_4_OrchardESA12b</v>
      </c>
      <c r="D4123">
        <v>285</v>
      </c>
      <c r="E4123">
        <v>253</v>
      </c>
      <c r="F4123">
        <v>17.8</v>
      </c>
      <c r="G4123">
        <v>9.76</v>
      </c>
      <c r="H4123">
        <v>217</v>
      </c>
      <c r="I4123">
        <v>164</v>
      </c>
      <c r="J4123">
        <v>92.1</v>
      </c>
      <c r="K4123">
        <v>68</v>
      </c>
      <c r="L4123">
        <v>59.4</v>
      </c>
      <c r="M4123">
        <v>57.6</v>
      </c>
      <c r="R4123">
        <f t="shared" si="235"/>
        <v>14</v>
      </c>
      <c r="S4123">
        <f t="shared" si="236"/>
        <v>22</v>
      </c>
    </row>
    <row r="4124" spans="1:19" x14ac:dyDescent="0.3">
      <c r="A4124">
        <v>4123</v>
      </c>
      <c r="B4124" t="s">
        <v>4134</v>
      </c>
      <c r="C4124" t="str">
        <f t="shared" si="234"/>
        <v>pistachios_g_4_OrchardESA13</v>
      </c>
      <c r="D4124">
        <v>232</v>
      </c>
      <c r="E4124">
        <v>204</v>
      </c>
      <c r="F4124">
        <v>19.8</v>
      </c>
      <c r="G4124">
        <v>7.96</v>
      </c>
      <c r="H4124">
        <v>179</v>
      </c>
      <c r="I4124">
        <v>151</v>
      </c>
      <c r="J4124">
        <v>93.3</v>
      </c>
      <c r="K4124">
        <v>72.2</v>
      </c>
      <c r="L4124">
        <v>56.7</v>
      </c>
      <c r="M4124">
        <v>56.4</v>
      </c>
      <c r="R4124">
        <f t="shared" si="235"/>
        <v>14</v>
      </c>
      <c r="S4124">
        <f t="shared" si="236"/>
        <v>22</v>
      </c>
    </row>
    <row r="4125" spans="1:19" x14ac:dyDescent="0.3">
      <c r="A4125">
        <v>4124</v>
      </c>
      <c r="B4125" t="s">
        <v>4135</v>
      </c>
      <c r="C4125" t="str">
        <f t="shared" si="234"/>
        <v>pistachios_g_4_OrchardESA14</v>
      </c>
      <c r="D4125">
        <v>143</v>
      </c>
      <c r="E4125">
        <v>134</v>
      </c>
      <c r="F4125">
        <v>18.399999999999999</v>
      </c>
      <c r="G4125">
        <v>10.1</v>
      </c>
      <c r="H4125">
        <v>125</v>
      </c>
      <c r="I4125">
        <v>105</v>
      </c>
      <c r="J4125">
        <v>71.900000000000006</v>
      </c>
      <c r="K4125">
        <v>57.7</v>
      </c>
      <c r="L4125">
        <v>46.8</v>
      </c>
      <c r="M4125">
        <v>46.3</v>
      </c>
      <c r="R4125">
        <f t="shared" si="235"/>
        <v>14</v>
      </c>
      <c r="S4125">
        <f t="shared" si="236"/>
        <v>22</v>
      </c>
    </row>
    <row r="4126" spans="1:19" x14ac:dyDescent="0.3">
      <c r="A4126">
        <v>4125</v>
      </c>
      <c r="B4126" t="s">
        <v>4136</v>
      </c>
      <c r="C4126" t="str">
        <f t="shared" si="234"/>
        <v>pistachios_g_4_OrchardESA15a</v>
      </c>
      <c r="D4126">
        <v>213</v>
      </c>
      <c r="E4126">
        <v>186</v>
      </c>
      <c r="F4126">
        <v>20.9</v>
      </c>
      <c r="G4126">
        <v>11.8</v>
      </c>
      <c r="H4126">
        <v>173</v>
      </c>
      <c r="I4126">
        <v>138</v>
      </c>
      <c r="J4126">
        <v>91.2</v>
      </c>
      <c r="K4126">
        <v>70</v>
      </c>
      <c r="L4126">
        <v>56.6</v>
      </c>
      <c r="M4126">
        <v>55.7</v>
      </c>
      <c r="R4126">
        <f t="shared" si="235"/>
        <v>14</v>
      </c>
      <c r="S4126">
        <f t="shared" si="236"/>
        <v>22</v>
      </c>
    </row>
    <row r="4127" spans="1:19" x14ac:dyDescent="0.3">
      <c r="A4127">
        <v>4126</v>
      </c>
      <c r="B4127" t="s">
        <v>4137</v>
      </c>
      <c r="C4127" t="str">
        <f t="shared" si="234"/>
        <v>pistachios_g_4_OrchardESA15a</v>
      </c>
      <c r="D4127">
        <v>186</v>
      </c>
      <c r="E4127">
        <v>171</v>
      </c>
      <c r="F4127">
        <v>22.1</v>
      </c>
      <c r="G4127">
        <v>12.6</v>
      </c>
      <c r="H4127">
        <v>156</v>
      </c>
      <c r="I4127">
        <v>122</v>
      </c>
      <c r="J4127">
        <v>80.2</v>
      </c>
      <c r="K4127">
        <v>64.400000000000006</v>
      </c>
      <c r="L4127">
        <v>48.8</v>
      </c>
      <c r="M4127">
        <v>48.5</v>
      </c>
      <c r="R4127">
        <f t="shared" si="235"/>
        <v>14</v>
      </c>
      <c r="S4127">
        <f t="shared" si="236"/>
        <v>22</v>
      </c>
    </row>
    <row r="4128" spans="1:19" x14ac:dyDescent="0.3">
      <c r="A4128">
        <v>4127</v>
      </c>
      <c r="B4128" t="s">
        <v>4138</v>
      </c>
      <c r="C4128" t="str">
        <f t="shared" si="234"/>
        <v>pistachios_g_4_OrchardESA16a</v>
      </c>
      <c r="D4128">
        <v>168</v>
      </c>
      <c r="E4128">
        <v>155</v>
      </c>
      <c r="F4128">
        <v>17.8</v>
      </c>
      <c r="G4128">
        <v>11.1</v>
      </c>
      <c r="H4128">
        <v>144</v>
      </c>
      <c r="I4128">
        <v>122</v>
      </c>
      <c r="J4128">
        <v>83.5</v>
      </c>
      <c r="K4128">
        <v>65</v>
      </c>
      <c r="L4128">
        <v>51.9</v>
      </c>
      <c r="M4128">
        <v>51.3</v>
      </c>
      <c r="R4128">
        <f t="shared" si="235"/>
        <v>14</v>
      </c>
      <c r="S4128">
        <f t="shared" si="236"/>
        <v>22</v>
      </c>
    </row>
    <row r="4129" spans="1:19" x14ac:dyDescent="0.3">
      <c r="A4129">
        <v>4128</v>
      </c>
      <c r="B4129" t="s">
        <v>4139</v>
      </c>
      <c r="C4129" t="str">
        <f t="shared" si="234"/>
        <v>pistachios_g_4_OrchardESA16b</v>
      </c>
      <c r="D4129">
        <v>79.099999999999994</v>
      </c>
      <c r="E4129">
        <v>77.900000000000006</v>
      </c>
      <c r="F4129">
        <v>12.4</v>
      </c>
      <c r="G4129">
        <v>11.1</v>
      </c>
      <c r="H4129">
        <v>75.400000000000006</v>
      </c>
      <c r="I4129">
        <v>67.7</v>
      </c>
      <c r="J4129">
        <v>54.6</v>
      </c>
      <c r="K4129">
        <v>44.3</v>
      </c>
      <c r="L4129">
        <v>34.200000000000003</v>
      </c>
      <c r="M4129">
        <v>33.9</v>
      </c>
      <c r="R4129">
        <f t="shared" si="235"/>
        <v>14</v>
      </c>
      <c r="S4129">
        <f t="shared" si="236"/>
        <v>22</v>
      </c>
    </row>
    <row r="4130" spans="1:19" x14ac:dyDescent="0.3">
      <c r="A4130">
        <v>4129</v>
      </c>
      <c r="B4130" t="s">
        <v>4140</v>
      </c>
      <c r="C4130" t="str">
        <f t="shared" si="234"/>
        <v>pistachios_g_4_OrchardESA17a</v>
      </c>
      <c r="D4130">
        <v>395</v>
      </c>
      <c r="E4130">
        <v>334</v>
      </c>
      <c r="F4130">
        <v>54.1</v>
      </c>
      <c r="G4130">
        <v>32.299999999999997</v>
      </c>
      <c r="H4130">
        <v>311</v>
      </c>
      <c r="I4130">
        <v>268</v>
      </c>
      <c r="J4130">
        <v>202</v>
      </c>
      <c r="K4130">
        <v>170</v>
      </c>
      <c r="L4130">
        <v>130</v>
      </c>
      <c r="M4130">
        <v>129</v>
      </c>
      <c r="R4130">
        <f t="shared" si="235"/>
        <v>14</v>
      </c>
      <c r="S4130">
        <f t="shared" si="236"/>
        <v>22</v>
      </c>
    </row>
    <row r="4131" spans="1:19" x14ac:dyDescent="0.3">
      <c r="A4131">
        <v>4130</v>
      </c>
      <c r="B4131" t="s">
        <v>4141</v>
      </c>
      <c r="C4131" t="str">
        <f t="shared" si="234"/>
        <v>pistachios_g_4_OrchardESA17b</v>
      </c>
      <c r="D4131">
        <v>76</v>
      </c>
      <c r="E4131">
        <v>75.2</v>
      </c>
      <c r="F4131">
        <v>10.7</v>
      </c>
      <c r="G4131">
        <v>7.89</v>
      </c>
      <c r="H4131">
        <v>73</v>
      </c>
      <c r="I4131">
        <v>62.7</v>
      </c>
      <c r="J4131">
        <v>44.5</v>
      </c>
      <c r="K4131">
        <v>35.4</v>
      </c>
      <c r="L4131">
        <v>28.3</v>
      </c>
      <c r="M4131">
        <v>28</v>
      </c>
      <c r="R4131">
        <f t="shared" si="235"/>
        <v>14</v>
      </c>
      <c r="S4131">
        <f t="shared" si="236"/>
        <v>22</v>
      </c>
    </row>
    <row r="4132" spans="1:19" x14ac:dyDescent="0.3">
      <c r="A4132">
        <v>4131</v>
      </c>
      <c r="B4132" t="s">
        <v>4142</v>
      </c>
      <c r="C4132" t="str">
        <f t="shared" si="234"/>
        <v>pistachios_g_4_OrchardESA18a</v>
      </c>
      <c r="D4132">
        <v>105</v>
      </c>
      <c r="E4132">
        <v>96.2</v>
      </c>
      <c r="F4132">
        <v>14.7</v>
      </c>
      <c r="G4132">
        <v>10.6</v>
      </c>
      <c r="H4132">
        <v>93</v>
      </c>
      <c r="I4132">
        <v>84.9</v>
      </c>
      <c r="J4132">
        <v>64.3</v>
      </c>
      <c r="K4132">
        <v>51.4</v>
      </c>
      <c r="L4132">
        <v>39.1</v>
      </c>
      <c r="M4132">
        <v>38.700000000000003</v>
      </c>
      <c r="R4132">
        <f t="shared" si="235"/>
        <v>14</v>
      </c>
      <c r="S4132">
        <f t="shared" si="236"/>
        <v>22</v>
      </c>
    </row>
    <row r="4133" spans="1:19" x14ac:dyDescent="0.3">
      <c r="A4133">
        <v>4132</v>
      </c>
      <c r="B4133" t="s">
        <v>4143</v>
      </c>
      <c r="C4133" t="str">
        <f t="shared" si="234"/>
        <v>pistachios_g_4_OrchardESA18b</v>
      </c>
      <c r="D4133">
        <v>139</v>
      </c>
      <c r="E4133">
        <v>128</v>
      </c>
      <c r="F4133">
        <v>18</v>
      </c>
      <c r="G4133">
        <v>10.6</v>
      </c>
      <c r="H4133">
        <v>117</v>
      </c>
      <c r="I4133">
        <v>109</v>
      </c>
      <c r="J4133">
        <v>85</v>
      </c>
      <c r="K4133">
        <v>66</v>
      </c>
      <c r="L4133">
        <v>49.1</v>
      </c>
      <c r="M4133">
        <v>48.6</v>
      </c>
      <c r="R4133">
        <f t="shared" si="235"/>
        <v>14</v>
      </c>
      <c r="S4133">
        <f t="shared" si="236"/>
        <v>22</v>
      </c>
    </row>
    <row r="4134" spans="1:19" x14ac:dyDescent="0.3">
      <c r="A4134">
        <v>4133</v>
      </c>
      <c r="B4134" t="s">
        <v>4144</v>
      </c>
      <c r="C4134" t="str">
        <f t="shared" si="234"/>
        <v>pistachios_g_4_OrchardESA19a</v>
      </c>
      <c r="D4134">
        <v>152</v>
      </c>
      <c r="E4134">
        <v>147</v>
      </c>
      <c r="F4134">
        <v>25.4</v>
      </c>
      <c r="G4134">
        <v>14.9</v>
      </c>
      <c r="H4134">
        <v>139</v>
      </c>
      <c r="I4134">
        <v>114</v>
      </c>
      <c r="J4134">
        <v>81.2</v>
      </c>
      <c r="K4134">
        <v>66.3</v>
      </c>
      <c r="L4134">
        <v>51.5</v>
      </c>
      <c r="M4134">
        <v>51.1</v>
      </c>
      <c r="R4134">
        <f t="shared" si="235"/>
        <v>14</v>
      </c>
      <c r="S4134">
        <f t="shared" si="236"/>
        <v>22</v>
      </c>
    </row>
    <row r="4135" spans="1:19" x14ac:dyDescent="0.3">
      <c r="A4135">
        <v>4134</v>
      </c>
      <c r="B4135" t="s">
        <v>4145</v>
      </c>
      <c r="C4135" t="str">
        <f t="shared" si="234"/>
        <v>pistachios_g_4_OrchardESA19b</v>
      </c>
      <c r="D4135">
        <v>251</v>
      </c>
      <c r="E4135">
        <v>229</v>
      </c>
      <c r="F4135">
        <v>47.5</v>
      </c>
      <c r="G4135">
        <v>29.9</v>
      </c>
      <c r="H4135">
        <v>209</v>
      </c>
      <c r="I4135">
        <v>172</v>
      </c>
      <c r="J4135">
        <v>123</v>
      </c>
      <c r="K4135">
        <v>106</v>
      </c>
      <c r="L4135">
        <v>82</v>
      </c>
      <c r="M4135">
        <v>81.599999999999994</v>
      </c>
      <c r="R4135">
        <f t="shared" si="235"/>
        <v>14</v>
      </c>
      <c r="S4135">
        <f t="shared" si="236"/>
        <v>22</v>
      </c>
    </row>
    <row r="4136" spans="1:19" x14ac:dyDescent="0.3">
      <c r="A4136">
        <v>4135</v>
      </c>
      <c r="B4136" t="s">
        <v>4146</v>
      </c>
      <c r="C4136" t="str">
        <f t="shared" si="234"/>
        <v>pistachiosCA_g_4_OrchardESA18a</v>
      </c>
      <c r="D4136">
        <v>54.9</v>
      </c>
      <c r="E4136">
        <v>53.9</v>
      </c>
      <c r="F4136">
        <v>6.38</v>
      </c>
      <c r="G4136">
        <v>3.16</v>
      </c>
      <c r="H4136">
        <v>52</v>
      </c>
      <c r="I4136">
        <v>44.5</v>
      </c>
      <c r="J4136">
        <v>29.9</v>
      </c>
      <c r="K4136">
        <v>23.1</v>
      </c>
      <c r="L4136">
        <v>17.100000000000001</v>
      </c>
      <c r="M4136">
        <v>17</v>
      </c>
      <c r="R4136">
        <f t="shared" si="235"/>
        <v>16</v>
      </c>
      <c r="S4136">
        <f t="shared" si="236"/>
        <v>24</v>
      </c>
    </row>
    <row r="4137" spans="1:19" x14ac:dyDescent="0.3">
      <c r="A4137">
        <v>4136</v>
      </c>
      <c r="B4137" t="s">
        <v>4147</v>
      </c>
      <c r="C4137" t="str">
        <f t="shared" si="234"/>
        <v>pistachiosCA_g_4_OrchardESA18b</v>
      </c>
      <c r="D4137">
        <v>124</v>
      </c>
      <c r="E4137">
        <v>115</v>
      </c>
      <c r="F4137">
        <v>10.7</v>
      </c>
      <c r="G4137">
        <v>3.45</v>
      </c>
      <c r="H4137">
        <v>106</v>
      </c>
      <c r="I4137">
        <v>83.1</v>
      </c>
      <c r="J4137">
        <v>52.7</v>
      </c>
      <c r="K4137">
        <v>39.700000000000003</v>
      </c>
      <c r="L4137">
        <v>29.8</v>
      </c>
      <c r="M4137">
        <v>29.6</v>
      </c>
      <c r="R4137">
        <f t="shared" si="235"/>
        <v>16</v>
      </c>
      <c r="S4137">
        <f t="shared" si="236"/>
        <v>24</v>
      </c>
    </row>
    <row r="4138" spans="1:19" x14ac:dyDescent="0.3">
      <c r="A4138">
        <v>4137</v>
      </c>
      <c r="B4138" t="s">
        <v>4148</v>
      </c>
      <c r="C4138" t="str">
        <f t="shared" si="234"/>
        <v>pistachiosCA_g_7_OrchardESA18a</v>
      </c>
      <c r="D4138">
        <v>37.299999999999997</v>
      </c>
      <c r="E4138">
        <v>36.9</v>
      </c>
      <c r="F4138">
        <v>5</v>
      </c>
      <c r="G4138">
        <v>3.17</v>
      </c>
      <c r="H4138">
        <v>35.700000000000003</v>
      </c>
      <c r="I4138">
        <v>30.4</v>
      </c>
      <c r="J4138">
        <v>21.7</v>
      </c>
      <c r="K4138">
        <v>17.3</v>
      </c>
      <c r="L4138">
        <v>12.4</v>
      </c>
      <c r="M4138">
        <v>12.3</v>
      </c>
      <c r="R4138">
        <f t="shared" si="235"/>
        <v>16</v>
      </c>
      <c r="S4138">
        <f t="shared" si="236"/>
        <v>24</v>
      </c>
    </row>
    <row r="4139" spans="1:19" x14ac:dyDescent="0.3">
      <c r="A4139">
        <v>4138</v>
      </c>
      <c r="B4139" t="s">
        <v>4149</v>
      </c>
      <c r="C4139" t="str">
        <f t="shared" si="234"/>
        <v>pistachiosCA_g_7_OrchardESA18b</v>
      </c>
      <c r="D4139">
        <v>66.400000000000006</v>
      </c>
      <c r="E4139">
        <v>65.400000000000006</v>
      </c>
      <c r="F4139">
        <v>6.69</v>
      </c>
      <c r="G4139">
        <v>3.08</v>
      </c>
      <c r="H4139">
        <v>62.7</v>
      </c>
      <c r="I4139">
        <v>49.7</v>
      </c>
      <c r="J4139">
        <v>31.8</v>
      </c>
      <c r="K4139">
        <v>24.2</v>
      </c>
      <c r="L4139">
        <v>17.899999999999999</v>
      </c>
      <c r="M4139">
        <v>17.8</v>
      </c>
      <c r="R4139">
        <f t="shared" si="235"/>
        <v>16</v>
      </c>
      <c r="S4139">
        <f t="shared" si="236"/>
        <v>24</v>
      </c>
    </row>
    <row r="4140" spans="1:19" x14ac:dyDescent="0.3">
      <c r="A4140">
        <v>4139</v>
      </c>
      <c r="B4140" t="s">
        <v>4150</v>
      </c>
      <c r="C4140" t="str">
        <f t="shared" si="234"/>
        <v>pomes_g_7_OrchardESA1</v>
      </c>
      <c r="D4140">
        <v>134</v>
      </c>
      <c r="E4140">
        <v>132</v>
      </c>
      <c r="F4140">
        <v>21.9</v>
      </c>
      <c r="G4140">
        <v>11.9</v>
      </c>
      <c r="H4140">
        <v>127</v>
      </c>
      <c r="I4140">
        <v>111</v>
      </c>
      <c r="J4140">
        <v>79</v>
      </c>
      <c r="K4140">
        <v>66.3</v>
      </c>
      <c r="L4140">
        <v>51.2</v>
      </c>
      <c r="M4140">
        <v>50.9</v>
      </c>
      <c r="R4140">
        <f t="shared" si="235"/>
        <v>9</v>
      </c>
      <c r="S4140">
        <f t="shared" si="236"/>
        <v>17</v>
      </c>
    </row>
    <row r="4141" spans="1:19" x14ac:dyDescent="0.3">
      <c r="A4141">
        <v>4140</v>
      </c>
      <c r="B4141" t="s">
        <v>4151</v>
      </c>
      <c r="C4141" t="str">
        <f t="shared" si="234"/>
        <v>pomes_g_7_OrchardESA2</v>
      </c>
      <c r="D4141">
        <v>92.5</v>
      </c>
      <c r="E4141">
        <v>90.4</v>
      </c>
      <c r="F4141">
        <v>19.7</v>
      </c>
      <c r="G4141">
        <v>12.4</v>
      </c>
      <c r="H4141">
        <v>86.6</v>
      </c>
      <c r="I4141">
        <v>77.7</v>
      </c>
      <c r="J4141">
        <v>56.9</v>
      </c>
      <c r="K4141">
        <v>47.5</v>
      </c>
      <c r="L4141">
        <v>41.5</v>
      </c>
      <c r="M4141">
        <v>41.3</v>
      </c>
      <c r="R4141">
        <f t="shared" si="235"/>
        <v>9</v>
      </c>
      <c r="S4141">
        <f t="shared" si="236"/>
        <v>17</v>
      </c>
    </row>
    <row r="4142" spans="1:19" x14ac:dyDescent="0.3">
      <c r="A4142">
        <v>4141</v>
      </c>
      <c r="B4142" t="s">
        <v>4152</v>
      </c>
      <c r="C4142" t="str">
        <f t="shared" si="234"/>
        <v>pomes_g_7_OrchardESA3</v>
      </c>
      <c r="D4142">
        <v>271</v>
      </c>
      <c r="E4142">
        <v>267</v>
      </c>
      <c r="F4142">
        <v>44.2</v>
      </c>
      <c r="G4142">
        <v>23.2</v>
      </c>
      <c r="H4142">
        <v>260</v>
      </c>
      <c r="I4142">
        <v>223</v>
      </c>
      <c r="J4142">
        <v>180</v>
      </c>
      <c r="K4142">
        <v>152</v>
      </c>
      <c r="L4142">
        <v>116</v>
      </c>
      <c r="M4142">
        <v>115</v>
      </c>
      <c r="R4142">
        <f t="shared" si="235"/>
        <v>9</v>
      </c>
      <c r="S4142">
        <f t="shared" si="236"/>
        <v>17</v>
      </c>
    </row>
    <row r="4143" spans="1:19" x14ac:dyDescent="0.3">
      <c r="A4143">
        <v>4142</v>
      </c>
      <c r="B4143" t="s">
        <v>4153</v>
      </c>
      <c r="C4143" t="str">
        <f t="shared" si="234"/>
        <v>pomes_g_7_OrchardESA4</v>
      </c>
      <c r="D4143">
        <v>172</v>
      </c>
      <c r="E4143">
        <v>168</v>
      </c>
      <c r="F4143">
        <v>35.299999999999997</v>
      </c>
      <c r="G4143">
        <v>26.4</v>
      </c>
      <c r="H4143">
        <v>156</v>
      </c>
      <c r="I4143">
        <v>120</v>
      </c>
      <c r="J4143">
        <v>89.8</v>
      </c>
      <c r="K4143">
        <v>77.900000000000006</v>
      </c>
      <c r="L4143">
        <v>66.099999999999994</v>
      </c>
      <c r="M4143">
        <v>65.7</v>
      </c>
      <c r="R4143">
        <f t="shared" si="235"/>
        <v>9</v>
      </c>
      <c r="S4143">
        <f t="shared" si="236"/>
        <v>17</v>
      </c>
    </row>
    <row r="4144" spans="1:19" x14ac:dyDescent="0.3">
      <c r="A4144">
        <v>4143</v>
      </c>
      <c r="B4144" t="s">
        <v>4154</v>
      </c>
      <c r="C4144" t="str">
        <f t="shared" si="234"/>
        <v>pomes_g_7_OrchardESA5</v>
      </c>
      <c r="D4144">
        <v>89.7</v>
      </c>
      <c r="E4144">
        <v>88.6</v>
      </c>
      <c r="F4144">
        <v>15.2</v>
      </c>
      <c r="G4144">
        <v>10.7</v>
      </c>
      <c r="H4144">
        <v>85.2</v>
      </c>
      <c r="I4144">
        <v>77.099999999999994</v>
      </c>
      <c r="J4144">
        <v>58.8</v>
      </c>
      <c r="K4144">
        <v>48.8</v>
      </c>
      <c r="L4144">
        <v>36.9</v>
      </c>
      <c r="M4144">
        <v>36.5</v>
      </c>
      <c r="R4144">
        <f t="shared" si="235"/>
        <v>9</v>
      </c>
      <c r="S4144">
        <f t="shared" si="236"/>
        <v>17</v>
      </c>
    </row>
    <row r="4145" spans="1:19" x14ac:dyDescent="0.3">
      <c r="A4145">
        <v>4144</v>
      </c>
      <c r="B4145" t="s">
        <v>4155</v>
      </c>
      <c r="C4145" t="str">
        <f t="shared" si="234"/>
        <v>pomes_g_7_OrchardESA6</v>
      </c>
      <c r="D4145">
        <v>132</v>
      </c>
      <c r="E4145">
        <v>129</v>
      </c>
      <c r="F4145">
        <v>17</v>
      </c>
      <c r="G4145">
        <v>9.92</v>
      </c>
      <c r="H4145">
        <v>120</v>
      </c>
      <c r="I4145">
        <v>82.6</v>
      </c>
      <c r="J4145">
        <v>60.4</v>
      </c>
      <c r="K4145">
        <v>53.9</v>
      </c>
      <c r="L4145">
        <v>38.6</v>
      </c>
      <c r="M4145">
        <v>38</v>
      </c>
      <c r="R4145">
        <f t="shared" si="235"/>
        <v>9</v>
      </c>
      <c r="S4145">
        <f t="shared" si="236"/>
        <v>17</v>
      </c>
    </row>
    <row r="4146" spans="1:19" x14ac:dyDescent="0.3">
      <c r="A4146">
        <v>4145</v>
      </c>
      <c r="B4146" t="s">
        <v>4156</v>
      </c>
      <c r="C4146" t="str">
        <f t="shared" si="234"/>
        <v>pomes_g_7_OrchardESA7</v>
      </c>
      <c r="D4146">
        <v>212</v>
      </c>
      <c r="E4146">
        <v>207</v>
      </c>
      <c r="F4146">
        <v>25.4</v>
      </c>
      <c r="G4146">
        <v>17.100000000000001</v>
      </c>
      <c r="H4146">
        <v>199</v>
      </c>
      <c r="I4146">
        <v>141</v>
      </c>
      <c r="J4146">
        <v>83.7</v>
      </c>
      <c r="K4146">
        <v>65.400000000000006</v>
      </c>
      <c r="L4146">
        <v>65.400000000000006</v>
      </c>
      <c r="M4146">
        <v>63.9</v>
      </c>
      <c r="R4146">
        <f t="shared" si="235"/>
        <v>9</v>
      </c>
      <c r="S4146">
        <f t="shared" si="236"/>
        <v>17</v>
      </c>
    </row>
    <row r="4147" spans="1:19" x14ac:dyDescent="0.3">
      <c r="A4147">
        <v>4146</v>
      </c>
      <c r="B4147" t="s">
        <v>4157</v>
      </c>
      <c r="C4147" t="str">
        <f t="shared" si="234"/>
        <v>pomes_g_7_OrchardESA8</v>
      </c>
      <c r="D4147">
        <v>109</v>
      </c>
      <c r="E4147">
        <v>107</v>
      </c>
      <c r="F4147">
        <v>12.4</v>
      </c>
      <c r="G4147">
        <v>9.09</v>
      </c>
      <c r="H4147">
        <v>99.4</v>
      </c>
      <c r="I4147">
        <v>71</v>
      </c>
      <c r="J4147">
        <v>44.5</v>
      </c>
      <c r="K4147">
        <v>35.200000000000003</v>
      </c>
      <c r="L4147">
        <v>25.3</v>
      </c>
      <c r="M4147">
        <v>25.1</v>
      </c>
      <c r="R4147">
        <f t="shared" si="235"/>
        <v>9</v>
      </c>
      <c r="S4147">
        <f t="shared" si="236"/>
        <v>17</v>
      </c>
    </row>
    <row r="4148" spans="1:19" x14ac:dyDescent="0.3">
      <c r="A4148">
        <v>4147</v>
      </c>
      <c r="B4148" t="s">
        <v>4158</v>
      </c>
      <c r="C4148" t="str">
        <f t="shared" si="234"/>
        <v>pomes_g_7_OrchardESA9</v>
      </c>
      <c r="D4148">
        <v>105</v>
      </c>
      <c r="E4148">
        <v>102</v>
      </c>
      <c r="F4148">
        <v>25.1</v>
      </c>
      <c r="G4148">
        <v>16.7</v>
      </c>
      <c r="H4148">
        <v>95.9</v>
      </c>
      <c r="I4148">
        <v>75.2</v>
      </c>
      <c r="J4148">
        <v>56.9</v>
      </c>
      <c r="K4148">
        <v>49.1</v>
      </c>
      <c r="L4148">
        <v>46.4</v>
      </c>
      <c r="M4148">
        <v>45.9</v>
      </c>
      <c r="R4148">
        <f t="shared" si="235"/>
        <v>9</v>
      </c>
      <c r="S4148">
        <f t="shared" si="236"/>
        <v>17</v>
      </c>
    </row>
    <row r="4149" spans="1:19" x14ac:dyDescent="0.3">
      <c r="A4149">
        <v>4148</v>
      </c>
      <c r="B4149" t="s">
        <v>4159</v>
      </c>
      <c r="C4149" t="str">
        <f t="shared" si="234"/>
        <v>pomes_g_7_OrchardESA10a</v>
      </c>
      <c r="D4149">
        <v>123</v>
      </c>
      <c r="E4149">
        <v>121</v>
      </c>
      <c r="F4149">
        <v>17.899999999999999</v>
      </c>
      <c r="G4149">
        <v>11.6</v>
      </c>
      <c r="H4149">
        <v>115</v>
      </c>
      <c r="I4149">
        <v>91.6</v>
      </c>
      <c r="J4149">
        <v>57</v>
      </c>
      <c r="K4149">
        <v>48.1</v>
      </c>
      <c r="L4149">
        <v>39.1</v>
      </c>
      <c r="M4149">
        <v>38.700000000000003</v>
      </c>
      <c r="R4149">
        <f t="shared" si="235"/>
        <v>9</v>
      </c>
      <c r="S4149">
        <f t="shared" si="236"/>
        <v>17</v>
      </c>
    </row>
    <row r="4150" spans="1:19" x14ac:dyDescent="0.3">
      <c r="A4150">
        <v>4149</v>
      </c>
      <c r="B4150" t="s">
        <v>4160</v>
      </c>
      <c r="C4150" t="str">
        <f t="shared" si="234"/>
        <v>pomes_g_7_OrchardESA10b</v>
      </c>
      <c r="D4150">
        <v>72.099999999999994</v>
      </c>
      <c r="E4150">
        <v>71.400000000000006</v>
      </c>
      <c r="F4150">
        <v>15.8</v>
      </c>
      <c r="G4150">
        <v>11.2</v>
      </c>
      <c r="H4150">
        <v>69.099999999999994</v>
      </c>
      <c r="I4150">
        <v>63.2</v>
      </c>
      <c r="J4150">
        <v>52.9</v>
      </c>
      <c r="K4150">
        <v>45.6</v>
      </c>
      <c r="L4150">
        <v>34.299999999999997</v>
      </c>
      <c r="M4150">
        <v>34</v>
      </c>
      <c r="R4150">
        <f t="shared" si="235"/>
        <v>9</v>
      </c>
      <c r="S4150">
        <f t="shared" si="236"/>
        <v>17</v>
      </c>
    </row>
    <row r="4151" spans="1:19" x14ac:dyDescent="0.3">
      <c r="A4151">
        <v>4150</v>
      </c>
      <c r="B4151" t="s">
        <v>4161</v>
      </c>
      <c r="C4151" t="str">
        <f t="shared" si="234"/>
        <v>pomes_g_7_OrchardESA11a</v>
      </c>
      <c r="D4151">
        <v>140</v>
      </c>
      <c r="E4151">
        <v>136</v>
      </c>
      <c r="F4151">
        <v>20.100000000000001</v>
      </c>
      <c r="G4151">
        <v>11.3</v>
      </c>
      <c r="H4151">
        <v>125</v>
      </c>
      <c r="I4151">
        <v>84.8</v>
      </c>
      <c r="J4151">
        <v>60.4</v>
      </c>
      <c r="K4151">
        <v>60.3</v>
      </c>
      <c r="L4151">
        <v>43.4</v>
      </c>
      <c r="M4151">
        <v>42.7</v>
      </c>
      <c r="R4151">
        <f t="shared" si="235"/>
        <v>9</v>
      </c>
      <c r="S4151">
        <f t="shared" si="236"/>
        <v>17</v>
      </c>
    </row>
    <row r="4152" spans="1:19" x14ac:dyDescent="0.3">
      <c r="A4152">
        <v>4151</v>
      </c>
      <c r="B4152" t="s">
        <v>4162</v>
      </c>
      <c r="C4152" t="str">
        <f t="shared" si="234"/>
        <v>pomes_g_7_OrchardESA11b</v>
      </c>
      <c r="D4152">
        <v>123</v>
      </c>
      <c r="E4152">
        <v>121</v>
      </c>
      <c r="F4152">
        <v>14.7</v>
      </c>
      <c r="G4152">
        <v>10.6</v>
      </c>
      <c r="H4152">
        <v>114</v>
      </c>
      <c r="I4152">
        <v>92.8</v>
      </c>
      <c r="J4152">
        <v>57.2</v>
      </c>
      <c r="K4152">
        <v>44.5</v>
      </c>
      <c r="L4152">
        <v>36.1</v>
      </c>
      <c r="M4152">
        <v>35.5</v>
      </c>
      <c r="R4152">
        <f t="shared" si="235"/>
        <v>9</v>
      </c>
      <c r="S4152">
        <f t="shared" si="236"/>
        <v>17</v>
      </c>
    </row>
    <row r="4153" spans="1:19" x14ac:dyDescent="0.3">
      <c r="A4153">
        <v>4152</v>
      </c>
      <c r="B4153" t="s">
        <v>4163</v>
      </c>
      <c r="C4153" t="str">
        <f t="shared" ref="C4153:C4216" si="237">LEFT(B4153,R4153-1)&amp;RIGHT(B4153,LEN(B4153)-S4153)</f>
        <v>pomes_g_7_OrchardESA12a</v>
      </c>
      <c r="D4153">
        <v>146</v>
      </c>
      <c r="E4153">
        <v>143</v>
      </c>
      <c r="F4153">
        <v>17.2</v>
      </c>
      <c r="G4153">
        <v>10.199999999999999</v>
      </c>
      <c r="H4153">
        <v>136</v>
      </c>
      <c r="I4153">
        <v>104</v>
      </c>
      <c r="J4153">
        <v>81</v>
      </c>
      <c r="K4153">
        <v>61.1</v>
      </c>
      <c r="L4153">
        <v>46.1</v>
      </c>
      <c r="M4153">
        <v>45.5</v>
      </c>
      <c r="R4153">
        <f t="shared" si="235"/>
        <v>9</v>
      </c>
      <c r="S4153">
        <f t="shared" si="236"/>
        <v>17</v>
      </c>
    </row>
    <row r="4154" spans="1:19" x14ac:dyDescent="0.3">
      <c r="A4154">
        <v>4153</v>
      </c>
      <c r="B4154" t="s">
        <v>4164</v>
      </c>
      <c r="C4154" t="str">
        <f t="shared" si="237"/>
        <v>pomes_g_7_OrchardESA12b</v>
      </c>
      <c r="D4154">
        <v>201</v>
      </c>
      <c r="E4154">
        <v>196</v>
      </c>
      <c r="F4154">
        <v>14.8</v>
      </c>
      <c r="G4154">
        <v>9.3800000000000008</v>
      </c>
      <c r="H4154">
        <v>177</v>
      </c>
      <c r="I4154">
        <v>110</v>
      </c>
      <c r="J4154">
        <v>58.6</v>
      </c>
      <c r="K4154">
        <v>48.8</v>
      </c>
      <c r="L4154">
        <v>38</v>
      </c>
      <c r="M4154">
        <v>37.1</v>
      </c>
      <c r="R4154">
        <f t="shared" si="235"/>
        <v>9</v>
      </c>
      <c r="S4154">
        <f t="shared" si="236"/>
        <v>17</v>
      </c>
    </row>
    <row r="4155" spans="1:19" x14ac:dyDescent="0.3">
      <c r="A4155">
        <v>4154</v>
      </c>
      <c r="B4155" t="s">
        <v>4165</v>
      </c>
      <c r="C4155" t="str">
        <f t="shared" si="237"/>
        <v>pomes_g_7_OrchardESA13</v>
      </c>
      <c r="D4155">
        <v>55.8</v>
      </c>
      <c r="E4155">
        <v>55.2</v>
      </c>
      <c r="F4155">
        <v>13.7</v>
      </c>
      <c r="G4155">
        <v>10.199999999999999</v>
      </c>
      <c r="H4155">
        <v>53.5</v>
      </c>
      <c r="I4155">
        <v>49.1</v>
      </c>
      <c r="J4155">
        <v>38.4</v>
      </c>
      <c r="K4155">
        <v>36.200000000000003</v>
      </c>
      <c r="L4155">
        <v>28.8</v>
      </c>
      <c r="M4155">
        <v>28.7</v>
      </c>
      <c r="R4155">
        <f t="shared" si="235"/>
        <v>9</v>
      </c>
      <c r="S4155">
        <f t="shared" si="236"/>
        <v>17</v>
      </c>
    </row>
    <row r="4156" spans="1:19" x14ac:dyDescent="0.3">
      <c r="A4156">
        <v>4155</v>
      </c>
      <c r="B4156" t="s">
        <v>4166</v>
      </c>
      <c r="C4156" t="str">
        <f t="shared" si="237"/>
        <v>pomes_g_7_OrchardESA14</v>
      </c>
      <c r="D4156">
        <v>63.4</v>
      </c>
      <c r="E4156">
        <v>62.7</v>
      </c>
      <c r="F4156">
        <v>14.4</v>
      </c>
      <c r="G4156">
        <v>11.9</v>
      </c>
      <c r="H4156">
        <v>60.7</v>
      </c>
      <c r="I4156">
        <v>54.9</v>
      </c>
      <c r="J4156">
        <v>45.6</v>
      </c>
      <c r="K4156">
        <v>39.1</v>
      </c>
      <c r="L4156">
        <v>31.2</v>
      </c>
      <c r="M4156">
        <v>30.8</v>
      </c>
      <c r="R4156">
        <f t="shared" si="235"/>
        <v>9</v>
      </c>
      <c r="S4156">
        <f t="shared" si="236"/>
        <v>17</v>
      </c>
    </row>
    <row r="4157" spans="1:19" x14ac:dyDescent="0.3">
      <c r="A4157">
        <v>4156</v>
      </c>
      <c r="B4157" t="s">
        <v>4167</v>
      </c>
      <c r="C4157" t="str">
        <f t="shared" si="237"/>
        <v>pomes_g_7_OrchardESA15a</v>
      </c>
      <c r="D4157">
        <v>106</v>
      </c>
      <c r="E4157">
        <v>105</v>
      </c>
      <c r="F4157">
        <v>26.6</v>
      </c>
      <c r="G4157">
        <v>18.399999999999999</v>
      </c>
      <c r="H4157">
        <v>99.6</v>
      </c>
      <c r="I4157">
        <v>81.599999999999994</v>
      </c>
      <c r="J4157">
        <v>61.6</v>
      </c>
      <c r="K4157">
        <v>53.5</v>
      </c>
      <c r="L4157">
        <v>46.8</v>
      </c>
      <c r="M4157">
        <v>49.2</v>
      </c>
      <c r="R4157">
        <f t="shared" si="235"/>
        <v>9</v>
      </c>
      <c r="S4157">
        <f t="shared" si="236"/>
        <v>17</v>
      </c>
    </row>
    <row r="4158" spans="1:19" x14ac:dyDescent="0.3">
      <c r="A4158">
        <v>4157</v>
      </c>
      <c r="B4158" t="s">
        <v>4168</v>
      </c>
      <c r="C4158" t="str">
        <f t="shared" si="237"/>
        <v>pomes_g_7_OrchardESA15a</v>
      </c>
      <c r="D4158">
        <v>102</v>
      </c>
      <c r="E4158">
        <v>101</v>
      </c>
      <c r="F4158">
        <v>33.299999999999997</v>
      </c>
      <c r="G4158">
        <v>24.2</v>
      </c>
      <c r="H4158">
        <v>99</v>
      </c>
      <c r="I4158">
        <v>91.6</v>
      </c>
      <c r="J4158">
        <v>77.400000000000006</v>
      </c>
      <c r="K4158">
        <v>76.7</v>
      </c>
      <c r="L4158">
        <v>60</v>
      </c>
      <c r="M4158">
        <v>60.4</v>
      </c>
      <c r="R4158">
        <f t="shared" si="235"/>
        <v>9</v>
      </c>
      <c r="S4158">
        <f t="shared" si="236"/>
        <v>17</v>
      </c>
    </row>
    <row r="4159" spans="1:19" x14ac:dyDescent="0.3">
      <c r="A4159">
        <v>4158</v>
      </c>
      <c r="B4159" t="s">
        <v>4169</v>
      </c>
      <c r="C4159" t="str">
        <f t="shared" si="237"/>
        <v>pomes_g_7_OrchardESA16a</v>
      </c>
      <c r="D4159">
        <v>50.7</v>
      </c>
      <c r="E4159">
        <v>50.2</v>
      </c>
      <c r="F4159">
        <v>13.5</v>
      </c>
      <c r="G4159">
        <v>11</v>
      </c>
      <c r="H4159">
        <v>48.6</v>
      </c>
      <c r="I4159">
        <v>45.1</v>
      </c>
      <c r="J4159">
        <v>43.1</v>
      </c>
      <c r="K4159">
        <v>40.1</v>
      </c>
      <c r="L4159">
        <v>30.7</v>
      </c>
      <c r="M4159">
        <v>30.4</v>
      </c>
      <c r="R4159">
        <f t="shared" si="235"/>
        <v>9</v>
      </c>
      <c r="S4159">
        <f t="shared" si="236"/>
        <v>17</v>
      </c>
    </row>
    <row r="4160" spans="1:19" x14ac:dyDescent="0.3">
      <c r="A4160">
        <v>4159</v>
      </c>
      <c r="B4160" t="s">
        <v>4170</v>
      </c>
      <c r="C4160" t="str">
        <f t="shared" si="237"/>
        <v>pomes_g_7_OrchardESA16b</v>
      </c>
      <c r="D4160">
        <v>50.8</v>
      </c>
      <c r="E4160">
        <v>50.2</v>
      </c>
      <c r="F4160">
        <v>13.2</v>
      </c>
      <c r="G4160">
        <v>12.1</v>
      </c>
      <c r="H4160">
        <v>48</v>
      </c>
      <c r="I4160">
        <v>43</v>
      </c>
      <c r="J4160">
        <v>40.200000000000003</v>
      </c>
      <c r="K4160">
        <v>37.299999999999997</v>
      </c>
      <c r="L4160">
        <v>29.7</v>
      </c>
      <c r="M4160">
        <v>29.3</v>
      </c>
      <c r="R4160">
        <f t="shared" si="235"/>
        <v>9</v>
      </c>
      <c r="S4160">
        <f t="shared" si="236"/>
        <v>17</v>
      </c>
    </row>
    <row r="4161" spans="1:19" x14ac:dyDescent="0.3">
      <c r="A4161">
        <v>4160</v>
      </c>
      <c r="B4161" t="s">
        <v>4171</v>
      </c>
      <c r="C4161" t="str">
        <f t="shared" si="237"/>
        <v>pomes_g_7_OrchardESA17a</v>
      </c>
      <c r="D4161">
        <v>143</v>
      </c>
      <c r="E4161">
        <v>142</v>
      </c>
      <c r="F4161">
        <v>34.799999999999997</v>
      </c>
      <c r="G4161">
        <v>21.3</v>
      </c>
      <c r="H4161">
        <v>139</v>
      </c>
      <c r="I4161">
        <v>122</v>
      </c>
      <c r="J4161">
        <v>102</v>
      </c>
      <c r="K4161">
        <v>96.8</v>
      </c>
      <c r="L4161">
        <v>72.3</v>
      </c>
      <c r="M4161">
        <v>71.8</v>
      </c>
      <c r="R4161">
        <f t="shared" si="235"/>
        <v>9</v>
      </c>
      <c r="S4161">
        <f t="shared" si="236"/>
        <v>17</v>
      </c>
    </row>
    <row r="4162" spans="1:19" x14ac:dyDescent="0.3">
      <c r="A4162">
        <v>4161</v>
      </c>
      <c r="B4162" t="s">
        <v>4172</v>
      </c>
      <c r="C4162" t="str">
        <f t="shared" si="237"/>
        <v>pomes_g_7_OrchardESA17b</v>
      </c>
      <c r="D4162">
        <v>38.299999999999997</v>
      </c>
      <c r="E4162">
        <v>37.9</v>
      </c>
      <c r="F4162">
        <v>10.7</v>
      </c>
      <c r="G4162">
        <v>9.77</v>
      </c>
      <c r="H4162">
        <v>36.5</v>
      </c>
      <c r="I4162">
        <v>33.5</v>
      </c>
      <c r="J4162">
        <v>31.3</v>
      </c>
      <c r="K4162">
        <v>28.8</v>
      </c>
      <c r="L4162">
        <v>22</v>
      </c>
      <c r="M4162">
        <v>21.8</v>
      </c>
      <c r="R4162">
        <f t="shared" si="235"/>
        <v>9</v>
      </c>
      <c r="S4162">
        <f t="shared" si="236"/>
        <v>17</v>
      </c>
    </row>
    <row r="4163" spans="1:19" x14ac:dyDescent="0.3">
      <c r="A4163">
        <v>4162</v>
      </c>
      <c r="B4163" t="s">
        <v>4173</v>
      </c>
      <c r="C4163" t="str">
        <f t="shared" si="237"/>
        <v>pomes_g_7_OrchardESA18a</v>
      </c>
      <c r="D4163">
        <v>59</v>
      </c>
      <c r="E4163">
        <v>58.3</v>
      </c>
      <c r="F4163">
        <v>13.8</v>
      </c>
      <c r="G4163">
        <v>11.2</v>
      </c>
      <c r="H4163">
        <v>57</v>
      </c>
      <c r="I4163">
        <v>51.2</v>
      </c>
      <c r="J4163">
        <v>43.9</v>
      </c>
      <c r="K4163">
        <v>40.5</v>
      </c>
      <c r="L4163">
        <v>31.8</v>
      </c>
      <c r="M4163">
        <v>31.4</v>
      </c>
      <c r="R4163">
        <f t="shared" ref="R4163:R4226" si="238">SEARCH("run",B4163)</f>
        <v>9</v>
      </c>
      <c r="S4163">
        <f t="shared" ref="S4163:S4226" si="239">SEARCH("_",B4163,SEARCH("_",B4163,R4163+1)+1)</f>
        <v>17</v>
      </c>
    </row>
    <row r="4164" spans="1:19" x14ac:dyDescent="0.3">
      <c r="A4164">
        <v>4163</v>
      </c>
      <c r="B4164" t="s">
        <v>4174</v>
      </c>
      <c r="C4164" t="str">
        <f t="shared" si="237"/>
        <v>pomes_g_7_OrchardESA18b</v>
      </c>
      <c r="D4164">
        <v>68.900000000000006</v>
      </c>
      <c r="E4164">
        <v>67.8</v>
      </c>
      <c r="F4164">
        <v>13.7</v>
      </c>
      <c r="G4164">
        <v>10.8</v>
      </c>
      <c r="H4164">
        <v>65</v>
      </c>
      <c r="I4164">
        <v>55</v>
      </c>
      <c r="J4164">
        <v>45.8</v>
      </c>
      <c r="K4164">
        <v>41.5</v>
      </c>
      <c r="L4164">
        <v>29.1</v>
      </c>
      <c r="M4164">
        <v>28.9</v>
      </c>
      <c r="R4164">
        <f t="shared" si="238"/>
        <v>9</v>
      </c>
      <c r="S4164">
        <f t="shared" si="239"/>
        <v>17</v>
      </c>
    </row>
    <row r="4165" spans="1:19" x14ac:dyDescent="0.3">
      <c r="A4165">
        <v>4164</v>
      </c>
      <c r="B4165" t="s">
        <v>4175</v>
      </c>
      <c r="C4165" t="str">
        <f t="shared" si="237"/>
        <v>pomes_g_7_OrchardESA19a</v>
      </c>
      <c r="D4165">
        <v>52.2</v>
      </c>
      <c r="E4165">
        <v>51.4</v>
      </c>
      <c r="F4165">
        <v>22.7</v>
      </c>
      <c r="G4165">
        <v>19.3</v>
      </c>
      <c r="H4165">
        <v>49.1</v>
      </c>
      <c r="I4165">
        <v>44.4</v>
      </c>
      <c r="J4165">
        <v>37.799999999999997</v>
      </c>
      <c r="K4165">
        <v>35.6</v>
      </c>
      <c r="L4165">
        <v>29.7</v>
      </c>
      <c r="M4165">
        <v>30.4</v>
      </c>
      <c r="R4165">
        <f t="shared" si="238"/>
        <v>9</v>
      </c>
      <c r="S4165">
        <f t="shared" si="239"/>
        <v>17</v>
      </c>
    </row>
    <row r="4166" spans="1:19" x14ac:dyDescent="0.3">
      <c r="A4166">
        <v>4165</v>
      </c>
      <c r="B4166" t="s">
        <v>4176</v>
      </c>
      <c r="C4166" t="str">
        <f t="shared" si="237"/>
        <v>pomes_g_7_OrchardESA19b</v>
      </c>
      <c r="D4166">
        <v>128</v>
      </c>
      <c r="E4166">
        <v>127</v>
      </c>
      <c r="F4166">
        <v>49.5</v>
      </c>
      <c r="G4166">
        <v>34.1</v>
      </c>
      <c r="H4166">
        <v>124</v>
      </c>
      <c r="I4166">
        <v>108</v>
      </c>
      <c r="J4166">
        <v>115</v>
      </c>
      <c r="K4166">
        <v>122</v>
      </c>
      <c r="L4166">
        <v>97.8</v>
      </c>
      <c r="M4166">
        <v>98.1</v>
      </c>
      <c r="R4166">
        <f t="shared" si="238"/>
        <v>9</v>
      </c>
      <c r="S4166">
        <f t="shared" si="239"/>
        <v>17</v>
      </c>
    </row>
    <row r="4167" spans="1:19" x14ac:dyDescent="0.3">
      <c r="A4167">
        <v>4166</v>
      </c>
      <c r="B4167" t="s">
        <v>4177</v>
      </c>
      <c r="C4167" t="str">
        <f t="shared" si="237"/>
        <v>pomes_g_7_OrchardESA20a</v>
      </c>
      <c r="D4167">
        <v>307</v>
      </c>
      <c r="E4167">
        <v>300</v>
      </c>
      <c r="F4167">
        <v>30.8</v>
      </c>
      <c r="G4167">
        <v>14.3</v>
      </c>
      <c r="H4167">
        <v>292</v>
      </c>
      <c r="I4167">
        <v>216</v>
      </c>
      <c r="J4167">
        <v>136</v>
      </c>
      <c r="K4167">
        <v>113</v>
      </c>
      <c r="L4167">
        <v>79.7</v>
      </c>
      <c r="M4167">
        <v>78.900000000000006</v>
      </c>
      <c r="R4167">
        <f t="shared" si="238"/>
        <v>9</v>
      </c>
      <c r="S4167">
        <f t="shared" si="239"/>
        <v>17</v>
      </c>
    </row>
    <row r="4168" spans="1:19" x14ac:dyDescent="0.3">
      <c r="A4168">
        <v>4167</v>
      </c>
      <c r="B4168" t="s">
        <v>4178</v>
      </c>
      <c r="C4168" t="str">
        <f t="shared" si="237"/>
        <v>pomes_g_7_OrchardESA20b</v>
      </c>
      <c r="D4168">
        <v>203</v>
      </c>
      <c r="E4168">
        <v>198</v>
      </c>
      <c r="F4168">
        <v>21.4</v>
      </c>
      <c r="G4168">
        <v>10.1</v>
      </c>
      <c r="H4168">
        <v>187</v>
      </c>
      <c r="I4168">
        <v>142</v>
      </c>
      <c r="J4168">
        <v>94.8</v>
      </c>
      <c r="K4168">
        <v>75.099999999999994</v>
      </c>
      <c r="L4168">
        <v>53</v>
      </c>
      <c r="M4168">
        <v>52.6</v>
      </c>
      <c r="R4168">
        <f t="shared" si="238"/>
        <v>9</v>
      </c>
      <c r="S4168">
        <f t="shared" si="239"/>
        <v>17</v>
      </c>
    </row>
    <row r="4169" spans="1:19" x14ac:dyDescent="0.3">
      <c r="A4169">
        <v>4168</v>
      </c>
      <c r="B4169" t="s">
        <v>4179</v>
      </c>
      <c r="C4169" t="str">
        <f t="shared" si="237"/>
        <v>pomes_g_7_OrchardESA21</v>
      </c>
      <c r="D4169">
        <v>113</v>
      </c>
      <c r="E4169">
        <v>111</v>
      </c>
      <c r="F4169">
        <v>11.9</v>
      </c>
      <c r="G4169">
        <v>7.13</v>
      </c>
      <c r="H4169">
        <v>104</v>
      </c>
      <c r="I4169">
        <v>73.900000000000006</v>
      </c>
      <c r="J4169">
        <v>46.3</v>
      </c>
      <c r="K4169">
        <v>36.9</v>
      </c>
      <c r="L4169">
        <v>32.5</v>
      </c>
      <c r="M4169">
        <v>31.9</v>
      </c>
      <c r="R4169">
        <f t="shared" si="238"/>
        <v>9</v>
      </c>
      <c r="S4169">
        <f t="shared" si="239"/>
        <v>17</v>
      </c>
    </row>
    <row r="4170" spans="1:19" x14ac:dyDescent="0.3">
      <c r="A4170">
        <v>4169</v>
      </c>
      <c r="B4170" t="s">
        <v>4180</v>
      </c>
      <c r="C4170" t="str">
        <f t="shared" si="237"/>
        <v>pomes_g_4_OrchardESA1</v>
      </c>
      <c r="D4170">
        <v>224</v>
      </c>
      <c r="E4170">
        <v>168</v>
      </c>
      <c r="F4170">
        <v>21.3</v>
      </c>
      <c r="G4170">
        <v>12</v>
      </c>
      <c r="H4170">
        <v>141</v>
      </c>
      <c r="I4170">
        <v>111</v>
      </c>
      <c r="J4170">
        <v>82.8</v>
      </c>
      <c r="K4170">
        <v>70.599999999999994</v>
      </c>
      <c r="L4170">
        <v>60</v>
      </c>
      <c r="M4170">
        <v>59.6</v>
      </c>
      <c r="R4170">
        <f t="shared" si="238"/>
        <v>9</v>
      </c>
      <c r="S4170">
        <f t="shared" si="239"/>
        <v>17</v>
      </c>
    </row>
    <row r="4171" spans="1:19" x14ac:dyDescent="0.3">
      <c r="A4171">
        <v>4170</v>
      </c>
      <c r="B4171" t="s">
        <v>4181</v>
      </c>
      <c r="C4171" t="str">
        <f t="shared" si="237"/>
        <v>pomes_g_4_OrchardESA2</v>
      </c>
      <c r="D4171">
        <v>185</v>
      </c>
      <c r="E4171">
        <v>145</v>
      </c>
      <c r="F4171">
        <v>24.3</v>
      </c>
      <c r="G4171">
        <v>13.1</v>
      </c>
      <c r="H4171">
        <v>114</v>
      </c>
      <c r="I4171">
        <v>99</v>
      </c>
      <c r="J4171">
        <v>71.599999999999994</v>
      </c>
      <c r="K4171">
        <v>60.4</v>
      </c>
      <c r="L4171">
        <v>54.8</v>
      </c>
      <c r="M4171">
        <v>54.3</v>
      </c>
      <c r="R4171">
        <f t="shared" si="238"/>
        <v>9</v>
      </c>
      <c r="S4171">
        <f t="shared" si="239"/>
        <v>17</v>
      </c>
    </row>
    <row r="4172" spans="1:19" x14ac:dyDescent="0.3">
      <c r="A4172">
        <v>4171</v>
      </c>
      <c r="B4172" t="s">
        <v>4182</v>
      </c>
      <c r="C4172" t="str">
        <f t="shared" si="237"/>
        <v>pomes_g_4_OrchardESA3</v>
      </c>
      <c r="D4172">
        <v>379</v>
      </c>
      <c r="E4172">
        <v>280</v>
      </c>
      <c r="F4172">
        <v>39.299999999999997</v>
      </c>
      <c r="G4172">
        <v>21.8</v>
      </c>
      <c r="H4172">
        <v>225</v>
      </c>
      <c r="I4172">
        <v>185</v>
      </c>
      <c r="J4172">
        <v>161</v>
      </c>
      <c r="K4172">
        <v>139</v>
      </c>
      <c r="L4172">
        <v>102</v>
      </c>
      <c r="M4172">
        <v>101</v>
      </c>
      <c r="R4172">
        <f t="shared" si="238"/>
        <v>9</v>
      </c>
      <c r="S4172">
        <f t="shared" si="239"/>
        <v>17</v>
      </c>
    </row>
    <row r="4173" spans="1:19" x14ac:dyDescent="0.3">
      <c r="A4173">
        <v>4172</v>
      </c>
      <c r="B4173" t="s">
        <v>4183</v>
      </c>
      <c r="C4173" t="str">
        <f t="shared" si="237"/>
        <v>pomes_g_4_OrchardESA4</v>
      </c>
      <c r="D4173">
        <v>320</v>
      </c>
      <c r="E4173">
        <v>255</v>
      </c>
      <c r="F4173">
        <v>43.8</v>
      </c>
      <c r="G4173">
        <v>32.700000000000003</v>
      </c>
      <c r="H4173">
        <v>208</v>
      </c>
      <c r="I4173">
        <v>156</v>
      </c>
      <c r="J4173">
        <v>114</v>
      </c>
      <c r="K4173">
        <v>98.5</v>
      </c>
      <c r="L4173">
        <v>122</v>
      </c>
      <c r="M4173">
        <v>121</v>
      </c>
      <c r="R4173">
        <f t="shared" si="238"/>
        <v>9</v>
      </c>
      <c r="S4173">
        <f t="shared" si="239"/>
        <v>17</v>
      </c>
    </row>
    <row r="4174" spans="1:19" x14ac:dyDescent="0.3">
      <c r="A4174">
        <v>4173</v>
      </c>
      <c r="B4174" t="s">
        <v>4184</v>
      </c>
      <c r="C4174" t="str">
        <f t="shared" si="237"/>
        <v>pomes_g_4_OrchardESA5</v>
      </c>
      <c r="D4174">
        <v>155</v>
      </c>
      <c r="E4174">
        <v>146</v>
      </c>
      <c r="F4174">
        <v>17.8</v>
      </c>
      <c r="G4174">
        <v>11.8</v>
      </c>
      <c r="H4174">
        <v>125</v>
      </c>
      <c r="I4174">
        <v>101</v>
      </c>
      <c r="J4174">
        <v>73.5</v>
      </c>
      <c r="K4174">
        <v>60.2</v>
      </c>
      <c r="L4174">
        <v>49.1</v>
      </c>
      <c r="M4174">
        <v>48.7</v>
      </c>
      <c r="R4174">
        <f t="shared" si="238"/>
        <v>9</v>
      </c>
      <c r="S4174">
        <f t="shared" si="239"/>
        <v>17</v>
      </c>
    </row>
    <row r="4175" spans="1:19" x14ac:dyDescent="0.3">
      <c r="A4175">
        <v>4174</v>
      </c>
      <c r="B4175" t="s">
        <v>4185</v>
      </c>
      <c r="C4175" t="str">
        <f t="shared" si="237"/>
        <v>pomes_g_4_OrchardESA6</v>
      </c>
      <c r="D4175">
        <v>262</v>
      </c>
      <c r="E4175">
        <v>195</v>
      </c>
      <c r="F4175">
        <v>18.7</v>
      </c>
      <c r="G4175">
        <v>10.9</v>
      </c>
      <c r="H4175">
        <v>141</v>
      </c>
      <c r="I4175">
        <v>89.4</v>
      </c>
      <c r="J4175">
        <v>65.5</v>
      </c>
      <c r="K4175">
        <v>57.3</v>
      </c>
      <c r="L4175">
        <v>46.6</v>
      </c>
      <c r="M4175">
        <v>45.8</v>
      </c>
      <c r="R4175">
        <f t="shared" si="238"/>
        <v>9</v>
      </c>
      <c r="S4175">
        <f t="shared" si="239"/>
        <v>17</v>
      </c>
    </row>
    <row r="4176" spans="1:19" x14ac:dyDescent="0.3">
      <c r="A4176">
        <v>4175</v>
      </c>
      <c r="B4176" t="s">
        <v>4186</v>
      </c>
      <c r="C4176" t="str">
        <f t="shared" si="237"/>
        <v>pomes_g_4_OrchardESA7</v>
      </c>
      <c r="D4176">
        <v>402</v>
      </c>
      <c r="E4176">
        <v>270</v>
      </c>
      <c r="F4176">
        <v>29.4</v>
      </c>
      <c r="G4176">
        <v>20.399999999999999</v>
      </c>
      <c r="H4176">
        <v>208</v>
      </c>
      <c r="I4176">
        <v>137</v>
      </c>
      <c r="J4176">
        <v>89.4</v>
      </c>
      <c r="K4176">
        <v>71.5</v>
      </c>
      <c r="L4176">
        <v>115</v>
      </c>
      <c r="M4176">
        <v>110</v>
      </c>
      <c r="R4176">
        <f t="shared" si="238"/>
        <v>9</v>
      </c>
      <c r="S4176">
        <f t="shared" si="239"/>
        <v>17</v>
      </c>
    </row>
    <row r="4177" spans="1:19" x14ac:dyDescent="0.3">
      <c r="A4177">
        <v>4176</v>
      </c>
      <c r="B4177" t="s">
        <v>4187</v>
      </c>
      <c r="C4177" t="str">
        <f t="shared" si="237"/>
        <v>pomes_g_4_OrchardESA8</v>
      </c>
      <c r="D4177">
        <v>228</v>
      </c>
      <c r="E4177">
        <v>198</v>
      </c>
      <c r="F4177">
        <v>15.8</v>
      </c>
      <c r="G4177">
        <v>9.64</v>
      </c>
      <c r="H4177">
        <v>169</v>
      </c>
      <c r="I4177">
        <v>111</v>
      </c>
      <c r="J4177">
        <v>68.400000000000006</v>
      </c>
      <c r="K4177">
        <v>51.7</v>
      </c>
      <c r="L4177">
        <v>38.9</v>
      </c>
      <c r="M4177">
        <v>38.6</v>
      </c>
      <c r="R4177">
        <f t="shared" si="238"/>
        <v>9</v>
      </c>
      <c r="S4177">
        <f t="shared" si="239"/>
        <v>17</v>
      </c>
    </row>
    <row r="4178" spans="1:19" x14ac:dyDescent="0.3">
      <c r="A4178">
        <v>4177</v>
      </c>
      <c r="B4178" t="s">
        <v>4188</v>
      </c>
      <c r="C4178" t="str">
        <f t="shared" si="237"/>
        <v>pomes_g_4_OrchardESA9</v>
      </c>
      <c r="D4178">
        <v>213</v>
      </c>
      <c r="E4178">
        <v>186</v>
      </c>
      <c r="F4178">
        <v>32.6</v>
      </c>
      <c r="G4178">
        <v>21.2</v>
      </c>
      <c r="H4178">
        <v>160</v>
      </c>
      <c r="I4178">
        <v>115</v>
      </c>
      <c r="J4178">
        <v>74.400000000000006</v>
      </c>
      <c r="K4178">
        <v>65.400000000000006</v>
      </c>
      <c r="L4178">
        <v>75.900000000000006</v>
      </c>
      <c r="M4178">
        <v>75.099999999999994</v>
      </c>
      <c r="R4178">
        <f t="shared" si="238"/>
        <v>9</v>
      </c>
      <c r="S4178">
        <f t="shared" si="239"/>
        <v>17</v>
      </c>
    </row>
    <row r="4179" spans="1:19" x14ac:dyDescent="0.3">
      <c r="A4179">
        <v>4178</v>
      </c>
      <c r="B4179" t="s">
        <v>4189</v>
      </c>
      <c r="C4179" t="str">
        <f t="shared" si="237"/>
        <v>pomes_g_4_OrchardESA10a</v>
      </c>
      <c r="D4179">
        <v>245</v>
      </c>
      <c r="E4179">
        <v>192</v>
      </c>
      <c r="F4179">
        <v>20.5</v>
      </c>
      <c r="G4179">
        <v>13</v>
      </c>
      <c r="H4179">
        <v>151</v>
      </c>
      <c r="I4179">
        <v>115</v>
      </c>
      <c r="J4179">
        <v>70.8</v>
      </c>
      <c r="K4179">
        <v>58.9</v>
      </c>
      <c r="L4179">
        <v>52</v>
      </c>
      <c r="M4179">
        <v>51.4</v>
      </c>
      <c r="R4179">
        <f t="shared" si="238"/>
        <v>9</v>
      </c>
      <c r="S4179">
        <f t="shared" si="239"/>
        <v>17</v>
      </c>
    </row>
    <row r="4180" spans="1:19" x14ac:dyDescent="0.3">
      <c r="A4180">
        <v>4179</v>
      </c>
      <c r="B4180" t="s">
        <v>4190</v>
      </c>
      <c r="C4180" t="str">
        <f t="shared" si="237"/>
        <v>pomes_g_4_OrchardESA10b</v>
      </c>
      <c r="D4180">
        <v>112</v>
      </c>
      <c r="E4180">
        <v>106</v>
      </c>
      <c r="F4180">
        <v>18.399999999999999</v>
      </c>
      <c r="G4180">
        <v>11</v>
      </c>
      <c r="H4180">
        <v>99.3</v>
      </c>
      <c r="I4180">
        <v>87.8</v>
      </c>
      <c r="J4180">
        <v>68.099999999999994</v>
      </c>
      <c r="K4180">
        <v>56.1</v>
      </c>
      <c r="L4180">
        <v>44</v>
      </c>
      <c r="M4180">
        <v>43.7</v>
      </c>
      <c r="R4180">
        <f t="shared" si="238"/>
        <v>9</v>
      </c>
      <c r="S4180">
        <f t="shared" si="239"/>
        <v>17</v>
      </c>
    </row>
    <row r="4181" spans="1:19" x14ac:dyDescent="0.3">
      <c r="A4181">
        <v>4180</v>
      </c>
      <c r="B4181" t="s">
        <v>4191</v>
      </c>
      <c r="C4181" t="str">
        <f t="shared" si="237"/>
        <v>pomes_g_4_OrchardESA11a</v>
      </c>
      <c r="D4181">
        <v>299</v>
      </c>
      <c r="E4181">
        <v>235</v>
      </c>
      <c r="F4181">
        <v>18.100000000000001</v>
      </c>
      <c r="G4181">
        <v>13.5</v>
      </c>
      <c r="H4181">
        <v>175</v>
      </c>
      <c r="I4181">
        <v>117</v>
      </c>
      <c r="J4181">
        <v>75.2</v>
      </c>
      <c r="K4181">
        <v>62.7</v>
      </c>
      <c r="L4181">
        <v>48.3</v>
      </c>
      <c r="M4181">
        <v>47.8</v>
      </c>
      <c r="R4181">
        <f t="shared" si="238"/>
        <v>9</v>
      </c>
      <c r="S4181">
        <f t="shared" si="239"/>
        <v>17</v>
      </c>
    </row>
    <row r="4182" spans="1:19" x14ac:dyDescent="0.3">
      <c r="A4182">
        <v>4181</v>
      </c>
      <c r="B4182" t="s">
        <v>4192</v>
      </c>
      <c r="C4182" t="str">
        <f t="shared" si="237"/>
        <v>pomes_g_4_OrchardESA11b</v>
      </c>
      <c r="D4182">
        <v>250</v>
      </c>
      <c r="E4182">
        <v>180</v>
      </c>
      <c r="F4182">
        <v>18.7</v>
      </c>
      <c r="G4182">
        <v>13</v>
      </c>
      <c r="H4182">
        <v>147</v>
      </c>
      <c r="I4182">
        <v>112</v>
      </c>
      <c r="J4182">
        <v>71.5</v>
      </c>
      <c r="K4182">
        <v>57.3</v>
      </c>
      <c r="L4182">
        <v>43.9</v>
      </c>
      <c r="M4182">
        <v>43.2</v>
      </c>
      <c r="R4182">
        <f t="shared" si="238"/>
        <v>9</v>
      </c>
      <c r="S4182">
        <f t="shared" si="239"/>
        <v>17</v>
      </c>
    </row>
    <row r="4183" spans="1:19" x14ac:dyDescent="0.3">
      <c r="A4183">
        <v>4182</v>
      </c>
      <c r="B4183" t="s">
        <v>4193</v>
      </c>
      <c r="C4183" t="str">
        <f t="shared" si="237"/>
        <v>pomes_g_4_OrchardESA12a</v>
      </c>
      <c r="D4183">
        <v>269</v>
      </c>
      <c r="E4183">
        <v>212</v>
      </c>
      <c r="F4183">
        <v>22</v>
      </c>
      <c r="G4183">
        <v>12.6</v>
      </c>
      <c r="H4183">
        <v>171</v>
      </c>
      <c r="I4183">
        <v>123</v>
      </c>
      <c r="J4183">
        <v>99.1</v>
      </c>
      <c r="K4183">
        <v>78.5</v>
      </c>
      <c r="L4183">
        <v>60.3</v>
      </c>
      <c r="M4183">
        <v>59.7</v>
      </c>
      <c r="R4183">
        <f t="shared" si="238"/>
        <v>9</v>
      </c>
      <c r="S4183">
        <f t="shared" si="239"/>
        <v>17</v>
      </c>
    </row>
    <row r="4184" spans="1:19" x14ac:dyDescent="0.3">
      <c r="A4184">
        <v>4183</v>
      </c>
      <c r="B4184" t="s">
        <v>4194</v>
      </c>
      <c r="C4184" t="str">
        <f t="shared" si="237"/>
        <v>pomes_g_4_OrchardESA12b</v>
      </c>
      <c r="D4184">
        <v>448</v>
      </c>
      <c r="E4184">
        <v>274</v>
      </c>
      <c r="F4184">
        <v>19.100000000000001</v>
      </c>
      <c r="G4184">
        <v>11.1</v>
      </c>
      <c r="H4184">
        <v>165</v>
      </c>
      <c r="I4184">
        <v>102</v>
      </c>
      <c r="J4184">
        <v>74.7</v>
      </c>
      <c r="K4184">
        <v>62.9</v>
      </c>
      <c r="L4184">
        <v>44.1</v>
      </c>
      <c r="M4184">
        <v>43.4</v>
      </c>
      <c r="R4184">
        <f t="shared" si="238"/>
        <v>9</v>
      </c>
      <c r="S4184">
        <f t="shared" si="239"/>
        <v>17</v>
      </c>
    </row>
    <row r="4185" spans="1:19" x14ac:dyDescent="0.3">
      <c r="A4185">
        <v>4184</v>
      </c>
      <c r="B4185" t="s">
        <v>4195</v>
      </c>
      <c r="C4185" t="str">
        <f t="shared" si="237"/>
        <v>pomes_g_4_OrchardESA13</v>
      </c>
      <c r="D4185">
        <v>104</v>
      </c>
      <c r="E4185">
        <v>98.2</v>
      </c>
      <c r="F4185">
        <v>17.7</v>
      </c>
      <c r="G4185">
        <v>9.65</v>
      </c>
      <c r="H4185">
        <v>92.8</v>
      </c>
      <c r="I4185">
        <v>85.9</v>
      </c>
      <c r="J4185">
        <v>66.7</v>
      </c>
      <c r="K4185">
        <v>57.1</v>
      </c>
      <c r="L4185">
        <v>40.1</v>
      </c>
      <c r="M4185">
        <v>40</v>
      </c>
      <c r="R4185">
        <f t="shared" si="238"/>
        <v>9</v>
      </c>
      <c r="S4185">
        <f t="shared" si="239"/>
        <v>17</v>
      </c>
    </row>
    <row r="4186" spans="1:19" x14ac:dyDescent="0.3">
      <c r="A4186">
        <v>4185</v>
      </c>
      <c r="B4186" t="s">
        <v>4196</v>
      </c>
      <c r="C4186" t="str">
        <f t="shared" si="237"/>
        <v>pomes_g_4_OrchardESA14</v>
      </c>
      <c r="D4186">
        <v>99.5</v>
      </c>
      <c r="E4186">
        <v>93.8</v>
      </c>
      <c r="F4186">
        <v>16.399999999999999</v>
      </c>
      <c r="G4186">
        <v>11.1</v>
      </c>
      <c r="H4186">
        <v>87.7</v>
      </c>
      <c r="I4186">
        <v>76.599999999999994</v>
      </c>
      <c r="J4186">
        <v>58.8</v>
      </c>
      <c r="K4186">
        <v>46.9</v>
      </c>
      <c r="L4186">
        <v>37.799999999999997</v>
      </c>
      <c r="M4186">
        <v>37.5</v>
      </c>
      <c r="R4186">
        <f t="shared" si="238"/>
        <v>9</v>
      </c>
      <c r="S4186">
        <f t="shared" si="239"/>
        <v>17</v>
      </c>
    </row>
    <row r="4187" spans="1:19" x14ac:dyDescent="0.3">
      <c r="A4187">
        <v>4186</v>
      </c>
      <c r="B4187" t="s">
        <v>4197</v>
      </c>
      <c r="C4187" t="str">
        <f t="shared" si="237"/>
        <v>pomes_g_4_OrchardESA15a</v>
      </c>
      <c r="D4187">
        <v>210</v>
      </c>
      <c r="E4187">
        <v>176</v>
      </c>
      <c r="F4187">
        <v>30.9</v>
      </c>
      <c r="G4187">
        <v>19.7</v>
      </c>
      <c r="H4187">
        <v>148</v>
      </c>
      <c r="I4187">
        <v>117</v>
      </c>
      <c r="J4187">
        <v>84.2</v>
      </c>
      <c r="K4187">
        <v>69.900000000000006</v>
      </c>
      <c r="L4187">
        <v>58.3</v>
      </c>
      <c r="M4187">
        <v>61.3</v>
      </c>
      <c r="R4187">
        <f t="shared" si="238"/>
        <v>9</v>
      </c>
      <c r="S4187">
        <f t="shared" si="239"/>
        <v>17</v>
      </c>
    </row>
    <row r="4188" spans="1:19" x14ac:dyDescent="0.3">
      <c r="A4188">
        <v>4187</v>
      </c>
      <c r="B4188" t="s">
        <v>4198</v>
      </c>
      <c r="C4188" t="str">
        <f t="shared" si="237"/>
        <v>pomes_g_4_OrchardESA15a</v>
      </c>
      <c r="D4188">
        <v>186</v>
      </c>
      <c r="E4188">
        <v>163</v>
      </c>
      <c r="F4188">
        <v>41.6</v>
      </c>
      <c r="G4188">
        <v>26.5</v>
      </c>
      <c r="H4188">
        <v>147</v>
      </c>
      <c r="I4188">
        <v>129</v>
      </c>
      <c r="J4188">
        <v>108</v>
      </c>
      <c r="K4188">
        <v>109</v>
      </c>
      <c r="L4188">
        <v>84</v>
      </c>
      <c r="M4188">
        <v>85.8</v>
      </c>
      <c r="R4188">
        <f t="shared" si="238"/>
        <v>9</v>
      </c>
      <c r="S4188">
        <f t="shared" si="239"/>
        <v>17</v>
      </c>
    </row>
    <row r="4189" spans="1:19" x14ac:dyDescent="0.3">
      <c r="A4189">
        <v>4188</v>
      </c>
      <c r="B4189" t="s">
        <v>4199</v>
      </c>
      <c r="C4189" t="str">
        <f t="shared" si="237"/>
        <v>pomes_g_4_OrchardESA16a</v>
      </c>
      <c r="D4189">
        <v>63.5</v>
      </c>
      <c r="E4189">
        <v>61</v>
      </c>
      <c r="F4189">
        <v>14.8</v>
      </c>
      <c r="G4189">
        <v>10.8</v>
      </c>
      <c r="H4189">
        <v>58</v>
      </c>
      <c r="I4189">
        <v>54.2</v>
      </c>
      <c r="J4189">
        <v>50.6</v>
      </c>
      <c r="K4189">
        <v>46.3</v>
      </c>
      <c r="L4189">
        <v>35</v>
      </c>
      <c r="M4189">
        <v>34.700000000000003</v>
      </c>
      <c r="R4189">
        <f t="shared" si="238"/>
        <v>9</v>
      </c>
      <c r="S4189">
        <f t="shared" si="239"/>
        <v>17</v>
      </c>
    </row>
    <row r="4190" spans="1:19" x14ac:dyDescent="0.3">
      <c r="A4190">
        <v>4189</v>
      </c>
      <c r="B4190" t="s">
        <v>4200</v>
      </c>
      <c r="C4190" t="str">
        <f t="shared" si="237"/>
        <v>pomes_g_4_OrchardESA16b</v>
      </c>
      <c r="D4190">
        <v>58.9</v>
      </c>
      <c r="E4190">
        <v>56.8</v>
      </c>
      <c r="F4190">
        <v>12.9</v>
      </c>
      <c r="G4190">
        <v>11.5</v>
      </c>
      <c r="H4190">
        <v>53.5</v>
      </c>
      <c r="I4190">
        <v>45.8</v>
      </c>
      <c r="J4190">
        <v>42.8</v>
      </c>
      <c r="K4190">
        <v>39.1</v>
      </c>
      <c r="L4190">
        <v>31.4</v>
      </c>
      <c r="M4190">
        <v>30.9</v>
      </c>
      <c r="R4190">
        <f t="shared" si="238"/>
        <v>9</v>
      </c>
      <c r="S4190">
        <f t="shared" si="239"/>
        <v>17</v>
      </c>
    </row>
    <row r="4191" spans="1:19" x14ac:dyDescent="0.3">
      <c r="A4191">
        <v>4190</v>
      </c>
      <c r="B4191" t="s">
        <v>4201</v>
      </c>
      <c r="C4191" t="str">
        <f t="shared" si="237"/>
        <v>pomes_g_4_OrchardESA17a</v>
      </c>
      <c r="D4191">
        <v>225</v>
      </c>
      <c r="E4191">
        <v>200</v>
      </c>
      <c r="F4191">
        <v>45.1</v>
      </c>
      <c r="G4191">
        <v>25.1</v>
      </c>
      <c r="H4191">
        <v>191</v>
      </c>
      <c r="I4191">
        <v>168</v>
      </c>
      <c r="J4191">
        <v>143</v>
      </c>
      <c r="K4191">
        <v>131</v>
      </c>
      <c r="L4191">
        <v>96.5</v>
      </c>
      <c r="M4191">
        <v>96</v>
      </c>
      <c r="R4191">
        <f t="shared" si="238"/>
        <v>9</v>
      </c>
      <c r="S4191">
        <f t="shared" si="239"/>
        <v>17</v>
      </c>
    </row>
    <row r="4192" spans="1:19" x14ac:dyDescent="0.3">
      <c r="A4192">
        <v>4191</v>
      </c>
      <c r="B4192" t="s">
        <v>4202</v>
      </c>
      <c r="C4192" t="str">
        <f t="shared" si="237"/>
        <v>pomes_g_4_OrchardESA17b</v>
      </c>
      <c r="D4192">
        <v>38.799999999999997</v>
      </c>
      <c r="E4192">
        <v>38.4</v>
      </c>
      <c r="F4192">
        <v>10.199999999999999</v>
      </c>
      <c r="G4192">
        <v>8.5500000000000007</v>
      </c>
      <c r="H4192">
        <v>37.200000000000003</v>
      </c>
      <c r="I4192">
        <v>33.799999999999997</v>
      </c>
      <c r="J4192">
        <v>30.7</v>
      </c>
      <c r="K4192">
        <v>27.2</v>
      </c>
      <c r="L4192">
        <v>20.7</v>
      </c>
      <c r="M4192">
        <v>20.6</v>
      </c>
      <c r="R4192">
        <f t="shared" si="238"/>
        <v>9</v>
      </c>
      <c r="S4192">
        <f t="shared" si="239"/>
        <v>17</v>
      </c>
    </row>
    <row r="4193" spans="1:19" x14ac:dyDescent="0.3">
      <c r="A4193">
        <v>4192</v>
      </c>
      <c r="B4193" t="s">
        <v>4203</v>
      </c>
      <c r="C4193" t="str">
        <f t="shared" si="237"/>
        <v>pomes_g_4_OrchardESA18a</v>
      </c>
      <c r="D4193">
        <v>86.3</v>
      </c>
      <c r="E4193">
        <v>82</v>
      </c>
      <c r="F4193">
        <v>15.7</v>
      </c>
      <c r="G4193">
        <v>11.3</v>
      </c>
      <c r="H4193">
        <v>77.400000000000006</v>
      </c>
      <c r="I4193">
        <v>67</v>
      </c>
      <c r="J4193">
        <v>56.2</v>
      </c>
      <c r="K4193">
        <v>50.7</v>
      </c>
      <c r="L4193">
        <v>38.5</v>
      </c>
      <c r="M4193">
        <v>38</v>
      </c>
      <c r="R4193">
        <f t="shared" si="238"/>
        <v>9</v>
      </c>
      <c r="S4193">
        <f t="shared" si="239"/>
        <v>17</v>
      </c>
    </row>
    <row r="4194" spans="1:19" x14ac:dyDescent="0.3">
      <c r="A4194">
        <v>4193</v>
      </c>
      <c r="B4194" t="s">
        <v>4204</v>
      </c>
      <c r="C4194" t="str">
        <f t="shared" si="237"/>
        <v>pomes_g_4_OrchardESA18b</v>
      </c>
      <c r="D4194">
        <v>128</v>
      </c>
      <c r="E4194">
        <v>119</v>
      </c>
      <c r="F4194">
        <v>17.8</v>
      </c>
      <c r="G4194">
        <v>11.5</v>
      </c>
      <c r="H4194">
        <v>109</v>
      </c>
      <c r="I4194">
        <v>88.9</v>
      </c>
      <c r="J4194">
        <v>66.2</v>
      </c>
      <c r="K4194">
        <v>57.3</v>
      </c>
      <c r="L4194">
        <v>37.799999999999997</v>
      </c>
      <c r="M4194">
        <v>37.700000000000003</v>
      </c>
      <c r="R4194">
        <f t="shared" si="238"/>
        <v>9</v>
      </c>
      <c r="S4194">
        <f t="shared" si="239"/>
        <v>17</v>
      </c>
    </row>
    <row r="4195" spans="1:19" x14ac:dyDescent="0.3">
      <c r="A4195">
        <v>4194</v>
      </c>
      <c r="B4195" t="s">
        <v>4205</v>
      </c>
      <c r="C4195" t="str">
        <f t="shared" si="237"/>
        <v>pomes_g_4_OrchardESA19a</v>
      </c>
      <c r="D4195">
        <v>83.7</v>
      </c>
      <c r="E4195">
        <v>74.3</v>
      </c>
      <c r="F4195">
        <v>21.1</v>
      </c>
      <c r="G4195">
        <v>17.2</v>
      </c>
      <c r="H4195">
        <v>65.8</v>
      </c>
      <c r="I4195">
        <v>55.8</v>
      </c>
      <c r="J4195">
        <v>44.4</v>
      </c>
      <c r="K4195">
        <v>39.9</v>
      </c>
      <c r="L4195">
        <v>33.299999999999997</v>
      </c>
      <c r="M4195">
        <v>34.200000000000003</v>
      </c>
      <c r="R4195">
        <f t="shared" si="238"/>
        <v>9</v>
      </c>
      <c r="S4195">
        <f t="shared" si="239"/>
        <v>17</v>
      </c>
    </row>
    <row r="4196" spans="1:19" x14ac:dyDescent="0.3">
      <c r="A4196">
        <v>4195</v>
      </c>
      <c r="B4196" t="s">
        <v>4206</v>
      </c>
      <c r="C4196" t="str">
        <f t="shared" si="237"/>
        <v>pomes_g_4_OrchardESA19b</v>
      </c>
      <c r="D4196">
        <v>236</v>
      </c>
      <c r="E4196">
        <v>199</v>
      </c>
      <c r="F4196">
        <v>52.8</v>
      </c>
      <c r="G4196">
        <v>36.799999999999997</v>
      </c>
      <c r="H4196">
        <v>169</v>
      </c>
      <c r="I4196">
        <v>141</v>
      </c>
      <c r="J4196">
        <v>116</v>
      </c>
      <c r="K4196">
        <v>106</v>
      </c>
      <c r="L4196">
        <v>82.4</v>
      </c>
      <c r="M4196">
        <v>82.4</v>
      </c>
      <c r="R4196">
        <f t="shared" si="238"/>
        <v>9</v>
      </c>
      <c r="S4196">
        <f t="shared" si="239"/>
        <v>17</v>
      </c>
    </row>
    <row r="4197" spans="1:19" x14ac:dyDescent="0.3">
      <c r="A4197">
        <v>4196</v>
      </c>
      <c r="B4197" t="s">
        <v>4207</v>
      </c>
      <c r="C4197" t="str">
        <f t="shared" si="237"/>
        <v>pomes_g_4_OrchardESA20a</v>
      </c>
      <c r="D4197">
        <v>634</v>
      </c>
      <c r="E4197">
        <v>368</v>
      </c>
      <c r="F4197">
        <v>19.899999999999999</v>
      </c>
      <c r="G4197">
        <v>12.1</v>
      </c>
      <c r="H4197">
        <v>228</v>
      </c>
      <c r="I4197">
        <v>155</v>
      </c>
      <c r="J4197">
        <v>83.7</v>
      </c>
      <c r="K4197">
        <v>71.5</v>
      </c>
      <c r="L4197">
        <v>52.1</v>
      </c>
      <c r="M4197">
        <v>51.1</v>
      </c>
      <c r="R4197">
        <f t="shared" si="238"/>
        <v>9</v>
      </c>
      <c r="S4197">
        <f t="shared" si="239"/>
        <v>17</v>
      </c>
    </row>
    <row r="4198" spans="1:19" x14ac:dyDescent="0.3">
      <c r="A4198">
        <v>4197</v>
      </c>
      <c r="B4198" t="s">
        <v>4208</v>
      </c>
      <c r="C4198" t="str">
        <f t="shared" si="237"/>
        <v>pomes_g_4_OrchardESA20b</v>
      </c>
      <c r="D4198">
        <v>460</v>
      </c>
      <c r="E4198">
        <v>298</v>
      </c>
      <c r="F4198">
        <v>19.8</v>
      </c>
      <c r="G4198">
        <v>10.3</v>
      </c>
      <c r="H4198">
        <v>201</v>
      </c>
      <c r="I4198">
        <v>134</v>
      </c>
      <c r="J4198">
        <v>87.4</v>
      </c>
      <c r="K4198">
        <v>74.400000000000006</v>
      </c>
      <c r="L4198">
        <v>49.2</v>
      </c>
      <c r="M4198">
        <v>48.7</v>
      </c>
      <c r="R4198">
        <f t="shared" si="238"/>
        <v>9</v>
      </c>
      <c r="S4198">
        <f t="shared" si="239"/>
        <v>17</v>
      </c>
    </row>
    <row r="4199" spans="1:19" x14ac:dyDescent="0.3">
      <c r="A4199">
        <v>4198</v>
      </c>
      <c r="B4199" t="s">
        <v>4209</v>
      </c>
      <c r="C4199" t="str">
        <f t="shared" si="237"/>
        <v>pomes_g_4_OrchardESA21</v>
      </c>
      <c r="D4199">
        <v>205</v>
      </c>
      <c r="E4199">
        <v>160</v>
      </c>
      <c r="F4199">
        <v>11.9</v>
      </c>
      <c r="G4199">
        <v>7.16</v>
      </c>
      <c r="H4199">
        <v>138</v>
      </c>
      <c r="I4199">
        <v>96.6</v>
      </c>
      <c r="J4199">
        <v>51.7</v>
      </c>
      <c r="K4199">
        <v>40.799999999999997</v>
      </c>
      <c r="L4199">
        <v>41.5</v>
      </c>
      <c r="M4199">
        <v>40</v>
      </c>
      <c r="R4199">
        <f t="shared" si="238"/>
        <v>9</v>
      </c>
      <c r="S4199">
        <f t="shared" si="239"/>
        <v>17</v>
      </c>
    </row>
    <row r="4200" spans="1:19" x14ac:dyDescent="0.3">
      <c r="A4200">
        <v>4199</v>
      </c>
      <c r="B4200" t="s">
        <v>4210</v>
      </c>
      <c r="C4200" t="str">
        <f t="shared" si="237"/>
        <v>potato_gran_g_4_VegetableESA2</v>
      </c>
      <c r="D4200">
        <v>233</v>
      </c>
      <c r="E4200">
        <v>168</v>
      </c>
      <c r="F4200">
        <v>11.3</v>
      </c>
      <c r="G4200">
        <v>5.39</v>
      </c>
      <c r="H4200">
        <v>138</v>
      </c>
      <c r="I4200">
        <v>96.9</v>
      </c>
      <c r="J4200">
        <v>58.1</v>
      </c>
      <c r="K4200">
        <v>41.6</v>
      </c>
      <c r="L4200">
        <v>45.5</v>
      </c>
      <c r="M4200">
        <v>45.2</v>
      </c>
      <c r="R4200">
        <f t="shared" si="238"/>
        <v>15</v>
      </c>
      <c r="S4200">
        <f t="shared" si="239"/>
        <v>23</v>
      </c>
    </row>
    <row r="4201" spans="1:19" x14ac:dyDescent="0.3">
      <c r="A4201">
        <v>4200</v>
      </c>
      <c r="B4201" t="s">
        <v>4211</v>
      </c>
      <c r="C4201" t="str">
        <f t="shared" si="237"/>
        <v>potato_gran_g_4_VegetableESA3</v>
      </c>
      <c r="D4201">
        <v>338</v>
      </c>
      <c r="E4201">
        <v>227</v>
      </c>
      <c r="F4201">
        <v>19.600000000000001</v>
      </c>
      <c r="G4201">
        <v>12.3</v>
      </c>
      <c r="H4201">
        <v>177</v>
      </c>
      <c r="I4201">
        <v>150</v>
      </c>
      <c r="J4201">
        <v>99.3</v>
      </c>
      <c r="K4201">
        <v>74.099999999999994</v>
      </c>
      <c r="L4201">
        <v>66.599999999999994</v>
      </c>
      <c r="M4201">
        <v>65.900000000000006</v>
      </c>
      <c r="R4201">
        <f t="shared" si="238"/>
        <v>15</v>
      </c>
      <c r="S4201">
        <f t="shared" si="239"/>
        <v>23</v>
      </c>
    </row>
    <row r="4202" spans="1:19" x14ac:dyDescent="0.3">
      <c r="A4202">
        <v>4201</v>
      </c>
      <c r="B4202" t="s">
        <v>4212</v>
      </c>
      <c r="C4202" t="str">
        <f t="shared" si="237"/>
        <v>potato_gran_g_4_VegetableESA4</v>
      </c>
      <c r="D4202">
        <v>148</v>
      </c>
      <c r="E4202">
        <v>126</v>
      </c>
      <c r="F4202">
        <v>10.3</v>
      </c>
      <c r="G4202">
        <v>3.81</v>
      </c>
      <c r="H4202">
        <v>111</v>
      </c>
      <c r="I4202">
        <v>75.3</v>
      </c>
      <c r="J4202">
        <v>43.5</v>
      </c>
      <c r="K4202">
        <v>33.200000000000003</v>
      </c>
      <c r="L4202">
        <v>25.4</v>
      </c>
      <c r="M4202">
        <v>25.2</v>
      </c>
      <c r="R4202">
        <f t="shared" si="238"/>
        <v>15</v>
      </c>
      <c r="S4202">
        <f t="shared" si="239"/>
        <v>23</v>
      </c>
    </row>
    <row r="4203" spans="1:19" x14ac:dyDescent="0.3">
      <c r="A4203">
        <v>4202</v>
      </c>
      <c r="B4203" t="s">
        <v>4213</v>
      </c>
      <c r="C4203" t="str">
        <f t="shared" si="237"/>
        <v>potato_gran_g_4_VegetableESA5</v>
      </c>
      <c r="D4203">
        <v>247</v>
      </c>
      <c r="E4203">
        <v>201</v>
      </c>
      <c r="F4203">
        <v>18.7</v>
      </c>
      <c r="G4203">
        <v>10.9</v>
      </c>
      <c r="H4203">
        <v>175</v>
      </c>
      <c r="I4203">
        <v>133</v>
      </c>
      <c r="J4203">
        <v>93.5</v>
      </c>
      <c r="K4203">
        <v>69.900000000000006</v>
      </c>
      <c r="L4203">
        <v>62.8</v>
      </c>
      <c r="M4203">
        <v>62.1</v>
      </c>
      <c r="R4203">
        <f t="shared" si="238"/>
        <v>15</v>
      </c>
      <c r="S4203">
        <f t="shared" si="239"/>
        <v>23</v>
      </c>
    </row>
    <row r="4204" spans="1:19" x14ac:dyDescent="0.3">
      <c r="A4204">
        <v>4203</v>
      </c>
      <c r="B4204" t="s">
        <v>4214</v>
      </c>
      <c r="C4204" t="str">
        <f t="shared" si="237"/>
        <v>potato_gran_g_4_VegetableESA6</v>
      </c>
      <c r="D4204">
        <v>223</v>
      </c>
      <c r="E4204">
        <v>176</v>
      </c>
      <c r="F4204">
        <v>14.6</v>
      </c>
      <c r="G4204">
        <v>9.17</v>
      </c>
      <c r="H4204">
        <v>137</v>
      </c>
      <c r="I4204">
        <v>106</v>
      </c>
      <c r="J4204">
        <v>71.3</v>
      </c>
      <c r="K4204">
        <v>53.7</v>
      </c>
      <c r="L4204">
        <v>47.7</v>
      </c>
      <c r="M4204">
        <v>47.1</v>
      </c>
      <c r="R4204">
        <f t="shared" si="238"/>
        <v>15</v>
      </c>
      <c r="S4204">
        <f t="shared" si="239"/>
        <v>23</v>
      </c>
    </row>
    <row r="4205" spans="1:19" x14ac:dyDescent="0.3">
      <c r="A4205">
        <v>4204</v>
      </c>
      <c r="B4205" t="s">
        <v>4215</v>
      </c>
      <c r="C4205" t="str">
        <f t="shared" si="237"/>
        <v>potato_gran_g_4_VegetableESA7</v>
      </c>
      <c r="D4205">
        <v>313</v>
      </c>
      <c r="E4205">
        <v>233</v>
      </c>
      <c r="F4205">
        <v>17.7</v>
      </c>
      <c r="G4205">
        <v>10.199999999999999</v>
      </c>
      <c r="H4205">
        <v>188</v>
      </c>
      <c r="I4205">
        <v>139</v>
      </c>
      <c r="J4205">
        <v>84.5</v>
      </c>
      <c r="K4205">
        <v>62.4</v>
      </c>
      <c r="L4205">
        <v>84.7</v>
      </c>
      <c r="M4205">
        <v>83.9</v>
      </c>
      <c r="R4205">
        <f t="shared" si="238"/>
        <v>15</v>
      </c>
      <c r="S4205">
        <f t="shared" si="239"/>
        <v>23</v>
      </c>
    </row>
    <row r="4206" spans="1:19" x14ac:dyDescent="0.3">
      <c r="A4206">
        <v>4205</v>
      </c>
      <c r="B4206" t="s">
        <v>4216</v>
      </c>
      <c r="C4206" t="str">
        <f t="shared" si="237"/>
        <v>potato_gran_g_4_VegetableESA8</v>
      </c>
      <c r="D4206">
        <v>147</v>
      </c>
      <c r="E4206">
        <v>121</v>
      </c>
      <c r="F4206">
        <v>6.58</v>
      </c>
      <c r="G4206">
        <v>3.4</v>
      </c>
      <c r="H4206">
        <v>108</v>
      </c>
      <c r="I4206">
        <v>73</v>
      </c>
      <c r="J4206">
        <v>37.200000000000003</v>
      </c>
      <c r="K4206">
        <v>26</v>
      </c>
      <c r="L4206">
        <v>22.5</v>
      </c>
      <c r="M4206">
        <v>22</v>
      </c>
      <c r="R4206">
        <f t="shared" si="238"/>
        <v>15</v>
      </c>
      <c r="S4206">
        <f t="shared" si="239"/>
        <v>23</v>
      </c>
    </row>
    <row r="4207" spans="1:19" x14ac:dyDescent="0.3">
      <c r="A4207">
        <v>4206</v>
      </c>
      <c r="B4207" t="s">
        <v>4217</v>
      </c>
      <c r="C4207" t="str">
        <f t="shared" si="237"/>
        <v>potato_gran_g_4_VegetableESA9</v>
      </c>
      <c r="D4207">
        <v>139</v>
      </c>
      <c r="E4207">
        <v>112</v>
      </c>
      <c r="F4207">
        <v>11.4</v>
      </c>
      <c r="G4207">
        <v>6.82</v>
      </c>
      <c r="H4207">
        <v>91.5</v>
      </c>
      <c r="I4207">
        <v>67.599999999999994</v>
      </c>
      <c r="J4207">
        <v>40.6</v>
      </c>
      <c r="K4207">
        <v>31.8</v>
      </c>
      <c r="L4207">
        <v>29.9</v>
      </c>
      <c r="M4207">
        <v>29.7</v>
      </c>
      <c r="R4207">
        <f t="shared" si="238"/>
        <v>15</v>
      </c>
      <c r="S4207">
        <f t="shared" si="239"/>
        <v>23</v>
      </c>
    </row>
    <row r="4208" spans="1:19" x14ac:dyDescent="0.3">
      <c r="A4208">
        <v>4207</v>
      </c>
      <c r="B4208" t="s">
        <v>4218</v>
      </c>
      <c r="C4208" t="str">
        <f t="shared" si="237"/>
        <v>potato_gran_g_4_VegetableESA10a</v>
      </c>
      <c r="D4208">
        <v>134</v>
      </c>
      <c r="E4208">
        <v>116</v>
      </c>
      <c r="F4208">
        <v>11.1</v>
      </c>
      <c r="G4208">
        <v>6.24</v>
      </c>
      <c r="H4208">
        <v>104</v>
      </c>
      <c r="I4208">
        <v>74.7</v>
      </c>
      <c r="J4208">
        <v>47.6</v>
      </c>
      <c r="K4208">
        <v>34.9</v>
      </c>
      <c r="L4208">
        <v>35.6</v>
      </c>
      <c r="M4208">
        <v>35.1</v>
      </c>
      <c r="R4208">
        <f t="shared" si="238"/>
        <v>15</v>
      </c>
      <c r="S4208">
        <f t="shared" si="239"/>
        <v>23</v>
      </c>
    </row>
    <row r="4209" spans="1:19" x14ac:dyDescent="0.3">
      <c r="A4209">
        <v>4208</v>
      </c>
      <c r="B4209" t="s">
        <v>4219</v>
      </c>
      <c r="C4209" t="str">
        <f t="shared" si="237"/>
        <v>potato_gran_g_4_VegetableESA10b</v>
      </c>
      <c r="D4209">
        <v>84.3</v>
      </c>
      <c r="E4209">
        <v>78.599999999999994</v>
      </c>
      <c r="F4209">
        <v>10.8</v>
      </c>
      <c r="G4209">
        <v>5.4</v>
      </c>
      <c r="H4209">
        <v>74.099999999999994</v>
      </c>
      <c r="I4209">
        <v>65.5</v>
      </c>
      <c r="J4209">
        <v>46.2</v>
      </c>
      <c r="K4209">
        <v>36.200000000000003</v>
      </c>
      <c r="L4209">
        <v>32.200000000000003</v>
      </c>
      <c r="M4209">
        <v>31.9</v>
      </c>
      <c r="R4209">
        <f t="shared" si="238"/>
        <v>15</v>
      </c>
      <c r="S4209">
        <f t="shared" si="239"/>
        <v>23</v>
      </c>
    </row>
    <row r="4210" spans="1:19" x14ac:dyDescent="0.3">
      <c r="A4210">
        <v>4209</v>
      </c>
      <c r="B4210" t="s">
        <v>4220</v>
      </c>
      <c r="C4210" t="str">
        <f t="shared" si="237"/>
        <v>potato_gran_g_4_VegetableESA11a</v>
      </c>
      <c r="D4210">
        <v>272</v>
      </c>
      <c r="E4210">
        <v>221</v>
      </c>
      <c r="F4210">
        <v>12.2</v>
      </c>
      <c r="G4210">
        <v>8.42</v>
      </c>
      <c r="H4210">
        <v>186</v>
      </c>
      <c r="I4210">
        <v>124</v>
      </c>
      <c r="J4210">
        <v>65.7</v>
      </c>
      <c r="K4210">
        <v>47.2</v>
      </c>
      <c r="L4210">
        <v>45.4</v>
      </c>
      <c r="M4210">
        <v>44.8</v>
      </c>
      <c r="R4210">
        <f t="shared" si="238"/>
        <v>15</v>
      </c>
      <c r="S4210">
        <f t="shared" si="239"/>
        <v>23</v>
      </c>
    </row>
    <row r="4211" spans="1:19" x14ac:dyDescent="0.3">
      <c r="A4211">
        <v>4210</v>
      </c>
      <c r="B4211" t="s">
        <v>4221</v>
      </c>
      <c r="C4211" t="str">
        <f t="shared" si="237"/>
        <v>potato_gran_g_4_VegetableESA11b</v>
      </c>
      <c r="D4211">
        <v>329</v>
      </c>
      <c r="E4211">
        <v>255</v>
      </c>
      <c r="F4211">
        <v>14.3</v>
      </c>
      <c r="G4211">
        <v>8.0399999999999991</v>
      </c>
      <c r="H4211">
        <v>201</v>
      </c>
      <c r="I4211">
        <v>137</v>
      </c>
      <c r="J4211">
        <v>74.599999999999994</v>
      </c>
      <c r="K4211">
        <v>52.9</v>
      </c>
      <c r="L4211">
        <v>50.2</v>
      </c>
      <c r="M4211">
        <v>49.3</v>
      </c>
      <c r="R4211">
        <f t="shared" si="238"/>
        <v>15</v>
      </c>
      <c r="S4211">
        <f t="shared" si="239"/>
        <v>23</v>
      </c>
    </row>
    <row r="4212" spans="1:19" x14ac:dyDescent="0.3">
      <c r="A4212">
        <v>4211</v>
      </c>
      <c r="B4212" t="s">
        <v>4222</v>
      </c>
      <c r="C4212" t="str">
        <f t="shared" si="237"/>
        <v>potato_gran_g_4_VegetableESA12a</v>
      </c>
      <c r="D4212">
        <v>277</v>
      </c>
      <c r="E4212">
        <v>191</v>
      </c>
      <c r="F4212">
        <v>13.5</v>
      </c>
      <c r="G4212">
        <v>7.62</v>
      </c>
      <c r="H4212">
        <v>147</v>
      </c>
      <c r="I4212">
        <v>117</v>
      </c>
      <c r="J4212">
        <v>72.5</v>
      </c>
      <c r="K4212">
        <v>52.3</v>
      </c>
      <c r="L4212">
        <v>48.8</v>
      </c>
      <c r="M4212">
        <v>47.9</v>
      </c>
      <c r="R4212">
        <f t="shared" si="238"/>
        <v>15</v>
      </c>
      <c r="S4212">
        <f t="shared" si="239"/>
        <v>23</v>
      </c>
    </row>
    <row r="4213" spans="1:19" x14ac:dyDescent="0.3">
      <c r="A4213">
        <v>4212</v>
      </c>
      <c r="B4213" t="s">
        <v>4223</v>
      </c>
      <c r="C4213" t="str">
        <f t="shared" si="237"/>
        <v>potato_gran_g_4_VegetableESA12b</v>
      </c>
      <c r="D4213">
        <v>205</v>
      </c>
      <c r="E4213">
        <v>149</v>
      </c>
      <c r="F4213">
        <v>11.3</v>
      </c>
      <c r="G4213">
        <v>6.05</v>
      </c>
      <c r="H4213">
        <v>127</v>
      </c>
      <c r="I4213">
        <v>102</v>
      </c>
      <c r="J4213">
        <v>59.1</v>
      </c>
      <c r="K4213">
        <v>43.4</v>
      </c>
      <c r="L4213">
        <v>39.6</v>
      </c>
      <c r="M4213">
        <v>38.9</v>
      </c>
      <c r="R4213">
        <f t="shared" si="238"/>
        <v>15</v>
      </c>
      <c r="S4213">
        <f t="shared" si="239"/>
        <v>23</v>
      </c>
    </row>
    <row r="4214" spans="1:19" x14ac:dyDescent="0.3">
      <c r="A4214">
        <v>4213</v>
      </c>
      <c r="B4214" t="s">
        <v>4224</v>
      </c>
      <c r="C4214" t="str">
        <f t="shared" si="237"/>
        <v>potato_gran_g_4_VegetableESA13</v>
      </c>
      <c r="D4214">
        <v>166</v>
      </c>
      <c r="E4214">
        <v>141</v>
      </c>
      <c r="F4214">
        <v>12.9</v>
      </c>
      <c r="G4214">
        <v>5.25</v>
      </c>
      <c r="H4214">
        <v>119</v>
      </c>
      <c r="I4214">
        <v>83.8</v>
      </c>
      <c r="J4214">
        <v>52.8</v>
      </c>
      <c r="K4214">
        <v>44.1</v>
      </c>
      <c r="L4214">
        <v>34.299999999999997</v>
      </c>
      <c r="M4214">
        <v>34</v>
      </c>
      <c r="R4214">
        <f t="shared" si="238"/>
        <v>15</v>
      </c>
      <c r="S4214">
        <f t="shared" si="239"/>
        <v>23</v>
      </c>
    </row>
    <row r="4215" spans="1:19" x14ac:dyDescent="0.3">
      <c r="A4215">
        <v>4214</v>
      </c>
      <c r="B4215" t="s">
        <v>4225</v>
      </c>
      <c r="C4215" t="str">
        <f t="shared" si="237"/>
        <v>potato_gran_g_4_VegetableESA14</v>
      </c>
      <c r="D4215">
        <v>88.1</v>
      </c>
      <c r="E4215">
        <v>81</v>
      </c>
      <c r="F4215">
        <v>11.5</v>
      </c>
      <c r="G4215">
        <v>5.07</v>
      </c>
      <c r="H4215">
        <v>75.900000000000006</v>
      </c>
      <c r="I4215">
        <v>67</v>
      </c>
      <c r="J4215">
        <v>49.6</v>
      </c>
      <c r="K4215">
        <v>38.4</v>
      </c>
      <c r="L4215">
        <v>30.9</v>
      </c>
      <c r="M4215">
        <v>30.7</v>
      </c>
      <c r="R4215">
        <f t="shared" si="238"/>
        <v>15</v>
      </c>
      <c r="S4215">
        <f t="shared" si="239"/>
        <v>23</v>
      </c>
    </row>
    <row r="4216" spans="1:19" x14ac:dyDescent="0.3">
      <c r="A4216">
        <v>4215</v>
      </c>
      <c r="B4216" t="s">
        <v>4226</v>
      </c>
      <c r="C4216" t="str">
        <f t="shared" si="237"/>
        <v>potato_gran_g_4_VegetableESA15a</v>
      </c>
      <c r="D4216">
        <v>455</v>
      </c>
      <c r="E4216">
        <v>361</v>
      </c>
      <c r="F4216">
        <v>29.5</v>
      </c>
      <c r="G4216">
        <v>15.4</v>
      </c>
      <c r="H4216">
        <v>325</v>
      </c>
      <c r="I4216">
        <v>234</v>
      </c>
      <c r="J4216">
        <v>128</v>
      </c>
      <c r="K4216">
        <v>97.7</v>
      </c>
      <c r="L4216">
        <v>99.8</v>
      </c>
      <c r="M4216">
        <v>96.8</v>
      </c>
      <c r="R4216">
        <f t="shared" si="238"/>
        <v>15</v>
      </c>
      <c r="S4216">
        <f t="shared" si="239"/>
        <v>23</v>
      </c>
    </row>
    <row r="4217" spans="1:19" x14ac:dyDescent="0.3">
      <c r="A4217">
        <v>4216</v>
      </c>
      <c r="B4217" t="s">
        <v>4227</v>
      </c>
      <c r="C4217" t="str">
        <f t="shared" ref="C4217:C4280" si="240">LEFT(B4217,R4217-1)&amp;RIGHT(B4217,LEN(B4217)-S4217)</f>
        <v>potato_gran_g_4_VegetableESA15b</v>
      </c>
      <c r="D4217">
        <v>283</v>
      </c>
      <c r="E4217">
        <v>210</v>
      </c>
      <c r="F4217">
        <v>12.3</v>
      </c>
      <c r="G4217">
        <v>6.94</v>
      </c>
      <c r="H4217">
        <v>159</v>
      </c>
      <c r="I4217">
        <v>91.7</v>
      </c>
      <c r="J4217">
        <v>47.2</v>
      </c>
      <c r="K4217">
        <v>35.6</v>
      </c>
      <c r="L4217">
        <v>32.700000000000003</v>
      </c>
      <c r="M4217">
        <v>31.7</v>
      </c>
      <c r="R4217">
        <f t="shared" si="238"/>
        <v>15</v>
      </c>
      <c r="S4217">
        <f t="shared" si="239"/>
        <v>23</v>
      </c>
    </row>
    <row r="4218" spans="1:19" x14ac:dyDescent="0.3">
      <c r="A4218">
        <v>4217</v>
      </c>
      <c r="B4218" t="s">
        <v>4228</v>
      </c>
      <c r="C4218" t="str">
        <f t="shared" si="240"/>
        <v>potato_gran_g_4_VegetableESA16a</v>
      </c>
      <c r="D4218">
        <v>90.7</v>
      </c>
      <c r="E4218">
        <v>82.2</v>
      </c>
      <c r="F4218">
        <v>9.9700000000000006</v>
      </c>
      <c r="G4218">
        <v>4.37</v>
      </c>
      <c r="H4218">
        <v>74.7</v>
      </c>
      <c r="I4218">
        <v>62.4</v>
      </c>
      <c r="J4218">
        <v>46.2</v>
      </c>
      <c r="K4218">
        <v>36.1</v>
      </c>
      <c r="L4218">
        <v>27.3</v>
      </c>
      <c r="M4218">
        <v>27</v>
      </c>
      <c r="R4218">
        <f t="shared" si="238"/>
        <v>15</v>
      </c>
      <c r="S4218">
        <f t="shared" si="239"/>
        <v>23</v>
      </c>
    </row>
    <row r="4219" spans="1:19" x14ac:dyDescent="0.3">
      <c r="A4219">
        <v>4218</v>
      </c>
      <c r="B4219" t="s">
        <v>4229</v>
      </c>
      <c r="C4219" t="str">
        <f t="shared" si="240"/>
        <v>potato_gran_g_4_VegetableESA16b</v>
      </c>
      <c r="D4219">
        <v>27.5</v>
      </c>
      <c r="E4219">
        <v>26.8</v>
      </c>
      <c r="F4219">
        <v>3.5</v>
      </c>
      <c r="G4219">
        <v>1.48</v>
      </c>
      <c r="H4219">
        <v>25.8</v>
      </c>
      <c r="I4219">
        <v>21.8</v>
      </c>
      <c r="J4219">
        <v>15.1</v>
      </c>
      <c r="K4219">
        <v>11.8</v>
      </c>
      <c r="L4219">
        <v>9.01</v>
      </c>
      <c r="M4219">
        <v>8.93</v>
      </c>
      <c r="R4219">
        <f t="shared" si="238"/>
        <v>15</v>
      </c>
      <c r="S4219">
        <f t="shared" si="239"/>
        <v>23</v>
      </c>
    </row>
    <row r="4220" spans="1:19" x14ac:dyDescent="0.3">
      <c r="A4220">
        <v>4219</v>
      </c>
      <c r="B4220" t="s">
        <v>4230</v>
      </c>
      <c r="C4220" t="str">
        <f t="shared" si="240"/>
        <v>potato_gran_g_4_VegetableESA17a</v>
      </c>
      <c r="D4220">
        <v>226</v>
      </c>
      <c r="E4220">
        <v>180</v>
      </c>
      <c r="F4220">
        <v>28.9</v>
      </c>
      <c r="G4220">
        <v>19.3</v>
      </c>
      <c r="H4220">
        <v>167</v>
      </c>
      <c r="I4220">
        <v>142</v>
      </c>
      <c r="J4220">
        <v>105</v>
      </c>
      <c r="K4220">
        <v>88.4</v>
      </c>
      <c r="L4220">
        <v>71.099999999999994</v>
      </c>
      <c r="M4220">
        <v>70.7</v>
      </c>
      <c r="R4220">
        <f t="shared" si="238"/>
        <v>15</v>
      </c>
      <c r="S4220">
        <f t="shared" si="239"/>
        <v>23</v>
      </c>
    </row>
    <row r="4221" spans="1:19" x14ac:dyDescent="0.3">
      <c r="A4221">
        <v>4220</v>
      </c>
      <c r="B4221" t="s">
        <v>4231</v>
      </c>
      <c r="C4221" t="str">
        <f t="shared" si="240"/>
        <v>potato_gran_g_4_VegetableESA17b</v>
      </c>
      <c r="D4221">
        <v>105</v>
      </c>
      <c r="E4221">
        <v>97.4</v>
      </c>
      <c r="F4221">
        <v>12</v>
      </c>
      <c r="G4221">
        <v>6.07</v>
      </c>
      <c r="H4221">
        <v>89.8</v>
      </c>
      <c r="I4221">
        <v>77.3</v>
      </c>
      <c r="J4221">
        <v>52.5</v>
      </c>
      <c r="K4221">
        <v>39.6</v>
      </c>
      <c r="L4221">
        <v>33.1</v>
      </c>
      <c r="M4221">
        <v>32.799999999999997</v>
      </c>
      <c r="R4221">
        <f t="shared" si="238"/>
        <v>15</v>
      </c>
      <c r="S4221">
        <f t="shared" si="239"/>
        <v>23</v>
      </c>
    </row>
    <row r="4222" spans="1:19" x14ac:dyDescent="0.3">
      <c r="A4222">
        <v>4221</v>
      </c>
      <c r="B4222" t="s">
        <v>4232</v>
      </c>
      <c r="C4222" t="str">
        <f t="shared" si="240"/>
        <v>potato_gran_g_4_VegetableESA18a</v>
      </c>
      <c r="D4222">
        <v>105</v>
      </c>
      <c r="E4222">
        <v>98.6</v>
      </c>
      <c r="F4222">
        <v>13.6</v>
      </c>
      <c r="G4222">
        <v>6.17</v>
      </c>
      <c r="H4222">
        <v>92.9</v>
      </c>
      <c r="I4222">
        <v>83.4</v>
      </c>
      <c r="J4222">
        <v>60.8</v>
      </c>
      <c r="K4222">
        <v>47.8</v>
      </c>
      <c r="L4222">
        <v>37.200000000000003</v>
      </c>
      <c r="M4222">
        <v>36.700000000000003</v>
      </c>
      <c r="R4222">
        <f t="shared" si="238"/>
        <v>15</v>
      </c>
      <c r="S4222">
        <f t="shared" si="239"/>
        <v>23</v>
      </c>
    </row>
    <row r="4223" spans="1:19" x14ac:dyDescent="0.3">
      <c r="A4223">
        <v>4222</v>
      </c>
      <c r="B4223" t="s">
        <v>4233</v>
      </c>
      <c r="C4223" t="str">
        <f t="shared" si="240"/>
        <v>potato_gran_g_4_VegetableESA18b</v>
      </c>
      <c r="D4223">
        <v>121</v>
      </c>
      <c r="E4223">
        <v>109</v>
      </c>
      <c r="F4223">
        <v>11.8</v>
      </c>
      <c r="G4223">
        <v>5.41</v>
      </c>
      <c r="H4223">
        <v>97.9</v>
      </c>
      <c r="I4223">
        <v>77.7</v>
      </c>
      <c r="J4223">
        <v>53.2</v>
      </c>
      <c r="K4223">
        <v>41.9</v>
      </c>
      <c r="L4223">
        <v>32.200000000000003</v>
      </c>
      <c r="M4223">
        <v>32</v>
      </c>
      <c r="R4223">
        <f t="shared" si="238"/>
        <v>15</v>
      </c>
      <c r="S4223">
        <f t="shared" si="239"/>
        <v>23</v>
      </c>
    </row>
    <row r="4224" spans="1:19" x14ac:dyDescent="0.3">
      <c r="A4224">
        <v>4223</v>
      </c>
      <c r="B4224" t="s">
        <v>4234</v>
      </c>
      <c r="C4224" t="str">
        <f t="shared" si="240"/>
        <v>potato_gran_g_4_VegetableESA19a</v>
      </c>
      <c r="D4224">
        <v>97.6</v>
      </c>
      <c r="E4224">
        <v>91.3</v>
      </c>
      <c r="F4224">
        <v>16.600000000000001</v>
      </c>
      <c r="G4224">
        <v>7.72</v>
      </c>
      <c r="H4224">
        <v>84.8</v>
      </c>
      <c r="I4224">
        <v>70.099999999999994</v>
      </c>
      <c r="J4224">
        <v>52.8</v>
      </c>
      <c r="K4224">
        <v>45.6</v>
      </c>
      <c r="L4224">
        <v>35</v>
      </c>
      <c r="M4224">
        <v>34.799999999999997</v>
      </c>
      <c r="R4224">
        <f t="shared" si="238"/>
        <v>15</v>
      </c>
      <c r="S4224">
        <f t="shared" si="239"/>
        <v>23</v>
      </c>
    </row>
    <row r="4225" spans="1:19" x14ac:dyDescent="0.3">
      <c r="A4225">
        <v>4224</v>
      </c>
      <c r="B4225" t="s">
        <v>4235</v>
      </c>
      <c r="C4225" t="str">
        <f t="shared" si="240"/>
        <v>potato_gran_g_4_VegetableESA19b</v>
      </c>
      <c r="D4225">
        <v>137</v>
      </c>
      <c r="E4225">
        <v>123</v>
      </c>
      <c r="F4225">
        <v>21.6</v>
      </c>
      <c r="G4225">
        <v>14.3</v>
      </c>
      <c r="H4225">
        <v>115</v>
      </c>
      <c r="I4225">
        <v>98.2</v>
      </c>
      <c r="J4225">
        <v>70.3</v>
      </c>
      <c r="K4225">
        <v>56.9</v>
      </c>
      <c r="L4225">
        <v>43.5</v>
      </c>
      <c r="M4225">
        <v>43.2</v>
      </c>
      <c r="R4225">
        <f t="shared" si="238"/>
        <v>15</v>
      </c>
      <c r="S4225">
        <f t="shared" si="239"/>
        <v>23</v>
      </c>
    </row>
    <row r="4226" spans="1:19" x14ac:dyDescent="0.3">
      <c r="A4226">
        <v>4225</v>
      </c>
      <c r="B4226" t="s">
        <v>4236</v>
      </c>
      <c r="C4226" t="str">
        <f t="shared" si="240"/>
        <v>potato_gran_g_4_VegetableESA20a</v>
      </c>
      <c r="D4226">
        <v>420</v>
      </c>
      <c r="E4226">
        <v>237</v>
      </c>
      <c r="F4226">
        <v>10.3</v>
      </c>
      <c r="G4226">
        <v>5.74</v>
      </c>
      <c r="H4226">
        <v>168</v>
      </c>
      <c r="I4226">
        <v>101</v>
      </c>
      <c r="J4226">
        <v>57.3</v>
      </c>
      <c r="K4226">
        <v>41.2</v>
      </c>
      <c r="L4226">
        <v>35.299999999999997</v>
      </c>
      <c r="M4226">
        <v>34.6</v>
      </c>
      <c r="R4226">
        <f t="shared" si="238"/>
        <v>15</v>
      </c>
      <c r="S4226">
        <f t="shared" si="239"/>
        <v>23</v>
      </c>
    </row>
    <row r="4227" spans="1:19" x14ac:dyDescent="0.3">
      <c r="A4227">
        <v>4226</v>
      </c>
      <c r="B4227" t="s">
        <v>4237</v>
      </c>
      <c r="C4227" t="str">
        <f t="shared" si="240"/>
        <v>potato_gran_g_4_VegetableESA20b</v>
      </c>
      <c r="D4227">
        <v>589</v>
      </c>
      <c r="E4227">
        <v>399</v>
      </c>
      <c r="F4227">
        <v>16.3</v>
      </c>
      <c r="G4227">
        <v>7.46</v>
      </c>
      <c r="H4227">
        <v>273</v>
      </c>
      <c r="I4227">
        <v>168</v>
      </c>
      <c r="J4227">
        <v>90.3</v>
      </c>
      <c r="K4227">
        <v>65.900000000000006</v>
      </c>
      <c r="L4227">
        <v>54.1</v>
      </c>
      <c r="M4227">
        <v>52.9</v>
      </c>
      <c r="R4227">
        <f t="shared" ref="R4227:R4290" si="241">SEARCH("run",B4227)</f>
        <v>15</v>
      </c>
      <c r="S4227">
        <f t="shared" ref="S4227:S4290" si="242">SEARCH("_",B4227,SEARCH("_",B4227,R4227+1)+1)</f>
        <v>23</v>
      </c>
    </row>
    <row r="4228" spans="1:19" x14ac:dyDescent="0.3">
      <c r="A4228">
        <v>4227</v>
      </c>
      <c r="B4228" t="s">
        <v>4238</v>
      </c>
      <c r="C4228" t="str">
        <f t="shared" si="240"/>
        <v>potato_gran_g_7_VegetableESA1</v>
      </c>
      <c r="D4228">
        <v>138</v>
      </c>
      <c r="E4228">
        <v>136</v>
      </c>
      <c r="F4228">
        <v>18.5</v>
      </c>
      <c r="G4228">
        <v>5.9</v>
      </c>
      <c r="H4228">
        <v>131</v>
      </c>
      <c r="I4228">
        <v>110</v>
      </c>
      <c r="J4228">
        <v>78.5</v>
      </c>
      <c r="K4228">
        <v>62.1</v>
      </c>
      <c r="L4228">
        <v>63.8</v>
      </c>
      <c r="M4228">
        <v>63.1</v>
      </c>
      <c r="R4228">
        <f t="shared" si="241"/>
        <v>15</v>
      </c>
      <c r="S4228">
        <f t="shared" si="242"/>
        <v>23</v>
      </c>
    </row>
    <row r="4229" spans="1:19" x14ac:dyDescent="0.3">
      <c r="A4229">
        <v>4228</v>
      </c>
      <c r="B4229" t="s">
        <v>4239</v>
      </c>
      <c r="C4229" t="str">
        <f t="shared" si="240"/>
        <v>potato_gran_g_7_VegetableESA2</v>
      </c>
      <c r="D4229">
        <v>102</v>
      </c>
      <c r="E4229">
        <v>99.3</v>
      </c>
      <c r="F4229">
        <v>8.77</v>
      </c>
      <c r="G4229">
        <v>3.41</v>
      </c>
      <c r="H4229">
        <v>95.3</v>
      </c>
      <c r="I4229">
        <v>70.400000000000006</v>
      </c>
      <c r="J4229">
        <v>40.5</v>
      </c>
      <c r="K4229">
        <v>30.4</v>
      </c>
      <c r="L4229">
        <v>28.3</v>
      </c>
      <c r="M4229">
        <v>27.9</v>
      </c>
      <c r="R4229">
        <f t="shared" si="241"/>
        <v>15</v>
      </c>
      <c r="S4229">
        <f t="shared" si="242"/>
        <v>23</v>
      </c>
    </row>
    <row r="4230" spans="1:19" x14ac:dyDescent="0.3">
      <c r="A4230">
        <v>4229</v>
      </c>
      <c r="B4230" t="s">
        <v>4240</v>
      </c>
      <c r="C4230" t="str">
        <f t="shared" si="240"/>
        <v>potato_gran_g_7_VegetableESA3</v>
      </c>
      <c r="D4230">
        <v>155</v>
      </c>
      <c r="E4230">
        <v>153</v>
      </c>
      <c r="F4230">
        <v>20.8</v>
      </c>
      <c r="G4230">
        <v>9.69</v>
      </c>
      <c r="H4230">
        <v>149</v>
      </c>
      <c r="I4230">
        <v>129</v>
      </c>
      <c r="J4230">
        <v>92</v>
      </c>
      <c r="K4230">
        <v>73.099999999999994</v>
      </c>
      <c r="L4230">
        <v>57.4</v>
      </c>
      <c r="M4230">
        <v>56.8</v>
      </c>
      <c r="R4230">
        <f t="shared" si="241"/>
        <v>15</v>
      </c>
      <c r="S4230">
        <f t="shared" si="242"/>
        <v>23</v>
      </c>
    </row>
    <row r="4231" spans="1:19" x14ac:dyDescent="0.3">
      <c r="A4231">
        <v>4230</v>
      </c>
      <c r="B4231" t="s">
        <v>4241</v>
      </c>
      <c r="C4231" t="str">
        <f t="shared" si="240"/>
        <v>potato_gran_g_7_VegetableESA4</v>
      </c>
      <c r="D4231">
        <v>77.099999999999994</v>
      </c>
      <c r="E4231">
        <v>75.2</v>
      </c>
      <c r="F4231">
        <v>6.95</v>
      </c>
      <c r="G4231">
        <v>2.41</v>
      </c>
      <c r="H4231">
        <v>70</v>
      </c>
      <c r="I4231">
        <v>51.1</v>
      </c>
      <c r="J4231">
        <v>30</v>
      </c>
      <c r="K4231">
        <v>22.7</v>
      </c>
      <c r="L4231">
        <v>17.100000000000001</v>
      </c>
      <c r="M4231">
        <v>16.899999999999999</v>
      </c>
      <c r="R4231">
        <f t="shared" si="241"/>
        <v>15</v>
      </c>
      <c r="S4231">
        <f t="shared" si="242"/>
        <v>23</v>
      </c>
    </row>
    <row r="4232" spans="1:19" x14ac:dyDescent="0.3">
      <c r="A4232">
        <v>4231</v>
      </c>
      <c r="B4232" t="s">
        <v>4242</v>
      </c>
      <c r="C4232" t="str">
        <f t="shared" si="240"/>
        <v>potato_gran_g_7_VegetableESA5</v>
      </c>
      <c r="D4232">
        <v>141</v>
      </c>
      <c r="E4232">
        <v>139</v>
      </c>
      <c r="F4232">
        <v>14.5</v>
      </c>
      <c r="G4232">
        <v>6.95</v>
      </c>
      <c r="H4232">
        <v>133</v>
      </c>
      <c r="I4232">
        <v>109</v>
      </c>
      <c r="J4232">
        <v>70.5</v>
      </c>
      <c r="K4232">
        <v>52.4</v>
      </c>
      <c r="L4232">
        <v>44.3</v>
      </c>
      <c r="M4232">
        <v>43.7</v>
      </c>
      <c r="R4232">
        <f t="shared" si="241"/>
        <v>15</v>
      </c>
      <c r="S4232">
        <f t="shared" si="242"/>
        <v>23</v>
      </c>
    </row>
    <row r="4233" spans="1:19" x14ac:dyDescent="0.3">
      <c r="A4233">
        <v>4232</v>
      </c>
      <c r="B4233" t="s">
        <v>4243</v>
      </c>
      <c r="C4233" t="str">
        <f t="shared" si="240"/>
        <v>potato_gran_g_7_VegetableESA6</v>
      </c>
      <c r="D4233">
        <v>106</v>
      </c>
      <c r="E4233">
        <v>104</v>
      </c>
      <c r="F4233">
        <v>11.5</v>
      </c>
      <c r="G4233">
        <v>6.11</v>
      </c>
      <c r="H4233">
        <v>98.4</v>
      </c>
      <c r="I4233">
        <v>81.099999999999994</v>
      </c>
      <c r="J4233">
        <v>51.1</v>
      </c>
      <c r="K4233">
        <v>40</v>
      </c>
      <c r="L4233">
        <v>31.9</v>
      </c>
      <c r="M4233">
        <v>31.4</v>
      </c>
      <c r="R4233">
        <f t="shared" si="241"/>
        <v>15</v>
      </c>
      <c r="S4233">
        <f t="shared" si="242"/>
        <v>23</v>
      </c>
    </row>
    <row r="4234" spans="1:19" x14ac:dyDescent="0.3">
      <c r="A4234">
        <v>4233</v>
      </c>
      <c r="B4234" t="s">
        <v>4244</v>
      </c>
      <c r="C4234" t="str">
        <f t="shared" si="240"/>
        <v>potato_gran_g_7_VegetableESA7</v>
      </c>
      <c r="D4234">
        <v>136</v>
      </c>
      <c r="E4234">
        <v>134</v>
      </c>
      <c r="F4234">
        <v>12.5</v>
      </c>
      <c r="G4234">
        <v>7.09</v>
      </c>
      <c r="H4234">
        <v>129</v>
      </c>
      <c r="I4234">
        <v>100</v>
      </c>
      <c r="J4234">
        <v>59.6</v>
      </c>
      <c r="K4234">
        <v>42.8</v>
      </c>
      <c r="L4234">
        <v>45.8</v>
      </c>
      <c r="M4234">
        <v>45</v>
      </c>
      <c r="R4234">
        <f t="shared" si="241"/>
        <v>15</v>
      </c>
      <c r="S4234">
        <f t="shared" si="242"/>
        <v>23</v>
      </c>
    </row>
    <row r="4235" spans="1:19" x14ac:dyDescent="0.3">
      <c r="A4235">
        <v>4234</v>
      </c>
      <c r="B4235" t="s">
        <v>4245</v>
      </c>
      <c r="C4235" t="str">
        <f t="shared" si="240"/>
        <v>potato_gran_g_7_VegetableESA8</v>
      </c>
      <c r="D4235">
        <v>69.2</v>
      </c>
      <c r="E4235">
        <v>67.3</v>
      </c>
      <c r="F4235">
        <v>4.46</v>
      </c>
      <c r="G4235">
        <v>2.2000000000000002</v>
      </c>
      <c r="H4235">
        <v>62.4</v>
      </c>
      <c r="I4235">
        <v>46.9</v>
      </c>
      <c r="J4235">
        <v>23.6</v>
      </c>
      <c r="K4235">
        <v>16.8</v>
      </c>
      <c r="L4235">
        <v>14.3</v>
      </c>
      <c r="M4235">
        <v>14</v>
      </c>
      <c r="R4235">
        <f t="shared" si="241"/>
        <v>15</v>
      </c>
      <c r="S4235">
        <f t="shared" si="242"/>
        <v>23</v>
      </c>
    </row>
    <row r="4236" spans="1:19" x14ac:dyDescent="0.3">
      <c r="A4236">
        <v>4235</v>
      </c>
      <c r="B4236" t="s">
        <v>4246</v>
      </c>
      <c r="C4236" t="str">
        <f t="shared" si="240"/>
        <v>potato_gran_g_7_VegetableESA9</v>
      </c>
      <c r="D4236">
        <v>58.3</v>
      </c>
      <c r="E4236">
        <v>57.3</v>
      </c>
      <c r="F4236">
        <v>6.77</v>
      </c>
      <c r="G4236">
        <v>3.97</v>
      </c>
      <c r="H4236">
        <v>54.5</v>
      </c>
      <c r="I4236">
        <v>41.6</v>
      </c>
      <c r="J4236">
        <v>23.5</v>
      </c>
      <c r="K4236">
        <v>18.5</v>
      </c>
      <c r="L4236">
        <v>15.3</v>
      </c>
      <c r="M4236">
        <v>15.1</v>
      </c>
      <c r="R4236">
        <f t="shared" si="241"/>
        <v>15</v>
      </c>
      <c r="S4236">
        <f t="shared" si="242"/>
        <v>23</v>
      </c>
    </row>
    <row r="4237" spans="1:19" x14ac:dyDescent="0.3">
      <c r="A4237">
        <v>4236</v>
      </c>
      <c r="B4237" t="s">
        <v>4247</v>
      </c>
      <c r="C4237" t="str">
        <f t="shared" si="240"/>
        <v>potato_gran_g_7_VegetableESA10a</v>
      </c>
      <c r="D4237">
        <v>73.3</v>
      </c>
      <c r="E4237">
        <v>71.7</v>
      </c>
      <c r="F4237">
        <v>7.05</v>
      </c>
      <c r="G4237">
        <v>3.8</v>
      </c>
      <c r="H4237">
        <v>68.3</v>
      </c>
      <c r="I4237">
        <v>52.3</v>
      </c>
      <c r="J4237">
        <v>33.1</v>
      </c>
      <c r="K4237">
        <v>24.2</v>
      </c>
      <c r="L4237">
        <v>21</v>
      </c>
      <c r="M4237">
        <v>20.7</v>
      </c>
      <c r="R4237">
        <f t="shared" si="241"/>
        <v>15</v>
      </c>
      <c r="S4237">
        <f t="shared" si="242"/>
        <v>23</v>
      </c>
    </row>
    <row r="4238" spans="1:19" x14ac:dyDescent="0.3">
      <c r="A4238">
        <v>4237</v>
      </c>
      <c r="B4238" t="s">
        <v>4248</v>
      </c>
      <c r="C4238" t="str">
        <f t="shared" si="240"/>
        <v>potato_gran_g_7_VegetableESA10b</v>
      </c>
      <c r="D4238">
        <v>39.700000000000003</v>
      </c>
      <c r="E4238">
        <v>39.299999999999997</v>
      </c>
      <c r="F4238">
        <v>5.55</v>
      </c>
      <c r="G4238">
        <v>2.62</v>
      </c>
      <c r="H4238">
        <v>38.1</v>
      </c>
      <c r="I4238">
        <v>33.5</v>
      </c>
      <c r="J4238">
        <v>23.5</v>
      </c>
      <c r="K4238">
        <v>18.399999999999999</v>
      </c>
      <c r="L4238">
        <v>15.4</v>
      </c>
      <c r="M4238">
        <v>15.2</v>
      </c>
      <c r="R4238">
        <f t="shared" si="241"/>
        <v>15</v>
      </c>
      <c r="S4238">
        <f t="shared" si="242"/>
        <v>23</v>
      </c>
    </row>
    <row r="4239" spans="1:19" x14ac:dyDescent="0.3">
      <c r="A4239">
        <v>4238</v>
      </c>
      <c r="B4239" t="s">
        <v>4249</v>
      </c>
      <c r="C4239" t="str">
        <f t="shared" si="240"/>
        <v>potato_gran_g_7_VegetableESA11a</v>
      </c>
      <c r="D4239">
        <v>135</v>
      </c>
      <c r="E4239">
        <v>132</v>
      </c>
      <c r="F4239">
        <v>13.1</v>
      </c>
      <c r="G4239">
        <v>5.83</v>
      </c>
      <c r="H4239">
        <v>126</v>
      </c>
      <c r="I4239">
        <v>111</v>
      </c>
      <c r="J4239">
        <v>69.3</v>
      </c>
      <c r="K4239">
        <v>49.7</v>
      </c>
      <c r="L4239">
        <v>42</v>
      </c>
      <c r="M4239">
        <v>41.4</v>
      </c>
      <c r="R4239">
        <f t="shared" si="241"/>
        <v>15</v>
      </c>
      <c r="S4239">
        <f t="shared" si="242"/>
        <v>23</v>
      </c>
    </row>
    <row r="4240" spans="1:19" x14ac:dyDescent="0.3">
      <c r="A4240">
        <v>4239</v>
      </c>
      <c r="B4240" t="s">
        <v>4250</v>
      </c>
      <c r="C4240" t="str">
        <f t="shared" si="240"/>
        <v>potato_gran_g_7_VegetableESA11b</v>
      </c>
      <c r="D4240">
        <v>146</v>
      </c>
      <c r="E4240">
        <v>143</v>
      </c>
      <c r="F4240">
        <v>13.2</v>
      </c>
      <c r="G4240">
        <v>5.1100000000000003</v>
      </c>
      <c r="H4240">
        <v>137</v>
      </c>
      <c r="I4240">
        <v>112</v>
      </c>
      <c r="J4240">
        <v>68.8</v>
      </c>
      <c r="K4240">
        <v>49.2</v>
      </c>
      <c r="L4240">
        <v>41.5</v>
      </c>
      <c r="M4240">
        <v>40.799999999999997</v>
      </c>
      <c r="R4240">
        <f t="shared" si="241"/>
        <v>15</v>
      </c>
      <c r="S4240">
        <f t="shared" si="242"/>
        <v>23</v>
      </c>
    </row>
    <row r="4241" spans="1:19" x14ac:dyDescent="0.3">
      <c r="A4241">
        <v>4240</v>
      </c>
      <c r="B4241" t="s">
        <v>4251</v>
      </c>
      <c r="C4241" t="str">
        <f t="shared" si="240"/>
        <v>potato_gran_g_7_VegetableESA12a</v>
      </c>
      <c r="D4241">
        <v>124</v>
      </c>
      <c r="E4241">
        <v>121</v>
      </c>
      <c r="F4241">
        <v>10.9</v>
      </c>
      <c r="G4241">
        <v>5.13</v>
      </c>
      <c r="H4241">
        <v>114</v>
      </c>
      <c r="I4241">
        <v>91</v>
      </c>
      <c r="J4241">
        <v>57.6</v>
      </c>
      <c r="K4241">
        <v>41.3</v>
      </c>
      <c r="L4241">
        <v>34.4</v>
      </c>
      <c r="M4241">
        <v>33.700000000000003</v>
      </c>
      <c r="R4241">
        <f t="shared" si="241"/>
        <v>15</v>
      </c>
      <c r="S4241">
        <f t="shared" si="242"/>
        <v>23</v>
      </c>
    </row>
    <row r="4242" spans="1:19" x14ac:dyDescent="0.3">
      <c r="A4242">
        <v>4241</v>
      </c>
      <c r="B4242" t="s">
        <v>4252</v>
      </c>
      <c r="C4242" t="str">
        <f t="shared" si="240"/>
        <v>potato_gran_g_7_VegetableESA12b</v>
      </c>
      <c r="D4242">
        <v>86.1</v>
      </c>
      <c r="E4242">
        <v>84.6</v>
      </c>
      <c r="F4242">
        <v>7.67</v>
      </c>
      <c r="G4242">
        <v>3.69</v>
      </c>
      <c r="H4242">
        <v>79.900000000000006</v>
      </c>
      <c r="I4242">
        <v>61</v>
      </c>
      <c r="J4242">
        <v>39</v>
      </c>
      <c r="K4242">
        <v>28.4</v>
      </c>
      <c r="L4242">
        <v>24.3</v>
      </c>
      <c r="M4242">
        <v>23.8</v>
      </c>
      <c r="R4242">
        <f t="shared" si="241"/>
        <v>15</v>
      </c>
      <c r="S4242">
        <f t="shared" si="242"/>
        <v>23</v>
      </c>
    </row>
    <row r="4243" spans="1:19" x14ac:dyDescent="0.3">
      <c r="A4243">
        <v>4242</v>
      </c>
      <c r="B4243" t="s">
        <v>4253</v>
      </c>
      <c r="C4243" t="str">
        <f t="shared" si="240"/>
        <v>potato_gran_g_7_VegetableESA13</v>
      </c>
      <c r="D4243">
        <v>69.400000000000006</v>
      </c>
      <c r="E4243">
        <v>67.400000000000006</v>
      </c>
      <c r="F4243">
        <v>6.71</v>
      </c>
      <c r="G4243">
        <v>2.71</v>
      </c>
      <c r="H4243">
        <v>62</v>
      </c>
      <c r="I4243">
        <v>46.9</v>
      </c>
      <c r="J4243">
        <v>29.8</v>
      </c>
      <c r="K4243">
        <v>25.9</v>
      </c>
      <c r="L4243">
        <v>18.399999999999999</v>
      </c>
      <c r="M4243">
        <v>19.7</v>
      </c>
      <c r="R4243">
        <f t="shared" si="241"/>
        <v>15</v>
      </c>
      <c r="S4243">
        <f t="shared" si="242"/>
        <v>23</v>
      </c>
    </row>
    <row r="4244" spans="1:19" x14ac:dyDescent="0.3">
      <c r="A4244">
        <v>4243</v>
      </c>
      <c r="B4244" t="s">
        <v>4254</v>
      </c>
      <c r="C4244" t="str">
        <f t="shared" si="240"/>
        <v>potato_gran_g_7_VegetableESA14</v>
      </c>
      <c r="D4244">
        <v>36.799999999999997</v>
      </c>
      <c r="E4244">
        <v>36.4</v>
      </c>
      <c r="F4244">
        <v>5.26</v>
      </c>
      <c r="G4244">
        <v>2.4700000000000002</v>
      </c>
      <c r="H4244">
        <v>35.200000000000003</v>
      </c>
      <c r="I4244">
        <v>30.3</v>
      </c>
      <c r="J4244">
        <v>22.3</v>
      </c>
      <c r="K4244">
        <v>17.3</v>
      </c>
      <c r="L4244">
        <v>13.7</v>
      </c>
      <c r="M4244">
        <v>13.6</v>
      </c>
      <c r="R4244">
        <f t="shared" si="241"/>
        <v>15</v>
      </c>
      <c r="S4244">
        <f t="shared" si="242"/>
        <v>23</v>
      </c>
    </row>
    <row r="4245" spans="1:19" x14ac:dyDescent="0.3">
      <c r="A4245">
        <v>4244</v>
      </c>
      <c r="B4245" t="s">
        <v>4255</v>
      </c>
      <c r="C4245" t="str">
        <f t="shared" si="240"/>
        <v>potato_gran_g_7_VegetableESA15a</v>
      </c>
      <c r="D4245">
        <v>254</v>
      </c>
      <c r="E4245">
        <v>250</v>
      </c>
      <c r="F4245">
        <v>30.8</v>
      </c>
      <c r="G4245">
        <v>10.6</v>
      </c>
      <c r="H4245">
        <v>239</v>
      </c>
      <c r="I4245">
        <v>188</v>
      </c>
      <c r="J4245">
        <v>119</v>
      </c>
      <c r="K4245">
        <v>91.2</v>
      </c>
      <c r="L4245">
        <v>77.599999999999994</v>
      </c>
      <c r="M4245">
        <v>76.8</v>
      </c>
      <c r="R4245">
        <f t="shared" si="241"/>
        <v>15</v>
      </c>
      <c r="S4245">
        <f t="shared" si="242"/>
        <v>23</v>
      </c>
    </row>
    <row r="4246" spans="1:19" x14ac:dyDescent="0.3">
      <c r="A4246">
        <v>4245</v>
      </c>
      <c r="B4246" t="s">
        <v>4256</v>
      </c>
      <c r="C4246" t="str">
        <f t="shared" si="240"/>
        <v>potato_gran_g_7_VegetableESA15b</v>
      </c>
      <c r="D4246">
        <v>118</v>
      </c>
      <c r="E4246">
        <v>113</v>
      </c>
      <c r="F4246">
        <v>6.63</v>
      </c>
      <c r="G4246">
        <v>3.52</v>
      </c>
      <c r="H4246">
        <v>99.8</v>
      </c>
      <c r="I4246">
        <v>58.4</v>
      </c>
      <c r="J4246">
        <v>29.8</v>
      </c>
      <c r="K4246">
        <v>22.4</v>
      </c>
      <c r="L4246">
        <v>16.899999999999999</v>
      </c>
      <c r="M4246">
        <v>16.600000000000001</v>
      </c>
      <c r="R4246">
        <f t="shared" si="241"/>
        <v>15</v>
      </c>
      <c r="S4246">
        <f t="shared" si="242"/>
        <v>23</v>
      </c>
    </row>
    <row r="4247" spans="1:19" x14ac:dyDescent="0.3">
      <c r="A4247">
        <v>4246</v>
      </c>
      <c r="B4247" t="s">
        <v>4257</v>
      </c>
      <c r="C4247" t="str">
        <f t="shared" si="240"/>
        <v>potato_gran_g_7_VegetableESA16a</v>
      </c>
      <c r="D4247">
        <v>38</v>
      </c>
      <c r="E4247">
        <v>37.6</v>
      </c>
      <c r="F4247">
        <v>5.0999999999999996</v>
      </c>
      <c r="G4247">
        <v>2.08</v>
      </c>
      <c r="H4247">
        <v>36.4</v>
      </c>
      <c r="I4247">
        <v>30.6</v>
      </c>
      <c r="J4247">
        <v>22.3</v>
      </c>
      <c r="K4247">
        <v>18.2</v>
      </c>
      <c r="L4247">
        <v>13.6</v>
      </c>
      <c r="M4247">
        <v>13.4</v>
      </c>
      <c r="R4247">
        <f t="shared" si="241"/>
        <v>15</v>
      </c>
      <c r="S4247">
        <f t="shared" si="242"/>
        <v>23</v>
      </c>
    </row>
    <row r="4248" spans="1:19" x14ac:dyDescent="0.3">
      <c r="A4248">
        <v>4247</v>
      </c>
      <c r="B4248" t="s">
        <v>4258</v>
      </c>
      <c r="C4248" t="str">
        <f t="shared" si="240"/>
        <v>potato_gran_g_7_VegetableESA16b</v>
      </c>
      <c r="D4248">
        <v>11.7</v>
      </c>
      <c r="E4248">
        <v>11.6</v>
      </c>
      <c r="F4248">
        <v>1.54</v>
      </c>
      <c r="G4248">
        <v>0.64700000000000002</v>
      </c>
      <c r="H4248">
        <v>11.2</v>
      </c>
      <c r="I4248">
        <v>9.41</v>
      </c>
      <c r="J4248">
        <v>6.48</v>
      </c>
      <c r="K4248">
        <v>5.09</v>
      </c>
      <c r="L4248">
        <v>3.84</v>
      </c>
      <c r="M4248">
        <v>3.81</v>
      </c>
      <c r="R4248">
        <f t="shared" si="241"/>
        <v>15</v>
      </c>
      <c r="S4248">
        <f t="shared" si="242"/>
        <v>23</v>
      </c>
    </row>
    <row r="4249" spans="1:19" x14ac:dyDescent="0.3">
      <c r="A4249">
        <v>4248</v>
      </c>
      <c r="B4249" t="s">
        <v>4259</v>
      </c>
      <c r="C4249" t="str">
        <f t="shared" si="240"/>
        <v>potato_gran_g_7_VegetableESA17a</v>
      </c>
      <c r="D4249">
        <v>130</v>
      </c>
      <c r="E4249">
        <v>129</v>
      </c>
      <c r="F4249">
        <v>22.2</v>
      </c>
      <c r="G4249">
        <v>13.3</v>
      </c>
      <c r="H4249">
        <v>126</v>
      </c>
      <c r="I4249">
        <v>114</v>
      </c>
      <c r="J4249">
        <v>87.1</v>
      </c>
      <c r="K4249">
        <v>71.5</v>
      </c>
      <c r="L4249">
        <v>53.4</v>
      </c>
      <c r="M4249">
        <v>53</v>
      </c>
      <c r="R4249">
        <f t="shared" si="241"/>
        <v>15</v>
      </c>
      <c r="S4249">
        <f t="shared" si="242"/>
        <v>23</v>
      </c>
    </row>
    <row r="4250" spans="1:19" x14ac:dyDescent="0.3">
      <c r="A4250">
        <v>4249</v>
      </c>
      <c r="B4250" t="s">
        <v>4260</v>
      </c>
      <c r="C4250" t="str">
        <f t="shared" si="240"/>
        <v>potato_gran_g_7_VegetableESA17b</v>
      </c>
      <c r="D4250">
        <v>44.4</v>
      </c>
      <c r="E4250">
        <v>44</v>
      </c>
      <c r="F4250">
        <v>5.76</v>
      </c>
      <c r="G4250">
        <v>2.83</v>
      </c>
      <c r="H4250">
        <v>42.6</v>
      </c>
      <c r="I4250">
        <v>36.9</v>
      </c>
      <c r="J4250">
        <v>24.9</v>
      </c>
      <c r="K4250">
        <v>18.7</v>
      </c>
      <c r="L4250">
        <v>15.3</v>
      </c>
      <c r="M4250">
        <v>15.2</v>
      </c>
      <c r="R4250">
        <f t="shared" si="241"/>
        <v>15</v>
      </c>
      <c r="S4250">
        <f t="shared" si="242"/>
        <v>23</v>
      </c>
    </row>
    <row r="4251" spans="1:19" x14ac:dyDescent="0.3">
      <c r="A4251">
        <v>4250</v>
      </c>
      <c r="B4251" t="s">
        <v>4261</v>
      </c>
      <c r="C4251" t="str">
        <f t="shared" si="240"/>
        <v>potato_gran_g_7_VegetableESA18a</v>
      </c>
      <c r="D4251">
        <v>49</v>
      </c>
      <c r="E4251">
        <v>48.3</v>
      </c>
      <c r="F4251">
        <v>7.4</v>
      </c>
      <c r="G4251">
        <v>3.18</v>
      </c>
      <c r="H4251">
        <v>47.4</v>
      </c>
      <c r="I4251">
        <v>42.4</v>
      </c>
      <c r="J4251">
        <v>31.6</v>
      </c>
      <c r="K4251">
        <v>25.5</v>
      </c>
      <c r="L4251">
        <v>18.8</v>
      </c>
      <c r="M4251">
        <v>18.7</v>
      </c>
      <c r="R4251">
        <f t="shared" si="241"/>
        <v>15</v>
      </c>
      <c r="S4251">
        <f t="shared" si="242"/>
        <v>23</v>
      </c>
    </row>
    <row r="4252" spans="1:19" x14ac:dyDescent="0.3">
      <c r="A4252">
        <v>4251</v>
      </c>
      <c r="B4252" t="s">
        <v>4262</v>
      </c>
      <c r="C4252" t="str">
        <f t="shared" si="240"/>
        <v>potato_gran_g_7_VegetableESA18b</v>
      </c>
      <c r="D4252">
        <v>56.9</v>
      </c>
      <c r="E4252">
        <v>56</v>
      </c>
      <c r="F4252">
        <v>6.2</v>
      </c>
      <c r="G4252">
        <v>2.7</v>
      </c>
      <c r="H4252">
        <v>53.3</v>
      </c>
      <c r="I4252">
        <v>42.3</v>
      </c>
      <c r="J4252">
        <v>27.6</v>
      </c>
      <c r="K4252">
        <v>21.8</v>
      </c>
      <c r="L4252">
        <v>16.600000000000001</v>
      </c>
      <c r="M4252">
        <v>16.399999999999999</v>
      </c>
      <c r="R4252">
        <f t="shared" si="241"/>
        <v>15</v>
      </c>
      <c r="S4252">
        <f t="shared" si="242"/>
        <v>23</v>
      </c>
    </row>
    <row r="4253" spans="1:19" x14ac:dyDescent="0.3">
      <c r="A4253">
        <v>4252</v>
      </c>
      <c r="B4253" t="s">
        <v>4263</v>
      </c>
      <c r="C4253" t="str">
        <f t="shared" si="240"/>
        <v>potato_gran_g_7_VegetableESA19a</v>
      </c>
      <c r="D4253">
        <v>46.4</v>
      </c>
      <c r="E4253">
        <v>45.8</v>
      </c>
      <c r="F4253">
        <v>9.98</v>
      </c>
      <c r="G4253">
        <v>3.88</v>
      </c>
      <c r="H4253">
        <v>44</v>
      </c>
      <c r="I4253">
        <v>36.299999999999997</v>
      </c>
      <c r="J4253">
        <v>27.4</v>
      </c>
      <c r="K4253">
        <v>23.8</v>
      </c>
      <c r="L4253">
        <v>18.2</v>
      </c>
      <c r="M4253">
        <v>18.100000000000001</v>
      </c>
      <c r="R4253">
        <f t="shared" si="241"/>
        <v>15</v>
      </c>
      <c r="S4253">
        <f t="shared" si="242"/>
        <v>23</v>
      </c>
    </row>
    <row r="4254" spans="1:19" x14ac:dyDescent="0.3">
      <c r="A4254">
        <v>4253</v>
      </c>
      <c r="B4254" t="s">
        <v>4264</v>
      </c>
      <c r="C4254" t="str">
        <f t="shared" si="240"/>
        <v>potato_gran_g_7_VegetableESA19b</v>
      </c>
      <c r="D4254">
        <v>73.7</v>
      </c>
      <c r="E4254">
        <v>72.7</v>
      </c>
      <c r="F4254">
        <v>18.399999999999999</v>
      </c>
      <c r="G4254">
        <v>10.9</v>
      </c>
      <c r="H4254">
        <v>70.7</v>
      </c>
      <c r="I4254">
        <v>60.7</v>
      </c>
      <c r="J4254">
        <v>45.5</v>
      </c>
      <c r="K4254">
        <v>40.9</v>
      </c>
      <c r="L4254">
        <v>30.1</v>
      </c>
      <c r="M4254">
        <v>30</v>
      </c>
      <c r="R4254">
        <f t="shared" si="241"/>
        <v>15</v>
      </c>
      <c r="S4254">
        <f t="shared" si="242"/>
        <v>23</v>
      </c>
    </row>
    <row r="4255" spans="1:19" x14ac:dyDescent="0.3">
      <c r="A4255">
        <v>4254</v>
      </c>
      <c r="B4255" t="s">
        <v>4265</v>
      </c>
      <c r="C4255" t="str">
        <f t="shared" si="240"/>
        <v>potato_gran_g_7_VegetableESA20a</v>
      </c>
      <c r="D4255">
        <v>323</v>
      </c>
      <c r="E4255">
        <v>316</v>
      </c>
      <c r="F4255">
        <v>25.8</v>
      </c>
      <c r="G4255">
        <v>8.23</v>
      </c>
      <c r="H4255">
        <v>300</v>
      </c>
      <c r="I4255">
        <v>231</v>
      </c>
      <c r="J4255">
        <v>138</v>
      </c>
      <c r="K4255">
        <v>99.1</v>
      </c>
      <c r="L4255">
        <v>80.400000000000006</v>
      </c>
      <c r="M4255">
        <v>79.099999999999994</v>
      </c>
      <c r="R4255">
        <f t="shared" si="241"/>
        <v>15</v>
      </c>
      <c r="S4255">
        <f t="shared" si="242"/>
        <v>23</v>
      </c>
    </row>
    <row r="4256" spans="1:19" x14ac:dyDescent="0.3">
      <c r="A4256">
        <v>4255</v>
      </c>
      <c r="B4256" t="s">
        <v>4266</v>
      </c>
      <c r="C4256" t="str">
        <f t="shared" si="240"/>
        <v>potato_gran_g_7_VegetableESA20b</v>
      </c>
      <c r="D4256">
        <v>281</v>
      </c>
      <c r="E4256">
        <v>275</v>
      </c>
      <c r="F4256">
        <v>20.100000000000001</v>
      </c>
      <c r="G4256">
        <v>6.35</v>
      </c>
      <c r="H4256">
        <v>256</v>
      </c>
      <c r="I4256">
        <v>189</v>
      </c>
      <c r="J4256">
        <v>107</v>
      </c>
      <c r="K4256">
        <v>77</v>
      </c>
      <c r="L4256">
        <v>61.1</v>
      </c>
      <c r="M4256">
        <v>60.2</v>
      </c>
      <c r="R4256">
        <f t="shared" si="241"/>
        <v>15</v>
      </c>
      <c r="S4256">
        <f t="shared" si="242"/>
        <v>23</v>
      </c>
    </row>
    <row r="4257" spans="1:19" x14ac:dyDescent="0.3">
      <c r="A4257">
        <v>4256</v>
      </c>
      <c r="B4257" t="s">
        <v>4267</v>
      </c>
      <c r="C4257" t="str">
        <f t="shared" si="240"/>
        <v>potato_gran_g_4_VegetableESA1</v>
      </c>
      <c r="D4257">
        <v>293</v>
      </c>
      <c r="E4257">
        <v>182</v>
      </c>
      <c r="F4257">
        <v>15</v>
      </c>
      <c r="G4257">
        <v>8.57</v>
      </c>
      <c r="H4257">
        <v>129</v>
      </c>
      <c r="I4257">
        <v>99.8</v>
      </c>
      <c r="J4257">
        <v>70</v>
      </c>
      <c r="K4257">
        <v>52.3</v>
      </c>
      <c r="L4257">
        <v>149</v>
      </c>
      <c r="M4257">
        <v>140</v>
      </c>
      <c r="R4257">
        <f t="shared" si="241"/>
        <v>15</v>
      </c>
      <c r="S4257">
        <f t="shared" si="242"/>
        <v>23</v>
      </c>
    </row>
    <row r="4258" spans="1:19" x14ac:dyDescent="0.3">
      <c r="A4258">
        <v>4257</v>
      </c>
      <c r="B4258" t="s">
        <v>4268</v>
      </c>
      <c r="C4258" t="str">
        <f t="shared" si="240"/>
        <v>rangeland_g_7_GrasslandESA1</v>
      </c>
      <c r="D4258">
        <v>18.399999999999999</v>
      </c>
      <c r="E4258">
        <v>18.2</v>
      </c>
      <c r="F4258">
        <v>2.31</v>
      </c>
      <c r="G4258">
        <v>0.92800000000000005</v>
      </c>
      <c r="H4258">
        <v>17.899999999999999</v>
      </c>
      <c r="I4258">
        <v>15.6</v>
      </c>
      <c r="J4258">
        <v>10.4</v>
      </c>
      <c r="K4258">
        <v>7.84</v>
      </c>
      <c r="L4258">
        <v>6.43</v>
      </c>
      <c r="M4258">
        <v>6.35</v>
      </c>
      <c r="R4258">
        <f t="shared" si="241"/>
        <v>13</v>
      </c>
      <c r="S4258">
        <f t="shared" si="242"/>
        <v>21</v>
      </c>
    </row>
    <row r="4259" spans="1:19" x14ac:dyDescent="0.3">
      <c r="A4259">
        <v>4258</v>
      </c>
      <c r="B4259" t="s">
        <v>4269</v>
      </c>
      <c r="C4259" t="str">
        <f t="shared" si="240"/>
        <v>rangeland_g_7_GrasslandESA2</v>
      </c>
      <c r="D4259">
        <v>4.16</v>
      </c>
      <c r="E4259">
        <v>4.07</v>
      </c>
      <c r="F4259">
        <v>0.51300000000000001</v>
      </c>
      <c r="G4259">
        <v>0.312</v>
      </c>
      <c r="H4259">
        <v>3.83</v>
      </c>
      <c r="I4259">
        <v>3.01</v>
      </c>
      <c r="J4259">
        <v>2.27</v>
      </c>
      <c r="K4259">
        <v>1.69</v>
      </c>
      <c r="L4259">
        <v>1.31</v>
      </c>
      <c r="M4259">
        <v>1.3</v>
      </c>
      <c r="R4259">
        <f t="shared" si="241"/>
        <v>13</v>
      </c>
      <c r="S4259">
        <f t="shared" si="242"/>
        <v>21</v>
      </c>
    </row>
    <row r="4260" spans="1:19" x14ac:dyDescent="0.3">
      <c r="A4260">
        <v>4259</v>
      </c>
      <c r="B4260" t="s">
        <v>4270</v>
      </c>
      <c r="C4260" t="str">
        <f t="shared" si="240"/>
        <v>rangeland_g_7_GrasslandESA3</v>
      </c>
      <c r="D4260">
        <v>26.9</v>
      </c>
      <c r="E4260">
        <v>26.6</v>
      </c>
      <c r="F4260">
        <v>3.61</v>
      </c>
      <c r="G4260">
        <v>1.54</v>
      </c>
      <c r="H4260">
        <v>25.9</v>
      </c>
      <c r="I4260">
        <v>22.4</v>
      </c>
      <c r="J4260">
        <v>16.5</v>
      </c>
      <c r="K4260">
        <v>13</v>
      </c>
      <c r="L4260">
        <v>9.5299999999999994</v>
      </c>
      <c r="M4260">
        <v>9.4499999999999993</v>
      </c>
      <c r="R4260">
        <f t="shared" si="241"/>
        <v>13</v>
      </c>
      <c r="S4260">
        <f t="shared" si="242"/>
        <v>21</v>
      </c>
    </row>
    <row r="4261" spans="1:19" x14ac:dyDescent="0.3">
      <c r="A4261">
        <v>4260</v>
      </c>
      <c r="B4261" t="s">
        <v>4271</v>
      </c>
      <c r="C4261" t="str">
        <f t="shared" si="240"/>
        <v>rangeland_g_7_GrasslandESA4</v>
      </c>
      <c r="D4261">
        <v>5.22</v>
      </c>
      <c r="E4261">
        <v>5.0999999999999996</v>
      </c>
      <c r="F4261">
        <v>0.59499999999999997</v>
      </c>
      <c r="G4261">
        <v>0.40300000000000002</v>
      </c>
      <c r="H4261">
        <v>4.78</v>
      </c>
      <c r="I4261">
        <v>3.48</v>
      </c>
      <c r="J4261">
        <v>2.04</v>
      </c>
      <c r="K4261">
        <v>1.53</v>
      </c>
      <c r="L4261">
        <v>1.43</v>
      </c>
      <c r="M4261">
        <v>1.53</v>
      </c>
      <c r="R4261">
        <f t="shared" si="241"/>
        <v>13</v>
      </c>
      <c r="S4261">
        <f t="shared" si="242"/>
        <v>21</v>
      </c>
    </row>
    <row r="4262" spans="1:19" x14ac:dyDescent="0.3">
      <c r="A4262">
        <v>4261</v>
      </c>
      <c r="B4262" t="s">
        <v>4272</v>
      </c>
      <c r="C4262" t="str">
        <f t="shared" si="240"/>
        <v>rangeland_g_7_GrasslandESA5</v>
      </c>
      <c r="D4262">
        <v>25</v>
      </c>
      <c r="E4262">
        <v>24.7</v>
      </c>
      <c r="F4262">
        <v>2.56</v>
      </c>
      <c r="G4262">
        <v>0.95599999999999996</v>
      </c>
      <c r="H4262">
        <v>23.9</v>
      </c>
      <c r="I4262">
        <v>19.7</v>
      </c>
      <c r="J4262">
        <v>12.6</v>
      </c>
      <c r="K4262">
        <v>9.48</v>
      </c>
      <c r="L4262">
        <v>7.33</v>
      </c>
      <c r="M4262">
        <v>7.25</v>
      </c>
      <c r="R4262">
        <f t="shared" si="241"/>
        <v>13</v>
      </c>
      <c r="S4262">
        <f t="shared" si="242"/>
        <v>21</v>
      </c>
    </row>
    <row r="4263" spans="1:19" x14ac:dyDescent="0.3">
      <c r="A4263">
        <v>4262</v>
      </c>
      <c r="B4263" t="s">
        <v>4273</v>
      </c>
      <c r="C4263" t="str">
        <f t="shared" si="240"/>
        <v>rangeland_g_7_GrasslandESA6</v>
      </c>
      <c r="D4263">
        <v>11.9</v>
      </c>
      <c r="E4263">
        <v>11.7</v>
      </c>
      <c r="F4263">
        <v>1.1000000000000001</v>
      </c>
      <c r="G4263">
        <v>0.58799999999999997</v>
      </c>
      <c r="H4263">
        <v>11.2</v>
      </c>
      <c r="I4263">
        <v>8.77</v>
      </c>
      <c r="J4263">
        <v>5.58</v>
      </c>
      <c r="K4263">
        <v>4.12</v>
      </c>
      <c r="L4263">
        <v>3.22</v>
      </c>
      <c r="M4263">
        <v>3.17</v>
      </c>
      <c r="R4263">
        <f t="shared" si="241"/>
        <v>13</v>
      </c>
      <c r="S4263">
        <f t="shared" si="242"/>
        <v>21</v>
      </c>
    </row>
    <row r="4264" spans="1:19" x14ac:dyDescent="0.3">
      <c r="A4264">
        <v>4263</v>
      </c>
      <c r="B4264" t="s">
        <v>4274</v>
      </c>
      <c r="C4264" t="str">
        <f t="shared" si="240"/>
        <v>rangeland_g_7_GrasslandESA7</v>
      </c>
      <c r="D4264">
        <v>18.3</v>
      </c>
      <c r="E4264">
        <v>18</v>
      </c>
      <c r="F4264">
        <v>1.54</v>
      </c>
      <c r="G4264">
        <v>0.82399999999999995</v>
      </c>
      <c r="H4264">
        <v>17.5</v>
      </c>
      <c r="I4264">
        <v>13.2</v>
      </c>
      <c r="J4264">
        <v>7.67</v>
      </c>
      <c r="K4264">
        <v>5.54</v>
      </c>
      <c r="L4264">
        <v>4.5999999999999996</v>
      </c>
      <c r="M4264">
        <v>4.5199999999999996</v>
      </c>
      <c r="R4264">
        <f t="shared" si="241"/>
        <v>13</v>
      </c>
      <c r="S4264">
        <f t="shared" si="242"/>
        <v>21</v>
      </c>
    </row>
    <row r="4265" spans="1:19" x14ac:dyDescent="0.3">
      <c r="A4265">
        <v>4264</v>
      </c>
      <c r="B4265" t="s">
        <v>4275</v>
      </c>
      <c r="C4265" t="str">
        <f t="shared" si="240"/>
        <v>rangeland_g_7_GrasslandESA8</v>
      </c>
      <c r="D4265">
        <v>34.1</v>
      </c>
      <c r="E4265">
        <v>33.1</v>
      </c>
      <c r="F4265">
        <v>2.04</v>
      </c>
      <c r="G4265">
        <v>0.77600000000000002</v>
      </c>
      <c r="H4265">
        <v>30.6</v>
      </c>
      <c r="I4265">
        <v>20.3</v>
      </c>
      <c r="J4265">
        <v>11.1</v>
      </c>
      <c r="K4265">
        <v>7.83</v>
      </c>
      <c r="L4265">
        <v>6.42</v>
      </c>
      <c r="M4265">
        <v>6.3</v>
      </c>
      <c r="R4265">
        <f t="shared" si="241"/>
        <v>13</v>
      </c>
      <c r="S4265">
        <f t="shared" si="242"/>
        <v>21</v>
      </c>
    </row>
    <row r="4266" spans="1:19" x14ac:dyDescent="0.3">
      <c r="A4266">
        <v>4265</v>
      </c>
      <c r="B4266" t="s">
        <v>4276</v>
      </c>
      <c r="C4266" t="str">
        <f t="shared" si="240"/>
        <v>rangeland_g_7_GrasslandESA8</v>
      </c>
      <c r="D4266">
        <v>18.8</v>
      </c>
      <c r="E4266">
        <v>18.3</v>
      </c>
      <c r="F4266">
        <v>1.22</v>
      </c>
      <c r="G4266">
        <v>0.52300000000000002</v>
      </c>
      <c r="H4266">
        <v>17.399999999999999</v>
      </c>
      <c r="I4266">
        <v>12</v>
      </c>
      <c r="J4266">
        <v>6.73</v>
      </c>
      <c r="K4266">
        <v>4.75</v>
      </c>
      <c r="L4266">
        <v>3.78</v>
      </c>
      <c r="M4266">
        <v>3.74</v>
      </c>
      <c r="R4266">
        <f t="shared" si="241"/>
        <v>13</v>
      </c>
      <c r="S4266">
        <f t="shared" si="242"/>
        <v>21</v>
      </c>
    </row>
    <row r="4267" spans="1:19" x14ac:dyDescent="0.3">
      <c r="A4267">
        <v>4266</v>
      </c>
      <c r="B4267" t="s">
        <v>4277</v>
      </c>
      <c r="C4267" t="str">
        <f t="shared" si="240"/>
        <v>rangeland_g_7_GrasslandESA10a</v>
      </c>
      <c r="D4267">
        <v>18.2</v>
      </c>
      <c r="E4267">
        <v>17.899999999999999</v>
      </c>
      <c r="F4267">
        <v>1.63</v>
      </c>
      <c r="G4267">
        <v>0.79200000000000004</v>
      </c>
      <c r="H4267">
        <v>17</v>
      </c>
      <c r="I4267">
        <v>13.7</v>
      </c>
      <c r="J4267">
        <v>7.77</v>
      </c>
      <c r="K4267">
        <v>5.82</v>
      </c>
      <c r="L4267">
        <v>4.78</v>
      </c>
      <c r="M4267">
        <v>4.7</v>
      </c>
      <c r="R4267">
        <f t="shared" si="241"/>
        <v>13</v>
      </c>
      <c r="S4267">
        <f t="shared" si="242"/>
        <v>21</v>
      </c>
    </row>
    <row r="4268" spans="1:19" x14ac:dyDescent="0.3">
      <c r="A4268">
        <v>4267</v>
      </c>
      <c r="B4268" t="s">
        <v>4278</v>
      </c>
      <c r="C4268" t="str">
        <f t="shared" si="240"/>
        <v>rangeland_g_7_GrasslandESA10b</v>
      </c>
      <c r="D4268">
        <v>8.1999999999999993</v>
      </c>
      <c r="E4268">
        <v>8.1199999999999992</v>
      </c>
      <c r="F4268">
        <v>1.1499999999999999</v>
      </c>
      <c r="G4268">
        <v>0.77300000000000002</v>
      </c>
      <c r="H4268">
        <v>7.88</v>
      </c>
      <c r="I4268">
        <v>6.93</v>
      </c>
      <c r="J4268">
        <v>4.9000000000000004</v>
      </c>
      <c r="K4268">
        <v>3.94</v>
      </c>
      <c r="L4268">
        <v>3.02</v>
      </c>
      <c r="M4268">
        <v>2.99</v>
      </c>
      <c r="R4268">
        <f t="shared" si="241"/>
        <v>13</v>
      </c>
      <c r="S4268">
        <f t="shared" si="242"/>
        <v>21</v>
      </c>
    </row>
    <row r="4269" spans="1:19" x14ac:dyDescent="0.3">
      <c r="A4269">
        <v>4268</v>
      </c>
      <c r="B4269" t="s">
        <v>4279</v>
      </c>
      <c r="C4269" t="str">
        <f t="shared" si="240"/>
        <v>rangeland_g_7_GrasslandESA11a</v>
      </c>
      <c r="D4269">
        <v>23.1</v>
      </c>
      <c r="E4269">
        <v>22.7</v>
      </c>
      <c r="F4269">
        <v>1.95</v>
      </c>
      <c r="G4269">
        <v>1.01</v>
      </c>
      <c r="H4269">
        <v>21.6</v>
      </c>
      <c r="I4269">
        <v>16.399999999999999</v>
      </c>
      <c r="J4269">
        <v>10.199999999999999</v>
      </c>
      <c r="K4269">
        <v>7.42</v>
      </c>
      <c r="L4269">
        <v>5.88</v>
      </c>
      <c r="M4269">
        <v>5.8</v>
      </c>
      <c r="R4269">
        <f t="shared" si="241"/>
        <v>13</v>
      </c>
      <c r="S4269">
        <f t="shared" si="242"/>
        <v>21</v>
      </c>
    </row>
    <row r="4270" spans="1:19" x14ac:dyDescent="0.3">
      <c r="A4270">
        <v>4269</v>
      </c>
      <c r="B4270" t="s">
        <v>4280</v>
      </c>
      <c r="C4270" t="str">
        <f t="shared" si="240"/>
        <v>rangeland_g_7_GrasslandESA11b</v>
      </c>
      <c r="D4270">
        <v>12.3</v>
      </c>
      <c r="E4270">
        <v>12</v>
      </c>
      <c r="F4270">
        <v>1.04</v>
      </c>
      <c r="G4270">
        <v>0.67400000000000004</v>
      </c>
      <c r="H4270">
        <v>11.3</v>
      </c>
      <c r="I4270">
        <v>8.5399999999999991</v>
      </c>
      <c r="J4270">
        <v>5.28</v>
      </c>
      <c r="K4270">
        <v>3.86</v>
      </c>
      <c r="L4270">
        <v>3.16</v>
      </c>
      <c r="M4270">
        <v>3.11</v>
      </c>
      <c r="R4270">
        <f t="shared" si="241"/>
        <v>13</v>
      </c>
      <c r="S4270">
        <f t="shared" si="242"/>
        <v>21</v>
      </c>
    </row>
    <row r="4271" spans="1:19" x14ac:dyDescent="0.3">
      <c r="A4271">
        <v>4270</v>
      </c>
      <c r="B4271" t="s">
        <v>4281</v>
      </c>
      <c r="C4271" t="str">
        <f t="shared" si="240"/>
        <v>rangeland_g_7_GrasslandESA12a</v>
      </c>
      <c r="D4271">
        <v>22.8</v>
      </c>
      <c r="E4271">
        <v>22.3</v>
      </c>
      <c r="F4271">
        <v>1.83</v>
      </c>
      <c r="G4271">
        <v>0.94199999999999995</v>
      </c>
      <c r="H4271">
        <v>21.1</v>
      </c>
      <c r="I4271">
        <v>17.2</v>
      </c>
      <c r="J4271">
        <v>9.9600000000000009</v>
      </c>
      <c r="K4271">
        <v>7.1</v>
      </c>
      <c r="L4271">
        <v>5.8</v>
      </c>
      <c r="M4271">
        <v>5.71</v>
      </c>
      <c r="R4271">
        <f t="shared" si="241"/>
        <v>13</v>
      </c>
      <c r="S4271">
        <f t="shared" si="242"/>
        <v>21</v>
      </c>
    </row>
    <row r="4272" spans="1:19" x14ac:dyDescent="0.3">
      <c r="A4272">
        <v>4271</v>
      </c>
      <c r="B4272" t="s">
        <v>4282</v>
      </c>
      <c r="C4272" t="str">
        <f t="shared" si="240"/>
        <v>rangeland_g_7_GrasslandESA12b</v>
      </c>
      <c r="D4272">
        <v>24.2</v>
      </c>
      <c r="E4272">
        <v>23.7</v>
      </c>
      <c r="F4272">
        <v>1.99</v>
      </c>
      <c r="G4272">
        <v>0.624</v>
      </c>
      <c r="H4272">
        <v>22.6</v>
      </c>
      <c r="I4272">
        <v>18</v>
      </c>
      <c r="J4272">
        <v>10.8</v>
      </c>
      <c r="K4272">
        <v>7.75</v>
      </c>
      <c r="L4272">
        <v>6.27</v>
      </c>
      <c r="M4272">
        <v>6.18</v>
      </c>
      <c r="R4272">
        <f t="shared" si="241"/>
        <v>13</v>
      </c>
      <c r="S4272">
        <f t="shared" si="242"/>
        <v>21</v>
      </c>
    </row>
    <row r="4273" spans="1:19" x14ac:dyDescent="0.3">
      <c r="A4273">
        <v>4272</v>
      </c>
      <c r="B4273" t="s">
        <v>4283</v>
      </c>
      <c r="C4273" t="str">
        <f t="shared" si="240"/>
        <v>rangeland_g_7_GrasslandESA13</v>
      </c>
      <c r="D4273">
        <v>13.4</v>
      </c>
      <c r="E4273">
        <v>13</v>
      </c>
      <c r="F4273">
        <v>1.1399999999999999</v>
      </c>
      <c r="G4273">
        <v>0.57599999999999996</v>
      </c>
      <c r="H4273">
        <v>12</v>
      </c>
      <c r="I4273">
        <v>8.39</v>
      </c>
      <c r="J4273">
        <v>4.9400000000000004</v>
      </c>
      <c r="K4273">
        <v>3.81</v>
      </c>
      <c r="L4273">
        <v>2.84</v>
      </c>
      <c r="M4273">
        <v>2.8</v>
      </c>
      <c r="R4273">
        <f t="shared" si="241"/>
        <v>13</v>
      </c>
      <c r="S4273">
        <f t="shared" si="242"/>
        <v>21</v>
      </c>
    </row>
    <row r="4274" spans="1:19" x14ac:dyDescent="0.3">
      <c r="A4274">
        <v>4273</v>
      </c>
      <c r="B4274" t="s">
        <v>4284</v>
      </c>
      <c r="C4274" t="str">
        <f t="shared" si="240"/>
        <v>rangeland_g_7_GrasslandESA14</v>
      </c>
      <c r="D4274">
        <v>4.07</v>
      </c>
      <c r="E4274">
        <v>4.03</v>
      </c>
      <c r="F4274">
        <v>0.68100000000000005</v>
      </c>
      <c r="G4274">
        <v>0.56100000000000005</v>
      </c>
      <c r="H4274">
        <v>3.92</v>
      </c>
      <c r="I4274">
        <v>3.65</v>
      </c>
      <c r="J4274">
        <v>2.86</v>
      </c>
      <c r="K4274">
        <v>2.27</v>
      </c>
      <c r="L4274">
        <v>1.69</v>
      </c>
      <c r="M4274">
        <v>1.68</v>
      </c>
      <c r="R4274">
        <f t="shared" si="241"/>
        <v>13</v>
      </c>
      <c r="S4274">
        <f t="shared" si="242"/>
        <v>21</v>
      </c>
    </row>
    <row r="4275" spans="1:19" x14ac:dyDescent="0.3">
      <c r="A4275">
        <v>4274</v>
      </c>
      <c r="B4275" t="s">
        <v>4285</v>
      </c>
      <c r="C4275" t="str">
        <f t="shared" si="240"/>
        <v>rangeland_g_7_GrasslandESA15a</v>
      </c>
      <c r="D4275">
        <v>6.32</v>
      </c>
      <c r="E4275">
        <v>6.23</v>
      </c>
      <c r="F4275">
        <v>0.83599999999999997</v>
      </c>
      <c r="G4275">
        <v>0.55100000000000005</v>
      </c>
      <c r="H4275">
        <v>5.95</v>
      </c>
      <c r="I4275">
        <v>5.2</v>
      </c>
      <c r="J4275">
        <v>3.51</v>
      </c>
      <c r="K4275">
        <v>2.7</v>
      </c>
      <c r="L4275">
        <v>2.0499999999999998</v>
      </c>
      <c r="M4275">
        <v>2.04</v>
      </c>
      <c r="R4275">
        <f t="shared" si="241"/>
        <v>13</v>
      </c>
      <c r="S4275">
        <f t="shared" si="242"/>
        <v>21</v>
      </c>
    </row>
    <row r="4276" spans="1:19" x14ac:dyDescent="0.3">
      <c r="A4276">
        <v>4275</v>
      </c>
      <c r="B4276" t="s">
        <v>4286</v>
      </c>
      <c r="C4276" t="str">
        <f t="shared" si="240"/>
        <v>rangeland_g_7_GrasslandESA15b</v>
      </c>
      <c r="D4276">
        <v>9.1999999999999993</v>
      </c>
      <c r="E4276">
        <v>8.8000000000000007</v>
      </c>
      <c r="F4276">
        <v>0.61199999999999999</v>
      </c>
      <c r="G4276">
        <v>0.33600000000000002</v>
      </c>
      <c r="H4276">
        <v>7.74</v>
      </c>
      <c r="I4276">
        <v>4.4000000000000004</v>
      </c>
      <c r="J4276">
        <v>2.19</v>
      </c>
      <c r="K4276">
        <v>1.69</v>
      </c>
      <c r="L4276">
        <v>1.37</v>
      </c>
      <c r="M4276">
        <v>1.34</v>
      </c>
      <c r="R4276">
        <f t="shared" si="241"/>
        <v>13</v>
      </c>
      <c r="S4276">
        <f t="shared" si="242"/>
        <v>21</v>
      </c>
    </row>
    <row r="4277" spans="1:19" x14ac:dyDescent="0.3">
      <c r="A4277">
        <v>4276</v>
      </c>
      <c r="B4277" t="s">
        <v>4287</v>
      </c>
      <c r="C4277" t="str">
        <f t="shared" si="240"/>
        <v>rangeland_g_7_GrasslandESA16a</v>
      </c>
      <c r="D4277">
        <v>11.7</v>
      </c>
      <c r="E4277">
        <v>11.6</v>
      </c>
      <c r="F4277">
        <v>1.58</v>
      </c>
      <c r="G4277">
        <v>0.67700000000000005</v>
      </c>
      <c r="H4277">
        <v>11.4</v>
      </c>
      <c r="I4277">
        <v>9.93</v>
      </c>
      <c r="J4277">
        <v>7.14</v>
      </c>
      <c r="K4277">
        <v>5.71</v>
      </c>
      <c r="L4277">
        <v>4.2699999999999996</v>
      </c>
      <c r="M4277">
        <v>4.2300000000000004</v>
      </c>
      <c r="R4277">
        <f t="shared" si="241"/>
        <v>13</v>
      </c>
      <c r="S4277">
        <f t="shared" si="242"/>
        <v>21</v>
      </c>
    </row>
    <row r="4278" spans="1:19" x14ac:dyDescent="0.3">
      <c r="A4278">
        <v>4277</v>
      </c>
      <c r="B4278" t="s">
        <v>4288</v>
      </c>
      <c r="C4278" t="str">
        <f t="shared" si="240"/>
        <v>rangeland_g_7_GrasslandESA16b</v>
      </c>
      <c r="D4278">
        <v>3.66</v>
      </c>
      <c r="E4278">
        <v>3.63</v>
      </c>
      <c r="F4278">
        <v>0.63700000000000001</v>
      </c>
      <c r="G4278">
        <v>0.53200000000000003</v>
      </c>
      <c r="H4278">
        <v>3.54</v>
      </c>
      <c r="I4278">
        <v>3.29</v>
      </c>
      <c r="J4278">
        <v>2.67</v>
      </c>
      <c r="K4278">
        <v>2.19</v>
      </c>
      <c r="L4278">
        <v>1.58</v>
      </c>
      <c r="M4278">
        <v>1.57</v>
      </c>
      <c r="R4278">
        <f t="shared" si="241"/>
        <v>13</v>
      </c>
      <c r="S4278">
        <f t="shared" si="242"/>
        <v>21</v>
      </c>
    </row>
    <row r="4279" spans="1:19" x14ac:dyDescent="0.3">
      <c r="A4279">
        <v>4278</v>
      </c>
      <c r="B4279" t="s">
        <v>4289</v>
      </c>
      <c r="C4279" t="str">
        <f t="shared" si="240"/>
        <v>rangeland_g_7_GrasslandESA17a</v>
      </c>
      <c r="D4279">
        <v>11.5</v>
      </c>
      <c r="E4279">
        <v>11.4</v>
      </c>
      <c r="F4279">
        <v>2.02</v>
      </c>
      <c r="G4279">
        <v>1.07</v>
      </c>
      <c r="H4279">
        <v>11.2</v>
      </c>
      <c r="I4279">
        <v>9.9600000000000009</v>
      </c>
      <c r="J4279">
        <v>7.88</v>
      </c>
      <c r="K4279">
        <v>6.47</v>
      </c>
      <c r="L4279">
        <v>4.93</v>
      </c>
      <c r="M4279">
        <v>4.9000000000000004</v>
      </c>
      <c r="R4279">
        <f t="shared" si="241"/>
        <v>13</v>
      </c>
      <c r="S4279">
        <f t="shared" si="242"/>
        <v>21</v>
      </c>
    </row>
    <row r="4280" spans="1:19" x14ac:dyDescent="0.3">
      <c r="A4280">
        <v>4279</v>
      </c>
      <c r="B4280" t="s">
        <v>4290</v>
      </c>
      <c r="C4280" t="str">
        <f t="shared" si="240"/>
        <v>rangeland_g_7_GrasslandESA17b</v>
      </c>
      <c r="D4280">
        <v>3.78</v>
      </c>
      <c r="E4280">
        <v>3.74</v>
      </c>
      <c r="F4280">
        <v>0.59399999999999997</v>
      </c>
      <c r="G4280">
        <v>0.496</v>
      </c>
      <c r="H4280">
        <v>3.62</v>
      </c>
      <c r="I4280">
        <v>3.12</v>
      </c>
      <c r="J4280">
        <v>2.2999999999999998</v>
      </c>
      <c r="K4280">
        <v>1.8</v>
      </c>
      <c r="L4280">
        <v>1.35</v>
      </c>
      <c r="M4280">
        <v>1.33</v>
      </c>
      <c r="R4280">
        <f t="shared" si="241"/>
        <v>13</v>
      </c>
      <c r="S4280">
        <f t="shared" si="242"/>
        <v>21</v>
      </c>
    </row>
    <row r="4281" spans="1:19" x14ac:dyDescent="0.3">
      <c r="A4281">
        <v>4280</v>
      </c>
      <c r="B4281" t="s">
        <v>4291</v>
      </c>
      <c r="C4281" t="str">
        <f t="shared" ref="C4281:C4344" si="243">LEFT(B4281,R4281-1)&amp;RIGHT(B4281,LEN(B4281)-S4281)</f>
        <v>rangeland_g_7_GrasslandESA18a</v>
      </c>
      <c r="D4281">
        <v>7.93</v>
      </c>
      <c r="E4281">
        <v>7.84</v>
      </c>
      <c r="F4281">
        <v>1.05</v>
      </c>
      <c r="G4281">
        <v>0.63600000000000001</v>
      </c>
      <c r="H4281">
        <v>7.59</v>
      </c>
      <c r="I4281">
        <v>6.46</v>
      </c>
      <c r="J4281">
        <v>4.66</v>
      </c>
      <c r="K4281">
        <v>3.69</v>
      </c>
      <c r="L4281">
        <v>2.68</v>
      </c>
      <c r="M4281">
        <v>2.66</v>
      </c>
      <c r="R4281">
        <f t="shared" si="241"/>
        <v>13</v>
      </c>
      <c r="S4281">
        <f t="shared" si="242"/>
        <v>21</v>
      </c>
    </row>
    <row r="4282" spans="1:19" x14ac:dyDescent="0.3">
      <c r="A4282">
        <v>4281</v>
      </c>
      <c r="B4282" t="s">
        <v>4292</v>
      </c>
      <c r="C4282" t="str">
        <f t="shared" si="243"/>
        <v>rangeland_g_7_GrasslandESA18b</v>
      </c>
      <c r="D4282">
        <v>17.8</v>
      </c>
      <c r="E4282">
        <v>17.5</v>
      </c>
      <c r="F4282">
        <v>1.85</v>
      </c>
      <c r="G4282">
        <v>0.624</v>
      </c>
      <c r="H4282">
        <v>17</v>
      </c>
      <c r="I4282">
        <v>13.5</v>
      </c>
      <c r="J4282">
        <v>8.76</v>
      </c>
      <c r="K4282">
        <v>6.67</v>
      </c>
      <c r="L4282">
        <v>4.95</v>
      </c>
      <c r="M4282">
        <v>4.91</v>
      </c>
      <c r="R4282">
        <f t="shared" si="241"/>
        <v>13</v>
      </c>
      <c r="S4282">
        <f t="shared" si="242"/>
        <v>21</v>
      </c>
    </row>
    <row r="4283" spans="1:19" x14ac:dyDescent="0.3">
      <c r="A4283">
        <v>4282</v>
      </c>
      <c r="B4283" t="s">
        <v>4293</v>
      </c>
      <c r="C4283" t="str">
        <f t="shared" si="243"/>
        <v>rangeland_g_7_GrasslandESA19a</v>
      </c>
      <c r="D4283">
        <v>12.2</v>
      </c>
      <c r="E4283">
        <v>12</v>
      </c>
      <c r="F4283">
        <v>2.2000000000000002</v>
      </c>
      <c r="G4283">
        <v>1.43</v>
      </c>
      <c r="H4283">
        <v>11.7</v>
      </c>
      <c r="I4283">
        <v>9.7899999999999991</v>
      </c>
      <c r="J4283">
        <v>6.94</v>
      </c>
      <c r="K4283">
        <v>5.66</v>
      </c>
      <c r="L4283">
        <v>4.34</v>
      </c>
      <c r="M4283">
        <v>4.3099999999999996</v>
      </c>
      <c r="R4283">
        <f t="shared" si="241"/>
        <v>13</v>
      </c>
      <c r="S4283">
        <f t="shared" si="242"/>
        <v>21</v>
      </c>
    </row>
    <row r="4284" spans="1:19" x14ac:dyDescent="0.3">
      <c r="A4284">
        <v>4283</v>
      </c>
      <c r="B4284" t="s">
        <v>4294</v>
      </c>
      <c r="C4284" t="str">
        <f t="shared" si="243"/>
        <v>rangeland_g_7_GrasslandESA19b</v>
      </c>
      <c r="D4284">
        <v>16.899999999999999</v>
      </c>
      <c r="E4284">
        <v>16.7</v>
      </c>
      <c r="F4284">
        <v>3.91</v>
      </c>
      <c r="G4284">
        <v>2.66</v>
      </c>
      <c r="H4284">
        <v>16.2</v>
      </c>
      <c r="I4284">
        <v>14</v>
      </c>
      <c r="J4284">
        <v>10.4</v>
      </c>
      <c r="K4284">
        <v>8.91</v>
      </c>
      <c r="L4284">
        <v>6.69</v>
      </c>
      <c r="M4284">
        <v>6.66</v>
      </c>
      <c r="R4284">
        <f t="shared" si="241"/>
        <v>13</v>
      </c>
      <c r="S4284">
        <f t="shared" si="242"/>
        <v>21</v>
      </c>
    </row>
    <row r="4285" spans="1:19" x14ac:dyDescent="0.3">
      <c r="A4285">
        <v>4284</v>
      </c>
      <c r="B4285" t="s">
        <v>4295</v>
      </c>
      <c r="C4285" t="str">
        <f t="shared" si="243"/>
        <v>rangeland_g_7_GrasslandESA20a</v>
      </c>
      <c r="D4285">
        <v>12.3</v>
      </c>
      <c r="E4285">
        <v>12.1</v>
      </c>
      <c r="F4285">
        <v>0.93500000000000005</v>
      </c>
      <c r="G4285">
        <v>0.36499999999999999</v>
      </c>
      <c r="H4285">
        <v>11.7</v>
      </c>
      <c r="I4285">
        <v>8.6199999999999992</v>
      </c>
      <c r="J4285">
        <v>4.9400000000000004</v>
      </c>
      <c r="K4285">
        <v>3.57</v>
      </c>
      <c r="L4285">
        <v>2.87</v>
      </c>
      <c r="M4285">
        <v>2.83</v>
      </c>
      <c r="R4285">
        <f t="shared" si="241"/>
        <v>13</v>
      </c>
      <c r="S4285">
        <f t="shared" si="242"/>
        <v>21</v>
      </c>
    </row>
    <row r="4286" spans="1:19" x14ac:dyDescent="0.3">
      <c r="A4286">
        <v>4285</v>
      </c>
      <c r="B4286" t="s">
        <v>4296</v>
      </c>
      <c r="C4286" t="str">
        <f t="shared" si="243"/>
        <v>rangeland_g_7_GrasslandESA20b</v>
      </c>
      <c r="D4286">
        <v>9.4700000000000006</v>
      </c>
      <c r="E4286">
        <v>9.27</v>
      </c>
      <c r="F4286">
        <v>0.82199999999999995</v>
      </c>
      <c r="G4286">
        <v>0.33700000000000002</v>
      </c>
      <c r="H4286">
        <v>8.7200000000000006</v>
      </c>
      <c r="I4286">
        <v>6.34</v>
      </c>
      <c r="J4286">
        <v>3.93</v>
      </c>
      <c r="K4286">
        <v>3.45</v>
      </c>
      <c r="L4286">
        <v>2.39</v>
      </c>
      <c r="M4286">
        <v>2.36</v>
      </c>
      <c r="R4286">
        <f t="shared" si="241"/>
        <v>13</v>
      </c>
      <c r="S4286">
        <f t="shared" si="242"/>
        <v>21</v>
      </c>
    </row>
    <row r="4287" spans="1:19" x14ac:dyDescent="0.3">
      <c r="A4287">
        <v>4286</v>
      </c>
      <c r="B4287" t="s">
        <v>4297</v>
      </c>
      <c r="C4287" t="str">
        <f t="shared" si="243"/>
        <v>rangeland_g_7_GrasslandESA21</v>
      </c>
      <c r="D4287">
        <v>3.54</v>
      </c>
      <c r="E4287">
        <v>3.45</v>
      </c>
      <c r="F4287">
        <v>0.28199999999999997</v>
      </c>
      <c r="G4287">
        <v>0.22</v>
      </c>
      <c r="H4287">
        <v>3.43</v>
      </c>
      <c r="I4287">
        <v>3.37</v>
      </c>
      <c r="J4287">
        <v>2.59</v>
      </c>
      <c r="K4287">
        <v>1.97</v>
      </c>
      <c r="L4287">
        <v>0.85599999999999998</v>
      </c>
      <c r="M4287">
        <v>0.84199999999999997</v>
      </c>
      <c r="R4287">
        <f t="shared" si="241"/>
        <v>13</v>
      </c>
      <c r="S4287">
        <f t="shared" si="242"/>
        <v>21</v>
      </c>
    </row>
    <row r="4288" spans="1:19" x14ac:dyDescent="0.3">
      <c r="A4288">
        <v>4287</v>
      </c>
      <c r="B4288" t="s">
        <v>4298</v>
      </c>
      <c r="C4288" t="str">
        <f t="shared" si="243"/>
        <v>rangeland_g_4_GrasslandESA1</v>
      </c>
      <c r="D4288">
        <v>35.299999999999997</v>
      </c>
      <c r="E4288">
        <v>23.7</v>
      </c>
      <c r="F4288">
        <v>2.11</v>
      </c>
      <c r="G4288">
        <v>1.07</v>
      </c>
      <c r="H4288">
        <v>21.6</v>
      </c>
      <c r="I4288">
        <v>17.600000000000001</v>
      </c>
      <c r="J4288">
        <v>11.6</v>
      </c>
      <c r="K4288">
        <v>8.18</v>
      </c>
      <c r="L4288">
        <v>7.13</v>
      </c>
      <c r="M4288">
        <v>7.06</v>
      </c>
      <c r="R4288">
        <f t="shared" si="241"/>
        <v>13</v>
      </c>
      <c r="S4288">
        <f t="shared" si="242"/>
        <v>21</v>
      </c>
    </row>
    <row r="4289" spans="1:19" x14ac:dyDescent="0.3">
      <c r="A4289">
        <v>4288</v>
      </c>
      <c r="B4289" t="s">
        <v>4299</v>
      </c>
      <c r="C4289" t="str">
        <f t="shared" si="243"/>
        <v>rangeland_g_4_GrasslandESA2</v>
      </c>
      <c r="D4289">
        <v>5.16</v>
      </c>
      <c r="E4289">
        <v>4.9000000000000004</v>
      </c>
      <c r="F4289">
        <v>0.50800000000000001</v>
      </c>
      <c r="G4289">
        <v>0.27200000000000002</v>
      </c>
      <c r="H4289">
        <v>4.5199999999999996</v>
      </c>
      <c r="I4289">
        <v>3.31</v>
      </c>
      <c r="J4289">
        <v>2.21</v>
      </c>
      <c r="K4289">
        <v>1.76</v>
      </c>
      <c r="L4289">
        <v>1.31</v>
      </c>
      <c r="M4289">
        <v>1.3</v>
      </c>
      <c r="R4289">
        <f t="shared" si="241"/>
        <v>13</v>
      </c>
      <c r="S4289">
        <f t="shared" si="242"/>
        <v>21</v>
      </c>
    </row>
    <row r="4290" spans="1:19" x14ac:dyDescent="0.3">
      <c r="A4290">
        <v>4289</v>
      </c>
      <c r="B4290" t="s">
        <v>4300</v>
      </c>
      <c r="C4290" t="str">
        <f t="shared" si="243"/>
        <v>rangeland_g_4_GrasslandESA3</v>
      </c>
      <c r="D4290">
        <v>48.5</v>
      </c>
      <c r="E4290">
        <v>39.9</v>
      </c>
      <c r="F4290">
        <v>3.77</v>
      </c>
      <c r="G4290">
        <v>1.82</v>
      </c>
      <c r="H4290">
        <v>36.299999999999997</v>
      </c>
      <c r="I4290">
        <v>28.3</v>
      </c>
      <c r="J4290">
        <v>18.7</v>
      </c>
      <c r="K4290">
        <v>13.9</v>
      </c>
      <c r="L4290">
        <v>10.9</v>
      </c>
      <c r="M4290">
        <v>10.8</v>
      </c>
      <c r="R4290">
        <f t="shared" si="241"/>
        <v>13</v>
      </c>
      <c r="S4290">
        <f t="shared" si="242"/>
        <v>21</v>
      </c>
    </row>
    <row r="4291" spans="1:19" x14ac:dyDescent="0.3">
      <c r="A4291">
        <v>4290</v>
      </c>
      <c r="B4291" t="s">
        <v>4301</v>
      </c>
      <c r="C4291" t="str">
        <f t="shared" si="243"/>
        <v>rangeland_g_4_GrasslandESA4</v>
      </c>
      <c r="D4291">
        <v>6.81</v>
      </c>
      <c r="E4291">
        <v>6.53</v>
      </c>
      <c r="F4291">
        <v>0.60299999999999998</v>
      </c>
      <c r="G4291">
        <v>0.34799999999999998</v>
      </c>
      <c r="H4291">
        <v>6.04</v>
      </c>
      <c r="I4291">
        <v>4.4000000000000004</v>
      </c>
      <c r="J4291">
        <v>2.6</v>
      </c>
      <c r="K4291">
        <v>1.96</v>
      </c>
      <c r="L4291">
        <v>1.61</v>
      </c>
      <c r="M4291">
        <v>1.6</v>
      </c>
      <c r="R4291">
        <f t="shared" ref="R4291:R4354" si="244">SEARCH("run",B4291)</f>
        <v>13</v>
      </c>
      <c r="S4291">
        <f t="shared" ref="S4291:S4354" si="245">SEARCH("_",B4291,SEARCH("_",B4291,R4291+1)+1)</f>
        <v>21</v>
      </c>
    </row>
    <row r="4292" spans="1:19" x14ac:dyDescent="0.3">
      <c r="A4292">
        <v>4291</v>
      </c>
      <c r="B4292" t="s">
        <v>4302</v>
      </c>
      <c r="C4292" t="str">
        <f t="shared" si="243"/>
        <v>rangeland_g_4_GrasslandESA5</v>
      </c>
      <c r="D4292">
        <v>45.7</v>
      </c>
      <c r="E4292">
        <v>33.9</v>
      </c>
      <c r="F4292">
        <v>2.66</v>
      </c>
      <c r="G4292">
        <v>1.24</v>
      </c>
      <c r="H4292">
        <v>28.3</v>
      </c>
      <c r="I4292">
        <v>21.4</v>
      </c>
      <c r="J4292">
        <v>13.6</v>
      </c>
      <c r="K4292">
        <v>10.1</v>
      </c>
      <c r="L4292">
        <v>7.91</v>
      </c>
      <c r="M4292">
        <v>7.82</v>
      </c>
      <c r="R4292">
        <f t="shared" si="244"/>
        <v>13</v>
      </c>
      <c r="S4292">
        <f t="shared" si="245"/>
        <v>21</v>
      </c>
    </row>
    <row r="4293" spans="1:19" x14ac:dyDescent="0.3">
      <c r="A4293">
        <v>4292</v>
      </c>
      <c r="B4293" t="s">
        <v>4303</v>
      </c>
      <c r="C4293" t="str">
        <f t="shared" si="243"/>
        <v>rangeland_g_4_GrasslandESA6</v>
      </c>
      <c r="D4293">
        <v>22.8</v>
      </c>
      <c r="E4293">
        <v>21.2</v>
      </c>
      <c r="F4293">
        <v>1.76</v>
      </c>
      <c r="G4293">
        <v>0.69</v>
      </c>
      <c r="H4293">
        <v>19.399999999999999</v>
      </c>
      <c r="I4293">
        <v>15.1</v>
      </c>
      <c r="J4293">
        <v>9.2799999999999994</v>
      </c>
      <c r="K4293">
        <v>6.8</v>
      </c>
      <c r="L4293">
        <v>5.22</v>
      </c>
      <c r="M4293">
        <v>5.16</v>
      </c>
      <c r="R4293">
        <f t="shared" si="244"/>
        <v>13</v>
      </c>
      <c r="S4293">
        <f t="shared" si="245"/>
        <v>21</v>
      </c>
    </row>
    <row r="4294" spans="1:19" x14ac:dyDescent="0.3">
      <c r="A4294">
        <v>4293</v>
      </c>
      <c r="B4294" t="s">
        <v>4304</v>
      </c>
      <c r="C4294" t="str">
        <f t="shared" si="243"/>
        <v>rangeland_g_4_GrasslandESA7</v>
      </c>
      <c r="D4294">
        <v>39.299999999999997</v>
      </c>
      <c r="E4294">
        <v>31.8</v>
      </c>
      <c r="F4294">
        <v>1.73</v>
      </c>
      <c r="G4294">
        <v>1.04</v>
      </c>
      <c r="H4294">
        <v>24.1</v>
      </c>
      <c r="I4294">
        <v>16.399999999999999</v>
      </c>
      <c r="J4294">
        <v>8.4700000000000006</v>
      </c>
      <c r="K4294">
        <v>6.29</v>
      </c>
      <c r="L4294">
        <v>5.31</v>
      </c>
      <c r="M4294">
        <v>5.16</v>
      </c>
      <c r="R4294">
        <f t="shared" si="244"/>
        <v>13</v>
      </c>
      <c r="S4294">
        <f t="shared" si="245"/>
        <v>21</v>
      </c>
    </row>
    <row r="4295" spans="1:19" x14ac:dyDescent="0.3">
      <c r="A4295">
        <v>4294</v>
      </c>
      <c r="B4295" t="s">
        <v>4305</v>
      </c>
      <c r="C4295" t="str">
        <f t="shared" si="243"/>
        <v>rangeland_g_4_GrasslandESA8</v>
      </c>
      <c r="D4295">
        <v>76</v>
      </c>
      <c r="E4295">
        <v>59.1</v>
      </c>
      <c r="F4295">
        <v>2.5499999999999998</v>
      </c>
      <c r="G4295">
        <v>0.91</v>
      </c>
      <c r="H4295">
        <v>45.7</v>
      </c>
      <c r="I4295">
        <v>29.1</v>
      </c>
      <c r="J4295">
        <v>14.5</v>
      </c>
      <c r="K4295">
        <v>10</v>
      </c>
      <c r="L4295">
        <v>8.77</v>
      </c>
      <c r="M4295">
        <v>8.56</v>
      </c>
      <c r="R4295">
        <f t="shared" si="244"/>
        <v>13</v>
      </c>
      <c r="S4295">
        <f t="shared" si="245"/>
        <v>21</v>
      </c>
    </row>
    <row r="4296" spans="1:19" x14ac:dyDescent="0.3">
      <c r="A4296">
        <v>4295</v>
      </c>
      <c r="B4296" t="s">
        <v>4306</v>
      </c>
      <c r="C4296" t="str">
        <f t="shared" si="243"/>
        <v>rangeland_g_4_GrasslandESA8</v>
      </c>
      <c r="D4296">
        <v>39.799999999999997</v>
      </c>
      <c r="E4296">
        <v>29.8</v>
      </c>
      <c r="F4296">
        <v>1.46</v>
      </c>
      <c r="G4296">
        <v>0.61499999999999999</v>
      </c>
      <c r="H4296">
        <v>23.9</v>
      </c>
      <c r="I4296">
        <v>15.2</v>
      </c>
      <c r="J4296">
        <v>8.2200000000000006</v>
      </c>
      <c r="K4296">
        <v>5.77</v>
      </c>
      <c r="L4296">
        <v>4.75</v>
      </c>
      <c r="M4296">
        <v>4.6100000000000003</v>
      </c>
      <c r="R4296">
        <f t="shared" si="244"/>
        <v>13</v>
      </c>
      <c r="S4296">
        <f t="shared" si="245"/>
        <v>21</v>
      </c>
    </row>
    <row r="4297" spans="1:19" x14ac:dyDescent="0.3">
      <c r="A4297">
        <v>4296</v>
      </c>
      <c r="B4297" t="s">
        <v>4307</v>
      </c>
      <c r="C4297" t="str">
        <f t="shared" si="243"/>
        <v>rangeland_g_4_GrasslandESA10a</v>
      </c>
      <c r="D4297">
        <v>39.799999999999997</v>
      </c>
      <c r="E4297">
        <v>29.4</v>
      </c>
      <c r="F4297">
        <v>1.85</v>
      </c>
      <c r="G4297">
        <v>1.03</v>
      </c>
      <c r="H4297">
        <v>22.3</v>
      </c>
      <c r="I4297">
        <v>16.100000000000001</v>
      </c>
      <c r="J4297">
        <v>9.36</v>
      </c>
      <c r="K4297">
        <v>6.82</v>
      </c>
      <c r="L4297">
        <v>5.63</v>
      </c>
      <c r="M4297">
        <v>5.54</v>
      </c>
      <c r="R4297">
        <f t="shared" si="244"/>
        <v>13</v>
      </c>
      <c r="S4297">
        <f t="shared" si="245"/>
        <v>21</v>
      </c>
    </row>
    <row r="4298" spans="1:19" x14ac:dyDescent="0.3">
      <c r="A4298">
        <v>4297</v>
      </c>
      <c r="B4298" t="s">
        <v>4308</v>
      </c>
      <c r="C4298" t="str">
        <f t="shared" si="243"/>
        <v>rangeland_g_4_GrasslandESA10b</v>
      </c>
      <c r="D4298">
        <v>14.6</v>
      </c>
      <c r="E4298">
        <v>13.2</v>
      </c>
      <c r="F4298">
        <v>1.63</v>
      </c>
      <c r="G4298">
        <v>0.97299999999999998</v>
      </c>
      <c r="H4298">
        <v>11.9</v>
      </c>
      <c r="I4298">
        <v>10.1</v>
      </c>
      <c r="J4298">
        <v>7.34</v>
      </c>
      <c r="K4298">
        <v>5.75</v>
      </c>
      <c r="L4298">
        <v>4.3</v>
      </c>
      <c r="M4298">
        <v>4.26</v>
      </c>
      <c r="R4298">
        <f t="shared" si="244"/>
        <v>13</v>
      </c>
      <c r="S4298">
        <f t="shared" si="245"/>
        <v>21</v>
      </c>
    </row>
    <row r="4299" spans="1:19" x14ac:dyDescent="0.3">
      <c r="A4299">
        <v>4298</v>
      </c>
      <c r="B4299" t="s">
        <v>4309</v>
      </c>
      <c r="C4299" t="str">
        <f t="shared" si="243"/>
        <v>rangeland_g_4_GrasslandESA11a</v>
      </c>
      <c r="D4299">
        <v>47.8</v>
      </c>
      <c r="E4299">
        <v>39.1</v>
      </c>
      <c r="F4299">
        <v>2.7</v>
      </c>
      <c r="G4299">
        <v>1.1399999999999999</v>
      </c>
      <c r="H4299">
        <v>32.4</v>
      </c>
      <c r="I4299">
        <v>24</v>
      </c>
      <c r="J4299">
        <v>14.1</v>
      </c>
      <c r="K4299">
        <v>10.3</v>
      </c>
      <c r="L4299">
        <v>8.43</v>
      </c>
      <c r="M4299">
        <v>8.25</v>
      </c>
      <c r="R4299">
        <f t="shared" si="244"/>
        <v>13</v>
      </c>
      <c r="S4299">
        <f t="shared" si="245"/>
        <v>21</v>
      </c>
    </row>
    <row r="4300" spans="1:19" x14ac:dyDescent="0.3">
      <c r="A4300">
        <v>4299</v>
      </c>
      <c r="B4300" t="s">
        <v>4310</v>
      </c>
      <c r="C4300" t="str">
        <f t="shared" si="243"/>
        <v>rangeland_g_4_GrasslandESA11b</v>
      </c>
      <c r="D4300">
        <v>26.4</v>
      </c>
      <c r="E4300">
        <v>21.3</v>
      </c>
      <c r="F4300">
        <v>1.47</v>
      </c>
      <c r="G4300">
        <v>0.85099999999999998</v>
      </c>
      <c r="H4300">
        <v>18.399999999999999</v>
      </c>
      <c r="I4300">
        <v>12.9</v>
      </c>
      <c r="J4300">
        <v>7.44</v>
      </c>
      <c r="K4300">
        <v>5.51</v>
      </c>
      <c r="L4300">
        <v>4.3499999999999996</v>
      </c>
      <c r="M4300">
        <v>4.28</v>
      </c>
      <c r="R4300">
        <f t="shared" si="244"/>
        <v>13</v>
      </c>
      <c r="S4300">
        <f t="shared" si="245"/>
        <v>21</v>
      </c>
    </row>
    <row r="4301" spans="1:19" x14ac:dyDescent="0.3">
      <c r="A4301">
        <v>4300</v>
      </c>
      <c r="B4301" t="s">
        <v>4311</v>
      </c>
      <c r="C4301" t="str">
        <f t="shared" si="243"/>
        <v>rangeland_g_4_GrasslandESA12a</v>
      </c>
      <c r="D4301">
        <v>49.6</v>
      </c>
      <c r="E4301">
        <v>40.299999999999997</v>
      </c>
      <c r="F4301">
        <v>2.75</v>
      </c>
      <c r="G4301">
        <v>1.1200000000000001</v>
      </c>
      <c r="H4301">
        <v>33.799999999999997</v>
      </c>
      <c r="I4301">
        <v>25.7</v>
      </c>
      <c r="J4301">
        <v>15.2</v>
      </c>
      <c r="K4301">
        <v>10.8</v>
      </c>
      <c r="L4301">
        <v>8.82</v>
      </c>
      <c r="M4301">
        <v>8.68</v>
      </c>
      <c r="R4301">
        <f t="shared" si="244"/>
        <v>13</v>
      </c>
      <c r="S4301">
        <f t="shared" si="245"/>
        <v>21</v>
      </c>
    </row>
    <row r="4302" spans="1:19" x14ac:dyDescent="0.3">
      <c r="A4302">
        <v>4301</v>
      </c>
      <c r="B4302" t="s">
        <v>4312</v>
      </c>
      <c r="C4302" t="str">
        <f t="shared" si="243"/>
        <v>rangeland_g_4_GrasslandESA12b</v>
      </c>
      <c r="D4302">
        <v>42.9</v>
      </c>
      <c r="E4302">
        <v>33</v>
      </c>
      <c r="F4302">
        <v>2.02</v>
      </c>
      <c r="G4302">
        <v>0.67200000000000004</v>
      </c>
      <c r="H4302">
        <v>27.5</v>
      </c>
      <c r="I4302">
        <v>19.899999999999999</v>
      </c>
      <c r="J4302">
        <v>11.2</v>
      </c>
      <c r="K4302">
        <v>7.98</v>
      </c>
      <c r="L4302">
        <v>6.57</v>
      </c>
      <c r="M4302">
        <v>6.47</v>
      </c>
      <c r="R4302">
        <f t="shared" si="244"/>
        <v>13</v>
      </c>
      <c r="S4302">
        <f t="shared" si="245"/>
        <v>21</v>
      </c>
    </row>
    <row r="4303" spans="1:19" x14ac:dyDescent="0.3">
      <c r="A4303">
        <v>4302</v>
      </c>
      <c r="B4303" t="s">
        <v>4313</v>
      </c>
      <c r="C4303" t="str">
        <f t="shared" si="243"/>
        <v>rangeland_g_4_GrasslandESA13</v>
      </c>
      <c r="D4303">
        <v>29.2</v>
      </c>
      <c r="E4303">
        <v>25.3</v>
      </c>
      <c r="F4303">
        <v>1.86</v>
      </c>
      <c r="G4303">
        <v>0.84499999999999997</v>
      </c>
      <c r="H4303">
        <v>21.4</v>
      </c>
      <c r="I4303">
        <v>14.4</v>
      </c>
      <c r="J4303">
        <v>8.19</v>
      </c>
      <c r="K4303">
        <v>6.12</v>
      </c>
      <c r="L4303">
        <v>4.71</v>
      </c>
      <c r="M4303">
        <v>4.67</v>
      </c>
      <c r="R4303">
        <f t="shared" si="244"/>
        <v>13</v>
      </c>
      <c r="S4303">
        <f t="shared" si="245"/>
        <v>21</v>
      </c>
    </row>
    <row r="4304" spans="1:19" x14ac:dyDescent="0.3">
      <c r="A4304">
        <v>4303</v>
      </c>
      <c r="B4304" t="s">
        <v>4314</v>
      </c>
      <c r="C4304" t="str">
        <f t="shared" si="243"/>
        <v>rangeland_g_4_GrasslandESA14</v>
      </c>
      <c r="D4304">
        <v>5.0199999999999996</v>
      </c>
      <c r="E4304">
        <v>4.57</v>
      </c>
      <c r="F4304">
        <v>0.77</v>
      </c>
      <c r="G4304">
        <v>0.49</v>
      </c>
      <c r="H4304">
        <v>4.4400000000000004</v>
      </c>
      <c r="I4304">
        <v>4.0199999999999996</v>
      </c>
      <c r="J4304">
        <v>3.27</v>
      </c>
      <c r="K4304">
        <v>2.62</v>
      </c>
      <c r="L4304">
        <v>1.96</v>
      </c>
      <c r="M4304">
        <v>1.94</v>
      </c>
      <c r="R4304">
        <f t="shared" si="244"/>
        <v>13</v>
      </c>
      <c r="S4304">
        <f t="shared" si="245"/>
        <v>21</v>
      </c>
    </row>
    <row r="4305" spans="1:19" x14ac:dyDescent="0.3">
      <c r="A4305">
        <v>4304</v>
      </c>
      <c r="B4305" t="s">
        <v>4315</v>
      </c>
      <c r="C4305" t="str">
        <f t="shared" si="243"/>
        <v>rangeland_g_4_GrasslandESA15a</v>
      </c>
      <c r="D4305">
        <v>10.1</v>
      </c>
      <c r="E4305">
        <v>9.4499999999999993</v>
      </c>
      <c r="F4305">
        <v>1.17</v>
      </c>
      <c r="G4305">
        <v>0.51</v>
      </c>
      <c r="H4305">
        <v>8.75</v>
      </c>
      <c r="I4305">
        <v>7.91</v>
      </c>
      <c r="J4305">
        <v>5.24</v>
      </c>
      <c r="K4305">
        <v>4.03</v>
      </c>
      <c r="L4305">
        <v>3.02</v>
      </c>
      <c r="M4305">
        <v>2.99</v>
      </c>
      <c r="R4305">
        <f t="shared" si="244"/>
        <v>13</v>
      </c>
      <c r="S4305">
        <f t="shared" si="245"/>
        <v>21</v>
      </c>
    </row>
    <row r="4306" spans="1:19" x14ac:dyDescent="0.3">
      <c r="A4306">
        <v>4305</v>
      </c>
      <c r="B4306" t="s">
        <v>4316</v>
      </c>
      <c r="C4306" t="str">
        <f t="shared" si="243"/>
        <v>rangeland_g_4_GrasslandESA15b</v>
      </c>
      <c r="D4306">
        <v>20.7</v>
      </c>
      <c r="E4306">
        <v>16.600000000000001</v>
      </c>
      <c r="F4306">
        <v>1.07</v>
      </c>
      <c r="G4306">
        <v>0.54900000000000004</v>
      </c>
      <c r="H4306">
        <v>14.1</v>
      </c>
      <c r="I4306">
        <v>7.86</v>
      </c>
      <c r="J4306">
        <v>3.95</v>
      </c>
      <c r="K4306">
        <v>2.94</v>
      </c>
      <c r="L4306">
        <v>2.3199999999999998</v>
      </c>
      <c r="M4306">
        <v>2.2799999999999998</v>
      </c>
      <c r="R4306">
        <f t="shared" si="244"/>
        <v>13</v>
      </c>
      <c r="S4306">
        <f t="shared" si="245"/>
        <v>21</v>
      </c>
    </row>
    <row r="4307" spans="1:19" x14ac:dyDescent="0.3">
      <c r="A4307">
        <v>4306</v>
      </c>
      <c r="B4307" t="s">
        <v>4317</v>
      </c>
      <c r="C4307" t="str">
        <f t="shared" si="243"/>
        <v>rangeland_g_4_GrasslandESA16a</v>
      </c>
      <c r="D4307">
        <v>21.9</v>
      </c>
      <c r="E4307">
        <v>19.5</v>
      </c>
      <c r="F4307">
        <v>2.35</v>
      </c>
      <c r="G4307">
        <v>0.76600000000000001</v>
      </c>
      <c r="H4307">
        <v>17.7</v>
      </c>
      <c r="I4307">
        <v>15.1</v>
      </c>
      <c r="J4307">
        <v>11</v>
      </c>
      <c r="K4307">
        <v>8.6</v>
      </c>
      <c r="L4307">
        <v>6.44</v>
      </c>
      <c r="M4307">
        <v>6.39</v>
      </c>
      <c r="R4307">
        <f t="shared" si="244"/>
        <v>13</v>
      </c>
      <c r="S4307">
        <f t="shared" si="245"/>
        <v>21</v>
      </c>
    </row>
    <row r="4308" spans="1:19" x14ac:dyDescent="0.3">
      <c r="A4308">
        <v>4307</v>
      </c>
      <c r="B4308" t="s">
        <v>4318</v>
      </c>
      <c r="C4308" t="str">
        <f t="shared" si="243"/>
        <v>rangeland_g_4_GrasslandESA16b</v>
      </c>
      <c r="D4308">
        <v>3.64</v>
      </c>
      <c r="E4308">
        <v>3.58</v>
      </c>
      <c r="F4308">
        <v>0.64100000000000001</v>
      </c>
      <c r="G4308">
        <v>0.45200000000000001</v>
      </c>
      <c r="H4308">
        <v>3.47</v>
      </c>
      <c r="I4308">
        <v>3.26</v>
      </c>
      <c r="J4308">
        <v>2.67</v>
      </c>
      <c r="K4308">
        <v>2.2200000000000002</v>
      </c>
      <c r="L4308">
        <v>1.61</v>
      </c>
      <c r="M4308">
        <v>1.6</v>
      </c>
      <c r="R4308">
        <f t="shared" si="244"/>
        <v>13</v>
      </c>
      <c r="S4308">
        <f t="shared" si="245"/>
        <v>21</v>
      </c>
    </row>
    <row r="4309" spans="1:19" x14ac:dyDescent="0.3">
      <c r="A4309">
        <v>4308</v>
      </c>
      <c r="B4309" t="s">
        <v>4319</v>
      </c>
      <c r="C4309" t="str">
        <f t="shared" si="243"/>
        <v>rangeland_g_4_GrasslandESA17a</v>
      </c>
      <c r="D4309">
        <v>19.5</v>
      </c>
      <c r="E4309">
        <v>17.399999999999999</v>
      </c>
      <c r="F4309">
        <v>2.89</v>
      </c>
      <c r="G4309">
        <v>1.24</v>
      </c>
      <c r="H4309">
        <v>15.8</v>
      </c>
      <c r="I4309">
        <v>13.9</v>
      </c>
      <c r="J4309">
        <v>10.8</v>
      </c>
      <c r="K4309">
        <v>8.9600000000000009</v>
      </c>
      <c r="L4309">
        <v>7.13</v>
      </c>
      <c r="M4309">
        <v>7.08</v>
      </c>
      <c r="R4309">
        <f t="shared" si="244"/>
        <v>13</v>
      </c>
      <c r="S4309">
        <f t="shared" si="245"/>
        <v>21</v>
      </c>
    </row>
    <row r="4310" spans="1:19" x14ac:dyDescent="0.3">
      <c r="A4310">
        <v>4309</v>
      </c>
      <c r="B4310" t="s">
        <v>4320</v>
      </c>
      <c r="C4310" t="str">
        <f t="shared" si="243"/>
        <v>rangeland_g_4_GrasslandESA17b</v>
      </c>
      <c r="D4310">
        <v>3.49</v>
      </c>
      <c r="E4310">
        <v>3.44</v>
      </c>
      <c r="F4310">
        <v>0.66500000000000004</v>
      </c>
      <c r="G4310">
        <v>0.443</v>
      </c>
      <c r="H4310">
        <v>3.34</v>
      </c>
      <c r="I4310">
        <v>2.91</v>
      </c>
      <c r="J4310">
        <v>2.14</v>
      </c>
      <c r="K4310">
        <v>1.71</v>
      </c>
      <c r="L4310">
        <v>1.36</v>
      </c>
      <c r="M4310">
        <v>1.35</v>
      </c>
      <c r="R4310">
        <f t="shared" si="244"/>
        <v>13</v>
      </c>
      <c r="S4310">
        <f t="shared" si="245"/>
        <v>21</v>
      </c>
    </row>
    <row r="4311" spans="1:19" x14ac:dyDescent="0.3">
      <c r="A4311">
        <v>4310</v>
      </c>
      <c r="B4311" t="s">
        <v>4321</v>
      </c>
      <c r="C4311" t="str">
        <f t="shared" si="243"/>
        <v>rangeland_g_4_GrasslandESA18a</v>
      </c>
      <c r="D4311">
        <v>13.1</v>
      </c>
      <c r="E4311">
        <v>12.7</v>
      </c>
      <c r="F4311">
        <v>1.54</v>
      </c>
      <c r="G4311">
        <v>0.74</v>
      </c>
      <c r="H4311">
        <v>12.1</v>
      </c>
      <c r="I4311">
        <v>10.4</v>
      </c>
      <c r="J4311">
        <v>7.08</v>
      </c>
      <c r="K4311">
        <v>5.49</v>
      </c>
      <c r="L4311">
        <v>4.1100000000000003</v>
      </c>
      <c r="M4311">
        <v>4.0599999999999996</v>
      </c>
      <c r="R4311">
        <f t="shared" si="244"/>
        <v>13</v>
      </c>
      <c r="S4311">
        <f t="shared" si="245"/>
        <v>21</v>
      </c>
    </row>
    <row r="4312" spans="1:19" x14ac:dyDescent="0.3">
      <c r="A4312">
        <v>4311</v>
      </c>
      <c r="B4312" t="s">
        <v>4322</v>
      </c>
      <c r="C4312" t="str">
        <f t="shared" si="243"/>
        <v>rangeland_g_4_GrasslandESA18b</v>
      </c>
      <c r="D4312">
        <v>35.9</v>
      </c>
      <c r="E4312">
        <v>32.4</v>
      </c>
      <c r="F4312">
        <v>3.04</v>
      </c>
      <c r="G4312">
        <v>0.78100000000000003</v>
      </c>
      <c r="H4312">
        <v>29.5</v>
      </c>
      <c r="I4312">
        <v>23.1</v>
      </c>
      <c r="J4312">
        <v>14.6</v>
      </c>
      <c r="K4312">
        <v>11.1</v>
      </c>
      <c r="L4312">
        <v>8.32</v>
      </c>
      <c r="M4312">
        <v>8.25</v>
      </c>
      <c r="R4312">
        <f t="shared" si="244"/>
        <v>13</v>
      </c>
      <c r="S4312">
        <f t="shared" si="245"/>
        <v>21</v>
      </c>
    </row>
    <row r="4313" spans="1:19" x14ac:dyDescent="0.3">
      <c r="A4313">
        <v>4312</v>
      </c>
      <c r="B4313" t="s">
        <v>4323</v>
      </c>
      <c r="C4313" t="str">
        <f t="shared" si="243"/>
        <v>rangeland_g_4_GrasslandESA19a</v>
      </c>
      <c r="D4313">
        <v>24.2</v>
      </c>
      <c r="E4313">
        <v>20.9</v>
      </c>
      <c r="F4313">
        <v>3.12</v>
      </c>
      <c r="G4313">
        <v>2.06</v>
      </c>
      <c r="H4313">
        <v>17.7</v>
      </c>
      <c r="I4313">
        <v>14.3</v>
      </c>
      <c r="J4313">
        <v>10.5</v>
      </c>
      <c r="K4313">
        <v>8.5500000000000007</v>
      </c>
      <c r="L4313">
        <v>6.72</v>
      </c>
      <c r="M4313">
        <v>6.67</v>
      </c>
      <c r="R4313">
        <f t="shared" si="244"/>
        <v>13</v>
      </c>
      <c r="S4313">
        <f t="shared" si="245"/>
        <v>21</v>
      </c>
    </row>
    <row r="4314" spans="1:19" x14ac:dyDescent="0.3">
      <c r="A4314">
        <v>4313</v>
      </c>
      <c r="B4314" t="s">
        <v>4324</v>
      </c>
      <c r="C4314" t="str">
        <f t="shared" si="243"/>
        <v>rangeland_g_4_GrasslandESA19b</v>
      </c>
      <c r="D4314">
        <v>26.5</v>
      </c>
      <c r="E4314">
        <v>24</v>
      </c>
      <c r="F4314">
        <v>4.7300000000000004</v>
      </c>
      <c r="G4314">
        <v>3.38</v>
      </c>
      <c r="H4314">
        <v>22.3</v>
      </c>
      <c r="I4314">
        <v>18.7</v>
      </c>
      <c r="J4314">
        <v>13.6</v>
      </c>
      <c r="K4314">
        <v>11.2</v>
      </c>
      <c r="L4314">
        <v>8.6199999999999992</v>
      </c>
      <c r="M4314">
        <v>8.57</v>
      </c>
      <c r="R4314">
        <f t="shared" si="244"/>
        <v>13</v>
      </c>
      <c r="S4314">
        <f t="shared" si="245"/>
        <v>21</v>
      </c>
    </row>
    <row r="4315" spans="1:19" x14ac:dyDescent="0.3">
      <c r="A4315">
        <v>4314</v>
      </c>
      <c r="B4315" t="s">
        <v>4325</v>
      </c>
      <c r="C4315" t="str">
        <f t="shared" si="243"/>
        <v>rangeland_g_4_GrasslandESA20a</v>
      </c>
      <c r="D4315">
        <v>24.6</v>
      </c>
      <c r="E4315">
        <v>18.2</v>
      </c>
      <c r="F4315">
        <v>0.755</v>
      </c>
      <c r="G4315">
        <v>0.29199999999999998</v>
      </c>
      <c r="H4315">
        <v>15.8</v>
      </c>
      <c r="I4315">
        <v>9.1199999999999992</v>
      </c>
      <c r="J4315">
        <v>4.28</v>
      </c>
      <c r="K4315">
        <v>2.96</v>
      </c>
      <c r="L4315">
        <v>2.97</v>
      </c>
      <c r="M4315">
        <v>2.81</v>
      </c>
      <c r="R4315">
        <f t="shared" si="244"/>
        <v>13</v>
      </c>
      <c r="S4315">
        <f t="shared" si="245"/>
        <v>21</v>
      </c>
    </row>
    <row r="4316" spans="1:19" x14ac:dyDescent="0.3">
      <c r="A4316">
        <v>4315</v>
      </c>
      <c r="B4316" t="s">
        <v>4326</v>
      </c>
      <c r="C4316" t="str">
        <f t="shared" si="243"/>
        <v>rangeland_g_4_GrasslandESA20b</v>
      </c>
      <c r="D4316">
        <v>20.3</v>
      </c>
      <c r="E4316">
        <v>16.399999999999999</v>
      </c>
      <c r="F4316">
        <v>1.0900000000000001</v>
      </c>
      <c r="G4316">
        <v>0.34100000000000003</v>
      </c>
      <c r="H4316">
        <v>13.3</v>
      </c>
      <c r="I4316">
        <v>9.2899999999999991</v>
      </c>
      <c r="J4316">
        <v>5.31</v>
      </c>
      <c r="K4316">
        <v>4.08</v>
      </c>
      <c r="L4316">
        <v>3.26</v>
      </c>
      <c r="M4316">
        <v>3.22</v>
      </c>
      <c r="R4316">
        <f t="shared" si="244"/>
        <v>13</v>
      </c>
      <c r="S4316">
        <f t="shared" si="245"/>
        <v>21</v>
      </c>
    </row>
    <row r="4317" spans="1:19" x14ac:dyDescent="0.3">
      <c r="A4317">
        <v>4316</v>
      </c>
      <c r="B4317" t="s">
        <v>4327</v>
      </c>
      <c r="C4317" t="str">
        <f t="shared" si="243"/>
        <v>rangeland_g_4_GrasslandESA21</v>
      </c>
      <c r="D4317">
        <v>3.84</v>
      </c>
      <c r="E4317">
        <v>3.63</v>
      </c>
      <c r="F4317">
        <v>0.33</v>
      </c>
      <c r="G4317">
        <v>0.19</v>
      </c>
      <c r="H4317">
        <v>3.43</v>
      </c>
      <c r="I4317">
        <v>2.67</v>
      </c>
      <c r="J4317">
        <v>2.62</v>
      </c>
      <c r="K4317">
        <v>2.39</v>
      </c>
      <c r="L4317">
        <v>1.01</v>
      </c>
      <c r="M4317">
        <v>0.99099999999999999</v>
      </c>
      <c r="R4317">
        <f t="shared" si="244"/>
        <v>13</v>
      </c>
      <c r="S4317">
        <f t="shared" si="245"/>
        <v>21</v>
      </c>
    </row>
    <row r="4318" spans="1:19" x14ac:dyDescent="0.3">
      <c r="A4318">
        <v>4317</v>
      </c>
      <c r="B4318" t="s">
        <v>4328</v>
      </c>
      <c r="C4318" t="str">
        <f t="shared" si="243"/>
        <v>root_g_7_VegetableESA1</v>
      </c>
      <c r="D4318">
        <v>258</v>
      </c>
      <c r="E4318">
        <v>255</v>
      </c>
      <c r="F4318">
        <v>35.1</v>
      </c>
      <c r="G4318">
        <v>14.9</v>
      </c>
      <c r="H4318">
        <v>250</v>
      </c>
      <c r="I4318">
        <v>213</v>
      </c>
      <c r="J4318">
        <v>143</v>
      </c>
      <c r="K4318">
        <v>113</v>
      </c>
      <c r="L4318">
        <v>142</v>
      </c>
      <c r="M4318">
        <v>141</v>
      </c>
      <c r="R4318">
        <f t="shared" si="244"/>
        <v>8</v>
      </c>
      <c r="S4318">
        <f t="shared" si="245"/>
        <v>16</v>
      </c>
    </row>
    <row r="4319" spans="1:19" x14ac:dyDescent="0.3">
      <c r="A4319">
        <v>4318</v>
      </c>
      <c r="B4319" t="s">
        <v>4329</v>
      </c>
      <c r="C4319" t="str">
        <f t="shared" si="243"/>
        <v>root_g_7_VegetableESA2</v>
      </c>
      <c r="D4319">
        <v>115</v>
      </c>
      <c r="E4319">
        <v>113</v>
      </c>
      <c r="F4319">
        <v>16.8</v>
      </c>
      <c r="G4319">
        <v>9.5500000000000007</v>
      </c>
      <c r="H4319">
        <v>108</v>
      </c>
      <c r="I4319">
        <v>92</v>
      </c>
      <c r="J4319">
        <v>66.2</v>
      </c>
      <c r="K4319">
        <v>54.5</v>
      </c>
      <c r="L4319">
        <v>44.7</v>
      </c>
      <c r="M4319">
        <v>44.5</v>
      </c>
      <c r="R4319">
        <f t="shared" si="244"/>
        <v>8</v>
      </c>
      <c r="S4319">
        <f t="shared" si="245"/>
        <v>16</v>
      </c>
    </row>
    <row r="4320" spans="1:19" x14ac:dyDescent="0.3">
      <c r="A4320">
        <v>4319</v>
      </c>
      <c r="B4320" t="s">
        <v>4330</v>
      </c>
      <c r="C4320" t="str">
        <f t="shared" si="243"/>
        <v>root_g_7_VegetableESA3</v>
      </c>
      <c r="D4320">
        <v>225</v>
      </c>
      <c r="E4320">
        <v>222</v>
      </c>
      <c r="F4320">
        <v>33.799999999999997</v>
      </c>
      <c r="G4320">
        <v>19.2</v>
      </c>
      <c r="H4320">
        <v>213</v>
      </c>
      <c r="I4320">
        <v>186</v>
      </c>
      <c r="J4320">
        <v>139</v>
      </c>
      <c r="K4320">
        <v>115</v>
      </c>
      <c r="L4320">
        <v>83.4</v>
      </c>
      <c r="M4320">
        <v>82.8</v>
      </c>
      <c r="R4320">
        <f t="shared" si="244"/>
        <v>8</v>
      </c>
      <c r="S4320">
        <f t="shared" si="245"/>
        <v>16</v>
      </c>
    </row>
    <row r="4321" spans="1:19" x14ac:dyDescent="0.3">
      <c r="A4321">
        <v>4320</v>
      </c>
      <c r="B4321" t="s">
        <v>4331</v>
      </c>
      <c r="C4321" t="str">
        <f t="shared" si="243"/>
        <v>root_g_7_VegetableESA4</v>
      </c>
      <c r="D4321">
        <v>108</v>
      </c>
      <c r="E4321">
        <v>106</v>
      </c>
      <c r="F4321">
        <v>16.100000000000001</v>
      </c>
      <c r="G4321">
        <v>10.3</v>
      </c>
      <c r="H4321">
        <v>101</v>
      </c>
      <c r="I4321">
        <v>80.2</v>
      </c>
      <c r="J4321">
        <v>53.4</v>
      </c>
      <c r="K4321">
        <v>43.3</v>
      </c>
      <c r="L4321">
        <v>33.1</v>
      </c>
      <c r="M4321">
        <v>32.9</v>
      </c>
      <c r="R4321">
        <f t="shared" si="244"/>
        <v>8</v>
      </c>
      <c r="S4321">
        <f t="shared" si="245"/>
        <v>16</v>
      </c>
    </row>
    <row r="4322" spans="1:19" x14ac:dyDescent="0.3">
      <c r="A4322">
        <v>4321</v>
      </c>
      <c r="B4322" t="s">
        <v>4332</v>
      </c>
      <c r="C4322" t="str">
        <f t="shared" si="243"/>
        <v>root_g_7_VegetableESA5</v>
      </c>
      <c r="D4322">
        <v>170</v>
      </c>
      <c r="E4322">
        <v>167</v>
      </c>
      <c r="F4322">
        <v>22.8</v>
      </c>
      <c r="G4322">
        <v>14.9</v>
      </c>
      <c r="H4322">
        <v>159</v>
      </c>
      <c r="I4322">
        <v>129</v>
      </c>
      <c r="J4322">
        <v>98.3</v>
      </c>
      <c r="K4322">
        <v>76.2</v>
      </c>
      <c r="L4322">
        <v>63.7</v>
      </c>
      <c r="M4322">
        <v>62.9</v>
      </c>
      <c r="R4322">
        <f t="shared" si="244"/>
        <v>8</v>
      </c>
      <c r="S4322">
        <f t="shared" si="245"/>
        <v>16</v>
      </c>
    </row>
    <row r="4323" spans="1:19" x14ac:dyDescent="0.3">
      <c r="A4323">
        <v>4322</v>
      </c>
      <c r="B4323" t="s">
        <v>4333</v>
      </c>
      <c r="C4323" t="str">
        <f t="shared" si="243"/>
        <v>root_g_7_VegetableESA6</v>
      </c>
      <c r="D4323">
        <v>197</v>
      </c>
      <c r="E4323">
        <v>194</v>
      </c>
      <c r="F4323">
        <v>23.9</v>
      </c>
      <c r="G4323">
        <v>14.5</v>
      </c>
      <c r="H4323">
        <v>189</v>
      </c>
      <c r="I4323">
        <v>146</v>
      </c>
      <c r="J4323">
        <v>102</v>
      </c>
      <c r="K4323">
        <v>83.8</v>
      </c>
      <c r="L4323">
        <v>64.5</v>
      </c>
      <c r="M4323">
        <v>63.7</v>
      </c>
      <c r="R4323">
        <f t="shared" si="244"/>
        <v>8</v>
      </c>
      <c r="S4323">
        <f t="shared" si="245"/>
        <v>16</v>
      </c>
    </row>
    <row r="4324" spans="1:19" x14ac:dyDescent="0.3">
      <c r="A4324">
        <v>4323</v>
      </c>
      <c r="B4324" t="s">
        <v>4334</v>
      </c>
      <c r="C4324" t="str">
        <f t="shared" si="243"/>
        <v>root_g_7_VegetableESA7</v>
      </c>
      <c r="D4324">
        <v>209</v>
      </c>
      <c r="E4324">
        <v>205</v>
      </c>
      <c r="F4324">
        <v>20.5</v>
      </c>
      <c r="G4324">
        <v>14.6</v>
      </c>
      <c r="H4324">
        <v>197</v>
      </c>
      <c r="I4324">
        <v>148</v>
      </c>
      <c r="J4324">
        <v>87.5</v>
      </c>
      <c r="K4324">
        <v>66.8</v>
      </c>
      <c r="L4324">
        <v>65.2</v>
      </c>
      <c r="M4324">
        <v>64.099999999999994</v>
      </c>
      <c r="R4324">
        <f t="shared" si="244"/>
        <v>8</v>
      </c>
      <c r="S4324">
        <f t="shared" si="245"/>
        <v>16</v>
      </c>
    </row>
    <row r="4325" spans="1:19" x14ac:dyDescent="0.3">
      <c r="A4325">
        <v>4324</v>
      </c>
      <c r="B4325" t="s">
        <v>4335</v>
      </c>
      <c r="C4325" t="str">
        <f t="shared" si="243"/>
        <v>root_g_7_VegetableESA8</v>
      </c>
      <c r="D4325">
        <v>113</v>
      </c>
      <c r="E4325">
        <v>110</v>
      </c>
      <c r="F4325">
        <v>9.3699999999999992</v>
      </c>
      <c r="G4325">
        <v>6.57</v>
      </c>
      <c r="H4325">
        <v>105</v>
      </c>
      <c r="I4325">
        <v>72.7</v>
      </c>
      <c r="J4325">
        <v>42.8</v>
      </c>
      <c r="K4325">
        <v>33.700000000000003</v>
      </c>
      <c r="L4325">
        <v>28.2</v>
      </c>
      <c r="M4325">
        <v>27.6</v>
      </c>
      <c r="R4325">
        <f t="shared" si="244"/>
        <v>8</v>
      </c>
      <c r="S4325">
        <f t="shared" si="245"/>
        <v>16</v>
      </c>
    </row>
    <row r="4326" spans="1:19" x14ac:dyDescent="0.3">
      <c r="A4326">
        <v>4325</v>
      </c>
      <c r="B4326" t="s">
        <v>4336</v>
      </c>
      <c r="C4326" t="str">
        <f t="shared" si="243"/>
        <v>root_g_7_VegetableESA9</v>
      </c>
      <c r="D4326">
        <v>102</v>
      </c>
      <c r="E4326">
        <v>100</v>
      </c>
      <c r="F4326">
        <v>16.100000000000001</v>
      </c>
      <c r="G4326">
        <v>11.1</v>
      </c>
      <c r="H4326">
        <v>98</v>
      </c>
      <c r="I4326">
        <v>79.900000000000006</v>
      </c>
      <c r="J4326">
        <v>51.4</v>
      </c>
      <c r="K4326">
        <v>41</v>
      </c>
      <c r="L4326">
        <v>35.4</v>
      </c>
      <c r="M4326">
        <v>34.9</v>
      </c>
      <c r="R4326">
        <f t="shared" si="244"/>
        <v>8</v>
      </c>
      <c r="S4326">
        <f t="shared" si="245"/>
        <v>16</v>
      </c>
    </row>
    <row r="4327" spans="1:19" x14ac:dyDescent="0.3">
      <c r="A4327">
        <v>4326</v>
      </c>
      <c r="B4327" t="s">
        <v>4337</v>
      </c>
      <c r="C4327" t="str">
        <f t="shared" si="243"/>
        <v>root_g_7_VegetableESA10a</v>
      </c>
      <c r="D4327">
        <v>116</v>
      </c>
      <c r="E4327">
        <v>113</v>
      </c>
      <c r="F4327">
        <v>14.9</v>
      </c>
      <c r="G4327">
        <v>9.56</v>
      </c>
      <c r="H4327">
        <v>107</v>
      </c>
      <c r="I4327">
        <v>87.1</v>
      </c>
      <c r="J4327">
        <v>58.8</v>
      </c>
      <c r="K4327">
        <v>45.5</v>
      </c>
      <c r="L4327">
        <v>36</v>
      </c>
      <c r="M4327">
        <v>35.6</v>
      </c>
      <c r="R4327">
        <f t="shared" si="244"/>
        <v>8</v>
      </c>
      <c r="S4327">
        <f t="shared" si="245"/>
        <v>16</v>
      </c>
    </row>
    <row r="4328" spans="1:19" x14ac:dyDescent="0.3">
      <c r="A4328">
        <v>4327</v>
      </c>
      <c r="B4328" t="s">
        <v>4338</v>
      </c>
      <c r="C4328" t="str">
        <f t="shared" si="243"/>
        <v>root_g_7_VegetableESA10b</v>
      </c>
      <c r="D4328">
        <v>71.5</v>
      </c>
      <c r="E4328">
        <v>70.8</v>
      </c>
      <c r="F4328">
        <v>13.3</v>
      </c>
      <c r="G4328">
        <v>9.17</v>
      </c>
      <c r="H4328">
        <v>68.599999999999994</v>
      </c>
      <c r="I4328">
        <v>65.099999999999994</v>
      </c>
      <c r="J4328">
        <v>49.6</v>
      </c>
      <c r="K4328">
        <v>39.4</v>
      </c>
      <c r="L4328">
        <v>33</v>
      </c>
      <c r="M4328">
        <v>32.700000000000003</v>
      </c>
      <c r="R4328">
        <f t="shared" si="244"/>
        <v>8</v>
      </c>
      <c r="S4328">
        <f t="shared" si="245"/>
        <v>16</v>
      </c>
    </row>
    <row r="4329" spans="1:19" x14ac:dyDescent="0.3">
      <c r="A4329">
        <v>4328</v>
      </c>
      <c r="B4329" t="s">
        <v>4339</v>
      </c>
      <c r="C4329" t="str">
        <f t="shared" si="243"/>
        <v>root_g_7_VegetableESA11a</v>
      </c>
      <c r="D4329">
        <v>214</v>
      </c>
      <c r="E4329">
        <v>209</v>
      </c>
      <c r="F4329">
        <v>22.7</v>
      </c>
      <c r="G4329">
        <v>13.1</v>
      </c>
      <c r="H4329">
        <v>200</v>
      </c>
      <c r="I4329">
        <v>153</v>
      </c>
      <c r="J4329">
        <v>112</v>
      </c>
      <c r="K4329">
        <v>82.5</v>
      </c>
      <c r="L4329">
        <v>69.7</v>
      </c>
      <c r="M4329">
        <v>68.599999999999994</v>
      </c>
      <c r="R4329">
        <f t="shared" si="244"/>
        <v>8</v>
      </c>
      <c r="S4329">
        <f t="shared" si="245"/>
        <v>16</v>
      </c>
    </row>
    <row r="4330" spans="1:19" x14ac:dyDescent="0.3">
      <c r="A4330">
        <v>4329</v>
      </c>
      <c r="B4330" t="s">
        <v>4340</v>
      </c>
      <c r="C4330" t="str">
        <f t="shared" si="243"/>
        <v>root_g_7_VegetableESA11b</v>
      </c>
      <c r="D4330">
        <v>202</v>
      </c>
      <c r="E4330">
        <v>197</v>
      </c>
      <c r="F4330">
        <v>20.5</v>
      </c>
      <c r="G4330">
        <v>11.6</v>
      </c>
      <c r="H4330">
        <v>182</v>
      </c>
      <c r="I4330">
        <v>135</v>
      </c>
      <c r="J4330">
        <v>97.2</v>
      </c>
      <c r="K4330">
        <v>71.599999999999994</v>
      </c>
      <c r="L4330">
        <v>59.4</v>
      </c>
      <c r="M4330">
        <v>58.3</v>
      </c>
      <c r="R4330">
        <f t="shared" si="244"/>
        <v>8</v>
      </c>
      <c r="S4330">
        <f t="shared" si="245"/>
        <v>16</v>
      </c>
    </row>
    <row r="4331" spans="1:19" x14ac:dyDescent="0.3">
      <c r="A4331">
        <v>4330</v>
      </c>
      <c r="B4331" t="s">
        <v>4341</v>
      </c>
      <c r="C4331" t="str">
        <f t="shared" si="243"/>
        <v>root_g_7_VegetableESA12a</v>
      </c>
      <c r="D4331">
        <v>238</v>
      </c>
      <c r="E4331">
        <v>232</v>
      </c>
      <c r="F4331">
        <v>19.5</v>
      </c>
      <c r="G4331">
        <v>11.9</v>
      </c>
      <c r="H4331">
        <v>217</v>
      </c>
      <c r="I4331">
        <v>164</v>
      </c>
      <c r="J4331">
        <v>93.1</v>
      </c>
      <c r="K4331">
        <v>71.3</v>
      </c>
      <c r="L4331">
        <v>64.2</v>
      </c>
      <c r="M4331">
        <v>63</v>
      </c>
      <c r="R4331">
        <f t="shared" si="244"/>
        <v>8</v>
      </c>
      <c r="S4331">
        <f t="shared" si="245"/>
        <v>16</v>
      </c>
    </row>
    <row r="4332" spans="1:19" x14ac:dyDescent="0.3">
      <c r="A4332">
        <v>4331</v>
      </c>
      <c r="B4332" t="s">
        <v>4342</v>
      </c>
      <c r="C4332" t="str">
        <f t="shared" si="243"/>
        <v>root_g_7_VegetableESA12b</v>
      </c>
      <c r="D4332">
        <v>198</v>
      </c>
      <c r="E4332">
        <v>193</v>
      </c>
      <c r="F4332">
        <v>15.8</v>
      </c>
      <c r="G4332">
        <v>10.6</v>
      </c>
      <c r="H4332">
        <v>180</v>
      </c>
      <c r="I4332">
        <v>130</v>
      </c>
      <c r="J4332">
        <v>77.099999999999994</v>
      </c>
      <c r="K4332">
        <v>57.7</v>
      </c>
      <c r="L4332">
        <v>50.7</v>
      </c>
      <c r="M4332">
        <v>49.8</v>
      </c>
      <c r="R4332">
        <f t="shared" si="244"/>
        <v>8</v>
      </c>
      <c r="S4332">
        <f t="shared" si="245"/>
        <v>16</v>
      </c>
    </row>
    <row r="4333" spans="1:19" x14ac:dyDescent="0.3">
      <c r="A4333">
        <v>4332</v>
      </c>
      <c r="B4333" t="s">
        <v>4343</v>
      </c>
      <c r="C4333" t="str">
        <f t="shared" si="243"/>
        <v>root_g_7_VegetableESA13</v>
      </c>
      <c r="D4333">
        <v>140</v>
      </c>
      <c r="E4333">
        <v>137</v>
      </c>
      <c r="F4333">
        <v>16</v>
      </c>
      <c r="G4333">
        <v>8.08</v>
      </c>
      <c r="H4333">
        <v>131</v>
      </c>
      <c r="I4333">
        <v>105</v>
      </c>
      <c r="J4333">
        <v>70.599999999999994</v>
      </c>
      <c r="K4333">
        <v>56.7</v>
      </c>
      <c r="L4333">
        <v>42.6</v>
      </c>
      <c r="M4333">
        <v>42.4</v>
      </c>
      <c r="R4333">
        <f t="shared" si="244"/>
        <v>8</v>
      </c>
      <c r="S4333">
        <f t="shared" si="245"/>
        <v>16</v>
      </c>
    </row>
    <row r="4334" spans="1:19" x14ac:dyDescent="0.3">
      <c r="A4334">
        <v>4333</v>
      </c>
      <c r="B4334" t="s">
        <v>4344</v>
      </c>
      <c r="C4334" t="str">
        <f t="shared" si="243"/>
        <v>root_g_7_VegetableESA14</v>
      </c>
      <c r="D4334">
        <v>129</v>
      </c>
      <c r="E4334">
        <v>127</v>
      </c>
      <c r="F4334">
        <v>19.399999999999999</v>
      </c>
      <c r="G4334">
        <v>11</v>
      </c>
      <c r="H4334">
        <v>125</v>
      </c>
      <c r="I4334">
        <v>107</v>
      </c>
      <c r="J4334">
        <v>72.599999999999994</v>
      </c>
      <c r="K4334">
        <v>57.8</v>
      </c>
      <c r="L4334">
        <v>47.5</v>
      </c>
      <c r="M4334">
        <v>47.1</v>
      </c>
      <c r="R4334">
        <f t="shared" si="244"/>
        <v>8</v>
      </c>
      <c r="S4334">
        <f t="shared" si="245"/>
        <v>16</v>
      </c>
    </row>
    <row r="4335" spans="1:19" x14ac:dyDescent="0.3">
      <c r="A4335">
        <v>4334</v>
      </c>
      <c r="B4335" t="s">
        <v>4345</v>
      </c>
      <c r="C4335" t="str">
        <f t="shared" si="243"/>
        <v>root_g_7_VegetableESA15a</v>
      </c>
      <c r="D4335">
        <v>263</v>
      </c>
      <c r="E4335">
        <v>258</v>
      </c>
      <c r="F4335">
        <v>45.2</v>
      </c>
      <c r="G4335">
        <v>26.2</v>
      </c>
      <c r="H4335">
        <v>246</v>
      </c>
      <c r="I4335">
        <v>214</v>
      </c>
      <c r="J4335">
        <v>154</v>
      </c>
      <c r="K4335">
        <v>120</v>
      </c>
      <c r="L4335">
        <v>103</v>
      </c>
      <c r="M4335">
        <v>102</v>
      </c>
      <c r="R4335">
        <f t="shared" si="244"/>
        <v>8</v>
      </c>
      <c r="S4335">
        <f t="shared" si="245"/>
        <v>16</v>
      </c>
    </row>
    <row r="4336" spans="1:19" x14ac:dyDescent="0.3">
      <c r="A4336">
        <v>4335</v>
      </c>
      <c r="B4336" t="s">
        <v>4346</v>
      </c>
      <c r="C4336" t="str">
        <f t="shared" si="243"/>
        <v>root_g_7_VegetableESA15b</v>
      </c>
      <c r="D4336">
        <v>253</v>
      </c>
      <c r="E4336">
        <v>245</v>
      </c>
      <c r="F4336">
        <v>16.8</v>
      </c>
      <c r="G4336">
        <v>8.8699999999999992</v>
      </c>
      <c r="H4336">
        <v>222</v>
      </c>
      <c r="I4336">
        <v>139</v>
      </c>
      <c r="J4336">
        <v>73.900000000000006</v>
      </c>
      <c r="K4336">
        <v>54.6</v>
      </c>
      <c r="L4336">
        <v>45.2</v>
      </c>
      <c r="M4336">
        <v>44.2</v>
      </c>
      <c r="R4336">
        <f t="shared" si="244"/>
        <v>8</v>
      </c>
      <c r="S4336">
        <f t="shared" si="245"/>
        <v>16</v>
      </c>
    </row>
    <row r="4337" spans="1:19" x14ac:dyDescent="0.3">
      <c r="A4337">
        <v>4336</v>
      </c>
      <c r="B4337" t="s">
        <v>4347</v>
      </c>
      <c r="C4337" t="str">
        <f t="shared" si="243"/>
        <v>root_g_7_VegetableESA16a</v>
      </c>
      <c r="D4337">
        <v>73.599999999999994</v>
      </c>
      <c r="E4337">
        <v>72.8</v>
      </c>
      <c r="F4337">
        <v>11.9</v>
      </c>
      <c r="G4337">
        <v>7.68</v>
      </c>
      <c r="H4337">
        <v>70.7</v>
      </c>
      <c r="I4337">
        <v>61.9</v>
      </c>
      <c r="J4337">
        <v>48.5</v>
      </c>
      <c r="K4337">
        <v>41.4</v>
      </c>
      <c r="L4337">
        <v>31.8</v>
      </c>
      <c r="M4337">
        <v>31.5</v>
      </c>
      <c r="R4337">
        <f t="shared" si="244"/>
        <v>8</v>
      </c>
      <c r="S4337">
        <f t="shared" si="245"/>
        <v>16</v>
      </c>
    </row>
    <row r="4338" spans="1:19" x14ac:dyDescent="0.3">
      <c r="A4338">
        <v>4337</v>
      </c>
      <c r="B4338" t="s">
        <v>4348</v>
      </c>
      <c r="C4338" t="str">
        <f t="shared" si="243"/>
        <v>root_g_7_VegetableESA16b</v>
      </c>
      <c r="D4338">
        <v>45.3</v>
      </c>
      <c r="E4338">
        <v>44.9</v>
      </c>
      <c r="F4338">
        <v>8.23</v>
      </c>
      <c r="G4338">
        <v>6.32</v>
      </c>
      <c r="H4338">
        <v>43.6</v>
      </c>
      <c r="I4338">
        <v>37.4</v>
      </c>
      <c r="J4338">
        <v>30</v>
      </c>
      <c r="K4338">
        <v>25.6</v>
      </c>
      <c r="L4338">
        <v>20.2</v>
      </c>
      <c r="M4338">
        <v>20.100000000000001</v>
      </c>
      <c r="R4338">
        <f t="shared" si="244"/>
        <v>8</v>
      </c>
      <c r="S4338">
        <f t="shared" si="245"/>
        <v>16</v>
      </c>
    </row>
    <row r="4339" spans="1:19" x14ac:dyDescent="0.3">
      <c r="A4339">
        <v>4338</v>
      </c>
      <c r="B4339" t="s">
        <v>4349</v>
      </c>
      <c r="C4339" t="str">
        <f t="shared" si="243"/>
        <v>root_g_7_VegetableESA17a</v>
      </c>
      <c r="D4339">
        <v>247</v>
      </c>
      <c r="E4339">
        <v>244</v>
      </c>
      <c r="F4339">
        <v>43.8</v>
      </c>
      <c r="G4339">
        <v>27.9</v>
      </c>
      <c r="H4339">
        <v>241</v>
      </c>
      <c r="I4339">
        <v>216</v>
      </c>
      <c r="J4339">
        <v>161</v>
      </c>
      <c r="K4339">
        <v>136</v>
      </c>
      <c r="L4339">
        <v>107</v>
      </c>
      <c r="M4339">
        <v>107</v>
      </c>
      <c r="R4339">
        <f t="shared" si="244"/>
        <v>8</v>
      </c>
      <c r="S4339">
        <f t="shared" si="245"/>
        <v>16</v>
      </c>
    </row>
    <row r="4340" spans="1:19" x14ac:dyDescent="0.3">
      <c r="A4340">
        <v>4339</v>
      </c>
      <c r="B4340" t="s">
        <v>4350</v>
      </c>
      <c r="C4340" t="str">
        <f t="shared" si="243"/>
        <v>root_g_7_VegetableESA17b</v>
      </c>
      <c r="D4340">
        <v>68.5</v>
      </c>
      <c r="E4340">
        <v>67.5</v>
      </c>
      <c r="F4340">
        <v>11.9</v>
      </c>
      <c r="G4340">
        <v>9.7100000000000009</v>
      </c>
      <c r="H4340">
        <v>64.599999999999994</v>
      </c>
      <c r="I4340">
        <v>60.6</v>
      </c>
      <c r="J4340">
        <v>44.2</v>
      </c>
      <c r="K4340">
        <v>34.9</v>
      </c>
      <c r="L4340">
        <v>28.8</v>
      </c>
      <c r="M4340">
        <v>28.5</v>
      </c>
      <c r="R4340">
        <f t="shared" si="244"/>
        <v>8</v>
      </c>
      <c r="S4340">
        <f t="shared" si="245"/>
        <v>16</v>
      </c>
    </row>
    <row r="4341" spans="1:19" x14ac:dyDescent="0.3">
      <c r="A4341">
        <v>4340</v>
      </c>
      <c r="B4341" t="s">
        <v>4351</v>
      </c>
      <c r="C4341" t="str">
        <f t="shared" si="243"/>
        <v>root_g_7_VegetableESA18a</v>
      </c>
      <c r="D4341">
        <v>99</v>
      </c>
      <c r="E4341">
        <v>97.9</v>
      </c>
      <c r="F4341">
        <v>19.100000000000001</v>
      </c>
      <c r="G4341">
        <v>9.2200000000000006</v>
      </c>
      <c r="H4341">
        <v>94.9</v>
      </c>
      <c r="I4341">
        <v>89.6</v>
      </c>
      <c r="J4341">
        <v>72.2</v>
      </c>
      <c r="K4341">
        <v>59.6</v>
      </c>
      <c r="L4341">
        <v>48.4</v>
      </c>
      <c r="M4341">
        <v>48</v>
      </c>
      <c r="R4341">
        <f t="shared" si="244"/>
        <v>8</v>
      </c>
      <c r="S4341">
        <f t="shared" si="245"/>
        <v>16</v>
      </c>
    </row>
    <row r="4342" spans="1:19" x14ac:dyDescent="0.3">
      <c r="A4342">
        <v>4341</v>
      </c>
      <c r="B4342" t="s">
        <v>4352</v>
      </c>
      <c r="C4342" t="str">
        <f t="shared" si="243"/>
        <v>root_g_7_VegetableESA18b</v>
      </c>
      <c r="D4342">
        <v>92.8</v>
      </c>
      <c r="E4342">
        <v>91.3</v>
      </c>
      <c r="F4342">
        <v>12.9</v>
      </c>
      <c r="G4342">
        <v>7.63</v>
      </c>
      <c r="H4342">
        <v>87.1</v>
      </c>
      <c r="I4342">
        <v>69.3</v>
      </c>
      <c r="J4342">
        <v>46.7</v>
      </c>
      <c r="K4342">
        <v>37.799999999999997</v>
      </c>
      <c r="L4342">
        <v>31</v>
      </c>
      <c r="M4342">
        <v>30.6</v>
      </c>
      <c r="R4342">
        <f t="shared" si="244"/>
        <v>8</v>
      </c>
      <c r="S4342">
        <f t="shared" si="245"/>
        <v>16</v>
      </c>
    </row>
    <row r="4343" spans="1:19" x14ac:dyDescent="0.3">
      <c r="A4343">
        <v>4342</v>
      </c>
      <c r="B4343" t="s">
        <v>4353</v>
      </c>
      <c r="C4343" t="str">
        <f t="shared" si="243"/>
        <v>root_g_7_VegetableESA19a</v>
      </c>
      <c r="D4343">
        <v>76.900000000000006</v>
      </c>
      <c r="E4343">
        <v>75.900000000000006</v>
      </c>
      <c r="F4343">
        <v>17.399999999999999</v>
      </c>
      <c r="G4343">
        <v>12.5</v>
      </c>
      <c r="H4343">
        <v>73.3</v>
      </c>
      <c r="I4343">
        <v>65.599999999999994</v>
      </c>
      <c r="J4343">
        <v>51.9</v>
      </c>
      <c r="K4343">
        <v>43.5</v>
      </c>
      <c r="L4343">
        <v>32.799999999999997</v>
      </c>
      <c r="M4343">
        <v>32.6</v>
      </c>
      <c r="R4343">
        <f t="shared" si="244"/>
        <v>8</v>
      </c>
      <c r="S4343">
        <f t="shared" si="245"/>
        <v>16</v>
      </c>
    </row>
    <row r="4344" spans="1:19" x14ac:dyDescent="0.3">
      <c r="A4344">
        <v>4343</v>
      </c>
      <c r="B4344" t="s">
        <v>4354</v>
      </c>
      <c r="C4344" t="str">
        <f t="shared" si="243"/>
        <v>root_g_7_VegetableESA19b</v>
      </c>
      <c r="D4344">
        <v>107</v>
      </c>
      <c r="E4344">
        <v>105</v>
      </c>
      <c r="F4344">
        <v>37.6</v>
      </c>
      <c r="G4344">
        <v>26.6</v>
      </c>
      <c r="H4344">
        <v>103</v>
      </c>
      <c r="I4344">
        <v>94.8</v>
      </c>
      <c r="J4344">
        <v>74.2</v>
      </c>
      <c r="K4344">
        <v>64.5</v>
      </c>
      <c r="L4344">
        <v>52.8</v>
      </c>
      <c r="M4344">
        <v>52.7</v>
      </c>
      <c r="R4344">
        <f t="shared" si="244"/>
        <v>8</v>
      </c>
      <c r="S4344">
        <f t="shared" si="245"/>
        <v>16</v>
      </c>
    </row>
    <row r="4345" spans="1:19" x14ac:dyDescent="0.3">
      <c r="A4345">
        <v>4344</v>
      </c>
      <c r="B4345" t="s">
        <v>4355</v>
      </c>
      <c r="C4345" t="str">
        <f t="shared" ref="C4345:C4408" si="246">LEFT(B4345,R4345-1)&amp;RIGHT(B4345,LEN(B4345)-S4345)</f>
        <v>root_g_7_VegetableESA20a</v>
      </c>
      <c r="D4345">
        <v>330</v>
      </c>
      <c r="E4345">
        <v>323</v>
      </c>
      <c r="F4345">
        <v>35.700000000000003</v>
      </c>
      <c r="G4345">
        <v>16.600000000000001</v>
      </c>
      <c r="H4345">
        <v>312</v>
      </c>
      <c r="I4345">
        <v>247</v>
      </c>
      <c r="J4345">
        <v>167</v>
      </c>
      <c r="K4345">
        <v>131</v>
      </c>
      <c r="L4345">
        <v>105</v>
      </c>
      <c r="M4345">
        <v>104</v>
      </c>
      <c r="R4345">
        <f t="shared" si="244"/>
        <v>8</v>
      </c>
      <c r="S4345">
        <f t="shared" si="245"/>
        <v>16</v>
      </c>
    </row>
    <row r="4346" spans="1:19" x14ac:dyDescent="0.3">
      <c r="A4346">
        <v>4345</v>
      </c>
      <c r="B4346" t="s">
        <v>4356</v>
      </c>
      <c r="C4346" t="str">
        <f t="shared" si="246"/>
        <v>root_g_7_VegetableESA20b</v>
      </c>
      <c r="D4346">
        <v>272</v>
      </c>
      <c r="E4346">
        <v>266</v>
      </c>
      <c r="F4346">
        <v>24.2</v>
      </c>
      <c r="G4346">
        <v>11.5</v>
      </c>
      <c r="H4346">
        <v>248</v>
      </c>
      <c r="I4346">
        <v>194</v>
      </c>
      <c r="J4346">
        <v>120</v>
      </c>
      <c r="K4346">
        <v>87.6</v>
      </c>
      <c r="L4346">
        <v>70.2</v>
      </c>
      <c r="M4346">
        <v>69.2</v>
      </c>
      <c r="R4346">
        <f t="shared" si="244"/>
        <v>8</v>
      </c>
      <c r="S4346">
        <f t="shared" si="245"/>
        <v>16</v>
      </c>
    </row>
    <row r="4347" spans="1:19" x14ac:dyDescent="0.3">
      <c r="A4347">
        <v>4346</v>
      </c>
      <c r="B4347" t="s">
        <v>4357</v>
      </c>
      <c r="C4347" t="str">
        <f t="shared" si="246"/>
        <v>root_g_7_VegetableESA21</v>
      </c>
      <c r="D4347">
        <v>204</v>
      </c>
      <c r="E4347">
        <v>199</v>
      </c>
      <c r="F4347">
        <v>15.1</v>
      </c>
      <c r="G4347">
        <v>5.95</v>
      </c>
      <c r="H4347">
        <v>190</v>
      </c>
      <c r="I4347">
        <v>139</v>
      </c>
      <c r="J4347">
        <v>78</v>
      </c>
      <c r="K4347">
        <v>56.5</v>
      </c>
      <c r="L4347">
        <v>47.3</v>
      </c>
      <c r="M4347">
        <v>46.4</v>
      </c>
      <c r="R4347">
        <f t="shared" si="244"/>
        <v>8</v>
      </c>
      <c r="S4347">
        <f t="shared" si="245"/>
        <v>16</v>
      </c>
    </row>
    <row r="4348" spans="1:19" x14ac:dyDescent="0.3">
      <c r="A4348">
        <v>4347</v>
      </c>
      <c r="B4348" t="s">
        <v>4358</v>
      </c>
      <c r="C4348" t="str">
        <f t="shared" si="246"/>
        <v>root_g_4_VegetableESA1</v>
      </c>
      <c r="D4348">
        <v>438</v>
      </c>
      <c r="E4348">
        <v>299</v>
      </c>
      <c r="F4348">
        <v>31.5</v>
      </c>
      <c r="G4348">
        <v>17.899999999999999</v>
      </c>
      <c r="H4348">
        <v>260</v>
      </c>
      <c r="I4348">
        <v>198</v>
      </c>
      <c r="J4348">
        <v>130</v>
      </c>
      <c r="K4348">
        <v>104</v>
      </c>
      <c r="L4348">
        <v>299</v>
      </c>
      <c r="M4348">
        <v>279</v>
      </c>
      <c r="R4348">
        <f t="shared" si="244"/>
        <v>8</v>
      </c>
      <c r="S4348">
        <f t="shared" si="245"/>
        <v>16</v>
      </c>
    </row>
    <row r="4349" spans="1:19" x14ac:dyDescent="0.3">
      <c r="A4349">
        <v>4348</v>
      </c>
      <c r="B4349" t="s">
        <v>4359</v>
      </c>
      <c r="C4349" t="str">
        <f t="shared" si="246"/>
        <v>root_g_4_VegetableESA2</v>
      </c>
      <c r="D4349">
        <v>238</v>
      </c>
      <c r="E4349">
        <v>178</v>
      </c>
      <c r="F4349">
        <v>20.8</v>
      </c>
      <c r="G4349">
        <v>12</v>
      </c>
      <c r="H4349">
        <v>145</v>
      </c>
      <c r="I4349">
        <v>129</v>
      </c>
      <c r="J4349">
        <v>85.6</v>
      </c>
      <c r="K4349">
        <v>69.3</v>
      </c>
      <c r="L4349">
        <v>70.400000000000006</v>
      </c>
      <c r="M4349">
        <v>69.400000000000006</v>
      </c>
      <c r="R4349">
        <f t="shared" si="244"/>
        <v>8</v>
      </c>
      <c r="S4349">
        <f t="shared" si="245"/>
        <v>16</v>
      </c>
    </row>
    <row r="4350" spans="1:19" x14ac:dyDescent="0.3">
      <c r="A4350">
        <v>4349</v>
      </c>
      <c r="B4350" t="s">
        <v>4360</v>
      </c>
      <c r="C4350" t="str">
        <f t="shared" si="246"/>
        <v>root_g_4_VegetableESA3</v>
      </c>
      <c r="D4350">
        <v>381</v>
      </c>
      <c r="E4350">
        <v>284</v>
      </c>
      <c r="F4350">
        <v>31.1</v>
      </c>
      <c r="G4350">
        <v>21.8</v>
      </c>
      <c r="H4350">
        <v>223</v>
      </c>
      <c r="I4350">
        <v>181</v>
      </c>
      <c r="J4350">
        <v>141</v>
      </c>
      <c r="K4350">
        <v>113</v>
      </c>
      <c r="L4350">
        <v>92.7</v>
      </c>
      <c r="M4350">
        <v>91.8</v>
      </c>
      <c r="R4350">
        <f t="shared" si="244"/>
        <v>8</v>
      </c>
      <c r="S4350">
        <f t="shared" si="245"/>
        <v>16</v>
      </c>
    </row>
    <row r="4351" spans="1:19" x14ac:dyDescent="0.3">
      <c r="A4351">
        <v>4350</v>
      </c>
      <c r="B4351" t="s">
        <v>4361</v>
      </c>
      <c r="C4351" t="str">
        <f t="shared" si="246"/>
        <v>root_g_4_VegetableESA4</v>
      </c>
      <c r="D4351">
        <v>191</v>
      </c>
      <c r="E4351">
        <v>164</v>
      </c>
      <c r="F4351">
        <v>19</v>
      </c>
      <c r="G4351">
        <v>11.8</v>
      </c>
      <c r="H4351">
        <v>144</v>
      </c>
      <c r="I4351">
        <v>101</v>
      </c>
      <c r="J4351">
        <v>67.3</v>
      </c>
      <c r="K4351">
        <v>54.9</v>
      </c>
      <c r="L4351">
        <v>42.9</v>
      </c>
      <c r="M4351">
        <v>42.6</v>
      </c>
      <c r="R4351">
        <f t="shared" si="244"/>
        <v>8</v>
      </c>
      <c r="S4351">
        <f t="shared" si="245"/>
        <v>16</v>
      </c>
    </row>
    <row r="4352" spans="1:19" x14ac:dyDescent="0.3">
      <c r="A4352">
        <v>4351</v>
      </c>
      <c r="B4352" t="s">
        <v>4362</v>
      </c>
      <c r="C4352" t="str">
        <f t="shared" si="246"/>
        <v>root_g_4_VegetableESA5</v>
      </c>
      <c r="D4352">
        <v>345</v>
      </c>
      <c r="E4352">
        <v>281</v>
      </c>
      <c r="F4352">
        <v>29.9</v>
      </c>
      <c r="G4352">
        <v>20.2</v>
      </c>
      <c r="H4352">
        <v>232</v>
      </c>
      <c r="I4352">
        <v>189</v>
      </c>
      <c r="J4352">
        <v>135</v>
      </c>
      <c r="K4352">
        <v>107</v>
      </c>
      <c r="L4352">
        <v>94.6</v>
      </c>
      <c r="M4352">
        <v>93.4</v>
      </c>
      <c r="R4352">
        <f t="shared" si="244"/>
        <v>8</v>
      </c>
      <c r="S4352">
        <f t="shared" si="245"/>
        <v>16</v>
      </c>
    </row>
    <row r="4353" spans="1:19" x14ac:dyDescent="0.3">
      <c r="A4353">
        <v>4352</v>
      </c>
      <c r="B4353" t="s">
        <v>4363</v>
      </c>
      <c r="C4353" t="str">
        <f t="shared" si="246"/>
        <v>root_g_4_VegetableESA6</v>
      </c>
      <c r="D4353">
        <v>405</v>
      </c>
      <c r="E4353">
        <v>303</v>
      </c>
      <c r="F4353">
        <v>26.6</v>
      </c>
      <c r="G4353">
        <v>18.7</v>
      </c>
      <c r="H4353">
        <v>236</v>
      </c>
      <c r="I4353">
        <v>184</v>
      </c>
      <c r="J4353">
        <v>125</v>
      </c>
      <c r="K4353">
        <v>96.3</v>
      </c>
      <c r="L4353">
        <v>82.7</v>
      </c>
      <c r="M4353">
        <v>81.8</v>
      </c>
      <c r="R4353">
        <f t="shared" si="244"/>
        <v>8</v>
      </c>
      <c r="S4353">
        <f t="shared" si="245"/>
        <v>16</v>
      </c>
    </row>
    <row r="4354" spans="1:19" x14ac:dyDescent="0.3">
      <c r="A4354">
        <v>4353</v>
      </c>
      <c r="B4354" t="s">
        <v>4364</v>
      </c>
      <c r="C4354" t="str">
        <f t="shared" si="246"/>
        <v>root_g_4_VegetableESA7</v>
      </c>
      <c r="D4354">
        <v>384</v>
      </c>
      <c r="E4354">
        <v>293</v>
      </c>
      <c r="F4354">
        <v>27</v>
      </c>
      <c r="G4354">
        <v>18.3</v>
      </c>
      <c r="H4354">
        <v>234</v>
      </c>
      <c r="I4354">
        <v>173</v>
      </c>
      <c r="J4354">
        <v>119</v>
      </c>
      <c r="K4354">
        <v>93</v>
      </c>
      <c r="L4354">
        <v>110</v>
      </c>
      <c r="M4354">
        <v>108</v>
      </c>
      <c r="R4354">
        <f t="shared" si="244"/>
        <v>8</v>
      </c>
      <c r="S4354">
        <f t="shared" si="245"/>
        <v>16</v>
      </c>
    </row>
    <row r="4355" spans="1:19" x14ac:dyDescent="0.3">
      <c r="A4355">
        <v>4354</v>
      </c>
      <c r="B4355" t="s">
        <v>4365</v>
      </c>
      <c r="C4355" t="str">
        <f t="shared" si="246"/>
        <v>root_g_4_VegetableESA8</v>
      </c>
      <c r="D4355">
        <v>244</v>
      </c>
      <c r="E4355">
        <v>186</v>
      </c>
      <c r="F4355">
        <v>12.7</v>
      </c>
      <c r="G4355">
        <v>7.83</v>
      </c>
      <c r="H4355">
        <v>152</v>
      </c>
      <c r="I4355">
        <v>98.6</v>
      </c>
      <c r="J4355">
        <v>60.5</v>
      </c>
      <c r="K4355">
        <v>47.2</v>
      </c>
      <c r="L4355">
        <v>40.9</v>
      </c>
      <c r="M4355">
        <v>40.1</v>
      </c>
      <c r="R4355">
        <f t="shared" ref="R4355:R4418" si="247">SEARCH("run",B4355)</f>
        <v>8</v>
      </c>
      <c r="S4355">
        <f t="shared" ref="S4355:S4418" si="248">SEARCH("_",B4355,SEARCH("_",B4355,R4355+1)+1)</f>
        <v>16</v>
      </c>
    </row>
    <row r="4356" spans="1:19" x14ac:dyDescent="0.3">
      <c r="A4356">
        <v>4355</v>
      </c>
      <c r="B4356" t="s">
        <v>4366</v>
      </c>
      <c r="C4356" t="str">
        <f t="shared" si="246"/>
        <v>root_g_4_VegetableESA9</v>
      </c>
      <c r="D4356">
        <v>193</v>
      </c>
      <c r="E4356">
        <v>160</v>
      </c>
      <c r="F4356">
        <v>21.6</v>
      </c>
      <c r="G4356">
        <v>15</v>
      </c>
      <c r="H4356">
        <v>137</v>
      </c>
      <c r="I4356">
        <v>112</v>
      </c>
      <c r="J4356">
        <v>69.099999999999994</v>
      </c>
      <c r="K4356">
        <v>54.2</v>
      </c>
      <c r="L4356">
        <v>48.1</v>
      </c>
      <c r="M4356">
        <v>47.5</v>
      </c>
      <c r="R4356">
        <f t="shared" si="247"/>
        <v>8</v>
      </c>
      <c r="S4356">
        <f t="shared" si="248"/>
        <v>16</v>
      </c>
    </row>
    <row r="4357" spans="1:19" x14ac:dyDescent="0.3">
      <c r="A4357">
        <v>4356</v>
      </c>
      <c r="B4357" t="s">
        <v>4367</v>
      </c>
      <c r="C4357" t="str">
        <f t="shared" si="246"/>
        <v>root_g_4_VegetableESA10a</v>
      </c>
      <c r="D4357">
        <v>238</v>
      </c>
      <c r="E4357">
        <v>175</v>
      </c>
      <c r="F4357">
        <v>18.600000000000001</v>
      </c>
      <c r="G4357">
        <v>12.8</v>
      </c>
      <c r="H4357">
        <v>151</v>
      </c>
      <c r="I4357">
        <v>112</v>
      </c>
      <c r="J4357">
        <v>75.099999999999994</v>
      </c>
      <c r="K4357">
        <v>58.1</v>
      </c>
      <c r="L4357">
        <v>49.2</v>
      </c>
      <c r="M4357">
        <v>48.6</v>
      </c>
      <c r="R4357">
        <f t="shared" si="247"/>
        <v>8</v>
      </c>
      <c r="S4357">
        <f t="shared" si="248"/>
        <v>16</v>
      </c>
    </row>
    <row r="4358" spans="1:19" x14ac:dyDescent="0.3">
      <c r="A4358">
        <v>4357</v>
      </c>
      <c r="B4358" t="s">
        <v>4368</v>
      </c>
      <c r="C4358" t="str">
        <f t="shared" si="246"/>
        <v>root_g_4_VegetableESA10b</v>
      </c>
      <c r="D4358">
        <v>118</v>
      </c>
      <c r="E4358">
        <v>108</v>
      </c>
      <c r="F4358">
        <v>19.399999999999999</v>
      </c>
      <c r="G4358">
        <v>12.4</v>
      </c>
      <c r="H4358">
        <v>101</v>
      </c>
      <c r="I4358">
        <v>91.4</v>
      </c>
      <c r="J4358">
        <v>67.7</v>
      </c>
      <c r="K4358">
        <v>53.7</v>
      </c>
      <c r="L4358">
        <v>49.2</v>
      </c>
      <c r="M4358">
        <v>48.7</v>
      </c>
      <c r="R4358">
        <f t="shared" si="247"/>
        <v>8</v>
      </c>
      <c r="S4358">
        <f t="shared" si="248"/>
        <v>16</v>
      </c>
    </row>
    <row r="4359" spans="1:19" x14ac:dyDescent="0.3">
      <c r="A4359">
        <v>4358</v>
      </c>
      <c r="B4359" t="s">
        <v>4369</v>
      </c>
      <c r="C4359" t="str">
        <f t="shared" si="246"/>
        <v>root_g_4_VegetableESA11a</v>
      </c>
      <c r="D4359">
        <v>448</v>
      </c>
      <c r="E4359">
        <v>335</v>
      </c>
      <c r="F4359">
        <v>23.7</v>
      </c>
      <c r="G4359">
        <v>17.2</v>
      </c>
      <c r="H4359">
        <v>269</v>
      </c>
      <c r="I4359">
        <v>179</v>
      </c>
      <c r="J4359">
        <v>123</v>
      </c>
      <c r="K4359">
        <v>89.8</v>
      </c>
      <c r="L4359">
        <v>82.2</v>
      </c>
      <c r="M4359">
        <v>80.900000000000006</v>
      </c>
      <c r="R4359">
        <f t="shared" si="247"/>
        <v>8</v>
      </c>
      <c r="S4359">
        <f t="shared" si="248"/>
        <v>16</v>
      </c>
    </row>
    <row r="4360" spans="1:19" x14ac:dyDescent="0.3">
      <c r="A4360">
        <v>4359</v>
      </c>
      <c r="B4360" t="s">
        <v>4370</v>
      </c>
      <c r="C4360" t="str">
        <f t="shared" si="246"/>
        <v>root_g_4_VegetableESA11b</v>
      </c>
      <c r="D4360">
        <v>458</v>
      </c>
      <c r="E4360">
        <v>313</v>
      </c>
      <c r="F4360">
        <v>23.1</v>
      </c>
      <c r="G4360">
        <v>16.399999999999999</v>
      </c>
      <c r="H4360">
        <v>233</v>
      </c>
      <c r="I4360">
        <v>167</v>
      </c>
      <c r="J4360">
        <v>105</v>
      </c>
      <c r="K4360">
        <v>80.5</v>
      </c>
      <c r="L4360">
        <v>70.2</v>
      </c>
      <c r="M4360">
        <v>68.8</v>
      </c>
      <c r="R4360">
        <f t="shared" si="247"/>
        <v>8</v>
      </c>
      <c r="S4360">
        <f t="shared" si="248"/>
        <v>16</v>
      </c>
    </row>
    <row r="4361" spans="1:19" x14ac:dyDescent="0.3">
      <c r="A4361">
        <v>4360</v>
      </c>
      <c r="B4361" t="s">
        <v>4371</v>
      </c>
      <c r="C4361" t="str">
        <f t="shared" si="246"/>
        <v>root_g_4_VegetableESA12a</v>
      </c>
      <c r="D4361">
        <v>537</v>
      </c>
      <c r="E4361">
        <v>393</v>
      </c>
      <c r="F4361">
        <v>25.3</v>
      </c>
      <c r="G4361">
        <v>16.100000000000001</v>
      </c>
      <c r="H4361">
        <v>292</v>
      </c>
      <c r="I4361">
        <v>187</v>
      </c>
      <c r="J4361">
        <v>124</v>
      </c>
      <c r="K4361">
        <v>95.5</v>
      </c>
      <c r="L4361">
        <v>92.2</v>
      </c>
      <c r="M4361">
        <v>90.4</v>
      </c>
      <c r="R4361">
        <f t="shared" si="247"/>
        <v>8</v>
      </c>
      <c r="S4361">
        <f t="shared" si="248"/>
        <v>16</v>
      </c>
    </row>
    <row r="4362" spans="1:19" x14ac:dyDescent="0.3">
      <c r="A4362">
        <v>4361</v>
      </c>
      <c r="B4362" t="s">
        <v>4372</v>
      </c>
      <c r="C4362" t="str">
        <f t="shared" si="246"/>
        <v>root_g_4_VegetableESA12b</v>
      </c>
      <c r="D4362">
        <v>401</v>
      </c>
      <c r="E4362">
        <v>293</v>
      </c>
      <c r="F4362">
        <v>23</v>
      </c>
      <c r="G4362">
        <v>14.8</v>
      </c>
      <c r="H4362">
        <v>246</v>
      </c>
      <c r="I4362">
        <v>189</v>
      </c>
      <c r="J4362">
        <v>114</v>
      </c>
      <c r="K4362">
        <v>83.5</v>
      </c>
      <c r="L4362">
        <v>81.400000000000006</v>
      </c>
      <c r="M4362">
        <v>79.8</v>
      </c>
      <c r="R4362">
        <f t="shared" si="247"/>
        <v>8</v>
      </c>
      <c r="S4362">
        <f t="shared" si="248"/>
        <v>16</v>
      </c>
    </row>
    <row r="4363" spans="1:19" x14ac:dyDescent="0.3">
      <c r="A4363">
        <v>4362</v>
      </c>
      <c r="B4363" t="s">
        <v>4373</v>
      </c>
      <c r="C4363" t="str">
        <f t="shared" si="246"/>
        <v>root_g_4_VegetableESA13</v>
      </c>
      <c r="D4363">
        <v>276</v>
      </c>
      <c r="E4363">
        <v>222</v>
      </c>
      <c r="F4363">
        <v>25.3</v>
      </c>
      <c r="G4363">
        <v>11.7</v>
      </c>
      <c r="H4363">
        <v>188</v>
      </c>
      <c r="I4363">
        <v>140</v>
      </c>
      <c r="J4363">
        <v>108</v>
      </c>
      <c r="K4363">
        <v>90.7</v>
      </c>
      <c r="L4363">
        <v>65.5</v>
      </c>
      <c r="M4363">
        <v>65.400000000000006</v>
      </c>
      <c r="R4363">
        <f t="shared" si="247"/>
        <v>8</v>
      </c>
      <c r="S4363">
        <f t="shared" si="248"/>
        <v>16</v>
      </c>
    </row>
    <row r="4364" spans="1:19" x14ac:dyDescent="0.3">
      <c r="A4364">
        <v>4363</v>
      </c>
      <c r="B4364" t="s">
        <v>4374</v>
      </c>
      <c r="C4364" t="str">
        <f t="shared" si="246"/>
        <v>root_g_4_VegetableESA14</v>
      </c>
      <c r="D4364">
        <v>255</v>
      </c>
      <c r="E4364">
        <v>220</v>
      </c>
      <c r="F4364">
        <v>30</v>
      </c>
      <c r="G4364">
        <v>15.2</v>
      </c>
      <c r="H4364">
        <v>214</v>
      </c>
      <c r="I4364">
        <v>181</v>
      </c>
      <c r="J4364">
        <v>123</v>
      </c>
      <c r="K4364">
        <v>94.6</v>
      </c>
      <c r="L4364">
        <v>78.7</v>
      </c>
      <c r="M4364">
        <v>77.900000000000006</v>
      </c>
      <c r="R4364">
        <f t="shared" si="247"/>
        <v>8</v>
      </c>
      <c r="S4364">
        <f t="shared" si="248"/>
        <v>16</v>
      </c>
    </row>
    <row r="4365" spans="1:19" x14ac:dyDescent="0.3">
      <c r="A4365">
        <v>4364</v>
      </c>
      <c r="B4365" t="s">
        <v>4375</v>
      </c>
      <c r="C4365" t="str">
        <f t="shared" si="246"/>
        <v>root_g_4_VegetableESA15a</v>
      </c>
      <c r="D4365">
        <v>596</v>
      </c>
      <c r="E4365">
        <v>477</v>
      </c>
      <c r="F4365">
        <v>57.9</v>
      </c>
      <c r="G4365">
        <v>33.1</v>
      </c>
      <c r="H4365">
        <v>395</v>
      </c>
      <c r="I4365">
        <v>298</v>
      </c>
      <c r="J4365">
        <v>214</v>
      </c>
      <c r="K4365">
        <v>168</v>
      </c>
      <c r="L4365">
        <v>158</v>
      </c>
      <c r="M4365">
        <v>156</v>
      </c>
      <c r="R4365">
        <f t="shared" si="247"/>
        <v>8</v>
      </c>
      <c r="S4365">
        <f t="shared" si="248"/>
        <v>16</v>
      </c>
    </row>
    <row r="4366" spans="1:19" x14ac:dyDescent="0.3">
      <c r="A4366">
        <v>4365</v>
      </c>
      <c r="B4366" t="s">
        <v>4376</v>
      </c>
      <c r="C4366" t="str">
        <f t="shared" si="246"/>
        <v>root_g_4_VegetableESA15b</v>
      </c>
      <c r="D4366">
        <v>606</v>
      </c>
      <c r="E4366">
        <v>474</v>
      </c>
      <c r="F4366">
        <v>26.9</v>
      </c>
      <c r="G4366">
        <v>15.5</v>
      </c>
      <c r="H4366">
        <v>365</v>
      </c>
      <c r="I4366">
        <v>219</v>
      </c>
      <c r="J4366">
        <v>115</v>
      </c>
      <c r="K4366">
        <v>85.9</v>
      </c>
      <c r="L4366">
        <v>79.3</v>
      </c>
      <c r="M4366">
        <v>77.599999999999994</v>
      </c>
      <c r="R4366">
        <f t="shared" si="247"/>
        <v>8</v>
      </c>
      <c r="S4366">
        <f t="shared" si="248"/>
        <v>16</v>
      </c>
    </row>
    <row r="4367" spans="1:19" x14ac:dyDescent="0.3">
      <c r="A4367">
        <v>4366</v>
      </c>
      <c r="B4367" t="s">
        <v>4377</v>
      </c>
      <c r="C4367" t="str">
        <f t="shared" si="246"/>
        <v>root_g_4_VegetableESA16a</v>
      </c>
      <c r="D4367">
        <v>118</v>
      </c>
      <c r="E4367">
        <v>111</v>
      </c>
      <c r="F4367">
        <v>17</v>
      </c>
      <c r="G4367">
        <v>9.3800000000000008</v>
      </c>
      <c r="H4367">
        <v>106</v>
      </c>
      <c r="I4367">
        <v>91.5</v>
      </c>
      <c r="J4367">
        <v>72.3</v>
      </c>
      <c r="K4367">
        <v>58.3</v>
      </c>
      <c r="L4367">
        <v>44.8</v>
      </c>
      <c r="M4367">
        <v>44.4</v>
      </c>
      <c r="R4367">
        <f t="shared" si="247"/>
        <v>8</v>
      </c>
      <c r="S4367">
        <f t="shared" si="248"/>
        <v>16</v>
      </c>
    </row>
    <row r="4368" spans="1:19" x14ac:dyDescent="0.3">
      <c r="A4368">
        <v>4367</v>
      </c>
      <c r="B4368" t="s">
        <v>4378</v>
      </c>
      <c r="C4368" t="str">
        <f t="shared" si="246"/>
        <v>root_g_4_VegetableESA16b</v>
      </c>
      <c r="D4368">
        <v>62.8</v>
      </c>
      <c r="E4368">
        <v>61.3</v>
      </c>
      <c r="F4368">
        <v>9.73</v>
      </c>
      <c r="G4368">
        <v>6.16</v>
      </c>
      <c r="H4368">
        <v>58.9</v>
      </c>
      <c r="I4368">
        <v>50.2</v>
      </c>
      <c r="J4368">
        <v>36</v>
      </c>
      <c r="K4368">
        <v>30.2</v>
      </c>
      <c r="L4368">
        <v>24.7</v>
      </c>
      <c r="M4368">
        <v>24.5</v>
      </c>
      <c r="R4368">
        <f t="shared" si="247"/>
        <v>8</v>
      </c>
      <c r="S4368">
        <f t="shared" si="248"/>
        <v>16</v>
      </c>
    </row>
    <row r="4369" spans="1:19" x14ac:dyDescent="0.3">
      <c r="A4369">
        <v>4368</v>
      </c>
      <c r="B4369" t="s">
        <v>4379</v>
      </c>
      <c r="C4369" t="str">
        <f t="shared" si="246"/>
        <v>root_g_4_VegetableESA17a</v>
      </c>
      <c r="D4369">
        <v>385</v>
      </c>
      <c r="E4369">
        <v>316</v>
      </c>
      <c r="F4369">
        <v>50.3</v>
      </c>
      <c r="G4369">
        <v>35.9</v>
      </c>
      <c r="H4369">
        <v>283</v>
      </c>
      <c r="I4369">
        <v>247</v>
      </c>
      <c r="J4369">
        <v>189</v>
      </c>
      <c r="K4369">
        <v>159</v>
      </c>
      <c r="L4369">
        <v>132</v>
      </c>
      <c r="M4369">
        <v>131</v>
      </c>
      <c r="R4369">
        <f t="shared" si="247"/>
        <v>8</v>
      </c>
      <c r="S4369">
        <f t="shared" si="248"/>
        <v>16</v>
      </c>
    </row>
    <row r="4370" spans="1:19" x14ac:dyDescent="0.3">
      <c r="A4370">
        <v>4369</v>
      </c>
      <c r="B4370" t="s">
        <v>4380</v>
      </c>
      <c r="C4370" t="str">
        <f t="shared" si="246"/>
        <v>root_g_4_VegetableESA17b</v>
      </c>
      <c r="D4370">
        <v>126</v>
      </c>
      <c r="E4370">
        <v>119</v>
      </c>
      <c r="F4370">
        <v>18.7</v>
      </c>
      <c r="G4370">
        <v>14</v>
      </c>
      <c r="H4370">
        <v>111</v>
      </c>
      <c r="I4370">
        <v>93.3</v>
      </c>
      <c r="J4370">
        <v>66</v>
      </c>
      <c r="K4370">
        <v>51.6</v>
      </c>
      <c r="L4370">
        <v>43.5</v>
      </c>
      <c r="M4370">
        <v>43</v>
      </c>
      <c r="R4370">
        <f t="shared" si="247"/>
        <v>8</v>
      </c>
      <c r="S4370">
        <f t="shared" si="248"/>
        <v>16</v>
      </c>
    </row>
    <row r="4371" spans="1:19" x14ac:dyDescent="0.3">
      <c r="A4371">
        <v>4370</v>
      </c>
      <c r="B4371" t="s">
        <v>4381</v>
      </c>
      <c r="C4371" t="str">
        <f t="shared" si="246"/>
        <v>root_g_4_VegetableESA18a</v>
      </c>
      <c r="D4371">
        <v>159</v>
      </c>
      <c r="E4371">
        <v>149</v>
      </c>
      <c r="F4371">
        <v>25.6</v>
      </c>
      <c r="G4371">
        <v>11.8</v>
      </c>
      <c r="H4371">
        <v>141</v>
      </c>
      <c r="I4371">
        <v>132</v>
      </c>
      <c r="J4371">
        <v>101</v>
      </c>
      <c r="K4371">
        <v>82.8</v>
      </c>
      <c r="L4371">
        <v>67.099999999999994</v>
      </c>
      <c r="M4371">
        <v>66.5</v>
      </c>
      <c r="R4371">
        <f t="shared" si="247"/>
        <v>8</v>
      </c>
      <c r="S4371">
        <f t="shared" si="248"/>
        <v>16</v>
      </c>
    </row>
    <row r="4372" spans="1:19" x14ac:dyDescent="0.3">
      <c r="A4372">
        <v>4371</v>
      </c>
      <c r="B4372" t="s">
        <v>4382</v>
      </c>
      <c r="C4372" t="str">
        <f t="shared" si="246"/>
        <v>root_g_4_VegetableESA18b</v>
      </c>
      <c r="D4372">
        <v>173</v>
      </c>
      <c r="E4372">
        <v>157</v>
      </c>
      <c r="F4372">
        <v>20.7</v>
      </c>
      <c r="G4372">
        <v>9.94</v>
      </c>
      <c r="H4372">
        <v>141</v>
      </c>
      <c r="I4372">
        <v>112</v>
      </c>
      <c r="J4372">
        <v>75</v>
      </c>
      <c r="K4372">
        <v>60.5</v>
      </c>
      <c r="L4372">
        <v>49.5</v>
      </c>
      <c r="M4372">
        <v>49</v>
      </c>
      <c r="R4372">
        <f t="shared" si="247"/>
        <v>8</v>
      </c>
      <c r="S4372">
        <f t="shared" si="248"/>
        <v>16</v>
      </c>
    </row>
    <row r="4373" spans="1:19" x14ac:dyDescent="0.3">
      <c r="A4373">
        <v>4372</v>
      </c>
      <c r="B4373" t="s">
        <v>4383</v>
      </c>
      <c r="C4373" t="str">
        <f t="shared" si="246"/>
        <v>root_g_4_VegetableESA19a</v>
      </c>
      <c r="D4373">
        <v>139</v>
      </c>
      <c r="E4373">
        <v>122</v>
      </c>
      <c r="F4373">
        <v>24.6</v>
      </c>
      <c r="G4373">
        <v>15.5</v>
      </c>
      <c r="H4373">
        <v>113</v>
      </c>
      <c r="I4373">
        <v>97.2</v>
      </c>
      <c r="J4373">
        <v>73.099999999999994</v>
      </c>
      <c r="K4373">
        <v>60.7</v>
      </c>
      <c r="L4373">
        <v>47.3</v>
      </c>
      <c r="M4373">
        <v>47</v>
      </c>
      <c r="R4373">
        <f t="shared" si="247"/>
        <v>8</v>
      </c>
      <c r="S4373">
        <f t="shared" si="248"/>
        <v>16</v>
      </c>
    </row>
    <row r="4374" spans="1:19" x14ac:dyDescent="0.3">
      <c r="A4374">
        <v>4373</v>
      </c>
      <c r="B4374" t="s">
        <v>4384</v>
      </c>
      <c r="C4374" t="str">
        <f t="shared" si="246"/>
        <v>root_g_4_VegetableESA19b</v>
      </c>
      <c r="D4374">
        <v>168</v>
      </c>
      <c r="E4374">
        <v>155</v>
      </c>
      <c r="F4374">
        <v>41</v>
      </c>
      <c r="G4374">
        <v>28.5</v>
      </c>
      <c r="H4374">
        <v>139</v>
      </c>
      <c r="I4374">
        <v>121</v>
      </c>
      <c r="J4374">
        <v>89.4</v>
      </c>
      <c r="K4374">
        <v>78.099999999999994</v>
      </c>
      <c r="L4374">
        <v>64</v>
      </c>
      <c r="M4374">
        <v>63.3</v>
      </c>
      <c r="R4374">
        <f t="shared" si="247"/>
        <v>8</v>
      </c>
      <c r="S4374">
        <f t="shared" si="248"/>
        <v>16</v>
      </c>
    </row>
    <row r="4375" spans="1:19" x14ac:dyDescent="0.3">
      <c r="A4375">
        <v>4374</v>
      </c>
      <c r="B4375" t="s">
        <v>4385</v>
      </c>
      <c r="C4375" t="str">
        <f t="shared" si="246"/>
        <v>root_g_4_VegetableESA20a</v>
      </c>
      <c r="D4375">
        <v>514</v>
      </c>
      <c r="E4375">
        <v>228</v>
      </c>
      <c r="F4375">
        <v>17.899999999999999</v>
      </c>
      <c r="G4375">
        <v>12.3</v>
      </c>
      <c r="H4375">
        <v>174</v>
      </c>
      <c r="I4375">
        <v>127</v>
      </c>
      <c r="J4375">
        <v>91.1</v>
      </c>
      <c r="K4375">
        <v>68.099999999999994</v>
      </c>
      <c r="L4375">
        <v>56.3</v>
      </c>
      <c r="M4375">
        <v>55.4</v>
      </c>
      <c r="R4375">
        <f t="shared" si="247"/>
        <v>8</v>
      </c>
      <c r="S4375">
        <f t="shared" si="248"/>
        <v>16</v>
      </c>
    </row>
    <row r="4376" spans="1:19" x14ac:dyDescent="0.3">
      <c r="A4376">
        <v>4375</v>
      </c>
      <c r="B4376" t="s">
        <v>4386</v>
      </c>
      <c r="C4376" t="str">
        <f t="shared" si="246"/>
        <v>root_g_4_VegetableESA20b</v>
      </c>
      <c r="D4376">
        <v>557</v>
      </c>
      <c r="E4376">
        <v>379</v>
      </c>
      <c r="F4376">
        <v>25.1</v>
      </c>
      <c r="G4376">
        <v>12.9</v>
      </c>
      <c r="H4376">
        <v>290</v>
      </c>
      <c r="I4376">
        <v>201</v>
      </c>
      <c r="J4376">
        <v>121</v>
      </c>
      <c r="K4376">
        <v>92.9</v>
      </c>
      <c r="L4376">
        <v>75.900000000000006</v>
      </c>
      <c r="M4376">
        <v>74.5</v>
      </c>
      <c r="R4376">
        <f t="shared" si="247"/>
        <v>8</v>
      </c>
      <c r="S4376">
        <f t="shared" si="248"/>
        <v>16</v>
      </c>
    </row>
    <row r="4377" spans="1:19" x14ac:dyDescent="0.3">
      <c r="A4377">
        <v>4376</v>
      </c>
      <c r="B4377" t="s">
        <v>4387</v>
      </c>
      <c r="C4377" t="str">
        <f t="shared" si="246"/>
        <v>root_g_4_VegetableESA21</v>
      </c>
      <c r="D4377">
        <v>379</v>
      </c>
      <c r="E4377">
        <v>297</v>
      </c>
      <c r="F4377">
        <v>17.5</v>
      </c>
      <c r="G4377">
        <v>7.28</v>
      </c>
      <c r="H4377">
        <v>244</v>
      </c>
      <c r="I4377">
        <v>160</v>
      </c>
      <c r="J4377">
        <v>92</v>
      </c>
      <c r="K4377">
        <v>66.8</v>
      </c>
      <c r="L4377">
        <v>53.5</v>
      </c>
      <c r="M4377">
        <v>52.6</v>
      </c>
      <c r="R4377">
        <f t="shared" si="247"/>
        <v>8</v>
      </c>
      <c r="S4377">
        <f t="shared" si="248"/>
        <v>16</v>
      </c>
    </row>
    <row r="4378" spans="1:19" x14ac:dyDescent="0.3">
      <c r="A4378">
        <v>4377</v>
      </c>
      <c r="B4378" t="s">
        <v>4388</v>
      </c>
      <c r="C4378" t="str">
        <f t="shared" si="246"/>
        <v>sbeets_g_4_OtherRowESA1</v>
      </c>
      <c r="D4378">
        <v>136</v>
      </c>
      <c r="E4378">
        <v>85.5</v>
      </c>
      <c r="F4378">
        <v>7.68</v>
      </c>
      <c r="G4378">
        <v>4.5999999999999996</v>
      </c>
      <c r="H4378">
        <v>62.9</v>
      </c>
      <c r="I4378">
        <v>49.7</v>
      </c>
      <c r="J4378">
        <v>35.299999999999997</v>
      </c>
      <c r="K4378">
        <v>27</v>
      </c>
      <c r="L4378">
        <v>71.5</v>
      </c>
      <c r="M4378">
        <v>66.400000000000006</v>
      </c>
      <c r="R4378">
        <f t="shared" si="247"/>
        <v>10</v>
      </c>
      <c r="S4378">
        <f t="shared" si="248"/>
        <v>18</v>
      </c>
    </row>
    <row r="4379" spans="1:19" x14ac:dyDescent="0.3">
      <c r="A4379">
        <v>4378</v>
      </c>
      <c r="B4379" t="s">
        <v>4389</v>
      </c>
      <c r="C4379" t="str">
        <f t="shared" si="246"/>
        <v>sbeets_g_4_OtherRowESA2</v>
      </c>
      <c r="D4379">
        <v>61.3</v>
      </c>
      <c r="E4379">
        <v>45.9</v>
      </c>
      <c r="F4379">
        <v>2.72</v>
      </c>
      <c r="G4379">
        <v>1.3</v>
      </c>
      <c r="H4379">
        <v>35.700000000000003</v>
      </c>
      <c r="I4379">
        <v>22.8</v>
      </c>
      <c r="J4379">
        <v>14.1</v>
      </c>
      <c r="K4379">
        <v>10.199999999999999</v>
      </c>
      <c r="L4379">
        <v>8.85</v>
      </c>
      <c r="M4379">
        <v>8.6</v>
      </c>
      <c r="R4379">
        <f t="shared" si="247"/>
        <v>10</v>
      </c>
      <c r="S4379">
        <f t="shared" si="248"/>
        <v>18</v>
      </c>
    </row>
    <row r="4380" spans="1:19" x14ac:dyDescent="0.3">
      <c r="A4380">
        <v>4379</v>
      </c>
      <c r="B4380" t="s">
        <v>4390</v>
      </c>
      <c r="C4380" t="str">
        <f t="shared" si="246"/>
        <v>scorn_g_7_VegetableESA1</v>
      </c>
      <c r="D4380">
        <v>407</v>
      </c>
      <c r="E4380">
        <v>402</v>
      </c>
      <c r="F4380">
        <v>52.8</v>
      </c>
      <c r="G4380">
        <v>20.5</v>
      </c>
      <c r="H4380">
        <v>387</v>
      </c>
      <c r="I4380">
        <v>325</v>
      </c>
      <c r="J4380">
        <v>224</v>
      </c>
      <c r="K4380">
        <v>177</v>
      </c>
      <c r="L4380">
        <v>183</v>
      </c>
      <c r="M4380">
        <v>180</v>
      </c>
      <c r="R4380">
        <f t="shared" si="247"/>
        <v>9</v>
      </c>
      <c r="S4380">
        <f t="shared" si="248"/>
        <v>17</v>
      </c>
    </row>
    <row r="4381" spans="1:19" x14ac:dyDescent="0.3">
      <c r="A4381">
        <v>4380</v>
      </c>
      <c r="B4381" t="s">
        <v>4391</v>
      </c>
      <c r="C4381" t="str">
        <f t="shared" si="246"/>
        <v>scorn_g_7_VegetableESA2</v>
      </c>
      <c r="D4381">
        <v>246</v>
      </c>
      <c r="E4381">
        <v>241</v>
      </c>
      <c r="F4381">
        <v>24.4</v>
      </c>
      <c r="G4381">
        <v>12.8</v>
      </c>
      <c r="H4381">
        <v>228</v>
      </c>
      <c r="I4381">
        <v>168</v>
      </c>
      <c r="J4381">
        <v>107</v>
      </c>
      <c r="K4381">
        <v>81.2</v>
      </c>
      <c r="L4381">
        <v>81.900000000000006</v>
      </c>
      <c r="M4381">
        <v>80.7</v>
      </c>
      <c r="R4381">
        <f t="shared" si="247"/>
        <v>9</v>
      </c>
      <c r="S4381">
        <f t="shared" si="248"/>
        <v>17</v>
      </c>
    </row>
    <row r="4382" spans="1:19" x14ac:dyDescent="0.3">
      <c r="A4382">
        <v>4381</v>
      </c>
      <c r="B4382" t="s">
        <v>4392</v>
      </c>
      <c r="C4382" t="str">
        <f t="shared" si="246"/>
        <v>scorn_g_7_VegetableESA3</v>
      </c>
      <c r="D4382">
        <v>358</v>
      </c>
      <c r="E4382">
        <v>354</v>
      </c>
      <c r="F4382">
        <v>45.7</v>
      </c>
      <c r="G4382">
        <v>27.4</v>
      </c>
      <c r="H4382">
        <v>348</v>
      </c>
      <c r="I4382">
        <v>303</v>
      </c>
      <c r="J4382">
        <v>214</v>
      </c>
      <c r="K4382">
        <v>163</v>
      </c>
      <c r="L4382">
        <v>128</v>
      </c>
      <c r="M4382">
        <v>127</v>
      </c>
      <c r="R4382">
        <f t="shared" si="247"/>
        <v>9</v>
      </c>
      <c r="S4382">
        <f t="shared" si="248"/>
        <v>17</v>
      </c>
    </row>
    <row r="4383" spans="1:19" x14ac:dyDescent="0.3">
      <c r="A4383">
        <v>4382</v>
      </c>
      <c r="B4383" t="s">
        <v>4393</v>
      </c>
      <c r="C4383" t="str">
        <f t="shared" si="246"/>
        <v>scorn_g_7_VegetableESA4</v>
      </c>
      <c r="D4383">
        <v>127</v>
      </c>
      <c r="E4383">
        <v>124</v>
      </c>
      <c r="F4383">
        <v>20.7</v>
      </c>
      <c r="G4383">
        <v>11.4</v>
      </c>
      <c r="H4383">
        <v>120</v>
      </c>
      <c r="I4383">
        <v>92.4</v>
      </c>
      <c r="J4383">
        <v>70.5</v>
      </c>
      <c r="K4383">
        <v>55.1</v>
      </c>
      <c r="L4383">
        <v>42.7</v>
      </c>
      <c r="M4383">
        <v>42.3</v>
      </c>
      <c r="R4383">
        <f t="shared" si="247"/>
        <v>9</v>
      </c>
      <c r="S4383">
        <f t="shared" si="248"/>
        <v>17</v>
      </c>
    </row>
    <row r="4384" spans="1:19" x14ac:dyDescent="0.3">
      <c r="A4384">
        <v>4383</v>
      </c>
      <c r="B4384" t="s">
        <v>4394</v>
      </c>
      <c r="C4384" t="str">
        <f t="shared" si="246"/>
        <v>scorn_g_7_VegetableESA5</v>
      </c>
      <c r="D4384">
        <v>296</v>
      </c>
      <c r="E4384">
        <v>292</v>
      </c>
      <c r="F4384">
        <v>35.4</v>
      </c>
      <c r="G4384">
        <v>21.4</v>
      </c>
      <c r="H4384">
        <v>281</v>
      </c>
      <c r="I4384">
        <v>245</v>
      </c>
      <c r="J4384">
        <v>167</v>
      </c>
      <c r="K4384">
        <v>126</v>
      </c>
      <c r="L4384">
        <v>106</v>
      </c>
      <c r="M4384">
        <v>104</v>
      </c>
      <c r="R4384">
        <f t="shared" si="247"/>
        <v>9</v>
      </c>
      <c r="S4384">
        <f t="shared" si="248"/>
        <v>17</v>
      </c>
    </row>
    <row r="4385" spans="1:19" x14ac:dyDescent="0.3">
      <c r="A4385">
        <v>4384</v>
      </c>
      <c r="B4385" t="s">
        <v>4395</v>
      </c>
      <c r="C4385" t="str">
        <f t="shared" si="246"/>
        <v>scorn_g_7_VegetableESA6</v>
      </c>
      <c r="D4385">
        <v>313</v>
      </c>
      <c r="E4385">
        <v>308</v>
      </c>
      <c r="F4385">
        <v>35.299999999999997</v>
      </c>
      <c r="G4385">
        <v>19.8</v>
      </c>
      <c r="H4385">
        <v>292</v>
      </c>
      <c r="I4385">
        <v>247</v>
      </c>
      <c r="J4385">
        <v>162</v>
      </c>
      <c r="K4385">
        <v>127</v>
      </c>
      <c r="L4385">
        <v>97.8</v>
      </c>
      <c r="M4385">
        <v>96.6</v>
      </c>
      <c r="R4385">
        <f t="shared" si="247"/>
        <v>9</v>
      </c>
      <c r="S4385">
        <f t="shared" si="248"/>
        <v>17</v>
      </c>
    </row>
    <row r="4386" spans="1:19" x14ac:dyDescent="0.3">
      <c r="A4386">
        <v>4385</v>
      </c>
      <c r="B4386" t="s">
        <v>4396</v>
      </c>
      <c r="C4386" t="str">
        <f t="shared" si="246"/>
        <v>scorn_g_7_VegetableESA7</v>
      </c>
      <c r="D4386">
        <v>332</v>
      </c>
      <c r="E4386">
        <v>326</v>
      </c>
      <c r="F4386">
        <v>32.5</v>
      </c>
      <c r="G4386">
        <v>20.6</v>
      </c>
      <c r="H4386">
        <v>308</v>
      </c>
      <c r="I4386">
        <v>239</v>
      </c>
      <c r="J4386">
        <v>154</v>
      </c>
      <c r="K4386">
        <v>113</v>
      </c>
      <c r="L4386">
        <v>114</v>
      </c>
      <c r="M4386">
        <v>112</v>
      </c>
      <c r="R4386">
        <f t="shared" si="247"/>
        <v>9</v>
      </c>
      <c r="S4386">
        <f t="shared" si="248"/>
        <v>17</v>
      </c>
    </row>
    <row r="4387" spans="1:19" x14ac:dyDescent="0.3">
      <c r="A4387">
        <v>4386</v>
      </c>
      <c r="B4387" t="s">
        <v>4397</v>
      </c>
      <c r="C4387" t="str">
        <f t="shared" si="246"/>
        <v>scorn_g_7_VegetableESA8</v>
      </c>
      <c r="D4387">
        <v>194</v>
      </c>
      <c r="E4387">
        <v>188</v>
      </c>
      <c r="F4387">
        <v>13.2</v>
      </c>
      <c r="G4387">
        <v>7.93</v>
      </c>
      <c r="H4387">
        <v>175</v>
      </c>
      <c r="I4387">
        <v>130</v>
      </c>
      <c r="J4387">
        <v>69.2</v>
      </c>
      <c r="K4387">
        <v>49.6</v>
      </c>
      <c r="L4387">
        <v>42.3</v>
      </c>
      <c r="M4387">
        <v>41.5</v>
      </c>
      <c r="R4387">
        <f t="shared" si="247"/>
        <v>9</v>
      </c>
      <c r="S4387">
        <f t="shared" si="248"/>
        <v>17</v>
      </c>
    </row>
    <row r="4388" spans="1:19" x14ac:dyDescent="0.3">
      <c r="A4388">
        <v>4387</v>
      </c>
      <c r="B4388" t="s">
        <v>4398</v>
      </c>
      <c r="C4388" t="str">
        <f t="shared" si="246"/>
        <v>scorn_g_7_VegetableESA9</v>
      </c>
      <c r="D4388">
        <v>148</v>
      </c>
      <c r="E4388">
        <v>145</v>
      </c>
      <c r="F4388">
        <v>21.1</v>
      </c>
      <c r="G4388">
        <v>14.9</v>
      </c>
      <c r="H4388">
        <v>138</v>
      </c>
      <c r="I4388">
        <v>110</v>
      </c>
      <c r="J4388">
        <v>65.900000000000006</v>
      </c>
      <c r="K4388">
        <v>53.9</v>
      </c>
      <c r="L4388">
        <v>45.3</v>
      </c>
      <c r="M4388">
        <v>44.6</v>
      </c>
      <c r="R4388">
        <f t="shared" si="247"/>
        <v>9</v>
      </c>
      <c r="S4388">
        <f t="shared" si="248"/>
        <v>17</v>
      </c>
    </row>
    <row r="4389" spans="1:19" x14ac:dyDescent="0.3">
      <c r="A4389">
        <v>4388</v>
      </c>
      <c r="B4389" t="s">
        <v>4399</v>
      </c>
      <c r="C4389" t="str">
        <f t="shared" si="246"/>
        <v>scorn_g_7_VegetableESA10a</v>
      </c>
      <c r="D4389">
        <v>210</v>
      </c>
      <c r="E4389">
        <v>206</v>
      </c>
      <c r="F4389">
        <v>23.5</v>
      </c>
      <c r="G4389">
        <v>13.3</v>
      </c>
      <c r="H4389">
        <v>198</v>
      </c>
      <c r="I4389">
        <v>170</v>
      </c>
      <c r="J4389">
        <v>104</v>
      </c>
      <c r="K4389">
        <v>77.8</v>
      </c>
      <c r="L4389">
        <v>68.5</v>
      </c>
      <c r="M4389">
        <v>67.599999999999994</v>
      </c>
      <c r="R4389">
        <f t="shared" si="247"/>
        <v>9</v>
      </c>
      <c r="S4389">
        <f t="shared" si="248"/>
        <v>17</v>
      </c>
    </row>
    <row r="4390" spans="1:19" x14ac:dyDescent="0.3">
      <c r="A4390">
        <v>4389</v>
      </c>
      <c r="B4390" t="s">
        <v>4400</v>
      </c>
      <c r="C4390" t="str">
        <f t="shared" si="246"/>
        <v>scorn_g_7_VegetableESA10b</v>
      </c>
      <c r="D4390">
        <v>126</v>
      </c>
      <c r="E4390">
        <v>125</v>
      </c>
      <c r="F4390">
        <v>18.8</v>
      </c>
      <c r="G4390">
        <v>13</v>
      </c>
      <c r="H4390">
        <v>122</v>
      </c>
      <c r="I4390">
        <v>107</v>
      </c>
      <c r="J4390">
        <v>75.7</v>
      </c>
      <c r="K4390">
        <v>60.2</v>
      </c>
      <c r="L4390">
        <v>51.2</v>
      </c>
      <c r="M4390">
        <v>50.6</v>
      </c>
      <c r="R4390">
        <f t="shared" si="247"/>
        <v>9</v>
      </c>
      <c r="S4390">
        <f t="shared" si="248"/>
        <v>17</v>
      </c>
    </row>
    <row r="4391" spans="1:19" x14ac:dyDescent="0.3">
      <c r="A4391">
        <v>4390</v>
      </c>
      <c r="B4391" t="s">
        <v>4401</v>
      </c>
      <c r="C4391" t="str">
        <f t="shared" si="246"/>
        <v>scorn_g_7_VegetableESA11a</v>
      </c>
      <c r="D4391">
        <v>403</v>
      </c>
      <c r="E4391">
        <v>396</v>
      </c>
      <c r="F4391">
        <v>37</v>
      </c>
      <c r="G4391">
        <v>18.2</v>
      </c>
      <c r="H4391">
        <v>381</v>
      </c>
      <c r="I4391">
        <v>309</v>
      </c>
      <c r="J4391">
        <v>189</v>
      </c>
      <c r="K4391">
        <v>138</v>
      </c>
      <c r="L4391">
        <v>118</v>
      </c>
      <c r="M4391">
        <v>116</v>
      </c>
      <c r="R4391">
        <f t="shared" si="247"/>
        <v>9</v>
      </c>
      <c r="S4391">
        <f t="shared" si="248"/>
        <v>17</v>
      </c>
    </row>
    <row r="4392" spans="1:19" x14ac:dyDescent="0.3">
      <c r="A4392">
        <v>4391</v>
      </c>
      <c r="B4392" t="s">
        <v>4402</v>
      </c>
      <c r="C4392" t="str">
        <f t="shared" si="246"/>
        <v>scorn_g_7_VegetableESA11b</v>
      </c>
      <c r="D4392">
        <v>358</v>
      </c>
      <c r="E4392">
        <v>351</v>
      </c>
      <c r="F4392">
        <v>35.9</v>
      </c>
      <c r="G4392">
        <v>16.100000000000001</v>
      </c>
      <c r="H4392">
        <v>331</v>
      </c>
      <c r="I4392">
        <v>271</v>
      </c>
      <c r="J4392">
        <v>182</v>
      </c>
      <c r="K4392">
        <v>131</v>
      </c>
      <c r="L4392">
        <v>112</v>
      </c>
      <c r="M4392">
        <v>110</v>
      </c>
      <c r="R4392">
        <f t="shared" si="247"/>
        <v>9</v>
      </c>
      <c r="S4392">
        <f t="shared" si="248"/>
        <v>17</v>
      </c>
    </row>
    <row r="4393" spans="1:19" x14ac:dyDescent="0.3">
      <c r="A4393">
        <v>4392</v>
      </c>
      <c r="B4393" t="s">
        <v>4403</v>
      </c>
      <c r="C4393" t="str">
        <f t="shared" si="246"/>
        <v>scorn_g_7_VegetableESA12a</v>
      </c>
      <c r="D4393">
        <v>367</v>
      </c>
      <c r="E4393">
        <v>359</v>
      </c>
      <c r="F4393">
        <v>27.3</v>
      </c>
      <c r="G4393">
        <v>16</v>
      </c>
      <c r="H4393">
        <v>336</v>
      </c>
      <c r="I4393">
        <v>240</v>
      </c>
      <c r="J4393">
        <v>145</v>
      </c>
      <c r="K4393">
        <v>105</v>
      </c>
      <c r="L4393">
        <v>94.6</v>
      </c>
      <c r="M4393">
        <v>92.7</v>
      </c>
      <c r="R4393">
        <f t="shared" si="247"/>
        <v>9</v>
      </c>
      <c r="S4393">
        <f t="shared" si="248"/>
        <v>17</v>
      </c>
    </row>
    <row r="4394" spans="1:19" x14ac:dyDescent="0.3">
      <c r="A4394">
        <v>4393</v>
      </c>
      <c r="B4394" t="s">
        <v>4404</v>
      </c>
      <c r="C4394" t="str">
        <f t="shared" si="246"/>
        <v>scorn_g_7_VegetableESA12b</v>
      </c>
      <c r="D4394">
        <v>215</v>
      </c>
      <c r="E4394">
        <v>210</v>
      </c>
      <c r="F4394">
        <v>23.1</v>
      </c>
      <c r="G4394">
        <v>13</v>
      </c>
      <c r="H4394">
        <v>195</v>
      </c>
      <c r="I4394">
        <v>146</v>
      </c>
      <c r="J4394">
        <v>114</v>
      </c>
      <c r="K4394">
        <v>86.4</v>
      </c>
      <c r="L4394">
        <v>70.8</v>
      </c>
      <c r="M4394">
        <v>69.599999999999994</v>
      </c>
      <c r="R4394">
        <f t="shared" si="247"/>
        <v>9</v>
      </c>
      <c r="S4394">
        <f t="shared" si="248"/>
        <v>17</v>
      </c>
    </row>
    <row r="4395" spans="1:19" x14ac:dyDescent="0.3">
      <c r="A4395">
        <v>4394</v>
      </c>
      <c r="B4395" t="s">
        <v>4405</v>
      </c>
      <c r="C4395" t="str">
        <f t="shared" si="246"/>
        <v>scorn_g_7_VegetableESA13</v>
      </c>
      <c r="D4395">
        <v>262</v>
      </c>
      <c r="E4395">
        <v>257</v>
      </c>
      <c r="F4395">
        <v>25.8</v>
      </c>
      <c r="G4395">
        <v>11.2</v>
      </c>
      <c r="H4395">
        <v>246</v>
      </c>
      <c r="I4395">
        <v>184</v>
      </c>
      <c r="J4395">
        <v>118</v>
      </c>
      <c r="K4395">
        <v>92.9</v>
      </c>
      <c r="L4395">
        <v>70.5</v>
      </c>
      <c r="M4395">
        <v>70.099999999999994</v>
      </c>
      <c r="R4395">
        <f t="shared" si="247"/>
        <v>9</v>
      </c>
      <c r="S4395">
        <f t="shared" si="248"/>
        <v>17</v>
      </c>
    </row>
    <row r="4396" spans="1:19" x14ac:dyDescent="0.3">
      <c r="A4396">
        <v>4395</v>
      </c>
      <c r="B4396" t="s">
        <v>4406</v>
      </c>
      <c r="C4396" t="str">
        <f t="shared" si="246"/>
        <v>scorn_g_7_VegetableESA14</v>
      </c>
      <c r="D4396">
        <v>152</v>
      </c>
      <c r="E4396">
        <v>151</v>
      </c>
      <c r="F4396">
        <v>22.1</v>
      </c>
      <c r="G4396">
        <v>14</v>
      </c>
      <c r="H4396">
        <v>146</v>
      </c>
      <c r="I4396">
        <v>123</v>
      </c>
      <c r="J4396">
        <v>84</v>
      </c>
      <c r="K4396">
        <v>67</v>
      </c>
      <c r="L4396">
        <v>54.6</v>
      </c>
      <c r="M4396">
        <v>54</v>
      </c>
      <c r="R4396">
        <f t="shared" si="247"/>
        <v>9</v>
      </c>
      <c r="S4396">
        <f t="shared" si="248"/>
        <v>17</v>
      </c>
    </row>
    <row r="4397" spans="1:19" x14ac:dyDescent="0.3">
      <c r="A4397">
        <v>4396</v>
      </c>
      <c r="B4397" t="s">
        <v>4407</v>
      </c>
      <c r="C4397" t="str">
        <f t="shared" si="246"/>
        <v>scorn_g_7_VegetableESA15a</v>
      </c>
      <c r="D4397">
        <v>427</v>
      </c>
      <c r="E4397">
        <v>420</v>
      </c>
      <c r="F4397">
        <v>63.6</v>
      </c>
      <c r="G4397">
        <v>32.9</v>
      </c>
      <c r="H4397">
        <v>404</v>
      </c>
      <c r="I4397">
        <v>342</v>
      </c>
      <c r="J4397">
        <v>228</v>
      </c>
      <c r="K4397">
        <v>176</v>
      </c>
      <c r="L4397">
        <v>148</v>
      </c>
      <c r="M4397">
        <v>147</v>
      </c>
      <c r="R4397">
        <f t="shared" si="247"/>
        <v>9</v>
      </c>
      <c r="S4397">
        <f t="shared" si="248"/>
        <v>17</v>
      </c>
    </row>
    <row r="4398" spans="1:19" x14ac:dyDescent="0.3">
      <c r="A4398">
        <v>4397</v>
      </c>
      <c r="B4398" t="s">
        <v>4408</v>
      </c>
      <c r="C4398" t="str">
        <f t="shared" si="246"/>
        <v>scorn_g_7_VegetableESA15b</v>
      </c>
      <c r="D4398">
        <v>333</v>
      </c>
      <c r="E4398">
        <v>318</v>
      </c>
      <c r="F4398">
        <v>19.2</v>
      </c>
      <c r="G4398">
        <v>10.9</v>
      </c>
      <c r="H4398">
        <v>284</v>
      </c>
      <c r="I4398">
        <v>159</v>
      </c>
      <c r="J4398">
        <v>82.7</v>
      </c>
      <c r="K4398">
        <v>61.9</v>
      </c>
      <c r="L4398">
        <v>53.7</v>
      </c>
      <c r="M4398">
        <v>52.5</v>
      </c>
      <c r="R4398">
        <f t="shared" si="247"/>
        <v>9</v>
      </c>
      <c r="S4398">
        <f t="shared" si="248"/>
        <v>17</v>
      </c>
    </row>
    <row r="4399" spans="1:19" x14ac:dyDescent="0.3">
      <c r="A4399">
        <v>4398</v>
      </c>
      <c r="B4399" t="s">
        <v>4409</v>
      </c>
      <c r="C4399" t="str">
        <f t="shared" si="246"/>
        <v>scorn_g_7_VegetableESA16a</v>
      </c>
      <c r="D4399">
        <v>118</v>
      </c>
      <c r="E4399">
        <v>117</v>
      </c>
      <c r="F4399">
        <v>18.100000000000001</v>
      </c>
      <c r="G4399">
        <v>10.6</v>
      </c>
      <c r="H4399">
        <v>113</v>
      </c>
      <c r="I4399">
        <v>101</v>
      </c>
      <c r="J4399">
        <v>75</v>
      </c>
      <c r="K4399">
        <v>60.6</v>
      </c>
      <c r="L4399">
        <v>47.1</v>
      </c>
      <c r="M4399">
        <v>46.7</v>
      </c>
      <c r="R4399">
        <f t="shared" si="247"/>
        <v>9</v>
      </c>
      <c r="S4399">
        <f t="shared" si="248"/>
        <v>17</v>
      </c>
    </row>
    <row r="4400" spans="1:19" x14ac:dyDescent="0.3">
      <c r="A4400">
        <v>4399</v>
      </c>
      <c r="B4400" t="s">
        <v>4410</v>
      </c>
      <c r="C4400" t="str">
        <f t="shared" si="246"/>
        <v>scorn_g_7_VegetableESA16b</v>
      </c>
      <c r="D4400">
        <v>57.1</v>
      </c>
      <c r="E4400">
        <v>56.6</v>
      </c>
      <c r="F4400">
        <v>10.1</v>
      </c>
      <c r="G4400">
        <v>8.5399999999999991</v>
      </c>
      <c r="H4400">
        <v>55.2</v>
      </c>
      <c r="I4400">
        <v>49.2</v>
      </c>
      <c r="J4400">
        <v>39.5</v>
      </c>
      <c r="K4400">
        <v>33.6</v>
      </c>
      <c r="L4400">
        <v>25.2</v>
      </c>
      <c r="M4400">
        <v>25</v>
      </c>
      <c r="R4400">
        <f t="shared" si="247"/>
        <v>9</v>
      </c>
      <c r="S4400">
        <f t="shared" si="248"/>
        <v>17</v>
      </c>
    </row>
    <row r="4401" spans="1:19" x14ac:dyDescent="0.3">
      <c r="A4401">
        <v>4400</v>
      </c>
      <c r="B4401" t="s">
        <v>4411</v>
      </c>
      <c r="C4401" t="str">
        <f t="shared" si="246"/>
        <v>scorn_g_7_VegetableESA17a</v>
      </c>
      <c r="D4401">
        <v>377</v>
      </c>
      <c r="E4401">
        <v>374</v>
      </c>
      <c r="F4401">
        <v>69.8</v>
      </c>
      <c r="G4401">
        <v>41.1</v>
      </c>
      <c r="H4401">
        <v>364</v>
      </c>
      <c r="I4401">
        <v>331</v>
      </c>
      <c r="J4401">
        <v>253</v>
      </c>
      <c r="K4401">
        <v>210</v>
      </c>
      <c r="L4401">
        <v>157</v>
      </c>
      <c r="M4401">
        <v>156</v>
      </c>
      <c r="R4401">
        <f t="shared" si="247"/>
        <v>9</v>
      </c>
      <c r="S4401">
        <f t="shared" si="248"/>
        <v>17</v>
      </c>
    </row>
    <row r="4402" spans="1:19" x14ac:dyDescent="0.3">
      <c r="A4402">
        <v>4401</v>
      </c>
      <c r="B4402" t="s">
        <v>4412</v>
      </c>
      <c r="C4402" t="str">
        <f t="shared" si="246"/>
        <v>scorn_g_7_VegetableESA17b</v>
      </c>
      <c r="D4402">
        <v>143</v>
      </c>
      <c r="E4402">
        <v>141</v>
      </c>
      <c r="F4402">
        <v>20.2</v>
      </c>
      <c r="G4402">
        <v>13.6</v>
      </c>
      <c r="H4402">
        <v>138</v>
      </c>
      <c r="I4402">
        <v>121</v>
      </c>
      <c r="J4402">
        <v>82.5</v>
      </c>
      <c r="K4402">
        <v>64.400000000000006</v>
      </c>
      <c r="L4402">
        <v>52.9</v>
      </c>
      <c r="M4402">
        <v>52.3</v>
      </c>
      <c r="R4402">
        <f t="shared" si="247"/>
        <v>9</v>
      </c>
      <c r="S4402">
        <f t="shared" si="248"/>
        <v>17</v>
      </c>
    </row>
    <row r="4403" spans="1:19" x14ac:dyDescent="0.3">
      <c r="A4403">
        <v>4402</v>
      </c>
      <c r="B4403" t="s">
        <v>4413</v>
      </c>
      <c r="C4403" t="str">
        <f t="shared" si="246"/>
        <v>scorn_g_7_VegetableESA18a</v>
      </c>
      <c r="D4403">
        <v>147</v>
      </c>
      <c r="E4403">
        <v>146</v>
      </c>
      <c r="F4403">
        <v>23.6</v>
      </c>
      <c r="G4403">
        <v>13.4</v>
      </c>
      <c r="H4403">
        <v>143</v>
      </c>
      <c r="I4403">
        <v>128</v>
      </c>
      <c r="J4403">
        <v>98.3</v>
      </c>
      <c r="K4403">
        <v>80</v>
      </c>
      <c r="L4403">
        <v>59.2</v>
      </c>
      <c r="M4403">
        <v>58.8</v>
      </c>
      <c r="R4403">
        <f t="shared" si="247"/>
        <v>9</v>
      </c>
      <c r="S4403">
        <f t="shared" si="248"/>
        <v>17</v>
      </c>
    </row>
    <row r="4404" spans="1:19" x14ac:dyDescent="0.3">
      <c r="A4404">
        <v>4403</v>
      </c>
      <c r="B4404" t="s">
        <v>4414</v>
      </c>
      <c r="C4404" t="str">
        <f t="shared" si="246"/>
        <v>scorn_g_7_VegetableESA18b</v>
      </c>
      <c r="D4404">
        <v>130</v>
      </c>
      <c r="E4404">
        <v>128</v>
      </c>
      <c r="F4404">
        <v>17.5</v>
      </c>
      <c r="G4404">
        <v>10.9</v>
      </c>
      <c r="H4404">
        <v>122</v>
      </c>
      <c r="I4404">
        <v>97.2</v>
      </c>
      <c r="J4404">
        <v>68.900000000000006</v>
      </c>
      <c r="K4404">
        <v>56.5</v>
      </c>
      <c r="L4404">
        <v>43.6</v>
      </c>
      <c r="M4404">
        <v>43.2</v>
      </c>
      <c r="R4404">
        <f t="shared" si="247"/>
        <v>9</v>
      </c>
      <c r="S4404">
        <f t="shared" si="248"/>
        <v>17</v>
      </c>
    </row>
    <row r="4405" spans="1:19" x14ac:dyDescent="0.3">
      <c r="A4405">
        <v>4404</v>
      </c>
      <c r="B4405" t="s">
        <v>4415</v>
      </c>
      <c r="C4405" t="str">
        <f t="shared" si="246"/>
        <v>scorn_g_7_VegetableESA20a</v>
      </c>
      <c r="D4405">
        <v>654</v>
      </c>
      <c r="E4405">
        <v>640</v>
      </c>
      <c r="F4405">
        <v>54.8</v>
      </c>
      <c r="G4405">
        <v>23</v>
      </c>
      <c r="H4405">
        <v>613</v>
      </c>
      <c r="I4405">
        <v>483</v>
      </c>
      <c r="J4405">
        <v>288</v>
      </c>
      <c r="K4405">
        <v>207</v>
      </c>
      <c r="L4405">
        <v>168</v>
      </c>
      <c r="M4405">
        <v>165</v>
      </c>
      <c r="R4405">
        <f t="shared" si="247"/>
        <v>9</v>
      </c>
      <c r="S4405">
        <f t="shared" si="248"/>
        <v>17</v>
      </c>
    </row>
    <row r="4406" spans="1:19" x14ac:dyDescent="0.3">
      <c r="A4406">
        <v>4405</v>
      </c>
      <c r="B4406" t="s">
        <v>4416</v>
      </c>
      <c r="C4406" t="str">
        <f t="shared" si="246"/>
        <v>scorn_g_7_VegetableESA20b</v>
      </c>
      <c r="D4406">
        <v>543</v>
      </c>
      <c r="E4406">
        <v>531</v>
      </c>
      <c r="F4406">
        <v>49.4</v>
      </c>
      <c r="G4406">
        <v>18.3</v>
      </c>
      <c r="H4406">
        <v>513</v>
      </c>
      <c r="I4406">
        <v>419</v>
      </c>
      <c r="J4406">
        <v>249</v>
      </c>
      <c r="K4406">
        <v>185</v>
      </c>
      <c r="L4406">
        <v>142</v>
      </c>
      <c r="M4406">
        <v>140</v>
      </c>
      <c r="R4406">
        <f t="shared" si="247"/>
        <v>9</v>
      </c>
      <c r="S4406">
        <f t="shared" si="248"/>
        <v>17</v>
      </c>
    </row>
    <row r="4407" spans="1:19" x14ac:dyDescent="0.3">
      <c r="A4407">
        <v>4406</v>
      </c>
      <c r="B4407" t="s">
        <v>4417</v>
      </c>
      <c r="C4407" t="str">
        <f t="shared" si="246"/>
        <v>scorn_g_4_VegetableESA1</v>
      </c>
      <c r="D4407">
        <v>837</v>
      </c>
      <c r="E4407">
        <v>470</v>
      </c>
      <c r="F4407">
        <v>44</v>
      </c>
      <c r="G4407">
        <v>24.7</v>
      </c>
      <c r="H4407">
        <v>357</v>
      </c>
      <c r="I4407">
        <v>264</v>
      </c>
      <c r="J4407">
        <v>193</v>
      </c>
      <c r="K4407">
        <v>152</v>
      </c>
      <c r="L4407">
        <v>410</v>
      </c>
      <c r="M4407">
        <v>387</v>
      </c>
      <c r="R4407">
        <f t="shared" si="247"/>
        <v>9</v>
      </c>
      <c r="S4407">
        <f t="shared" si="248"/>
        <v>17</v>
      </c>
    </row>
    <row r="4408" spans="1:19" x14ac:dyDescent="0.3">
      <c r="A4408">
        <v>4407</v>
      </c>
      <c r="B4408" t="s">
        <v>4418</v>
      </c>
      <c r="C4408" t="str">
        <f t="shared" si="246"/>
        <v>scorn_g_4_VegetableESA2</v>
      </c>
      <c r="D4408">
        <v>514</v>
      </c>
      <c r="E4408">
        <v>386</v>
      </c>
      <c r="F4408">
        <v>28.2</v>
      </c>
      <c r="G4408">
        <v>16.100000000000001</v>
      </c>
      <c r="H4408">
        <v>297</v>
      </c>
      <c r="I4408">
        <v>223</v>
      </c>
      <c r="J4408">
        <v>132</v>
      </c>
      <c r="K4408">
        <v>96.8</v>
      </c>
      <c r="L4408">
        <v>132</v>
      </c>
      <c r="M4408">
        <v>129</v>
      </c>
      <c r="R4408">
        <f t="shared" si="247"/>
        <v>9</v>
      </c>
      <c r="S4408">
        <f t="shared" si="248"/>
        <v>17</v>
      </c>
    </row>
    <row r="4409" spans="1:19" x14ac:dyDescent="0.3">
      <c r="A4409">
        <v>4408</v>
      </c>
      <c r="B4409" t="s">
        <v>4419</v>
      </c>
      <c r="C4409" t="str">
        <f t="shared" ref="C4409:C4472" si="249">LEFT(B4409,R4409-1)&amp;RIGHT(B4409,LEN(B4409)-S4409)</f>
        <v>scorn_g_4_VegetableESA3</v>
      </c>
      <c r="D4409">
        <v>577</v>
      </c>
      <c r="E4409">
        <v>428</v>
      </c>
      <c r="F4409">
        <v>44.5</v>
      </c>
      <c r="G4409">
        <v>30.5</v>
      </c>
      <c r="H4409">
        <v>371</v>
      </c>
      <c r="I4409">
        <v>305</v>
      </c>
      <c r="J4409">
        <v>219</v>
      </c>
      <c r="K4409">
        <v>169</v>
      </c>
      <c r="L4409">
        <v>136</v>
      </c>
      <c r="M4409">
        <v>134</v>
      </c>
      <c r="R4409">
        <f t="shared" si="247"/>
        <v>9</v>
      </c>
      <c r="S4409">
        <f t="shared" si="248"/>
        <v>17</v>
      </c>
    </row>
    <row r="4410" spans="1:19" x14ac:dyDescent="0.3">
      <c r="A4410">
        <v>4409</v>
      </c>
      <c r="B4410" t="s">
        <v>4420</v>
      </c>
      <c r="C4410" t="str">
        <f t="shared" si="249"/>
        <v>scorn_g_4_VegetableESA4</v>
      </c>
      <c r="D4410">
        <v>256</v>
      </c>
      <c r="E4410">
        <v>203</v>
      </c>
      <c r="F4410">
        <v>20.399999999999999</v>
      </c>
      <c r="G4410">
        <v>12.6</v>
      </c>
      <c r="H4410">
        <v>163</v>
      </c>
      <c r="I4410">
        <v>115</v>
      </c>
      <c r="J4410">
        <v>77.900000000000006</v>
      </c>
      <c r="K4410">
        <v>64</v>
      </c>
      <c r="L4410">
        <v>48.3</v>
      </c>
      <c r="M4410">
        <v>47.8</v>
      </c>
      <c r="R4410">
        <f t="shared" si="247"/>
        <v>9</v>
      </c>
      <c r="S4410">
        <f t="shared" si="248"/>
        <v>17</v>
      </c>
    </row>
    <row r="4411" spans="1:19" x14ac:dyDescent="0.3">
      <c r="A4411">
        <v>4410</v>
      </c>
      <c r="B4411" t="s">
        <v>4421</v>
      </c>
      <c r="C4411" t="str">
        <f t="shared" si="249"/>
        <v>scorn_g_4_VegetableESA5</v>
      </c>
      <c r="D4411">
        <v>606</v>
      </c>
      <c r="E4411">
        <v>448</v>
      </c>
      <c r="F4411">
        <v>48.2</v>
      </c>
      <c r="G4411">
        <v>28.8</v>
      </c>
      <c r="H4411">
        <v>355</v>
      </c>
      <c r="I4411">
        <v>287</v>
      </c>
      <c r="J4411">
        <v>220</v>
      </c>
      <c r="K4411">
        <v>173</v>
      </c>
      <c r="L4411">
        <v>155</v>
      </c>
      <c r="M4411">
        <v>154</v>
      </c>
      <c r="R4411">
        <f t="shared" si="247"/>
        <v>9</v>
      </c>
      <c r="S4411">
        <f t="shared" si="248"/>
        <v>17</v>
      </c>
    </row>
    <row r="4412" spans="1:19" x14ac:dyDescent="0.3">
      <c r="A4412">
        <v>4411</v>
      </c>
      <c r="B4412" t="s">
        <v>4422</v>
      </c>
      <c r="C4412" t="str">
        <f t="shared" si="249"/>
        <v>scorn_g_4_VegetableESA6</v>
      </c>
      <c r="D4412">
        <v>604</v>
      </c>
      <c r="E4412">
        <v>461</v>
      </c>
      <c r="F4412">
        <v>36.5</v>
      </c>
      <c r="G4412">
        <v>25.3</v>
      </c>
      <c r="H4412">
        <v>386</v>
      </c>
      <c r="I4412">
        <v>292</v>
      </c>
      <c r="J4412">
        <v>175</v>
      </c>
      <c r="K4412">
        <v>134</v>
      </c>
      <c r="L4412">
        <v>119</v>
      </c>
      <c r="M4412">
        <v>118</v>
      </c>
      <c r="R4412">
        <f t="shared" si="247"/>
        <v>9</v>
      </c>
      <c r="S4412">
        <f t="shared" si="248"/>
        <v>17</v>
      </c>
    </row>
    <row r="4413" spans="1:19" x14ac:dyDescent="0.3">
      <c r="A4413">
        <v>4412</v>
      </c>
      <c r="B4413" t="s">
        <v>4423</v>
      </c>
      <c r="C4413" t="str">
        <f t="shared" si="249"/>
        <v>scorn_g_4_VegetableESA7</v>
      </c>
      <c r="D4413">
        <v>613</v>
      </c>
      <c r="E4413">
        <v>515</v>
      </c>
      <c r="F4413">
        <v>42.2</v>
      </c>
      <c r="G4413">
        <v>26.3</v>
      </c>
      <c r="H4413">
        <v>434</v>
      </c>
      <c r="I4413">
        <v>337</v>
      </c>
      <c r="J4413">
        <v>210</v>
      </c>
      <c r="K4413">
        <v>152</v>
      </c>
      <c r="L4413">
        <v>188</v>
      </c>
      <c r="M4413">
        <v>185</v>
      </c>
      <c r="R4413">
        <f t="shared" si="247"/>
        <v>9</v>
      </c>
      <c r="S4413">
        <f t="shared" si="248"/>
        <v>17</v>
      </c>
    </row>
    <row r="4414" spans="1:19" x14ac:dyDescent="0.3">
      <c r="A4414">
        <v>4413</v>
      </c>
      <c r="B4414" t="s">
        <v>4424</v>
      </c>
      <c r="C4414" t="str">
        <f t="shared" si="249"/>
        <v>scorn_g_4_VegetableESA8</v>
      </c>
      <c r="D4414">
        <v>333</v>
      </c>
      <c r="E4414">
        <v>291</v>
      </c>
      <c r="F4414">
        <v>16.100000000000001</v>
      </c>
      <c r="G4414">
        <v>9.5299999999999994</v>
      </c>
      <c r="H4414">
        <v>246</v>
      </c>
      <c r="I4414">
        <v>183</v>
      </c>
      <c r="J4414">
        <v>91</v>
      </c>
      <c r="K4414">
        <v>63.2</v>
      </c>
      <c r="L4414">
        <v>58.5</v>
      </c>
      <c r="M4414">
        <v>56.9</v>
      </c>
      <c r="R4414">
        <f t="shared" si="247"/>
        <v>9</v>
      </c>
      <c r="S4414">
        <f t="shared" si="248"/>
        <v>17</v>
      </c>
    </row>
    <row r="4415" spans="1:19" x14ac:dyDescent="0.3">
      <c r="A4415">
        <v>4414</v>
      </c>
      <c r="B4415" t="s">
        <v>4425</v>
      </c>
      <c r="C4415" t="str">
        <f t="shared" si="249"/>
        <v>scorn_g_4_VegetableESA9</v>
      </c>
      <c r="D4415">
        <v>305</v>
      </c>
      <c r="E4415">
        <v>243</v>
      </c>
      <c r="F4415">
        <v>29</v>
      </c>
      <c r="G4415">
        <v>19.899999999999999</v>
      </c>
      <c r="H4415">
        <v>196</v>
      </c>
      <c r="I4415">
        <v>146</v>
      </c>
      <c r="J4415">
        <v>89.3</v>
      </c>
      <c r="K4415">
        <v>70.8</v>
      </c>
      <c r="L4415">
        <v>61.3</v>
      </c>
      <c r="M4415">
        <v>60.4</v>
      </c>
      <c r="R4415">
        <f t="shared" si="247"/>
        <v>9</v>
      </c>
      <c r="S4415">
        <f t="shared" si="248"/>
        <v>17</v>
      </c>
    </row>
    <row r="4416" spans="1:19" x14ac:dyDescent="0.3">
      <c r="A4416">
        <v>4415</v>
      </c>
      <c r="B4416" t="s">
        <v>4426</v>
      </c>
      <c r="C4416" t="str">
        <f t="shared" si="249"/>
        <v>scorn_g_4_VegetableESA10a</v>
      </c>
      <c r="D4416">
        <v>379</v>
      </c>
      <c r="E4416">
        <v>280</v>
      </c>
      <c r="F4416">
        <v>28</v>
      </c>
      <c r="G4416">
        <v>17.7</v>
      </c>
      <c r="H4416">
        <v>231</v>
      </c>
      <c r="I4416">
        <v>201</v>
      </c>
      <c r="J4416">
        <v>125</v>
      </c>
      <c r="K4416">
        <v>93</v>
      </c>
      <c r="L4416">
        <v>87.9</v>
      </c>
      <c r="M4416">
        <v>86.8</v>
      </c>
      <c r="R4416">
        <f t="shared" si="247"/>
        <v>9</v>
      </c>
      <c r="S4416">
        <f t="shared" si="248"/>
        <v>17</v>
      </c>
    </row>
    <row r="4417" spans="1:19" x14ac:dyDescent="0.3">
      <c r="A4417">
        <v>4416</v>
      </c>
      <c r="B4417" t="s">
        <v>4427</v>
      </c>
      <c r="C4417" t="str">
        <f t="shared" si="249"/>
        <v>scorn_g_4_VegetableESA10b</v>
      </c>
      <c r="D4417">
        <v>211</v>
      </c>
      <c r="E4417">
        <v>189</v>
      </c>
      <c r="F4417">
        <v>27.9</v>
      </c>
      <c r="G4417">
        <v>17.5</v>
      </c>
      <c r="H4417">
        <v>181</v>
      </c>
      <c r="I4417">
        <v>159</v>
      </c>
      <c r="J4417">
        <v>117</v>
      </c>
      <c r="K4417">
        <v>92.4</v>
      </c>
      <c r="L4417">
        <v>85.8</v>
      </c>
      <c r="M4417">
        <v>85</v>
      </c>
      <c r="R4417">
        <f t="shared" si="247"/>
        <v>9</v>
      </c>
      <c r="S4417">
        <f t="shared" si="248"/>
        <v>17</v>
      </c>
    </row>
    <row r="4418" spans="1:19" x14ac:dyDescent="0.3">
      <c r="A4418">
        <v>4417</v>
      </c>
      <c r="B4418" t="s">
        <v>4428</v>
      </c>
      <c r="C4418" t="str">
        <f t="shared" si="249"/>
        <v>scorn_g_4_VegetableESA11a</v>
      </c>
      <c r="D4418">
        <v>741</v>
      </c>
      <c r="E4418">
        <v>546</v>
      </c>
      <c r="F4418">
        <v>33.1</v>
      </c>
      <c r="G4418">
        <v>23</v>
      </c>
      <c r="H4418">
        <v>456</v>
      </c>
      <c r="I4418">
        <v>319</v>
      </c>
      <c r="J4418">
        <v>180</v>
      </c>
      <c r="K4418">
        <v>128</v>
      </c>
      <c r="L4418">
        <v>127</v>
      </c>
      <c r="M4418">
        <v>124</v>
      </c>
      <c r="R4418">
        <f t="shared" si="247"/>
        <v>9</v>
      </c>
      <c r="S4418">
        <f t="shared" si="248"/>
        <v>17</v>
      </c>
    </row>
    <row r="4419" spans="1:19" x14ac:dyDescent="0.3">
      <c r="A4419">
        <v>4418</v>
      </c>
      <c r="B4419" t="s">
        <v>4429</v>
      </c>
      <c r="C4419" t="str">
        <f t="shared" si="249"/>
        <v>scorn_g_4_VegetableESA11b</v>
      </c>
      <c r="D4419">
        <v>664</v>
      </c>
      <c r="E4419">
        <v>516</v>
      </c>
      <c r="F4419">
        <v>36.700000000000003</v>
      </c>
      <c r="G4419">
        <v>22.2</v>
      </c>
      <c r="H4419">
        <v>402</v>
      </c>
      <c r="I4419">
        <v>283</v>
      </c>
      <c r="J4419">
        <v>168</v>
      </c>
      <c r="K4419">
        <v>122</v>
      </c>
      <c r="L4419">
        <v>123</v>
      </c>
      <c r="M4419">
        <v>121</v>
      </c>
      <c r="R4419">
        <f t="shared" ref="R4419:R4482" si="250">SEARCH("run",B4419)</f>
        <v>9</v>
      </c>
      <c r="S4419">
        <f t="shared" ref="S4419:S4482" si="251">SEARCH("_",B4419,SEARCH("_",B4419,R4419+1)+1)</f>
        <v>17</v>
      </c>
    </row>
    <row r="4420" spans="1:19" x14ac:dyDescent="0.3">
      <c r="A4420">
        <v>4419</v>
      </c>
      <c r="B4420" t="s">
        <v>4430</v>
      </c>
      <c r="C4420" t="str">
        <f t="shared" si="249"/>
        <v>scorn_g_4_VegetableESA12a</v>
      </c>
      <c r="D4420">
        <v>780</v>
      </c>
      <c r="E4420">
        <v>551</v>
      </c>
      <c r="F4420">
        <v>32.5</v>
      </c>
      <c r="G4420">
        <v>20.7</v>
      </c>
      <c r="H4420">
        <v>408</v>
      </c>
      <c r="I4420">
        <v>303</v>
      </c>
      <c r="J4420">
        <v>170</v>
      </c>
      <c r="K4420">
        <v>124</v>
      </c>
      <c r="L4420">
        <v>124</v>
      </c>
      <c r="M4420">
        <v>121</v>
      </c>
      <c r="R4420">
        <f t="shared" si="250"/>
        <v>9</v>
      </c>
      <c r="S4420">
        <f t="shared" si="251"/>
        <v>17</v>
      </c>
    </row>
    <row r="4421" spans="1:19" x14ac:dyDescent="0.3">
      <c r="A4421">
        <v>4420</v>
      </c>
      <c r="B4421" t="s">
        <v>4431</v>
      </c>
      <c r="C4421" t="str">
        <f t="shared" si="249"/>
        <v>scorn_g_4_VegetableESA12b</v>
      </c>
      <c r="D4421">
        <v>482</v>
      </c>
      <c r="E4421">
        <v>405</v>
      </c>
      <c r="F4421">
        <v>32.6</v>
      </c>
      <c r="G4421">
        <v>17.899999999999999</v>
      </c>
      <c r="H4421">
        <v>337</v>
      </c>
      <c r="I4421">
        <v>235</v>
      </c>
      <c r="J4421">
        <v>162</v>
      </c>
      <c r="K4421">
        <v>123</v>
      </c>
      <c r="L4421">
        <v>106</v>
      </c>
      <c r="M4421">
        <v>104</v>
      </c>
      <c r="R4421">
        <f t="shared" si="250"/>
        <v>9</v>
      </c>
      <c r="S4421">
        <f t="shared" si="251"/>
        <v>17</v>
      </c>
    </row>
    <row r="4422" spans="1:19" x14ac:dyDescent="0.3">
      <c r="A4422">
        <v>4421</v>
      </c>
      <c r="B4422" t="s">
        <v>4432</v>
      </c>
      <c r="C4422" t="str">
        <f t="shared" si="249"/>
        <v>scorn_g_4_VegetableESA13</v>
      </c>
      <c r="D4422">
        <v>515</v>
      </c>
      <c r="E4422">
        <v>415</v>
      </c>
      <c r="F4422">
        <v>34.1</v>
      </c>
      <c r="G4422">
        <v>16.399999999999999</v>
      </c>
      <c r="H4422">
        <v>345</v>
      </c>
      <c r="I4422">
        <v>251</v>
      </c>
      <c r="J4422">
        <v>158</v>
      </c>
      <c r="K4422">
        <v>123</v>
      </c>
      <c r="L4422">
        <v>96.1</v>
      </c>
      <c r="M4422">
        <v>95.1</v>
      </c>
      <c r="R4422">
        <f t="shared" si="250"/>
        <v>9</v>
      </c>
      <c r="S4422">
        <f t="shared" si="251"/>
        <v>17</v>
      </c>
    </row>
    <row r="4423" spans="1:19" x14ac:dyDescent="0.3">
      <c r="A4423">
        <v>4422</v>
      </c>
      <c r="B4423" t="s">
        <v>4433</v>
      </c>
      <c r="C4423" t="str">
        <f t="shared" si="249"/>
        <v>scorn_g_4_VegetableESA14</v>
      </c>
      <c r="D4423">
        <v>300</v>
      </c>
      <c r="E4423">
        <v>265</v>
      </c>
      <c r="F4423">
        <v>32.6</v>
      </c>
      <c r="G4423">
        <v>18.399999999999999</v>
      </c>
      <c r="H4423">
        <v>236</v>
      </c>
      <c r="I4423">
        <v>196</v>
      </c>
      <c r="J4423">
        <v>131</v>
      </c>
      <c r="K4423">
        <v>101</v>
      </c>
      <c r="L4423">
        <v>83</v>
      </c>
      <c r="M4423">
        <v>82.1</v>
      </c>
      <c r="R4423">
        <f t="shared" si="250"/>
        <v>9</v>
      </c>
      <c r="S4423">
        <f t="shared" si="251"/>
        <v>17</v>
      </c>
    </row>
    <row r="4424" spans="1:19" x14ac:dyDescent="0.3">
      <c r="A4424">
        <v>4423</v>
      </c>
      <c r="B4424" t="s">
        <v>4434</v>
      </c>
      <c r="C4424" t="str">
        <f t="shared" si="249"/>
        <v>scorn_g_4_VegetableESA15a</v>
      </c>
      <c r="D4424">
        <v>970</v>
      </c>
      <c r="E4424">
        <v>768</v>
      </c>
      <c r="F4424">
        <v>77.8</v>
      </c>
      <c r="G4424">
        <v>42.2</v>
      </c>
      <c r="H4424">
        <v>667</v>
      </c>
      <c r="I4424">
        <v>520</v>
      </c>
      <c r="J4424">
        <v>318</v>
      </c>
      <c r="K4424">
        <v>235</v>
      </c>
      <c r="L4424">
        <v>232</v>
      </c>
      <c r="M4424">
        <v>230</v>
      </c>
      <c r="R4424">
        <f t="shared" si="250"/>
        <v>9</v>
      </c>
      <c r="S4424">
        <f t="shared" si="251"/>
        <v>17</v>
      </c>
    </row>
    <row r="4425" spans="1:19" x14ac:dyDescent="0.3">
      <c r="A4425">
        <v>4424</v>
      </c>
      <c r="B4425" t="s">
        <v>4435</v>
      </c>
      <c r="C4425" t="str">
        <f t="shared" si="249"/>
        <v>scorn_g_4_VegetableESA15b</v>
      </c>
      <c r="D4425">
        <v>768</v>
      </c>
      <c r="E4425">
        <v>617</v>
      </c>
      <c r="F4425">
        <v>32.799999999999997</v>
      </c>
      <c r="G4425">
        <v>19.100000000000001</v>
      </c>
      <c r="H4425">
        <v>463</v>
      </c>
      <c r="I4425">
        <v>248</v>
      </c>
      <c r="J4425">
        <v>124</v>
      </c>
      <c r="K4425">
        <v>93.6</v>
      </c>
      <c r="L4425">
        <v>77.8</v>
      </c>
      <c r="M4425">
        <v>76.099999999999994</v>
      </c>
      <c r="R4425">
        <f t="shared" si="250"/>
        <v>9</v>
      </c>
      <c r="S4425">
        <f t="shared" si="251"/>
        <v>17</v>
      </c>
    </row>
    <row r="4426" spans="1:19" x14ac:dyDescent="0.3">
      <c r="A4426">
        <v>4425</v>
      </c>
      <c r="B4426" t="s">
        <v>4436</v>
      </c>
      <c r="C4426" t="str">
        <f t="shared" si="249"/>
        <v>scorn_g_4_VegetableESA16a</v>
      </c>
      <c r="D4426">
        <v>210</v>
      </c>
      <c r="E4426">
        <v>190</v>
      </c>
      <c r="F4426">
        <v>26.3</v>
      </c>
      <c r="G4426">
        <v>12.6</v>
      </c>
      <c r="H4426">
        <v>173</v>
      </c>
      <c r="I4426">
        <v>155</v>
      </c>
      <c r="J4426">
        <v>117</v>
      </c>
      <c r="K4426">
        <v>91.3</v>
      </c>
      <c r="L4426">
        <v>71.5</v>
      </c>
      <c r="M4426">
        <v>70.8</v>
      </c>
      <c r="R4426">
        <f t="shared" si="250"/>
        <v>9</v>
      </c>
      <c r="S4426">
        <f t="shared" si="251"/>
        <v>17</v>
      </c>
    </row>
    <row r="4427" spans="1:19" x14ac:dyDescent="0.3">
      <c r="A4427">
        <v>4426</v>
      </c>
      <c r="B4427" t="s">
        <v>4437</v>
      </c>
      <c r="C4427" t="str">
        <f t="shared" si="249"/>
        <v>scorn_g_4_VegetableESA16b</v>
      </c>
      <c r="D4427">
        <v>66.099999999999994</v>
      </c>
      <c r="E4427">
        <v>64.5</v>
      </c>
      <c r="F4427">
        <v>10.6</v>
      </c>
      <c r="G4427">
        <v>7.9</v>
      </c>
      <c r="H4427">
        <v>62.1</v>
      </c>
      <c r="I4427">
        <v>53.1</v>
      </c>
      <c r="J4427">
        <v>41.3</v>
      </c>
      <c r="K4427">
        <v>35</v>
      </c>
      <c r="L4427">
        <v>27.4</v>
      </c>
      <c r="M4427">
        <v>27.1</v>
      </c>
      <c r="R4427">
        <f t="shared" si="250"/>
        <v>9</v>
      </c>
      <c r="S4427">
        <f t="shared" si="251"/>
        <v>17</v>
      </c>
    </row>
    <row r="4428" spans="1:19" x14ac:dyDescent="0.3">
      <c r="A4428">
        <v>4427</v>
      </c>
      <c r="B4428" t="s">
        <v>4438</v>
      </c>
      <c r="C4428" t="str">
        <f t="shared" si="249"/>
        <v>scorn_g_4_VegetableESA17a</v>
      </c>
      <c r="D4428">
        <v>640</v>
      </c>
      <c r="E4428">
        <v>507</v>
      </c>
      <c r="F4428">
        <v>74.2</v>
      </c>
      <c r="G4428">
        <v>52</v>
      </c>
      <c r="H4428">
        <v>450</v>
      </c>
      <c r="I4428">
        <v>389</v>
      </c>
      <c r="J4428">
        <v>292</v>
      </c>
      <c r="K4428">
        <v>241</v>
      </c>
      <c r="L4428">
        <v>196</v>
      </c>
      <c r="M4428">
        <v>195</v>
      </c>
      <c r="R4428">
        <f t="shared" si="250"/>
        <v>9</v>
      </c>
      <c r="S4428">
        <f t="shared" si="251"/>
        <v>17</v>
      </c>
    </row>
    <row r="4429" spans="1:19" x14ac:dyDescent="0.3">
      <c r="A4429">
        <v>4428</v>
      </c>
      <c r="B4429" t="s">
        <v>4439</v>
      </c>
      <c r="C4429" t="str">
        <f t="shared" si="249"/>
        <v>scorn_g_4_VegetableESA17b</v>
      </c>
      <c r="D4429">
        <v>263</v>
      </c>
      <c r="E4429">
        <v>243</v>
      </c>
      <c r="F4429">
        <v>32.299999999999997</v>
      </c>
      <c r="G4429">
        <v>19.600000000000001</v>
      </c>
      <c r="H4429">
        <v>228</v>
      </c>
      <c r="I4429">
        <v>199</v>
      </c>
      <c r="J4429">
        <v>136</v>
      </c>
      <c r="K4429">
        <v>104</v>
      </c>
      <c r="L4429">
        <v>87.6</v>
      </c>
      <c r="M4429">
        <v>86.8</v>
      </c>
      <c r="R4429">
        <f t="shared" si="250"/>
        <v>9</v>
      </c>
      <c r="S4429">
        <f t="shared" si="251"/>
        <v>17</v>
      </c>
    </row>
    <row r="4430" spans="1:19" x14ac:dyDescent="0.3">
      <c r="A4430">
        <v>4429</v>
      </c>
      <c r="B4430" t="s">
        <v>4440</v>
      </c>
      <c r="C4430" t="str">
        <f t="shared" si="249"/>
        <v>scorn_g_4_VegetableESA18a</v>
      </c>
      <c r="D4430">
        <v>239</v>
      </c>
      <c r="E4430">
        <v>234</v>
      </c>
      <c r="F4430">
        <v>35.4</v>
      </c>
      <c r="G4430">
        <v>17.7</v>
      </c>
      <c r="H4430">
        <v>229</v>
      </c>
      <c r="I4430">
        <v>208</v>
      </c>
      <c r="J4430">
        <v>150</v>
      </c>
      <c r="K4430">
        <v>122</v>
      </c>
      <c r="L4430">
        <v>94.4</v>
      </c>
      <c r="M4430">
        <v>93.5</v>
      </c>
      <c r="R4430">
        <f t="shared" si="250"/>
        <v>9</v>
      </c>
      <c r="S4430">
        <f t="shared" si="251"/>
        <v>17</v>
      </c>
    </row>
    <row r="4431" spans="1:19" x14ac:dyDescent="0.3">
      <c r="A4431">
        <v>4430</v>
      </c>
      <c r="B4431" t="s">
        <v>4441</v>
      </c>
      <c r="C4431" t="str">
        <f t="shared" si="249"/>
        <v>scorn_g_4_VegetableESA18b</v>
      </c>
      <c r="D4431">
        <v>249</v>
      </c>
      <c r="E4431">
        <v>226</v>
      </c>
      <c r="F4431">
        <v>27.3</v>
      </c>
      <c r="G4431">
        <v>14.6</v>
      </c>
      <c r="H4431">
        <v>203</v>
      </c>
      <c r="I4431">
        <v>161</v>
      </c>
      <c r="J4431">
        <v>106</v>
      </c>
      <c r="K4431">
        <v>87.7</v>
      </c>
      <c r="L4431">
        <v>67.5</v>
      </c>
      <c r="M4431">
        <v>66.900000000000006</v>
      </c>
      <c r="R4431">
        <f t="shared" si="250"/>
        <v>9</v>
      </c>
      <c r="S4431">
        <f t="shared" si="251"/>
        <v>17</v>
      </c>
    </row>
    <row r="4432" spans="1:19" x14ac:dyDescent="0.3">
      <c r="A4432">
        <v>4431</v>
      </c>
      <c r="B4432" t="s">
        <v>4442</v>
      </c>
      <c r="C4432" t="str">
        <f t="shared" si="249"/>
        <v>scorn_g_7_VegetableESA19a</v>
      </c>
      <c r="D4432">
        <v>207</v>
      </c>
      <c r="E4432">
        <v>206</v>
      </c>
      <c r="F4432">
        <v>49.3</v>
      </c>
      <c r="G4432">
        <v>27</v>
      </c>
      <c r="H4432">
        <v>204</v>
      </c>
      <c r="I4432">
        <v>190</v>
      </c>
      <c r="J4432">
        <v>157</v>
      </c>
      <c r="K4432">
        <v>130</v>
      </c>
      <c r="L4432">
        <v>103</v>
      </c>
      <c r="M4432">
        <v>103</v>
      </c>
      <c r="R4432">
        <f t="shared" si="250"/>
        <v>9</v>
      </c>
      <c r="S4432">
        <f t="shared" si="251"/>
        <v>17</v>
      </c>
    </row>
    <row r="4433" spans="1:19" x14ac:dyDescent="0.3">
      <c r="A4433">
        <v>4432</v>
      </c>
      <c r="B4433" t="s">
        <v>4443</v>
      </c>
      <c r="C4433" t="str">
        <f t="shared" si="249"/>
        <v>scorn_g_7_VegetableESA19b</v>
      </c>
      <c r="D4433">
        <v>309</v>
      </c>
      <c r="E4433">
        <v>306</v>
      </c>
      <c r="F4433">
        <v>80.099999999999994</v>
      </c>
      <c r="G4433">
        <v>39.299999999999997</v>
      </c>
      <c r="H4433">
        <v>299</v>
      </c>
      <c r="I4433">
        <v>282</v>
      </c>
      <c r="J4433">
        <v>247</v>
      </c>
      <c r="K4433">
        <v>229</v>
      </c>
      <c r="L4433">
        <v>172</v>
      </c>
      <c r="M4433">
        <v>171</v>
      </c>
      <c r="R4433">
        <f t="shared" si="250"/>
        <v>9</v>
      </c>
      <c r="S4433">
        <f t="shared" si="251"/>
        <v>17</v>
      </c>
    </row>
    <row r="4434" spans="1:19" x14ac:dyDescent="0.3">
      <c r="A4434">
        <v>4433</v>
      </c>
      <c r="B4434" t="s">
        <v>4444</v>
      </c>
      <c r="C4434" t="str">
        <f t="shared" si="249"/>
        <v>scorn_g_4_VegetableESA19a</v>
      </c>
      <c r="D4434">
        <v>356</v>
      </c>
      <c r="E4434">
        <v>343</v>
      </c>
      <c r="F4434">
        <v>74.7</v>
      </c>
      <c r="G4434">
        <v>34.799999999999997</v>
      </c>
      <c r="H4434">
        <v>330</v>
      </c>
      <c r="I4434">
        <v>303</v>
      </c>
      <c r="J4434">
        <v>243</v>
      </c>
      <c r="K4434">
        <v>209</v>
      </c>
      <c r="L4434">
        <v>160</v>
      </c>
      <c r="M4434">
        <v>159</v>
      </c>
      <c r="R4434">
        <f t="shared" si="250"/>
        <v>9</v>
      </c>
      <c r="S4434">
        <f t="shared" si="251"/>
        <v>17</v>
      </c>
    </row>
    <row r="4435" spans="1:19" x14ac:dyDescent="0.3">
      <c r="A4435">
        <v>4434</v>
      </c>
      <c r="B4435" t="s">
        <v>4445</v>
      </c>
      <c r="C4435" t="str">
        <f t="shared" si="249"/>
        <v>scorn_g_4_VegetableESA19b</v>
      </c>
      <c r="D4435">
        <v>523</v>
      </c>
      <c r="E4435">
        <v>427</v>
      </c>
      <c r="F4435">
        <v>78.3</v>
      </c>
      <c r="G4435">
        <v>45.4</v>
      </c>
      <c r="H4435">
        <v>400</v>
      </c>
      <c r="I4435">
        <v>358</v>
      </c>
      <c r="J4435">
        <v>315</v>
      </c>
      <c r="K4435">
        <v>261</v>
      </c>
      <c r="L4435">
        <v>219</v>
      </c>
      <c r="M4435">
        <v>210</v>
      </c>
      <c r="R4435">
        <f t="shared" si="250"/>
        <v>9</v>
      </c>
      <c r="S4435">
        <f t="shared" si="251"/>
        <v>17</v>
      </c>
    </row>
    <row r="4436" spans="1:19" x14ac:dyDescent="0.3">
      <c r="A4436">
        <v>4435</v>
      </c>
      <c r="B4436" t="s">
        <v>4446</v>
      </c>
      <c r="C4436" t="str">
        <f t="shared" si="249"/>
        <v>scorn_g_4_VegetableESA20a</v>
      </c>
      <c r="D4436">
        <v>771</v>
      </c>
      <c r="E4436">
        <v>380</v>
      </c>
      <c r="F4436">
        <v>22.9</v>
      </c>
      <c r="G4436">
        <v>15.6</v>
      </c>
      <c r="H4436">
        <v>311</v>
      </c>
      <c r="I4436">
        <v>214</v>
      </c>
      <c r="J4436">
        <v>126</v>
      </c>
      <c r="K4436">
        <v>90.3</v>
      </c>
      <c r="L4436">
        <v>81.599999999999994</v>
      </c>
      <c r="M4436">
        <v>79.400000000000006</v>
      </c>
      <c r="R4436">
        <f t="shared" si="250"/>
        <v>9</v>
      </c>
      <c r="S4436">
        <f t="shared" si="251"/>
        <v>17</v>
      </c>
    </row>
    <row r="4437" spans="1:19" x14ac:dyDescent="0.3">
      <c r="A4437">
        <v>4436</v>
      </c>
      <c r="B4437" t="s">
        <v>4447</v>
      </c>
      <c r="C4437" t="str">
        <f t="shared" si="249"/>
        <v>scorn_g_4_VegetableESA20b</v>
      </c>
      <c r="D4437">
        <v>1250</v>
      </c>
      <c r="E4437">
        <v>782</v>
      </c>
      <c r="F4437">
        <v>43.5</v>
      </c>
      <c r="G4437">
        <v>19.7</v>
      </c>
      <c r="H4437">
        <v>551</v>
      </c>
      <c r="I4437">
        <v>400</v>
      </c>
      <c r="J4437">
        <v>230</v>
      </c>
      <c r="K4437">
        <v>168</v>
      </c>
      <c r="L4437">
        <v>138</v>
      </c>
      <c r="M4437">
        <v>136</v>
      </c>
      <c r="R4437">
        <f t="shared" si="250"/>
        <v>9</v>
      </c>
      <c r="S4437">
        <f t="shared" si="251"/>
        <v>17</v>
      </c>
    </row>
    <row r="4438" spans="1:19" x14ac:dyDescent="0.3">
      <c r="A4438">
        <v>4437</v>
      </c>
      <c r="B4438" t="s">
        <v>4448</v>
      </c>
      <c r="C4438" t="str">
        <f t="shared" si="249"/>
        <v>sod_g_7_DevelopedOSESA1</v>
      </c>
      <c r="D4438">
        <v>36.9</v>
      </c>
      <c r="E4438">
        <v>36.4</v>
      </c>
      <c r="F4438">
        <v>3.61</v>
      </c>
      <c r="G4438">
        <v>0.77300000000000002</v>
      </c>
      <c r="H4438">
        <v>35.1</v>
      </c>
      <c r="I4438">
        <v>27.7</v>
      </c>
      <c r="J4438">
        <v>17.899999999999999</v>
      </c>
      <c r="K4438">
        <v>13.2</v>
      </c>
      <c r="L4438">
        <v>10.5</v>
      </c>
      <c r="M4438">
        <v>10.3</v>
      </c>
      <c r="R4438">
        <f t="shared" si="250"/>
        <v>7</v>
      </c>
      <c r="S4438">
        <f t="shared" si="251"/>
        <v>15</v>
      </c>
    </row>
    <row r="4439" spans="1:19" x14ac:dyDescent="0.3">
      <c r="A4439">
        <v>4438</v>
      </c>
      <c r="B4439" t="s">
        <v>4449</v>
      </c>
      <c r="C4439" t="str">
        <f t="shared" si="249"/>
        <v>sod_g_7_DevelopedOSESA2</v>
      </c>
      <c r="D4439">
        <v>35.700000000000003</v>
      </c>
      <c r="E4439">
        <v>34.9</v>
      </c>
      <c r="F4439">
        <v>3.14</v>
      </c>
      <c r="G4439">
        <v>0.77600000000000002</v>
      </c>
      <c r="H4439">
        <v>32.700000000000003</v>
      </c>
      <c r="I4439">
        <v>23.1</v>
      </c>
      <c r="J4439">
        <v>14.5</v>
      </c>
      <c r="K4439">
        <v>11.2</v>
      </c>
      <c r="L4439">
        <v>8.31</v>
      </c>
      <c r="M4439">
        <v>8.25</v>
      </c>
      <c r="R4439">
        <f t="shared" si="250"/>
        <v>7</v>
      </c>
      <c r="S4439">
        <f t="shared" si="251"/>
        <v>15</v>
      </c>
    </row>
    <row r="4440" spans="1:19" x14ac:dyDescent="0.3">
      <c r="A4440">
        <v>4439</v>
      </c>
      <c r="B4440" t="s">
        <v>4450</v>
      </c>
      <c r="C4440" t="str">
        <f t="shared" si="249"/>
        <v>sod_g_7_DevelopedOSESA3</v>
      </c>
      <c r="D4440">
        <v>48.4</v>
      </c>
      <c r="E4440">
        <v>47.8</v>
      </c>
      <c r="F4440">
        <v>5.0199999999999996</v>
      </c>
      <c r="G4440">
        <v>0.85499999999999998</v>
      </c>
      <c r="H4440">
        <v>46.5</v>
      </c>
      <c r="I4440">
        <v>37.9</v>
      </c>
      <c r="J4440">
        <v>25.1</v>
      </c>
      <c r="K4440">
        <v>18.899999999999999</v>
      </c>
      <c r="L4440">
        <v>14.2</v>
      </c>
      <c r="M4440">
        <v>14</v>
      </c>
      <c r="R4440">
        <f t="shared" si="250"/>
        <v>7</v>
      </c>
      <c r="S4440">
        <f t="shared" si="251"/>
        <v>15</v>
      </c>
    </row>
    <row r="4441" spans="1:19" x14ac:dyDescent="0.3">
      <c r="A4441">
        <v>4440</v>
      </c>
      <c r="B4441" t="s">
        <v>4451</v>
      </c>
      <c r="C4441" t="str">
        <f t="shared" si="249"/>
        <v>sod_g_7_DevelopedOSESA4</v>
      </c>
      <c r="D4441">
        <v>28.6</v>
      </c>
      <c r="E4441">
        <v>28</v>
      </c>
      <c r="F4441">
        <v>4.18</v>
      </c>
      <c r="G4441">
        <v>1.01</v>
      </c>
      <c r="H4441">
        <v>26.4</v>
      </c>
      <c r="I4441">
        <v>19.2</v>
      </c>
      <c r="J4441">
        <v>11.8</v>
      </c>
      <c r="K4441">
        <v>9.51</v>
      </c>
      <c r="L4441">
        <v>10.3</v>
      </c>
      <c r="M4441">
        <v>11.1</v>
      </c>
      <c r="R4441">
        <f t="shared" si="250"/>
        <v>7</v>
      </c>
      <c r="S4441">
        <f t="shared" si="251"/>
        <v>15</v>
      </c>
    </row>
    <row r="4442" spans="1:19" x14ac:dyDescent="0.3">
      <c r="A4442">
        <v>4441</v>
      </c>
      <c r="B4442" t="s">
        <v>4452</v>
      </c>
      <c r="C4442" t="str">
        <f t="shared" si="249"/>
        <v>sod_g_7_DevelopedOSESA5</v>
      </c>
      <c r="D4442">
        <v>28.4</v>
      </c>
      <c r="E4442">
        <v>28</v>
      </c>
      <c r="F4442">
        <v>2.86</v>
      </c>
      <c r="G4442">
        <v>0.72499999999999998</v>
      </c>
      <c r="H4442">
        <v>26.7</v>
      </c>
      <c r="I4442">
        <v>21.2</v>
      </c>
      <c r="J4442">
        <v>14.5</v>
      </c>
      <c r="K4442">
        <v>10.8</v>
      </c>
      <c r="L4442">
        <v>8.6</v>
      </c>
      <c r="M4442">
        <v>8.51</v>
      </c>
      <c r="R4442">
        <f t="shared" si="250"/>
        <v>7</v>
      </c>
      <c r="S4442">
        <f t="shared" si="251"/>
        <v>15</v>
      </c>
    </row>
    <row r="4443" spans="1:19" x14ac:dyDescent="0.3">
      <c r="A4443">
        <v>4442</v>
      </c>
      <c r="B4443" t="s">
        <v>4453</v>
      </c>
      <c r="C4443" t="str">
        <f t="shared" si="249"/>
        <v>sod_g_7_DevelopedOSESA6</v>
      </c>
      <c r="D4443">
        <v>8.61</v>
      </c>
      <c r="E4443">
        <v>8.44</v>
      </c>
      <c r="F4443">
        <v>0.56100000000000005</v>
      </c>
      <c r="G4443">
        <v>0.14699999999999999</v>
      </c>
      <c r="H4443">
        <v>7.95</v>
      </c>
      <c r="I4443">
        <v>5.7</v>
      </c>
      <c r="J4443">
        <v>3.03</v>
      </c>
      <c r="K4443">
        <v>2.14</v>
      </c>
      <c r="L4443">
        <v>1.77</v>
      </c>
      <c r="M4443">
        <v>1.74</v>
      </c>
      <c r="R4443">
        <f t="shared" si="250"/>
        <v>7</v>
      </c>
      <c r="S4443">
        <f t="shared" si="251"/>
        <v>15</v>
      </c>
    </row>
    <row r="4444" spans="1:19" x14ac:dyDescent="0.3">
      <c r="A4444">
        <v>4443</v>
      </c>
      <c r="B4444" t="s">
        <v>4454</v>
      </c>
      <c r="C4444" t="str">
        <f t="shared" si="249"/>
        <v>sod_g_7_DevelopedOSESA7</v>
      </c>
      <c r="D4444">
        <v>54.3</v>
      </c>
      <c r="E4444">
        <v>53.2</v>
      </c>
      <c r="F4444">
        <v>4.07</v>
      </c>
      <c r="G4444">
        <v>1.22</v>
      </c>
      <c r="H4444">
        <v>50.1</v>
      </c>
      <c r="I4444">
        <v>37.1</v>
      </c>
      <c r="J4444">
        <v>20.8</v>
      </c>
      <c r="K4444">
        <v>14.7</v>
      </c>
      <c r="L4444">
        <v>12.7</v>
      </c>
      <c r="M4444">
        <v>12.5</v>
      </c>
      <c r="R4444">
        <f t="shared" si="250"/>
        <v>7</v>
      </c>
      <c r="S4444">
        <f t="shared" si="251"/>
        <v>15</v>
      </c>
    </row>
    <row r="4445" spans="1:19" x14ac:dyDescent="0.3">
      <c r="A4445">
        <v>4444</v>
      </c>
      <c r="B4445" t="s">
        <v>4455</v>
      </c>
      <c r="C4445" t="str">
        <f t="shared" si="249"/>
        <v>sod_g_7_DevelopedOSESA8</v>
      </c>
      <c r="D4445">
        <v>48.2</v>
      </c>
      <c r="E4445">
        <v>47.1</v>
      </c>
      <c r="F4445">
        <v>2.81</v>
      </c>
      <c r="G4445">
        <v>0.64400000000000002</v>
      </c>
      <c r="H4445">
        <v>43.8</v>
      </c>
      <c r="I4445">
        <v>29.9</v>
      </c>
      <c r="J4445">
        <v>15.3</v>
      </c>
      <c r="K4445">
        <v>10.8</v>
      </c>
      <c r="L4445">
        <v>9.0399999999999991</v>
      </c>
      <c r="M4445">
        <v>8.8699999999999992</v>
      </c>
      <c r="R4445">
        <f t="shared" si="250"/>
        <v>7</v>
      </c>
      <c r="S4445">
        <f t="shared" si="251"/>
        <v>15</v>
      </c>
    </row>
    <row r="4446" spans="1:19" x14ac:dyDescent="0.3">
      <c r="A4446">
        <v>4445</v>
      </c>
      <c r="B4446" t="s">
        <v>4456</v>
      </c>
      <c r="C4446" t="str">
        <f t="shared" si="249"/>
        <v>sod_g_7_DevelopedOSESA9</v>
      </c>
      <c r="D4446">
        <v>28.4</v>
      </c>
      <c r="E4446">
        <v>27.9</v>
      </c>
      <c r="F4446">
        <v>2.7</v>
      </c>
      <c r="G4446">
        <v>0.755</v>
      </c>
      <c r="H4446">
        <v>26.7</v>
      </c>
      <c r="I4446">
        <v>20.8</v>
      </c>
      <c r="J4446">
        <v>12.5</v>
      </c>
      <c r="K4446">
        <v>9.09</v>
      </c>
      <c r="L4446">
        <v>7.47</v>
      </c>
      <c r="M4446">
        <v>7.37</v>
      </c>
      <c r="R4446">
        <f t="shared" si="250"/>
        <v>7</v>
      </c>
      <c r="S4446">
        <f t="shared" si="251"/>
        <v>15</v>
      </c>
    </row>
    <row r="4447" spans="1:19" x14ac:dyDescent="0.3">
      <c r="A4447">
        <v>4446</v>
      </c>
      <c r="B4447" t="s">
        <v>4457</v>
      </c>
      <c r="C4447" t="str">
        <f t="shared" si="249"/>
        <v>sod_g_7_DevelopedOSESA10a</v>
      </c>
      <c r="D4447">
        <v>49</v>
      </c>
      <c r="E4447">
        <v>48.2</v>
      </c>
      <c r="F4447">
        <v>3.79</v>
      </c>
      <c r="G4447">
        <v>1.04</v>
      </c>
      <c r="H4447">
        <v>46</v>
      </c>
      <c r="I4447">
        <v>34.9</v>
      </c>
      <c r="J4447">
        <v>19.399999999999999</v>
      </c>
      <c r="K4447">
        <v>14.1</v>
      </c>
      <c r="L4447">
        <v>11.7</v>
      </c>
      <c r="M4447">
        <v>11.5</v>
      </c>
      <c r="R4447">
        <f t="shared" si="250"/>
        <v>7</v>
      </c>
      <c r="S4447">
        <f t="shared" si="251"/>
        <v>15</v>
      </c>
    </row>
    <row r="4448" spans="1:19" x14ac:dyDescent="0.3">
      <c r="A4448">
        <v>4447</v>
      </c>
      <c r="B4448" t="s">
        <v>4458</v>
      </c>
      <c r="C4448" t="str">
        <f t="shared" si="249"/>
        <v>sod_g_7_DevelopedOSESA10b</v>
      </c>
      <c r="D4448">
        <v>10.5</v>
      </c>
      <c r="E4448">
        <v>10.4</v>
      </c>
      <c r="F4448">
        <v>1.26</v>
      </c>
      <c r="G4448">
        <v>0.23100000000000001</v>
      </c>
      <c r="H4448">
        <v>10</v>
      </c>
      <c r="I4448">
        <v>8.92</v>
      </c>
      <c r="J4448">
        <v>6.06</v>
      </c>
      <c r="K4448">
        <v>4.57</v>
      </c>
      <c r="L4448">
        <v>3.47</v>
      </c>
      <c r="M4448">
        <v>3.44</v>
      </c>
      <c r="R4448">
        <f t="shared" si="250"/>
        <v>7</v>
      </c>
      <c r="S4448">
        <f t="shared" si="251"/>
        <v>15</v>
      </c>
    </row>
    <row r="4449" spans="1:19" x14ac:dyDescent="0.3">
      <c r="A4449">
        <v>4448</v>
      </c>
      <c r="B4449" t="s">
        <v>4459</v>
      </c>
      <c r="C4449" t="str">
        <f t="shared" si="249"/>
        <v>sod_g_7_DevelopedOSESA11a</v>
      </c>
      <c r="D4449">
        <v>37.299999999999997</v>
      </c>
      <c r="E4449">
        <v>36.700000000000003</v>
      </c>
      <c r="F4449">
        <v>2.95</v>
      </c>
      <c r="G4449">
        <v>0.57499999999999996</v>
      </c>
      <c r="H4449">
        <v>35</v>
      </c>
      <c r="I4449">
        <v>27</v>
      </c>
      <c r="J4449">
        <v>15.9</v>
      </c>
      <c r="K4449">
        <v>11.3</v>
      </c>
      <c r="L4449">
        <v>9.14</v>
      </c>
      <c r="M4449">
        <v>9</v>
      </c>
      <c r="R4449">
        <f t="shared" si="250"/>
        <v>7</v>
      </c>
      <c r="S4449">
        <f t="shared" si="251"/>
        <v>15</v>
      </c>
    </row>
    <row r="4450" spans="1:19" x14ac:dyDescent="0.3">
      <c r="A4450">
        <v>4449</v>
      </c>
      <c r="B4450" t="s">
        <v>4460</v>
      </c>
      <c r="C4450" t="str">
        <f t="shared" si="249"/>
        <v>sod_g_7_DevelopedOSESA11b</v>
      </c>
      <c r="D4450">
        <v>21.2</v>
      </c>
      <c r="E4450">
        <v>20.8</v>
      </c>
      <c r="F4450">
        <v>1.56</v>
      </c>
      <c r="G4450">
        <v>0.38100000000000001</v>
      </c>
      <c r="H4450">
        <v>19.600000000000001</v>
      </c>
      <c r="I4450">
        <v>14.6</v>
      </c>
      <c r="J4450">
        <v>8.19</v>
      </c>
      <c r="K4450">
        <v>5.8</v>
      </c>
      <c r="L4450">
        <v>4.83</v>
      </c>
      <c r="M4450">
        <v>4.74</v>
      </c>
      <c r="R4450">
        <f t="shared" si="250"/>
        <v>7</v>
      </c>
      <c r="S4450">
        <f t="shared" si="251"/>
        <v>15</v>
      </c>
    </row>
    <row r="4451" spans="1:19" x14ac:dyDescent="0.3">
      <c r="A4451">
        <v>4450</v>
      </c>
      <c r="B4451" t="s">
        <v>4461</v>
      </c>
      <c r="C4451" t="str">
        <f t="shared" si="249"/>
        <v>sod_g_7_DevelopedOSESA12a</v>
      </c>
      <c r="D4451">
        <v>37.299999999999997</v>
      </c>
      <c r="E4451">
        <v>36.6</v>
      </c>
      <c r="F4451">
        <v>2.64</v>
      </c>
      <c r="G4451">
        <v>0.57899999999999996</v>
      </c>
      <c r="H4451">
        <v>35</v>
      </c>
      <c r="I4451">
        <v>25.8</v>
      </c>
      <c r="J4451">
        <v>14.5</v>
      </c>
      <c r="K4451">
        <v>10.199999999999999</v>
      </c>
      <c r="L4451">
        <v>8.52</v>
      </c>
      <c r="M4451">
        <v>8.3699999999999992</v>
      </c>
      <c r="R4451">
        <f t="shared" si="250"/>
        <v>7</v>
      </c>
      <c r="S4451">
        <f t="shared" si="251"/>
        <v>15</v>
      </c>
    </row>
    <row r="4452" spans="1:19" x14ac:dyDescent="0.3">
      <c r="A4452">
        <v>4451</v>
      </c>
      <c r="B4452" t="s">
        <v>4462</v>
      </c>
      <c r="C4452" t="str">
        <f t="shared" si="249"/>
        <v>sod_g_7_DevelopedOSESA12b</v>
      </c>
      <c r="D4452">
        <v>21.1</v>
      </c>
      <c r="E4452">
        <v>20.399999999999999</v>
      </c>
      <c r="F4452">
        <v>0.98799999999999999</v>
      </c>
      <c r="G4452">
        <v>0.33500000000000002</v>
      </c>
      <c r="H4452">
        <v>18.399999999999999</v>
      </c>
      <c r="I4452">
        <v>11.3</v>
      </c>
      <c r="J4452">
        <v>5.45</v>
      </c>
      <c r="K4452">
        <v>3.81</v>
      </c>
      <c r="L4452">
        <v>3.24</v>
      </c>
      <c r="M4452">
        <v>3.17</v>
      </c>
      <c r="R4452">
        <f t="shared" si="250"/>
        <v>7</v>
      </c>
      <c r="S4452">
        <f t="shared" si="251"/>
        <v>15</v>
      </c>
    </row>
    <row r="4453" spans="1:19" x14ac:dyDescent="0.3">
      <c r="A4453">
        <v>4452</v>
      </c>
      <c r="B4453" t="s">
        <v>4463</v>
      </c>
      <c r="C4453" t="str">
        <f t="shared" si="249"/>
        <v>sod_g_7_DevelopedOSESA13</v>
      </c>
      <c r="D4453">
        <v>38.700000000000003</v>
      </c>
      <c r="E4453">
        <v>37.9</v>
      </c>
      <c r="F4453">
        <v>3.46</v>
      </c>
      <c r="G4453">
        <v>0.80900000000000005</v>
      </c>
      <c r="H4453">
        <v>35.9</v>
      </c>
      <c r="I4453">
        <v>26.8</v>
      </c>
      <c r="J4453">
        <v>16.5</v>
      </c>
      <c r="K4453">
        <v>13.1</v>
      </c>
      <c r="L4453">
        <v>9.48</v>
      </c>
      <c r="M4453">
        <v>9.44</v>
      </c>
      <c r="R4453">
        <f t="shared" si="250"/>
        <v>7</v>
      </c>
      <c r="S4453">
        <f t="shared" si="251"/>
        <v>15</v>
      </c>
    </row>
    <row r="4454" spans="1:19" x14ac:dyDescent="0.3">
      <c r="A4454">
        <v>4453</v>
      </c>
      <c r="B4454" t="s">
        <v>4464</v>
      </c>
      <c r="C4454" t="str">
        <f t="shared" si="249"/>
        <v>sod_g_7_DevelopedOSESA14</v>
      </c>
      <c r="D4454">
        <v>13.5</v>
      </c>
      <c r="E4454">
        <v>13.3</v>
      </c>
      <c r="F4454">
        <v>1.78</v>
      </c>
      <c r="G4454">
        <v>0.59799999999999998</v>
      </c>
      <c r="H4454">
        <v>12.9</v>
      </c>
      <c r="I4454">
        <v>10.9</v>
      </c>
      <c r="J4454">
        <v>7.46</v>
      </c>
      <c r="K4454">
        <v>5.67</v>
      </c>
      <c r="L4454">
        <v>4.41</v>
      </c>
      <c r="M4454">
        <v>4.3600000000000003</v>
      </c>
      <c r="R4454">
        <f t="shared" si="250"/>
        <v>7</v>
      </c>
      <c r="S4454">
        <f t="shared" si="251"/>
        <v>15</v>
      </c>
    </row>
    <row r="4455" spans="1:19" x14ac:dyDescent="0.3">
      <c r="A4455">
        <v>4454</v>
      </c>
      <c r="B4455" t="s">
        <v>4465</v>
      </c>
      <c r="C4455" t="str">
        <f t="shared" si="249"/>
        <v>sod_g_7_DevelopedOSESA15a</v>
      </c>
      <c r="D4455">
        <v>47.9</v>
      </c>
      <c r="E4455">
        <v>47.1</v>
      </c>
      <c r="F4455">
        <v>6.04</v>
      </c>
      <c r="G4455">
        <v>2.96</v>
      </c>
      <c r="H4455">
        <v>44.8</v>
      </c>
      <c r="I4455">
        <v>35</v>
      </c>
      <c r="J4455">
        <v>22.4</v>
      </c>
      <c r="K4455">
        <v>17.399999999999999</v>
      </c>
      <c r="L4455">
        <v>13.9</v>
      </c>
      <c r="M4455">
        <v>13.8</v>
      </c>
      <c r="R4455">
        <f t="shared" si="250"/>
        <v>7</v>
      </c>
      <c r="S4455">
        <f t="shared" si="251"/>
        <v>15</v>
      </c>
    </row>
    <row r="4456" spans="1:19" x14ac:dyDescent="0.3">
      <c r="A4456">
        <v>4455</v>
      </c>
      <c r="B4456" t="s">
        <v>4466</v>
      </c>
      <c r="C4456" t="str">
        <f t="shared" si="249"/>
        <v>sod_g_7_DevelopedOSESA15b</v>
      </c>
      <c r="D4456">
        <v>21.9</v>
      </c>
      <c r="E4456">
        <v>20.9</v>
      </c>
      <c r="F4456">
        <v>1.1299999999999999</v>
      </c>
      <c r="G4456">
        <v>0.31900000000000001</v>
      </c>
      <c r="H4456">
        <v>18.399999999999999</v>
      </c>
      <c r="I4456">
        <v>10.1</v>
      </c>
      <c r="J4456">
        <v>5.58</v>
      </c>
      <c r="K4456">
        <v>3.97</v>
      </c>
      <c r="L4456">
        <v>3.18</v>
      </c>
      <c r="M4456">
        <v>3.1</v>
      </c>
      <c r="R4456">
        <f t="shared" si="250"/>
        <v>7</v>
      </c>
      <c r="S4456">
        <f t="shared" si="251"/>
        <v>15</v>
      </c>
    </row>
    <row r="4457" spans="1:19" x14ac:dyDescent="0.3">
      <c r="A4457">
        <v>4456</v>
      </c>
      <c r="B4457" t="s">
        <v>4467</v>
      </c>
      <c r="C4457" t="str">
        <f t="shared" si="249"/>
        <v>sod_g_7_DevelopedOSESA16a</v>
      </c>
      <c r="D4457">
        <v>18.600000000000001</v>
      </c>
      <c r="E4457">
        <v>18.399999999999999</v>
      </c>
      <c r="F4457">
        <v>2.82</v>
      </c>
      <c r="G4457">
        <v>0.73</v>
      </c>
      <c r="H4457">
        <v>17.8</v>
      </c>
      <c r="I4457">
        <v>15.1</v>
      </c>
      <c r="J4457">
        <v>11.7</v>
      </c>
      <c r="K4457">
        <v>9.9</v>
      </c>
      <c r="L4457">
        <v>7.32</v>
      </c>
      <c r="M4457">
        <v>7.26</v>
      </c>
      <c r="R4457">
        <f t="shared" si="250"/>
        <v>7</v>
      </c>
      <c r="S4457">
        <f t="shared" si="251"/>
        <v>15</v>
      </c>
    </row>
    <row r="4458" spans="1:19" x14ac:dyDescent="0.3">
      <c r="A4458">
        <v>4457</v>
      </c>
      <c r="B4458" t="s">
        <v>4468</v>
      </c>
      <c r="C4458" t="str">
        <f t="shared" si="249"/>
        <v>sod_g_7_DevelopedOSESA16b</v>
      </c>
      <c r="D4458">
        <v>3.7</v>
      </c>
      <c r="E4458">
        <v>3.65</v>
      </c>
      <c r="F4458">
        <v>0.48199999999999998</v>
      </c>
      <c r="G4458">
        <v>0.20799999999999999</v>
      </c>
      <c r="H4458">
        <v>3.55</v>
      </c>
      <c r="I4458">
        <v>3.21</v>
      </c>
      <c r="J4458">
        <v>2.06</v>
      </c>
      <c r="K4458">
        <v>1.55</v>
      </c>
      <c r="L4458">
        <v>1.32</v>
      </c>
      <c r="M4458">
        <v>1.3</v>
      </c>
      <c r="R4458">
        <f t="shared" si="250"/>
        <v>7</v>
      </c>
      <c r="S4458">
        <f t="shared" si="251"/>
        <v>15</v>
      </c>
    </row>
    <row r="4459" spans="1:19" x14ac:dyDescent="0.3">
      <c r="A4459">
        <v>4458</v>
      </c>
      <c r="B4459" t="s">
        <v>4469</v>
      </c>
      <c r="C4459" t="str">
        <f t="shared" si="249"/>
        <v>sod_g_7_DevelopedOSESA17a</v>
      </c>
      <c r="D4459">
        <v>46.5</v>
      </c>
      <c r="E4459">
        <v>46.1</v>
      </c>
      <c r="F4459">
        <v>8.7799999999999994</v>
      </c>
      <c r="G4459">
        <v>3.42</v>
      </c>
      <c r="H4459">
        <v>45.2</v>
      </c>
      <c r="I4459">
        <v>39.9</v>
      </c>
      <c r="J4459">
        <v>29.8</v>
      </c>
      <c r="K4459">
        <v>25.5</v>
      </c>
      <c r="L4459">
        <v>18.600000000000001</v>
      </c>
      <c r="M4459">
        <v>18.5</v>
      </c>
      <c r="R4459">
        <f t="shared" si="250"/>
        <v>7</v>
      </c>
      <c r="S4459">
        <f t="shared" si="251"/>
        <v>15</v>
      </c>
    </row>
    <row r="4460" spans="1:19" x14ac:dyDescent="0.3">
      <c r="A4460">
        <v>4459</v>
      </c>
      <c r="B4460" t="s">
        <v>4470</v>
      </c>
      <c r="C4460" t="str">
        <f t="shared" si="249"/>
        <v>sod_g_7_DevelopedOSESA17b</v>
      </c>
      <c r="D4460">
        <v>7.67</v>
      </c>
      <c r="E4460">
        <v>7.58</v>
      </c>
      <c r="F4460">
        <v>1.02</v>
      </c>
      <c r="G4460">
        <v>0.38900000000000001</v>
      </c>
      <c r="H4460">
        <v>7.33</v>
      </c>
      <c r="I4460">
        <v>6.42</v>
      </c>
      <c r="J4460">
        <v>4.54</v>
      </c>
      <c r="K4460">
        <v>3.44</v>
      </c>
      <c r="L4460">
        <v>2.68</v>
      </c>
      <c r="M4460">
        <v>2.66</v>
      </c>
      <c r="R4460">
        <f t="shared" si="250"/>
        <v>7</v>
      </c>
      <c r="S4460">
        <f t="shared" si="251"/>
        <v>15</v>
      </c>
    </row>
    <row r="4461" spans="1:19" x14ac:dyDescent="0.3">
      <c r="A4461">
        <v>4460</v>
      </c>
      <c r="B4461" t="s">
        <v>4471</v>
      </c>
      <c r="C4461" t="str">
        <f t="shared" si="249"/>
        <v>sod_g_7_DevelopedOSESA18a</v>
      </c>
      <c r="D4461">
        <v>20.399999999999999</v>
      </c>
      <c r="E4461">
        <v>20.2</v>
      </c>
      <c r="F4461">
        <v>3.36</v>
      </c>
      <c r="G4461">
        <v>0.80500000000000005</v>
      </c>
      <c r="H4461">
        <v>19.5</v>
      </c>
      <c r="I4461">
        <v>17.399999999999999</v>
      </c>
      <c r="J4461">
        <v>14.4</v>
      </c>
      <c r="K4461">
        <v>11.5</v>
      </c>
      <c r="L4461">
        <v>8.6300000000000008</v>
      </c>
      <c r="M4461">
        <v>8.56</v>
      </c>
      <c r="R4461">
        <f t="shared" si="250"/>
        <v>7</v>
      </c>
      <c r="S4461">
        <f t="shared" si="251"/>
        <v>15</v>
      </c>
    </row>
    <row r="4462" spans="1:19" x14ac:dyDescent="0.3">
      <c r="A4462">
        <v>4461</v>
      </c>
      <c r="B4462" t="s">
        <v>4472</v>
      </c>
      <c r="C4462" t="str">
        <f t="shared" si="249"/>
        <v>sod_g_7_DevelopedOSESA18b</v>
      </c>
      <c r="D4462">
        <v>24.5</v>
      </c>
      <c r="E4462">
        <v>24.1</v>
      </c>
      <c r="F4462">
        <v>2.7</v>
      </c>
      <c r="G4462">
        <v>0.68600000000000005</v>
      </c>
      <c r="H4462">
        <v>23</v>
      </c>
      <c r="I4462">
        <v>19</v>
      </c>
      <c r="J4462">
        <v>12.8</v>
      </c>
      <c r="K4462">
        <v>9.77</v>
      </c>
      <c r="L4462">
        <v>7.5</v>
      </c>
      <c r="M4462">
        <v>7.43</v>
      </c>
      <c r="R4462">
        <f t="shared" si="250"/>
        <v>7</v>
      </c>
      <c r="S4462">
        <f t="shared" si="251"/>
        <v>15</v>
      </c>
    </row>
    <row r="4463" spans="1:19" x14ac:dyDescent="0.3">
      <c r="A4463">
        <v>4462</v>
      </c>
      <c r="B4463" t="s">
        <v>4473</v>
      </c>
      <c r="C4463" t="str">
        <f t="shared" si="249"/>
        <v>sod_g_7_DevelopedOSESA19a</v>
      </c>
      <c r="D4463">
        <v>19.399999999999999</v>
      </c>
      <c r="E4463">
        <v>19.2</v>
      </c>
      <c r="F4463">
        <v>4.24</v>
      </c>
      <c r="G4463">
        <v>1.23</v>
      </c>
      <c r="H4463">
        <v>18.5</v>
      </c>
      <c r="I4463">
        <v>15.2</v>
      </c>
      <c r="J4463">
        <v>12.3</v>
      </c>
      <c r="K4463">
        <v>10.8</v>
      </c>
      <c r="L4463">
        <v>8.14</v>
      </c>
      <c r="M4463">
        <v>8.11</v>
      </c>
      <c r="R4463">
        <f t="shared" si="250"/>
        <v>7</v>
      </c>
      <c r="S4463">
        <f t="shared" si="251"/>
        <v>15</v>
      </c>
    </row>
    <row r="4464" spans="1:19" x14ac:dyDescent="0.3">
      <c r="A4464">
        <v>4463</v>
      </c>
      <c r="B4464" t="s">
        <v>4474</v>
      </c>
      <c r="C4464" t="str">
        <f t="shared" si="249"/>
        <v>sod_g_7_DevelopedOSESA19b</v>
      </c>
      <c r="D4464">
        <v>40.5</v>
      </c>
      <c r="E4464">
        <v>39.9</v>
      </c>
      <c r="F4464">
        <v>11.3</v>
      </c>
      <c r="G4464">
        <v>6.24</v>
      </c>
      <c r="H4464">
        <v>38.299999999999997</v>
      </c>
      <c r="I4464">
        <v>31.7</v>
      </c>
      <c r="J4464">
        <v>24.8</v>
      </c>
      <c r="K4464">
        <v>22.2</v>
      </c>
      <c r="L4464">
        <v>17.7</v>
      </c>
      <c r="M4464">
        <v>17.600000000000001</v>
      </c>
      <c r="R4464">
        <f t="shared" si="250"/>
        <v>7</v>
      </c>
      <c r="S4464">
        <f t="shared" si="251"/>
        <v>15</v>
      </c>
    </row>
    <row r="4465" spans="1:19" x14ac:dyDescent="0.3">
      <c r="A4465">
        <v>4464</v>
      </c>
      <c r="B4465" t="s">
        <v>4475</v>
      </c>
      <c r="C4465" t="str">
        <f t="shared" si="249"/>
        <v>sod_g_7_DevelopedOSESA20a</v>
      </c>
      <c r="D4465">
        <v>395</v>
      </c>
      <c r="E4465">
        <v>386</v>
      </c>
      <c r="F4465">
        <v>26.9</v>
      </c>
      <c r="G4465">
        <v>11.6</v>
      </c>
      <c r="H4465">
        <v>360</v>
      </c>
      <c r="I4465">
        <v>274</v>
      </c>
      <c r="J4465">
        <v>157</v>
      </c>
      <c r="K4465">
        <v>114</v>
      </c>
      <c r="L4465">
        <v>93.1</v>
      </c>
      <c r="M4465">
        <v>92.2</v>
      </c>
      <c r="R4465">
        <f t="shared" si="250"/>
        <v>7</v>
      </c>
      <c r="S4465">
        <f t="shared" si="251"/>
        <v>15</v>
      </c>
    </row>
    <row r="4466" spans="1:19" x14ac:dyDescent="0.3">
      <c r="A4466">
        <v>4465</v>
      </c>
      <c r="B4466" t="s">
        <v>4476</v>
      </c>
      <c r="C4466" t="str">
        <f t="shared" si="249"/>
        <v>sod_g_7_DevelopedOSESA20b</v>
      </c>
      <c r="D4466">
        <v>159</v>
      </c>
      <c r="E4466">
        <v>155</v>
      </c>
      <c r="F4466">
        <v>10.3</v>
      </c>
      <c r="G4466">
        <v>3.96</v>
      </c>
      <c r="H4466">
        <v>145</v>
      </c>
      <c r="I4466">
        <v>155</v>
      </c>
      <c r="J4466">
        <v>56.3</v>
      </c>
      <c r="K4466">
        <v>43.4</v>
      </c>
      <c r="L4466">
        <v>48</v>
      </c>
      <c r="M4466">
        <v>33.299999999999997</v>
      </c>
      <c r="R4466">
        <f t="shared" si="250"/>
        <v>7</v>
      </c>
      <c r="S4466">
        <f t="shared" si="251"/>
        <v>15</v>
      </c>
    </row>
    <row r="4467" spans="1:19" x14ac:dyDescent="0.3">
      <c r="A4467">
        <v>4466</v>
      </c>
      <c r="B4467" t="s">
        <v>4477</v>
      </c>
      <c r="C4467" t="str">
        <f t="shared" si="249"/>
        <v>sod_g_7_DevelopedOSESA21</v>
      </c>
      <c r="D4467">
        <v>30.8</v>
      </c>
      <c r="E4467">
        <v>30</v>
      </c>
      <c r="F4467">
        <v>1.74</v>
      </c>
      <c r="G4467">
        <v>0.29799999999999999</v>
      </c>
      <c r="H4467">
        <v>28.4</v>
      </c>
      <c r="I4467">
        <v>19.8</v>
      </c>
      <c r="J4467">
        <v>9.9</v>
      </c>
      <c r="K4467">
        <v>6.87</v>
      </c>
      <c r="L4467">
        <v>5.9</v>
      </c>
      <c r="M4467">
        <v>5.78</v>
      </c>
      <c r="R4467">
        <f t="shared" si="250"/>
        <v>7</v>
      </c>
      <c r="S4467">
        <f t="shared" si="251"/>
        <v>15</v>
      </c>
    </row>
    <row r="4468" spans="1:19" x14ac:dyDescent="0.3">
      <c r="A4468">
        <v>4467</v>
      </c>
      <c r="B4468" t="s">
        <v>4478</v>
      </c>
      <c r="C4468" t="str">
        <f t="shared" si="249"/>
        <v>sod_g_4_DevelopedOSESA1</v>
      </c>
      <c r="D4468">
        <v>84.1</v>
      </c>
      <c r="E4468">
        <v>56.9</v>
      </c>
      <c r="F4468">
        <v>4.83</v>
      </c>
      <c r="G4468">
        <v>1.35</v>
      </c>
      <c r="H4468">
        <v>49</v>
      </c>
      <c r="I4468">
        <v>39.299999999999997</v>
      </c>
      <c r="J4468">
        <v>24.5</v>
      </c>
      <c r="K4468">
        <v>18</v>
      </c>
      <c r="L4468">
        <v>14.7</v>
      </c>
      <c r="M4468">
        <v>14.5</v>
      </c>
      <c r="R4468">
        <f t="shared" si="250"/>
        <v>7</v>
      </c>
      <c r="S4468">
        <f t="shared" si="251"/>
        <v>15</v>
      </c>
    </row>
    <row r="4469" spans="1:19" x14ac:dyDescent="0.3">
      <c r="A4469">
        <v>4468</v>
      </c>
      <c r="B4469" t="s">
        <v>4479</v>
      </c>
      <c r="C4469" t="str">
        <f t="shared" si="249"/>
        <v>sod_g_4_DevelopedOSESA2</v>
      </c>
      <c r="D4469">
        <v>85.5</v>
      </c>
      <c r="E4469">
        <v>72.900000000000006</v>
      </c>
      <c r="F4469">
        <v>6.59</v>
      </c>
      <c r="G4469">
        <v>1.52</v>
      </c>
      <c r="H4469">
        <v>61.6</v>
      </c>
      <c r="I4469">
        <v>44.7</v>
      </c>
      <c r="J4469">
        <v>30.7</v>
      </c>
      <c r="K4469">
        <v>23.7</v>
      </c>
      <c r="L4469">
        <v>17.7</v>
      </c>
      <c r="M4469">
        <v>17.600000000000001</v>
      </c>
      <c r="R4469">
        <f t="shared" si="250"/>
        <v>7</v>
      </c>
      <c r="S4469">
        <f t="shared" si="251"/>
        <v>15</v>
      </c>
    </row>
    <row r="4470" spans="1:19" x14ac:dyDescent="0.3">
      <c r="A4470">
        <v>4469</v>
      </c>
      <c r="B4470" t="s">
        <v>4480</v>
      </c>
      <c r="C4470" t="str">
        <f t="shared" si="249"/>
        <v>sod_g_4_DevelopedOSESA3</v>
      </c>
      <c r="D4470">
        <v>116</v>
      </c>
      <c r="E4470">
        <v>101</v>
      </c>
      <c r="F4470">
        <v>9.43</v>
      </c>
      <c r="G4470">
        <v>1.75</v>
      </c>
      <c r="H4470">
        <v>88.9</v>
      </c>
      <c r="I4470">
        <v>71.099999999999994</v>
      </c>
      <c r="J4470">
        <v>47.5</v>
      </c>
      <c r="K4470">
        <v>35.799999999999997</v>
      </c>
      <c r="L4470">
        <v>26.9</v>
      </c>
      <c r="M4470">
        <v>26.6</v>
      </c>
      <c r="R4470">
        <f t="shared" si="250"/>
        <v>7</v>
      </c>
      <c r="S4470">
        <f t="shared" si="251"/>
        <v>15</v>
      </c>
    </row>
    <row r="4471" spans="1:19" x14ac:dyDescent="0.3">
      <c r="A4471">
        <v>4470</v>
      </c>
      <c r="B4471" t="s">
        <v>4481</v>
      </c>
      <c r="C4471" t="str">
        <f t="shared" si="249"/>
        <v>sod_g_4_DevelopedOSESA4</v>
      </c>
      <c r="D4471">
        <v>68.3</v>
      </c>
      <c r="E4471">
        <v>61.5</v>
      </c>
      <c r="F4471">
        <v>6.62</v>
      </c>
      <c r="G4471">
        <v>1.75</v>
      </c>
      <c r="H4471">
        <v>54.6</v>
      </c>
      <c r="I4471">
        <v>39.4</v>
      </c>
      <c r="J4471">
        <v>23</v>
      </c>
      <c r="K4471">
        <v>18.399999999999999</v>
      </c>
      <c r="L4471">
        <v>13.3</v>
      </c>
      <c r="M4471">
        <v>13.6</v>
      </c>
      <c r="R4471">
        <f t="shared" si="250"/>
        <v>7</v>
      </c>
      <c r="S4471">
        <f t="shared" si="251"/>
        <v>15</v>
      </c>
    </row>
    <row r="4472" spans="1:19" x14ac:dyDescent="0.3">
      <c r="A4472">
        <v>4471</v>
      </c>
      <c r="B4472" t="s">
        <v>4482</v>
      </c>
      <c r="C4472" t="str">
        <f t="shared" si="249"/>
        <v>sod_g_4_DevelopedOSESA5</v>
      </c>
      <c r="D4472">
        <v>68.099999999999994</v>
      </c>
      <c r="E4472">
        <v>60</v>
      </c>
      <c r="F4472">
        <v>6.41</v>
      </c>
      <c r="G4472">
        <v>1.53</v>
      </c>
      <c r="H4472">
        <v>53.9</v>
      </c>
      <c r="I4472">
        <v>47.5</v>
      </c>
      <c r="J4472">
        <v>32.700000000000003</v>
      </c>
      <c r="K4472">
        <v>24.4</v>
      </c>
      <c r="L4472">
        <v>19.8</v>
      </c>
      <c r="M4472">
        <v>19.600000000000001</v>
      </c>
      <c r="R4472">
        <f t="shared" si="250"/>
        <v>7</v>
      </c>
      <c r="S4472">
        <f t="shared" si="251"/>
        <v>15</v>
      </c>
    </row>
    <row r="4473" spans="1:19" x14ac:dyDescent="0.3">
      <c r="A4473">
        <v>4472</v>
      </c>
      <c r="B4473" t="s">
        <v>4483</v>
      </c>
      <c r="C4473" t="str">
        <f t="shared" ref="C4473:C4536" si="252">LEFT(B4473,R4473-1)&amp;RIGHT(B4473,LEN(B4473)-S4473)</f>
        <v>sod_g_4_DevelopedOSESA6</v>
      </c>
      <c r="D4473">
        <v>20.5</v>
      </c>
      <c r="E4473">
        <v>19.2</v>
      </c>
      <c r="F4473">
        <v>1.26</v>
      </c>
      <c r="G4473">
        <v>0.32600000000000001</v>
      </c>
      <c r="H4473">
        <v>17.8</v>
      </c>
      <c r="I4473">
        <v>12.9</v>
      </c>
      <c r="J4473">
        <v>6.88</v>
      </c>
      <c r="K4473">
        <v>4.8499999999999996</v>
      </c>
      <c r="L4473">
        <v>4.0199999999999996</v>
      </c>
      <c r="M4473">
        <v>3.95</v>
      </c>
      <c r="R4473">
        <f t="shared" si="250"/>
        <v>7</v>
      </c>
      <c r="S4473">
        <f t="shared" si="251"/>
        <v>15</v>
      </c>
    </row>
    <row r="4474" spans="1:19" x14ac:dyDescent="0.3">
      <c r="A4474">
        <v>4473</v>
      </c>
      <c r="B4474" t="s">
        <v>4484</v>
      </c>
      <c r="C4474" t="str">
        <f t="shared" si="252"/>
        <v>sod_g_4_DevelopedOSESA7</v>
      </c>
      <c r="D4474">
        <v>130</v>
      </c>
      <c r="E4474">
        <v>117</v>
      </c>
      <c r="F4474">
        <v>8.18</v>
      </c>
      <c r="G4474">
        <v>2.42</v>
      </c>
      <c r="H4474">
        <v>104</v>
      </c>
      <c r="I4474">
        <v>76.099999999999994</v>
      </c>
      <c r="J4474">
        <v>42.7</v>
      </c>
      <c r="K4474">
        <v>30.2</v>
      </c>
      <c r="L4474">
        <v>26.5</v>
      </c>
      <c r="M4474">
        <v>26.1</v>
      </c>
      <c r="R4474">
        <f t="shared" si="250"/>
        <v>7</v>
      </c>
      <c r="S4474">
        <f t="shared" si="251"/>
        <v>15</v>
      </c>
    </row>
    <row r="4475" spans="1:19" x14ac:dyDescent="0.3">
      <c r="A4475">
        <v>4474</v>
      </c>
      <c r="B4475" t="s">
        <v>4485</v>
      </c>
      <c r="C4475" t="str">
        <f t="shared" si="252"/>
        <v>sod_g_4_DevelopedOSESA8</v>
      </c>
      <c r="D4475">
        <v>116</v>
      </c>
      <c r="E4475">
        <v>103</v>
      </c>
      <c r="F4475">
        <v>5.19</v>
      </c>
      <c r="G4475">
        <v>1.32</v>
      </c>
      <c r="H4475">
        <v>89.9</v>
      </c>
      <c r="I4475">
        <v>60.8</v>
      </c>
      <c r="J4475">
        <v>29.4</v>
      </c>
      <c r="K4475">
        <v>20.399999999999999</v>
      </c>
      <c r="L4475">
        <v>18.3</v>
      </c>
      <c r="M4475">
        <v>17.899999999999999</v>
      </c>
      <c r="R4475">
        <f t="shared" si="250"/>
        <v>7</v>
      </c>
      <c r="S4475">
        <f t="shared" si="251"/>
        <v>15</v>
      </c>
    </row>
    <row r="4476" spans="1:19" x14ac:dyDescent="0.3">
      <c r="A4476">
        <v>4475</v>
      </c>
      <c r="B4476" t="s">
        <v>4486</v>
      </c>
      <c r="C4476" t="str">
        <f t="shared" si="252"/>
        <v>sod_g_4_DevelopedOSESA9</v>
      </c>
      <c r="D4476">
        <v>67.3</v>
      </c>
      <c r="E4476">
        <v>61.8</v>
      </c>
      <c r="F4476">
        <v>6.02</v>
      </c>
      <c r="G4476">
        <v>1.59</v>
      </c>
      <c r="H4476">
        <v>56.5</v>
      </c>
      <c r="I4476">
        <v>46.9</v>
      </c>
      <c r="J4476">
        <v>28.3</v>
      </c>
      <c r="K4476">
        <v>20.6</v>
      </c>
      <c r="L4476">
        <v>17.2</v>
      </c>
      <c r="M4476">
        <v>17</v>
      </c>
      <c r="R4476">
        <f t="shared" si="250"/>
        <v>7</v>
      </c>
      <c r="S4476">
        <f t="shared" si="251"/>
        <v>15</v>
      </c>
    </row>
    <row r="4477" spans="1:19" x14ac:dyDescent="0.3">
      <c r="A4477">
        <v>4476</v>
      </c>
      <c r="B4477" t="s">
        <v>4487</v>
      </c>
      <c r="C4477" t="str">
        <f t="shared" si="252"/>
        <v>sod_g_4_DevelopedOSESA10a</v>
      </c>
      <c r="D4477">
        <v>117</v>
      </c>
      <c r="E4477">
        <v>105</v>
      </c>
      <c r="F4477">
        <v>7.55</v>
      </c>
      <c r="G4477">
        <v>2.0699999999999998</v>
      </c>
      <c r="H4477">
        <v>93.3</v>
      </c>
      <c r="I4477">
        <v>69.5</v>
      </c>
      <c r="J4477">
        <v>38.700000000000003</v>
      </c>
      <c r="K4477">
        <v>28.2</v>
      </c>
      <c r="L4477">
        <v>23.9</v>
      </c>
      <c r="M4477">
        <v>23.5</v>
      </c>
      <c r="R4477">
        <f t="shared" si="250"/>
        <v>7</v>
      </c>
      <c r="S4477">
        <f t="shared" si="251"/>
        <v>15</v>
      </c>
    </row>
    <row r="4478" spans="1:19" x14ac:dyDescent="0.3">
      <c r="A4478">
        <v>4477</v>
      </c>
      <c r="B4478" t="s">
        <v>4488</v>
      </c>
      <c r="C4478" t="str">
        <f t="shared" si="252"/>
        <v>sod_g_4_DevelopedOSESA10b</v>
      </c>
      <c r="D4478">
        <v>25.1</v>
      </c>
      <c r="E4478">
        <v>24.4</v>
      </c>
      <c r="F4478">
        <v>2.94</v>
      </c>
      <c r="G4478">
        <v>0.52700000000000002</v>
      </c>
      <c r="H4478">
        <v>23.3</v>
      </c>
      <c r="I4478">
        <v>20.8</v>
      </c>
      <c r="J4478">
        <v>14.3</v>
      </c>
      <c r="K4478">
        <v>10.7</v>
      </c>
      <c r="L4478">
        <v>8.2100000000000009</v>
      </c>
      <c r="M4478">
        <v>8.1300000000000008</v>
      </c>
      <c r="R4478">
        <f t="shared" si="250"/>
        <v>7</v>
      </c>
      <c r="S4478">
        <f t="shared" si="251"/>
        <v>15</v>
      </c>
    </row>
    <row r="4479" spans="1:19" x14ac:dyDescent="0.3">
      <c r="A4479">
        <v>4478</v>
      </c>
      <c r="B4479" t="s">
        <v>4489</v>
      </c>
      <c r="C4479" t="str">
        <f t="shared" si="252"/>
        <v>sod_g_4_DevelopedOSESA11a</v>
      </c>
      <c r="D4479">
        <v>86.4</v>
      </c>
      <c r="E4479">
        <v>76.2</v>
      </c>
      <c r="F4479">
        <v>5.33</v>
      </c>
      <c r="G4479">
        <v>1.1499999999999999</v>
      </c>
      <c r="H4479">
        <v>66.900000000000006</v>
      </c>
      <c r="I4479">
        <v>50.8</v>
      </c>
      <c r="J4479">
        <v>29.2</v>
      </c>
      <c r="K4479">
        <v>20.7</v>
      </c>
      <c r="L4479">
        <v>16.899999999999999</v>
      </c>
      <c r="M4479">
        <v>16.600000000000001</v>
      </c>
      <c r="R4479">
        <f t="shared" si="250"/>
        <v>7</v>
      </c>
      <c r="S4479">
        <f t="shared" si="251"/>
        <v>15</v>
      </c>
    </row>
    <row r="4480" spans="1:19" x14ac:dyDescent="0.3">
      <c r="A4480">
        <v>4479</v>
      </c>
      <c r="B4480" t="s">
        <v>4490</v>
      </c>
      <c r="C4480" t="str">
        <f t="shared" si="252"/>
        <v>sod_g_4_DevelopedOSESA11b</v>
      </c>
      <c r="D4480">
        <v>50.1</v>
      </c>
      <c r="E4480">
        <v>47.4</v>
      </c>
      <c r="F4480">
        <v>3.39</v>
      </c>
      <c r="G4480">
        <v>0.748</v>
      </c>
      <c r="H4480">
        <v>43.6</v>
      </c>
      <c r="I4480">
        <v>32.4</v>
      </c>
      <c r="J4480">
        <v>18.100000000000001</v>
      </c>
      <c r="K4480">
        <v>12.8</v>
      </c>
      <c r="L4480">
        <v>10.7</v>
      </c>
      <c r="M4480">
        <v>10.5</v>
      </c>
      <c r="R4480">
        <f t="shared" si="250"/>
        <v>7</v>
      </c>
      <c r="S4480">
        <f t="shared" si="251"/>
        <v>15</v>
      </c>
    </row>
    <row r="4481" spans="1:19" x14ac:dyDescent="0.3">
      <c r="A4481">
        <v>4480</v>
      </c>
      <c r="B4481" t="s">
        <v>4491</v>
      </c>
      <c r="C4481" t="str">
        <f t="shared" si="252"/>
        <v>sod_g_4_DevelopedOSESA12a</v>
      </c>
      <c r="D4481">
        <v>85</v>
      </c>
      <c r="E4481">
        <v>77.599999999999994</v>
      </c>
      <c r="F4481">
        <v>5.55</v>
      </c>
      <c r="G4481">
        <v>1.1599999999999999</v>
      </c>
      <c r="H4481">
        <v>73.2</v>
      </c>
      <c r="I4481">
        <v>55.3</v>
      </c>
      <c r="J4481">
        <v>31.1</v>
      </c>
      <c r="K4481">
        <v>21.7</v>
      </c>
      <c r="L4481">
        <v>18.399999999999999</v>
      </c>
      <c r="M4481">
        <v>18</v>
      </c>
      <c r="R4481">
        <f t="shared" si="250"/>
        <v>7</v>
      </c>
      <c r="S4481">
        <f t="shared" si="251"/>
        <v>15</v>
      </c>
    </row>
    <row r="4482" spans="1:19" x14ac:dyDescent="0.3">
      <c r="A4482">
        <v>4481</v>
      </c>
      <c r="B4482" t="s">
        <v>4492</v>
      </c>
      <c r="C4482" t="str">
        <f t="shared" si="252"/>
        <v>sod_g_4_DevelopedOSESA12b</v>
      </c>
      <c r="D4482">
        <v>50.7</v>
      </c>
      <c r="E4482">
        <v>36.799999999999997</v>
      </c>
      <c r="F4482">
        <v>2.0699999999999998</v>
      </c>
      <c r="G4482">
        <v>0.63600000000000001</v>
      </c>
      <c r="H4482">
        <v>26.7</v>
      </c>
      <c r="I4482">
        <v>19</v>
      </c>
      <c r="J4482">
        <v>11.2</v>
      </c>
      <c r="K4482">
        <v>8.02</v>
      </c>
      <c r="L4482">
        <v>6.47</v>
      </c>
      <c r="M4482">
        <v>6.37</v>
      </c>
      <c r="R4482">
        <f t="shared" si="250"/>
        <v>7</v>
      </c>
      <c r="S4482">
        <f t="shared" si="251"/>
        <v>15</v>
      </c>
    </row>
    <row r="4483" spans="1:19" x14ac:dyDescent="0.3">
      <c r="A4483">
        <v>4482</v>
      </c>
      <c r="B4483" t="s">
        <v>4493</v>
      </c>
      <c r="C4483" t="str">
        <f t="shared" si="252"/>
        <v>sod_g_4_DevelopedOSESA13</v>
      </c>
      <c r="D4483">
        <v>85.2</v>
      </c>
      <c r="E4483">
        <v>73.3</v>
      </c>
      <c r="F4483">
        <v>6.46</v>
      </c>
      <c r="G4483">
        <v>1.67</v>
      </c>
      <c r="H4483">
        <v>65.5</v>
      </c>
      <c r="I4483">
        <v>49.7</v>
      </c>
      <c r="J4483">
        <v>30.7</v>
      </c>
      <c r="K4483">
        <v>24.1</v>
      </c>
      <c r="L4483">
        <v>17.600000000000001</v>
      </c>
      <c r="M4483">
        <v>17.5</v>
      </c>
      <c r="R4483">
        <f t="shared" ref="R4483:R4546" si="253">SEARCH("run",B4483)</f>
        <v>7</v>
      </c>
      <c r="S4483">
        <f t="shared" ref="S4483:S4546" si="254">SEARCH("_",B4483,SEARCH("_",B4483,R4483+1)+1)</f>
        <v>15</v>
      </c>
    </row>
    <row r="4484" spans="1:19" x14ac:dyDescent="0.3">
      <c r="A4484">
        <v>4483</v>
      </c>
      <c r="B4484" t="s">
        <v>4494</v>
      </c>
      <c r="C4484" t="str">
        <f t="shared" si="252"/>
        <v>sod_g_4_DevelopedOSESA14</v>
      </c>
      <c r="D4484">
        <v>32.200000000000003</v>
      </c>
      <c r="E4484">
        <v>30.2</v>
      </c>
      <c r="F4484">
        <v>3.78</v>
      </c>
      <c r="G4484">
        <v>1.33</v>
      </c>
      <c r="H4484">
        <v>28.2</v>
      </c>
      <c r="I4484">
        <v>23.8</v>
      </c>
      <c r="J4484">
        <v>16.399999999999999</v>
      </c>
      <c r="K4484">
        <v>12.5</v>
      </c>
      <c r="L4484">
        <v>9.66</v>
      </c>
      <c r="M4484">
        <v>9.5500000000000007</v>
      </c>
      <c r="R4484">
        <f t="shared" si="253"/>
        <v>7</v>
      </c>
      <c r="S4484">
        <f t="shared" si="254"/>
        <v>15</v>
      </c>
    </row>
    <row r="4485" spans="1:19" x14ac:dyDescent="0.3">
      <c r="A4485">
        <v>4484</v>
      </c>
      <c r="B4485" t="s">
        <v>4495</v>
      </c>
      <c r="C4485" t="str">
        <f t="shared" si="252"/>
        <v>sod_g_4_DevelopedOSESA15a</v>
      </c>
      <c r="D4485">
        <v>109</v>
      </c>
      <c r="E4485">
        <v>96.9</v>
      </c>
      <c r="F4485">
        <v>10.7</v>
      </c>
      <c r="G4485">
        <v>5.3</v>
      </c>
      <c r="H4485">
        <v>82.1</v>
      </c>
      <c r="I4485">
        <v>62.7</v>
      </c>
      <c r="J4485">
        <v>40.4</v>
      </c>
      <c r="K4485">
        <v>31</v>
      </c>
      <c r="L4485">
        <v>25.1</v>
      </c>
      <c r="M4485">
        <v>25</v>
      </c>
      <c r="R4485">
        <f t="shared" si="253"/>
        <v>7</v>
      </c>
      <c r="S4485">
        <f t="shared" si="254"/>
        <v>15</v>
      </c>
    </row>
    <row r="4486" spans="1:19" x14ac:dyDescent="0.3">
      <c r="A4486">
        <v>4485</v>
      </c>
      <c r="B4486" t="s">
        <v>4496</v>
      </c>
      <c r="C4486" t="str">
        <f t="shared" si="252"/>
        <v>sod_g_4_DevelopedOSESA15b</v>
      </c>
      <c r="D4486">
        <v>52.5</v>
      </c>
      <c r="E4486">
        <v>46.6</v>
      </c>
      <c r="F4486">
        <v>2.21</v>
      </c>
      <c r="G4486">
        <v>0.69599999999999995</v>
      </c>
      <c r="H4486">
        <v>38.799999999999997</v>
      </c>
      <c r="I4486">
        <v>21</v>
      </c>
      <c r="J4486">
        <v>11.3</v>
      </c>
      <c r="K4486">
        <v>8.02</v>
      </c>
      <c r="L4486">
        <v>6.85</v>
      </c>
      <c r="M4486">
        <v>6.68</v>
      </c>
      <c r="R4486">
        <f t="shared" si="253"/>
        <v>7</v>
      </c>
      <c r="S4486">
        <f t="shared" si="254"/>
        <v>15</v>
      </c>
    </row>
    <row r="4487" spans="1:19" x14ac:dyDescent="0.3">
      <c r="A4487">
        <v>4486</v>
      </c>
      <c r="B4487" t="s">
        <v>4497</v>
      </c>
      <c r="C4487" t="str">
        <f t="shared" si="252"/>
        <v>sod_g_4_DevelopedOSESA16a</v>
      </c>
      <c r="D4487">
        <v>44.5</v>
      </c>
      <c r="E4487">
        <v>41.2</v>
      </c>
      <c r="F4487">
        <v>6.05</v>
      </c>
      <c r="G4487">
        <v>1.62</v>
      </c>
      <c r="H4487">
        <v>38</v>
      </c>
      <c r="I4487">
        <v>32.1</v>
      </c>
      <c r="J4487">
        <v>25.5</v>
      </c>
      <c r="K4487">
        <v>21.5</v>
      </c>
      <c r="L4487">
        <v>16.100000000000001</v>
      </c>
      <c r="M4487">
        <v>15.9</v>
      </c>
      <c r="R4487">
        <f t="shared" si="253"/>
        <v>7</v>
      </c>
      <c r="S4487">
        <f t="shared" si="254"/>
        <v>15</v>
      </c>
    </row>
    <row r="4488" spans="1:19" x14ac:dyDescent="0.3">
      <c r="A4488">
        <v>4487</v>
      </c>
      <c r="B4488" t="s">
        <v>4498</v>
      </c>
      <c r="C4488" t="str">
        <f t="shared" si="252"/>
        <v>sod_g_4_DevelopedOSESA16b</v>
      </c>
      <c r="D4488">
        <v>8.75</v>
      </c>
      <c r="E4488">
        <v>8.56</v>
      </c>
      <c r="F4488">
        <v>1.07</v>
      </c>
      <c r="G4488">
        <v>0.48699999999999999</v>
      </c>
      <c r="H4488">
        <v>8.3000000000000007</v>
      </c>
      <c r="I4488">
        <v>7.52</v>
      </c>
      <c r="J4488">
        <v>4.5999999999999996</v>
      </c>
      <c r="K4488">
        <v>3.5</v>
      </c>
      <c r="L4488">
        <v>2.96</v>
      </c>
      <c r="M4488">
        <v>2.92</v>
      </c>
      <c r="R4488">
        <f t="shared" si="253"/>
        <v>7</v>
      </c>
      <c r="S4488">
        <f t="shared" si="254"/>
        <v>15</v>
      </c>
    </row>
    <row r="4489" spans="1:19" x14ac:dyDescent="0.3">
      <c r="A4489">
        <v>4488</v>
      </c>
      <c r="B4489" t="s">
        <v>4499</v>
      </c>
      <c r="C4489" t="str">
        <f t="shared" si="252"/>
        <v>sod_g_4_DevelopedOSESA17a</v>
      </c>
      <c r="D4489">
        <v>105</v>
      </c>
      <c r="E4489">
        <v>95.9</v>
      </c>
      <c r="F4489">
        <v>16.3</v>
      </c>
      <c r="G4489">
        <v>6.72</v>
      </c>
      <c r="H4489">
        <v>88.8</v>
      </c>
      <c r="I4489">
        <v>77.599999999999994</v>
      </c>
      <c r="J4489">
        <v>58.5</v>
      </c>
      <c r="K4489">
        <v>49.8</v>
      </c>
      <c r="L4489">
        <v>36.299999999999997</v>
      </c>
      <c r="M4489">
        <v>36.1</v>
      </c>
      <c r="R4489">
        <f t="shared" si="253"/>
        <v>7</v>
      </c>
      <c r="S4489">
        <f t="shared" si="254"/>
        <v>15</v>
      </c>
    </row>
    <row r="4490" spans="1:19" x14ac:dyDescent="0.3">
      <c r="A4490">
        <v>4489</v>
      </c>
      <c r="B4490" t="s">
        <v>4500</v>
      </c>
      <c r="C4490" t="str">
        <f t="shared" si="252"/>
        <v>sod_g_4_DevelopedOSESA17b</v>
      </c>
      <c r="D4490">
        <v>18.399999999999999</v>
      </c>
      <c r="E4490">
        <v>17.8</v>
      </c>
      <c r="F4490">
        <v>2.34</v>
      </c>
      <c r="G4490">
        <v>0.90200000000000002</v>
      </c>
      <c r="H4490">
        <v>16.899999999999999</v>
      </c>
      <c r="I4490">
        <v>14.8</v>
      </c>
      <c r="J4490">
        <v>10.6</v>
      </c>
      <c r="K4490">
        <v>8.02</v>
      </c>
      <c r="L4490">
        <v>6.28</v>
      </c>
      <c r="M4490">
        <v>6.22</v>
      </c>
      <c r="R4490">
        <f t="shared" si="253"/>
        <v>7</v>
      </c>
      <c r="S4490">
        <f t="shared" si="254"/>
        <v>15</v>
      </c>
    </row>
    <row r="4491" spans="1:19" x14ac:dyDescent="0.3">
      <c r="A4491">
        <v>4490</v>
      </c>
      <c r="B4491" t="s">
        <v>4501</v>
      </c>
      <c r="C4491" t="str">
        <f t="shared" si="252"/>
        <v>sod_g_4_DevelopedOSESA18a</v>
      </c>
      <c r="D4491">
        <v>46.5</v>
      </c>
      <c r="E4491">
        <v>44.8</v>
      </c>
      <c r="F4491">
        <v>7.2</v>
      </c>
      <c r="G4491">
        <v>1.77</v>
      </c>
      <c r="H4491">
        <v>42.5</v>
      </c>
      <c r="I4491">
        <v>38</v>
      </c>
      <c r="J4491">
        <v>31</v>
      </c>
      <c r="K4491">
        <v>24.9</v>
      </c>
      <c r="L4491">
        <v>18.7</v>
      </c>
      <c r="M4491">
        <v>18.5</v>
      </c>
      <c r="R4491">
        <f t="shared" si="253"/>
        <v>7</v>
      </c>
      <c r="S4491">
        <f t="shared" si="254"/>
        <v>15</v>
      </c>
    </row>
    <row r="4492" spans="1:19" x14ac:dyDescent="0.3">
      <c r="A4492">
        <v>4491</v>
      </c>
      <c r="B4492" t="s">
        <v>4502</v>
      </c>
      <c r="C4492" t="str">
        <f t="shared" si="252"/>
        <v>sod_g_4_DevelopedOSESA18b</v>
      </c>
      <c r="D4492">
        <v>53.7</v>
      </c>
      <c r="E4492">
        <v>51.3</v>
      </c>
      <c r="F4492">
        <v>5.71</v>
      </c>
      <c r="G4492">
        <v>1.5</v>
      </c>
      <c r="H4492">
        <v>48</v>
      </c>
      <c r="I4492">
        <v>39.799999999999997</v>
      </c>
      <c r="J4492">
        <v>27.1</v>
      </c>
      <c r="K4492">
        <v>20.7</v>
      </c>
      <c r="L4492">
        <v>16.2</v>
      </c>
      <c r="M4492">
        <v>16</v>
      </c>
      <c r="R4492">
        <f t="shared" si="253"/>
        <v>7</v>
      </c>
      <c r="S4492">
        <f t="shared" si="254"/>
        <v>15</v>
      </c>
    </row>
    <row r="4493" spans="1:19" x14ac:dyDescent="0.3">
      <c r="A4493">
        <v>4492</v>
      </c>
      <c r="B4493" t="s">
        <v>4503</v>
      </c>
      <c r="C4493" t="str">
        <f t="shared" si="252"/>
        <v>sod_g_4_DevelopedOSESA19a</v>
      </c>
      <c r="D4493">
        <v>43</v>
      </c>
      <c r="E4493">
        <v>41.7</v>
      </c>
      <c r="F4493">
        <v>8.3699999999999992</v>
      </c>
      <c r="G4493">
        <v>2.69</v>
      </c>
      <c r="H4493">
        <v>39.6</v>
      </c>
      <c r="I4493">
        <v>32.9</v>
      </c>
      <c r="J4493">
        <v>26.5</v>
      </c>
      <c r="K4493">
        <v>23.3</v>
      </c>
      <c r="L4493">
        <v>17.7</v>
      </c>
      <c r="M4493">
        <v>17.7</v>
      </c>
      <c r="R4493">
        <f t="shared" si="253"/>
        <v>7</v>
      </c>
      <c r="S4493">
        <f t="shared" si="254"/>
        <v>15</v>
      </c>
    </row>
    <row r="4494" spans="1:19" x14ac:dyDescent="0.3">
      <c r="A4494">
        <v>4493</v>
      </c>
      <c r="B4494" t="s">
        <v>4504</v>
      </c>
      <c r="C4494" t="str">
        <f t="shared" si="252"/>
        <v>sod_g_4_DevelopedOSESA19b</v>
      </c>
      <c r="D4494">
        <v>88.9</v>
      </c>
      <c r="E4494">
        <v>81.7</v>
      </c>
      <c r="F4494">
        <v>20.7</v>
      </c>
      <c r="G4494">
        <v>11.8</v>
      </c>
      <c r="H4494">
        <v>73.2</v>
      </c>
      <c r="I4494">
        <v>62.9</v>
      </c>
      <c r="J4494">
        <v>48.8</v>
      </c>
      <c r="K4494">
        <v>41.8</v>
      </c>
      <c r="L4494">
        <v>31.7</v>
      </c>
      <c r="M4494">
        <v>31.6</v>
      </c>
      <c r="R4494">
        <f t="shared" si="253"/>
        <v>7</v>
      </c>
      <c r="S4494">
        <f t="shared" si="254"/>
        <v>15</v>
      </c>
    </row>
    <row r="4495" spans="1:19" x14ac:dyDescent="0.3">
      <c r="A4495">
        <v>4494</v>
      </c>
      <c r="B4495" t="s">
        <v>4505</v>
      </c>
      <c r="C4495" t="str">
        <f t="shared" si="252"/>
        <v>sod_g_4_DevelopedOSESA20a</v>
      </c>
      <c r="D4495">
        <v>633</v>
      </c>
      <c r="E4495">
        <v>235</v>
      </c>
      <c r="F4495">
        <v>15</v>
      </c>
      <c r="G4495">
        <v>8.0399999999999991</v>
      </c>
      <c r="H4495">
        <v>201</v>
      </c>
      <c r="I4495">
        <v>117</v>
      </c>
      <c r="J4495">
        <v>79.5</v>
      </c>
      <c r="K4495">
        <v>56.2</v>
      </c>
      <c r="L4495">
        <v>47.9</v>
      </c>
      <c r="M4495">
        <v>49.8</v>
      </c>
      <c r="R4495">
        <f t="shared" si="253"/>
        <v>7</v>
      </c>
      <c r="S4495">
        <f t="shared" si="254"/>
        <v>15</v>
      </c>
    </row>
    <row r="4496" spans="1:19" x14ac:dyDescent="0.3">
      <c r="A4496">
        <v>4495</v>
      </c>
      <c r="B4496" t="s">
        <v>4506</v>
      </c>
      <c r="C4496" t="str">
        <f t="shared" si="252"/>
        <v>sod_g_4_DevelopedOSESA20b</v>
      </c>
      <c r="D4496">
        <v>381</v>
      </c>
      <c r="E4496">
        <v>208</v>
      </c>
      <c r="F4496">
        <v>10.1</v>
      </c>
      <c r="G4496">
        <v>4.84</v>
      </c>
      <c r="H4496">
        <v>123</v>
      </c>
      <c r="I4496">
        <v>88.9</v>
      </c>
      <c r="J4496">
        <v>53.6</v>
      </c>
      <c r="K4496">
        <v>39.200000000000003</v>
      </c>
      <c r="L4496">
        <v>36.1</v>
      </c>
      <c r="M4496">
        <v>34.299999999999997</v>
      </c>
      <c r="R4496">
        <f t="shared" si="253"/>
        <v>7</v>
      </c>
      <c r="S4496">
        <f t="shared" si="254"/>
        <v>15</v>
      </c>
    </row>
    <row r="4497" spans="1:19" x14ac:dyDescent="0.3">
      <c r="A4497">
        <v>4496</v>
      </c>
      <c r="B4497" t="s">
        <v>4507</v>
      </c>
      <c r="C4497" t="str">
        <f t="shared" si="252"/>
        <v>sod_g_4_DevelopedOSESA21</v>
      </c>
      <c r="D4497">
        <v>72.8</v>
      </c>
      <c r="E4497">
        <v>65</v>
      </c>
      <c r="F4497">
        <v>3.65</v>
      </c>
      <c r="G4497">
        <v>0.6</v>
      </c>
      <c r="H4497">
        <v>61.8</v>
      </c>
      <c r="I4497">
        <v>42.3</v>
      </c>
      <c r="J4497">
        <v>21</v>
      </c>
      <c r="K4497">
        <v>14.5</v>
      </c>
      <c r="L4497">
        <v>12.6</v>
      </c>
      <c r="M4497">
        <v>12.4</v>
      </c>
      <c r="R4497">
        <f t="shared" si="253"/>
        <v>7</v>
      </c>
      <c r="S4497">
        <f t="shared" si="254"/>
        <v>15</v>
      </c>
    </row>
    <row r="4498" spans="1:19" x14ac:dyDescent="0.3">
      <c r="A4498">
        <v>4497</v>
      </c>
      <c r="B4498" t="s">
        <v>4508</v>
      </c>
      <c r="C4498" t="str">
        <f t="shared" si="252"/>
        <v>sorghum_g_7_OtherGrainESA1</v>
      </c>
      <c r="D4498">
        <v>129</v>
      </c>
      <c r="E4498">
        <v>127</v>
      </c>
      <c r="F4498">
        <v>14.5</v>
      </c>
      <c r="G4498">
        <v>5.87</v>
      </c>
      <c r="H4498">
        <v>124</v>
      </c>
      <c r="I4498">
        <v>99.3</v>
      </c>
      <c r="J4498">
        <v>66.2</v>
      </c>
      <c r="K4498">
        <v>50</v>
      </c>
      <c r="L4498">
        <v>40.700000000000003</v>
      </c>
      <c r="M4498">
        <v>40.200000000000003</v>
      </c>
      <c r="R4498">
        <f t="shared" si="253"/>
        <v>11</v>
      </c>
      <c r="S4498">
        <f t="shared" si="254"/>
        <v>19</v>
      </c>
    </row>
    <row r="4499" spans="1:19" x14ac:dyDescent="0.3">
      <c r="A4499">
        <v>4498</v>
      </c>
      <c r="B4499" t="s">
        <v>4509</v>
      </c>
      <c r="C4499" t="str">
        <f t="shared" si="252"/>
        <v>sorghum_g_7_OtherGrainESA2</v>
      </c>
      <c r="D4499">
        <v>92.3</v>
      </c>
      <c r="E4499">
        <v>90.2</v>
      </c>
      <c r="F4499">
        <v>9.61</v>
      </c>
      <c r="G4499">
        <v>4.84</v>
      </c>
      <c r="H4499">
        <v>84.3</v>
      </c>
      <c r="I4499">
        <v>63.1</v>
      </c>
      <c r="J4499">
        <v>39.700000000000003</v>
      </c>
      <c r="K4499">
        <v>30.3</v>
      </c>
      <c r="L4499">
        <v>23</v>
      </c>
      <c r="M4499">
        <v>22.8</v>
      </c>
      <c r="R4499">
        <f t="shared" si="253"/>
        <v>11</v>
      </c>
      <c r="S4499">
        <f t="shared" si="254"/>
        <v>19</v>
      </c>
    </row>
    <row r="4500" spans="1:19" x14ac:dyDescent="0.3">
      <c r="A4500">
        <v>4499</v>
      </c>
      <c r="B4500" t="s">
        <v>4510</v>
      </c>
      <c r="C4500" t="str">
        <f t="shared" si="252"/>
        <v>sorghum_g_7_OtherGrainESA3</v>
      </c>
      <c r="D4500">
        <v>201</v>
      </c>
      <c r="E4500">
        <v>199</v>
      </c>
      <c r="F4500">
        <v>25.1</v>
      </c>
      <c r="G4500">
        <v>13.3</v>
      </c>
      <c r="H4500">
        <v>191</v>
      </c>
      <c r="I4500">
        <v>163</v>
      </c>
      <c r="J4500">
        <v>113</v>
      </c>
      <c r="K4500">
        <v>88.6</v>
      </c>
      <c r="L4500">
        <v>66.5</v>
      </c>
      <c r="M4500">
        <v>65.900000000000006</v>
      </c>
      <c r="R4500">
        <f t="shared" si="253"/>
        <v>11</v>
      </c>
      <c r="S4500">
        <f t="shared" si="254"/>
        <v>19</v>
      </c>
    </row>
    <row r="4501" spans="1:19" x14ac:dyDescent="0.3">
      <c r="A4501">
        <v>4500</v>
      </c>
      <c r="B4501" t="s">
        <v>4511</v>
      </c>
      <c r="C4501" t="str">
        <f t="shared" si="252"/>
        <v>sorghum_g_7_OtherGrainESA4</v>
      </c>
      <c r="D4501">
        <v>89.5</v>
      </c>
      <c r="E4501">
        <v>87.5</v>
      </c>
      <c r="F4501">
        <v>13.6</v>
      </c>
      <c r="G4501">
        <v>7.05</v>
      </c>
      <c r="H4501">
        <v>85.1</v>
      </c>
      <c r="I4501">
        <v>67.900000000000006</v>
      </c>
      <c r="J4501">
        <v>51.6</v>
      </c>
      <c r="K4501">
        <v>41.4</v>
      </c>
      <c r="L4501">
        <v>30.1</v>
      </c>
      <c r="M4501">
        <v>29.8</v>
      </c>
      <c r="R4501">
        <f t="shared" si="253"/>
        <v>11</v>
      </c>
      <c r="S4501">
        <f t="shared" si="254"/>
        <v>19</v>
      </c>
    </row>
    <row r="4502" spans="1:19" x14ac:dyDescent="0.3">
      <c r="A4502">
        <v>4501</v>
      </c>
      <c r="B4502" t="s">
        <v>4512</v>
      </c>
      <c r="C4502" t="str">
        <f t="shared" si="252"/>
        <v>sorghum_g_7_OtherGrainESA5</v>
      </c>
      <c r="D4502">
        <v>134</v>
      </c>
      <c r="E4502">
        <v>132</v>
      </c>
      <c r="F4502">
        <v>14.4</v>
      </c>
      <c r="G4502">
        <v>7.16</v>
      </c>
      <c r="H4502">
        <v>126</v>
      </c>
      <c r="I4502">
        <v>104</v>
      </c>
      <c r="J4502">
        <v>68.900000000000006</v>
      </c>
      <c r="K4502">
        <v>51.9</v>
      </c>
      <c r="L4502">
        <v>46.3</v>
      </c>
      <c r="M4502">
        <v>45.7</v>
      </c>
      <c r="R4502">
        <f t="shared" si="253"/>
        <v>11</v>
      </c>
      <c r="S4502">
        <f t="shared" si="254"/>
        <v>19</v>
      </c>
    </row>
    <row r="4503" spans="1:19" x14ac:dyDescent="0.3">
      <c r="A4503">
        <v>4502</v>
      </c>
      <c r="B4503" t="s">
        <v>4513</v>
      </c>
      <c r="C4503" t="str">
        <f t="shared" si="252"/>
        <v>sorghum_g_7_OtherGrainESA6</v>
      </c>
      <c r="D4503">
        <v>75.3</v>
      </c>
      <c r="E4503">
        <v>73.900000000000006</v>
      </c>
      <c r="F4503">
        <v>8.14</v>
      </c>
      <c r="G4503">
        <v>4.3</v>
      </c>
      <c r="H4503">
        <v>70.5</v>
      </c>
      <c r="I4503">
        <v>61.7</v>
      </c>
      <c r="J4503">
        <v>38.6</v>
      </c>
      <c r="K4503">
        <v>29.4</v>
      </c>
      <c r="L4503">
        <v>23.7</v>
      </c>
      <c r="M4503">
        <v>23.4</v>
      </c>
      <c r="R4503">
        <f t="shared" si="253"/>
        <v>11</v>
      </c>
      <c r="S4503">
        <f t="shared" si="254"/>
        <v>19</v>
      </c>
    </row>
    <row r="4504" spans="1:19" x14ac:dyDescent="0.3">
      <c r="A4504">
        <v>4503</v>
      </c>
      <c r="B4504" t="s">
        <v>4514</v>
      </c>
      <c r="C4504" t="str">
        <f t="shared" si="252"/>
        <v>sorghum_g_7_OtherGrainESA7</v>
      </c>
      <c r="D4504">
        <v>102</v>
      </c>
      <c r="E4504">
        <v>100</v>
      </c>
      <c r="F4504">
        <v>9.56</v>
      </c>
      <c r="G4504">
        <v>6.6</v>
      </c>
      <c r="H4504">
        <v>94.5</v>
      </c>
      <c r="I4504">
        <v>70.099999999999994</v>
      </c>
      <c r="J4504">
        <v>44.4</v>
      </c>
      <c r="K4504">
        <v>32.700000000000003</v>
      </c>
      <c r="L4504">
        <v>27.5</v>
      </c>
      <c r="M4504">
        <v>27</v>
      </c>
      <c r="R4504">
        <f t="shared" si="253"/>
        <v>11</v>
      </c>
      <c r="S4504">
        <f t="shared" si="254"/>
        <v>19</v>
      </c>
    </row>
    <row r="4505" spans="1:19" x14ac:dyDescent="0.3">
      <c r="A4505">
        <v>4504</v>
      </c>
      <c r="B4505" t="s">
        <v>4515</v>
      </c>
      <c r="C4505" t="str">
        <f t="shared" si="252"/>
        <v>sorghum_g_7_OtherGrainESA8</v>
      </c>
      <c r="D4505">
        <v>110</v>
      </c>
      <c r="E4505">
        <v>106</v>
      </c>
      <c r="F4505">
        <v>10.199999999999999</v>
      </c>
      <c r="G4505">
        <v>6.35</v>
      </c>
      <c r="H4505">
        <v>103</v>
      </c>
      <c r="I4505">
        <v>80.8</v>
      </c>
      <c r="J4505">
        <v>48.7</v>
      </c>
      <c r="K4505">
        <v>37</v>
      </c>
      <c r="L4505">
        <v>39.5</v>
      </c>
      <c r="M4505">
        <v>38.799999999999997</v>
      </c>
      <c r="R4505">
        <f t="shared" si="253"/>
        <v>11</v>
      </c>
      <c r="S4505">
        <f t="shared" si="254"/>
        <v>19</v>
      </c>
    </row>
    <row r="4506" spans="1:19" x14ac:dyDescent="0.3">
      <c r="A4506">
        <v>4505</v>
      </c>
      <c r="B4506" t="s">
        <v>4516</v>
      </c>
      <c r="C4506" t="str">
        <f t="shared" si="252"/>
        <v>sorghum_g_7_OtherGrainESA9</v>
      </c>
      <c r="D4506">
        <v>71.3</v>
      </c>
      <c r="E4506">
        <v>70.099999999999994</v>
      </c>
      <c r="F4506">
        <v>8.26</v>
      </c>
      <c r="G4506">
        <v>5.26</v>
      </c>
      <c r="H4506">
        <v>66.7</v>
      </c>
      <c r="I4506">
        <v>55.3</v>
      </c>
      <c r="J4506">
        <v>32.1</v>
      </c>
      <c r="K4506">
        <v>24.7</v>
      </c>
      <c r="L4506">
        <v>20.6</v>
      </c>
      <c r="M4506">
        <v>20.3</v>
      </c>
      <c r="R4506">
        <f t="shared" si="253"/>
        <v>11</v>
      </c>
      <c r="S4506">
        <f t="shared" si="254"/>
        <v>19</v>
      </c>
    </row>
    <row r="4507" spans="1:19" x14ac:dyDescent="0.3">
      <c r="A4507">
        <v>4506</v>
      </c>
      <c r="B4507" t="s">
        <v>4517</v>
      </c>
      <c r="C4507" t="str">
        <f t="shared" si="252"/>
        <v>sorghum_g_7_OtherGrainESA10a</v>
      </c>
      <c r="D4507">
        <v>139</v>
      </c>
      <c r="E4507">
        <v>136</v>
      </c>
      <c r="F4507">
        <v>12.3</v>
      </c>
      <c r="G4507">
        <v>6.19</v>
      </c>
      <c r="H4507">
        <v>129</v>
      </c>
      <c r="I4507">
        <v>95.6</v>
      </c>
      <c r="J4507">
        <v>55.2</v>
      </c>
      <c r="K4507">
        <v>41.3</v>
      </c>
      <c r="L4507">
        <v>39.299999999999997</v>
      </c>
      <c r="M4507">
        <v>38.799999999999997</v>
      </c>
      <c r="R4507">
        <f t="shared" si="253"/>
        <v>11</v>
      </c>
      <c r="S4507">
        <f t="shared" si="254"/>
        <v>19</v>
      </c>
    </row>
    <row r="4508" spans="1:19" x14ac:dyDescent="0.3">
      <c r="A4508">
        <v>4507</v>
      </c>
      <c r="B4508" t="s">
        <v>4518</v>
      </c>
      <c r="C4508" t="str">
        <f t="shared" si="252"/>
        <v>sorghum_g_7_OtherGrainESA10b</v>
      </c>
      <c r="D4508">
        <v>85.2</v>
      </c>
      <c r="E4508">
        <v>84.3</v>
      </c>
      <c r="F4508">
        <v>11.8</v>
      </c>
      <c r="G4508">
        <v>6.56</v>
      </c>
      <c r="H4508">
        <v>81.599999999999994</v>
      </c>
      <c r="I4508">
        <v>74</v>
      </c>
      <c r="J4508">
        <v>51.3</v>
      </c>
      <c r="K4508">
        <v>39.6</v>
      </c>
      <c r="L4508">
        <v>33.200000000000003</v>
      </c>
      <c r="M4508">
        <v>32.9</v>
      </c>
      <c r="R4508">
        <f t="shared" si="253"/>
        <v>11</v>
      </c>
      <c r="S4508">
        <f t="shared" si="254"/>
        <v>19</v>
      </c>
    </row>
    <row r="4509" spans="1:19" x14ac:dyDescent="0.3">
      <c r="A4509">
        <v>4508</v>
      </c>
      <c r="B4509" t="s">
        <v>4519</v>
      </c>
      <c r="C4509" t="str">
        <f t="shared" si="252"/>
        <v>sorghum_g_7_OtherGrainESA11a</v>
      </c>
      <c r="D4509">
        <v>106</v>
      </c>
      <c r="E4509">
        <v>105</v>
      </c>
      <c r="F4509">
        <v>10.6</v>
      </c>
      <c r="G4509">
        <v>5.69</v>
      </c>
      <c r="H4509">
        <v>100</v>
      </c>
      <c r="I4509">
        <v>80.3</v>
      </c>
      <c r="J4509">
        <v>53.4</v>
      </c>
      <c r="K4509">
        <v>39.6</v>
      </c>
      <c r="L4509">
        <v>32.700000000000003</v>
      </c>
      <c r="M4509">
        <v>32.200000000000003</v>
      </c>
      <c r="R4509">
        <f t="shared" si="253"/>
        <v>11</v>
      </c>
      <c r="S4509">
        <f t="shared" si="254"/>
        <v>19</v>
      </c>
    </row>
    <row r="4510" spans="1:19" x14ac:dyDescent="0.3">
      <c r="A4510">
        <v>4509</v>
      </c>
      <c r="B4510" t="s">
        <v>4520</v>
      </c>
      <c r="C4510" t="str">
        <f t="shared" si="252"/>
        <v>sorghum_g_7_OtherGrainESA11b</v>
      </c>
      <c r="D4510">
        <v>112</v>
      </c>
      <c r="E4510">
        <v>110</v>
      </c>
      <c r="F4510">
        <v>10.9</v>
      </c>
      <c r="G4510">
        <v>7</v>
      </c>
      <c r="H4510">
        <v>106</v>
      </c>
      <c r="I4510">
        <v>85.4</v>
      </c>
      <c r="J4510">
        <v>53.2</v>
      </c>
      <c r="K4510">
        <v>39</v>
      </c>
      <c r="L4510">
        <v>32.299999999999997</v>
      </c>
      <c r="M4510">
        <v>31.8</v>
      </c>
      <c r="R4510">
        <f t="shared" si="253"/>
        <v>11</v>
      </c>
      <c r="S4510">
        <f t="shared" si="254"/>
        <v>19</v>
      </c>
    </row>
    <row r="4511" spans="1:19" x14ac:dyDescent="0.3">
      <c r="A4511">
        <v>4510</v>
      </c>
      <c r="B4511" t="s">
        <v>4521</v>
      </c>
      <c r="C4511" t="str">
        <f t="shared" si="252"/>
        <v>sorghum_g_7_OtherGrainESA12a</v>
      </c>
      <c r="D4511">
        <v>123</v>
      </c>
      <c r="E4511">
        <v>121</v>
      </c>
      <c r="F4511">
        <v>10.4</v>
      </c>
      <c r="G4511">
        <v>4.88</v>
      </c>
      <c r="H4511">
        <v>115</v>
      </c>
      <c r="I4511">
        <v>98.8</v>
      </c>
      <c r="J4511">
        <v>56.5</v>
      </c>
      <c r="K4511">
        <v>40</v>
      </c>
      <c r="L4511">
        <v>33.9</v>
      </c>
      <c r="M4511">
        <v>33.299999999999997</v>
      </c>
      <c r="R4511">
        <f t="shared" si="253"/>
        <v>11</v>
      </c>
      <c r="S4511">
        <f t="shared" si="254"/>
        <v>19</v>
      </c>
    </row>
    <row r="4512" spans="1:19" x14ac:dyDescent="0.3">
      <c r="A4512">
        <v>4511</v>
      </c>
      <c r="B4512" t="s">
        <v>4522</v>
      </c>
      <c r="C4512" t="str">
        <f t="shared" si="252"/>
        <v>sorghum_g_7_OtherGrainESA12b</v>
      </c>
      <c r="D4512">
        <v>81.3</v>
      </c>
      <c r="E4512">
        <v>79.5</v>
      </c>
      <c r="F4512">
        <v>7.38</v>
      </c>
      <c r="G4512">
        <v>3.93</v>
      </c>
      <c r="H4512">
        <v>74.400000000000006</v>
      </c>
      <c r="I4512">
        <v>61.6</v>
      </c>
      <c r="J4512">
        <v>38.4</v>
      </c>
      <c r="K4512">
        <v>28.1</v>
      </c>
      <c r="L4512">
        <v>23.4</v>
      </c>
      <c r="M4512">
        <v>22.9</v>
      </c>
      <c r="R4512">
        <f t="shared" si="253"/>
        <v>11</v>
      </c>
      <c r="S4512">
        <f t="shared" si="254"/>
        <v>19</v>
      </c>
    </row>
    <row r="4513" spans="1:19" x14ac:dyDescent="0.3">
      <c r="A4513">
        <v>4512</v>
      </c>
      <c r="B4513" t="s">
        <v>4523</v>
      </c>
      <c r="C4513" t="str">
        <f t="shared" si="252"/>
        <v>sorghum_g_7_OtherGrainESA13</v>
      </c>
      <c r="D4513">
        <v>86.3</v>
      </c>
      <c r="E4513">
        <v>84.1</v>
      </c>
      <c r="F4513">
        <v>8.75</v>
      </c>
      <c r="G4513">
        <v>4.01</v>
      </c>
      <c r="H4513">
        <v>78.099999999999994</v>
      </c>
      <c r="I4513">
        <v>63.3</v>
      </c>
      <c r="J4513">
        <v>40</v>
      </c>
      <c r="K4513">
        <v>31.6</v>
      </c>
      <c r="L4513">
        <v>23.8</v>
      </c>
      <c r="M4513">
        <v>24.9</v>
      </c>
      <c r="R4513">
        <f t="shared" si="253"/>
        <v>11</v>
      </c>
      <c r="S4513">
        <f t="shared" si="254"/>
        <v>19</v>
      </c>
    </row>
    <row r="4514" spans="1:19" x14ac:dyDescent="0.3">
      <c r="A4514">
        <v>4513</v>
      </c>
      <c r="B4514" t="s">
        <v>4524</v>
      </c>
      <c r="C4514" t="str">
        <f t="shared" si="252"/>
        <v>sorghum_g_7_OtherGrainESA14</v>
      </c>
      <c r="D4514">
        <v>52.4</v>
      </c>
      <c r="E4514">
        <v>51.8</v>
      </c>
      <c r="F4514">
        <v>8.14</v>
      </c>
      <c r="G4514">
        <v>5.47</v>
      </c>
      <c r="H4514">
        <v>50.2</v>
      </c>
      <c r="I4514">
        <v>42.3</v>
      </c>
      <c r="J4514">
        <v>29.8</v>
      </c>
      <c r="K4514">
        <v>24.1</v>
      </c>
      <c r="L4514">
        <v>19.5</v>
      </c>
      <c r="M4514">
        <v>19.3</v>
      </c>
      <c r="R4514">
        <f t="shared" si="253"/>
        <v>11</v>
      </c>
      <c r="S4514">
        <f t="shared" si="254"/>
        <v>19</v>
      </c>
    </row>
    <row r="4515" spans="1:19" x14ac:dyDescent="0.3">
      <c r="A4515">
        <v>4514</v>
      </c>
      <c r="B4515" t="s">
        <v>4525</v>
      </c>
      <c r="C4515" t="str">
        <f t="shared" si="252"/>
        <v>sorghum_g_7_OtherGrainESA15a</v>
      </c>
      <c r="D4515">
        <v>71.8</v>
      </c>
      <c r="E4515">
        <v>70.5</v>
      </c>
      <c r="F4515">
        <v>11</v>
      </c>
      <c r="G4515">
        <v>6.67</v>
      </c>
      <c r="H4515">
        <v>67.099999999999994</v>
      </c>
      <c r="I4515">
        <v>58.2</v>
      </c>
      <c r="J4515">
        <v>39.6</v>
      </c>
      <c r="K4515">
        <v>30.7</v>
      </c>
      <c r="L4515">
        <v>24.1</v>
      </c>
      <c r="M4515">
        <v>23.8</v>
      </c>
      <c r="R4515">
        <f t="shared" si="253"/>
        <v>11</v>
      </c>
      <c r="S4515">
        <f t="shared" si="254"/>
        <v>19</v>
      </c>
    </row>
    <row r="4516" spans="1:19" x14ac:dyDescent="0.3">
      <c r="A4516">
        <v>4515</v>
      </c>
      <c r="B4516" t="s">
        <v>4526</v>
      </c>
      <c r="C4516" t="str">
        <f t="shared" si="252"/>
        <v>sorghum_g_7_OtherGrainESA15b</v>
      </c>
      <c r="D4516">
        <v>33.700000000000003</v>
      </c>
      <c r="E4516">
        <v>32.200000000000003</v>
      </c>
      <c r="F4516">
        <v>2.29</v>
      </c>
      <c r="G4516">
        <v>1.39</v>
      </c>
      <c r="H4516">
        <v>28.5</v>
      </c>
      <c r="I4516">
        <v>17.7</v>
      </c>
      <c r="J4516">
        <v>10.3</v>
      </c>
      <c r="K4516">
        <v>7.95</v>
      </c>
      <c r="L4516">
        <v>6.33</v>
      </c>
      <c r="M4516">
        <v>6.17</v>
      </c>
      <c r="R4516">
        <f t="shared" si="253"/>
        <v>11</v>
      </c>
      <c r="S4516">
        <f t="shared" si="254"/>
        <v>19</v>
      </c>
    </row>
    <row r="4517" spans="1:19" x14ac:dyDescent="0.3">
      <c r="A4517">
        <v>4516</v>
      </c>
      <c r="B4517" t="s">
        <v>4527</v>
      </c>
      <c r="C4517" t="str">
        <f t="shared" si="252"/>
        <v>sorghum_g_7_OtherGrainESA16a</v>
      </c>
      <c r="D4517">
        <v>59.4</v>
      </c>
      <c r="E4517">
        <v>58.8</v>
      </c>
      <c r="F4517">
        <v>8.11</v>
      </c>
      <c r="G4517">
        <v>5.07</v>
      </c>
      <c r="H4517">
        <v>57</v>
      </c>
      <c r="I4517">
        <v>48.2</v>
      </c>
      <c r="J4517">
        <v>33.5</v>
      </c>
      <c r="K4517">
        <v>27.2</v>
      </c>
      <c r="L4517">
        <v>21</v>
      </c>
      <c r="M4517">
        <v>20.8</v>
      </c>
      <c r="R4517">
        <f t="shared" si="253"/>
        <v>11</v>
      </c>
      <c r="S4517">
        <f t="shared" si="254"/>
        <v>19</v>
      </c>
    </row>
    <row r="4518" spans="1:19" x14ac:dyDescent="0.3">
      <c r="A4518">
        <v>4517</v>
      </c>
      <c r="B4518" t="s">
        <v>4528</v>
      </c>
      <c r="C4518" t="str">
        <f t="shared" si="252"/>
        <v>sorghum_g_7_OtherGrainESA16b</v>
      </c>
      <c r="D4518">
        <v>28.4</v>
      </c>
      <c r="E4518">
        <v>28.1</v>
      </c>
      <c r="F4518">
        <v>5.5</v>
      </c>
      <c r="G4518">
        <v>4.33</v>
      </c>
      <c r="H4518">
        <v>27.3</v>
      </c>
      <c r="I4518">
        <v>23.7</v>
      </c>
      <c r="J4518">
        <v>20.100000000000001</v>
      </c>
      <c r="K4518">
        <v>17.2</v>
      </c>
      <c r="L4518">
        <v>13.1</v>
      </c>
      <c r="M4518">
        <v>13</v>
      </c>
      <c r="R4518">
        <f t="shared" si="253"/>
        <v>11</v>
      </c>
      <c r="S4518">
        <f t="shared" si="254"/>
        <v>19</v>
      </c>
    </row>
    <row r="4519" spans="1:19" x14ac:dyDescent="0.3">
      <c r="A4519">
        <v>4518</v>
      </c>
      <c r="B4519" t="s">
        <v>4529</v>
      </c>
      <c r="C4519" t="str">
        <f t="shared" si="252"/>
        <v>sorghum_g_7_OtherGrainESA17a</v>
      </c>
      <c r="D4519">
        <v>61.5</v>
      </c>
      <c r="E4519">
        <v>61</v>
      </c>
      <c r="F4519">
        <v>11.2</v>
      </c>
      <c r="G4519">
        <v>7.74</v>
      </c>
      <c r="H4519">
        <v>59.4</v>
      </c>
      <c r="I4519">
        <v>53.1</v>
      </c>
      <c r="J4519">
        <v>40.700000000000003</v>
      </c>
      <c r="K4519">
        <v>33.799999999999997</v>
      </c>
      <c r="L4519">
        <v>26.7</v>
      </c>
      <c r="M4519">
        <v>26.5</v>
      </c>
      <c r="R4519">
        <f t="shared" si="253"/>
        <v>11</v>
      </c>
      <c r="S4519">
        <f t="shared" si="254"/>
        <v>19</v>
      </c>
    </row>
    <row r="4520" spans="1:19" x14ac:dyDescent="0.3">
      <c r="A4520">
        <v>4519</v>
      </c>
      <c r="B4520" t="s">
        <v>4530</v>
      </c>
      <c r="C4520" t="str">
        <f t="shared" si="252"/>
        <v>sorghum_g_7_OtherGrainESA17b</v>
      </c>
      <c r="D4520">
        <v>27.4</v>
      </c>
      <c r="E4520">
        <v>27.1</v>
      </c>
      <c r="F4520">
        <v>4.92</v>
      </c>
      <c r="G4520">
        <v>3.83</v>
      </c>
      <c r="H4520">
        <v>26.2</v>
      </c>
      <c r="I4520">
        <v>22.4</v>
      </c>
      <c r="J4520">
        <v>16.7</v>
      </c>
      <c r="K4520">
        <v>13.4</v>
      </c>
      <c r="L4520">
        <v>10.6</v>
      </c>
      <c r="M4520">
        <v>10.5</v>
      </c>
      <c r="R4520">
        <f t="shared" si="253"/>
        <v>11</v>
      </c>
      <c r="S4520">
        <f t="shared" si="254"/>
        <v>19</v>
      </c>
    </row>
    <row r="4521" spans="1:19" x14ac:dyDescent="0.3">
      <c r="A4521">
        <v>4520</v>
      </c>
      <c r="B4521" t="s">
        <v>4531</v>
      </c>
      <c r="C4521" t="str">
        <f t="shared" si="252"/>
        <v>sorghum_g_7_OtherGrainESA18a</v>
      </c>
      <c r="D4521">
        <v>69.099999999999994</v>
      </c>
      <c r="E4521">
        <v>68.3</v>
      </c>
      <c r="F4521">
        <v>11.1</v>
      </c>
      <c r="G4521">
        <v>8.1</v>
      </c>
      <c r="H4521">
        <v>66.599999999999994</v>
      </c>
      <c r="I4521">
        <v>58.4</v>
      </c>
      <c r="J4521">
        <v>45.9</v>
      </c>
      <c r="K4521">
        <v>37.5</v>
      </c>
      <c r="L4521">
        <v>28.4</v>
      </c>
      <c r="M4521">
        <v>28.2</v>
      </c>
      <c r="R4521">
        <f t="shared" si="253"/>
        <v>11</v>
      </c>
      <c r="S4521">
        <f t="shared" si="254"/>
        <v>19</v>
      </c>
    </row>
    <row r="4522" spans="1:19" x14ac:dyDescent="0.3">
      <c r="A4522">
        <v>4521</v>
      </c>
      <c r="B4522" t="s">
        <v>4532</v>
      </c>
      <c r="C4522" t="str">
        <f t="shared" si="252"/>
        <v>sorghum_g_7_OtherGrainESA18b</v>
      </c>
      <c r="D4522">
        <v>85.1</v>
      </c>
      <c r="E4522">
        <v>83.8</v>
      </c>
      <c r="F4522">
        <v>12.7</v>
      </c>
      <c r="G4522">
        <v>8.0500000000000007</v>
      </c>
      <c r="H4522">
        <v>80.099999999999994</v>
      </c>
      <c r="I4522">
        <v>70.599999999999994</v>
      </c>
      <c r="J4522">
        <v>56.3</v>
      </c>
      <c r="K4522">
        <v>44.8</v>
      </c>
      <c r="L4522">
        <v>34.1</v>
      </c>
      <c r="M4522">
        <v>33.799999999999997</v>
      </c>
      <c r="R4522">
        <f t="shared" si="253"/>
        <v>11</v>
      </c>
      <c r="S4522">
        <f t="shared" si="254"/>
        <v>19</v>
      </c>
    </row>
    <row r="4523" spans="1:19" x14ac:dyDescent="0.3">
      <c r="A4523">
        <v>4522</v>
      </c>
      <c r="B4523" t="s">
        <v>4533</v>
      </c>
      <c r="C4523" t="str">
        <f t="shared" si="252"/>
        <v>sorghum_g_7_OtherGrainESA19a</v>
      </c>
      <c r="D4523">
        <v>89.3</v>
      </c>
      <c r="E4523">
        <v>87.9</v>
      </c>
      <c r="F4523">
        <v>16.5</v>
      </c>
      <c r="G4523">
        <v>11</v>
      </c>
      <c r="H4523">
        <v>84.3</v>
      </c>
      <c r="I4523">
        <v>71.599999999999994</v>
      </c>
      <c r="J4523">
        <v>51.5</v>
      </c>
      <c r="K4523">
        <v>41.9</v>
      </c>
      <c r="L4523">
        <v>31.6</v>
      </c>
      <c r="M4523">
        <v>31.4</v>
      </c>
      <c r="R4523">
        <f t="shared" si="253"/>
        <v>11</v>
      </c>
      <c r="S4523">
        <f t="shared" si="254"/>
        <v>19</v>
      </c>
    </row>
    <row r="4524" spans="1:19" x14ac:dyDescent="0.3">
      <c r="A4524">
        <v>4523</v>
      </c>
      <c r="B4524" t="s">
        <v>4534</v>
      </c>
      <c r="C4524" t="str">
        <f t="shared" si="252"/>
        <v>sorghum_g_7_OtherGrainESA19b</v>
      </c>
      <c r="D4524">
        <v>120</v>
      </c>
      <c r="E4524">
        <v>119</v>
      </c>
      <c r="F4524">
        <v>32.5</v>
      </c>
      <c r="G4524">
        <v>20.9</v>
      </c>
      <c r="H4524">
        <v>117</v>
      </c>
      <c r="I4524">
        <v>100</v>
      </c>
      <c r="J4524">
        <v>75.099999999999994</v>
      </c>
      <c r="K4524">
        <v>64.599999999999994</v>
      </c>
      <c r="L4524">
        <v>51.2</v>
      </c>
      <c r="M4524">
        <v>51</v>
      </c>
      <c r="R4524">
        <f t="shared" si="253"/>
        <v>11</v>
      </c>
      <c r="S4524">
        <f t="shared" si="254"/>
        <v>19</v>
      </c>
    </row>
    <row r="4525" spans="1:19" x14ac:dyDescent="0.3">
      <c r="A4525">
        <v>4524</v>
      </c>
      <c r="B4525" t="s">
        <v>4535</v>
      </c>
      <c r="C4525" t="str">
        <f t="shared" si="252"/>
        <v>sorghum_g_7_OtherGrainESA19b</v>
      </c>
      <c r="D4525">
        <v>120</v>
      </c>
      <c r="E4525">
        <v>119</v>
      </c>
      <c r="F4525">
        <v>32.5</v>
      </c>
      <c r="G4525">
        <v>20.9</v>
      </c>
      <c r="H4525">
        <v>117</v>
      </c>
      <c r="I4525">
        <v>100</v>
      </c>
      <c r="J4525">
        <v>75.099999999999994</v>
      </c>
      <c r="K4525">
        <v>64.599999999999994</v>
      </c>
      <c r="L4525">
        <v>51.2</v>
      </c>
      <c r="M4525">
        <v>51</v>
      </c>
      <c r="R4525">
        <f t="shared" si="253"/>
        <v>11</v>
      </c>
      <c r="S4525">
        <f t="shared" si="254"/>
        <v>19</v>
      </c>
    </row>
    <row r="4526" spans="1:19" x14ac:dyDescent="0.3">
      <c r="A4526">
        <v>4525</v>
      </c>
      <c r="B4526" t="s">
        <v>4536</v>
      </c>
      <c r="C4526" t="str">
        <f t="shared" si="252"/>
        <v>sorghum_g_7_OtherGrainESA19b</v>
      </c>
      <c r="D4526">
        <v>120</v>
      </c>
      <c r="E4526">
        <v>119</v>
      </c>
      <c r="F4526">
        <v>32.5</v>
      </c>
      <c r="G4526">
        <v>20.9</v>
      </c>
      <c r="H4526">
        <v>117</v>
      </c>
      <c r="I4526">
        <v>100</v>
      </c>
      <c r="J4526">
        <v>75.099999999999994</v>
      </c>
      <c r="K4526">
        <v>64.599999999999994</v>
      </c>
      <c r="L4526">
        <v>51.2</v>
      </c>
      <c r="M4526">
        <v>51</v>
      </c>
      <c r="R4526">
        <f t="shared" si="253"/>
        <v>11</v>
      </c>
      <c r="S4526">
        <f t="shared" si="254"/>
        <v>19</v>
      </c>
    </row>
    <row r="4527" spans="1:19" x14ac:dyDescent="0.3">
      <c r="A4527">
        <v>4526</v>
      </c>
      <c r="B4527" t="s">
        <v>4537</v>
      </c>
      <c r="C4527" t="str">
        <f t="shared" si="252"/>
        <v>sorghum_g_7_OtherGrainESA19b</v>
      </c>
      <c r="D4527">
        <v>120</v>
      </c>
      <c r="E4527">
        <v>119</v>
      </c>
      <c r="F4527">
        <v>32.5</v>
      </c>
      <c r="G4527">
        <v>20.9</v>
      </c>
      <c r="H4527">
        <v>117</v>
      </c>
      <c r="I4527">
        <v>100</v>
      </c>
      <c r="J4527">
        <v>75.099999999999994</v>
      </c>
      <c r="K4527">
        <v>64.599999999999994</v>
      </c>
      <c r="L4527">
        <v>51.2</v>
      </c>
      <c r="M4527">
        <v>51</v>
      </c>
      <c r="R4527">
        <f t="shared" si="253"/>
        <v>11</v>
      </c>
      <c r="S4527">
        <f t="shared" si="254"/>
        <v>19</v>
      </c>
    </row>
    <row r="4528" spans="1:19" x14ac:dyDescent="0.3">
      <c r="A4528">
        <v>4527</v>
      </c>
      <c r="B4528" t="s">
        <v>4538</v>
      </c>
      <c r="C4528" t="str">
        <f t="shared" si="252"/>
        <v>sorghum_g_7_OtherGrainESA19b</v>
      </c>
      <c r="D4528">
        <v>120</v>
      </c>
      <c r="E4528">
        <v>119</v>
      </c>
      <c r="F4528">
        <v>32.5</v>
      </c>
      <c r="G4528">
        <v>20.9</v>
      </c>
      <c r="H4528">
        <v>117</v>
      </c>
      <c r="I4528">
        <v>100</v>
      </c>
      <c r="J4528">
        <v>75.099999999999994</v>
      </c>
      <c r="K4528">
        <v>64.599999999999994</v>
      </c>
      <c r="L4528">
        <v>51.2</v>
      </c>
      <c r="M4528">
        <v>51</v>
      </c>
      <c r="R4528">
        <f t="shared" si="253"/>
        <v>11</v>
      </c>
      <c r="S4528">
        <f t="shared" si="254"/>
        <v>19</v>
      </c>
    </row>
    <row r="4529" spans="1:19" x14ac:dyDescent="0.3">
      <c r="A4529">
        <v>4528</v>
      </c>
      <c r="B4529" t="s">
        <v>4539</v>
      </c>
      <c r="C4529" t="str">
        <f t="shared" si="252"/>
        <v>sorghum_g_7_OtherGrainESA19b</v>
      </c>
      <c r="D4529">
        <v>120</v>
      </c>
      <c r="E4529">
        <v>119</v>
      </c>
      <c r="F4529">
        <v>32.5</v>
      </c>
      <c r="G4529">
        <v>20.9</v>
      </c>
      <c r="H4529">
        <v>117</v>
      </c>
      <c r="I4529">
        <v>100</v>
      </c>
      <c r="J4529">
        <v>75.099999999999994</v>
      </c>
      <c r="K4529">
        <v>64.599999999999994</v>
      </c>
      <c r="L4529">
        <v>51.2</v>
      </c>
      <c r="M4529">
        <v>51</v>
      </c>
      <c r="R4529">
        <f t="shared" si="253"/>
        <v>11</v>
      </c>
      <c r="S4529">
        <f t="shared" si="254"/>
        <v>19</v>
      </c>
    </row>
    <row r="4530" spans="1:19" x14ac:dyDescent="0.3">
      <c r="A4530">
        <v>4529</v>
      </c>
      <c r="B4530" t="s">
        <v>4540</v>
      </c>
      <c r="C4530" t="str">
        <f t="shared" si="252"/>
        <v>sorghum_g_7_OtherGrainESA20a</v>
      </c>
      <c r="D4530">
        <v>413</v>
      </c>
      <c r="E4530">
        <v>405</v>
      </c>
      <c r="F4530">
        <v>35.5</v>
      </c>
      <c r="G4530">
        <v>15.4</v>
      </c>
      <c r="H4530">
        <v>381</v>
      </c>
      <c r="I4530">
        <v>294</v>
      </c>
      <c r="J4530">
        <v>180</v>
      </c>
      <c r="K4530">
        <v>134</v>
      </c>
      <c r="L4530">
        <v>110</v>
      </c>
      <c r="M4530">
        <v>109</v>
      </c>
      <c r="R4530">
        <f t="shared" si="253"/>
        <v>11</v>
      </c>
      <c r="S4530">
        <f t="shared" si="254"/>
        <v>19</v>
      </c>
    </row>
    <row r="4531" spans="1:19" x14ac:dyDescent="0.3">
      <c r="A4531">
        <v>4530</v>
      </c>
      <c r="B4531" t="s">
        <v>4541</v>
      </c>
      <c r="C4531" t="str">
        <f t="shared" si="252"/>
        <v>sorghum_g_7_OtherGrainESA20b</v>
      </c>
      <c r="D4531">
        <v>168</v>
      </c>
      <c r="E4531">
        <v>165</v>
      </c>
      <c r="F4531">
        <v>15</v>
      </c>
      <c r="G4531">
        <v>6.02</v>
      </c>
      <c r="H4531">
        <v>155</v>
      </c>
      <c r="I4531">
        <v>116</v>
      </c>
      <c r="J4531">
        <v>73.7</v>
      </c>
      <c r="K4531">
        <v>55.2</v>
      </c>
      <c r="L4531">
        <v>42.5</v>
      </c>
      <c r="M4531">
        <v>42</v>
      </c>
      <c r="R4531">
        <f t="shared" si="253"/>
        <v>11</v>
      </c>
      <c r="S4531">
        <f t="shared" si="254"/>
        <v>19</v>
      </c>
    </row>
    <row r="4532" spans="1:19" x14ac:dyDescent="0.3">
      <c r="A4532">
        <v>4531</v>
      </c>
      <c r="B4532" t="s">
        <v>4542</v>
      </c>
      <c r="C4532" t="str">
        <f t="shared" si="252"/>
        <v>sorghum_g_4_OtherGrainESA1</v>
      </c>
      <c r="D4532">
        <v>234</v>
      </c>
      <c r="E4532">
        <v>141</v>
      </c>
      <c r="F4532">
        <v>13</v>
      </c>
      <c r="G4532">
        <v>6.33</v>
      </c>
      <c r="H4532">
        <v>129</v>
      </c>
      <c r="I4532">
        <v>94</v>
      </c>
      <c r="J4532">
        <v>60.5</v>
      </c>
      <c r="K4532">
        <v>46.8</v>
      </c>
      <c r="L4532">
        <v>37.799999999999997</v>
      </c>
      <c r="M4532">
        <v>37.299999999999997</v>
      </c>
      <c r="R4532">
        <f t="shared" si="253"/>
        <v>11</v>
      </c>
      <c r="S4532">
        <f t="shared" si="254"/>
        <v>19</v>
      </c>
    </row>
    <row r="4533" spans="1:19" x14ac:dyDescent="0.3">
      <c r="A4533">
        <v>4532</v>
      </c>
      <c r="B4533" t="s">
        <v>4543</v>
      </c>
      <c r="C4533" t="str">
        <f t="shared" si="252"/>
        <v>sorghum_g_4_OtherGrainESA2</v>
      </c>
      <c r="D4533">
        <v>180</v>
      </c>
      <c r="E4533">
        <v>130</v>
      </c>
      <c r="F4533">
        <v>11.3</v>
      </c>
      <c r="G4533">
        <v>5.76</v>
      </c>
      <c r="H4533">
        <v>103</v>
      </c>
      <c r="I4533">
        <v>78.2</v>
      </c>
      <c r="J4533">
        <v>50</v>
      </c>
      <c r="K4533">
        <v>38</v>
      </c>
      <c r="L4533">
        <v>30.9</v>
      </c>
      <c r="M4533">
        <v>30.4</v>
      </c>
      <c r="R4533">
        <f t="shared" si="253"/>
        <v>11</v>
      </c>
      <c r="S4533">
        <f t="shared" si="254"/>
        <v>19</v>
      </c>
    </row>
    <row r="4534" spans="1:19" x14ac:dyDescent="0.3">
      <c r="A4534">
        <v>4533</v>
      </c>
      <c r="B4534" t="s">
        <v>4544</v>
      </c>
      <c r="C4534" t="str">
        <f t="shared" si="252"/>
        <v>sorghum_g_4_OtherGrainESA3</v>
      </c>
      <c r="D4534">
        <v>334</v>
      </c>
      <c r="E4534">
        <v>248</v>
      </c>
      <c r="F4534">
        <v>22.6</v>
      </c>
      <c r="G4534">
        <v>13.4</v>
      </c>
      <c r="H4534">
        <v>192</v>
      </c>
      <c r="I4534">
        <v>148</v>
      </c>
      <c r="J4534">
        <v>101</v>
      </c>
      <c r="K4534">
        <v>82</v>
      </c>
      <c r="L4534">
        <v>63.6</v>
      </c>
      <c r="M4534">
        <v>62.9</v>
      </c>
      <c r="R4534">
        <f t="shared" si="253"/>
        <v>11</v>
      </c>
      <c r="S4534">
        <f t="shared" si="254"/>
        <v>19</v>
      </c>
    </row>
    <row r="4535" spans="1:19" x14ac:dyDescent="0.3">
      <c r="A4535">
        <v>4534</v>
      </c>
      <c r="B4535" t="s">
        <v>4545</v>
      </c>
      <c r="C4535" t="str">
        <f t="shared" si="252"/>
        <v>sorghum_g_4_OtherGrainESA4</v>
      </c>
      <c r="D4535">
        <v>204</v>
      </c>
      <c r="E4535">
        <v>130</v>
      </c>
      <c r="F4535">
        <v>13.1</v>
      </c>
      <c r="G4535">
        <v>8.0399999999999991</v>
      </c>
      <c r="H4535">
        <v>104</v>
      </c>
      <c r="I4535">
        <v>72.900000000000006</v>
      </c>
      <c r="J4535">
        <v>45.3</v>
      </c>
      <c r="K4535">
        <v>37.1</v>
      </c>
      <c r="L4535">
        <v>28.4</v>
      </c>
      <c r="M4535">
        <v>28.1</v>
      </c>
      <c r="R4535">
        <f t="shared" si="253"/>
        <v>11</v>
      </c>
      <c r="S4535">
        <f t="shared" si="254"/>
        <v>19</v>
      </c>
    </row>
    <row r="4536" spans="1:19" x14ac:dyDescent="0.3">
      <c r="A4536">
        <v>4535</v>
      </c>
      <c r="B4536" t="s">
        <v>4546</v>
      </c>
      <c r="C4536" t="str">
        <f t="shared" si="252"/>
        <v>sorghum_g_4_OtherGrainESA5</v>
      </c>
      <c r="D4536">
        <v>238</v>
      </c>
      <c r="E4536">
        <v>200</v>
      </c>
      <c r="F4536">
        <v>18.2</v>
      </c>
      <c r="G4536">
        <v>9.5500000000000007</v>
      </c>
      <c r="H4536">
        <v>157</v>
      </c>
      <c r="I4536">
        <v>129</v>
      </c>
      <c r="J4536">
        <v>92</v>
      </c>
      <c r="K4536">
        <v>68.099999999999994</v>
      </c>
      <c r="L4536">
        <v>71.400000000000006</v>
      </c>
      <c r="M4536">
        <v>70.5</v>
      </c>
      <c r="R4536">
        <f t="shared" si="253"/>
        <v>11</v>
      </c>
      <c r="S4536">
        <f t="shared" si="254"/>
        <v>19</v>
      </c>
    </row>
    <row r="4537" spans="1:19" x14ac:dyDescent="0.3">
      <c r="A4537">
        <v>4536</v>
      </c>
      <c r="B4537" t="s">
        <v>4547</v>
      </c>
      <c r="C4537" t="str">
        <f t="shared" ref="C4537:C4600" si="255">LEFT(B4537,R4537-1)&amp;RIGHT(B4537,LEN(B4537)-S4537)</f>
        <v>sorghum_g_4_OtherGrainESA6</v>
      </c>
      <c r="D4537">
        <v>141</v>
      </c>
      <c r="E4537">
        <v>124</v>
      </c>
      <c r="F4537">
        <v>9.7899999999999991</v>
      </c>
      <c r="G4537">
        <v>5</v>
      </c>
      <c r="H4537">
        <v>110</v>
      </c>
      <c r="I4537">
        <v>80.7</v>
      </c>
      <c r="J4537">
        <v>50.4</v>
      </c>
      <c r="K4537">
        <v>36.799999999999997</v>
      </c>
      <c r="L4537">
        <v>29.6</v>
      </c>
      <c r="M4537">
        <v>29.2</v>
      </c>
      <c r="R4537">
        <f t="shared" si="253"/>
        <v>11</v>
      </c>
      <c r="S4537">
        <f t="shared" si="254"/>
        <v>19</v>
      </c>
    </row>
    <row r="4538" spans="1:19" x14ac:dyDescent="0.3">
      <c r="A4538">
        <v>4537</v>
      </c>
      <c r="B4538" t="s">
        <v>4548</v>
      </c>
      <c r="C4538" t="str">
        <f t="shared" si="255"/>
        <v>sorghum_g_4_OtherGrainESA7</v>
      </c>
      <c r="D4538">
        <v>197</v>
      </c>
      <c r="E4538">
        <v>169</v>
      </c>
      <c r="F4538">
        <v>13.1</v>
      </c>
      <c r="G4538">
        <v>8.26</v>
      </c>
      <c r="H4538">
        <v>146</v>
      </c>
      <c r="I4538">
        <v>106</v>
      </c>
      <c r="J4538">
        <v>65.8</v>
      </c>
      <c r="K4538">
        <v>47.8</v>
      </c>
      <c r="L4538">
        <v>41.2</v>
      </c>
      <c r="M4538">
        <v>40.5</v>
      </c>
      <c r="R4538">
        <f t="shared" si="253"/>
        <v>11</v>
      </c>
      <c r="S4538">
        <f t="shared" si="254"/>
        <v>19</v>
      </c>
    </row>
    <row r="4539" spans="1:19" x14ac:dyDescent="0.3">
      <c r="A4539">
        <v>4538</v>
      </c>
      <c r="B4539" t="s">
        <v>4549</v>
      </c>
      <c r="C4539" t="str">
        <f t="shared" si="255"/>
        <v>sorghum_g_4_OtherGrainESA8</v>
      </c>
      <c r="D4539">
        <v>212</v>
      </c>
      <c r="E4539">
        <v>149</v>
      </c>
      <c r="F4539">
        <v>11</v>
      </c>
      <c r="G4539">
        <v>7.44</v>
      </c>
      <c r="H4539">
        <v>120</v>
      </c>
      <c r="I4539">
        <v>91.9</v>
      </c>
      <c r="J4539">
        <v>57</v>
      </c>
      <c r="K4539">
        <v>42</v>
      </c>
      <c r="L4539">
        <v>71.599999999999994</v>
      </c>
      <c r="M4539">
        <v>69.599999999999994</v>
      </c>
      <c r="R4539">
        <f t="shared" si="253"/>
        <v>11</v>
      </c>
      <c r="S4539">
        <f t="shared" si="254"/>
        <v>19</v>
      </c>
    </row>
    <row r="4540" spans="1:19" x14ac:dyDescent="0.3">
      <c r="A4540">
        <v>4539</v>
      </c>
      <c r="B4540" t="s">
        <v>4550</v>
      </c>
      <c r="C4540" t="str">
        <f t="shared" si="255"/>
        <v>sorghum_g_4_OtherGrainESA9</v>
      </c>
      <c r="D4540">
        <v>146</v>
      </c>
      <c r="E4540">
        <v>118</v>
      </c>
      <c r="F4540">
        <v>11.2</v>
      </c>
      <c r="G4540">
        <v>6.48</v>
      </c>
      <c r="H4540">
        <v>96.8</v>
      </c>
      <c r="I4540">
        <v>74.900000000000006</v>
      </c>
      <c r="J4540">
        <v>42.6</v>
      </c>
      <c r="K4540">
        <v>33.4</v>
      </c>
      <c r="L4540">
        <v>28</v>
      </c>
      <c r="M4540">
        <v>27.6</v>
      </c>
      <c r="R4540">
        <f t="shared" si="253"/>
        <v>11</v>
      </c>
      <c r="S4540">
        <f t="shared" si="254"/>
        <v>19</v>
      </c>
    </row>
    <row r="4541" spans="1:19" x14ac:dyDescent="0.3">
      <c r="A4541">
        <v>4540</v>
      </c>
      <c r="B4541" t="s">
        <v>4551</v>
      </c>
      <c r="C4541" t="str">
        <f t="shared" si="255"/>
        <v>sorghum_g_4_OtherGrainESA10a</v>
      </c>
      <c r="D4541">
        <v>234</v>
      </c>
      <c r="E4541">
        <v>199</v>
      </c>
      <c r="F4541">
        <v>14.6</v>
      </c>
      <c r="G4541">
        <v>8.2100000000000009</v>
      </c>
      <c r="H4541">
        <v>173</v>
      </c>
      <c r="I4541">
        <v>125</v>
      </c>
      <c r="J4541">
        <v>70.5</v>
      </c>
      <c r="K4541">
        <v>51.6</v>
      </c>
      <c r="L4541">
        <v>62.2</v>
      </c>
      <c r="M4541">
        <v>61.2</v>
      </c>
      <c r="R4541">
        <f t="shared" si="253"/>
        <v>11</v>
      </c>
      <c r="S4541">
        <f t="shared" si="254"/>
        <v>19</v>
      </c>
    </row>
    <row r="4542" spans="1:19" x14ac:dyDescent="0.3">
      <c r="A4542">
        <v>4541</v>
      </c>
      <c r="B4542" t="s">
        <v>4552</v>
      </c>
      <c r="C4542" t="str">
        <f t="shared" si="255"/>
        <v>sorghum_g_4_OtherGrainESA10b</v>
      </c>
      <c r="D4542">
        <v>164</v>
      </c>
      <c r="E4542">
        <v>142</v>
      </c>
      <c r="F4542">
        <v>17.2</v>
      </c>
      <c r="G4542">
        <v>8.66</v>
      </c>
      <c r="H4542">
        <v>125</v>
      </c>
      <c r="I4542">
        <v>112</v>
      </c>
      <c r="J4542">
        <v>77.400000000000006</v>
      </c>
      <c r="K4542">
        <v>59.2</v>
      </c>
      <c r="L4542">
        <v>53.8</v>
      </c>
      <c r="M4542">
        <v>53.3</v>
      </c>
      <c r="R4542">
        <f t="shared" si="253"/>
        <v>11</v>
      </c>
      <c r="S4542">
        <f t="shared" si="254"/>
        <v>19</v>
      </c>
    </row>
    <row r="4543" spans="1:19" x14ac:dyDescent="0.3">
      <c r="A4543">
        <v>4542</v>
      </c>
      <c r="B4543" t="s">
        <v>4553</v>
      </c>
      <c r="C4543" t="str">
        <f t="shared" si="255"/>
        <v>sorghum_g_4_OtherGrainESA11a</v>
      </c>
      <c r="D4543">
        <v>205</v>
      </c>
      <c r="E4543">
        <v>141</v>
      </c>
      <c r="F4543">
        <v>10.6</v>
      </c>
      <c r="G4543">
        <v>6.64</v>
      </c>
      <c r="H4543">
        <v>113</v>
      </c>
      <c r="I4543">
        <v>89.9</v>
      </c>
      <c r="J4543">
        <v>55.5</v>
      </c>
      <c r="K4543">
        <v>40.700000000000003</v>
      </c>
      <c r="L4543">
        <v>33.4</v>
      </c>
      <c r="M4543">
        <v>32.799999999999997</v>
      </c>
      <c r="R4543">
        <f t="shared" si="253"/>
        <v>11</v>
      </c>
      <c r="S4543">
        <f t="shared" si="254"/>
        <v>19</v>
      </c>
    </row>
    <row r="4544" spans="1:19" x14ac:dyDescent="0.3">
      <c r="A4544">
        <v>4543</v>
      </c>
      <c r="B4544" t="s">
        <v>4554</v>
      </c>
      <c r="C4544" t="str">
        <f t="shared" si="255"/>
        <v>sorghum_g_4_OtherGrainESA11b</v>
      </c>
      <c r="D4544">
        <v>232</v>
      </c>
      <c r="E4544">
        <v>161</v>
      </c>
      <c r="F4544">
        <v>13.1</v>
      </c>
      <c r="G4544">
        <v>9.3800000000000008</v>
      </c>
      <c r="H4544">
        <v>142</v>
      </c>
      <c r="I4544">
        <v>106</v>
      </c>
      <c r="J4544">
        <v>65.3</v>
      </c>
      <c r="K4544">
        <v>47.5</v>
      </c>
      <c r="L4544">
        <v>39.700000000000003</v>
      </c>
      <c r="M4544">
        <v>38.799999999999997</v>
      </c>
      <c r="R4544">
        <f t="shared" si="253"/>
        <v>11</v>
      </c>
      <c r="S4544">
        <f t="shared" si="254"/>
        <v>19</v>
      </c>
    </row>
    <row r="4545" spans="1:19" x14ac:dyDescent="0.3">
      <c r="A4545">
        <v>4544</v>
      </c>
      <c r="B4545" t="s">
        <v>4555</v>
      </c>
      <c r="C4545" t="str">
        <f t="shared" si="255"/>
        <v>sorghum_g_4_OtherGrainESA12a</v>
      </c>
      <c r="D4545">
        <v>272</v>
      </c>
      <c r="E4545">
        <v>166</v>
      </c>
      <c r="F4545">
        <v>10.5</v>
      </c>
      <c r="G4545">
        <v>5.6</v>
      </c>
      <c r="H4545">
        <v>127</v>
      </c>
      <c r="I4545">
        <v>93.9</v>
      </c>
      <c r="J4545">
        <v>58.7</v>
      </c>
      <c r="K4545">
        <v>41.4</v>
      </c>
      <c r="L4545">
        <v>35</v>
      </c>
      <c r="M4545">
        <v>34.299999999999997</v>
      </c>
      <c r="R4545">
        <f t="shared" si="253"/>
        <v>11</v>
      </c>
      <c r="S4545">
        <f t="shared" si="254"/>
        <v>19</v>
      </c>
    </row>
    <row r="4546" spans="1:19" x14ac:dyDescent="0.3">
      <c r="A4546">
        <v>4555</v>
      </c>
      <c r="B4546" t="s">
        <v>4556</v>
      </c>
      <c r="C4546" t="str">
        <f t="shared" si="255"/>
        <v>sorghum_g_4_OtherGrainESA12b</v>
      </c>
      <c r="D4546">
        <v>162</v>
      </c>
      <c r="E4546">
        <v>142</v>
      </c>
      <c r="F4546">
        <v>9.3699999999999992</v>
      </c>
      <c r="G4546">
        <v>4.53</v>
      </c>
      <c r="H4546">
        <v>115</v>
      </c>
      <c r="I4546">
        <v>83.7</v>
      </c>
      <c r="J4546">
        <v>49.8</v>
      </c>
      <c r="K4546">
        <v>35.9</v>
      </c>
      <c r="L4546">
        <v>31.1</v>
      </c>
      <c r="M4546">
        <v>30.5</v>
      </c>
      <c r="R4546">
        <f t="shared" si="253"/>
        <v>11</v>
      </c>
      <c r="S4546">
        <f t="shared" si="254"/>
        <v>19</v>
      </c>
    </row>
    <row r="4547" spans="1:19" x14ac:dyDescent="0.3">
      <c r="A4547">
        <v>4546</v>
      </c>
      <c r="B4547" t="s">
        <v>4557</v>
      </c>
      <c r="C4547" t="str">
        <f t="shared" si="255"/>
        <v>sorghum_g_4_OtherGrainESA13</v>
      </c>
      <c r="D4547">
        <v>168</v>
      </c>
      <c r="E4547">
        <v>148</v>
      </c>
      <c r="F4547">
        <v>13.6</v>
      </c>
      <c r="G4547">
        <v>5.24</v>
      </c>
      <c r="H4547">
        <v>128</v>
      </c>
      <c r="I4547">
        <v>102</v>
      </c>
      <c r="J4547">
        <v>64.599999999999994</v>
      </c>
      <c r="K4547">
        <v>50.1</v>
      </c>
      <c r="L4547">
        <v>37.5</v>
      </c>
      <c r="M4547">
        <v>37.200000000000003</v>
      </c>
      <c r="R4547">
        <f t="shared" ref="R4547:R4610" si="256">SEARCH("run",B4547)</f>
        <v>11</v>
      </c>
      <c r="S4547">
        <f t="shared" ref="S4547:S4610" si="257">SEARCH("_",B4547,SEARCH("_",B4547,R4547+1)+1)</f>
        <v>19</v>
      </c>
    </row>
    <row r="4548" spans="1:19" x14ac:dyDescent="0.3">
      <c r="A4548">
        <v>4547</v>
      </c>
      <c r="B4548" t="s">
        <v>4558</v>
      </c>
      <c r="C4548" t="str">
        <f t="shared" si="255"/>
        <v>sorghum_g_4_OtherGrainESA14</v>
      </c>
      <c r="D4548">
        <v>95.6</v>
      </c>
      <c r="E4548">
        <v>86.4</v>
      </c>
      <c r="F4548">
        <v>11.3</v>
      </c>
      <c r="G4548">
        <v>6.4</v>
      </c>
      <c r="H4548">
        <v>79.400000000000006</v>
      </c>
      <c r="I4548">
        <v>66.3</v>
      </c>
      <c r="J4548">
        <v>44</v>
      </c>
      <c r="K4548">
        <v>34.4</v>
      </c>
      <c r="L4548">
        <v>28.2</v>
      </c>
      <c r="M4548">
        <v>27.8</v>
      </c>
      <c r="R4548">
        <f t="shared" si="256"/>
        <v>11</v>
      </c>
      <c r="S4548">
        <f t="shared" si="257"/>
        <v>19</v>
      </c>
    </row>
    <row r="4549" spans="1:19" x14ac:dyDescent="0.3">
      <c r="A4549">
        <v>4548</v>
      </c>
      <c r="B4549" t="s">
        <v>4559</v>
      </c>
      <c r="C4549" t="str">
        <f t="shared" si="255"/>
        <v>sorghum_g_4_OtherGrainESA15a</v>
      </c>
      <c r="D4549">
        <v>140</v>
      </c>
      <c r="E4549">
        <v>124</v>
      </c>
      <c r="F4549">
        <v>14.9</v>
      </c>
      <c r="G4549">
        <v>8.07</v>
      </c>
      <c r="H4549">
        <v>107</v>
      </c>
      <c r="I4549">
        <v>89.1</v>
      </c>
      <c r="J4549">
        <v>60.4</v>
      </c>
      <c r="K4549">
        <v>46.7</v>
      </c>
      <c r="L4549">
        <v>36</v>
      </c>
      <c r="M4549">
        <v>35.700000000000003</v>
      </c>
      <c r="R4549">
        <f t="shared" si="256"/>
        <v>11</v>
      </c>
      <c r="S4549">
        <f t="shared" si="257"/>
        <v>19</v>
      </c>
    </row>
    <row r="4550" spans="1:19" x14ac:dyDescent="0.3">
      <c r="A4550">
        <v>4549</v>
      </c>
      <c r="B4550" t="s">
        <v>4560</v>
      </c>
      <c r="C4550" t="str">
        <f t="shared" si="255"/>
        <v>sorghum_g_4_OtherGrainESA15b</v>
      </c>
      <c r="D4550">
        <v>64</v>
      </c>
      <c r="E4550">
        <v>57.6</v>
      </c>
      <c r="F4550">
        <v>3.58</v>
      </c>
      <c r="G4550">
        <v>1.63</v>
      </c>
      <c r="H4550">
        <v>46.5</v>
      </c>
      <c r="I4550">
        <v>25.9</v>
      </c>
      <c r="J4550">
        <v>15.4</v>
      </c>
      <c r="K4550">
        <v>12.1</v>
      </c>
      <c r="L4550">
        <v>8.7100000000000009</v>
      </c>
      <c r="M4550">
        <v>8.41</v>
      </c>
      <c r="R4550">
        <f t="shared" si="256"/>
        <v>11</v>
      </c>
      <c r="S4550">
        <f t="shared" si="257"/>
        <v>19</v>
      </c>
    </row>
    <row r="4551" spans="1:19" x14ac:dyDescent="0.3">
      <c r="A4551">
        <v>4550</v>
      </c>
      <c r="B4551" t="s">
        <v>4561</v>
      </c>
      <c r="C4551" t="str">
        <f t="shared" si="255"/>
        <v>sorghum_g_4_OtherGrainESA16a</v>
      </c>
      <c r="D4551">
        <v>106</v>
      </c>
      <c r="E4551">
        <v>99.4</v>
      </c>
      <c r="F4551">
        <v>12.3</v>
      </c>
      <c r="G4551">
        <v>6.08</v>
      </c>
      <c r="H4551">
        <v>92.2</v>
      </c>
      <c r="I4551">
        <v>78</v>
      </c>
      <c r="J4551">
        <v>54.3</v>
      </c>
      <c r="K4551">
        <v>42.4</v>
      </c>
      <c r="L4551">
        <v>32.700000000000003</v>
      </c>
      <c r="M4551">
        <v>32.299999999999997</v>
      </c>
      <c r="R4551">
        <f t="shared" si="256"/>
        <v>11</v>
      </c>
      <c r="S4551">
        <f t="shared" si="257"/>
        <v>19</v>
      </c>
    </row>
    <row r="4552" spans="1:19" x14ac:dyDescent="0.3">
      <c r="A4552">
        <v>4551</v>
      </c>
      <c r="B4552" t="s">
        <v>4562</v>
      </c>
      <c r="C4552" t="str">
        <f t="shared" si="255"/>
        <v>sorghum_g_4_OtherGrainESA16b</v>
      </c>
      <c r="D4552">
        <v>42.9</v>
      </c>
      <c r="E4552">
        <v>39.299999999999997</v>
      </c>
      <c r="F4552">
        <v>6.47</v>
      </c>
      <c r="G4552">
        <v>4.17</v>
      </c>
      <c r="H4552">
        <v>37</v>
      </c>
      <c r="I4552">
        <v>31.1</v>
      </c>
      <c r="J4552">
        <v>22.7</v>
      </c>
      <c r="K4552">
        <v>19.7</v>
      </c>
      <c r="L4552">
        <v>15.5</v>
      </c>
      <c r="M4552">
        <v>15.4</v>
      </c>
      <c r="R4552">
        <f t="shared" si="256"/>
        <v>11</v>
      </c>
      <c r="S4552">
        <f t="shared" si="257"/>
        <v>19</v>
      </c>
    </row>
    <row r="4553" spans="1:19" x14ac:dyDescent="0.3">
      <c r="A4553">
        <v>4552</v>
      </c>
      <c r="B4553" t="s">
        <v>4563</v>
      </c>
      <c r="C4553" t="str">
        <f t="shared" si="255"/>
        <v>sorghum_g_4_OtherGrainESA17a</v>
      </c>
      <c r="D4553">
        <v>95</v>
      </c>
      <c r="E4553">
        <v>87.3</v>
      </c>
      <c r="F4553">
        <v>14.1</v>
      </c>
      <c r="G4553">
        <v>8.9499999999999993</v>
      </c>
      <c r="H4553">
        <v>79.3</v>
      </c>
      <c r="I4553">
        <v>69.900000000000006</v>
      </c>
      <c r="J4553">
        <v>53.6</v>
      </c>
      <c r="K4553">
        <v>44</v>
      </c>
      <c r="L4553">
        <v>36.6</v>
      </c>
      <c r="M4553">
        <v>36.4</v>
      </c>
      <c r="R4553">
        <f t="shared" si="256"/>
        <v>11</v>
      </c>
      <c r="S4553">
        <f t="shared" si="257"/>
        <v>19</v>
      </c>
    </row>
    <row r="4554" spans="1:19" x14ac:dyDescent="0.3">
      <c r="A4554">
        <v>4553</v>
      </c>
      <c r="B4554" t="s">
        <v>4564</v>
      </c>
      <c r="C4554" t="str">
        <f t="shared" si="255"/>
        <v>sorghum_g_4_OtherGrainESA17b</v>
      </c>
      <c r="D4554">
        <v>26.6</v>
      </c>
      <c r="E4554">
        <v>26.3</v>
      </c>
      <c r="F4554">
        <v>5.88</v>
      </c>
      <c r="G4554">
        <v>3.55</v>
      </c>
      <c r="H4554">
        <v>25.6</v>
      </c>
      <c r="I4554">
        <v>22</v>
      </c>
      <c r="J4554">
        <v>16.100000000000001</v>
      </c>
      <c r="K4554">
        <v>12.8</v>
      </c>
      <c r="L4554">
        <v>10.6</v>
      </c>
      <c r="M4554">
        <v>10.6</v>
      </c>
      <c r="R4554">
        <f t="shared" si="256"/>
        <v>11</v>
      </c>
      <c r="S4554">
        <f t="shared" si="257"/>
        <v>19</v>
      </c>
    </row>
    <row r="4555" spans="1:19" x14ac:dyDescent="0.3">
      <c r="A4555">
        <v>4554</v>
      </c>
      <c r="B4555" t="s">
        <v>4565</v>
      </c>
      <c r="C4555" t="str">
        <f t="shared" si="255"/>
        <v>sorghum_g_4_OtherGrainESA18a</v>
      </c>
      <c r="D4555">
        <v>108</v>
      </c>
      <c r="E4555">
        <v>105</v>
      </c>
      <c r="F4555">
        <v>14.1</v>
      </c>
      <c r="G4555">
        <v>10.5</v>
      </c>
      <c r="H4555">
        <v>102</v>
      </c>
      <c r="I4555">
        <v>89.7</v>
      </c>
      <c r="J4555">
        <v>65.400000000000006</v>
      </c>
      <c r="K4555">
        <v>51.5</v>
      </c>
      <c r="L4555">
        <v>40.5</v>
      </c>
      <c r="M4555">
        <v>40.1</v>
      </c>
      <c r="R4555">
        <f t="shared" si="256"/>
        <v>11</v>
      </c>
      <c r="S4555">
        <f t="shared" si="257"/>
        <v>19</v>
      </c>
    </row>
    <row r="4556" spans="1:19" x14ac:dyDescent="0.3">
      <c r="A4556">
        <v>4555</v>
      </c>
      <c r="B4556" t="s">
        <v>4566</v>
      </c>
      <c r="C4556" t="str">
        <f t="shared" si="255"/>
        <v>sorghum_g_4_OtherGrainESA18b</v>
      </c>
      <c r="D4556">
        <v>149</v>
      </c>
      <c r="E4556">
        <v>135</v>
      </c>
      <c r="F4556">
        <v>17.100000000000001</v>
      </c>
      <c r="G4556">
        <v>11</v>
      </c>
      <c r="H4556">
        <v>126</v>
      </c>
      <c r="I4556">
        <v>114</v>
      </c>
      <c r="J4556">
        <v>84.5</v>
      </c>
      <c r="K4556">
        <v>63.9</v>
      </c>
      <c r="L4556">
        <v>52.1</v>
      </c>
      <c r="M4556">
        <v>51.5</v>
      </c>
      <c r="R4556">
        <f t="shared" si="256"/>
        <v>11</v>
      </c>
      <c r="S4556">
        <f t="shared" si="257"/>
        <v>19</v>
      </c>
    </row>
    <row r="4557" spans="1:19" x14ac:dyDescent="0.3">
      <c r="A4557">
        <v>4556</v>
      </c>
      <c r="B4557" t="s">
        <v>4567</v>
      </c>
      <c r="C4557" t="str">
        <f t="shared" si="255"/>
        <v>sorghum_g_4_OtherGrainESA19a</v>
      </c>
      <c r="D4557">
        <v>167</v>
      </c>
      <c r="E4557">
        <v>144</v>
      </c>
      <c r="F4557">
        <v>25.1</v>
      </c>
      <c r="G4557">
        <v>15.8</v>
      </c>
      <c r="H4557">
        <v>124</v>
      </c>
      <c r="I4557">
        <v>102</v>
      </c>
      <c r="J4557">
        <v>73.8</v>
      </c>
      <c r="K4557">
        <v>61.4</v>
      </c>
      <c r="L4557">
        <v>47.4</v>
      </c>
      <c r="M4557">
        <v>47.1</v>
      </c>
      <c r="R4557">
        <f t="shared" si="256"/>
        <v>11</v>
      </c>
      <c r="S4557">
        <f t="shared" si="257"/>
        <v>19</v>
      </c>
    </row>
    <row r="4558" spans="1:19" x14ac:dyDescent="0.3">
      <c r="A4558">
        <v>4557</v>
      </c>
      <c r="B4558" t="s">
        <v>4568</v>
      </c>
      <c r="C4558" t="str">
        <f t="shared" si="255"/>
        <v>sorghum_g_4_OtherGrainESA19b</v>
      </c>
      <c r="D4558">
        <v>189</v>
      </c>
      <c r="E4558">
        <v>176</v>
      </c>
      <c r="F4558">
        <v>41.8</v>
      </c>
      <c r="G4558">
        <v>27.4</v>
      </c>
      <c r="H4558">
        <v>165</v>
      </c>
      <c r="I4558">
        <v>137</v>
      </c>
      <c r="J4558">
        <v>104</v>
      </c>
      <c r="K4558">
        <v>90.5</v>
      </c>
      <c r="L4558">
        <v>73.5</v>
      </c>
      <c r="M4558">
        <v>73.2</v>
      </c>
      <c r="R4558">
        <f t="shared" si="256"/>
        <v>11</v>
      </c>
      <c r="S4558">
        <f t="shared" si="257"/>
        <v>19</v>
      </c>
    </row>
    <row r="4559" spans="1:19" x14ac:dyDescent="0.3">
      <c r="A4559">
        <v>4558</v>
      </c>
      <c r="B4559" t="s">
        <v>4569</v>
      </c>
      <c r="C4559" t="str">
        <f t="shared" si="255"/>
        <v>sorghum_g_4_OtherGrainESA19b</v>
      </c>
      <c r="D4559">
        <v>189</v>
      </c>
      <c r="E4559">
        <v>176</v>
      </c>
      <c r="F4559">
        <v>41.8</v>
      </c>
      <c r="G4559">
        <v>27.4</v>
      </c>
      <c r="H4559">
        <v>165</v>
      </c>
      <c r="I4559">
        <v>137</v>
      </c>
      <c r="J4559">
        <v>104</v>
      </c>
      <c r="K4559">
        <v>90.5</v>
      </c>
      <c r="L4559">
        <v>73.5</v>
      </c>
      <c r="M4559">
        <v>73.2</v>
      </c>
      <c r="R4559">
        <f t="shared" si="256"/>
        <v>11</v>
      </c>
      <c r="S4559">
        <f t="shared" si="257"/>
        <v>19</v>
      </c>
    </row>
    <row r="4560" spans="1:19" x14ac:dyDescent="0.3">
      <c r="A4560">
        <v>4559</v>
      </c>
      <c r="B4560" t="s">
        <v>4570</v>
      </c>
      <c r="C4560" t="str">
        <f t="shared" si="255"/>
        <v>sorghum_g_4_OtherGrainESA19b</v>
      </c>
      <c r="D4560">
        <v>189</v>
      </c>
      <c r="E4560">
        <v>176</v>
      </c>
      <c r="F4560">
        <v>41.8</v>
      </c>
      <c r="G4560">
        <v>27.4</v>
      </c>
      <c r="H4560">
        <v>165</v>
      </c>
      <c r="I4560">
        <v>137</v>
      </c>
      <c r="J4560">
        <v>104</v>
      </c>
      <c r="K4560">
        <v>90.5</v>
      </c>
      <c r="L4560">
        <v>73.5</v>
      </c>
      <c r="M4560">
        <v>73.2</v>
      </c>
      <c r="R4560">
        <f t="shared" si="256"/>
        <v>11</v>
      </c>
      <c r="S4560">
        <f t="shared" si="257"/>
        <v>19</v>
      </c>
    </row>
    <row r="4561" spans="1:19" x14ac:dyDescent="0.3">
      <c r="A4561">
        <v>4560</v>
      </c>
      <c r="B4561" t="s">
        <v>4571</v>
      </c>
      <c r="C4561" t="str">
        <f t="shared" si="255"/>
        <v>sorghum_g_4_OtherGrainESA19b</v>
      </c>
      <c r="D4561">
        <v>189</v>
      </c>
      <c r="E4561">
        <v>176</v>
      </c>
      <c r="F4561">
        <v>41.8</v>
      </c>
      <c r="G4561">
        <v>27.4</v>
      </c>
      <c r="H4561">
        <v>165</v>
      </c>
      <c r="I4561">
        <v>137</v>
      </c>
      <c r="J4561">
        <v>104</v>
      </c>
      <c r="K4561">
        <v>90.5</v>
      </c>
      <c r="L4561">
        <v>73.5</v>
      </c>
      <c r="M4561">
        <v>73.2</v>
      </c>
      <c r="R4561">
        <f t="shared" si="256"/>
        <v>11</v>
      </c>
      <c r="S4561">
        <f t="shared" si="257"/>
        <v>19</v>
      </c>
    </row>
    <row r="4562" spans="1:19" x14ac:dyDescent="0.3">
      <c r="A4562">
        <v>4561</v>
      </c>
      <c r="B4562" t="s">
        <v>4572</v>
      </c>
      <c r="C4562" t="str">
        <f t="shared" si="255"/>
        <v>sorghum_g_4_OtherGrainESA19b</v>
      </c>
      <c r="D4562">
        <v>189</v>
      </c>
      <c r="E4562">
        <v>176</v>
      </c>
      <c r="F4562">
        <v>41.8</v>
      </c>
      <c r="G4562">
        <v>27.4</v>
      </c>
      <c r="H4562">
        <v>165</v>
      </c>
      <c r="I4562">
        <v>137</v>
      </c>
      <c r="J4562">
        <v>104</v>
      </c>
      <c r="K4562">
        <v>90.5</v>
      </c>
      <c r="L4562">
        <v>73.5</v>
      </c>
      <c r="M4562">
        <v>73.2</v>
      </c>
      <c r="R4562">
        <f t="shared" si="256"/>
        <v>11</v>
      </c>
      <c r="S4562">
        <f t="shared" si="257"/>
        <v>19</v>
      </c>
    </row>
    <row r="4563" spans="1:19" x14ac:dyDescent="0.3">
      <c r="A4563">
        <v>4562</v>
      </c>
      <c r="B4563" t="s">
        <v>4573</v>
      </c>
      <c r="C4563" t="str">
        <f t="shared" si="255"/>
        <v>sorghum_g_4_OtherGrainESA19b</v>
      </c>
      <c r="D4563">
        <v>189</v>
      </c>
      <c r="E4563">
        <v>176</v>
      </c>
      <c r="F4563">
        <v>41.8</v>
      </c>
      <c r="G4563">
        <v>27.4</v>
      </c>
      <c r="H4563">
        <v>165</v>
      </c>
      <c r="I4563">
        <v>137</v>
      </c>
      <c r="J4563">
        <v>104</v>
      </c>
      <c r="K4563">
        <v>90.5</v>
      </c>
      <c r="L4563">
        <v>73.5</v>
      </c>
      <c r="M4563">
        <v>73.2</v>
      </c>
      <c r="R4563">
        <f t="shared" si="256"/>
        <v>11</v>
      </c>
      <c r="S4563">
        <f t="shared" si="257"/>
        <v>19</v>
      </c>
    </row>
    <row r="4564" spans="1:19" x14ac:dyDescent="0.3">
      <c r="A4564">
        <v>4563</v>
      </c>
      <c r="B4564" t="s">
        <v>4574</v>
      </c>
      <c r="C4564" t="str">
        <f t="shared" si="255"/>
        <v>sorghum_g_4_OtherGrainESA20a</v>
      </c>
      <c r="D4564">
        <v>617</v>
      </c>
      <c r="E4564">
        <v>262</v>
      </c>
      <c r="F4564">
        <v>14.9</v>
      </c>
      <c r="G4564">
        <v>10.1</v>
      </c>
      <c r="H4564">
        <v>192</v>
      </c>
      <c r="I4564">
        <v>136</v>
      </c>
      <c r="J4564">
        <v>83.8</v>
      </c>
      <c r="K4564">
        <v>59.4</v>
      </c>
      <c r="L4564">
        <v>58.2</v>
      </c>
      <c r="M4564">
        <v>57.3</v>
      </c>
      <c r="R4564">
        <f t="shared" si="256"/>
        <v>11</v>
      </c>
      <c r="S4564">
        <f t="shared" si="257"/>
        <v>19</v>
      </c>
    </row>
    <row r="4565" spans="1:19" x14ac:dyDescent="0.3">
      <c r="A4565">
        <v>4564</v>
      </c>
      <c r="B4565" t="s">
        <v>4575</v>
      </c>
      <c r="C4565" t="str">
        <f t="shared" si="255"/>
        <v>sorghum_g_4_OtherGrainESA20b</v>
      </c>
      <c r="D4565">
        <v>300</v>
      </c>
      <c r="E4565">
        <v>196</v>
      </c>
      <c r="F4565">
        <v>13.3</v>
      </c>
      <c r="G4565">
        <v>6.22</v>
      </c>
      <c r="H4565">
        <v>143</v>
      </c>
      <c r="I4565">
        <v>95.4</v>
      </c>
      <c r="J4565">
        <v>61.9</v>
      </c>
      <c r="K4565">
        <v>48.1</v>
      </c>
      <c r="L4565">
        <v>37.9</v>
      </c>
      <c r="M4565">
        <v>37.4</v>
      </c>
      <c r="R4565">
        <f t="shared" si="256"/>
        <v>11</v>
      </c>
      <c r="S4565">
        <f t="shared" si="257"/>
        <v>19</v>
      </c>
    </row>
    <row r="4566" spans="1:19" x14ac:dyDescent="0.3">
      <c r="A4566">
        <v>4565</v>
      </c>
      <c r="B4566" t="s">
        <v>4576</v>
      </c>
      <c r="C4566" t="str">
        <f t="shared" si="255"/>
        <v>stone_g_7_OrchardESA1</v>
      </c>
      <c r="D4566">
        <v>77.2</v>
      </c>
      <c r="E4566">
        <v>76.3</v>
      </c>
      <c r="F4566">
        <v>9.6199999999999992</v>
      </c>
      <c r="G4566">
        <v>5</v>
      </c>
      <c r="H4566">
        <v>73.599999999999994</v>
      </c>
      <c r="I4566">
        <v>63.4</v>
      </c>
      <c r="J4566">
        <v>43.4</v>
      </c>
      <c r="K4566">
        <v>33.6</v>
      </c>
      <c r="L4566">
        <v>27.5</v>
      </c>
      <c r="M4566">
        <v>27.2</v>
      </c>
      <c r="R4566">
        <f t="shared" si="256"/>
        <v>9</v>
      </c>
      <c r="S4566">
        <f t="shared" si="257"/>
        <v>17</v>
      </c>
    </row>
    <row r="4567" spans="1:19" x14ac:dyDescent="0.3">
      <c r="A4567">
        <v>4566</v>
      </c>
      <c r="B4567" t="s">
        <v>4577</v>
      </c>
      <c r="C4567" t="str">
        <f t="shared" si="255"/>
        <v>stone_g_7_OrchardESA2</v>
      </c>
      <c r="D4567">
        <v>84.3</v>
      </c>
      <c r="E4567">
        <v>82.4</v>
      </c>
      <c r="F4567">
        <v>7.7</v>
      </c>
      <c r="G4567">
        <v>3.86</v>
      </c>
      <c r="H4567">
        <v>79.7</v>
      </c>
      <c r="I4567">
        <v>58.7</v>
      </c>
      <c r="J4567">
        <v>36</v>
      </c>
      <c r="K4567">
        <v>27.3</v>
      </c>
      <c r="L4567">
        <v>22.9</v>
      </c>
      <c r="M4567">
        <v>22.5</v>
      </c>
      <c r="R4567">
        <f t="shared" si="256"/>
        <v>9</v>
      </c>
      <c r="S4567">
        <f t="shared" si="257"/>
        <v>17</v>
      </c>
    </row>
    <row r="4568" spans="1:19" x14ac:dyDescent="0.3">
      <c r="A4568">
        <v>4567</v>
      </c>
      <c r="B4568" t="s">
        <v>4578</v>
      </c>
      <c r="C4568" t="str">
        <f t="shared" si="255"/>
        <v>stone_g_7_OrchardESA3</v>
      </c>
      <c r="D4568">
        <v>194</v>
      </c>
      <c r="E4568">
        <v>192</v>
      </c>
      <c r="F4568">
        <v>22.2</v>
      </c>
      <c r="G4568">
        <v>11.1</v>
      </c>
      <c r="H4568">
        <v>186</v>
      </c>
      <c r="I4568">
        <v>155</v>
      </c>
      <c r="J4568">
        <v>103</v>
      </c>
      <c r="K4568">
        <v>79.400000000000006</v>
      </c>
      <c r="L4568">
        <v>60.5</v>
      </c>
      <c r="M4568">
        <v>59.9</v>
      </c>
      <c r="R4568">
        <f t="shared" si="256"/>
        <v>9</v>
      </c>
      <c r="S4568">
        <f t="shared" si="257"/>
        <v>17</v>
      </c>
    </row>
    <row r="4569" spans="1:19" x14ac:dyDescent="0.3">
      <c r="A4569">
        <v>4568</v>
      </c>
      <c r="B4569" t="s">
        <v>4579</v>
      </c>
      <c r="C4569" t="str">
        <f t="shared" si="255"/>
        <v>stone_g_7_OrchardESA4</v>
      </c>
      <c r="D4569">
        <v>142</v>
      </c>
      <c r="E4569">
        <v>139</v>
      </c>
      <c r="F4569">
        <v>17.3</v>
      </c>
      <c r="G4569">
        <v>7.85</v>
      </c>
      <c r="H4569">
        <v>132</v>
      </c>
      <c r="I4569">
        <v>96.9</v>
      </c>
      <c r="J4569">
        <v>64.3</v>
      </c>
      <c r="K4569">
        <v>52</v>
      </c>
      <c r="L4569">
        <v>44.3</v>
      </c>
      <c r="M4569">
        <v>43.9</v>
      </c>
      <c r="R4569">
        <f t="shared" si="256"/>
        <v>9</v>
      </c>
      <c r="S4569">
        <f t="shared" si="257"/>
        <v>17</v>
      </c>
    </row>
    <row r="4570" spans="1:19" x14ac:dyDescent="0.3">
      <c r="A4570">
        <v>4569</v>
      </c>
      <c r="B4570" t="s">
        <v>4580</v>
      </c>
      <c r="C4570" t="str">
        <f t="shared" si="255"/>
        <v>stone_g_7_OrchardESA5</v>
      </c>
      <c r="D4570">
        <v>79.3</v>
      </c>
      <c r="E4570">
        <v>78.400000000000006</v>
      </c>
      <c r="F4570">
        <v>9.08</v>
      </c>
      <c r="G4570">
        <v>4.5199999999999996</v>
      </c>
      <c r="H4570">
        <v>75.7</v>
      </c>
      <c r="I4570">
        <v>67.2</v>
      </c>
      <c r="J4570">
        <v>44.6</v>
      </c>
      <c r="K4570">
        <v>33.5</v>
      </c>
      <c r="L4570">
        <v>27.3</v>
      </c>
      <c r="M4570">
        <v>27</v>
      </c>
      <c r="R4570">
        <f t="shared" si="256"/>
        <v>9</v>
      </c>
      <c r="S4570">
        <f t="shared" si="257"/>
        <v>17</v>
      </c>
    </row>
    <row r="4571" spans="1:19" x14ac:dyDescent="0.3">
      <c r="A4571">
        <v>4570</v>
      </c>
      <c r="B4571" t="s">
        <v>4581</v>
      </c>
      <c r="C4571" t="str">
        <f t="shared" si="255"/>
        <v>stone_g_7_OrchardESA6</v>
      </c>
      <c r="D4571">
        <v>59.5</v>
      </c>
      <c r="E4571">
        <v>58.7</v>
      </c>
      <c r="F4571">
        <v>6.73</v>
      </c>
      <c r="G4571">
        <v>3.88</v>
      </c>
      <c r="H4571">
        <v>56.3</v>
      </c>
      <c r="I4571">
        <v>50.7</v>
      </c>
      <c r="J4571">
        <v>32.9</v>
      </c>
      <c r="K4571">
        <v>24.7</v>
      </c>
      <c r="L4571">
        <v>20.2</v>
      </c>
      <c r="M4571">
        <v>19.899999999999999</v>
      </c>
      <c r="R4571">
        <f t="shared" si="256"/>
        <v>9</v>
      </c>
      <c r="S4571">
        <f t="shared" si="257"/>
        <v>17</v>
      </c>
    </row>
    <row r="4572" spans="1:19" x14ac:dyDescent="0.3">
      <c r="A4572">
        <v>4571</v>
      </c>
      <c r="B4572" t="s">
        <v>4582</v>
      </c>
      <c r="C4572" t="str">
        <f t="shared" si="255"/>
        <v>stone_g_7_OrchardESA7</v>
      </c>
      <c r="D4572">
        <v>83.2</v>
      </c>
      <c r="E4572">
        <v>81.5</v>
      </c>
      <c r="F4572">
        <v>7.66</v>
      </c>
      <c r="G4572">
        <v>5.03</v>
      </c>
      <c r="H4572">
        <v>77</v>
      </c>
      <c r="I4572">
        <v>63.2</v>
      </c>
      <c r="J4572">
        <v>36.1</v>
      </c>
      <c r="K4572">
        <v>26.5</v>
      </c>
      <c r="L4572">
        <v>28.9</v>
      </c>
      <c r="M4572">
        <v>28.5</v>
      </c>
      <c r="R4572">
        <f t="shared" si="256"/>
        <v>9</v>
      </c>
      <c r="S4572">
        <f t="shared" si="257"/>
        <v>17</v>
      </c>
    </row>
    <row r="4573" spans="1:19" x14ac:dyDescent="0.3">
      <c r="A4573">
        <v>4572</v>
      </c>
      <c r="B4573" t="s">
        <v>4583</v>
      </c>
      <c r="C4573" t="str">
        <f t="shared" si="255"/>
        <v>stone_g_7_OrchardESA8</v>
      </c>
      <c r="D4573">
        <v>79.5</v>
      </c>
      <c r="E4573">
        <v>77.3</v>
      </c>
      <c r="F4573">
        <v>5.41</v>
      </c>
      <c r="G4573">
        <v>2.78</v>
      </c>
      <c r="H4573">
        <v>71.2</v>
      </c>
      <c r="I4573">
        <v>49.5</v>
      </c>
      <c r="J4573">
        <v>27.6</v>
      </c>
      <c r="K4573">
        <v>20</v>
      </c>
      <c r="L4573">
        <v>17</v>
      </c>
      <c r="M4573">
        <v>16.7</v>
      </c>
      <c r="R4573">
        <f t="shared" si="256"/>
        <v>9</v>
      </c>
      <c r="S4573">
        <f t="shared" si="257"/>
        <v>17</v>
      </c>
    </row>
    <row r="4574" spans="1:19" x14ac:dyDescent="0.3">
      <c r="A4574">
        <v>4573</v>
      </c>
      <c r="B4574" t="s">
        <v>4584</v>
      </c>
      <c r="C4574" t="str">
        <f t="shared" si="255"/>
        <v>stone_g_7_OrchardESA9</v>
      </c>
      <c r="D4574">
        <v>71.7</v>
      </c>
      <c r="E4574">
        <v>70.5</v>
      </c>
      <c r="F4574">
        <v>9.25</v>
      </c>
      <c r="G4574">
        <v>5.1100000000000003</v>
      </c>
      <c r="H4574">
        <v>68.599999999999994</v>
      </c>
      <c r="I4574">
        <v>59.1</v>
      </c>
      <c r="J4574">
        <v>37.9</v>
      </c>
      <c r="K4574">
        <v>28.8</v>
      </c>
      <c r="L4574">
        <v>28.5</v>
      </c>
      <c r="M4574">
        <v>28.2</v>
      </c>
      <c r="R4574">
        <f t="shared" si="256"/>
        <v>9</v>
      </c>
      <c r="S4574">
        <f t="shared" si="257"/>
        <v>17</v>
      </c>
    </row>
    <row r="4575" spans="1:19" x14ac:dyDescent="0.3">
      <c r="A4575">
        <v>4574</v>
      </c>
      <c r="B4575" t="s">
        <v>4585</v>
      </c>
      <c r="C4575" t="str">
        <f t="shared" si="255"/>
        <v>stone_g_7_OrchardESA10a</v>
      </c>
      <c r="D4575">
        <v>94.6</v>
      </c>
      <c r="E4575">
        <v>93</v>
      </c>
      <c r="F4575">
        <v>9.67</v>
      </c>
      <c r="G4575">
        <v>4.46</v>
      </c>
      <c r="H4575">
        <v>89.8</v>
      </c>
      <c r="I4575">
        <v>73</v>
      </c>
      <c r="J4575">
        <v>47.6</v>
      </c>
      <c r="K4575">
        <v>34.799999999999997</v>
      </c>
      <c r="L4575">
        <v>31.4</v>
      </c>
      <c r="M4575">
        <v>30.9</v>
      </c>
      <c r="R4575">
        <f t="shared" si="256"/>
        <v>9</v>
      </c>
      <c r="S4575">
        <f t="shared" si="257"/>
        <v>17</v>
      </c>
    </row>
    <row r="4576" spans="1:19" x14ac:dyDescent="0.3">
      <c r="A4576">
        <v>4575</v>
      </c>
      <c r="B4576" t="s">
        <v>4586</v>
      </c>
      <c r="C4576" t="str">
        <f t="shared" si="255"/>
        <v>stone_g_7_OrchardESA10b</v>
      </c>
      <c r="D4576">
        <v>74.8</v>
      </c>
      <c r="E4576">
        <v>74</v>
      </c>
      <c r="F4576">
        <v>10.1</v>
      </c>
      <c r="G4576">
        <v>5.1100000000000003</v>
      </c>
      <c r="H4576">
        <v>71.8</v>
      </c>
      <c r="I4576">
        <v>61.2</v>
      </c>
      <c r="J4576">
        <v>42.4</v>
      </c>
      <c r="K4576">
        <v>33.4</v>
      </c>
      <c r="L4576">
        <v>27</v>
      </c>
      <c r="M4576">
        <v>26.7</v>
      </c>
      <c r="R4576">
        <f t="shared" si="256"/>
        <v>9</v>
      </c>
      <c r="S4576">
        <f t="shared" si="257"/>
        <v>17</v>
      </c>
    </row>
    <row r="4577" spans="1:19" x14ac:dyDescent="0.3">
      <c r="A4577">
        <v>4576</v>
      </c>
      <c r="B4577" t="s">
        <v>4587</v>
      </c>
      <c r="C4577" t="str">
        <f t="shared" si="255"/>
        <v>stone_g_7_OrchardESA11a</v>
      </c>
      <c r="D4577">
        <v>97.2</v>
      </c>
      <c r="E4577">
        <v>95.6</v>
      </c>
      <c r="F4577">
        <v>10</v>
      </c>
      <c r="G4577">
        <v>5.15</v>
      </c>
      <c r="H4577">
        <v>90.8</v>
      </c>
      <c r="I4577">
        <v>80.400000000000006</v>
      </c>
      <c r="J4577">
        <v>53.6</v>
      </c>
      <c r="K4577">
        <v>38.5</v>
      </c>
      <c r="L4577">
        <v>31.6</v>
      </c>
      <c r="M4577">
        <v>31.1</v>
      </c>
      <c r="R4577">
        <f t="shared" si="256"/>
        <v>9</v>
      </c>
      <c r="S4577">
        <f t="shared" si="257"/>
        <v>17</v>
      </c>
    </row>
    <row r="4578" spans="1:19" x14ac:dyDescent="0.3">
      <c r="A4578">
        <v>4577</v>
      </c>
      <c r="B4578" t="s">
        <v>4588</v>
      </c>
      <c r="C4578" t="str">
        <f t="shared" si="255"/>
        <v>stone_g_7_OrchardESA11b</v>
      </c>
      <c r="D4578">
        <v>99.9</v>
      </c>
      <c r="E4578">
        <v>98</v>
      </c>
      <c r="F4578">
        <v>9.26</v>
      </c>
      <c r="G4578">
        <v>4.17</v>
      </c>
      <c r="H4578">
        <v>92.9</v>
      </c>
      <c r="I4578">
        <v>78.599999999999994</v>
      </c>
      <c r="J4578">
        <v>47.5</v>
      </c>
      <c r="K4578">
        <v>34.299999999999997</v>
      </c>
      <c r="L4578">
        <v>28.8</v>
      </c>
      <c r="M4578">
        <v>28.3</v>
      </c>
      <c r="R4578">
        <f t="shared" si="256"/>
        <v>9</v>
      </c>
      <c r="S4578">
        <f t="shared" si="257"/>
        <v>17</v>
      </c>
    </row>
    <row r="4579" spans="1:19" x14ac:dyDescent="0.3">
      <c r="A4579">
        <v>4578</v>
      </c>
      <c r="B4579" t="s">
        <v>4589</v>
      </c>
      <c r="C4579" t="str">
        <f t="shared" si="255"/>
        <v>stone_g_7_OrchardESA12a</v>
      </c>
      <c r="D4579">
        <v>147</v>
      </c>
      <c r="E4579">
        <v>145</v>
      </c>
      <c r="F4579">
        <v>11.6</v>
      </c>
      <c r="G4579">
        <v>4.5199999999999996</v>
      </c>
      <c r="H4579">
        <v>137</v>
      </c>
      <c r="I4579">
        <v>107</v>
      </c>
      <c r="J4579">
        <v>62.9</v>
      </c>
      <c r="K4579">
        <v>44.7</v>
      </c>
      <c r="L4579">
        <v>38</v>
      </c>
      <c r="M4579">
        <v>37.299999999999997</v>
      </c>
      <c r="R4579">
        <f t="shared" si="256"/>
        <v>9</v>
      </c>
      <c r="S4579">
        <f t="shared" si="257"/>
        <v>17</v>
      </c>
    </row>
    <row r="4580" spans="1:19" x14ac:dyDescent="0.3">
      <c r="A4580">
        <v>4579</v>
      </c>
      <c r="B4580" t="s">
        <v>4590</v>
      </c>
      <c r="C4580" t="str">
        <f t="shared" si="255"/>
        <v>stone_g_7_OrchardESA12b</v>
      </c>
      <c r="D4580">
        <v>86.2</v>
      </c>
      <c r="E4580">
        <v>84.4</v>
      </c>
      <c r="F4580">
        <v>6.91</v>
      </c>
      <c r="G4580">
        <v>3.73</v>
      </c>
      <c r="H4580">
        <v>79.2</v>
      </c>
      <c r="I4580">
        <v>57.3</v>
      </c>
      <c r="J4580">
        <v>36.299999999999997</v>
      </c>
      <c r="K4580">
        <v>26.5</v>
      </c>
      <c r="L4580">
        <v>21.6</v>
      </c>
      <c r="M4580">
        <v>21.2</v>
      </c>
      <c r="R4580">
        <f t="shared" si="256"/>
        <v>9</v>
      </c>
      <c r="S4580">
        <f t="shared" si="257"/>
        <v>17</v>
      </c>
    </row>
    <row r="4581" spans="1:19" x14ac:dyDescent="0.3">
      <c r="A4581">
        <v>4580</v>
      </c>
      <c r="B4581" t="s">
        <v>4591</v>
      </c>
      <c r="C4581" t="str">
        <f t="shared" si="255"/>
        <v>stone_g_7_OrchardESA13</v>
      </c>
      <c r="D4581">
        <v>47.1</v>
      </c>
      <c r="E4581">
        <v>45.7</v>
      </c>
      <c r="F4581">
        <v>5.0999999999999996</v>
      </c>
      <c r="G4581">
        <v>3.07</v>
      </c>
      <c r="H4581">
        <v>42.3</v>
      </c>
      <c r="I4581">
        <v>32.700000000000003</v>
      </c>
      <c r="J4581">
        <v>21.9</v>
      </c>
      <c r="K4581">
        <v>17.399999999999999</v>
      </c>
      <c r="L4581">
        <v>13.1</v>
      </c>
      <c r="M4581">
        <v>13</v>
      </c>
      <c r="R4581">
        <f t="shared" si="256"/>
        <v>9</v>
      </c>
      <c r="S4581">
        <f t="shared" si="257"/>
        <v>17</v>
      </c>
    </row>
    <row r="4582" spans="1:19" x14ac:dyDescent="0.3">
      <c r="A4582">
        <v>4581</v>
      </c>
      <c r="B4582" t="s">
        <v>4592</v>
      </c>
      <c r="C4582" t="str">
        <f t="shared" si="255"/>
        <v>stone_g_7_OrchardESA14</v>
      </c>
      <c r="D4582">
        <v>37.1</v>
      </c>
      <c r="E4582">
        <v>36.700000000000003</v>
      </c>
      <c r="F4582">
        <v>6.54</v>
      </c>
      <c r="G4582">
        <v>4.97</v>
      </c>
      <c r="H4582">
        <v>35.6</v>
      </c>
      <c r="I4582">
        <v>30.1</v>
      </c>
      <c r="J4582">
        <v>24.6</v>
      </c>
      <c r="K4582">
        <v>20</v>
      </c>
      <c r="L4582">
        <v>15.7</v>
      </c>
      <c r="M4582">
        <v>15.5</v>
      </c>
      <c r="R4582">
        <f t="shared" si="256"/>
        <v>9</v>
      </c>
      <c r="S4582">
        <f t="shared" si="257"/>
        <v>17</v>
      </c>
    </row>
    <row r="4583" spans="1:19" x14ac:dyDescent="0.3">
      <c r="A4583">
        <v>4582</v>
      </c>
      <c r="B4583" t="s">
        <v>4593</v>
      </c>
      <c r="C4583" t="str">
        <f t="shared" si="255"/>
        <v>stone_g_7_OrchardESA15a</v>
      </c>
      <c r="D4583">
        <v>74.400000000000006</v>
      </c>
      <c r="E4583">
        <v>73.099999999999994</v>
      </c>
      <c r="F4583">
        <v>9.82</v>
      </c>
      <c r="G4583">
        <v>4.96</v>
      </c>
      <c r="H4583">
        <v>70</v>
      </c>
      <c r="I4583">
        <v>55.5</v>
      </c>
      <c r="J4583">
        <v>38.6</v>
      </c>
      <c r="K4583">
        <v>30.4</v>
      </c>
      <c r="L4583">
        <v>23.4</v>
      </c>
      <c r="M4583">
        <v>23.1</v>
      </c>
      <c r="R4583">
        <f t="shared" si="256"/>
        <v>9</v>
      </c>
      <c r="S4583">
        <f t="shared" si="257"/>
        <v>17</v>
      </c>
    </row>
    <row r="4584" spans="1:19" x14ac:dyDescent="0.3">
      <c r="A4584">
        <v>4583</v>
      </c>
      <c r="B4584" t="s">
        <v>4594</v>
      </c>
      <c r="C4584" t="str">
        <f t="shared" si="255"/>
        <v>stone_g_7_OrchardESA15a</v>
      </c>
      <c r="D4584">
        <v>53.7</v>
      </c>
      <c r="E4584">
        <v>52.8</v>
      </c>
      <c r="F4584">
        <v>9.44</v>
      </c>
      <c r="G4584">
        <v>5.53</v>
      </c>
      <c r="H4584">
        <v>50.4</v>
      </c>
      <c r="I4584">
        <v>41.6</v>
      </c>
      <c r="J4584">
        <v>28.5</v>
      </c>
      <c r="K4584">
        <v>22.8</v>
      </c>
      <c r="L4584">
        <v>17.600000000000001</v>
      </c>
      <c r="M4584">
        <v>17.399999999999999</v>
      </c>
      <c r="R4584">
        <f t="shared" si="256"/>
        <v>9</v>
      </c>
      <c r="S4584">
        <f t="shared" si="257"/>
        <v>17</v>
      </c>
    </row>
    <row r="4585" spans="1:19" x14ac:dyDescent="0.3">
      <c r="A4585">
        <v>4584</v>
      </c>
      <c r="B4585" t="s">
        <v>4595</v>
      </c>
      <c r="C4585" t="str">
        <f t="shared" si="255"/>
        <v>stone_g_7_OrchardESA16a</v>
      </c>
      <c r="D4585">
        <v>41.1</v>
      </c>
      <c r="E4585">
        <v>40.700000000000003</v>
      </c>
      <c r="F4585">
        <v>6.48</v>
      </c>
      <c r="G4585">
        <v>5.0199999999999996</v>
      </c>
      <c r="H4585">
        <v>39.5</v>
      </c>
      <c r="I4585">
        <v>34.700000000000003</v>
      </c>
      <c r="J4585">
        <v>27.4</v>
      </c>
      <c r="K4585">
        <v>22</v>
      </c>
      <c r="L4585">
        <v>16.600000000000001</v>
      </c>
      <c r="M4585">
        <v>16.5</v>
      </c>
      <c r="R4585">
        <f t="shared" si="256"/>
        <v>9</v>
      </c>
      <c r="S4585">
        <f t="shared" si="257"/>
        <v>17</v>
      </c>
    </row>
    <row r="4586" spans="1:19" x14ac:dyDescent="0.3">
      <c r="A4586">
        <v>4585</v>
      </c>
      <c r="B4586" t="s">
        <v>4596</v>
      </c>
      <c r="C4586" t="str">
        <f t="shared" si="255"/>
        <v>stone_g_7_OrchardESA16b</v>
      </c>
      <c r="D4586">
        <v>34.299999999999997</v>
      </c>
      <c r="E4586">
        <v>34</v>
      </c>
      <c r="F4586">
        <v>5.71</v>
      </c>
      <c r="G4586">
        <v>5.3</v>
      </c>
      <c r="H4586">
        <v>33.1</v>
      </c>
      <c r="I4586">
        <v>29.7</v>
      </c>
      <c r="J4586">
        <v>23.7</v>
      </c>
      <c r="K4586">
        <v>19.3</v>
      </c>
      <c r="L4586">
        <v>14.6</v>
      </c>
      <c r="M4586">
        <v>14.4</v>
      </c>
      <c r="R4586">
        <f t="shared" si="256"/>
        <v>9</v>
      </c>
      <c r="S4586">
        <f t="shared" si="257"/>
        <v>17</v>
      </c>
    </row>
    <row r="4587" spans="1:19" x14ac:dyDescent="0.3">
      <c r="A4587">
        <v>4586</v>
      </c>
      <c r="B4587" t="s">
        <v>4597</v>
      </c>
      <c r="C4587" t="str">
        <f t="shared" si="255"/>
        <v>stone_g_7_OrchardESA17a</v>
      </c>
      <c r="D4587">
        <v>101</v>
      </c>
      <c r="E4587">
        <v>100</v>
      </c>
      <c r="F4587">
        <v>18.8</v>
      </c>
      <c r="G4587">
        <v>11.5</v>
      </c>
      <c r="H4587">
        <v>97.5</v>
      </c>
      <c r="I4587">
        <v>85.6</v>
      </c>
      <c r="J4587">
        <v>71</v>
      </c>
      <c r="K4587">
        <v>59.5</v>
      </c>
      <c r="L4587">
        <v>44.7</v>
      </c>
      <c r="M4587">
        <v>44.4</v>
      </c>
      <c r="R4587">
        <f t="shared" si="256"/>
        <v>9</v>
      </c>
      <c r="S4587">
        <f t="shared" si="257"/>
        <v>17</v>
      </c>
    </row>
    <row r="4588" spans="1:19" x14ac:dyDescent="0.3">
      <c r="A4588">
        <v>4587</v>
      </c>
      <c r="B4588" t="s">
        <v>4598</v>
      </c>
      <c r="C4588" t="str">
        <f t="shared" si="255"/>
        <v>stone_g_7_OrchardESA17b</v>
      </c>
      <c r="D4588">
        <v>33.6</v>
      </c>
      <c r="E4588">
        <v>33.200000000000003</v>
      </c>
      <c r="F4588">
        <v>5.01</v>
      </c>
      <c r="G4588">
        <v>4.2</v>
      </c>
      <c r="H4588">
        <v>32.200000000000003</v>
      </c>
      <c r="I4588">
        <v>27.9</v>
      </c>
      <c r="J4588">
        <v>21</v>
      </c>
      <c r="K4588">
        <v>16.8</v>
      </c>
      <c r="L4588">
        <v>13</v>
      </c>
      <c r="M4588">
        <v>12.9</v>
      </c>
      <c r="R4588">
        <f t="shared" si="256"/>
        <v>9</v>
      </c>
      <c r="S4588">
        <f t="shared" si="257"/>
        <v>17</v>
      </c>
    </row>
    <row r="4589" spans="1:19" x14ac:dyDescent="0.3">
      <c r="A4589">
        <v>4588</v>
      </c>
      <c r="B4589" t="s">
        <v>4599</v>
      </c>
      <c r="C4589" t="str">
        <f t="shared" si="255"/>
        <v>stone_g_7_OrchardESA19a</v>
      </c>
      <c r="D4589">
        <v>42.9</v>
      </c>
      <c r="E4589">
        <v>42.4</v>
      </c>
      <c r="F4589">
        <v>9.0399999999999991</v>
      </c>
      <c r="G4589">
        <v>6.46</v>
      </c>
      <c r="H4589">
        <v>40.9</v>
      </c>
      <c r="I4589">
        <v>37</v>
      </c>
      <c r="J4589">
        <v>27.5</v>
      </c>
      <c r="K4589">
        <v>22.2</v>
      </c>
      <c r="L4589">
        <v>17.399999999999999</v>
      </c>
      <c r="M4589">
        <v>17.2</v>
      </c>
      <c r="R4589">
        <f t="shared" si="256"/>
        <v>9</v>
      </c>
      <c r="S4589">
        <f t="shared" si="257"/>
        <v>17</v>
      </c>
    </row>
    <row r="4590" spans="1:19" x14ac:dyDescent="0.3">
      <c r="A4590">
        <v>4589</v>
      </c>
      <c r="B4590" t="s">
        <v>4600</v>
      </c>
      <c r="C4590" t="str">
        <f t="shared" si="255"/>
        <v>stone_g_7_OrchardESA19b</v>
      </c>
      <c r="D4590">
        <v>68.400000000000006</v>
      </c>
      <c r="E4590">
        <v>67.599999999999994</v>
      </c>
      <c r="F4590">
        <v>17.399999999999999</v>
      </c>
      <c r="G4590">
        <v>11.4</v>
      </c>
      <c r="H4590">
        <v>65.599999999999994</v>
      </c>
      <c r="I4590">
        <v>58.5</v>
      </c>
      <c r="J4590">
        <v>43.4</v>
      </c>
      <c r="K4590">
        <v>36.6</v>
      </c>
      <c r="L4590">
        <v>28.3</v>
      </c>
      <c r="M4590">
        <v>28.2</v>
      </c>
      <c r="R4590">
        <f t="shared" si="256"/>
        <v>9</v>
      </c>
      <c r="S4590">
        <f t="shared" si="257"/>
        <v>17</v>
      </c>
    </row>
    <row r="4591" spans="1:19" x14ac:dyDescent="0.3">
      <c r="A4591">
        <v>4590</v>
      </c>
      <c r="B4591" t="s">
        <v>4601</v>
      </c>
      <c r="C4591" t="str">
        <f t="shared" si="255"/>
        <v>stone_g_7_OrchardESA20a</v>
      </c>
      <c r="D4591">
        <v>248</v>
      </c>
      <c r="E4591">
        <v>243</v>
      </c>
      <c r="F4591">
        <v>20.5</v>
      </c>
      <c r="G4591">
        <v>7.01</v>
      </c>
      <c r="H4591">
        <v>234</v>
      </c>
      <c r="I4591">
        <v>184</v>
      </c>
      <c r="J4591">
        <v>109</v>
      </c>
      <c r="K4591">
        <v>78.599999999999994</v>
      </c>
      <c r="L4591">
        <v>64.099999999999994</v>
      </c>
      <c r="M4591">
        <v>63.1</v>
      </c>
      <c r="R4591">
        <f t="shared" si="256"/>
        <v>9</v>
      </c>
      <c r="S4591">
        <f t="shared" si="257"/>
        <v>17</v>
      </c>
    </row>
    <row r="4592" spans="1:19" x14ac:dyDescent="0.3">
      <c r="A4592">
        <v>4591</v>
      </c>
      <c r="B4592" t="s">
        <v>4602</v>
      </c>
      <c r="C4592" t="str">
        <f t="shared" si="255"/>
        <v>stone_g_7_OrchardESA20b</v>
      </c>
      <c r="D4592">
        <v>206</v>
      </c>
      <c r="E4592">
        <v>202</v>
      </c>
      <c r="F4592">
        <v>15.7</v>
      </c>
      <c r="G4592">
        <v>5.18</v>
      </c>
      <c r="H4592">
        <v>189</v>
      </c>
      <c r="I4592">
        <v>138</v>
      </c>
      <c r="J4592">
        <v>78.7</v>
      </c>
      <c r="K4592">
        <v>58.2</v>
      </c>
      <c r="L4592">
        <v>46.9</v>
      </c>
      <c r="M4592">
        <v>46.3</v>
      </c>
      <c r="R4592">
        <f t="shared" si="256"/>
        <v>9</v>
      </c>
      <c r="S4592">
        <f t="shared" si="257"/>
        <v>17</v>
      </c>
    </row>
    <row r="4593" spans="1:19" x14ac:dyDescent="0.3">
      <c r="A4593">
        <v>4592</v>
      </c>
      <c r="B4593" t="s">
        <v>4603</v>
      </c>
      <c r="C4593" t="str">
        <f t="shared" si="255"/>
        <v>stone_g_4_OrchardESA1</v>
      </c>
      <c r="D4593">
        <v>141</v>
      </c>
      <c r="E4593">
        <v>128</v>
      </c>
      <c r="F4593">
        <v>11.5</v>
      </c>
      <c r="G4593">
        <v>5.0199999999999996</v>
      </c>
      <c r="H4593">
        <v>92.2</v>
      </c>
      <c r="I4593">
        <v>85.3</v>
      </c>
      <c r="J4593">
        <v>57.9</v>
      </c>
      <c r="K4593">
        <v>43</v>
      </c>
      <c r="L4593">
        <v>40.9</v>
      </c>
      <c r="M4593">
        <v>39.9</v>
      </c>
      <c r="R4593">
        <f t="shared" si="256"/>
        <v>9</v>
      </c>
      <c r="S4593">
        <f t="shared" si="257"/>
        <v>17</v>
      </c>
    </row>
    <row r="4594" spans="1:19" x14ac:dyDescent="0.3">
      <c r="A4594">
        <v>4593</v>
      </c>
      <c r="B4594" t="s">
        <v>4604</v>
      </c>
      <c r="C4594" t="str">
        <f t="shared" si="255"/>
        <v>stone_g_4_OrchardESA2</v>
      </c>
      <c r="D4594">
        <v>169</v>
      </c>
      <c r="E4594">
        <v>127</v>
      </c>
      <c r="F4594">
        <v>9.26</v>
      </c>
      <c r="G4594">
        <v>4.05</v>
      </c>
      <c r="H4594">
        <v>99.3</v>
      </c>
      <c r="I4594">
        <v>64.7</v>
      </c>
      <c r="J4594">
        <v>41.5</v>
      </c>
      <c r="K4594">
        <v>32.6</v>
      </c>
      <c r="L4594">
        <v>27.5</v>
      </c>
      <c r="M4594">
        <v>26.8</v>
      </c>
      <c r="R4594">
        <f t="shared" si="256"/>
        <v>9</v>
      </c>
      <c r="S4594">
        <f t="shared" si="257"/>
        <v>17</v>
      </c>
    </row>
    <row r="4595" spans="1:19" x14ac:dyDescent="0.3">
      <c r="A4595">
        <v>4594</v>
      </c>
      <c r="B4595" t="s">
        <v>4605</v>
      </c>
      <c r="C4595" t="str">
        <f t="shared" si="255"/>
        <v>stone_g_4_OrchardESA3</v>
      </c>
      <c r="D4595">
        <v>389</v>
      </c>
      <c r="E4595">
        <v>287</v>
      </c>
      <c r="F4595">
        <v>21</v>
      </c>
      <c r="G4595">
        <v>13.3</v>
      </c>
      <c r="H4595">
        <v>216</v>
      </c>
      <c r="I4595">
        <v>168</v>
      </c>
      <c r="J4595">
        <v>108</v>
      </c>
      <c r="K4595">
        <v>79.5</v>
      </c>
      <c r="L4595">
        <v>65.5</v>
      </c>
      <c r="M4595">
        <v>65</v>
      </c>
      <c r="R4595">
        <f t="shared" si="256"/>
        <v>9</v>
      </c>
      <c r="S4595">
        <f t="shared" si="257"/>
        <v>17</v>
      </c>
    </row>
    <row r="4596" spans="1:19" x14ac:dyDescent="0.3">
      <c r="A4596">
        <v>4595</v>
      </c>
      <c r="B4596" t="s">
        <v>4606</v>
      </c>
      <c r="C4596" t="str">
        <f t="shared" si="255"/>
        <v>stone_g_4_OrchardESA4</v>
      </c>
      <c r="D4596">
        <v>303</v>
      </c>
      <c r="E4596">
        <v>243</v>
      </c>
      <c r="F4596">
        <v>20.100000000000001</v>
      </c>
      <c r="G4596">
        <v>9.73</v>
      </c>
      <c r="H4596">
        <v>197</v>
      </c>
      <c r="I4596">
        <v>139</v>
      </c>
      <c r="J4596">
        <v>80.900000000000006</v>
      </c>
      <c r="K4596">
        <v>61.6</v>
      </c>
      <c r="L4596">
        <v>79</v>
      </c>
      <c r="M4596">
        <v>77.8</v>
      </c>
      <c r="R4596">
        <f t="shared" si="256"/>
        <v>9</v>
      </c>
      <c r="S4596">
        <f t="shared" si="257"/>
        <v>17</v>
      </c>
    </row>
    <row r="4597" spans="1:19" x14ac:dyDescent="0.3">
      <c r="A4597">
        <v>4596</v>
      </c>
      <c r="B4597" t="s">
        <v>4607</v>
      </c>
      <c r="C4597" t="str">
        <f t="shared" si="255"/>
        <v>stone_g_4_OrchardESA5</v>
      </c>
      <c r="D4597">
        <v>136</v>
      </c>
      <c r="E4597">
        <v>123</v>
      </c>
      <c r="F4597">
        <v>12.4</v>
      </c>
      <c r="G4597">
        <v>5.0199999999999996</v>
      </c>
      <c r="H4597">
        <v>111</v>
      </c>
      <c r="I4597">
        <v>94.4</v>
      </c>
      <c r="J4597">
        <v>62.1</v>
      </c>
      <c r="K4597">
        <v>46.6</v>
      </c>
      <c r="L4597">
        <v>40.700000000000003</v>
      </c>
      <c r="M4597">
        <v>40.299999999999997</v>
      </c>
      <c r="R4597">
        <f t="shared" si="256"/>
        <v>9</v>
      </c>
      <c r="S4597">
        <f t="shared" si="257"/>
        <v>17</v>
      </c>
    </row>
    <row r="4598" spans="1:19" x14ac:dyDescent="0.3">
      <c r="A4598">
        <v>4597</v>
      </c>
      <c r="B4598" t="s">
        <v>4608</v>
      </c>
      <c r="C4598" t="str">
        <f t="shared" si="255"/>
        <v>stone_g_4_OrchardESA6</v>
      </c>
      <c r="D4598">
        <v>80.2</v>
      </c>
      <c r="E4598">
        <v>74.2</v>
      </c>
      <c r="F4598">
        <v>7.3</v>
      </c>
      <c r="G4598">
        <v>4.21</v>
      </c>
      <c r="H4598">
        <v>69.099999999999994</v>
      </c>
      <c r="I4598">
        <v>57.3</v>
      </c>
      <c r="J4598">
        <v>37.799999999999997</v>
      </c>
      <c r="K4598">
        <v>27.7</v>
      </c>
      <c r="L4598">
        <v>22.6</v>
      </c>
      <c r="M4598">
        <v>22.3</v>
      </c>
      <c r="R4598">
        <f t="shared" si="256"/>
        <v>9</v>
      </c>
      <c r="S4598">
        <f t="shared" si="257"/>
        <v>17</v>
      </c>
    </row>
    <row r="4599" spans="1:19" x14ac:dyDescent="0.3">
      <c r="A4599">
        <v>4598</v>
      </c>
      <c r="B4599" t="s">
        <v>4609</v>
      </c>
      <c r="C4599" t="str">
        <f t="shared" si="255"/>
        <v>stone_g_4_OrchardESA7</v>
      </c>
      <c r="D4599">
        <v>171</v>
      </c>
      <c r="E4599">
        <v>142</v>
      </c>
      <c r="F4599">
        <v>11.2</v>
      </c>
      <c r="G4599">
        <v>6.08</v>
      </c>
      <c r="H4599">
        <v>118</v>
      </c>
      <c r="I4599">
        <v>90.4</v>
      </c>
      <c r="J4599">
        <v>52.7</v>
      </c>
      <c r="K4599">
        <v>38.200000000000003</v>
      </c>
      <c r="L4599">
        <v>55.7</v>
      </c>
      <c r="M4599">
        <v>55.1</v>
      </c>
      <c r="R4599">
        <f t="shared" si="256"/>
        <v>9</v>
      </c>
      <c r="S4599">
        <f t="shared" si="257"/>
        <v>17</v>
      </c>
    </row>
    <row r="4600" spans="1:19" x14ac:dyDescent="0.3">
      <c r="A4600">
        <v>4599</v>
      </c>
      <c r="B4600" t="s">
        <v>4610</v>
      </c>
      <c r="C4600" t="str">
        <f t="shared" si="255"/>
        <v>stone_g_4_OrchardESA8</v>
      </c>
      <c r="D4600">
        <v>158</v>
      </c>
      <c r="E4600">
        <v>132</v>
      </c>
      <c r="F4600">
        <v>7.26</v>
      </c>
      <c r="G4600">
        <v>2.99</v>
      </c>
      <c r="H4600">
        <v>109</v>
      </c>
      <c r="I4600">
        <v>72.5</v>
      </c>
      <c r="J4600">
        <v>38.4</v>
      </c>
      <c r="K4600">
        <v>27.5</v>
      </c>
      <c r="L4600">
        <v>24.4</v>
      </c>
      <c r="M4600">
        <v>23.9</v>
      </c>
      <c r="R4600">
        <f t="shared" si="256"/>
        <v>9</v>
      </c>
      <c r="S4600">
        <f t="shared" si="257"/>
        <v>17</v>
      </c>
    </row>
    <row r="4601" spans="1:19" x14ac:dyDescent="0.3">
      <c r="A4601">
        <v>4600</v>
      </c>
      <c r="B4601" t="s">
        <v>4611</v>
      </c>
      <c r="C4601" t="str">
        <f t="shared" ref="C4601:C4664" si="258">LEFT(B4601,R4601-1)&amp;RIGHT(B4601,LEN(B4601)-S4601)</f>
        <v>stone_g_4_OrchardESA9</v>
      </c>
      <c r="D4601">
        <v>126</v>
      </c>
      <c r="E4601">
        <v>113</v>
      </c>
      <c r="F4601">
        <v>12.7</v>
      </c>
      <c r="G4601">
        <v>5.98</v>
      </c>
      <c r="H4601">
        <v>102</v>
      </c>
      <c r="I4601">
        <v>84.6</v>
      </c>
      <c r="J4601">
        <v>52.9</v>
      </c>
      <c r="K4601">
        <v>39</v>
      </c>
      <c r="L4601">
        <v>50.5</v>
      </c>
      <c r="M4601">
        <v>49.7</v>
      </c>
      <c r="R4601">
        <f t="shared" si="256"/>
        <v>9</v>
      </c>
      <c r="S4601">
        <f t="shared" si="257"/>
        <v>17</v>
      </c>
    </row>
    <row r="4602" spans="1:19" x14ac:dyDescent="0.3">
      <c r="A4602">
        <v>4601</v>
      </c>
      <c r="B4602" t="s">
        <v>4612</v>
      </c>
      <c r="C4602" t="str">
        <f t="shared" si="258"/>
        <v>stone_g_4_OrchardESA10a</v>
      </c>
      <c r="D4602">
        <v>171</v>
      </c>
      <c r="E4602">
        <v>151</v>
      </c>
      <c r="F4602">
        <v>12.6</v>
      </c>
      <c r="G4602">
        <v>5.08</v>
      </c>
      <c r="H4602">
        <v>138</v>
      </c>
      <c r="I4602">
        <v>107</v>
      </c>
      <c r="J4602">
        <v>62.4</v>
      </c>
      <c r="K4602">
        <v>45.3</v>
      </c>
      <c r="L4602">
        <v>49.3</v>
      </c>
      <c r="M4602">
        <v>48.5</v>
      </c>
      <c r="R4602">
        <f t="shared" si="256"/>
        <v>9</v>
      </c>
      <c r="S4602">
        <f t="shared" si="257"/>
        <v>17</v>
      </c>
    </row>
    <row r="4603" spans="1:19" x14ac:dyDescent="0.3">
      <c r="A4603">
        <v>4602</v>
      </c>
      <c r="B4603" t="s">
        <v>4613</v>
      </c>
      <c r="C4603" t="str">
        <f t="shared" si="258"/>
        <v>stone_g_4_OrchardESA10b</v>
      </c>
      <c r="D4603">
        <v>118</v>
      </c>
      <c r="E4603">
        <v>112</v>
      </c>
      <c r="F4603">
        <v>14.1</v>
      </c>
      <c r="G4603">
        <v>5.3</v>
      </c>
      <c r="H4603">
        <v>105</v>
      </c>
      <c r="I4603">
        <v>89.4</v>
      </c>
      <c r="J4603">
        <v>61.7</v>
      </c>
      <c r="K4603">
        <v>47.7</v>
      </c>
      <c r="L4603">
        <v>40.4</v>
      </c>
      <c r="M4603">
        <v>40</v>
      </c>
      <c r="R4603">
        <f t="shared" si="256"/>
        <v>9</v>
      </c>
      <c r="S4603">
        <f t="shared" si="257"/>
        <v>17</v>
      </c>
    </row>
    <row r="4604" spans="1:19" x14ac:dyDescent="0.3">
      <c r="A4604">
        <v>4603</v>
      </c>
      <c r="B4604" t="s">
        <v>4614</v>
      </c>
      <c r="C4604" t="str">
        <f t="shared" si="258"/>
        <v>stone_g_4_OrchardESA11a</v>
      </c>
      <c r="D4604">
        <v>175</v>
      </c>
      <c r="E4604">
        <v>140</v>
      </c>
      <c r="F4604">
        <v>9.68</v>
      </c>
      <c r="G4604">
        <v>6.16</v>
      </c>
      <c r="H4604">
        <v>123</v>
      </c>
      <c r="I4604">
        <v>88.1</v>
      </c>
      <c r="J4604">
        <v>52.1</v>
      </c>
      <c r="K4604">
        <v>37.299999999999997</v>
      </c>
      <c r="L4604">
        <v>32.5</v>
      </c>
      <c r="M4604">
        <v>32</v>
      </c>
      <c r="R4604">
        <f t="shared" si="256"/>
        <v>9</v>
      </c>
      <c r="S4604">
        <f t="shared" si="257"/>
        <v>17</v>
      </c>
    </row>
    <row r="4605" spans="1:19" x14ac:dyDescent="0.3">
      <c r="A4605">
        <v>4604</v>
      </c>
      <c r="B4605" t="s">
        <v>4615</v>
      </c>
      <c r="C4605" t="str">
        <f t="shared" si="258"/>
        <v>stone_g_4_OrchardESA11b</v>
      </c>
      <c r="D4605">
        <v>193</v>
      </c>
      <c r="E4605">
        <v>164</v>
      </c>
      <c r="F4605">
        <v>11</v>
      </c>
      <c r="G4605">
        <v>4.93</v>
      </c>
      <c r="H4605">
        <v>139</v>
      </c>
      <c r="I4605">
        <v>102</v>
      </c>
      <c r="J4605">
        <v>57.9</v>
      </c>
      <c r="K4605">
        <v>41.3</v>
      </c>
      <c r="L4605">
        <v>35.799999999999997</v>
      </c>
      <c r="M4605">
        <v>35.200000000000003</v>
      </c>
      <c r="R4605">
        <f t="shared" si="256"/>
        <v>9</v>
      </c>
      <c r="S4605">
        <f t="shared" si="257"/>
        <v>17</v>
      </c>
    </row>
    <row r="4606" spans="1:19" x14ac:dyDescent="0.3">
      <c r="A4606">
        <v>4605</v>
      </c>
      <c r="B4606" t="s">
        <v>4616</v>
      </c>
      <c r="C4606" t="str">
        <f t="shared" si="258"/>
        <v>stone_g_4_OrchardESA12a</v>
      </c>
      <c r="D4606">
        <v>288</v>
      </c>
      <c r="E4606">
        <v>209</v>
      </c>
      <c r="F4606">
        <v>11.1</v>
      </c>
      <c r="G4606">
        <v>5.34</v>
      </c>
      <c r="H4606">
        <v>142</v>
      </c>
      <c r="I4606">
        <v>109</v>
      </c>
      <c r="J4606">
        <v>61</v>
      </c>
      <c r="K4606">
        <v>43.2</v>
      </c>
      <c r="L4606">
        <v>38.200000000000003</v>
      </c>
      <c r="M4606">
        <v>37.5</v>
      </c>
      <c r="R4606">
        <f t="shared" si="256"/>
        <v>9</v>
      </c>
      <c r="S4606">
        <f t="shared" si="257"/>
        <v>17</v>
      </c>
    </row>
    <row r="4607" spans="1:19" x14ac:dyDescent="0.3">
      <c r="A4607">
        <v>4606</v>
      </c>
      <c r="B4607" t="s">
        <v>4617</v>
      </c>
      <c r="C4607" t="str">
        <f t="shared" si="258"/>
        <v>stone_g_4_OrchardESA12b</v>
      </c>
      <c r="D4607">
        <v>168</v>
      </c>
      <c r="E4607">
        <v>148</v>
      </c>
      <c r="F4607">
        <v>9.15</v>
      </c>
      <c r="G4607">
        <v>4.3600000000000003</v>
      </c>
      <c r="H4607">
        <v>111</v>
      </c>
      <c r="I4607">
        <v>85.9</v>
      </c>
      <c r="J4607">
        <v>48.9</v>
      </c>
      <c r="K4607">
        <v>35.5</v>
      </c>
      <c r="L4607">
        <v>31.7</v>
      </c>
      <c r="M4607">
        <v>30.4</v>
      </c>
      <c r="R4607">
        <f t="shared" si="256"/>
        <v>9</v>
      </c>
      <c r="S4607">
        <f t="shared" si="257"/>
        <v>17</v>
      </c>
    </row>
    <row r="4608" spans="1:19" x14ac:dyDescent="0.3">
      <c r="A4608">
        <v>4607</v>
      </c>
      <c r="B4608" t="s">
        <v>4618</v>
      </c>
      <c r="C4608" t="str">
        <f t="shared" si="258"/>
        <v>stone_g_4_OrchardESA13</v>
      </c>
      <c r="D4608">
        <v>87.4</v>
      </c>
      <c r="E4608">
        <v>78.900000000000006</v>
      </c>
      <c r="F4608">
        <v>6.74</v>
      </c>
      <c r="G4608">
        <v>3.3</v>
      </c>
      <c r="H4608">
        <v>68.8</v>
      </c>
      <c r="I4608">
        <v>49.3</v>
      </c>
      <c r="J4608">
        <v>29.6</v>
      </c>
      <c r="K4608">
        <v>23.8</v>
      </c>
      <c r="L4608">
        <v>17.899999999999999</v>
      </c>
      <c r="M4608">
        <v>17.7</v>
      </c>
      <c r="R4608">
        <f t="shared" si="256"/>
        <v>9</v>
      </c>
      <c r="S4608">
        <f t="shared" si="257"/>
        <v>17</v>
      </c>
    </row>
    <row r="4609" spans="1:19" x14ac:dyDescent="0.3">
      <c r="A4609">
        <v>4608</v>
      </c>
      <c r="B4609" t="s">
        <v>4619</v>
      </c>
      <c r="C4609" t="str">
        <f t="shared" si="258"/>
        <v>stone_g_4_OrchardESA14</v>
      </c>
      <c r="D4609">
        <v>54.3</v>
      </c>
      <c r="E4609">
        <v>51.1</v>
      </c>
      <c r="F4609">
        <v>7.44</v>
      </c>
      <c r="G4609">
        <v>4.58</v>
      </c>
      <c r="H4609">
        <v>47.7</v>
      </c>
      <c r="I4609">
        <v>40</v>
      </c>
      <c r="J4609">
        <v>28.4</v>
      </c>
      <c r="K4609">
        <v>23.2</v>
      </c>
      <c r="L4609">
        <v>18.600000000000001</v>
      </c>
      <c r="M4609">
        <v>18.399999999999999</v>
      </c>
      <c r="R4609">
        <f t="shared" si="256"/>
        <v>9</v>
      </c>
      <c r="S4609">
        <f t="shared" si="257"/>
        <v>17</v>
      </c>
    </row>
    <row r="4610" spans="1:19" x14ac:dyDescent="0.3">
      <c r="A4610">
        <v>4609</v>
      </c>
      <c r="B4610" t="s">
        <v>4620</v>
      </c>
      <c r="C4610" t="str">
        <f t="shared" si="258"/>
        <v>stone_g_4_OrchardESA15a</v>
      </c>
      <c r="D4610">
        <v>126</v>
      </c>
      <c r="E4610">
        <v>110</v>
      </c>
      <c r="F4610">
        <v>10.199999999999999</v>
      </c>
      <c r="G4610">
        <v>5.08</v>
      </c>
      <c r="H4610">
        <v>99.8</v>
      </c>
      <c r="I4610">
        <v>75</v>
      </c>
      <c r="J4610">
        <v>47.2</v>
      </c>
      <c r="K4610">
        <v>35.299999999999997</v>
      </c>
      <c r="L4610">
        <v>30.1</v>
      </c>
      <c r="M4610">
        <v>29.2</v>
      </c>
      <c r="R4610">
        <f t="shared" si="256"/>
        <v>9</v>
      </c>
      <c r="S4610">
        <f t="shared" si="257"/>
        <v>17</v>
      </c>
    </row>
    <row r="4611" spans="1:19" x14ac:dyDescent="0.3">
      <c r="A4611">
        <v>4610</v>
      </c>
      <c r="B4611" t="s">
        <v>4621</v>
      </c>
      <c r="C4611" t="str">
        <f t="shared" si="258"/>
        <v>stone_g_4_OrchardESA15a</v>
      </c>
      <c r="D4611">
        <v>86.4</v>
      </c>
      <c r="E4611">
        <v>77.8</v>
      </c>
      <c r="F4611">
        <v>11</v>
      </c>
      <c r="G4611">
        <v>5.5</v>
      </c>
      <c r="H4611">
        <v>71.3</v>
      </c>
      <c r="I4611">
        <v>58.7</v>
      </c>
      <c r="J4611">
        <v>39.5</v>
      </c>
      <c r="K4611">
        <v>30.9</v>
      </c>
      <c r="L4611">
        <v>23.6</v>
      </c>
      <c r="M4611">
        <v>23.4</v>
      </c>
      <c r="R4611">
        <f t="shared" ref="R4611:R4674" si="259">SEARCH("run",B4611)</f>
        <v>9</v>
      </c>
      <c r="S4611">
        <f t="shared" ref="S4611:S4674" si="260">SEARCH("_",B4611,SEARCH("_",B4611,R4611+1)+1)</f>
        <v>17</v>
      </c>
    </row>
    <row r="4612" spans="1:19" x14ac:dyDescent="0.3">
      <c r="A4612">
        <v>4611</v>
      </c>
      <c r="B4612" t="s">
        <v>4622</v>
      </c>
      <c r="C4612" t="str">
        <f t="shared" si="258"/>
        <v>stone_g_4_OrchardESA16a</v>
      </c>
      <c r="D4612">
        <v>56.8</v>
      </c>
      <c r="E4612">
        <v>54</v>
      </c>
      <c r="F4612">
        <v>7.46</v>
      </c>
      <c r="G4612">
        <v>5.0599999999999996</v>
      </c>
      <c r="H4612">
        <v>50.9</v>
      </c>
      <c r="I4612">
        <v>44.7</v>
      </c>
      <c r="J4612">
        <v>35.1</v>
      </c>
      <c r="K4612">
        <v>27.5</v>
      </c>
      <c r="L4612">
        <v>20.6</v>
      </c>
      <c r="M4612">
        <v>20.399999999999999</v>
      </c>
      <c r="R4612">
        <f t="shared" si="259"/>
        <v>9</v>
      </c>
      <c r="S4612">
        <f t="shared" si="260"/>
        <v>17</v>
      </c>
    </row>
    <row r="4613" spans="1:19" x14ac:dyDescent="0.3">
      <c r="A4613">
        <v>4612</v>
      </c>
      <c r="B4613" t="s">
        <v>4623</v>
      </c>
      <c r="C4613" t="str">
        <f t="shared" si="258"/>
        <v>stone_g_4_OrchardESA16b</v>
      </c>
      <c r="D4613">
        <v>38</v>
      </c>
      <c r="E4613">
        <v>37.200000000000003</v>
      </c>
      <c r="F4613">
        <v>5.97</v>
      </c>
      <c r="G4613">
        <v>5.14</v>
      </c>
      <c r="H4613">
        <v>36.1</v>
      </c>
      <c r="I4613">
        <v>32.6</v>
      </c>
      <c r="J4613">
        <v>25.4</v>
      </c>
      <c r="K4613">
        <v>20.7</v>
      </c>
      <c r="L4613">
        <v>15.9</v>
      </c>
      <c r="M4613">
        <v>15.7</v>
      </c>
      <c r="R4613">
        <f t="shared" si="259"/>
        <v>9</v>
      </c>
      <c r="S4613">
        <f t="shared" si="260"/>
        <v>17</v>
      </c>
    </row>
    <row r="4614" spans="1:19" x14ac:dyDescent="0.3">
      <c r="A4614">
        <v>4613</v>
      </c>
      <c r="B4614" t="s">
        <v>4624</v>
      </c>
      <c r="C4614" t="str">
        <f t="shared" si="258"/>
        <v>stone_g_4_OrchardESA17a</v>
      </c>
      <c r="D4614">
        <v>161</v>
      </c>
      <c r="E4614">
        <v>134</v>
      </c>
      <c r="F4614">
        <v>23.1</v>
      </c>
      <c r="G4614">
        <v>14.9</v>
      </c>
      <c r="H4614">
        <v>124</v>
      </c>
      <c r="I4614">
        <v>111</v>
      </c>
      <c r="J4614">
        <v>88.4</v>
      </c>
      <c r="K4614">
        <v>73.900000000000006</v>
      </c>
      <c r="L4614">
        <v>56</v>
      </c>
      <c r="M4614">
        <v>55.7</v>
      </c>
      <c r="R4614">
        <f t="shared" si="259"/>
        <v>9</v>
      </c>
      <c r="S4614">
        <f t="shared" si="260"/>
        <v>17</v>
      </c>
    </row>
    <row r="4615" spans="1:19" x14ac:dyDescent="0.3">
      <c r="A4615">
        <v>4614</v>
      </c>
      <c r="B4615" t="s">
        <v>4625</v>
      </c>
      <c r="C4615" t="str">
        <f t="shared" si="258"/>
        <v>stone_g_4_OrchardESA17b</v>
      </c>
      <c r="D4615">
        <v>39.9</v>
      </c>
      <c r="E4615">
        <v>38.6</v>
      </c>
      <c r="F4615">
        <v>5.34</v>
      </c>
      <c r="G4615">
        <v>3.69</v>
      </c>
      <c r="H4615">
        <v>36.799999999999997</v>
      </c>
      <c r="I4615">
        <v>31.1</v>
      </c>
      <c r="J4615">
        <v>22.6</v>
      </c>
      <c r="K4615">
        <v>18</v>
      </c>
      <c r="L4615">
        <v>14.3</v>
      </c>
      <c r="M4615">
        <v>14.1</v>
      </c>
      <c r="R4615">
        <f t="shared" si="259"/>
        <v>9</v>
      </c>
      <c r="S4615">
        <f t="shared" si="260"/>
        <v>17</v>
      </c>
    </row>
    <row r="4616" spans="1:19" x14ac:dyDescent="0.3">
      <c r="A4616">
        <v>4615</v>
      </c>
      <c r="B4616" t="s">
        <v>4626</v>
      </c>
      <c r="C4616" t="str">
        <f t="shared" si="258"/>
        <v>stone_g_4_OrchardESA19a</v>
      </c>
      <c r="D4616">
        <v>64.2</v>
      </c>
      <c r="E4616">
        <v>61.9</v>
      </c>
      <c r="F4616">
        <v>11.5</v>
      </c>
      <c r="G4616">
        <v>6.63</v>
      </c>
      <c r="H4616">
        <v>58.9</v>
      </c>
      <c r="I4616">
        <v>50.2</v>
      </c>
      <c r="J4616">
        <v>38.200000000000003</v>
      </c>
      <c r="K4616">
        <v>30.8</v>
      </c>
      <c r="L4616">
        <v>23.8</v>
      </c>
      <c r="M4616">
        <v>23.6</v>
      </c>
      <c r="R4616">
        <f t="shared" si="259"/>
        <v>9</v>
      </c>
      <c r="S4616">
        <f t="shared" si="260"/>
        <v>17</v>
      </c>
    </row>
    <row r="4617" spans="1:19" x14ac:dyDescent="0.3">
      <c r="A4617">
        <v>4616</v>
      </c>
      <c r="B4617" t="s">
        <v>4627</v>
      </c>
      <c r="C4617" t="str">
        <f t="shared" si="258"/>
        <v>stone_g_4_OrchardESA19b</v>
      </c>
      <c r="D4617">
        <v>111</v>
      </c>
      <c r="E4617">
        <v>103</v>
      </c>
      <c r="F4617">
        <v>21.8</v>
      </c>
      <c r="G4617">
        <v>13</v>
      </c>
      <c r="H4617">
        <v>96.5</v>
      </c>
      <c r="I4617">
        <v>86.3</v>
      </c>
      <c r="J4617">
        <v>62.9</v>
      </c>
      <c r="K4617">
        <v>51.9</v>
      </c>
      <c r="L4617">
        <v>39.200000000000003</v>
      </c>
      <c r="M4617">
        <v>39</v>
      </c>
      <c r="R4617">
        <f t="shared" si="259"/>
        <v>9</v>
      </c>
      <c r="S4617">
        <f t="shared" si="260"/>
        <v>17</v>
      </c>
    </row>
    <row r="4618" spans="1:19" x14ac:dyDescent="0.3">
      <c r="A4618">
        <v>4617</v>
      </c>
      <c r="B4618" t="s">
        <v>4628</v>
      </c>
      <c r="C4618" t="str">
        <f t="shared" si="258"/>
        <v>stone_g_4_OrchardESA20a</v>
      </c>
      <c r="D4618">
        <v>343</v>
      </c>
      <c r="E4618">
        <v>190</v>
      </c>
      <c r="F4618">
        <v>9.5</v>
      </c>
      <c r="G4618">
        <v>5.07</v>
      </c>
      <c r="H4618">
        <v>142</v>
      </c>
      <c r="I4618">
        <v>93.8</v>
      </c>
      <c r="J4618">
        <v>50.9</v>
      </c>
      <c r="K4618">
        <v>37.299999999999997</v>
      </c>
      <c r="L4618">
        <v>30.9</v>
      </c>
      <c r="M4618">
        <v>30.4</v>
      </c>
      <c r="R4618">
        <f t="shared" si="259"/>
        <v>9</v>
      </c>
      <c r="S4618">
        <f t="shared" si="260"/>
        <v>17</v>
      </c>
    </row>
    <row r="4619" spans="1:19" x14ac:dyDescent="0.3">
      <c r="A4619">
        <v>4618</v>
      </c>
      <c r="B4619" t="s">
        <v>4629</v>
      </c>
      <c r="C4619" t="str">
        <f t="shared" si="258"/>
        <v>stone_g_4_OrchardESA20b</v>
      </c>
      <c r="D4619">
        <v>463</v>
      </c>
      <c r="E4619">
        <v>300</v>
      </c>
      <c r="F4619">
        <v>13.2</v>
      </c>
      <c r="G4619">
        <v>5.37</v>
      </c>
      <c r="H4619">
        <v>204</v>
      </c>
      <c r="I4619">
        <v>133</v>
      </c>
      <c r="J4619">
        <v>69.900000000000006</v>
      </c>
      <c r="K4619">
        <v>50.6</v>
      </c>
      <c r="L4619">
        <v>43.3</v>
      </c>
      <c r="M4619">
        <v>42.7</v>
      </c>
      <c r="R4619">
        <f t="shared" si="259"/>
        <v>9</v>
      </c>
      <c r="S4619">
        <f t="shared" si="260"/>
        <v>17</v>
      </c>
    </row>
    <row r="4620" spans="1:19" x14ac:dyDescent="0.3">
      <c r="A4620">
        <v>4619</v>
      </c>
      <c r="B4620" t="s">
        <v>4630</v>
      </c>
      <c r="C4620" t="str">
        <f t="shared" si="258"/>
        <v>stone_CA_g_4_OrchardESA18a</v>
      </c>
      <c r="D4620">
        <v>60.5</v>
      </c>
      <c r="E4620">
        <v>58.8</v>
      </c>
      <c r="F4620">
        <v>9.06</v>
      </c>
      <c r="G4620">
        <v>6.41</v>
      </c>
      <c r="H4620">
        <v>57</v>
      </c>
      <c r="I4620">
        <v>51.9</v>
      </c>
      <c r="J4620">
        <v>40.799999999999997</v>
      </c>
      <c r="K4620">
        <v>31.9</v>
      </c>
      <c r="L4620">
        <v>24.1</v>
      </c>
      <c r="M4620">
        <v>23.9</v>
      </c>
      <c r="R4620">
        <f t="shared" si="259"/>
        <v>12</v>
      </c>
      <c r="S4620">
        <f t="shared" si="260"/>
        <v>20</v>
      </c>
    </row>
    <row r="4621" spans="1:19" x14ac:dyDescent="0.3">
      <c r="A4621">
        <v>4620</v>
      </c>
      <c r="B4621" t="s">
        <v>4631</v>
      </c>
      <c r="C4621" t="str">
        <f t="shared" si="258"/>
        <v>stone_CA_g_4_OrchardESA18a</v>
      </c>
      <c r="D4621">
        <v>45.3</v>
      </c>
      <c r="E4621">
        <v>44</v>
      </c>
      <c r="F4621">
        <v>6.78</v>
      </c>
      <c r="G4621">
        <v>4.8</v>
      </c>
      <c r="H4621">
        <v>42.7</v>
      </c>
      <c r="I4621">
        <v>38.9</v>
      </c>
      <c r="J4621">
        <v>30.6</v>
      </c>
      <c r="K4621">
        <v>23.9</v>
      </c>
      <c r="L4621">
        <v>18.100000000000001</v>
      </c>
      <c r="M4621">
        <v>17.899999999999999</v>
      </c>
      <c r="R4621">
        <f t="shared" si="259"/>
        <v>12</v>
      </c>
      <c r="S4621">
        <f t="shared" si="260"/>
        <v>20</v>
      </c>
    </row>
    <row r="4622" spans="1:19" x14ac:dyDescent="0.3">
      <c r="A4622">
        <v>4621</v>
      </c>
      <c r="B4622" t="s">
        <v>4632</v>
      </c>
      <c r="C4622" t="str">
        <f t="shared" si="258"/>
        <v>stone_CA_g_4_OrchardESA18b</v>
      </c>
      <c r="D4622">
        <v>111</v>
      </c>
      <c r="E4622">
        <v>102</v>
      </c>
      <c r="F4622">
        <v>12.6</v>
      </c>
      <c r="G4622">
        <v>6.59</v>
      </c>
      <c r="H4622">
        <v>93.4</v>
      </c>
      <c r="I4622">
        <v>86.9</v>
      </c>
      <c r="J4622">
        <v>61.2</v>
      </c>
      <c r="K4622">
        <v>46.8</v>
      </c>
      <c r="L4622">
        <v>35.1</v>
      </c>
      <c r="M4622">
        <v>34.799999999999997</v>
      </c>
      <c r="R4622">
        <f t="shared" si="259"/>
        <v>12</v>
      </c>
      <c r="S4622">
        <f t="shared" si="260"/>
        <v>20</v>
      </c>
    </row>
    <row r="4623" spans="1:19" x14ac:dyDescent="0.3">
      <c r="A4623">
        <v>4622</v>
      </c>
      <c r="B4623" t="s">
        <v>4633</v>
      </c>
      <c r="C4623" t="str">
        <f t="shared" si="258"/>
        <v>stone_CA_g_4_OrchardESA18b</v>
      </c>
      <c r="D4623">
        <v>83.4</v>
      </c>
      <c r="E4623">
        <v>76.599999999999994</v>
      </c>
      <c r="F4623">
        <v>9.4499999999999993</v>
      </c>
      <c r="G4623">
        <v>4.93</v>
      </c>
      <c r="H4623">
        <v>69.900000000000006</v>
      </c>
      <c r="I4623">
        <v>65</v>
      </c>
      <c r="J4623">
        <v>45.8</v>
      </c>
      <c r="K4623">
        <v>35</v>
      </c>
      <c r="L4623">
        <v>26.3</v>
      </c>
      <c r="M4623">
        <v>26</v>
      </c>
      <c r="R4623">
        <f t="shared" si="259"/>
        <v>12</v>
      </c>
      <c r="S4623">
        <f t="shared" si="260"/>
        <v>20</v>
      </c>
    </row>
    <row r="4624" spans="1:19" x14ac:dyDescent="0.3">
      <c r="A4624">
        <v>4623</v>
      </c>
      <c r="B4624" t="s">
        <v>4634</v>
      </c>
      <c r="C4624" t="str">
        <f t="shared" si="258"/>
        <v>sunflower_g_7_OtherRowESA1</v>
      </c>
      <c r="D4624">
        <v>69</v>
      </c>
      <c r="E4624">
        <v>68.099999999999994</v>
      </c>
      <c r="F4624">
        <v>9.5399999999999991</v>
      </c>
      <c r="G4624">
        <v>3.83</v>
      </c>
      <c r="H4624">
        <v>65.7</v>
      </c>
      <c r="I4624">
        <v>54.5</v>
      </c>
      <c r="J4624">
        <v>42.5</v>
      </c>
      <c r="K4624">
        <v>31.8</v>
      </c>
      <c r="L4624">
        <v>31.6</v>
      </c>
      <c r="M4624">
        <v>31.2</v>
      </c>
      <c r="R4624">
        <f t="shared" si="259"/>
        <v>13</v>
      </c>
      <c r="S4624">
        <f t="shared" si="260"/>
        <v>21</v>
      </c>
    </row>
    <row r="4625" spans="1:19" x14ac:dyDescent="0.3">
      <c r="A4625">
        <v>4624</v>
      </c>
      <c r="B4625" t="s">
        <v>4635</v>
      </c>
      <c r="C4625" t="str">
        <f t="shared" si="258"/>
        <v>sunflower_g_7_OtherRowESA2</v>
      </c>
      <c r="D4625">
        <v>18.5</v>
      </c>
      <c r="E4625">
        <v>18.100000000000001</v>
      </c>
      <c r="F4625">
        <v>1.86</v>
      </c>
      <c r="G4625">
        <v>1.17</v>
      </c>
      <c r="H4625">
        <v>17.100000000000001</v>
      </c>
      <c r="I4625">
        <v>13.2</v>
      </c>
      <c r="J4625">
        <v>8.9700000000000006</v>
      </c>
      <c r="K4625">
        <v>6.65</v>
      </c>
      <c r="L4625">
        <v>5.29</v>
      </c>
      <c r="M4625">
        <v>5.2</v>
      </c>
      <c r="R4625">
        <f t="shared" si="259"/>
        <v>13</v>
      </c>
      <c r="S4625">
        <f t="shared" si="260"/>
        <v>21</v>
      </c>
    </row>
    <row r="4626" spans="1:19" x14ac:dyDescent="0.3">
      <c r="A4626">
        <v>4625</v>
      </c>
      <c r="B4626" t="s">
        <v>4636</v>
      </c>
      <c r="C4626" t="str">
        <f t="shared" si="258"/>
        <v>sunflower_g_7_OtherRowESA3</v>
      </c>
      <c r="D4626">
        <v>75.099999999999994</v>
      </c>
      <c r="E4626">
        <v>74.400000000000006</v>
      </c>
      <c r="F4626">
        <v>9.6999999999999993</v>
      </c>
      <c r="G4626">
        <v>5.79</v>
      </c>
      <c r="H4626">
        <v>72.2</v>
      </c>
      <c r="I4626">
        <v>63.3</v>
      </c>
      <c r="J4626">
        <v>46.1</v>
      </c>
      <c r="K4626">
        <v>35.700000000000003</v>
      </c>
      <c r="L4626">
        <v>28.3</v>
      </c>
      <c r="M4626">
        <v>28</v>
      </c>
      <c r="R4626">
        <f t="shared" si="259"/>
        <v>13</v>
      </c>
      <c r="S4626">
        <f t="shared" si="260"/>
        <v>21</v>
      </c>
    </row>
    <row r="4627" spans="1:19" x14ac:dyDescent="0.3">
      <c r="A4627">
        <v>4626</v>
      </c>
      <c r="B4627" t="s">
        <v>4637</v>
      </c>
      <c r="C4627" t="str">
        <f t="shared" si="258"/>
        <v>sunflower_g_7_OtherRowESA4</v>
      </c>
      <c r="D4627">
        <v>20.100000000000001</v>
      </c>
      <c r="E4627">
        <v>19.600000000000001</v>
      </c>
      <c r="F4627">
        <v>2.75</v>
      </c>
      <c r="G4627">
        <v>1.56</v>
      </c>
      <c r="H4627">
        <v>18.399999999999999</v>
      </c>
      <c r="I4627">
        <v>14.1</v>
      </c>
      <c r="J4627">
        <v>9.1</v>
      </c>
      <c r="K4627">
        <v>7.06</v>
      </c>
      <c r="L4627">
        <v>5.53</v>
      </c>
      <c r="M4627">
        <v>5.47</v>
      </c>
      <c r="R4627">
        <f t="shared" si="259"/>
        <v>13</v>
      </c>
      <c r="S4627">
        <f t="shared" si="260"/>
        <v>21</v>
      </c>
    </row>
    <row r="4628" spans="1:19" x14ac:dyDescent="0.3">
      <c r="A4628">
        <v>4627</v>
      </c>
      <c r="B4628" t="s">
        <v>4638</v>
      </c>
      <c r="C4628" t="str">
        <f t="shared" si="258"/>
        <v>sunflower_g_7_OtherRowESA5</v>
      </c>
      <c r="D4628">
        <v>59.3</v>
      </c>
      <c r="E4628">
        <v>58.6</v>
      </c>
      <c r="F4628">
        <v>7.53</v>
      </c>
      <c r="G4628">
        <v>2.88</v>
      </c>
      <c r="H4628">
        <v>56.5</v>
      </c>
      <c r="I4628">
        <v>51</v>
      </c>
      <c r="J4628">
        <v>37.4</v>
      </c>
      <c r="K4628">
        <v>28.1</v>
      </c>
      <c r="L4628">
        <v>24</v>
      </c>
      <c r="M4628">
        <v>23.7</v>
      </c>
      <c r="R4628">
        <f t="shared" si="259"/>
        <v>13</v>
      </c>
      <c r="S4628">
        <f t="shared" si="260"/>
        <v>21</v>
      </c>
    </row>
    <row r="4629" spans="1:19" x14ac:dyDescent="0.3">
      <c r="A4629">
        <v>4628</v>
      </c>
      <c r="B4629" t="s">
        <v>4639</v>
      </c>
      <c r="C4629" t="str">
        <f t="shared" si="258"/>
        <v>sunflower_g_7_OtherRowESA6</v>
      </c>
      <c r="D4629">
        <v>26.7</v>
      </c>
      <c r="E4629">
        <v>26.2</v>
      </c>
      <c r="F4629">
        <v>3.06</v>
      </c>
      <c r="G4629">
        <v>2.2000000000000002</v>
      </c>
      <c r="H4629">
        <v>25</v>
      </c>
      <c r="I4629">
        <v>20.3</v>
      </c>
      <c r="J4629">
        <v>14</v>
      </c>
      <c r="K4629">
        <v>10.9</v>
      </c>
      <c r="L4629">
        <v>8.7200000000000006</v>
      </c>
      <c r="M4629">
        <v>8.6</v>
      </c>
      <c r="R4629">
        <f t="shared" si="259"/>
        <v>13</v>
      </c>
      <c r="S4629">
        <f t="shared" si="260"/>
        <v>21</v>
      </c>
    </row>
    <row r="4630" spans="1:19" x14ac:dyDescent="0.3">
      <c r="A4630">
        <v>4629</v>
      </c>
      <c r="B4630" t="s">
        <v>4640</v>
      </c>
      <c r="C4630" t="str">
        <f t="shared" si="258"/>
        <v>sunflower_g_7_OtherRowESA7</v>
      </c>
      <c r="D4630">
        <v>65.099999999999994</v>
      </c>
      <c r="E4630">
        <v>64</v>
      </c>
      <c r="F4630">
        <v>5.92</v>
      </c>
      <c r="G4630">
        <v>3.25</v>
      </c>
      <c r="H4630">
        <v>62.1</v>
      </c>
      <c r="I4630">
        <v>47.8</v>
      </c>
      <c r="J4630">
        <v>28</v>
      </c>
      <c r="K4630">
        <v>20.2</v>
      </c>
      <c r="L4630">
        <v>21.2</v>
      </c>
      <c r="M4630">
        <v>20.9</v>
      </c>
      <c r="R4630">
        <f t="shared" si="259"/>
        <v>13</v>
      </c>
      <c r="S4630">
        <f t="shared" si="260"/>
        <v>21</v>
      </c>
    </row>
    <row r="4631" spans="1:19" x14ac:dyDescent="0.3">
      <c r="A4631">
        <v>4630</v>
      </c>
      <c r="B4631" t="s">
        <v>4641</v>
      </c>
      <c r="C4631" t="str">
        <f t="shared" si="258"/>
        <v>sunflower_g_7_OtherRowESA8</v>
      </c>
      <c r="D4631">
        <v>41.6</v>
      </c>
      <c r="E4631">
        <v>40.6</v>
      </c>
      <c r="F4631">
        <v>2.79</v>
      </c>
      <c r="G4631">
        <v>1.46</v>
      </c>
      <c r="H4631">
        <v>38.799999999999997</v>
      </c>
      <c r="I4631">
        <v>27.5</v>
      </c>
      <c r="J4631">
        <v>15</v>
      </c>
      <c r="K4631">
        <v>10.6</v>
      </c>
      <c r="L4631">
        <v>8.9600000000000009</v>
      </c>
      <c r="M4631">
        <v>8.7799999999999994</v>
      </c>
      <c r="R4631">
        <f t="shared" si="259"/>
        <v>13</v>
      </c>
      <c r="S4631">
        <f t="shared" si="260"/>
        <v>21</v>
      </c>
    </row>
    <row r="4632" spans="1:19" x14ac:dyDescent="0.3">
      <c r="A4632">
        <v>4631</v>
      </c>
      <c r="B4632" t="s">
        <v>4642</v>
      </c>
      <c r="C4632" t="str">
        <f t="shared" si="258"/>
        <v>sunflower_g_7_OtherRowESA9</v>
      </c>
      <c r="D4632">
        <v>33.4</v>
      </c>
      <c r="E4632">
        <v>32.9</v>
      </c>
      <c r="F4632">
        <v>4.59</v>
      </c>
      <c r="G4632">
        <v>2.75</v>
      </c>
      <c r="H4632">
        <v>31.5</v>
      </c>
      <c r="I4632">
        <v>24.7</v>
      </c>
      <c r="J4632">
        <v>15</v>
      </c>
      <c r="K4632">
        <v>11.2</v>
      </c>
      <c r="L4632">
        <v>10.3</v>
      </c>
      <c r="M4632">
        <v>10.199999999999999</v>
      </c>
      <c r="R4632">
        <f t="shared" si="259"/>
        <v>13</v>
      </c>
      <c r="S4632">
        <f t="shared" si="260"/>
        <v>21</v>
      </c>
    </row>
    <row r="4633" spans="1:19" x14ac:dyDescent="0.3">
      <c r="A4633">
        <v>4632</v>
      </c>
      <c r="B4633" t="s">
        <v>4643</v>
      </c>
      <c r="C4633" t="str">
        <f t="shared" si="258"/>
        <v>sunflower_g_7_OtherRowESA10a</v>
      </c>
      <c r="D4633">
        <v>64.3</v>
      </c>
      <c r="E4633">
        <v>63.2</v>
      </c>
      <c r="F4633">
        <v>6.31</v>
      </c>
      <c r="G4633">
        <v>2.94</v>
      </c>
      <c r="H4633">
        <v>59.9</v>
      </c>
      <c r="I4633">
        <v>50.7</v>
      </c>
      <c r="J4633">
        <v>31</v>
      </c>
      <c r="K4633">
        <v>22.6</v>
      </c>
      <c r="L4633">
        <v>19.2</v>
      </c>
      <c r="M4633">
        <v>18.899999999999999</v>
      </c>
      <c r="R4633">
        <f t="shared" si="259"/>
        <v>13</v>
      </c>
      <c r="S4633">
        <f t="shared" si="260"/>
        <v>21</v>
      </c>
    </row>
    <row r="4634" spans="1:19" x14ac:dyDescent="0.3">
      <c r="A4634">
        <v>4633</v>
      </c>
      <c r="B4634" t="s">
        <v>4644</v>
      </c>
      <c r="C4634" t="str">
        <f t="shared" si="258"/>
        <v>sunflower_g_7_OtherRowESA10b</v>
      </c>
      <c r="D4634">
        <v>37.9</v>
      </c>
      <c r="E4634">
        <v>37.5</v>
      </c>
      <c r="F4634">
        <v>5.61</v>
      </c>
      <c r="G4634">
        <v>3.29</v>
      </c>
      <c r="H4634">
        <v>36.4</v>
      </c>
      <c r="I4634">
        <v>32.5</v>
      </c>
      <c r="J4634">
        <v>24.7</v>
      </c>
      <c r="K4634">
        <v>19.100000000000001</v>
      </c>
      <c r="L4634">
        <v>15.1</v>
      </c>
      <c r="M4634">
        <v>15</v>
      </c>
      <c r="R4634">
        <f t="shared" si="259"/>
        <v>13</v>
      </c>
      <c r="S4634">
        <f t="shared" si="260"/>
        <v>21</v>
      </c>
    </row>
    <row r="4635" spans="1:19" x14ac:dyDescent="0.3">
      <c r="A4635">
        <v>4634</v>
      </c>
      <c r="B4635" t="s">
        <v>4645</v>
      </c>
      <c r="C4635" t="str">
        <f t="shared" si="258"/>
        <v>sunflower_g_7_OtherRowESA11a</v>
      </c>
      <c r="D4635">
        <v>141</v>
      </c>
      <c r="E4635">
        <v>138</v>
      </c>
      <c r="F4635">
        <v>12.8</v>
      </c>
      <c r="G4635">
        <v>5.99</v>
      </c>
      <c r="H4635">
        <v>131</v>
      </c>
      <c r="I4635">
        <v>105</v>
      </c>
      <c r="J4635">
        <v>68.099999999999994</v>
      </c>
      <c r="K4635">
        <v>48.8</v>
      </c>
      <c r="L4635">
        <v>41.3</v>
      </c>
      <c r="M4635">
        <v>40.6</v>
      </c>
      <c r="R4635">
        <f t="shared" si="259"/>
        <v>13</v>
      </c>
      <c r="S4635">
        <f t="shared" si="260"/>
        <v>21</v>
      </c>
    </row>
    <row r="4636" spans="1:19" x14ac:dyDescent="0.3">
      <c r="A4636">
        <v>4635</v>
      </c>
      <c r="B4636" t="s">
        <v>4646</v>
      </c>
      <c r="C4636" t="str">
        <f t="shared" si="258"/>
        <v>sunflower_g_7_OtherRowESA11b</v>
      </c>
      <c r="D4636">
        <v>78.3</v>
      </c>
      <c r="E4636">
        <v>76.8</v>
      </c>
      <c r="F4636">
        <v>6.39</v>
      </c>
      <c r="G4636">
        <v>2.72</v>
      </c>
      <c r="H4636">
        <v>73.900000000000006</v>
      </c>
      <c r="I4636">
        <v>56.7</v>
      </c>
      <c r="J4636">
        <v>32.700000000000003</v>
      </c>
      <c r="K4636">
        <v>23.4</v>
      </c>
      <c r="L4636">
        <v>20.5</v>
      </c>
      <c r="M4636">
        <v>20.100000000000001</v>
      </c>
      <c r="R4636">
        <f t="shared" si="259"/>
        <v>13</v>
      </c>
      <c r="S4636">
        <f t="shared" si="260"/>
        <v>21</v>
      </c>
    </row>
    <row r="4637" spans="1:19" x14ac:dyDescent="0.3">
      <c r="A4637">
        <v>4636</v>
      </c>
      <c r="B4637" t="s">
        <v>4647</v>
      </c>
      <c r="C4637" t="str">
        <f t="shared" si="258"/>
        <v>sunflower_g_7_OtherRowESA12a</v>
      </c>
      <c r="D4637">
        <v>77.5</v>
      </c>
      <c r="E4637">
        <v>76.2</v>
      </c>
      <c r="F4637">
        <v>6.65</v>
      </c>
      <c r="G4637">
        <v>2.92</v>
      </c>
      <c r="H4637">
        <v>73.400000000000006</v>
      </c>
      <c r="I4637">
        <v>60.4</v>
      </c>
      <c r="J4637">
        <v>36.4</v>
      </c>
      <c r="K4637">
        <v>25.7</v>
      </c>
      <c r="L4637">
        <v>21.9</v>
      </c>
      <c r="M4637">
        <v>21.5</v>
      </c>
      <c r="R4637">
        <f t="shared" si="259"/>
        <v>13</v>
      </c>
      <c r="S4637">
        <f t="shared" si="260"/>
        <v>21</v>
      </c>
    </row>
    <row r="4638" spans="1:19" x14ac:dyDescent="0.3">
      <c r="A4638">
        <v>4637</v>
      </c>
      <c r="B4638" t="s">
        <v>4648</v>
      </c>
      <c r="C4638" t="str">
        <f t="shared" si="258"/>
        <v>sunflower_g_7_OtherRowESA12b</v>
      </c>
      <c r="D4638">
        <v>52.6</v>
      </c>
      <c r="E4638">
        <v>51.6</v>
      </c>
      <c r="F4638">
        <v>4.51</v>
      </c>
      <c r="G4638">
        <v>2.21</v>
      </c>
      <c r="H4638">
        <v>48.8</v>
      </c>
      <c r="I4638">
        <v>36.6</v>
      </c>
      <c r="J4638">
        <v>23.7</v>
      </c>
      <c r="K4638">
        <v>17.2</v>
      </c>
      <c r="L4638">
        <v>14.4</v>
      </c>
      <c r="M4638">
        <v>14.1</v>
      </c>
      <c r="R4638">
        <f t="shared" si="259"/>
        <v>13</v>
      </c>
      <c r="S4638">
        <f t="shared" si="260"/>
        <v>21</v>
      </c>
    </row>
    <row r="4639" spans="1:19" x14ac:dyDescent="0.3">
      <c r="A4639">
        <v>4638</v>
      </c>
      <c r="B4639" t="s">
        <v>4649</v>
      </c>
      <c r="C4639" t="str">
        <f t="shared" si="258"/>
        <v>sunflower_g_7_OtherRowESA13</v>
      </c>
      <c r="D4639">
        <v>48.6</v>
      </c>
      <c r="E4639">
        <v>47.2</v>
      </c>
      <c r="F4639">
        <v>4.1900000000000004</v>
      </c>
      <c r="G4639">
        <v>2.0299999999999998</v>
      </c>
      <c r="H4639">
        <v>43.6</v>
      </c>
      <c r="I4639">
        <v>31.9</v>
      </c>
      <c r="J4639">
        <v>17.5</v>
      </c>
      <c r="K4639">
        <v>13.5</v>
      </c>
      <c r="L4639">
        <v>10.7</v>
      </c>
      <c r="M4639">
        <v>10.5</v>
      </c>
      <c r="R4639">
        <f t="shared" si="259"/>
        <v>13</v>
      </c>
      <c r="S4639">
        <f t="shared" si="260"/>
        <v>21</v>
      </c>
    </row>
    <row r="4640" spans="1:19" x14ac:dyDescent="0.3">
      <c r="A4640">
        <v>4639</v>
      </c>
      <c r="B4640" t="s">
        <v>4650</v>
      </c>
      <c r="C4640" t="str">
        <f t="shared" si="258"/>
        <v>sunflower_g_7_OtherRowESA14</v>
      </c>
      <c r="D4640">
        <v>18.5</v>
      </c>
      <c r="E4640">
        <v>18.3</v>
      </c>
      <c r="F4640">
        <v>3.11</v>
      </c>
      <c r="G4640">
        <v>2.27</v>
      </c>
      <c r="H4640">
        <v>17.7</v>
      </c>
      <c r="I4640">
        <v>15</v>
      </c>
      <c r="J4640">
        <v>11.2</v>
      </c>
      <c r="K4640">
        <v>9.2899999999999991</v>
      </c>
      <c r="L4640">
        <v>7.35</v>
      </c>
      <c r="M4640">
        <v>7.28</v>
      </c>
      <c r="R4640">
        <f t="shared" si="259"/>
        <v>13</v>
      </c>
      <c r="S4640">
        <f t="shared" si="260"/>
        <v>21</v>
      </c>
    </row>
    <row r="4641" spans="1:19" x14ac:dyDescent="0.3">
      <c r="A4641">
        <v>4640</v>
      </c>
      <c r="B4641" t="s">
        <v>4651</v>
      </c>
      <c r="C4641" t="str">
        <f t="shared" si="258"/>
        <v>sunflower_g_7_OtherRowESA17a</v>
      </c>
      <c r="D4641">
        <v>33.700000000000003</v>
      </c>
      <c r="E4641">
        <v>33.4</v>
      </c>
      <c r="F4641">
        <v>5.63</v>
      </c>
      <c r="G4641">
        <v>3.57</v>
      </c>
      <c r="H4641">
        <v>32.9</v>
      </c>
      <c r="I4641">
        <v>29.7</v>
      </c>
      <c r="J4641">
        <v>22.4</v>
      </c>
      <c r="K4641">
        <v>18.3</v>
      </c>
      <c r="L4641">
        <v>13.7</v>
      </c>
      <c r="M4641">
        <v>13.6</v>
      </c>
      <c r="R4641">
        <f t="shared" si="259"/>
        <v>13</v>
      </c>
      <c r="S4641">
        <f t="shared" si="260"/>
        <v>21</v>
      </c>
    </row>
    <row r="4642" spans="1:19" x14ac:dyDescent="0.3">
      <c r="A4642">
        <v>4641</v>
      </c>
      <c r="B4642" t="s">
        <v>4652</v>
      </c>
      <c r="C4642" t="str">
        <f t="shared" si="258"/>
        <v>sunflower_g_7_OtherRowESA17b</v>
      </c>
      <c r="D4642">
        <v>11.3</v>
      </c>
      <c r="E4642">
        <v>11.2</v>
      </c>
      <c r="F4642">
        <v>1.64</v>
      </c>
      <c r="G4642">
        <v>1.48</v>
      </c>
      <c r="H4642">
        <v>10.8</v>
      </c>
      <c r="I4642">
        <v>9.51</v>
      </c>
      <c r="J4642">
        <v>7</v>
      </c>
      <c r="K4642">
        <v>5.57</v>
      </c>
      <c r="L4642">
        <v>4.21</v>
      </c>
      <c r="M4642">
        <v>4.18</v>
      </c>
      <c r="R4642">
        <f t="shared" si="259"/>
        <v>13</v>
      </c>
      <c r="S4642">
        <f t="shared" si="260"/>
        <v>21</v>
      </c>
    </row>
    <row r="4643" spans="1:19" x14ac:dyDescent="0.3">
      <c r="A4643">
        <v>4642</v>
      </c>
      <c r="B4643" t="s">
        <v>4653</v>
      </c>
      <c r="C4643" t="str">
        <f t="shared" si="258"/>
        <v>sunflower_g_7_OtherRowESA18a</v>
      </c>
      <c r="D4643">
        <v>12.8</v>
      </c>
      <c r="E4643">
        <v>12.7</v>
      </c>
      <c r="F4643">
        <v>2.09</v>
      </c>
      <c r="G4643">
        <v>1.59</v>
      </c>
      <c r="H4643">
        <v>12.3</v>
      </c>
      <c r="I4643">
        <v>10.3</v>
      </c>
      <c r="J4643">
        <v>8.67</v>
      </c>
      <c r="K4643">
        <v>7.15</v>
      </c>
      <c r="L4643">
        <v>5.25</v>
      </c>
      <c r="M4643">
        <v>5.22</v>
      </c>
      <c r="R4643">
        <f t="shared" si="259"/>
        <v>13</v>
      </c>
      <c r="S4643">
        <f t="shared" si="260"/>
        <v>21</v>
      </c>
    </row>
    <row r="4644" spans="1:19" x14ac:dyDescent="0.3">
      <c r="A4644">
        <v>4643</v>
      </c>
      <c r="B4644" t="s">
        <v>4654</v>
      </c>
      <c r="C4644" t="str">
        <f t="shared" si="258"/>
        <v>sunflower_g_7_OtherRowESA18b</v>
      </c>
      <c r="D4644">
        <v>17</v>
      </c>
      <c r="E4644">
        <v>16.7</v>
      </c>
      <c r="F4644">
        <v>2.04</v>
      </c>
      <c r="G4644">
        <v>1.46</v>
      </c>
      <c r="H4644">
        <v>15.9</v>
      </c>
      <c r="I4644">
        <v>13.3</v>
      </c>
      <c r="J4644">
        <v>9.32</v>
      </c>
      <c r="K4644">
        <v>7.21</v>
      </c>
      <c r="L4644">
        <v>5.43</v>
      </c>
      <c r="M4644">
        <v>5.38</v>
      </c>
      <c r="R4644">
        <f t="shared" si="259"/>
        <v>13</v>
      </c>
      <c r="S4644">
        <f t="shared" si="260"/>
        <v>21</v>
      </c>
    </row>
    <row r="4645" spans="1:19" x14ac:dyDescent="0.3">
      <c r="A4645">
        <v>4644</v>
      </c>
      <c r="B4645" t="s">
        <v>4655</v>
      </c>
      <c r="C4645" t="str">
        <f t="shared" si="258"/>
        <v>sunflower_g_4_OtherRowESA1</v>
      </c>
      <c r="D4645">
        <v>128</v>
      </c>
      <c r="E4645">
        <v>80.8</v>
      </c>
      <c r="F4645">
        <v>7.29</v>
      </c>
      <c r="G4645">
        <v>4.67</v>
      </c>
      <c r="H4645">
        <v>65.400000000000006</v>
      </c>
      <c r="I4645">
        <v>47.9</v>
      </c>
      <c r="J4645">
        <v>32.299999999999997</v>
      </c>
      <c r="K4645">
        <v>25.1</v>
      </c>
      <c r="L4645">
        <v>62.3</v>
      </c>
      <c r="M4645">
        <v>59.5</v>
      </c>
      <c r="R4645">
        <f t="shared" si="259"/>
        <v>13</v>
      </c>
      <c r="S4645">
        <f t="shared" si="260"/>
        <v>21</v>
      </c>
    </row>
    <row r="4646" spans="1:19" x14ac:dyDescent="0.3">
      <c r="A4646">
        <v>4645</v>
      </c>
      <c r="B4646" t="s">
        <v>4656</v>
      </c>
      <c r="C4646" t="str">
        <f t="shared" si="258"/>
        <v>sunflower_g_4_OtherRowESA2</v>
      </c>
      <c r="D4646">
        <v>33.700000000000003</v>
      </c>
      <c r="E4646">
        <v>25.6</v>
      </c>
      <c r="F4646">
        <v>2.0299999999999998</v>
      </c>
      <c r="G4646">
        <v>1.1299999999999999</v>
      </c>
      <c r="H4646">
        <v>23.3</v>
      </c>
      <c r="I4646">
        <v>18.600000000000001</v>
      </c>
      <c r="J4646">
        <v>10.4</v>
      </c>
      <c r="K4646">
        <v>7.49</v>
      </c>
      <c r="L4646">
        <v>6.13</v>
      </c>
      <c r="M4646">
        <v>6.03</v>
      </c>
      <c r="R4646">
        <f t="shared" si="259"/>
        <v>13</v>
      </c>
      <c r="S4646">
        <f t="shared" si="260"/>
        <v>21</v>
      </c>
    </row>
    <row r="4647" spans="1:19" x14ac:dyDescent="0.3">
      <c r="A4647">
        <v>4646</v>
      </c>
      <c r="B4647" t="s">
        <v>4657</v>
      </c>
      <c r="C4647" t="str">
        <f t="shared" si="258"/>
        <v>sunflower_g_4_OtherRowESA3</v>
      </c>
      <c r="D4647">
        <v>135</v>
      </c>
      <c r="E4647">
        <v>115</v>
      </c>
      <c r="F4647">
        <v>10.199999999999999</v>
      </c>
      <c r="G4647">
        <v>6.6</v>
      </c>
      <c r="H4647">
        <v>100</v>
      </c>
      <c r="I4647">
        <v>87</v>
      </c>
      <c r="J4647">
        <v>49.6</v>
      </c>
      <c r="K4647">
        <v>37.799999999999997</v>
      </c>
      <c r="L4647">
        <v>34.6</v>
      </c>
      <c r="M4647">
        <v>34.200000000000003</v>
      </c>
      <c r="R4647">
        <f t="shared" si="259"/>
        <v>13</v>
      </c>
      <c r="S4647">
        <f t="shared" si="260"/>
        <v>21</v>
      </c>
    </row>
    <row r="4648" spans="1:19" x14ac:dyDescent="0.3">
      <c r="A4648">
        <v>4647</v>
      </c>
      <c r="B4648" t="s">
        <v>4658</v>
      </c>
      <c r="C4648" t="str">
        <f t="shared" si="258"/>
        <v>sunflower_g_4_OtherRowESA4</v>
      </c>
      <c r="D4648">
        <v>32.700000000000003</v>
      </c>
      <c r="E4648">
        <v>27.1</v>
      </c>
      <c r="F4648">
        <v>2.64</v>
      </c>
      <c r="G4648">
        <v>1.49</v>
      </c>
      <c r="H4648">
        <v>22.9</v>
      </c>
      <c r="I4648">
        <v>16.8</v>
      </c>
      <c r="J4648">
        <v>10.199999999999999</v>
      </c>
      <c r="K4648">
        <v>7.79</v>
      </c>
      <c r="L4648">
        <v>6.02</v>
      </c>
      <c r="M4648">
        <v>5.96</v>
      </c>
      <c r="R4648">
        <f t="shared" si="259"/>
        <v>13</v>
      </c>
      <c r="S4648">
        <f t="shared" si="260"/>
        <v>21</v>
      </c>
    </row>
    <row r="4649" spans="1:19" x14ac:dyDescent="0.3">
      <c r="A4649">
        <v>4648</v>
      </c>
      <c r="B4649" t="s">
        <v>4659</v>
      </c>
      <c r="C4649" t="str">
        <f t="shared" si="258"/>
        <v>sunflower_g_4_OtherRowESA5</v>
      </c>
      <c r="D4649">
        <v>111</v>
      </c>
      <c r="E4649">
        <v>96.6</v>
      </c>
      <c r="F4649">
        <v>10.1</v>
      </c>
      <c r="G4649">
        <v>3.85</v>
      </c>
      <c r="H4649">
        <v>84.8</v>
      </c>
      <c r="I4649">
        <v>72.3</v>
      </c>
      <c r="J4649">
        <v>51.3</v>
      </c>
      <c r="K4649">
        <v>38.4</v>
      </c>
      <c r="L4649">
        <v>37.5</v>
      </c>
      <c r="M4649">
        <v>37.1</v>
      </c>
      <c r="R4649">
        <f t="shared" si="259"/>
        <v>13</v>
      </c>
      <c r="S4649">
        <f t="shared" si="260"/>
        <v>21</v>
      </c>
    </row>
    <row r="4650" spans="1:19" x14ac:dyDescent="0.3">
      <c r="A4650">
        <v>4649</v>
      </c>
      <c r="B4650" t="s">
        <v>4660</v>
      </c>
      <c r="C4650" t="str">
        <f t="shared" si="258"/>
        <v>sunflower_g_4_OtherRowESA6</v>
      </c>
      <c r="D4650">
        <v>51.6</v>
      </c>
      <c r="E4650">
        <v>45.2</v>
      </c>
      <c r="F4650">
        <v>4.2</v>
      </c>
      <c r="G4650">
        <v>2.82</v>
      </c>
      <c r="H4650">
        <v>39.6</v>
      </c>
      <c r="I4650">
        <v>31.7</v>
      </c>
      <c r="J4650">
        <v>20.5</v>
      </c>
      <c r="K4650">
        <v>15.5</v>
      </c>
      <c r="L4650">
        <v>12.8</v>
      </c>
      <c r="M4650">
        <v>12.7</v>
      </c>
      <c r="R4650">
        <f t="shared" si="259"/>
        <v>13</v>
      </c>
      <c r="S4650">
        <f t="shared" si="260"/>
        <v>21</v>
      </c>
    </row>
    <row r="4651" spans="1:19" x14ac:dyDescent="0.3">
      <c r="A4651">
        <v>4650</v>
      </c>
      <c r="B4651" t="s">
        <v>4661</v>
      </c>
      <c r="C4651" t="str">
        <f t="shared" si="258"/>
        <v>sunflower_g_4_OtherRowESA7</v>
      </c>
      <c r="D4651">
        <v>140</v>
      </c>
      <c r="E4651">
        <v>104</v>
      </c>
      <c r="F4651">
        <v>7.71</v>
      </c>
      <c r="G4651">
        <v>4.18</v>
      </c>
      <c r="H4651">
        <v>75.900000000000006</v>
      </c>
      <c r="I4651">
        <v>57.8</v>
      </c>
      <c r="J4651">
        <v>35</v>
      </c>
      <c r="K4651">
        <v>25.9</v>
      </c>
      <c r="L4651">
        <v>43.5</v>
      </c>
      <c r="M4651">
        <v>43</v>
      </c>
      <c r="R4651">
        <f t="shared" si="259"/>
        <v>13</v>
      </c>
      <c r="S4651">
        <f t="shared" si="260"/>
        <v>21</v>
      </c>
    </row>
    <row r="4652" spans="1:19" x14ac:dyDescent="0.3">
      <c r="A4652">
        <v>4651</v>
      </c>
      <c r="B4652" t="s">
        <v>4662</v>
      </c>
      <c r="C4652" t="str">
        <f t="shared" si="258"/>
        <v>sunflower_g_4_OtherRowESA8</v>
      </c>
      <c r="D4652">
        <v>83.3</v>
      </c>
      <c r="E4652">
        <v>66.3</v>
      </c>
      <c r="F4652">
        <v>3.76</v>
      </c>
      <c r="G4652">
        <v>1.74</v>
      </c>
      <c r="H4652">
        <v>54.8</v>
      </c>
      <c r="I4652">
        <v>41</v>
      </c>
      <c r="J4652">
        <v>21.5</v>
      </c>
      <c r="K4652">
        <v>14.9</v>
      </c>
      <c r="L4652">
        <v>13.2</v>
      </c>
      <c r="M4652">
        <v>12.9</v>
      </c>
      <c r="R4652">
        <f t="shared" si="259"/>
        <v>13</v>
      </c>
      <c r="S4652">
        <f t="shared" si="260"/>
        <v>21</v>
      </c>
    </row>
    <row r="4653" spans="1:19" x14ac:dyDescent="0.3">
      <c r="A4653">
        <v>4652</v>
      </c>
      <c r="B4653" t="s">
        <v>4663</v>
      </c>
      <c r="C4653" t="str">
        <f t="shared" si="258"/>
        <v>sunflower_g_4_OtherRowESA9</v>
      </c>
      <c r="D4653">
        <v>62.9</v>
      </c>
      <c r="E4653">
        <v>51.1</v>
      </c>
      <c r="F4653">
        <v>5.74</v>
      </c>
      <c r="G4653">
        <v>3.66</v>
      </c>
      <c r="H4653">
        <v>43.8</v>
      </c>
      <c r="I4653">
        <v>36.700000000000003</v>
      </c>
      <c r="J4653">
        <v>22.3</v>
      </c>
      <c r="K4653">
        <v>16.600000000000001</v>
      </c>
      <c r="L4653">
        <v>15.5</v>
      </c>
      <c r="M4653">
        <v>15.3</v>
      </c>
      <c r="R4653">
        <f t="shared" si="259"/>
        <v>13</v>
      </c>
      <c r="S4653">
        <f t="shared" si="260"/>
        <v>21</v>
      </c>
    </row>
    <row r="4654" spans="1:19" x14ac:dyDescent="0.3">
      <c r="A4654">
        <v>4653</v>
      </c>
      <c r="B4654" t="s">
        <v>4664</v>
      </c>
      <c r="C4654" t="str">
        <f t="shared" si="258"/>
        <v>sunflower_g_4_OtherRowESA10a</v>
      </c>
      <c r="D4654">
        <v>122</v>
      </c>
      <c r="E4654">
        <v>96.4</v>
      </c>
      <c r="F4654">
        <v>5.82</v>
      </c>
      <c r="G4654">
        <v>3.73</v>
      </c>
      <c r="H4654">
        <v>79.2</v>
      </c>
      <c r="I4654">
        <v>52.8</v>
      </c>
      <c r="J4654">
        <v>28.6</v>
      </c>
      <c r="K4654">
        <v>20.7</v>
      </c>
      <c r="L4654">
        <v>19.600000000000001</v>
      </c>
      <c r="M4654">
        <v>19.3</v>
      </c>
      <c r="R4654">
        <f t="shared" si="259"/>
        <v>13</v>
      </c>
      <c r="S4654">
        <f t="shared" si="260"/>
        <v>21</v>
      </c>
    </row>
    <row r="4655" spans="1:19" x14ac:dyDescent="0.3">
      <c r="A4655">
        <v>4654</v>
      </c>
      <c r="B4655" t="s">
        <v>4665</v>
      </c>
      <c r="C4655" t="str">
        <f t="shared" si="258"/>
        <v>sunflower_g_4_OtherRowESA10b</v>
      </c>
      <c r="D4655">
        <v>74.2</v>
      </c>
      <c r="E4655">
        <v>69.3</v>
      </c>
      <c r="F4655">
        <v>9.2100000000000009</v>
      </c>
      <c r="G4655">
        <v>4.7300000000000004</v>
      </c>
      <c r="H4655">
        <v>64.400000000000006</v>
      </c>
      <c r="I4655">
        <v>55.5</v>
      </c>
      <c r="J4655">
        <v>40.9</v>
      </c>
      <c r="K4655">
        <v>31.4</v>
      </c>
      <c r="L4655">
        <v>25.8</v>
      </c>
      <c r="M4655">
        <v>25.5</v>
      </c>
      <c r="R4655">
        <f t="shared" si="259"/>
        <v>13</v>
      </c>
      <c r="S4655">
        <f t="shared" si="260"/>
        <v>21</v>
      </c>
    </row>
    <row r="4656" spans="1:19" x14ac:dyDescent="0.3">
      <c r="A4656">
        <v>4655</v>
      </c>
      <c r="B4656" t="s">
        <v>4666</v>
      </c>
      <c r="C4656" t="str">
        <f t="shared" si="258"/>
        <v>sunflower_g_4_OtherRowESA11a</v>
      </c>
      <c r="D4656">
        <v>278</v>
      </c>
      <c r="E4656">
        <v>162</v>
      </c>
      <c r="F4656">
        <v>10.1</v>
      </c>
      <c r="G4656">
        <v>7.21</v>
      </c>
      <c r="H4656">
        <v>123</v>
      </c>
      <c r="I4656">
        <v>94.7</v>
      </c>
      <c r="J4656">
        <v>55.8</v>
      </c>
      <c r="K4656">
        <v>39.1</v>
      </c>
      <c r="L4656">
        <v>38.6</v>
      </c>
      <c r="M4656">
        <v>38.1</v>
      </c>
      <c r="R4656">
        <f t="shared" si="259"/>
        <v>13</v>
      </c>
      <c r="S4656">
        <f t="shared" si="260"/>
        <v>21</v>
      </c>
    </row>
    <row r="4657" spans="1:19" x14ac:dyDescent="0.3">
      <c r="A4657">
        <v>4656</v>
      </c>
      <c r="B4657" t="s">
        <v>4667</v>
      </c>
      <c r="C4657" t="str">
        <f t="shared" si="258"/>
        <v>sunflower_g_4_OtherRowESA11b</v>
      </c>
      <c r="D4657">
        <v>153</v>
      </c>
      <c r="E4657">
        <v>119</v>
      </c>
      <c r="F4657">
        <v>6.46</v>
      </c>
      <c r="G4657">
        <v>3.66</v>
      </c>
      <c r="H4657">
        <v>95.2</v>
      </c>
      <c r="I4657">
        <v>66.400000000000006</v>
      </c>
      <c r="J4657">
        <v>34</v>
      </c>
      <c r="K4657">
        <v>24.1</v>
      </c>
      <c r="L4657">
        <v>24.1</v>
      </c>
      <c r="M4657">
        <v>23.8</v>
      </c>
      <c r="R4657">
        <f t="shared" si="259"/>
        <v>13</v>
      </c>
      <c r="S4657">
        <f t="shared" si="260"/>
        <v>21</v>
      </c>
    </row>
    <row r="4658" spans="1:19" x14ac:dyDescent="0.3">
      <c r="A4658">
        <v>4657</v>
      </c>
      <c r="B4658" t="s">
        <v>4668</v>
      </c>
      <c r="C4658" t="str">
        <f t="shared" si="258"/>
        <v>sunflower_g_4_OtherRowESA12a</v>
      </c>
      <c r="D4658">
        <v>143</v>
      </c>
      <c r="E4658">
        <v>105</v>
      </c>
      <c r="F4658">
        <v>6.08</v>
      </c>
      <c r="G4658">
        <v>3.58</v>
      </c>
      <c r="H4658">
        <v>89.3</v>
      </c>
      <c r="I4658">
        <v>62.5</v>
      </c>
      <c r="J4658">
        <v>33.799999999999997</v>
      </c>
      <c r="K4658">
        <v>23.8</v>
      </c>
      <c r="L4658">
        <v>23.9</v>
      </c>
      <c r="M4658">
        <v>23.5</v>
      </c>
      <c r="R4658">
        <f t="shared" si="259"/>
        <v>13</v>
      </c>
      <c r="S4658">
        <f t="shared" si="260"/>
        <v>21</v>
      </c>
    </row>
    <row r="4659" spans="1:19" x14ac:dyDescent="0.3">
      <c r="A4659">
        <v>4658</v>
      </c>
      <c r="B4659" t="s">
        <v>4669</v>
      </c>
      <c r="C4659" t="str">
        <f t="shared" si="258"/>
        <v>sunflower_g_4_OtherRowESA12b</v>
      </c>
      <c r="D4659">
        <v>109</v>
      </c>
      <c r="E4659">
        <v>88.5</v>
      </c>
      <c r="F4659">
        <v>5.51</v>
      </c>
      <c r="G4659">
        <v>2.81</v>
      </c>
      <c r="H4659">
        <v>72.3</v>
      </c>
      <c r="I4659">
        <v>52.4</v>
      </c>
      <c r="J4659">
        <v>30.2</v>
      </c>
      <c r="K4659">
        <v>21.5</v>
      </c>
      <c r="L4659">
        <v>19.399999999999999</v>
      </c>
      <c r="M4659">
        <v>19.100000000000001</v>
      </c>
      <c r="R4659">
        <f t="shared" si="259"/>
        <v>13</v>
      </c>
      <c r="S4659">
        <f t="shared" si="260"/>
        <v>21</v>
      </c>
    </row>
    <row r="4660" spans="1:19" x14ac:dyDescent="0.3">
      <c r="A4660">
        <v>4659</v>
      </c>
      <c r="B4660" t="s">
        <v>4670</v>
      </c>
      <c r="C4660" t="str">
        <f t="shared" si="258"/>
        <v>sunflower_g_4_OtherRowESA13</v>
      </c>
      <c r="D4660">
        <v>105</v>
      </c>
      <c r="E4660">
        <v>90</v>
      </c>
      <c r="F4660">
        <v>6.54</v>
      </c>
      <c r="G4660">
        <v>3.04</v>
      </c>
      <c r="H4660">
        <v>75.3</v>
      </c>
      <c r="I4660">
        <v>50.5</v>
      </c>
      <c r="J4660">
        <v>29.5</v>
      </c>
      <c r="K4660">
        <v>22.8</v>
      </c>
      <c r="L4660">
        <v>17.600000000000001</v>
      </c>
      <c r="M4660">
        <v>17.399999999999999</v>
      </c>
      <c r="R4660">
        <f t="shared" si="259"/>
        <v>13</v>
      </c>
      <c r="S4660">
        <f t="shared" si="260"/>
        <v>21</v>
      </c>
    </row>
    <row r="4661" spans="1:19" x14ac:dyDescent="0.3">
      <c r="A4661">
        <v>4660</v>
      </c>
      <c r="B4661" t="s">
        <v>4671</v>
      </c>
      <c r="C4661" t="str">
        <f t="shared" si="258"/>
        <v>sunflower_g_4_OtherRowESA14</v>
      </c>
      <c r="D4661">
        <v>33.5</v>
      </c>
      <c r="E4661">
        <v>29.6</v>
      </c>
      <c r="F4661">
        <v>3.99</v>
      </c>
      <c r="G4661">
        <v>2.7</v>
      </c>
      <c r="H4661">
        <v>26.3</v>
      </c>
      <c r="I4661">
        <v>21.9</v>
      </c>
      <c r="J4661">
        <v>15.9</v>
      </c>
      <c r="K4661">
        <v>12.7</v>
      </c>
      <c r="L4661">
        <v>10.3</v>
      </c>
      <c r="M4661">
        <v>10.199999999999999</v>
      </c>
      <c r="R4661">
        <f t="shared" si="259"/>
        <v>13</v>
      </c>
      <c r="S4661">
        <f t="shared" si="260"/>
        <v>21</v>
      </c>
    </row>
    <row r="4662" spans="1:19" x14ac:dyDescent="0.3">
      <c r="A4662">
        <v>4661</v>
      </c>
      <c r="B4662" t="s">
        <v>4672</v>
      </c>
      <c r="C4662" t="str">
        <f t="shared" si="258"/>
        <v>sunflower_g_4_OtherRowESA17a</v>
      </c>
      <c r="D4662">
        <v>56.3</v>
      </c>
      <c r="E4662">
        <v>50.5</v>
      </c>
      <c r="F4662">
        <v>7.74</v>
      </c>
      <c r="G4662">
        <v>4.6100000000000003</v>
      </c>
      <c r="H4662">
        <v>49.4</v>
      </c>
      <c r="I4662">
        <v>42.2</v>
      </c>
      <c r="J4662">
        <v>31.5</v>
      </c>
      <c r="K4662">
        <v>25.6</v>
      </c>
      <c r="L4662">
        <v>19.7</v>
      </c>
      <c r="M4662">
        <v>19.600000000000001</v>
      </c>
      <c r="R4662">
        <f t="shared" si="259"/>
        <v>13</v>
      </c>
      <c r="S4662">
        <f t="shared" si="260"/>
        <v>21</v>
      </c>
    </row>
    <row r="4663" spans="1:19" x14ac:dyDescent="0.3">
      <c r="A4663">
        <v>4662</v>
      </c>
      <c r="B4663" t="s">
        <v>4673</v>
      </c>
      <c r="C4663" t="str">
        <f t="shared" si="258"/>
        <v>sunflower_g_4_OtherRowESA17b</v>
      </c>
      <c r="D4663">
        <v>11.9</v>
      </c>
      <c r="E4663">
        <v>11.6</v>
      </c>
      <c r="F4663">
        <v>1.69</v>
      </c>
      <c r="G4663">
        <v>1.37</v>
      </c>
      <c r="H4663">
        <v>11.2</v>
      </c>
      <c r="I4663">
        <v>9.51</v>
      </c>
      <c r="J4663">
        <v>7.17</v>
      </c>
      <c r="K4663">
        <v>5.77</v>
      </c>
      <c r="L4663">
        <v>4.4400000000000004</v>
      </c>
      <c r="M4663">
        <v>4.4000000000000004</v>
      </c>
      <c r="R4663">
        <f t="shared" si="259"/>
        <v>13</v>
      </c>
      <c r="S4663">
        <f t="shared" si="260"/>
        <v>21</v>
      </c>
    </row>
    <row r="4664" spans="1:19" x14ac:dyDescent="0.3">
      <c r="A4664">
        <v>4663</v>
      </c>
      <c r="B4664" t="s">
        <v>4674</v>
      </c>
      <c r="C4664" t="str">
        <f t="shared" si="258"/>
        <v>sunflower_g_4_OtherRowESA18a</v>
      </c>
      <c r="D4664">
        <v>14.5</v>
      </c>
      <c r="E4664">
        <v>14.3</v>
      </c>
      <c r="F4664">
        <v>2.41</v>
      </c>
      <c r="G4664">
        <v>1.62</v>
      </c>
      <c r="H4664">
        <v>13.9</v>
      </c>
      <c r="I4664">
        <v>12.1</v>
      </c>
      <c r="J4664">
        <v>10.199999999999999</v>
      </c>
      <c r="K4664">
        <v>8.32</v>
      </c>
      <c r="L4664">
        <v>6.13</v>
      </c>
      <c r="M4664">
        <v>6.09</v>
      </c>
      <c r="R4664">
        <f t="shared" si="259"/>
        <v>13</v>
      </c>
      <c r="S4664">
        <f t="shared" si="260"/>
        <v>21</v>
      </c>
    </row>
    <row r="4665" spans="1:19" x14ac:dyDescent="0.3">
      <c r="A4665">
        <v>4664</v>
      </c>
      <c r="B4665" t="s">
        <v>4675</v>
      </c>
      <c r="C4665" t="str">
        <f t="shared" ref="C4665:C4728" si="261">LEFT(B4665,R4665-1)&amp;RIGHT(B4665,LEN(B4665)-S4665)</f>
        <v>sunflower_g_4_OtherRowESA18b</v>
      </c>
      <c r="D4665">
        <v>27.1</v>
      </c>
      <c r="E4665">
        <v>24.4</v>
      </c>
      <c r="F4665">
        <v>2.8</v>
      </c>
      <c r="G4665">
        <v>1.59</v>
      </c>
      <c r="H4665">
        <v>21.8</v>
      </c>
      <c r="I4665">
        <v>19.100000000000001</v>
      </c>
      <c r="J4665">
        <v>13.1</v>
      </c>
      <c r="K4665">
        <v>10.1</v>
      </c>
      <c r="L4665">
        <v>7.66</v>
      </c>
      <c r="M4665">
        <v>7.58</v>
      </c>
      <c r="R4665">
        <f t="shared" si="259"/>
        <v>13</v>
      </c>
      <c r="S4665">
        <f t="shared" si="260"/>
        <v>21</v>
      </c>
    </row>
    <row r="4666" spans="1:19" x14ac:dyDescent="0.3">
      <c r="A4666">
        <v>4665</v>
      </c>
      <c r="B4666" t="s">
        <v>4676</v>
      </c>
      <c r="C4666" t="str">
        <f t="shared" si="261"/>
        <v>sweetpot_g_7_VegetableESA1</v>
      </c>
      <c r="D4666">
        <v>210</v>
      </c>
      <c r="E4666">
        <v>208</v>
      </c>
      <c r="F4666">
        <v>26.9</v>
      </c>
      <c r="G4666">
        <v>10.3</v>
      </c>
      <c r="H4666">
        <v>200</v>
      </c>
      <c r="I4666">
        <v>168</v>
      </c>
      <c r="J4666">
        <v>116</v>
      </c>
      <c r="K4666">
        <v>90.9</v>
      </c>
      <c r="L4666">
        <v>93.1</v>
      </c>
      <c r="M4666">
        <v>92</v>
      </c>
      <c r="R4666">
        <f t="shared" si="259"/>
        <v>12</v>
      </c>
      <c r="S4666">
        <f t="shared" si="260"/>
        <v>20</v>
      </c>
    </row>
    <row r="4667" spans="1:19" x14ac:dyDescent="0.3">
      <c r="A4667">
        <v>4666</v>
      </c>
      <c r="B4667" t="s">
        <v>4677</v>
      </c>
      <c r="C4667" t="str">
        <f t="shared" si="261"/>
        <v>sweetpot_g_7_VegetableESA2</v>
      </c>
      <c r="D4667">
        <v>110</v>
      </c>
      <c r="E4667">
        <v>107</v>
      </c>
      <c r="F4667">
        <v>11.9</v>
      </c>
      <c r="G4667">
        <v>6.25</v>
      </c>
      <c r="H4667">
        <v>100</v>
      </c>
      <c r="I4667">
        <v>77.8</v>
      </c>
      <c r="J4667">
        <v>49.7</v>
      </c>
      <c r="K4667">
        <v>39.4</v>
      </c>
      <c r="L4667">
        <v>36</v>
      </c>
      <c r="M4667">
        <v>35.5</v>
      </c>
      <c r="R4667">
        <f t="shared" si="259"/>
        <v>12</v>
      </c>
      <c r="S4667">
        <f t="shared" si="260"/>
        <v>20</v>
      </c>
    </row>
    <row r="4668" spans="1:19" x14ac:dyDescent="0.3">
      <c r="A4668">
        <v>4667</v>
      </c>
      <c r="B4668" t="s">
        <v>4678</v>
      </c>
      <c r="C4668" t="str">
        <f t="shared" si="261"/>
        <v>sweetpot_g_7_VegetableESA3</v>
      </c>
      <c r="D4668">
        <v>164</v>
      </c>
      <c r="E4668">
        <v>162</v>
      </c>
      <c r="F4668">
        <v>26.8</v>
      </c>
      <c r="G4668">
        <v>13.9</v>
      </c>
      <c r="H4668">
        <v>158</v>
      </c>
      <c r="I4668">
        <v>144</v>
      </c>
      <c r="J4668">
        <v>116</v>
      </c>
      <c r="K4668">
        <v>93.5</v>
      </c>
      <c r="L4668">
        <v>73.400000000000006</v>
      </c>
      <c r="M4668">
        <v>72.599999999999994</v>
      </c>
      <c r="R4668">
        <f t="shared" si="259"/>
        <v>12</v>
      </c>
      <c r="S4668">
        <f t="shared" si="260"/>
        <v>20</v>
      </c>
    </row>
    <row r="4669" spans="1:19" x14ac:dyDescent="0.3">
      <c r="A4669">
        <v>4668</v>
      </c>
      <c r="B4669" t="s">
        <v>4679</v>
      </c>
      <c r="C4669" t="str">
        <f t="shared" si="261"/>
        <v>sweetpot_g_7_VegetableESA4</v>
      </c>
      <c r="D4669">
        <v>65.7</v>
      </c>
      <c r="E4669">
        <v>64.099999999999994</v>
      </c>
      <c r="F4669">
        <v>9.59</v>
      </c>
      <c r="G4669">
        <v>5.69</v>
      </c>
      <c r="H4669">
        <v>59.6</v>
      </c>
      <c r="I4669">
        <v>46</v>
      </c>
      <c r="J4669">
        <v>33.700000000000003</v>
      </c>
      <c r="K4669">
        <v>27.9</v>
      </c>
      <c r="L4669">
        <v>20.6</v>
      </c>
      <c r="M4669">
        <v>20.399999999999999</v>
      </c>
      <c r="R4669">
        <f t="shared" si="259"/>
        <v>12</v>
      </c>
      <c r="S4669">
        <f t="shared" si="260"/>
        <v>20</v>
      </c>
    </row>
    <row r="4670" spans="1:19" x14ac:dyDescent="0.3">
      <c r="A4670">
        <v>4669</v>
      </c>
      <c r="B4670" t="s">
        <v>4680</v>
      </c>
      <c r="C4670" t="str">
        <f t="shared" si="261"/>
        <v>sweetpot_g_7_VegetableESA5</v>
      </c>
      <c r="D4670">
        <v>149</v>
      </c>
      <c r="E4670">
        <v>146</v>
      </c>
      <c r="F4670">
        <v>17.8</v>
      </c>
      <c r="G4670">
        <v>10.8</v>
      </c>
      <c r="H4670">
        <v>140</v>
      </c>
      <c r="I4670">
        <v>122</v>
      </c>
      <c r="J4670">
        <v>83.8</v>
      </c>
      <c r="K4670">
        <v>63.4</v>
      </c>
      <c r="L4670">
        <v>53</v>
      </c>
      <c r="M4670">
        <v>52.3</v>
      </c>
      <c r="R4670">
        <f t="shared" si="259"/>
        <v>12</v>
      </c>
      <c r="S4670">
        <f t="shared" si="260"/>
        <v>20</v>
      </c>
    </row>
    <row r="4671" spans="1:19" x14ac:dyDescent="0.3">
      <c r="A4671">
        <v>4670</v>
      </c>
      <c r="B4671" t="s">
        <v>4681</v>
      </c>
      <c r="C4671" t="str">
        <f t="shared" si="261"/>
        <v>sweetpot_g_7_VegetableESA6</v>
      </c>
      <c r="D4671">
        <v>160</v>
      </c>
      <c r="E4671">
        <v>157</v>
      </c>
      <c r="F4671">
        <v>17.2</v>
      </c>
      <c r="G4671">
        <v>9.93</v>
      </c>
      <c r="H4671">
        <v>149</v>
      </c>
      <c r="I4671">
        <v>126</v>
      </c>
      <c r="J4671">
        <v>79.3</v>
      </c>
      <c r="K4671">
        <v>61.4</v>
      </c>
      <c r="L4671">
        <v>50.1</v>
      </c>
      <c r="M4671">
        <v>49.4</v>
      </c>
      <c r="R4671">
        <f t="shared" si="259"/>
        <v>12</v>
      </c>
      <c r="S4671">
        <f t="shared" si="260"/>
        <v>20</v>
      </c>
    </row>
    <row r="4672" spans="1:19" x14ac:dyDescent="0.3">
      <c r="A4672">
        <v>4671</v>
      </c>
      <c r="B4672" t="s">
        <v>4682</v>
      </c>
      <c r="C4672" t="str">
        <f t="shared" si="261"/>
        <v>sweetpot_g_7_VegetableESA7</v>
      </c>
      <c r="D4672">
        <v>162</v>
      </c>
      <c r="E4672">
        <v>159</v>
      </c>
      <c r="F4672">
        <v>16.3</v>
      </c>
      <c r="G4672">
        <v>10.5</v>
      </c>
      <c r="H4672">
        <v>151</v>
      </c>
      <c r="I4672">
        <v>113</v>
      </c>
      <c r="J4672">
        <v>74.099999999999994</v>
      </c>
      <c r="K4672">
        <v>55.1</v>
      </c>
      <c r="L4672">
        <v>56.2</v>
      </c>
      <c r="M4672">
        <v>55.3</v>
      </c>
      <c r="R4672">
        <f t="shared" si="259"/>
        <v>12</v>
      </c>
      <c r="S4672">
        <f t="shared" si="260"/>
        <v>20</v>
      </c>
    </row>
    <row r="4673" spans="1:19" x14ac:dyDescent="0.3">
      <c r="A4673">
        <v>4672</v>
      </c>
      <c r="B4673" t="s">
        <v>4683</v>
      </c>
      <c r="C4673" t="str">
        <f t="shared" si="261"/>
        <v>sweetpot_g_7_VegetableESA8</v>
      </c>
      <c r="D4673">
        <v>74.2</v>
      </c>
      <c r="E4673">
        <v>72</v>
      </c>
      <c r="F4673">
        <v>6.58</v>
      </c>
      <c r="G4673">
        <v>3.88</v>
      </c>
      <c r="H4673">
        <v>70.2</v>
      </c>
      <c r="I4673">
        <v>53.8</v>
      </c>
      <c r="J4673">
        <v>33.4</v>
      </c>
      <c r="K4673">
        <v>24.4</v>
      </c>
      <c r="L4673">
        <v>19.899999999999999</v>
      </c>
      <c r="M4673">
        <v>19.5</v>
      </c>
      <c r="R4673">
        <f t="shared" si="259"/>
        <v>12</v>
      </c>
      <c r="S4673">
        <f t="shared" si="260"/>
        <v>20</v>
      </c>
    </row>
    <row r="4674" spans="1:19" x14ac:dyDescent="0.3">
      <c r="A4674">
        <v>4673</v>
      </c>
      <c r="B4674" t="s">
        <v>4684</v>
      </c>
      <c r="C4674" t="str">
        <f t="shared" si="261"/>
        <v>sweetpot_g_7_VegetableESA9</v>
      </c>
      <c r="D4674">
        <v>74.2</v>
      </c>
      <c r="E4674">
        <v>72.900000000000006</v>
      </c>
      <c r="F4674">
        <v>10.6</v>
      </c>
      <c r="G4674">
        <v>7.42</v>
      </c>
      <c r="H4674">
        <v>68.900000000000006</v>
      </c>
      <c r="I4674">
        <v>54.2</v>
      </c>
      <c r="J4674">
        <v>33</v>
      </c>
      <c r="K4674">
        <v>26.9</v>
      </c>
      <c r="L4674">
        <v>22.7</v>
      </c>
      <c r="M4674">
        <v>22.4</v>
      </c>
      <c r="R4674">
        <f t="shared" si="259"/>
        <v>12</v>
      </c>
      <c r="S4674">
        <f t="shared" si="260"/>
        <v>20</v>
      </c>
    </row>
    <row r="4675" spans="1:19" x14ac:dyDescent="0.3">
      <c r="A4675">
        <v>4674</v>
      </c>
      <c r="B4675" t="s">
        <v>4685</v>
      </c>
      <c r="C4675" t="str">
        <f t="shared" si="261"/>
        <v>sweetpot_g_7_VegetableESA10a</v>
      </c>
      <c r="D4675">
        <v>112</v>
      </c>
      <c r="E4675">
        <v>110</v>
      </c>
      <c r="F4675">
        <v>11.5</v>
      </c>
      <c r="G4675">
        <v>6.63</v>
      </c>
      <c r="H4675">
        <v>104</v>
      </c>
      <c r="I4675">
        <v>80.2</v>
      </c>
      <c r="J4675">
        <v>48.6</v>
      </c>
      <c r="K4675">
        <v>37.200000000000003</v>
      </c>
      <c r="L4675">
        <v>30.8</v>
      </c>
      <c r="M4675">
        <v>30.5</v>
      </c>
      <c r="R4675">
        <f t="shared" ref="R4675:R4738" si="262">SEARCH("run",B4675)</f>
        <v>12</v>
      </c>
      <c r="S4675">
        <f t="shared" ref="S4675:S4738" si="263">SEARCH("_",B4675,SEARCH("_",B4675,R4675+1)+1)</f>
        <v>20</v>
      </c>
    </row>
    <row r="4676" spans="1:19" x14ac:dyDescent="0.3">
      <c r="A4676">
        <v>4675</v>
      </c>
      <c r="B4676" t="s">
        <v>4686</v>
      </c>
      <c r="C4676" t="str">
        <f t="shared" si="261"/>
        <v>sweetpot_g_7_VegetableESA10b</v>
      </c>
      <c r="D4676">
        <v>59.7</v>
      </c>
      <c r="E4676">
        <v>59.1</v>
      </c>
      <c r="F4676">
        <v>9.09</v>
      </c>
      <c r="G4676">
        <v>6.46</v>
      </c>
      <c r="H4676">
        <v>57.2</v>
      </c>
      <c r="I4676">
        <v>50.4</v>
      </c>
      <c r="J4676">
        <v>36.299999999999997</v>
      </c>
      <c r="K4676">
        <v>28.9</v>
      </c>
      <c r="L4676">
        <v>24.4</v>
      </c>
      <c r="M4676">
        <v>24.2</v>
      </c>
      <c r="R4676">
        <f t="shared" si="262"/>
        <v>12</v>
      </c>
      <c r="S4676">
        <f t="shared" si="263"/>
        <v>20</v>
      </c>
    </row>
    <row r="4677" spans="1:19" x14ac:dyDescent="0.3">
      <c r="A4677">
        <v>4676</v>
      </c>
      <c r="B4677" t="s">
        <v>4687</v>
      </c>
      <c r="C4677" t="str">
        <f t="shared" si="261"/>
        <v>sweetpot_g_7_VegetableESA11a</v>
      </c>
      <c r="D4677">
        <v>189</v>
      </c>
      <c r="E4677">
        <v>185</v>
      </c>
      <c r="F4677">
        <v>16.7</v>
      </c>
      <c r="G4677">
        <v>9.16</v>
      </c>
      <c r="H4677">
        <v>175</v>
      </c>
      <c r="I4677">
        <v>135</v>
      </c>
      <c r="J4677">
        <v>83.9</v>
      </c>
      <c r="K4677">
        <v>61.7</v>
      </c>
      <c r="L4677">
        <v>52.4</v>
      </c>
      <c r="M4677">
        <v>51.5</v>
      </c>
      <c r="R4677">
        <f t="shared" si="262"/>
        <v>12</v>
      </c>
      <c r="S4677">
        <f t="shared" si="263"/>
        <v>20</v>
      </c>
    </row>
    <row r="4678" spans="1:19" x14ac:dyDescent="0.3">
      <c r="A4678">
        <v>4677</v>
      </c>
      <c r="B4678" t="s">
        <v>4688</v>
      </c>
      <c r="C4678" t="str">
        <f t="shared" si="261"/>
        <v>sweetpot_g_7_VegetableESA11b</v>
      </c>
      <c r="D4678">
        <v>178</v>
      </c>
      <c r="E4678">
        <v>175</v>
      </c>
      <c r="F4678">
        <v>17.899999999999999</v>
      </c>
      <c r="G4678">
        <v>7.98</v>
      </c>
      <c r="H4678">
        <v>164</v>
      </c>
      <c r="I4678">
        <v>133</v>
      </c>
      <c r="J4678">
        <v>90.2</v>
      </c>
      <c r="K4678">
        <v>65.099999999999994</v>
      </c>
      <c r="L4678">
        <v>55.5</v>
      </c>
      <c r="M4678">
        <v>54.4</v>
      </c>
      <c r="R4678">
        <f t="shared" si="262"/>
        <v>12</v>
      </c>
      <c r="S4678">
        <f t="shared" si="263"/>
        <v>20</v>
      </c>
    </row>
    <row r="4679" spans="1:19" x14ac:dyDescent="0.3">
      <c r="A4679">
        <v>4678</v>
      </c>
      <c r="B4679" t="s">
        <v>4689</v>
      </c>
      <c r="C4679" t="str">
        <f t="shared" si="261"/>
        <v>sweetpot_g_7_VegetableESA12a</v>
      </c>
      <c r="D4679">
        <v>205</v>
      </c>
      <c r="E4679">
        <v>200</v>
      </c>
      <c r="F4679">
        <v>15.2</v>
      </c>
      <c r="G4679">
        <v>8.2200000000000006</v>
      </c>
      <c r="H4679">
        <v>188</v>
      </c>
      <c r="I4679">
        <v>131</v>
      </c>
      <c r="J4679">
        <v>78.2</v>
      </c>
      <c r="K4679">
        <v>57.8</v>
      </c>
      <c r="L4679">
        <v>52.7</v>
      </c>
      <c r="M4679">
        <v>51.6</v>
      </c>
      <c r="R4679">
        <f t="shared" si="262"/>
        <v>12</v>
      </c>
      <c r="S4679">
        <f t="shared" si="263"/>
        <v>20</v>
      </c>
    </row>
    <row r="4680" spans="1:19" x14ac:dyDescent="0.3">
      <c r="A4680">
        <v>4679</v>
      </c>
      <c r="B4680" t="s">
        <v>4690</v>
      </c>
      <c r="C4680" t="str">
        <f t="shared" si="261"/>
        <v>sweetpot_g_7_VegetableESA12b</v>
      </c>
      <c r="D4680">
        <v>111</v>
      </c>
      <c r="E4680">
        <v>108</v>
      </c>
      <c r="F4680">
        <v>11.4</v>
      </c>
      <c r="G4680">
        <v>6.8</v>
      </c>
      <c r="H4680">
        <v>101</v>
      </c>
      <c r="I4680">
        <v>78.7</v>
      </c>
      <c r="J4680">
        <v>58</v>
      </c>
      <c r="K4680">
        <v>43.1</v>
      </c>
      <c r="L4680">
        <v>37.5</v>
      </c>
      <c r="M4680">
        <v>36.9</v>
      </c>
      <c r="R4680">
        <f t="shared" si="262"/>
        <v>12</v>
      </c>
      <c r="S4680">
        <f t="shared" si="263"/>
        <v>20</v>
      </c>
    </row>
    <row r="4681" spans="1:19" x14ac:dyDescent="0.3">
      <c r="A4681">
        <v>4680</v>
      </c>
      <c r="B4681" t="s">
        <v>4691</v>
      </c>
      <c r="C4681" t="str">
        <f t="shared" si="261"/>
        <v>sweetpot_g_7_VegetableESA13</v>
      </c>
      <c r="D4681">
        <v>140</v>
      </c>
      <c r="E4681">
        <v>137</v>
      </c>
      <c r="F4681">
        <v>13.6</v>
      </c>
      <c r="G4681">
        <v>5.57</v>
      </c>
      <c r="H4681">
        <v>128</v>
      </c>
      <c r="I4681">
        <v>98.3</v>
      </c>
      <c r="J4681">
        <v>61.8</v>
      </c>
      <c r="K4681">
        <v>48.8</v>
      </c>
      <c r="L4681">
        <v>37.299999999999997</v>
      </c>
      <c r="M4681">
        <v>37</v>
      </c>
      <c r="R4681">
        <f t="shared" si="262"/>
        <v>12</v>
      </c>
      <c r="S4681">
        <f t="shared" si="263"/>
        <v>20</v>
      </c>
    </row>
    <row r="4682" spans="1:19" x14ac:dyDescent="0.3">
      <c r="A4682">
        <v>4681</v>
      </c>
      <c r="B4682" t="s">
        <v>4692</v>
      </c>
      <c r="C4682" t="str">
        <f t="shared" si="261"/>
        <v>sweetpot_g_7_VegetableESA14</v>
      </c>
      <c r="D4682">
        <v>78.900000000000006</v>
      </c>
      <c r="E4682">
        <v>78.099999999999994</v>
      </c>
      <c r="F4682">
        <v>11.4</v>
      </c>
      <c r="G4682">
        <v>7.16</v>
      </c>
      <c r="H4682">
        <v>75.7</v>
      </c>
      <c r="I4682">
        <v>63.8</v>
      </c>
      <c r="J4682">
        <v>43.2</v>
      </c>
      <c r="K4682">
        <v>34.4</v>
      </c>
      <c r="L4682">
        <v>28.1</v>
      </c>
      <c r="M4682">
        <v>27.8</v>
      </c>
      <c r="R4682">
        <f t="shared" si="262"/>
        <v>12</v>
      </c>
      <c r="S4682">
        <f t="shared" si="263"/>
        <v>20</v>
      </c>
    </row>
    <row r="4683" spans="1:19" x14ac:dyDescent="0.3">
      <c r="A4683">
        <v>4682</v>
      </c>
      <c r="B4683" t="s">
        <v>4693</v>
      </c>
      <c r="C4683" t="str">
        <f t="shared" si="261"/>
        <v>sweetpot_g_7_VegetableESA15a</v>
      </c>
      <c r="D4683">
        <v>253</v>
      </c>
      <c r="E4683">
        <v>249</v>
      </c>
      <c r="F4683">
        <v>35.299999999999997</v>
      </c>
      <c r="G4683">
        <v>16.600000000000001</v>
      </c>
      <c r="H4683">
        <v>241</v>
      </c>
      <c r="I4683">
        <v>198</v>
      </c>
      <c r="J4683">
        <v>130</v>
      </c>
      <c r="K4683">
        <v>99.7</v>
      </c>
      <c r="L4683">
        <v>84.9</v>
      </c>
      <c r="M4683">
        <v>84.1</v>
      </c>
      <c r="R4683">
        <f t="shared" si="262"/>
        <v>12</v>
      </c>
      <c r="S4683">
        <f t="shared" si="263"/>
        <v>20</v>
      </c>
    </row>
    <row r="4684" spans="1:19" x14ac:dyDescent="0.3">
      <c r="A4684">
        <v>4683</v>
      </c>
      <c r="B4684" t="s">
        <v>4694</v>
      </c>
      <c r="C4684" t="str">
        <f t="shared" si="261"/>
        <v>sweetpot_g_7_VegetableESA15b</v>
      </c>
      <c r="D4684">
        <v>166</v>
      </c>
      <c r="E4684">
        <v>159</v>
      </c>
      <c r="F4684">
        <v>9.73</v>
      </c>
      <c r="G4684">
        <v>5.47</v>
      </c>
      <c r="H4684">
        <v>140</v>
      </c>
      <c r="I4684">
        <v>79.400000000000006</v>
      </c>
      <c r="J4684">
        <v>41.2</v>
      </c>
      <c r="K4684">
        <v>30.9</v>
      </c>
      <c r="L4684">
        <v>26.8</v>
      </c>
      <c r="M4684">
        <v>26.2</v>
      </c>
      <c r="R4684">
        <f t="shared" si="262"/>
        <v>12</v>
      </c>
      <c r="S4684">
        <f t="shared" si="263"/>
        <v>20</v>
      </c>
    </row>
    <row r="4685" spans="1:19" x14ac:dyDescent="0.3">
      <c r="A4685">
        <v>4684</v>
      </c>
      <c r="B4685" t="s">
        <v>4695</v>
      </c>
      <c r="C4685" t="str">
        <f t="shared" si="261"/>
        <v>sweetpot_g_7_VegetableESA16a</v>
      </c>
      <c r="D4685">
        <v>61.1</v>
      </c>
      <c r="E4685">
        <v>60.5</v>
      </c>
      <c r="F4685">
        <v>9.41</v>
      </c>
      <c r="G4685">
        <v>5.36</v>
      </c>
      <c r="H4685">
        <v>58.7</v>
      </c>
      <c r="I4685">
        <v>52.4</v>
      </c>
      <c r="J4685">
        <v>39.1</v>
      </c>
      <c r="K4685">
        <v>31.5</v>
      </c>
      <c r="L4685">
        <v>24.5</v>
      </c>
      <c r="M4685">
        <v>24.3</v>
      </c>
      <c r="R4685">
        <f t="shared" si="262"/>
        <v>12</v>
      </c>
      <c r="S4685">
        <f t="shared" si="263"/>
        <v>20</v>
      </c>
    </row>
    <row r="4686" spans="1:19" x14ac:dyDescent="0.3">
      <c r="A4686">
        <v>4685</v>
      </c>
      <c r="B4686" t="s">
        <v>4696</v>
      </c>
      <c r="C4686" t="str">
        <f t="shared" si="261"/>
        <v>sweetpot_g_7_VegetableESA16b</v>
      </c>
      <c r="D4686">
        <v>28.3</v>
      </c>
      <c r="E4686">
        <v>28.1</v>
      </c>
      <c r="F4686">
        <v>5.2</v>
      </c>
      <c r="G4686">
        <v>4.26</v>
      </c>
      <c r="H4686">
        <v>27.3</v>
      </c>
      <c r="I4686">
        <v>24.3</v>
      </c>
      <c r="J4686">
        <v>19.399999999999999</v>
      </c>
      <c r="K4686">
        <v>16.5</v>
      </c>
      <c r="L4686">
        <v>12.5</v>
      </c>
      <c r="M4686">
        <v>12.4</v>
      </c>
      <c r="R4686">
        <f t="shared" si="262"/>
        <v>12</v>
      </c>
      <c r="S4686">
        <f t="shared" si="263"/>
        <v>20</v>
      </c>
    </row>
    <row r="4687" spans="1:19" x14ac:dyDescent="0.3">
      <c r="A4687">
        <v>4686</v>
      </c>
      <c r="B4687" t="s">
        <v>4697</v>
      </c>
      <c r="C4687" t="str">
        <f t="shared" si="261"/>
        <v>sweetpot_g_7_VegetableESA17a</v>
      </c>
      <c r="D4687">
        <v>196</v>
      </c>
      <c r="E4687">
        <v>194</v>
      </c>
      <c r="F4687">
        <v>34.5</v>
      </c>
      <c r="G4687">
        <v>20.399999999999999</v>
      </c>
      <c r="H4687">
        <v>189</v>
      </c>
      <c r="I4687">
        <v>170</v>
      </c>
      <c r="J4687">
        <v>130</v>
      </c>
      <c r="K4687">
        <v>107</v>
      </c>
      <c r="L4687">
        <v>81.7</v>
      </c>
      <c r="M4687">
        <v>81.2</v>
      </c>
      <c r="R4687">
        <f t="shared" si="262"/>
        <v>12</v>
      </c>
      <c r="S4687">
        <f t="shared" si="263"/>
        <v>20</v>
      </c>
    </row>
    <row r="4688" spans="1:19" x14ac:dyDescent="0.3">
      <c r="A4688">
        <v>4687</v>
      </c>
      <c r="B4688" t="s">
        <v>4698</v>
      </c>
      <c r="C4688" t="str">
        <f t="shared" si="261"/>
        <v>sweetpot_g_7_VegetableESA17b</v>
      </c>
      <c r="D4688">
        <v>63.6</v>
      </c>
      <c r="E4688">
        <v>62.9</v>
      </c>
      <c r="F4688">
        <v>9.26</v>
      </c>
      <c r="G4688">
        <v>6.71</v>
      </c>
      <c r="H4688">
        <v>61</v>
      </c>
      <c r="I4688">
        <v>54</v>
      </c>
      <c r="J4688">
        <v>37.200000000000003</v>
      </c>
      <c r="K4688">
        <v>29.2</v>
      </c>
      <c r="L4688">
        <v>23.9</v>
      </c>
      <c r="M4688">
        <v>23.6</v>
      </c>
      <c r="R4688">
        <f t="shared" si="262"/>
        <v>12</v>
      </c>
      <c r="S4688">
        <f t="shared" si="263"/>
        <v>20</v>
      </c>
    </row>
    <row r="4689" spans="1:19" x14ac:dyDescent="0.3">
      <c r="A4689">
        <v>4688</v>
      </c>
      <c r="B4689" t="s">
        <v>4699</v>
      </c>
      <c r="C4689" t="str">
        <f t="shared" si="261"/>
        <v>sweetpot_g_7_VegetableESA18a</v>
      </c>
      <c r="D4689">
        <v>63.5</v>
      </c>
      <c r="E4689">
        <v>62.8</v>
      </c>
      <c r="F4689">
        <v>10.8</v>
      </c>
      <c r="G4689">
        <v>6.64</v>
      </c>
      <c r="H4689">
        <v>61.4</v>
      </c>
      <c r="I4689">
        <v>54.1</v>
      </c>
      <c r="J4689">
        <v>42.5</v>
      </c>
      <c r="K4689">
        <v>35.200000000000003</v>
      </c>
      <c r="L4689">
        <v>27.2</v>
      </c>
      <c r="M4689">
        <v>27</v>
      </c>
      <c r="R4689">
        <f t="shared" si="262"/>
        <v>12</v>
      </c>
      <c r="S4689">
        <f t="shared" si="263"/>
        <v>20</v>
      </c>
    </row>
    <row r="4690" spans="1:19" x14ac:dyDescent="0.3">
      <c r="A4690">
        <v>4689</v>
      </c>
      <c r="B4690" t="s">
        <v>4700</v>
      </c>
      <c r="C4690" t="str">
        <f t="shared" si="261"/>
        <v>sweetpot_g_7_VegetableESA18b</v>
      </c>
      <c r="D4690">
        <v>65.7</v>
      </c>
      <c r="E4690">
        <v>64.7</v>
      </c>
      <c r="F4690">
        <v>9.3000000000000007</v>
      </c>
      <c r="G4690">
        <v>5.57</v>
      </c>
      <c r="H4690">
        <v>61.8</v>
      </c>
      <c r="I4690">
        <v>51.1</v>
      </c>
      <c r="J4690">
        <v>40.200000000000003</v>
      </c>
      <c r="K4690">
        <v>32.200000000000003</v>
      </c>
      <c r="L4690">
        <v>24.5</v>
      </c>
      <c r="M4690">
        <v>24.3</v>
      </c>
      <c r="R4690">
        <f t="shared" si="262"/>
        <v>12</v>
      </c>
      <c r="S4690">
        <f t="shared" si="263"/>
        <v>20</v>
      </c>
    </row>
    <row r="4691" spans="1:19" x14ac:dyDescent="0.3">
      <c r="A4691">
        <v>4690</v>
      </c>
      <c r="B4691" t="s">
        <v>4701</v>
      </c>
      <c r="C4691" t="str">
        <f t="shared" si="261"/>
        <v>sweetpot_g_7_VegetableESA19a</v>
      </c>
      <c r="D4691">
        <v>58.7</v>
      </c>
      <c r="E4691">
        <v>58</v>
      </c>
      <c r="F4691">
        <v>14.9</v>
      </c>
      <c r="G4691">
        <v>10.1</v>
      </c>
      <c r="H4691">
        <v>55.9</v>
      </c>
      <c r="I4691">
        <v>46.7</v>
      </c>
      <c r="J4691">
        <v>38.700000000000003</v>
      </c>
      <c r="K4691">
        <v>33.4</v>
      </c>
      <c r="L4691">
        <v>27.1</v>
      </c>
      <c r="M4691">
        <v>26.9</v>
      </c>
      <c r="R4691">
        <f t="shared" si="262"/>
        <v>12</v>
      </c>
      <c r="S4691">
        <f t="shared" si="263"/>
        <v>20</v>
      </c>
    </row>
    <row r="4692" spans="1:19" x14ac:dyDescent="0.3">
      <c r="A4692">
        <v>4691</v>
      </c>
      <c r="B4692" t="s">
        <v>4702</v>
      </c>
      <c r="C4692" t="str">
        <f t="shared" si="261"/>
        <v>sweetpot_g_7_VegetableESA19a</v>
      </c>
      <c r="D4692">
        <v>58.7</v>
      </c>
      <c r="E4692">
        <v>58</v>
      </c>
      <c r="F4692">
        <v>14.9</v>
      </c>
      <c r="G4692">
        <v>10.1</v>
      </c>
      <c r="H4692">
        <v>55.9</v>
      </c>
      <c r="I4692">
        <v>46.7</v>
      </c>
      <c r="J4692">
        <v>38.700000000000003</v>
      </c>
      <c r="K4692">
        <v>33.4</v>
      </c>
      <c r="L4692">
        <v>27.1</v>
      </c>
      <c r="M4692">
        <v>26.9</v>
      </c>
      <c r="R4692">
        <f t="shared" si="262"/>
        <v>12</v>
      </c>
      <c r="S4692">
        <f t="shared" si="263"/>
        <v>20</v>
      </c>
    </row>
    <row r="4693" spans="1:19" x14ac:dyDescent="0.3">
      <c r="A4693">
        <v>4692</v>
      </c>
      <c r="B4693" t="s">
        <v>4703</v>
      </c>
      <c r="C4693" t="str">
        <f t="shared" si="261"/>
        <v>sweetpot_g_7_VegetableESA20a</v>
      </c>
      <c r="D4693">
        <v>324</v>
      </c>
      <c r="E4693">
        <v>317</v>
      </c>
      <c r="F4693">
        <v>28.2</v>
      </c>
      <c r="G4693">
        <v>11.9</v>
      </c>
      <c r="H4693">
        <v>301</v>
      </c>
      <c r="I4693">
        <v>236</v>
      </c>
      <c r="J4693">
        <v>149</v>
      </c>
      <c r="K4693">
        <v>108</v>
      </c>
      <c r="L4693">
        <v>86.7</v>
      </c>
      <c r="M4693">
        <v>85.4</v>
      </c>
      <c r="R4693">
        <f t="shared" si="262"/>
        <v>12</v>
      </c>
      <c r="S4693">
        <f t="shared" si="263"/>
        <v>20</v>
      </c>
    </row>
    <row r="4694" spans="1:19" x14ac:dyDescent="0.3">
      <c r="A4694">
        <v>4693</v>
      </c>
      <c r="B4694" t="s">
        <v>4704</v>
      </c>
      <c r="C4694" t="str">
        <f t="shared" si="261"/>
        <v>sweetpot_g_7_VegetableESA20b</v>
      </c>
      <c r="D4694">
        <v>272</v>
      </c>
      <c r="E4694">
        <v>265</v>
      </c>
      <c r="F4694">
        <v>22.1</v>
      </c>
      <c r="G4694">
        <v>8.94</v>
      </c>
      <c r="H4694">
        <v>247</v>
      </c>
      <c r="I4694">
        <v>192</v>
      </c>
      <c r="J4694">
        <v>115</v>
      </c>
      <c r="K4694">
        <v>83.3</v>
      </c>
      <c r="L4694">
        <v>67.5</v>
      </c>
      <c r="M4694">
        <v>66.5</v>
      </c>
      <c r="R4694">
        <f t="shared" si="262"/>
        <v>12</v>
      </c>
      <c r="S4694">
        <f t="shared" si="263"/>
        <v>20</v>
      </c>
    </row>
    <row r="4695" spans="1:19" x14ac:dyDescent="0.3">
      <c r="A4695">
        <v>4694</v>
      </c>
      <c r="B4695" t="s">
        <v>4705</v>
      </c>
      <c r="C4695" t="str">
        <f t="shared" si="261"/>
        <v>sweetpot_g_7_VegetableESA21</v>
      </c>
      <c r="D4695">
        <v>202</v>
      </c>
      <c r="E4695">
        <v>197</v>
      </c>
      <c r="F4695">
        <v>13.8</v>
      </c>
      <c r="G4695">
        <v>4.3099999999999996</v>
      </c>
      <c r="H4695">
        <v>188</v>
      </c>
      <c r="I4695">
        <v>133</v>
      </c>
      <c r="J4695">
        <v>72.8</v>
      </c>
      <c r="K4695">
        <v>52.5</v>
      </c>
      <c r="L4695">
        <v>44.3</v>
      </c>
      <c r="M4695">
        <v>43.5</v>
      </c>
      <c r="R4695">
        <f t="shared" si="262"/>
        <v>12</v>
      </c>
      <c r="S4695">
        <f t="shared" si="263"/>
        <v>20</v>
      </c>
    </row>
    <row r="4696" spans="1:19" x14ac:dyDescent="0.3">
      <c r="A4696">
        <v>4695</v>
      </c>
      <c r="B4696" t="s">
        <v>4706</v>
      </c>
      <c r="C4696" t="str">
        <f t="shared" si="261"/>
        <v>sweetpot_g_4_VegetableESA1</v>
      </c>
      <c r="D4696">
        <v>428</v>
      </c>
      <c r="E4696">
        <v>238</v>
      </c>
      <c r="F4696">
        <v>21.5</v>
      </c>
      <c r="G4696">
        <v>12.4</v>
      </c>
      <c r="H4696">
        <v>182</v>
      </c>
      <c r="I4696">
        <v>134</v>
      </c>
      <c r="J4696">
        <v>91.3</v>
      </c>
      <c r="K4696">
        <v>72.099999999999994</v>
      </c>
      <c r="L4696">
        <v>180</v>
      </c>
      <c r="M4696">
        <v>171</v>
      </c>
      <c r="R4696">
        <f t="shared" si="262"/>
        <v>12</v>
      </c>
      <c r="S4696">
        <f t="shared" si="263"/>
        <v>20</v>
      </c>
    </row>
    <row r="4697" spans="1:19" x14ac:dyDescent="0.3">
      <c r="A4697">
        <v>4696</v>
      </c>
      <c r="B4697" t="s">
        <v>4707</v>
      </c>
      <c r="C4697" t="str">
        <f t="shared" si="261"/>
        <v>sweetpot_g_4_VegetableESA2</v>
      </c>
      <c r="D4697">
        <v>216</v>
      </c>
      <c r="E4697">
        <v>168</v>
      </c>
      <c r="F4697">
        <v>14.1</v>
      </c>
      <c r="G4697">
        <v>7.87</v>
      </c>
      <c r="H4697">
        <v>135</v>
      </c>
      <c r="I4697">
        <v>105</v>
      </c>
      <c r="J4697">
        <v>64.900000000000006</v>
      </c>
      <c r="K4697">
        <v>46.9</v>
      </c>
      <c r="L4697">
        <v>55.2</v>
      </c>
      <c r="M4697">
        <v>54.4</v>
      </c>
      <c r="R4697">
        <f t="shared" si="262"/>
        <v>12</v>
      </c>
      <c r="S4697">
        <f t="shared" si="263"/>
        <v>20</v>
      </c>
    </row>
    <row r="4698" spans="1:19" x14ac:dyDescent="0.3">
      <c r="A4698">
        <v>4697</v>
      </c>
      <c r="B4698" t="s">
        <v>4708</v>
      </c>
      <c r="C4698" t="str">
        <f t="shared" si="261"/>
        <v>sweetpot_g_4_VegetableESA3</v>
      </c>
      <c r="D4698">
        <v>303</v>
      </c>
      <c r="E4698">
        <v>217</v>
      </c>
      <c r="F4698">
        <v>23.4</v>
      </c>
      <c r="G4698">
        <v>15.5</v>
      </c>
      <c r="H4698">
        <v>195</v>
      </c>
      <c r="I4698">
        <v>162</v>
      </c>
      <c r="J4698">
        <v>115</v>
      </c>
      <c r="K4698">
        <v>87.7</v>
      </c>
      <c r="L4698">
        <v>73.3</v>
      </c>
      <c r="M4698">
        <v>72.7</v>
      </c>
      <c r="R4698">
        <f t="shared" si="262"/>
        <v>12</v>
      </c>
      <c r="S4698">
        <f t="shared" si="263"/>
        <v>20</v>
      </c>
    </row>
    <row r="4699" spans="1:19" x14ac:dyDescent="0.3">
      <c r="A4699">
        <v>4698</v>
      </c>
      <c r="B4699" t="s">
        <v>4709</v>
      </c>
      <c r="C4699" t="str">
        <f t="shared" si="261"/>
        <v>sweetpot_g_4_VegetableESA4</v>
      </c>
      <c r="D4699">
        <v>135</v>
      </c>
      <c r="E4699">
        <v>107</v>
      </c>
      <c r="F4699">
        <v>9.6300000000000008</v>
      </c>
      <c r="G4699">
        <v>6.34</v>
      </c>
      <c r="H4699">
        <v>84.4</v>
      </c>
      <c r="I4699">
        <v>59.6</v>
      </c>
      <c r="J4699">
        <v>36.1</v>
      </c>
      <c r="K4699">
        <v>29.9</v>
      </c>
      <c r="L4699">
        <v>22.7</v>
      </c>
      <c r="M4699">
        <v>22.5</v>
      </c>
      <c r="R4699">
        <f t="shared" si="262"/>
        <v>12</v>
      </c>
      <c r="S4699">
        <f t="shared" si="263"/>
        <v>20</v>
      </c>
    </row>
    <row r="4700" spans="1:19" x14ac:dyDescent="0.3">
      <c r="A4700">
        <v>4699</v>
      </c>
      <c r="B4700" t="s">
        <v>4710</v>
      </c>
      <c r="C4700" t="str">
        <f t="shared" si="261"/>
        <v>sweetpot_g_4_VegetableESA5</v>
      </c>
      <c r="D4700">
        <v>303</v>
      </c>
      <c r="E4700">
        <v>224</v>
      </c>
      <c r="F4700">
        <v>24.5</v>
      </c>
      <c r="G4700">
        <v>14.5</v>
      </c>
      <c r="H4700">
        <v>177</v>
      </c>
      <c r="I4700">
        <v>143</v>
      </c>
      <c r="J4700">
        <v>112</v>
      </c>
      <c r="K4700">
        <v>88</v>
      </c>
      <c r="L4700">
        <v>78.400000000000006</v>
      </c>
      <c r="M4700">
        <v>77.599999999999994</v>
      </c>
      <c r="R4700">
        <f t="shared" si="262"/>
        <v>12</v>
      </c>
      <c r="S4700">
        <f t="shared" si="263"/>
        <v>20</v>
      </c>
    </row>
    <row r="4701" spans="1:19" x14ac:dyDescent="0.3">
      <c r="A4701">
        <v>4700</v>
      </c>
      <c r="B4701" t="s">
        <v>4711</v>
      </c>
      <c r="C4701" t="str">
        <f t="shared" si="261"/>
        <v>sweetpot_g_4_VegetableESA6</v>
      </c>
      <c r="D4701">
        <v>312</v>
      </c>
      <c r="E4701">
        <v>238</v>
      </c>
      <c r="F4701">
        <v>19.100000000000001</v>
      </c>
      <c r="G4701">
        <v>12.8</v>
      </c>
      <c r="H4701">
        <v>186</v>
      </c>
      <c r="I4701">
        <v>140</v>
      </c>
      <c r="J4701">
        <v>96.4</v>
      </c>
      <c r="K4701">
        <v>72.099999999999994</v>
      </c>
      <c r="L4701">
        <v>64.3</v>
      </c>
      <c r="M4701">
        <v>63.4</v>
      </c>
      <c r="R4701">
        <f t="shared" si="262"/>
        <v>12</v>
      </c>
      <c r="S4701">
        <f t="shared" si="263"/>
        <v>20</v>
      </c>
    </row>
    <row r="4702" spans="1:19" x14ac:dyDescent="0.3">
      <c r="A4702">
        <v>4701</v>
      </c>
      <c r="B4702" t="s">
        <v>4712</v>
      </c>
      <c r="C4702" t="str">
        <f t="shared" si="261"/>
        <v>sweetpot_g_4_VegetableESA7</v>
      </c>
      <c r="D4702">
        <v>311</v>
      </c>
      <c r="E4702">
        <v>259</v>
      </c>
      <c r="F4702">
        <v>21</v>
      </c>
      <c r="G4702">
        <v>13.3</v>
      </c>
      <c r="H4702">
        <v>214</v>
      </c>
      <c r="I4702">
        <v>156</v>
      </c>
      <c r="J4702">
        <v>104</v>
      </c>
      <c r="K4702">
        <v>75.2</v>
      </c>
      <c r="L4702">
        <v>93</v>
      </c>
      <c r="M4702">
        <v>91.5</v>
      </c>
      <c r="R4702">
        <f t="shared" si="262"/>
        <v>12</v>
      </c>
      <c r="S4702">
        <f t="shared" si="263"/>
        <v>20</v>
      </c>
    </row>
    <row r="4703" spans="1:19" x14ac:dyDescent="0.3">
      <c r="A4703">
        <v>4702</v>
      </c>
      <c r="B4703" t="s">
        <v>4713</v>
      </c>
      <c r="C4703" t="str">
        <f t="shared" si="261"/>
        <v>sweetpot_g_4_VegetableESA8</v>
      </c>
      <c r="D4703">
        <v>152</v>
      </c>
      <c r="E4703">
        <v>127</v>
      </c>
      <c r="F4703">
        <v>7.74</v>
      </c>
      <c r="G4703">
        <v>4.62</v>
      </c>
      <c r="H4703">
        <v>111</v>
      </c>
      <c r="I4703">
        <v>76.8</v>
      </c>
      <c r="J4703">
        <v>43</v>
      </c>
      <c r="K4703">
        <v>30.3</v>
      </c>
      <c r="L4703">
        <v>25.8</v>
      </c>
      <c r="M4703">
        <v>25.2</v>
      </c>
      <c r="R4703">
        <f t="shared" si="262"/>
        <v>12</v>
      </c>
      <c r="S4703">
        <f t="shared" si="263"/>
        <v>20</v>
      </c>
    </row>
    <row r="4704" spans="1:19" x14ac:dyDescent="0.3">
      <c r="A4704">
        <v>4703</v>
      </c>
      <c r="B4704" t="s">
        <v>4714</v>
      </c>
      <c r="C4704" t="str">
        <f t="shared" si="261"/>
        <v>sweetpot_g_4_VegetableESA9</v>
      </c>
      <c r="D4704">
        <v>154</v>
      </c>
      <c r="E4704">
        <v>123</v>
      </c>
      <c r="F4704">
        <v>14.7</v>
      </c>
      <c r="G4704">
        <v>9.9600000000000009</v>
      </c>
      <c r="H4704">
        <v>98.7</v>
      </c>
      <c r="I4704">
        <v>71.8</v>
      </c>
      <c r="J4704">
        <v>45.1</v>
      </c>
      <c r="K4704">
        <v>35.700000000000003</v>
      </c>
      <c r="L4704">
        <v>32.1</v>
      </c>
      <c r="M4704">
        <v>31.9</v>
      </c>
      <c r="R4704">
        <f t="shared" si="262"/>
        <v>12</v>
      </c>
      <c r="S4704">
        <f t="shared" si="263"/>
        <v>20</v>
      </c>
    </row>
    <row r="4705" spans="1:19" x14ac:dyDescent="0.3">
      <c r="A4705">
        <v>4704</v>
      </c>
      <c r="B4705" t="s">
        <v>4715</v>
      </c>
      <c r="C4705" t="str">
        <f t="shared" si="261"/>
        <v>sweetpot_g_4_VegetableESA10a</v>
      </c>
      <c r="D4705">
        <v>190</v>
      </c>
      <c r="E4705">
        <v>165</v>
      </c>
      <c r="F4705">
        <v>14.1</v>
      </c>
      <c r="G4705">
        <v>8.83</v>
      </c>
      <c r="H4705">
        <v>128</v>
      </c>
      <c r="I4705">
        <v>105</v>
      </c>
      <c r="J4705">
        <v>62.2</v>
      </c>
      <c r="K4705">
        <v>46.9</v>
      </c>
      <c r="L4705">
        <v>43.5</v>
      </c>
      <c r="M4705">
        <v>43</v>
      </c>
      <c r="R4705">
        <f t="shared" si="262"/>
        <v>12</v>
      </c>
      <c r="S4705">
        <f t="shared" si="263"/>
        <v>20</v>
      </c>
    </row>
    <row r="4706" spans="1:19" x14ac:dyDescent="0.3">
      <c r="A4706">
        <v>4705</v>
      </c>
      <c r="B4706" t="s">
        <v>4716</v>
      </c>
      <c r="C4706" t="str">
        <f t="shared" si="261"/>
        <v>sweetpot_g_4_VegetableESA10b</v>
      </c>
      <c r="D4706">
        <v>105</v>
      </c>
      <c r="E4706">
        <v>93.1</v>
      </c>
      <c r="F4706">
        <v>13.4</v>
      </c>
      <c r="G4706">
        <v>8.74</v>
      </c>
      <c r="H4706">
        <v>83.4</v>
      </c>
      <c r="I4706">
        <v>74.3</v>
      </c>
      <c r="J4706">
        <v>55.2</v>
      </c>
      <c r="K4706">
        <v>44.1</v>
      </c>
      <c r="L4706">
        <v>40.4</v>
      </c>
      <c r="M4706">
        <v>40</v>
      </c>
      <c r="R4706">
        <f t="shared" si="262"/>
        <v>12</v>
      </c>
      <c r="S4706">
        <f t="shared" si="263"/>
        <v>20</v>
      </c>
    </row>
    <row r="4707" spans="1:19" x14ac:dyDescent="0.3">
      <c r="A4707">
        <v>4706</v>
      </c>
      <c r="B4707" t="s">
        <v>4717</v>
      </c>
      <c r="C4707" t="str">
        <f t="shared" si="261"/>
        <v>sweetpot_g_4_VegetableESA11a</v>
      </c>
      <c r="D4707">
        <v>308</v>
      </c>
      <c r="E4707">
        <v>231</v>
      </c>
      <c r="F4707">
        <v>17.899999999999999</v>
      </c>
      <c r="G4707">
        <v>11.7</v>
      </c>
      <c r="H4707">
        <v>185</v>
      </c>
      <c r="I4707">
        <v>147</v>
      </c>
      <c r="J4707">
        <v>93.6</v>
      </c>
      <c r="K4707">
        <v>68.5</v>
      </c>
      <c r="L4707">
        <v>61.8</v>
      </c>
      <c r="M4707">
        <v>60.7</v>
      </c>
      <c r="R4707">
        <f t="shared" si="262"/>
        <v>12</v>
      </c>
      <c r="S4707">
        <f t="shared" si="263"/>
        <v>20</v>
      </c>
    </row>
    <row r="4708" spans="1:19" x14ac:dyDescent="0.3">
      <c r="A4708">
        <v>4707</v>
      </c>
      <c r="B4708" t="s">
        <v>4718</v>
      </c>
      <c r="C4708" t="str">
        <f t="shared" si="261"/>
        <v>sweetpot_g_4_VegetableESA11b</v>
      </c>
      <c r="D4708">
        <v>316</v>
      </c>
      <c r="E4708">
        <v>245</v>
      </c>
      <c r="F4708">
        <v>18.399999999999999</v>
      </c>
      <c r="G4708">
        <v>11</v>
      </c>
      <c r="H4708">
        <v>194</v>
      </c>
      <c r="I4708">
        <v>138</v>
      </c>
      <c r="J4708">
        <v>84.4</v>
      </c>
      <c r="K4708">
        <v>61.3</v>
      </c>
      <c r="L4708">
        <v>61.8</v>
      </c>
      <c r="M4708">
        <v>60.8</v>
      </c>
      <c r="R4708">
        <f t="shared" si="262"/>
        <v>12</v>
      </c>
      <c r="S4708">
        <f t="shared" si="263"/>
        <v>20</v>
      </c>
    </row>
    <row r="4709" spans="1:19" x14ac:dyDescent="0.3">
      <c r="A4709">
        <v>4708</v>
      </c>
      <c r="B4709" t="s">
        <v>4719</v>
      </c>
      <c r="C4709" t="str">
        <f t="shared" si="261"/>
        <v>sweetpot_g_4_VegetableESA12a</v>
      </c>
      <c r="D4709">
        <v>407</v>
      </c>
      <c r="E4709">
        <v>289</v>
      </c>
      <c r="F4709">
        <v>17.3</v>
      </c>
      <c r="G4709">
        <v>10.8</v>
      </c>
      <c r="H4709">
        <v>226</v>
      </c>
      <c r="I4709">
        <v>155</v>
      </c>
      <c r="J4709">
        <v>93.4</v>
      </c>
      <c r="K4709">
        <v>67.099999999999994</v>
      </c>
      <c r="L4709">
        <v>67.5</v>
      </c>
      <c r="M4709">
        <v>65.3</v>
      </c>
      <c r="R4709">
        <f t="shared" si="262"/>
        <v>12</v>
      </c>
      <c r="S4709">
        <f t="shared" si="263"/>
        <v>20</v>
      </c>
    </row>
    <row r="4710" spans="1:19" x14ac:dyDescent="0.3">
      <c r="A4710">
        <v>4709</v>
      </c>
      <c r="B4710" t="s">
        <v>4720</v>
      </c>
      <c r="C4710" t="str">
        <f t="shared" si="261"/>
        <v>sweetpot_g_4_VegetableESA12b</v>
      </c>
      <c r="D4710">
        <v>250</v>
      </c>
      <c r="E4710">
        <v>209</v>
      </c>
      <c r="F4710">
        <v>15.7</v>
      </c>
      <c r="G4710">
        <v>9.3699999999999992</v>
      </c>
      <c r="H4710">
        <v>174</v>
      </c>
      <c r="I4710">
        <v>122</v>
      </c>
      <c r="J4710">
        <v>77.5</v>
      </c>
      <c r="K4710">
        <v>59</v>
      </c>
      <c r="L4710">
        <v>51.6</v>
      </c>
      <c r="M4710">
        <v>50.7</v>
      </c>
      <c r="R4710">
        <f t="shared" si="262"/>
        <v>12</v>
      </c>
      <c r="S4710">
        <f t="shared" si="263"/>
        <v>20</v>
      </c>
    </row>
    <row r="4711" spans="1:19" x14ac:dyDescent="0.3">
      <c r="A4711">
        <v>4710</v>
      </c>
      <c r="B4711" t="s">
        <v>4721</v>
      </c>
      <c r="C4711" t="str">
        <f t="shared" si="261"/>
        <v>sweetpot_g_4_VegetableESA13</v>
      </c>
      <c r="D4711">
        <v>275</v>
      </c>
      <c r="E4711">
        <v>222</v>
      </c>
      <c r="F4711">
        <v>18.2</v>
      </c>
      <c r="G4711">
        <v>8.2200000000000006</v>
      </c>
      <c r="H4711">
        <v>188</v>
      </c>
      <c r="I4711">
        <v>133</v>
      </c>
      <c r="J4711">
        <v>84.5</v>
      </c>
      <c r="K4711">
        <v>66.3</v>
      </c>
      <c r="L4711">
        <v>52.5</v>
      </c>
      <c r="M4711">
        <v>52</v>
      </c>
      <c r="R4711">
        <f t="shared" si="262"/>
        <v>12</v>
      </c>
      <c r="S4711">
        <f t="shared" si="263"/>
        <v>20</v>
      </c>
    </row>
    <row r="4712" spans="1:19" x14ac:dyDescent="0.3">
      <c r="A4712">
        <v>4711</v>
      </c>
      <c r="B4712" t="s">
        <v>4722</v>
      </c>
      <c r="C4712" t="str">
        <f t="shared" si="261"/>
        <v>sweetpot_g_4_VegetableESA14</v>
      </c>
      <c r="D4712">
        <v>157</v>
      </c>
      <c r="E4712">
        <v>139</v>
      </c>
      <c r="F4712">
        <v>17</v>
      </c>
      <c r="G4712">
        <v>9.59</v>
      </c>
      <c r="H4712">
        <v>124</v>
      </c>
      <c r="I4712">
        <v>102</v>
      </c>
      <c r="J4712">
        <v>68.2</v>
      </c>
      <c r="K4712">
        <v>52.4</v>
      </c>
      <c r="L4712">
        <v>43.2</v>
      </c>
      <c r="M4712">
        <v>42.8</v>
      </c>
      <c r="R4712">
        <f t="shared" si="262"/>
        <v>12</v>
      </c>
      <c r="S4712">
        <f t="shared" si="263"/>
        <v>20</v>
      </c>
    </row>
    <row r="4713" spans="1:19" x14ac:dyDescent="0.3">
      <c r="A4713">
        <v>4712</v>
      </c>
      <c r="B4713" t="s">
        <v>4723</v>
      </c>
      <c r="C4713" t="str">
        <f t="shared" si="261"/>
        <v>sweetpot_g_4_VegetableESA15a</v>
      </c>
      <c r="D4713">
        <v>449</v>
      </c>
      <c r="E4713">
        <v>385</v>
      </c>
      <c r="F4713">
        <v>39.1</v>
      </c>
      <c r="G4713">
        <v>21.3</v>
      </c>
      <c r="H4713">
        <v>335</v>
      </c>
      <c r="I4713">
        <v>261</v>
      </c>
      <c r="J4713">
        <v>162</v>
      </c>
      <c r="K4713">
        <v>127</v>
      </c>
      <c r="L4713">
        <v>117</v>
      </c>
      <c r="M4713">
        <v>116</v>
      </c>
      <c r="R4713">
        <f t="shared" si="262"/>
        <v>12</v>
      </c>
      <c r="S4713">
        <f t="shared" si="263"/>
        <v>20</v>
      </c>
    </row>
    <row r="4714" spans="1:19" x14ac:dyDescent="0.3">
      <c r="A4714">
        <v>4713</v>
      </c>
      <c r="B4714" t="s">
        <v>4724</v>
      </c>
      <c r="C4714" t="str">
        <f t="shared" si="261"/>
        <v>sweetpot_g_4_VegetableESA15b</v>
      </c>
      <c r="D4714">
        <v>384</v>
      </c>
      <c r="E4714">
        <v>308</v>
      </c>
      <c r="F4714">
        <v>15.7</v>
      </c>
      <c r="G4714">
        <v>9.57</v>
      </c>
      <c r="H4714">
        <v>232</v>
      </c>
      <c r="I4714">
        <v>124</v>
      </c>
      <c r="J4714">
        <v>63.5</v>
      </c>
      <c r="K4714">
        <v>47.9</v>
      </c>
      <c r="L4714">
        <v>38.799999999999997</v>
      </c>
      <c r="M4714">
        <v>37.9</v>
      </c>
      <c r="R4714">
        <f t="shared" si="262"/>
        <v>12</v>
      </c>
      <c r="S4714">
        <f t="shared" si="263"/>
        <v>20</v>
      </c>
    </row>
    <row r="4715" spans="1:19" x14ac:dyDescent="0.3">
      <c r="A4715">
        <v>4714</v>
      </c>
      <c r="B4715" t="s">
        <v>4725</v>
      </c>
      <c r="C4715" t="str">
        <f t="shared" si="261"/>
        <v>sweetpot_g_4_VegetableESA16a</v>
      </c>
      <c r="D4715">
        <v>110</v>
      </c>
      <c r="E4715">
        <v>99.8</v>
      </c>
      <c r="F4715">
        <v>13.9</v>
      </c>
      <c r="G4715">
        <v>6.47</v>
      </c>
      <c r="H4715">
        <v>90.6</v>
      </c>
      <c r="I4715">
        <v>82.2</v>
      </c>
      <c r="J4715">
        <v>61.7</v>
      </c>
      <c r="K4715">
        <v>48.4</v>
      </c>
      <c r="L4715">
        <v>37.799999999999997</v>
      </c>
      <c r="M4715">
        <v>37.5</v>
      </c>
      <c r="R4715">
        <f t="shared" si="262"/>
        <v>12</v>
      </c>
      <c r="S4715">
        <f t="shared" si="263"/>
        <v>20</v>
      </c>
    </row>
    <row r="4716" spans="1:19" x14ac:dyDescent="0.3">
      <c r="A4716">
        <v>4715</v>
      </c>
      <c r="B4716" t="s">
        <v>4726</v>
      </c>
      <c r="C4716" t="str">
        <f t="shared" si="261"/>
        <v>sweetpot_g_4_VegetableESA16b</v>
      </c>
      <c r="D4716">
        <v>33</v>
      </c>
      <c r="E4716">
        <v>32.200000000000003</v>
      </c>
      <c r="F4716">
        <v>5.59</v>
      </c>
      <c r="G4716">
        <v>3.98</v>
      </c>
      <c r="H4716">
        <v>31</v>
      </c>
      <c r="I4716">
        <v>26.6</v>
      </c>
      <c r="J4716">
        <v>20.3</v>
      </c>
      <c r="K4716">
        <v>17.5</v>
      </c>
      <c r="L4716">
        <v>13.9</v>
      </c>
      <c r="M4716">
        <v>13.7</v>
      </c>
      <c r="R4716">
        <f t="shared" si="262"/>
        <v>12</v>
      </c>
      <c r="S4716">
        <f t="shared" si="263"/>
        <v>20</v>
      </c>
    </row>
    <row r="4717" spans="1:19" x14ac:dyDescent="0.3">
      <c r="A4717">
        <v>4716</v>
      </c>
      <c r="B4717" t="s">
        <v>4727</v>
      </c>
      <c r="C4717" t="str">
        <f t="shared" si="261"/>
        <v>sweetpot_g_4_VegetableESA17a</v>
      </c>
      <c r="D4717">
        <v>317</v>
      </c>
      <c r="E4717">
        <v>250</v>
      </c>
      <c r="F4717">
        <v>37.799999999999997</v>
      </c>
      <c r="G4717">
        <v>25.8</v>
      </c>
      <c r="H4717">
        <v>226</v>
      </c>
      <c r="I4717">
        <v>200</v>
      </c>
      <c r="J4717">
        <v>149</v>
      </c>
      <c r="K4717">
        <v>121</v>
      </c>
      <c r="L4717">
        <v>94.2</v>
      </c>
      <c r="M4717">
        <v>93.6</v>
      </c>
      <c r="R4717">
        <f t="shared" si="262"/>
        <v>12</v>
      </c>
      <c r="S4717">
        <f t="shared" si="263"/>
        <v>20</v>
      </c>
    </row>
    <row r="4718" spans="1:19" x14ac:dyDescent="0.3">
      <c r="A4718">
        <v>4717</v>
      </c>
      <c r="B4718" t="s">
        <v>4728</v>
      </c>
      <c r="C4718" t="str">
        <f t="shared" si="261"/>
        <v>sweetpot_g_4_VegetableESA17b</v>
      </c>
      <c r="D4718">
        <v>110</v>
      </c>
      <c r="E4718">
        <v>102</v>
      </c>
      <c r="F4718">
        <v>14.5</v>
      </c>
      <c r="G4718">
        <v>9.6300000000000008</v>
      </c>
      <c r="H4718">
        <v>97.9</v>
      </c>
      <c r="I4718">
        <v>87</v>
      </c>
      <c r="J4718">
        <v>59.5</v>
      </c>
      <c r="K4718">
        <v>46</v>
      </c>
      <c r="L4718">
        <v>38.5</v>
      </c>
      <c r="M4718">
        <v>38.200000000000003</v>
      </c>
      <c r="R4718">
        <f t="shared" si="262"/>
        <v>12</v>
      </c>
      <c r="S4718">
        <f t="shared" si="263"/>
        <v>20</v>
      </c>
    </row>
    <row r="4719" spans="1:19" x14ac:dyDescent="0.3">
      <c r="A4719">
        <v>4718</v>
      </c>
      <c r="B4719" t="s">
        <v>4729</v>
      </c>
      <c r="C4719" t="str">
        <f t="shared" si="261"/>
        <v>sweetpot_g_4_VegetableESA18a</v>
      </c>
      <c r="D4719">
        <v>113</v>
      </c>
      <c r="E4719">
        <v>99.8</v>
      </c>
      <c r="F4719">
        <v>15.2</v>
      </c>
      <c r="G4719">
        <v>8.77</v>
      </c>
      <c r="H4719">
        <v>95.4</v>
      </c>
      <c r="I4719">
        <v>85.6</v>
      </c>
      <c r="J4719">
        <v>65</v>
      </c>
      <c r="K4719">
        <v>52.4</v>
      </c>
      <c r="L4719">
        <v>39.799999999999997</v>
      </c>
      <c r="M4719">
        <v>39.4</v>
      </c>
      <c r="R4719">
        <f t="shared" si="262"/>
        <v>12</v>
      </c>
      <c r="S4719">
        <f t="shared" si="263"/>
        <v>20</v>
      </c>
    </row>
    <row r="4720" spans="1:19" x14ac:dyDescent="0.3">
      <c r="A4720">
        <v>4719</v>
      </c>
      <c r="B4720" t="s">
        <v>4730</v>
      </c>
      <c r="C4720" t="str">
        <f t="shared" si="261"/>
        <v>sweetpot_g_4_VegetableESA18b</v>
      </c>
      <c r="D4720">
        <v>122</v>
      </c>
      <c r="E4720">
        <v>111</v>
      </c>
      <c r="F4720">
        <v>14.7</v>
      </c>
      <c r="G4720">
        <v>7.51</v>
      </c>
      <c r="H4720">
        <v>99.3</v>
      </c>
      <c r="I4720">
        <v>80.5</v>
      </c>
      <c r="J4720">
        <v>63.6</v>
      </c>
      <c r="K4720">
        <v>51.2</v>
      </c>
      <c r="L4720">
        <v>39.4</v>
      </c>
      <c r="M4720">
        <v>39.1</v>
      </c>
      <c r="R4720">
        <f t="shared" si="262"/>
        <v>12</v>
      </c>
      <c r="S4720">
        <f t="shared" si="263"/>
        <v>20</v>
      </c>
    </row>
    <row r="4721" spans="1:19" x14ac:dyDescent="0.3">
      <c r="A4721">
        <v>4720</v>
      </c>
      <c r="B4721" t="s">
        <v>4731</v>
      </c>
      <c r="C4721" t="str">
        <f t="shared" si="261"/>
        <v>sweetpot_g_4_VegetableESA19a</v>
      </c>
      <c r="D4721">
        <v>101</v>
      </c>
      <c r="E4721">
        <v>92.5</v>
      </c>
      <c r="F4721">
        <v>22.2</v>
      </c>
      <c r="G4721">
        <v>13.4</v>
      </c>
      <c r="H4721">
        <v>86.1</v>
      </c>
      <c r="I4721">
        <v>71.599999999999994</v>
      </c>
      <c r="J4721">
        <v>58.1</v>
      </c>
      <c r="K4721">
        <v>47.1</v>
      </c>
      <c r="L4721">
        <v>40.799999999999997</v>
      </c>
      <c r="M4721">
        <v>40.4</v>
      </c>
      <c r="R4721">
        <f t="shared" si="262"/>
        <v>12</v>
      </c>
      <c r="S4721">
        <f t="shared" si="263"/>
        <v>20</v>
      </c>
    </row>
    <row r="4722" spans="1:19" x14ac:dyDescent="0.3">
      <c r="A4722">
        <v>4721</v>
      </c>
      <c r="B4722" t="s">
        <v>4732</v>
      </c>
      <c r="C4722" t="str">
        <f t="shared" si="261"/>
        <v>sweetpot_g_4_VegetableESA19a</v>
      </c>
      <c r="D4722">
        <v>101</v>
      </c>
      <c r="E4722">
        <v>92.5</v>
      </c>
      <c r="F4722">
        <v>22.2</v>
      </c>
      <c r="G4722">
        <v>13.4</v>
      </c>
      <c r="H4722">
        <v>86.1</v>
      </c>
      <c r="I4722">
        <v>71.599999999999994</v>
      </c>
      <c r="J4722">
        <v>58.1</v>
      </c>
      <c r="K4722">
        <v>47.1</v>
      </c>
      <c r="L4722">
        <v>40.799999999999997</v>
      </c>
      <c r="M4722">
        <v>40.4</v>
      </c>
      <c r="R4722">
        <f t="shared" si="262"/>
        <v>12</v>
      </c>
      <c r="S4722">
        <f t="shared" si="263"/>
        <v>20</v>
      </c>
    </row>
    <row r="4723" spans="1:19" x14ac:dyDescent="0.3">
      <c r="A4723">
        <v>4722</v>
      </c>
      <c r="B4723" t="s">
        <v>4733</v>
      </c>
      <c r="C4723" t="str">
        <f t="shared" si="261"/>
        <v>sweetpot_g_4_VegetableESA20a</v>
      </c>
      <c r="D4723">
        <v>514</v>
      </c>
      <c r="E4723">
        <v>223</v>
      </c>
      <c r="F4723">
        <v>12.7</v>
      </c>
      <c r="G4723">
        <v>7.98</v>
      </c>
      <c r="H4723">
        <v>170</v>
      </c>
      <c r="I4723">
        <v>113</v>
      </c>
      <c r="J4723">
        <v>70.7</v>
      </c>
      <c r="K4723">
        <v>49.9</v>
      </c>
      <c r="L4723">
        <v>44.9</v>
      </c>
      <c r="M4723">
        <v>43.7</v>
      </c>
      <c r="R4723">
        <f t="shared" si="262"/>
        <v>12</v>
      </c>
      <c r="S4723">
        <f t="shared" si="263"/>
        <v>20</v>
      </c>
    </row>
    <row r="4724" spans="1:19" x14ac:dyDescent="0.3">
      <c r="A4724">
        <v>4723</v>
      </c>
      <c r="B4724" t="s">
        <v>4734</v>
      </c>
      <c r="C4724" t="str">
        <f t="shared" si="261"/>
        <v>sweetpot_g_4_VegetableESA20b</v>
      </c>
      <c r="D4724">
        <v>557</v>
      </c>
      <c r="E4724">
        <v>378</v>
      </c>
      <c r="F4724">
        <v>21.4</v>
      </c>
      <c r="G4724">
        <v>9.7799999999999994</v>
      </c>
      <c r="H4724">
        <v>266</v>
      </c>
      <c r="I4724">
        <v>195</v>
      </c>
      <c r="J4724">
        <v>113</v>
      </c>
      <c r="K4724">
        <v>84.2</v>
      </c>
      <c r="L4724">
        <v>67.599999999999994</v>
      </c>
      <c r="M4724">
        <v>66.599999999999994</v>
      </c>
      <c r="R4724">
        <f t="shared" si="262"/>
        <v>12</v>
      </c>
      <c r="S4724">
        <f t="shared" si="263"/>
        <v>20</v>
      </c>
    </row>
    <row r="4725" spans="1:19" x14ac:dyDescent="0.3">
      <c r="A4725">
        <v>4724</v>
      </c>
      <c r="B4725" t="s">
        <v>4735</v>
      </c>
      <c r="C4725" t="str">
        <f t="shared" si="261"/>
        <v>sweetpot_g_4_VegetableESA21</v>
      </c>
      <c r="D4725">
        <v>375</v>
      </c>
      <c r="E4725">
        <v>293</v>
      </c>
      <c r="F4725">
        <v>13.6</v>
      </c>
      <c r="G4725">
        <v>5.25</v>
      </c>
      <c r="H4725">
        <v>241</v>
      </c>
      <c r="I4725">
        <v>146</v>
      </c>
      <c r="J4725">
        <v>73.8</v>
      </c>
      <c r="K4725">
        <v>52.5</v>
      </c>
      <c r="L4725">
        <v>46.5</v>
      </c>
      <c r="M4725">
        <v>45.5</v>
      </c>
      <c r="R4725">
        <f t="shared" si="262"/>
        <v>12</v>
      </c>
      <c r="S4725">
        <f t="shared" si="263"/>
        <v>20</v>
      </c>
    </row>
    <row r="4726" spans="1:19" x14ac:dyDescent="0.3">
      <c r="A4726">
        <v>4725</v>
      </c>
      <c r="B4726" t="s">
        <v>4736</v>
      </c>
      <c r="C4726" t="str">
        <f t="shared" si="261"/>
        <v>ticks_g_7_NSLandcoverESA1</v>
      </c>
      <c r="D4726">
        <v>62.3</v>
      </c>
      <c r="E4726">
        <v>61.4</v>
      </c>
      <c r="F4726">
        <v>6.71</v>
      </c>
      <c r="G4726">
        <v>2.5299999999999998</v>
      </c>
      <c r="H4726">
        <v>59.7</v>
      </c>
      <c r="I4726">
        <v>48</v>
      </c>
      <c r="J4726">
        <v>31.6</v>
      </c>
      <c r="K4726">
        <v>23.4</v>
      </c>
      <c r="L4726">
        <v>19.3</v>
      </c>
      <c r="M4726">
        <v>19</v>
      </c>
      <c r="R4726">
        <f t="shared" si="262"/>
        <v>9</v>
      </c>
      <c r="S4726">
        <f t="shared" si="263"/>
        <v>17</v>
      </c>
    </row>
    <row r="4727" spans="1:19" x14ac:dyDescent="0.3">
      <c r="A4727">
        <v>4726</v>
      </c>
      <c r="B4727" t="s">
        <v>4737</v>
      </c>
      <c r="C4727" t="str">
        <f t="shared" si="261"/>
        <v>ticks_g_7_NSLandcoverESA2</v>
      </c>
      <c r="D4727">
        <v>36.1</v>
      </c>
      <c r="E4727">
        <v>35.299999999999997</v>
      </c>
      <c r="F4727">
        <v>3.19</v>
      </c>
      <c r="G4727">
        <v>1.45</v>
      </c>
      <c r="H4727">
        <v>33</v>
      </c>
      <c r="I4727">
        <v>25</v>
      </c>
      <c r="J4727">
        <v>15.1</v>
      </c>
      <c r="K4727">
        <v>11</v>
      </c>
      <c r="L4727">
        <v>9.14</v>
      </c>
      <c r="M4727">
        <v>9.02</v>
      </c>
      <c r="R4727">
        <f t="shared" si="262"/>
        <v>9</v>
      </c>
      <c r="S4727">
        <f t="shared" si="263"/>
        <v>17</v>
      </c>
    </row>
    <row r="4728" spans="1:19" x14ac:dyDescent="0.3">
      <c r="A4728">
        <v>4727</v>
      </c>
      <c r="B4728" t="s">
        <v>4738</v>
      </c>
      <c r="C4728" t="str">
        <f t="shared" si="261"/>
        <v>ticks_g_7_NSLandcoverESA3</v>
      </c>
      <c r="D4728">
        <v>56.1</v>
      </c>
      <c r="E4728">
        <v>55.4</v>
      </c>
      <c r="F4728">
        <v>7.32</v>
      </c>
      <c r="G4728">
        <v>3.19</v>
      </c>
      <c r="H4728">
        <v>53.4</v>
      </c>
      <c r="I4728">
        <v>45.9</v>
      </c>
      <c r="J4728">
        <v>35.299999999999997</v>
      </c>
      <c r="K4728">
        <v>27.1</v>
      </c>
      <c r="L4728">
        <v>20.7</v>
      </c>
      <c r="M4728">
        <v>20.5</v>
      </c>
      <c r="R4728">
        <f t="shared" si="262"/>
        <v>9</v>
      </c>
      <c r="S4728">
        <f t="shared" si="263"/>
        <v>17</v>
      </c>
    </row>
    <row r="4729" spans="1:19" x14ac:dyDescent="0.3">
      <c r="A4729">
        <v>4728</v>
      </c>
      <c r="B4729" t="s">
        <v>4739</v>
      </c>
      <c r="C4729" t="str">
        <f t="shared" ref="C4729:C4792" si="264">LEFT(B4729,R4729-1)&amp;RIGHT(B4729,LEN(B4729)-S4729)</f>
        <v>ticks_g_7_NSLandcoverESA4</v>
      </c>
      <c r="D4729">
        <v>30.8</v>
      </c>
      <c r="E4729">
        <v>30.2</v>
      </c>
      <c r="F4729">
        <v>5.74</v>
      </c>
      <c r="G4729">
        <v>2.99</v>
      </c>
      <c r="H4729">
        <v>28.4</v>
      </c>
      <c r="I4729">
        <v>21.9</v>
      </c>
      <c r="J4729">
        <v>19</v>
      </c>
      <c r="K4729">
        <v>15.3</v>
      </c>
      <c r="L4729">
        <v>12.2</v>
      </c>
      <c r="M4729">
        <v>12.1</v>
      </c>
      <c r="R4729">
        <f t="shared" si="262"/>
        <v>9</v>
      </c>
      <c r="S4729">
        <f t="shared" si="263"/>
        <v>17</v>
      </c>
    </row>
    <row r="4730" spans="1:19" x14ac:dyDescent="0.3">
      <c r="A4730">
        <v>4729</v>
      </c>
      <c r="B4730" t="s">
        <v>4740</v>
      </c>
      <c r="C4730" t="str">
        <f t="shared" si="264"/>
        <v>ticks_g_7_NSLandcoverESA5</v>
      </c>
      <c r="D4730">
        <v>29.5</v>
      </c>
      <c r="E4730">
        <v>29.1</v>
      </c>
      <c r="F4730">
        <v>3.14</v>
      </c>
      <c r="G4730">
        <v>1.37</v>
      </c>
      <c r="H4730">
        <v>27.8</v>
      </c>
      <c r="I4730">
        <v>22.8</v>
      </c>
      <c r="J4730">
        <v>15.2</v>
      </c>
      <c r="K4730">
        <v>11.6</v>
      </c>
      <c r="L4730">
        <v>9.26</v>
      </c>
      <c r="M4730">
        <v>9.15</v>
      </c>
      <c r="R4730">
        <f t="shared" si="262"/>
        <v>9</v>
      </c>
      <c r="S4730">
        <f t="shared" si="263"/>
        <v>17</v>
      </c>
    </row>
    <row r="4731" spans="1:19" x14ac:dyDescent="0.3">
      <c r="A4731">
        <v>4730</v>
      </c>
      <c r="B4731" t="s">
        <v>4741</v>
      </c>
      <c r="C4731" t="str">
        <f t="shared" si="264"/>
        <v>ticks_g_7_NSLandcoverESA6</v>
      </c>
      <c r="D4731">
        <v>26.8</v>
      </c>
      <c r="E4731">
        <v>26.3</v>
      </c>
      <c r="F4731">
        <v>2.66</v>
      </c>
      <c r="G4731">
        <v>1.29</v>
      </c>
      <c r="H4731">
        <v>25.1</v>
      </c>
      <c r="I4731">
        <v>21.4</v>
      </c>
      <c r="J4731">
        <v>12.9</v>
      </c>
      <c r="K4731">
        <v>9.6300000000000008</v>
      </c>
      <c r="L4731">
        <v>8.0299999999999994</v>
      </c>
      <c r="M4731">
        <v>7.92</v>
      </c>
      <c r="R4731">
        <f t="shared" si="262"/>
        <v>9</v>
      </c>
      <c r="S4731">
        <f t="shared" si="263"/>
        <v>17</v>
      </c>
    </row>
    <row r="4732" spans="1:19" x14ac:dyDescent="0.3">
      <c r="A4732">
        <v>4731</v>
      </c>
      <c r="B4732" t="s">
        <v>4742</v>
      </c>
      <c r="C4732" t="str">
        <f t="shared" si="264"/>
        <v>ticks_g_7_NSLandcoverESA7</v>
      </c>
      <c r="D4732">
        <v>37.799999999999997</v>
      </c>
      <c r="E4732">
        <v>37.200000000000003</v>
      </c>
      <c r="F4732">
        <v>3.34</v>
      </c>
      <c r="G4732">
        <v>1.72</v>
      </c>
      <c r="H4732">
        <v>35.700000000000003</v>
      </c>
      <c r="I4732">
        <v>27.8</v>
      </c>
      <c r="J4732">
        <v>16.899999999999999</v>
      </c>
      <c r="K4732">
        <v>12.1</v>
      </c>
      <c r="L4732">
        <v>10.3</v>
      </c>
      <c r="M4732">
        <v>10.1</v>
      </c>
      <c r="R4732">
        <f t="shared" si="262"/>
        <v>9</v>
      </c>
      <c r="S4732">
        <f t="shared" si="263"/>
        <v>17</v>
      </c>
    </row>
    <row r="4733" spans="1:19" x14ac:dyDescent="0.3">
      <c r="A4733">
        <v>4732</v>
      </c>
      <c r="B4733" t="s">
        <v>4743</v>
      </c>
      <c r="C4733" t="str">
        <f t="shared" si="264"/>
        <v>ticks_g_7_NSLandcoverESA8</v>
      </c>
      <c r="D4733">
        <v>42.9</v>
      </c>
      <c r="E4733">
        <v>41.8</v>
      </c>
      <c r="F4733">
        <v>2.92</v>
      </c>
      <c r="G4733">
        <v>1.63</v>
      </c>
      <c r="H4733">
        <v>39.1</v>
      </c>
      <c r="I4733">
        <v>29.1</v>
      </c>
      <c r="J4733">
        <v>15.7</v>
      </c>
      <c r="K4733">
        <v>11</v>
      </c>
      <c r="L4733">
        <v>9.48</v>
      </c>
      <c r="M4733">
        <v>9.3000000000000007</v>
      </c>
      <c r="R4733">
        <f t="shared" si="262"/>
        <v>9</v>
      </c>
      <c r="S4733">
        <f t="shared" si="263"/>
        <v>17</v>
      </c>
    </row>
    <row r="4734" spans="1:19" x14ac:dyDescent="0.3">
      <c r="A4734">
        <v>4733</v>
      </c>
      <c r="B4734" t="s">
        <v>4744</v>
      </c>
      <c r="C4734" t="str">
        <f t="shared" si="264"/>
        <v>ticks_g_7_NSLandcoverESA9</v>
      </c>
      <c r="D4734">
        <v>30.5</v>
      </c>
      <c r="E4734">
        <v>30</v>
      </c>
      <c r="F4734">
        <v>3.97</v>
      </c>
      <c r="G4734">
        <v>2.29</v>
      </c>
      <c r="H4734">
        <v>28.5</v>
      </c>
      <c r="I4734">
        <v>23.2</v>
      </c>
      <c r="J4734">
        <v>16</v>
      </c>
      <c r="K4734">
        <v>12.3</v>
      </c>
      <c r="L4734">
        <v>10.199999999999999</v>
      </c>
      <c r="M4734">
        <v>10.1</v>
      </c>
      <c r="R4734">
        <f t="shared" si="262"/>
        <v>9</v>
      </c>
      <c r="S4734">
        <f t="shared" si="263"/>
        <v>17</v>
      </c>
    </row>
    <row r="4735" spans="1:19" x14ac:dyDescent="0.3">
      <c r="A4735">
        <v>4734</v>
      </c>
      <c r="B4735" t="s">
        <v>4745</v>
      </c>
      <c r="C4735" t="str">
        <f t="shared" si="264"/>
        <v>ticks_g_7_NSLandcoverESA10a</v>
      </c>
      <c r="D4735">
        <v>35.5</v>
      </c>
      <c r="E4735">
        <v>34.700000000000003</v>
      </c>
      <c r="F4735">
        <v>3.26</v>
      </c>
      <c r="G4735">
        <v>1.65</v>
      </c>
      <c r="H4735">
        <v>33.1</v>
      </c>
      <c r="I4735">
        <v>24.4</v>
      </c>
      <c r="J4735">
        <v>16.3</v>
      </c>
      <c r="K4735">
        <v>11.8</v>
      </c>
      <c r="L4735">
        <v>10</v>
      </c>
      <c r="M4735">
        <v>9.84</v>
      </c>
      <c r="R4735">
        <f t="shared" si="262"/>
        <v>9</v>
      </c>
      <c r="S4735">
        <f t="shared" si="263"/>
        <v>17</v>
      </c>
    </row>
    <row r="4736" spans="1:19" x14ac:dyDescent="0.3">
      <c r="A4736">
        <v>4735</v>
      </c>
      <c r="B4736" t="s">
        <v>4746</v>
      </c>
      <c r="C4736" t="str">
        <f t="shared" si="264"/>
        <v>ticks_g_7_NSLandcoverESA10b</v>
      </c>
      <c r="D4736">
        <v>21.1</v>
      </c>
      <c r="E4736">
        <v>20.9</v>
      </c>
      <c r="F4736">
        <v>2.85</v>
      </c>
      <c r="G4736">
        <v>1.58</v>
      </c>
      <c r="H4736">
        <v>20.2</v>
      </c>
      <c r="I4736">
        <v>17.600000000000001</v>
      </c>
      <c r="J4736">
        <v>12.7</v>
      </c>
      <c r="K4736">
        <v>9.7899999999999991</v>
      </c>
      <c r="L4736">
        <v>7.56</v>
      </c>
      <c r="M4736">
        <v>7.49</v>
      </c>
      <c r="R4736">
        <f t="shared" si="262"/>
        <v>9</v>
      </c>
      <c r="S4736">
        <f t="shared" si="263"/>
        <v>17</v>
      </c>
    </row>
    <row r="4737" spans="1:19" x14ac:dyDescent="0.3">
      <c r="A4737">
        <v>4736</v>
      </c>
      <c r="B4737" t="s">
        <v>4747</v>
      </c>
      <c r="C4737" t="str">
        <f t="shared" si="264"/>
        <v>ticks_g_7_NSLandcoverESA11a</v>
      </c>
      <c r="D4737">
        <v>44</v>
      </c>
      <c r="E4737">
        <v>43.1</v>
      </c>
      <c r="F4737">
        <v>3.42</v>
      </c>
      <c r="G4737">
        <v>1.64</v>
      </c>
      <c r="H4737">
        <v>40.700000000000003</v>
      </c>
      <c r="I4737">
        <v>30</v>
      </c>
      <c r="J4737">
        <v>17.399999999999999</v>
      </c>
      <c r="K4737">
        <v>12.9</v>
      </c>
      <c r="L4737">
        <v>11</v>
      </c>
      <c r="M4737">
        <v>10.9</v>
      </c>
      <c r="R4737">
        <f t="shared" si="262"/>
        <v>9</v>
      </c>
      <c r="S4737">
        <f t="shared" si="263"/>
        <v>17</v>
      </c>
    </row>
    <row r="4738" spans="1:19" x14ac:dyDescent="0.3">
      <c r="A4738">
        <v>4737</v>
      </c>
      <c r="B4738" t="s">
        <v>4748</v>
      </c>
      <c r="C4738" t="str">
        <f t="shared" si="264"/>
        <v>ticks_g_7_NSLandcoverESA11b</v>
      </c>
      <c r="D4738">
        <v>36.299999999999997</v>
      </c>
      <c r="E4738">
        <v>35.6</v>
      </c>
      <c r="F4738">
        <v>3.01</v>
      </c>
      <c r="G4738">
        <v>1.41</v>
      </c>
      <c r="H4738">
        <v>33.6</v>
      </c>
      <c r="I4738">
        <v>25.3</v>
      </c>
      <c r="J4738">
        <v>15.2</v>
      </c>
      <c r="K4738">
        <v>11</v>
      </c>
      <c r="L4738">
        <v>9.18</v>
      </c>
      <c r="M4738">
        <v>9.0299999999999994</v>
      </c>
      <c r="R4738">
        <f t="shared" si="262"/>
        <v>9</v>
      </c>
      <c r="S4738">
        <f t="shared" si="263"/>
        <v>17</v>
      </c>
    </row>
    <row r="4739" spans="1:19" x14ac:dyDescent="0.3">
      <c r="A4739">
        <v>4738</v>
      </c>
      <c r="B4739" t="s">
        <v>4749</v>
      </c>
      <c r="C4739" t="str">
        <f t="shared" si="264"/>
        <v>ticks_g_7_NSLandcoverESA12a</v>
      </c>
      <c r="D4739">
        <v>59.7</v>
      </c>
      <c r="E4739">
        <v>58.5</v>
      </c>
      <c r="F4739">
        <v>5.24</v>
      </c>
      <c r="G4739">
        <v>2</v>
      </c>
      <c r="H4739">
        <v>55.3</v>
      </c>
      <c r="I4739">
        <v>44.5</v>
      </c>
      <c r="J4739">
        <v>28.3</v>
      </c>
      <c r="K4739">
        <v>20.2</v>
      </c>
      <c r="L4739">
        <v>16.899999999999999</v>
      </c>
      <c r="M4739">
        <v>16.600000000000001</v>
      </c>
      <c r="R4739">
        <f t="shared" ref="R4739:R4802" si="265">SEARCH("run",B4739)</f>
        <v>9</v>
      </c>
      <c r="S4739">
        <f t="shared" ref="S4739:S4802" si="266">SEARCH("_",B4739,SEARCH("_",B4739,R4739+1)+1)</f>
        <v>17</v>
      </c>
    </row>
    <row r="4740" spans="1:19" x14ac:dyDescent="0.3">
      <c r="A4740">
        <v>4739</v>
      </c>
      <c r="B4740" t="s">
        <v>4750</v>
      </c>
      <c r="C4740" t="str">
        <f t="shared" si="264"/>
        <v>ticks_g_7_NSLandcoverESA12b</v>
      </c>
      <c r="D4740">
        <v>33.200000000000003</v>
      </c>
      <c r="E4740">
        <v>32.4</v>
      </c>
      <c r="F4740">
        <v>3.4</v>
      </c>
      <c r="G4740">
        <v>1.41</v>
      </c>
      <c r="H4740">
        <v>30.3</v>
      </c>
      <c r="I4740">
        <v>25.1</v>
      </c>
      <c r="J4740">
        <v>18.2</v>
      </c>
      <c r="K4740">
        <v>13.2</v>
      </c>
      <c r="L4740">
        <v>10.7</v>
      </c>
      <c r="M4740">
        <v>10.5</v>
      </c>
      <c r="R4740">
        <f t="shared" si="265"/>
        <v>9</v>
      </c>
      <c r="S4740">
        <f t="shared" si="266"/>
        <v>17</v>
      </c>
    </row>
    <row r="4741" spans="1:19" x14ac:dyDescent="0.3">
      <c r="A4741">
        <v>4740</v>
      </c>
      <c r="B4741" t="s">
        <v>4751</v>
      </c>
      <c r="C4741" t="str">
        <f t="shared" si="264"/>
        <v>ticks_g_7_NSLandcoverESA13</v>
      </c>
      <c r="D4741">
        <v>25.4</v>
      </c>
      <c r="E4741">
        <v>24.8</v>
      </c>
      <c r="F4741">
        <v>2.5</v>
      </c>
      <c r="G4741">
        <v>1.06</v>
      </c>
      <c r="H4741">
        <v>23</v>
      </c>
      <c r="I4741">
        <v>18</v>
      </c>
      <c r="J4741">
        <v>11.7</v>
      </c>
      <c r="K4741">
        <v>11</v>
      </c>
      <c r="L4741">
        <v>7.95</v>
      </c>
      <c r="M4741">
        <v>8.52</v>
      </c>
      <c r="R4741">
        <f t="shared" si="265"/>
        <v>9</v>
      </c>
      <c r="S4741">
        <f t="shared" si="266"/>
        <v>17</v>
      </c>
    </row>
    <row r="4742" spans="1:19" x14ac:dyDescent="0.3">
      <c r="A4742">
        <v>4741</v>
      </c>
      <c r="B4742" t="s">
        <v>4752</v>
      </c>
      <c r="C4742" t="str">
        <f t="shared" si="264"/>
        <v>ticks_g_7_NSLandcoverESA14</v>
      </c>
      <c r="D4742">
        <v>13.5</v>
      </c>
      <c r="E4742">
        <v>13.3</v>
      </c>
      <c r="F4742">
        <v>2.33</v>
      </c>
      <c r="G4742">
        <v>1.88</v>
      </c>
      <c r="H4742">
        <v>13</v>
      </c>
      <c r="I4742">
        <v>11.8</v>
      </c>
      <c r="J4742">
        <v>9.1</v>
      </c>
      <c r="K4742">
        <v>7.38</v>
      </c>
      <c r="L4742">
        <v>5.85</v>
      </c>
      <c r="M4742">
        <v>5.79</v>
      </c>
      <c r="R4742">
        <f t="shared" si="265"/>
        <v>9</v>
      </c>
      <c r="S4742">
        <f t="shared" si="266"/>
        <v>17</v>
      </c>
    </row>
    <row r="4743" spans="1:19" x14ac:dyDescent="0.3">
      <c r="A4743">
        <v>4742</v>
      </c>
      <c r="B4743" t="s">
        <v>4753</v>
      </c>
      <c r="C4743" t="str">
        <f t="shared" si="264"/>
        <v>ticks_g_7_NSLandcoverESA15a</v>
      </c>
      <c r="D4743">
        <v>38.700000000000003</v>
      </c>
      <c r="E4743">
        <v>38</v>
      </c>
      <c r="F4743">
        <v>5.24</v>
      </c>
      <c r="G4743">
        <v>2.02</v>
      </c>
      <c r="H4743">
        <v>36.4</v>
      </c>
      <c r="I4743">
        <v>30.1</v>
      </c>
      <c r="J4743">
        <v>21.7</v>
      </c>
      <c r="K4743">
        <v>16.7</v>
      </c>
      <c r="L4743">
        <v>12.5</v>
      </c>
      <c r="M4743">
        <v>12.3</v>
      </c>
      <c r="R4743">
        <f t="shared" si="265"/>
        <v>9</v>
      </c>
      <c r="S4743">
        <f t="shared" si="266"/>
        <v>17</v>
      </c>
    </row>
    <row r="4744" spans="1:19" x14ac:dyDescent="0.3">
      <c r="A4744">
        <v>4743</v>
      </c>
      <c r="B4744" t="s">
        <v>4754</v>
      </c>
      <c r="C4744" t="str">
        <f t="shared" si="264"/>
        <v>ticks_g_7_NSLandcoverESA15b</v>
      </c>
      <c r="D4744">
        <v>15.7</v>
      </c>
      <c r="E4744">
        <v>15</v>
      </c>
      <c r="F4744">
        <v>0.80700000000000005</v>
      </c>
      <c r="G4744">
        <v>0.38300000000000001</v>
      </c>
      <c r="H4744">
        <v>13.3</v>
      </c>
      <c r="I4744">
        <v>7.65</v>
      </c>
      <c r="J4744">
        <v>3.92</v>
      </c>
      <c r="K4744">
        <v>2.91</v>
      </c>
      <c r="L4744">
        <v>2.4700000000000002</v>
      </c>
      <c r="M4744">
        <v>2.42</v>
      </c>
      <c r="R4744">
        <f t="shared" si="265"/>
        <v>9</v>
      </c>
      <c r="S4744">
        <f t="shared" si="266"/>
        <v>17</v>
      </c>
    </row>
    <row r="4745" spans="1:19" x14ac:dyDescent="0.3">
      <c r="A4745">
        <v>4744</v>
      </c>
      <c r="B4745" t="s">
        <v>4755</v>
      </c>
      <c r="C4745" t="str">
        <f t="shared" si="264"/>
        <v>ticks_g_7_NSLandcoverESA16a</v>
      </c>
      <c r="D4745">
        <v>9.33</v>
      </c>
      <c r="E4745">
        <v>9.24</v>
      </c>
      <c r="F4745">
        <v>1.1399999999999999</v>
      </c>
      <c r="G4745">
        <v>0.23200000000000001</v>
      </c>
      <c r="H4745">
        <v>8.9600000000000009</v>
      </c>
      <c r="I4745">
        <v>7.62</v>
      </c>
      <c r="J4745">
        <v>5.34</v>
      </c>
      <c r="K4745">
        <v>4.1100000000000003</v>
      </c>
      <c r="L4745">
        <v>3.33</v>
      </c>
      <c r="M4745">
        <v>3.3</v>
      </c>
      <c r="R4745">
        <f t="shared" si="265"/>
        <v>9</v>
      </c>
      <c r="S4745">
        <f t="shared" si="266"/>
        <v>17</v>
      </c>
    </row>
    <row r="4746" spans="1:19" x14ac:dyDescent="0.3">
      <c r="A4746">
        <v>4745</v>
      </c>
      <c r="B4746" t="s">
        <v>4756</v>
      </c>
      <c r="C4746" t="str">
        <f t="shared" si="264"/>
        <v>ticks_g_7_NSLandcoverESA16b</v>
      </c>
      <c r="D4746">
        <v>0.93300000000000005</v>
      </c>
      <c r="E4746">
        <v>0.92400000000000004</v>
      </c>
      <c r="F4746">
        <v>0.114</v>
      </c>
      <c r="G4746">
        <v>2.1299999999999999E-2</v>
      </c>
      <c r="H4746">
        <v>0.89600000000000002</v>
      </c>
      <c r="I4746">
        <v>0.76300000000000001</v>
      </c>
      <c r="J4746">
        <v>0.54200000000000004</v>
      </c>
      <c r="K4746">
        <v>0.42</v>
      </c>
      <c r="L4746">
        <v>0.32200000000000001</v>
      </c>
      <c r="M4746">
        <v>0.31900000000000001</v>
      </c>
      <c r="R4746">
        <f t="shared" si="265"/>
        <v>9</v>
      </c>
      <c r="S4746">
        <f t="shared" si="266"/>
        <v>17</v>
      </c>
    </row>
    <row r="4747" spans="1:19" x14ac:dyDescent="0.3">
      <c r="A4747">
        <v>4746</v>
      </c>
      <c r="B4747" t="s">
        <v>4757</v>
      </c>
      <c r="C4747" t="str">
        <f t="shared" si="264"/>
        <v>ticks_g_7_NSLandcoverESA17a</v>
      </c>
      <c r="D4747">
        <v>22.6</v>
      </c>
      <c r="E4747">
        <v>22.3</v>
      </c>
      <c r="F4747">
        <v>3.83</v>
      </c>
      <c r="G4747">
        <v>1.81</v>
      </c>
      <c r="H4747">
        <v>21.7</v>
      </c>
      <c r="I4747">
        <v>18.8</v>
      </c>
      <c r="J4747">
        <v>14.3</v>
      </c>
      <c r="K4747">
        <v>12</v>
      </c>
      <c r="L4747">
        <v>9</v>
      </c>
      <c r="M4747">
        <v>8.94</v>
      </c>
      <c r="R4747">
        <f t="shared" si="265"/>
        <v>9</v>
      </c>
      <c r="S4747">
        <f t="shared" si="266"/>
        <v>17</v>
      </c>
    </row>
    <row r="4748" spans="1:19" x14ac:dyDescent="0.3">
      <c r="A4748">
        <v>4747</v>
      </c>
      <c r="B4748" t="s">
        <v>4758</v>
      </c>
      <c r="C4748" t="str">
        <f t="shared" si="264"/>
        <v>ticks_g_7_NSLandcoverESA17b</v>
      </c>
      <c r="D4748">
        <v>8.27</v>
      </c>
      <c r="E4748">
        <v>8.16</v>
      </c>
      <c r="F4748">
        <v>1.31</v>
      </c>
      <c r="G4748">
        <v>1</v>
      </c>
      <c r="H4748">
        <v>7.86</v>
      </c>
      <c r="I4748">
        <v>7.52</v>
      </c>
      <c r="J4748">
        <v>5.67</v>
      </c>
      <c r="K4748">
        <v>4.38</v>
      </c>
      <c r="L4748">
        <v>3.51</v>
      </c>
      <c r="M4748">
        <v>3.47</v>
      </c>
      <c r="R4748">
        <f t="shared" si="265"/>
        <v>9</v>
      </c>
      <c r="S4748">
        <f t="shared" si="266"/>
        <v>17</v>
      </c>
    </row>
    <row r="4749" spans="1:19" x14ac:dyDescent="0.3">
      <c r="A4749">
        <v>4748</v>
      </c>
      <c r="B4749" t="s">
        <v>4759</v>
      </c>
      <c r="C4749" t="str">
        <f t="shared" si="264"/>
        <v>ticks_g_7_NSLandcoverESA18a</v>
      </c>
      <c r="D4749">
        <v>7.27</v>
      </c>
      <c r="E4749">
        <v>7.19</v>
      </c>
      <c r="F4749">
        <v>1.02</v>
      </c>
      <c r="G4749">
        <v>0.32600000000000001</v>
      </c>
      <c r="H4749">
        <v>6.96</v>
      </c>
      <c r="I4749">
        <v>6.07</v>
      </c>
      <c r="J4749">
        <v>4.42</v>
      </c>
      <c r="K4749">
        <v>3.55</v>
      </c>
      <c r="L4749">
        <v>2.7</v>
      </c>
      <c r="M4749">
        <v>2.69</v>
      </c>
      <c r="R4749">
        <f t="shared" si="265"/>
        <v>9</v>
      </c>
      <c r="S4749">
        <f t="shared" si="266"/>
        <v>17</v>
      </c>
    </row>
    <row r="4750" spans="1:19" x14ac:dyDescent="0.3">
      <c r="A4750">
        <v>4749</v>
      </c>
      <c r="B4750" t="s">
        <v>4760</v>
      </c>
      <c r="C4750" t="str">
        <f t="shared" si="264"/>
        <v>ticks_g_7_NSLandcoverESA18b</v>
      </c>
      <c r="D4750">
        <v>15.2</v>
      </c>
      <c r="E4750">
        <v>15</v>
      </c>
      <c r="F4750">
        <v>1.61</v>
      </c>
      <c r="G4750">
        <v>0.34100000000000003</v>
      </c>
      <c r="H4750">
        <v>14.3</v>
      </c>
      <c r="I4750">
        <v>11.9</v>
      </c>
      <c r="J4750">
        <v>7.72</v>
      </c>
      <c r="K4750">
        <v>5.87</v>
      </c>
      <c r="L4750">
        <v>5.08</v>
      </c>
      <c r="M4750">
        <v>5.03</v>
      </c>
      <c r="R4750">
        <f t="shared" si="265"/>
        <v>9</v>
      </c>
      <c r="S4750">
        <f t="shared" si="266"/>
        <v>17</v>
      </c>
    </row>
    <row r="4751" spans="1:19" x14ac:dyDescent="0.3">
      <c r="A4751">
        <v>4750</v>
      </c>
      <c r="B4751" t="s">
        <v>4761</v>
      </c>
      <c r="C4751" t="str">
        <f t="shared" si="264"/>
        <v>ticks_g_7_NSLandcoverESA19a</v>
      </c>
      <c r="D4751">
        <v>10.1</v>
      </c>
      <c r="E4751">
        <v>9.9700000000000006</v>
      </c>
      <c r="F4751">
        <v>2.2000000000000002</v>
      </c>
      <c r="G4751">
        <v>1.41</v>
      </c>
      <c r="H4751">
        <v>9.59</v>
      </c>
      <c r="I4751">
        <v>7.95</v>
      </c>
      <c r="J4751">
        <v>6.4</v>
      </c>
      <c r="K4751">
        <v>5.5</v>
      </c>
      <c r="L4751">
        <v>4.2699999999999996</v>
      </c>
      <c r="M4751">
        <v>4.25</v>
      </c>
      <c r="R4751">
        <f t="shared" si="265"/>
        <v>9</v>
      </c>
      <c r="S4751">
        <f t="shared" si="266"/>
        <v>17</v>
      </c>
    </row>
    <row r="4752" spans="1:19" x14ac:dyDescent="0.3">
      <c r="A4752">
        <v>4751</v>
      </c>
      <c r="B4752" t="s">
        <v>4762</v>
      </c>
      <c r="C4752" t="str">
        <f t="shared" si="264"/>
        <v>ticks_g_7_NSLandcoverESA19b</v>
      </c>
      <c r="D4752">
        <v>22.6</v>
      </c>
      <c r="E4752">
        <v>22.3</v>
      </c>
      <c r="F4752">
        <v>6.08</v>
      </c>
      <c r="G4752">
        <v>2.96</v>
      </c>
      <c r="H4752">
        <v>21.6</v>
      </c>
      <c r="I4752">
        <v>18.5</v>
      </c>
      <c r="J4752">
        <v>15.2</v>
      </c>
      <c r="K4752">
        <v>13</v>
      </c>
      <c r="L4752">
        <v>9.7100000000000009</v>
      </c>
      <c r="M4752">
        <v>9.6999999999999993</v>
      </c>
      <c r="R4752">
        <f t="shared" si="265"/>
        <v>9</v>
      </c>
      <c r="S4752">
        <f t="shared" si="266"/>
        <v>17</v>
      </c>
    </row>
    <row r="4753" spans="1:19" x14ac:dyDescent="0.3">
      <c r="A4753">
        <v>4752</v>
      </c>
      <c r="B4753" t="s">
        <v>4763</v>
      </c>
      <c r="C4753" t="str">
        <f t="shared" si="264"/>
        <v>ticks_g_7_NSLandcoverESA20a</v>
      </c>
      <c r="D4753">
        <v>120</v>
      </c>
      <c r="E4753">
        <v>117</v>
      </c>
      <c r="F4753">
        <v>10.5</v>
      </c>
      <c r="G4753">
        <v>3.76</v>
      </c>
      <c r="H4753">
        <v>113</v>
      </c>
      <c r="I4753">
        <v>84</v>
      </c>
      <c r="J4753">
        <v>50.6</v>
      </c>
      <c r="K4753">
        <v>39.1</v>
      </c>
      <c r="L4753">
        <v>31.6</v>
      </c>
      <c r="M4753">
        <v>31.1</v>
      </c>
      <c r="R4753">
        <f t="shared" si="265"/>
        <v>9</v>
      </c>
      <c r="S4753">
        <f t="shared" si="266"/>
        <v>17</v>
      </c>
    </row>
    <row r="4754" spans="1:19" x14ac:dyDescent="0.3">
      <c r="A4754">
        <v>4753</v>
      </c>
      <c r="B4754" t="s">
        <v>4764</v>
      </c>
      <c r="C4754" t="str">
        <f t="shared" si="264"/>
        <v>ticks_g_7_NSLandcoverESA20b</v>
      </c>
      <c r="D4754">
        <v>57.4</v>
      </c>
      <c r="E4754">
        <v>56.1</v>
      </c>
      <c r="F4754">
        <v>5.18</v>
      </c>
      <c r="G4754">
        <v>1.58</v>
      </c>
      <c r="H4754">
        <v>52.5</v>
      </c>
      <c r="I4754">
        <v>44</v>
      </c>
      <c r="J4754">
        <v>27.2</v>
      </c>
      <c r="K4754">
        <v>19.7</v>
      </c>
      <c r="L4754">
        <v>15.8</v>
      </c>
      <c r="M4754">
        <v>15.5</v>
      </c>
      <c r="R4754">
        <f t="shared" si="265"/>
        <v>9</v>
      </c>
      <c r="S4754">
        <f t="shared" si="266"/>
        <v>17</v>
      </c>
    </row>
    <row r="4755" spans="1:19" x14ac:dyDescent="0.3">
      <c r="A4755">
        <v>4754</v>
      </c>
      <c r="B4755" t="s">
        <v>4765</v>
      </c>
      <c r="C4755" t="str">
        <f t="shared" si="264"/>
        <v>ticks_g_7_NSLandcoverESA21</v>
      </c>
      <c r="D4755">
        <v>42.8</v>
      </c>
      <c r="E4755">
        <v>41.7</v>
      </c>
      <c r="F4755">
        <v>2.9</v>
      </c>
      <c r="G4755">
        <v>0.55800000000000005</v>
      </c>
      <c r="H4755">
        <v>40</v>
      </c>
      <c r="I4755">
        <v>28.4</v>
      </c>
      <c r="J4755">
        <v>15.7</v>
      </c>
      <c r="K4755">
        <v>11.2</v>
      </c>
      <c r="L4755">
        <v>9.32</v>
      </c>
      <c r="M4755">
        <v>9.16</v>
      </c>
      <c r="R4755">
        <f t="shared" si="265"/>
        <v>9</v>
      </c>
      <c r="S4755">
        <f t="shared" si="266"/>
        <v>17</v>
      </c>
    </row>
    <row r="4756" spans="1:19" x14ac:dyDescent="0.3">
      <c r="A4756">
        <v>4755</v>
      </c>
      <c r="B4756" t="s">
        <v>4766</v>
      </c>
      <c r="C4756" t="str">
        <f t="shared" si="264"/>
        <v>ticks_g_4_NSLandcoverESA1</v>
      </c>
      <c r="D4756">
        <v>116</v>
      </c>
      <c r="E4756">
        <v>65.2</v>
      </c>
      <c r="F4756">
        <v>5.92</v>
      </c>
      <c r="G4756">
        <v>3.65</v>
      </c>
      <c r="H4756">
        <v>53.6</v>
      </c>
      <c r="I4756">
        <v>41.5</v>
      </c>
      <c r="J4756">
        <v>29.5</v>
      </c>
      <c r="K4756">
        <v>21.9</v>
      </c>
      <c r="L4756">
        <v>20.6</v>
      </c>
      <c r="M4756">
        <v>20.3</v>
      </c>
      <c r="R4756">
        <f t="shared" si="265"/>
        <v>9</v>
      </c>
      <c r="S4756">
        <f t="shared" si="266"/>
        <v>17</v>
      </c>
    </row>
    <row r="4757" spans="1:19" x14ac:dyDescent="0.3">
      <c r="A4757">
        <v>4756</v>
      </c>
      <c r="B4757" t="s">
        <v>4767</v>
      </c>
      <c r="C4757" t="str">
        <f t="shared" si="264"/>
        <v>ticks_g_4_NSLandcoverESA2</v>
      </c>
      <c r="D4757">
        <v>79</v>
      </c>
      <c r="E4757">
        <v>57.6</v>
      </c>
      <c r="F4757">
        <v>4.2699999999999996</v>
      </c>
      <c r="G4757">
        <v>2.4700000000000002</v>
      </c>
      <c r="H4757">
        <v>47</v>
      </c>
      <c r="I4757">
        <v>36.6</v>
      </c>
      <c r="J4757">
        <v>21.3</v>
      </c>
      <c r="K4757">
        <v>15.4</v>
      </c>
      <c r="L4757">
        <v>13.8</v>
      </c>
      <c r="M4757">
        <v>13.6</v>
      </c>
      <c r="R4757">
        <f t="shared" si="265"/>
        <v>9</v>
      </c>
      <c r="S4757">
        <f t="shared" si="266"/>
        <v>17</v>
      </c>
    </row>
    <row r="4758" spans="1:19" x14ac:dyDescent="0.3">
      <c r="A4758">
        <v>4757</v>
      </c>
      <c r="B4758" t="s">
        <v>4768</v>
      </c>
      <c r="C4758" t="str">
        <f t="shared" si="264"/>
        <v>ticks_g_4_NSLandcoverESA3</v>
      </c>
      <c r="D4758">
        <v>126</v>
      </c>
      <c r="E4758">
        <v>86.4</v>
      </c>
      <c r="F4758">
        <v>7.2</v>
      </c>
      <c r="G4758">
        <v>4.34</v>
      </c>
      <c r="H4758">
        <v>73.8</v>
      </c>
      <c r="I4758">
        <v>55.3</v>
      </c>
      <c r="J4758">
        <v>36.200000000000003</v>
      </c>
      <c r="K4758">
        <v>27</v>
      </c>
      <c r="L4758">
        <v>21.8</v>
      </c>
      <c r="M4758">
        <v>21.5</v>
      </c>
      <c r="R4758">
        <f t="shared" si="265"/>
        <v>9</v>
      </c>
      <c r="S4758">
        <f t="shared" si="266"/>
        <v>17</v>
      </c>
    </row>
    <row r="4759" spans="1:19" x14ac:dyDescent="0.3">
      <c r="A4759">
        <v>4758</v>
      </c>
      <c r="B4759" t="s">
        <v>4769</v>
      </c>
      <c r="C4759" t="str">
        <f t="shared" si="264"/>
        <v>ticks_g_4_NSLandcoverESA4</v>
      </c>
      <c r="D4759">
        <v>70.3</v>
      </c>
      <c r="E4759">
        <v>55.5</v>
      </c>
      <c r="F4759">
        <v>6.23</v>
      </c>
      <c r="G4759">
        <v>4.83</v>
      </c>
      <c r="H4759">
        <v>45.1</v>
      </c>
      <c r="I4759">
        <v>34</v>
      </c>
      <c r="J4759">
        <v>21.7</v>
      </c>
      <c r="K4759">
        <v>17.600000000000001</v>
      </c>
      <c r="L4759">
        <v>15.3</v>
      </c>
      <c r="M4759">
        <v>15.2</v>
      </c>
      <c r="R4759">
        <f t="shared" si="265"/>
        <v>9</v>
      </c>
      <c r="S4759">
        <f t="shared" si="266"/>
        <v>17</v>
      </c>
    </row>
    <row r="4760" spans="1:19" x14ac:dyDescent="0.3">
      <c r="A4760">
        <v>4759</v>
      </c>
      <c r="B4760" t="s">
        <v>4770</v>
      </c>
      <c r="C4760" t="str">
        <f t="shared" si="264"/>
        <v>ticks_g_4_NSLandcoverESA5</v>
      </c>
      <c r="D4760">
        <v>68.400000000000006</v>
      </c>
      <c r="E4760">
        <v>54.4</v>
      </c>
      <c r="F4760">
        <v>5.73</v>
      </c>
      <c r="G4760">
        <v>2.4500000000000002</v>
      </c>
      <c r="H4760">
        <v>44.2</v>
      </c>
      <c r="I4760">
        <v>38.9</v>
      </c>
      <c r="J4760">
        <v>28.9</v>
      </c>
      <c r="K4760">
        <v>21.9</v>
      </c>
      <c r="L4760">
        <v>17.899999999999999</v>
      </c>
      <c r="M4760">
        <v>17.7</v>
      </c>
      <c r="R4760">
        <f t="shared" si="265"/>
        <v>9</v>
      </c>
      <c r="S4760">
        <f t="shared" si="266"/>
        <v>17</v>
      </c>
    </row>
    <row r="4761" spans="1:19" x14ac:dyDescent="0.3">
      <c r="A4761">
        <v>4760</v>
      </c>
      <c r="B4761" t="s">
        <v>4771</v>
      </c>
      <c r="C4761" t="str">
        <f t="shared" si="264"/>
        <v>ticks_g_4_NSLandcoverESA6</v>
      </c>
      <c r="D4761">
        <v>59.6</v>
      </c>
      <c r="E4761">
        <v>53.2</v>
      </c>
      <c r="F4761">
        <v>3.99</v>
      </c>
      <c r="G4761">
        <v>2.33</v>
      </c>
      <c r="H4761">
        <v>47.2</v>
      </c>
      <c r="I4761">
        <v>33.6</v>
      </c>
      <c r="J4761">
        <v>20.7</v>
      </c>
      <c r="K4761">
        <v>15.1</v>
      </c>
      <c r="L4761">
        <v>13.4</v>
      </c>
      <c r="M4761">
        <v>13.1</v>
      </c>
      <c r="R4761">
        <f t="shared" si="265"/>
        <v>9</v>
      </c>
      <c r="S4761">
        <f t="shared" si="266"/>
        <v>17</v>
      </c>
    </row>
    <row r="4762" spans="1:19" x14ac:dyDescent="0.3">
      <c r="A4762">
        <v>4761</v>
      </c>
      <c r="B4762" t="s">
        <v>4772</v>
      </c>
      <c r="C4762" t="str">
        <f t="shared" si="264"/>
        <v>ticks_g_4_NSLandcoverESA7</v>
      </c>
      <c r="D4762">
        <v>90.4</v>
      </c>
      <c r="E4762">
        <v>72.5</v>
      </c>
      <c r="F4762">
        <v>4.9000000000000004</v>
      </c>
      <c r="G4762">
        <v>2.79</v>
      </c>
      <c r="H4762">
        <v>59.4</v>
      </c>
      <c r="I4762">
        <v>42.3</v>
      </c>
      <c r="J4762">
        <v>24.5</v>
      </c>
      <c r="K4762">
        <v>17.899999999999999</v>
      </c>
      <c r="L4762">
        <v>16</v>
      </c>
      <c r="M4762">
        <v>15.7</v>
      </c>
      <c r="R4762">
        <f t="shared" si="265"/>
        <v>9</v>
      </c>
      <c r="S4762">
        <f t="shared" si="266"/>
        <v>17</v>
      </c>
    </row>
    <row r="4763" spans="1:19" x14ac:dyDescent="0.3">
      <c r="A4763">
        <v>4762</v>
      </c>
      <c r="B4763" t="s">
        <v>4773</v>
      </c>
      <c r="C4763" t="str">
        <f t="shared" si="264"/>
        <v>ticks_g_4_NSLandcoverESA8</v>
      </c>
      <c r="D4763">
        <v>99.5</v>
      </c>
      <c r="E4763">
        <v>70.7</v>
      </c>
      <c r="F4763">
        <v>3.68</v>
      </c>
      <c r="G4763">
        <v>2.44</v>
      </c>
      <c r="H4763">
        <v>53.9</v>
      </c>
      <c r="I4763">
        <v>38.9</v>
      </c>
      <c r="J4763">
        <v>20.5</v>
      </c>
      <c r="K4763">
        <v>14.4</v>
      </c>
      <c r="L4763">
        <v>13.9</v>
      </c>
      <c r="M4763">
        <v>13.5</v>
      </c>
      <c r="R4763">
        <f t="shared" si="265"/>
        <v>9</v>
      </c>
      <c r="S4763">
        <f t="shared" si="266"/>
        <v>17</v>
      </c>
    </row>
    <row r="4764" spans="1:19" x14ac:dyDescent="0.3">
      <c r="A4764">
        <v>4763</v>
      </c>
      <c r="B4764" t="s">
        <v>4774</v>
      </c>
      <c r="C4764" t="str">
        <f t="shared" si="264"/>
        <v>ticks_g_4_NSLandcoverESA9</v>
      </c>
      <c r="D4764">
        <v>71.7</v>
      </c>
      <c r="E4764">
        <v>58.3</v>
      </c>
      <c r="F4764">
        <v>5.74</v>
      </c>
      <c r="G4764">
        <v>3.71</v>
      </c>
      <c r="H4764">
        <v>48</v>
      </c>
      <c r="I4764">
        <v>38</v>
      </c>
      <c r="J4764">
        <v>25.6</v>
      </c>
      <c r="K4764">
        <v>19.2</v>
      </c>
      <c r="L4764">
        <v>17.7</v>
      </c>
      <c r="M4764">
        <v>17.5</v>
      </c>
      <c r="R4764">
        <f t="shared" si="265"/>
        <v>9</v>
      </c>
      <c r="S4764">
        <f t="shared" si="266"/>
        <v>17</v>
      </c>
    </row>
    <row r="4765" spans="1:19" x14ac:dyDescent="0.3">
      <c r="A4765">
        <v>4764</v>
      </c>
      <c r="B4765" t="s">
        <v>4775</v>
      </c>
      <c r="C4765" t="str">
        <f t="shared" si="264"/>
        <v>ticks_g_4_NSLandcoverESA10a</v>
      </c>
      <c r="D4765">
        <v>77.2</v>
      </c>
      <c r="E4765">
        <v>59.2</v>
      </c>
      <c r="F4765">
        <v>5.09</v>
      </c>
      <c r="G4765">
        <v>2.68</v>
      </c>
      <c r="H4765">
        <v>52.2</v>
      </c>
      <c r="I4765">
        <v>41.5</v>
      </c>
      <c r="J4765">
        <v>27</v>
      </c>
      <c r="K4765">
        <v>19.2</v>
      </c>
      <c r="L4765">
        <v>17.5</v>
      </c>
      <c r="M4765">
        <v>17.2</v>
      </c>
      <c r="R4765">
        <f t="shared" si="265"/>
        <v>9</v>
      </c>
      <c r="S4765">
        <f t="shared" si="266"/>
        <v>17</v>
      </c>
    </row>
    <row r="4766" spans="1:19" x14ac:dyDescent="0.3">
      <c r="A4766">
        <v>4765</v>
      </c>
      <c r="B4766" t="s">
        <v>4776</v>
      </c>
      <c r="C4766" t="str">
        <f t="shared" si="264"/>
        <v>ticks_g_4_NSLandcoverESA10b</v>
      </c>
      <c r="D4766">
        <v>44</v>
      </c>
      <c r="E4766">
        <v>41.4</v>
      </c>
      <c r="F4766">
        <v>4.8899999999999997</v>
      </c>
      <c r="G4766">
        <v>2.98</v>
      </c>
      <c r="H4766">
        <v>39.200000000000003</v>
      </c>
      <c r="I4766">
        <v>33.1</v>
      </c>
      <c r="J4766">
        <v>23.4</v>
      </c>
      <c r="K4766">
        <v>17.7</v>
      </c>
      <c r="L4766">
        <v>14.1</v>
      </c>
      <c r="M4766">
        <v>14</v>
      </c>
      <c r="R4766">
        <f t="shared" si="265"/>
        <v>9</v>
      </c>
      <c r="S4766">
        <f t="shared" si="266"/>
        <v>17</v>
      </c>
    </row>
    <row r="4767" spans="1:19" x14ac:dyDescent="0.3">
      <c r="A4767">
        <v>4766</v>
      </c>
      <c r="B4767" t="s">
        <v>4777</v>
      </c>
      <c r="C4767" t="str">
        <f t="shared" si="264"/>
        <v>ticks_g_4_NSLandcoverESA11a</v>
      </c>
      <c r="D4767">
        <v>78.8</v>
      </c>
      <c r="E4767">
        <v>62.6</v>
      </c>
      <c r="F4767">
        <v>4.49</v>
      </c>
      <c r="G4767">
        <v>2.68</v>
      </c>
      <c r="H4767">
        <v>50.4</v>
      </c>
      <c r="I4767">
        <v>36.9</v>
      </c>
      <c r="J4767">
        <v>24.4</v>
      </c>
      <c r="K4767">
        <v>17.5</v>
      </c>
      <c r="L4767">
        <v>15.2</v>
      </c>
      <c r="M4767">
        <v>15</v>
      </c>
      <c r="R4767">
        <f t="shared" si="265"/>
        <v>9</v>
      </c>
      <c r="S4767">
        <f t="shared" si="266"/>
        <v>17</v>
      </c>
    </row>
    <row r="4768" spans="1:19" x14ac:dyDescent="0.3">
      <c r="A4768">
        <v>4767</v>
      </c>
      <c r="B4768" t="s">
        <v>4778</v>
      </c>
      <c r="C4768" t="str">
        <f t="shared" si="264"/>
        <v>ticks_g_4_NSLandcoverESA11b</v>
      </c>
      <c r="D4768">
        <v>63.9</v>
      </c>
      <c r="E4768">
        <v>53.6</v>
      </c>
      <c r="F4768">
        <v>3.23</v>
      </c>
      <c r="G4768">
        <v>2.35</v>
      </c>
      <c r="H4768">
        <v>38.6</v>
      </c>
      <c r="I4768">
        <v>31</v>
      </c>
      <c r="J4768">
        <v>17.399999999999999</v>
      </c>
      <c r="K4768">
        <v>12.2</v>
      </c>
      <c r="L4768">
        <v>11.7</v>
      </c>
      <c r="M4768">
        <v>11.4</v>
      </c>
      <c r="R4768">
        <f t="shared" si="265"/>
        <v>9</v>
      </c>
      <c r="S4768">
        <f t="shared" si="266"/>
        <v>17</v>
      </c>
    </row>
    <row r="4769" spans="1:19" x14ac:dyDescent="0.3">
      <c r="A4769">
        <v>4768</v>
      </c>
      <c r="B4769" t="s">
        <v>4779</v>
      </c>
      <c r="C4769" t="str">
        <f t="shared" si="264"/>
        <v>ticks_g_4_NSLandcoverESA12a</v>
      </c>
      <c r="D4769">
        <v>129</v>
      </c>
      <c r="E4769">
        <v>79.5</v>
      </c>
      <c r="F4769">
        <v>5.81</v>
      </c>
      <c r="G4769">
        <v>2.97</v>
      </c>
      <c r="H4769">
        <v>64.7</v>
      </c>
      <c r="I4769">
        <v>53.5</v>
      </c>
      <c r="J4769">
        <v>32.6</v>
      </c>
      <c r="K4769">
        <v>22.9</v>
      </c>
      <c r="L4769">
        <v>20.2</v>
      </c>
      <c r="M4769">
        <v>19.8</v>
      </c>
      <c r="R4769">
        <f t="shared" si="265"/>
        <v>9</v>
      </c>
      <c r="S4769">
        <f t="shared" si="266"/>
        <v>17</v>
      </c>
    </row>
    <row r="4770" spans="1:19" x14ac:dyDescent="0.3">
      <c r="A4770">
        <v>4769</v>
      </c>
      <c r="B4770" t="s">
        <v>4780</v>
      </c>
      <c r="C4770" t="str">
        <f t="shared" si="264"/>
        <v>ticks_g_4_NSLandcoverESA12b</v>
      </c>
      <c r="D4770">
        <v>67.8</v>
      </c>
      <c r="E4770">
        <v>58.7</v>
      </c>
      <c r="F4770">
        <v>4.57</v>
      </c>
      <c r="G4770">
        <v>2.35</v>
      </c>
      <c r="H4770">
        <v>45.9</v>
      </c>
      <c r="I4770">
        <v>38.299999999999997</v>
      </c>
      <c r="J4770">
        <v>24.7</v>
      </c>
      <c r="K4770">
        <v>17.899999999999999</v>
      </c>
      <c r="L4770">
        <v>15.4</v>
      </c>
      <c r="M4770">
        <v>15.1</v>
      </c>
      <c r="R4770">
        <f t="shared" si="265"/>
        <v>9</v>
      </c>
      <c r="S4770">
        <f t="shared" si="266"/>
        <v>17</v>
      </c>
    </row>
    <row r="4771" spans="1:19" x14ac:dyDescent="0.3">
      <c r="A4771">
        <v>4770</v>
      </c>
      <c r="B4771" t="s">
        <v>4781</v>
      </c>
      <c r="C4771" t="str">
        <f t="shared" si="264"/>
        <v>ticks_g_4_NSLandcoverESA13</v>
      </c>
      <c r="D4771">
        <v>52.6</v>
      </c>
      <c r="E4771">
        <v>44.5</v>
      </c>
      <c r="F4771">
        <v>4.2</v>
      </c>
      <c r="G4771">
        <v>2.06</v>
      </c>
      <c r="H4771">
        <v>38.299999999999997</v>
      </c>
      <c r="I4771">
        <v>29.9</v>
      </c>
      <c r="J4771">
        <v>18.899999999999999</v>
      </c>
      <c r="K4771">
        <v>16.399999999999999</v>
      </c>
      <c r="L4771">
        <v>12</v>
      </c>
      <c r="M4771">
        <v>12.9</v>
      </c>
      <c r="R4771">
        <f t="shared" si="265"/>
        <v>9</v>
      </c>
      <c r="S4771">
        <f t="shared" si="266"/>
        <v>17</v>
      </c>
    </row>
    <row r="4772" spans="1:19" x14ac:dyDescent="0.3">
      <c r="A4772">
        <v>4771</v>
      </c>
      <c r="B4772" t="s">
        <v>4782</v>
      </c>
      <c r="C4772" t="str">
        <f t="shared" si="264"/>
        <v>ticks_g_4_NSLandcoverESA14</v>
      </c>
      <c r="D4772">
        <v>30.4</v>
      </c>
      <c r="E4772">
        <v>29.6</v>
      </c>
      <c r="F4772">
        <v>4.3499999999999996</v>
      </c>
      <c r="G4772">
        <v>3.44</v>
      </c>
      <c r="H4772">
        <v>28.4</v>
      </c>
      <c r="I4772">
        <v>26</v>
      </c>
      <c r="J4772">
        <v>19.2</v>
      </c>
      <c r="K4772">
        <v>15</v>
      </c>
      <c r="L4772">
        <v>12.3</v>
      </c>
      <c r="M4772">
        <v>12.1</v>
      </c>
      <c r="R4772">
        <f t="shared" si="265"/>
        <v>9</v>
      </c>
      <c r="S4772">
        <f t="shared" si="266"/>
        <v>17</v>
      </c>
    </row>
    <row r="4773" spans="1:19" x14ac:dyDescent="0.3">
      <c r="A4773">
        <v>4772</v>
      </c>
      <c r="B4773" t="s">
        <v>4783</v>
      </c>
      <c r="C4773" t="str">
        <f t="shared" si="264"/>
        <v>ticks_g_4_NSLandcoverESA15a</v>
      </c>
      <c r="D4773">
        <v>70.7</v>
      </c>
      <c r="E4773">
        <v>61.2</v>
      </c>
      <c r="F4773">
        <v>6.11</v>
      </c>
      <c r="G4773">
        <v>3.32</v>
      </c>
      <c r="H4773">
        <v>55.8</v>
      </c>
      <c r="I4773">
        <v>43.7</v>
      </c>
      <c r="J4773">
        <v>27.4</v>
      </c>
      <c r="K4773">
        <v>21</v>
      </c>
      <c r="L4773">
        <v>16.899999999999999</v>
      </c>
      <c r="M4773">
        <v>16.7</v>
      </c>
      <c r="R4773">
        <f t="shared" si="265"/>
        <v>9</v>
      </c>
      <c r="S4773">
        <f t="shared" si="266"/>
        <v>17</v>
      </c>
    </row>
    <row r="4774" spans="1:19" x14ac:dyDescent="0.3">
      <c r="A4774">
        <v>4773</v>
      </c>
      <c r="B4774" t="s">
        <v>4784</v>
      </c>
      <c r="C4774" t="str">
        <f t="shared" si="264"/>
        <v>ticks_g_4_NSLandcoverESA15b</v>
      </c>
      <c r="D4774">
        <v>37.6</v>
      </c>
      <c r="E4774">
        <v>29.6</v>
      </c>
      <c r="F4774">
        <v>1.41</v>
      </c>
      <c r="G4774">
        <v>0.81899999999999995</v>
      </c>
      <c r="H4774">
        <v>22.5</v>
      </c>
      <c r="I4774">
        <v>13.8</v>
      </c>
      <c r="J4774">
        <v>6.9</v>
      </c>
      <c r="K4774">
        <v>5.15</v>
      </c>
      <c r="L4774">
        <v>4.34</v>
      </c>
      <c r="M4774">
        <v>4.24</v>
      </c>
      <c r="R4774">
        <f t="shared" si="265"/>
        <v>9</v>
      </c>
      <c r="S4774">
        <f t="shared" si="266"/>
        <v>17</v>
      </c>
    </row>
    <row r="4775" spans="1:19" x14ac:dyDescent="0.3">
      <c r="A4775">
        <v>4774</v>
      </c>
      <c r="B4775" t="s">
        <v>4785</v>
      </c>
      <c r="C4775" t="str">
        <f t="shared" si="264"/>
        <v>ticks_g_4_NSLandcoverESA16a</v>
      </c>
      <c r="D4775">
        <v>22.4</v>
      </c>
      <c r="E4775">
        <v>20.9</v>
      </c>
      <c r="F4775">
        <v>2.4500000000000002</v>
      </c>
      <c r="G4775">
        <v>0.503</v>
      </c>
      <c r="H4775">
        <v>19.2</v>
      </c>
      <c r="I4775">
        <v>16.3</v>
      </c>
      <c r="J4775">
        <v>11.7</v>
      </c>
      <c r="K4775">
        <v>8.99</v>
      </c>
      <c r="L4775">
        <v>7.61</v>
      </c>
      <c r="M4775">
        <v>7.55</v>
      </c>
      <c r="R4775">
        <f t="shared" si="265"/>
        <v>9</v>
      </c>
      <c r="S4775">
        <f t="shared" si="266"/>
        <v>17</v>
      </c>
    </row>
    <row r="4776" spans="1:19" x14ac:dyDescent="0.3">
      <c r="A4776">
        <v>4775</v>
      </c>
      <c r="B4776" t="s">
        <v>4786</v>
      </c>
      <c r="C4776" t="str">
        <f t="shared" si="264"/>
        <v>ticks_g_4_NSLandcoverESA16b</v>
      </c>
      <c r="D4776">
        <v>2.2400000000000002</v>
      </c>
      <c r="E4776">
        <v>2.21</v>
      </c>
      <c r="F4776">
        <v>0.27600000000000002</v>
      </c>
      <c r="G4776">
        <v>5.0999999999999997E-2</v>
      </c>
      <c r="H4776">
        <v>2.14</v>
      </c>
      <c r="I4776">
        <v>1.84</v>
      </c>
      <c r="J4776">
        <v>1.32</v>
      </c>
      <c r="K4776">
        <v>1.03</v>
      </c>
      <c r="L4776">
        <v>0.79800000000000004</v>
      </c>
      <c r="M4776">
        <v>0.79200000000000004</v>
      </c>
      <c r="R4776">
        <f t="shared" si="265"/>
        <v>9</v>
      </c>
      <c r="S4776">
        <f t="shared" si="266"/>
        <v>17</v>
      </c>
    </row>
    <row r="4777" spans="1:19" x14ac:dyDescent="0.3">
      <c r="A4777">
        <v>4776</v>
      </c>
      <c r="B4777" t="s">
        <v>4787</v>
      </c>
      <c r="C4777" t="str">
        <f t="shared" si="264"/>
        <v>ticks_g_4_NSLandcoverESA17a</v>
      </c>
      <c r="D4777">
        <v>45.9</v>
      </c>
      <c r="E4777">
        <v>41.9</v>
      </c>
      <c r="F4777">
        <v>6.47</v>
      </c>
      <c r="G4777">
        <v>3.34</v>
      </c>
      <c r="H4777">
        <v>39</v>
      </c>
      <c r="I4777">
        <v>34.1</v>
      </c>
      <c r="J4777">
        <v>25.6</v>
      </c>
      <c r="K4777">
        <v>21.1</v>
      </c>
      <c r="L4777">
        <v>15.4</v>
      </c>
      <c r="M4777">
        <v>15.3</v>
      </c>
      <c r="R4777">
        <f t="shared" si="265"/>
        <v>9</v>
      </c>
      <c r="S4777">
        <f t="shared" si="266"/>
        <v>17</v>
      </c>
    </row>
    <row r="4778" spans="1:19" x14ac:dyDescent="0.3">
      <c r="A4778">
        <v>4777</v>
      </c>
      <c r="B4778" t="s">
        <v>4788</v>
      </c>
      <c r="C4778" t="str">
        <f t="shared" si="264"/>
        <v>ticks_g_4_NSLandcoverESA17b</v>
      </c>
      <c r="D4778">
        <v>19</v>
      </c>
      <c r="E4778">
        <v>18.5</v>
      </c>
      <c r="F4778">
        <v>2.58</v>
      </c>
      <c r="G4778">
        <v>2.0299999999999998</v>
      </c>
      <c r="H4778">
        <v>17.7</v>
      </c>
      <c r="I4778">
        <v>16.7</v>
      </c>
      <c r="J4778">
        <v>12.1</v>
      </c>
      <c r="K4778">
        <v>9.1300000000000008</v>
      </c>
      <c r="L4778">
        <v>7.55</v>
      </c>
      <c r="M4778">
        <v>7.43</v>
      </c>
      <c r="R4778">
        <f t="shared" si="265"/>
        <v>9</v>
      </c>
      <c r="S4778">
        <f t="shared" si="266"/>
        <v>17</v>
      </c>
    </row>
    <row r="4779" spans="1:19" x14ac:dyDescent="0.3">
      <c r="A4779">
        <v>4778</v>
      </c>
      <c r="B4779" t="s">
        <v>4789</v>
      </c>
      <c r="C4779" t="str">
        <f t="shared" si="264"/>
        <v>ticks_g_4_NSLandcoverESA18a</v>
      </c>
      <c r="D4779">
        <v>17</v>
      </c>
      <c r="E4779">
        <v>16.5</v>
      </c>
      <c r="F4779">
        <v>2.21</v>
      </c>
      <c r="G4779">
        <v>0.72799999999999998</v>
      </c>
      <c r="H4779">
        <v>15.8</v>
      </c>
      <c r="I4779">
        <v>14</v>
      </c>
      <c r="J4779">
        <v>10.3</v>
      </c>
      <c r="K4779">
        <v>8.0500000000000007</v>
      </c>
      <c r="L4779">
        <v>6.35</v>
      </c>
      <c r="M4779">
        <v>6.3</v>
      </c>
      <c r="R4779">
        <f t="shared" si="265"/>
        <v>9</v>
      </c>
      <c r="S4779">
        <f t="shared" si="266"/>
        <v>17</v>
      </c>
    </row>
    <row r="4780" spans="1:19" x14ac:dyDescent="0.3">
      <c r="A4780">
        <v>4779</v>
      </c>
      <c r="B4780" t="s">
        <v>4790</v>
      </c>
      <c r="C4780" t="str">
        <f t="shared" si="264"/>
        <v>ticks_g_4_NSLandcoverESA18b</v>
      </c>
      <c r="D4780">
        <v>36.5</v>
      </c>
      <c r="E4780">
        <v>33.1</v>
      </c>
      <c r="F4780">
        <v>3.19</v>
      </c>
      <c r="G4780">
        <v>0.71899999999999997</v>
      </c>
      <c r="H4780">
        <v>29.8</v>
      </c>
      <c r="I4780">
        <v>23.7</v>
      </c>
      <c r="J4780">
        <v>15.4</v>
      </c>
      <c r="K4780">
        <v>11.7</v>
      </c>
      <c r="L4780">
        <v>11.1</v>
      </c>
      <c r="M4780">
        <v>11</v>
      </c>
      <c r="R4780">
        <f t="shared" si="265"/>
        <v>9</v>
      </c>
      <c r="S4780">
        <f t="shared" si="266"/>
        <v>17</v>
      </c>
    </row>
    <row r="4781" spans="1:19" x14ac:dyDescent="0.3">
      <c r="A4781">
        <v>4780</v>
      </c>
      <c r="B4781" t="s">
        <v>4791</v>
      </c>
      <c r="C4781" t="str">
        <f t="shared" si="264"/>
        <v>ticks_g_4_NSLandcoverESA19a</v>
      </c>
      <c r="D4781">
        <v>21.6</v>
      </c>
      <c r="E4781">
        <v>20.9</v>
      </c>
      <c r="F4781">
        <v>4.43</v>
      </c>
      <c r="G4781">
        <v>2.91</v>
      </c>
      <c r="H4781">
        <v>19.8</v>
      </c>
      <c r="I4781">
        <v>16.399999999999999</v>
      </c>
      <c r="J4781">
        <v>13.1</v>
      </c>
      <c r="K4781">
        <v>10.9</v>
      </c>
      <c r="L4781">
        <v>8.39</v>
      </c>
      <c r="M4781">
        <v>8.33</v>
      </c>
      <c r="R4781">
        <f t="shared" si="265"/>
        <v>9</v>
      </c>
      <c r="S4781">
        <f t="shared" si="266"/>
        <v>17</v>
      </c>
    </row>
    <row r="4782" spans="1:19" x14ac:dyDescent="0.3">
      <c r="A4782">
        <v>4781</v>
      </c>
      <c r="B4782" t="s">
        <v>4792</v>
      </c>
      <c r="C4782" t="str">
        <f t="shared" si="264"/>
        <v>ticks_g_4_NSLandcoverESA19b</v>
      </c>
      <c r="D4782">
        <v>49.5</v>
      </c>
      <c r="E4782">
        <v>45</v>
      </c>
      <c r="F4782">
        <v>10.1</v>
      </c>
      <c r="G4782">
        <v>5.35</v>
      </c>
      <c r="H4782">
        <v>40.799999999999997</v>
      </c>
      <c r="I4782">
        <v>33.4</v>
      </c>
      <c r="J4782">
        <v>26.2</v>
      </c>
      <c r="K4782">
        <v>22.6</v>
      </c>
      <c r="L4782">
        <v>16.7</v>
      </c>
      <c r="M4782">
        <v>16.600000000000001</v>
      </c>
      <c r="R4782">
        <f t="shared" si="265"/>
        <v>9</v>
      </c>
      <c r="S4782">
        <f t="shared" si="266"/>
        <v>17</v>
      </c>
    </row>
    <row r="4783" spans="1:19" x14ac:dyDescent="0.3">
      <c r="A4783">
        <v>4782</v>
      </c>
      <c r="B4783" t="s">
        <v>4793</v>
      </c>
      <c r="C4783" t="str">
        <f t="shared" si="264"/>
        <v>ticks_g_4_NSLandcoverESA20a</v>
      </c>
      <c r="D4783">
        <v>223</v>
      </c>
      <c r="E4783">
        <v>96.8</v>
      </c>
      <c r="F4783">
        <v>5.08</v>
      </c>
      <c r="G4783">
        <v>2.9</v>
      </c>
      <c r="H4783">
        <v>71.099999999999994</v>
      </c>
      <c r="I4783">
        <v>41.4</v>
      </c>
      <c r="J4783">
        <v>28.5</v>
      </c>
      <c r="K4783">
        <v>20.100000000000001</v>
      </c>
      <c r="L4783">
        <v>17.899999999999999</v>
      </c>
      <c r="M4783">
        <v>17.600000000000001</v>
      </c>
      <c r="R4783">
        <f t="shared" si="265"/>
        <v>9</v>
      </c>
      <c r="S4783">
        <f t="shared" si="266"/>
        <v>17</v>
      </c>
    </row>
    <row r="4784" spans="1:19" x14ac:dyDescent="0.3">
      <c r="A4784">
        <v>4783</v>
      </c>
      <c r="B4784" t="s">
        <v>4794</v>
      </c>
      <c r="C4784" t="str">
        <f t="shared" si="264"/>
        <v>ticks_g_4_NSLandcoverESA20b</v>
      </c>
      <c r="D4784">
        <v>128</v>
      </c>
      <c r="E4784">
        <v>93.4</v>
      </c>
      <c r="F4784">
        <v>5.0999999999999996</v>
      </c>
      <c r="G4784">
        <v>2.16</v>
      </c>
      <c r="H4784">
        <v>69.900000000000006</v>
      </c>
      <c r="I4784">
        <v>53</v>
      </c>
      <c r="J4784">
        <v>28.1</v>
      </c>
      <c r="K4784">
        <v>19.899999999999999</v>
      </c>
      <c r="L4784">
        <v>17.5</v>
      </c>
      <c r="M4784">
        <v>17</v>
      </c>
      <c r="R4784">
        <f t="shared" si="265"/>
        <v>9</v>
      </c>
      <c r="S4784">
        <f t="shared" si="266"/>
        <v>17</v>
      </c>
    </row>
    <row r="4785" spans="1:19" x14ac:dyDescent="0.3">
      <c r="A4785">
        <v>4784</v>
      </c>
      <c r="B4785" t="s">
        <v>4795</v>
      </c>
      <c r="C4785" t="str">
        <f t="shared" si="264"/>
        <v>ticks_g_4_NSLandcoverESA21</v>
      </c>
      <c r="D4785">
        <v>88.1</v>
      </c>
      <c r="E4785">
        <v>72.900000000000006</v>
      </c>
      <c r="F4785">
        <v>3.41</v>
      </c>
      <c r="G4785">
        <v>0.92100000000000004</v>
      </c>
      <c r="H4785">
        <v>62</v>
      </c>
      <c r="I4785">
        <v>37.9</v>
      </c>
      <c r="J4785">
        <v>19</v>
      </c>
      <c r="K4785">
        <v>13.3</v>
      </c>
      <c r="L4785">
        <v>11.9</v>
      </c>
      <c r="M4785">
        <v>11.6</v>
      </c>
      <c r="R4785">
        <f t="shared" si="265"/>
        <v>9</v>
      </c>
      <c r="S4785">
        <f t="shared" si="266"/>
        <v>17</v>
      </c>
    </row>
    <row r="4786" spans="1:19" x14ac:dyDescent="0.3">
      <c r="A4786">
        <v>4785</v>
      </c>
      <c r="B4786" t="s">
        <v>4796</v>
      </c>
      <c r="C4786" t="str">
        <f t="shared" si="264"/>
        <v>tobacco_g_7_OtherRowESA1</v>
      </c>
      <c r="D4786">
        <v>210</v>
      </c>
      <c r="E4786">
        <v>208</v>
      </c>
      <c r="F4786">
        <v>26.9</v>
      </c>
      <c r="G4786">
        <v>10.3</v>
      </c>
      <c r="H4786">
        <v>200</v>
      </c>
      <c r="I4786">
        <v>168</v>
      </c>
      <c r="J4786">
        <v>116</v>
      </c>
      <c r="K4786">
        <v>90.9</v>
      </c>
      <c r="L4786">
        <v>93.1</v>
      </c>
      <c r="M4786">
        <v>92</v>
      </c>
      <c r="R4786">
        <f t="shared" si="265"/>
        <v>11</v>
      </c>
      <c r="S4786">
        <f t="shared" si="266"/>
        <v>19</v>
      </c>
    </row>
    <row r="4787" spans="1:19" x14ac:dyDescent="0.3">
      <c r="A4787">
        <v>4786</v>
      </c>
      <c r="B4787" t="s">
        <v>4797</v>
      </c>
      <c r="C4787" t="str">
        <f t="shared" si="264"/>
        <v>tobacco_g_7_OtherRowESA2</v>
      </c>
      <c r="D4787">
        <v>59.8</v>
      </c>
      <c r="E4787">
        <v>58.4</v>
      </c>
      <c r="F4787">
        <v>6.77</v>
      </c>
      <c r="G4787">
        <v>3.63</v>
      </c>
      <c r="H4787">
        <v>54.7</v>
      </c>
      <c r="I4787">
        <v>45.6</v>
      </c>
      <c r="J4787">
        <v>28.8</v>
      </c>
      <c r="K4787">
        <v>22.2</v>
      </c>
      <c r="L4787">
        <v>17.7</v>
      </c>
      <c r="M4787">
        <v>17.399999999999999</v>
      </c>
      <c r="R4787">
        <f t="shared" si="265"/>
        <v>11</v>
      </c>
      <c r="S4787">
        <f t="shared" si="266"/>
        <v>19</v>
      </c>
    </row>
    <row r="4788" spans="1:19" x14ac:dyDescent="0.3">
      <c r="A4788">
        <v>4787</v>
      </c>
      <c r="B4788" t="s">
        <v>4798</v>
      </c>
      <c r="C4788" t="str">
        <f t="shared" si="264"/>
        <v>tobacco_g_7_OtherRowESA3</v>
      </c>
      <c r="D4788">
        <v>209</v>
      </c>
      <c r="E4788">
        <v>206</v>
      </c>
      <c r="F4788">
        <v>28.2</v>
      </c>
      <c r="G4788">
        <v>14.6</v>
      </c>
      <c r="H4788">
        <v>199</v>
      </c>
      <c r="I4788">
        <v>173</v>
      </c>
      <c r="J4788">
        <v>124</v>
      </c>
      <c r="K4788">
        <v>99.3</v>
      </c>
      <c r="L4788">
        <v>80.2</v>
      </c>
      <c r="M4788">
        <v>79.400000000000006</v>
      </c>
      <c r="R4788">
        <f t="shared" si="265"/>
        <v>11</v>
      </c>
      <c r="S4788">
        <f t="shared" si="266"/>
        <v>19</v>
      </c>
    </row>
    <row r="4789" spans="1:19" x14ac:dyDescent="0.3">
      <c r="A4789">
        <v>4788</v>
      </c>
      <c r="B4789" t="s">
        <v>4799</v>
      </c>
      <c r="C4789" t="str">
        <f t="shared" si="264"/>
        <v>tobacco_g_7_OtherRowESA4</v>
      </c>
      <c r="D4789">
        <v>65.7</v>
      </c>
      <c r="E4789">
        <v>64.099999999999994</v>
      </c>
      <c r="F4789">
        <v>9.59</v>
      </c>
      <c r="G4789">
        <v>5.69</v>
      </c>
      <c r="H4789">
        <v>59.6</v>
      </c>
      <c r="I4789">
        <v>46</v>
      </c>
      <c r="J4789">
        <v>33.700000000000003</v>
      </c>
      <c r="K4789">
        <v>27.9</v>
      </c>
      <c r="L4789">
        <v>20.6</v>
      </c>
      <c r="M4789">
        <v>20.399999999999999</v>
      </c>
      <c r="R4789">
        <f t="shared" si="265"/>
        <v>11</v>
      </c>
      <c r="S4789">
        <f t="shared" si="266"/>
        <v>19</v>
      </c>
    </row>
    <row r="4790" spans="1:19" x14ac:dyDescent="0.3">
      <c r="A4790">
        <v>4789</v>
      </c>
      <c r="B4790" t="s">
        <v>4800</v>
      </c>
      <c r="C4790" t="str">
        <f t="shared" si="264"/>
        <v>tobacco_g_7_OtherRowESA5</v>
      </c>
      <c r="D4790">
        <v>118</v>
      </c>
      <c r="E4790">
        <v>116</v>
      </c>
      <c r="F4790">
        <v>13.4</v>
      </c>
      <c r="G4790">
        <v>6.28</v>
      </c>
      <c r="H4790">
        <v>112</v>
      </c>
      <c r="I4790">
        <v>97.5</v>
      </c>
      <c r="J4790">
        <v>65.8</v>
      </c>
      <c r="K4790">
        <v>49.3</v>
      </c>
      <c r="L4790">
        <v>43.9</v>
      </c>
      <c r="M4790">
        <v>43.4</v>
      </c>
      <c r="R4790">
        <f t="shared" si="265"/>
        <v>11</v>
      </c>
      <c r="S4790">
        <f t="shared" si="266"/>
        <v>19</v>
      </c>
    </row>
    <row r="4791" spans="1:19" x14ac:dyDescent="0.3">
      <c r="A4791">
        <v>4790</v>
      </c>
      <c r="B4791" t="s">
        <v>4801</v>
      </c>
      <c r="C4791" t="str">
        <f t="shared" si="264"/>
        <v>tobacco_g_7_OtherRowESA6</v>
      </c>
      <c r="D4791">
        <v>98.6</v>
      </c>
      <c r="E4791">
        <v>96.8</v>
      </c>
      <c r="F4791">
        <v>10.3</v>
      </c>
      <c r="G4791">
        <v>5.87</v>
      </c>
      <c r="H4791">
        <v>91.7</v>
      </c>
      <c r="I4791">
        <v>76.3</v>
      </c>
      <c r="J4791">
        <v>47.5</v>
      </c>
      <c r="K4791">
        <v>36.5</v>
      </c>
      <c r="L4791">
        <v>30.5</v>
      </c>
      <c r="M4791">
        <v>30.1</v>
      </c>
      <c r="R4791">
        <f t="shared" si="265"/>
        <v>11</v>
      </c>
      <c r="S4791">
        <f t="shared" si="266"/>
        <v>19</v>
      </c>
    </row>
    <row r="4792" spans="1:19" x14ac:dyDescent="0.3">
      <c r="A4792">
        <v>4791</v>
      </c>
      <c r="B4792" t="s">
        <v>4802</v>
      </c>
      <c r="C4792" t="str">
        <f t="shared" si="264"/>
        <v>tobacco_g_7_OtherRowESA7</v>
      </c>
      <c r="D4792">
        <v>118</v>
      </c>
      <c r="E4792">
        <v>115</v>
      </c>
      <c r="F4792">
        <v>11.2</v>
      </c>
      <c r="G4792">
        <v>8.26</v>
      </c>
      <c r="H4792">
        <v>107</v>
      </c>
      <c r="I4792">
        <v>78.599999999999994</v>
      </c>
      <c r="J4792">
        <v>49.1</v>
      </c>
      <c r="K4792">
        <v>36.700000000000003</v>
      </c>
      <c r="L4792">
        <v>40.6</v>
      </c>
      <c r="M4792">
        <v>40</v>
      </c>
      <c r="R4792">
        <f t="shared" si="265"/>
        <v>11</v>
      </c>
      <c r="S4792">
        <f t="shared" si="266"/>
        <v>19</v>
      </c>
    </row>
    <row r="4793" spans="1:19" x14ac:dyDescent="0.3">
      <c r="A4793">
        <v>4792</v>
      </c>
      <c r="B4793" t="s">
        <v>4803</v>
      </c>
      <c r="C4793" t="str">
        <f t="shared" ref="C4793:C4856" si="267">LEFT(B4793,R4793-1)&amp;RIGHT(B4793,LEN(B4793)-S4793)</f>
        <v>tobacco_g_7_OtherRowESA8</v>
      </c>
      <c r="D4793">
        <v>74.2</v>
      </c>
      <c r="E4793">
        <v>72</v>
      </c>
      <c r="F4793">
        <v>6.58</v>
      </c>
      <c r="G4793">
        <v>3.88</v>
      </c>
      <c r="H4793">
        <v>70.2</v>
      </c>
      <c r="I4793">
        <v>53.8</v>
      </c>
      <c r="J4793">
        <v>33.4</v>
      </c>
      <c r="K4793">
        <v>24.4</v>
      </c>
      <c r="L4793">
        <v>19.899999999999999</v>
      </c>
      <c r="M4793">
        <v>19.5</v>
      </c>
      <c r="R4793">
        <f t="shared" si="265"/>
        <v>11</v>
      </c>
      <c r="S4793">
        <f t="shared" si="266"/>
        <v>19</v>
      </c>
    </row>
    <row r="4794" spans="1:19" x14ac:dyDescent="0.3">
      <c r="A4794">
        <v>4793</v>
      </c>
      <c r="B4794" t="s">
        <v>4804</v>
      </c>
      <c r="C4794" t="str">
        <f t="shared" si="267"/>
        <v>tobacco_g_7_OtherRowESA10a</v>
      </c>
      <c r="D4794">
        <v>161</v>
      </c>
      <c r="E4794">
        <v>157</v>
      </c>
      <c r="F4794">
        <v>14.4</v>
      </c>
      <c r="G4794">
        <v>7.16</v>
      </c>
      <c r="H4794">
        <v>150</v>
      </c>
      <c r="I4794">
        <v>111</v>
      </c>
      <c r="J4794">
        <v>64.7</v>
      </c>
      <c r="K4794">
        <v>48.5</v>
      </c>
      <c r="L4794">
        <v>40.5</v>
      </c>
      <c r="M4794">
        <v>40</v>
      </c>
      <c r="R4794">
        <f t="shared" si="265"/>
        <v>11</v>
      </c>
      <c r="S4794">
        <f t="shared" si="266"/>
        <v>19</v>
      </c>
    </row>
    <row r="4795" spans="1:19" x14ac:dyDescent="0.3">
      <c r="A4795">
        <v>4794</v>
      </c>
      <c r="B4795" t="s">
        <v>4805</v>
      </c>
      <c r="C4795" t="str">
        <f t="shared" si="267"/>
        <v>tobacco_g_7_OtherRowESA10b</v>
      </c>
      <c r="D4795">
        <v>88.6</v>
      </c>
      <c r="E4795">
        <v>87.7</v>
      </c>
      <c r="F4795">
        <v>12.5</v>
      </c>
      <c r="G4795">
        <v>7.91</v>
      </c>
      <c r="H4795">
        <v>85</v>
      </c>
      <c r="I4795">
        <v>75.400000000000006</v>
      </c>
      <c r="J4795">
        <v>53.1</v>
      </c>
      <c r="K4795">
        <v>41.7</v>
      </c>
      <c r="L4795">
        <v>33.299999999999997</v>
      </c>
      <c r="M4795">
        <v>32.9</v>
      </c>
      <c r="R4795">
        <f t="shared" si="265"/>
        <v>11</v>
      </c>
      <c r="S4795">
        <f t="shared" si="266"/>
        <v>19</v>
      </c>
    </row>
    <row r="4796" spans="1:19" x14ac:dyDescent="0.3">
      <c r="A4796">
        <v>4795</v>
      </c>
      <c r="B4796" t="s">
        <v>4806</v>
      </c>
      <c r="C4796" t="str">
        <f t="shared" si="267"/>
        <v>tobacco_g_7_OtherRowESA11a</v>
      </c>
      <c r="D4796">
        <v>229</v>
      </c>
      <c r="E4796">
        <v>225</v>
      </c>
      <c r="F4796">
        <v>23.7</v>
      </c>
      <c r="G4796">
        <v>12.8</v>
      </c>
      <c r="H4796">
        <v>219</v>
      </c>
      <c r="I4796">
        <v>185</v>
      </c>
      <c r="J4796">
        <v>115</v>
      </c>
      <c r="K4796">
        <v>84.9</v>
      </c>
      <c r="L4796">
        <v>74.400000000000006</v>
      </c>
      <c r="M4796">
        <v>73.2</v>
      </c>
      <c r="R4796">
        <f t="shared" si="265"/>
        <v>11</v>
      </c>
      <c r="S4796">
        <f t="shared" si="266"/>
        <v>19</v>
      </c>
    </row>
    <row r="4797" spans="1:19" x14ac:dyDescent="0.3">
      <c r="A4797">
        <v>4796</v>
      </c>
      <c r="B4797" t="s">
        <v>4807</v>
      </c>
      <c r="C4797" t="str">
        <f t="shared" si="267"/>
        <v>tobacco_g_7_OtherRowESA11b</v>
      </c>
      <c r="D4797">
        <v>143</v>
      </c>
      <c r="E4797">
        <v>141</v>
      </c>
      <c r="F4797">
        <v>14.1</v>
      </c>
      <c r="G4797">
        <v>6.57</v>
      </c>
      <c r="H4797">
        <v>132</v>
      </c>
      <c r="I4797">
        <v>103</v>
      </c>
      <c r="J4797">
        <v>62.3</v>
      </c>
      <c r="K4797">
        <v>45.1</v>
      </c>
      <c r="L4797">
        <v>42.2</v>
      </c>
      <c r="M4797">
        <v>41.6</v>
      </c>
      <c r="R4797">
        <f t="shared" si="265"/>
        <v>11</v>
      </c>
      <c r="S4797">
        <f t="shared" si="266"/>
        <v>19</v>
      </c>
    </row>
    <row r="4798" spans="1:19" x14ac:dyDescent="0.3">
      <c r="A4798">
        <v>4797</v>
      </c>
      <c r="B4798" t="s">
        <v>4808</v>
      </c>
      <c r="C4798" t="str">
        <f t="shared" si="267"/>
        <v>tobacco_g_4_OtherRowESA1</v>
      </c>
      <c r="D4798">
        <v>428</v>
      </c>
      <c r="E4798">
        <v>238</v>
      </c>
      <c r="F4798">
        <v>21.5</v>
      </c>
      <c r="G4798">
        <v>12.4</v>
      </c>
      <c r="H4798">
        <v>182</v>
      </c>
      <c r="I4798">
        <v>134</v>
      </c>
      <c r="J4798">
        <v>91.3</v>
      </c>
      <c r="K4798">
        <v>72.099999999999994</v>
      </c>
      <c r="L4798">
        <v>180</v>
      </c>
      <c r="M4798">
        <v>171</v>
      </c>
      <c r="R4798">
        <f t="shared" si="265"/>
        <v>11</v>
      </c>
      <c r="S4798">
        <f t="shared" si="266"/>
        <v>19</v>
      </c>
    </row>
    <row r="4799" spans="1:19" x14ac:dyDescent="0.3">
      <c r="A4799">
        <v>4798</v>
      </c>
      <c r="B4799" t="s">
        <v>4809</v>
      </c>
      <c r="C4799" t="str">
        <f t="shared" si="267"/>
        <v>tobacco_g_4_OtherRowESA2</v>
      </c>
      <c r="D4799">
        <v>103</v>
      </c>
      <c r="E4799">
        <v>86</v>
      </c>
      <c r="F4799">
        <v>7.25</v>
      </c>
      <c r="G4799">
        <v>3.74</v>
      </c>
      <c r="H4799">
        <v>78.599999999999994</v>
      </c>
      <c r="I4799">
        <v>57</v>
      </c>
      <c r="J4799">
        <v>35.4</v>
      </c>
      <c r="K4799">
        <v>26</v>
      </c>
      <c r="L4799">
        <v>21.1</v>
      </c>
      <c r="M4799">
        <v>20.8</v>
      </c>
      <c r="R4799">
        <f t="shared" si="265"/>
        <v>11</v>
      </c>
      <c r="S4799">
        <f t="shared" si="266"/>
        <v>19</v>
      </c>
    </row>
    <row r="4800" spans="1:19" x14ac:dyDescent="0.3">
      <c r="A4800">
        <v>4799</v>
      </c>
      <c r="B4800" t="s">
        <v>4810</v>
      </c>
      <c r="C4800" t="str">
        <f t="shared" si="267"/>
        <v>tobacco_g_4_OtherRowESA3</v>
      </c>
      <c r="D4800">
        <v>391</v>
      </c>
      <c r="E4800">
        <v>275</v>
      </c>
      <c r="F4800">
        <v>24.4</v>
      </c>
      <c r="G4800">
        <v>16.8</v>
      </c>
      <c r="H4800">
        <v>227</v>
      </c>
      <c r="I4800">
        <v>194</v>
      </c>
      <c r="J4800">
        <v>125</v>
      </c>
      <c r="K4800">
        <v>91.8</v>
      </c>
      <c r="L4800">
        <v>93.9</v>
      </c>
      <c r="M4800">
        <v>92.9</v>
      </c>
      <c r="R4800">
        <f t="shared" si="265"/>
        <v>11</v>
      </c>
      <c r="S4800">
        <f t="shared" si="266"/>
        <v>19</v>
      </c>
    </row>
    <row r="4801" spans="1:19" x14ac:dyDescent="0.3">
      <c r="A4801">
        <v>4800</v>
      </c>
      <c r="B4801" t="s">
        <v>4811</v>
      </c>
      <c r="C4801" t="str">
        <f t="shared" si="267"/>
        <v>tobacco_g_4_OtherRowESA4</v>
      </c>
      <c r="D4801">
        <v>135</v>
      </c>
      <c r="E4801">
        <v>107</v>
      </c>
      <c r="F4801">
        <v>9.6300000000000008</v>
      </c>
      <c r="G4801">
        <v>6.34</v>
      </c>
      <c r="H4801">
        <v>84.4</v>
      </c>
      <c r="I4801">
        <v>59.6</v>
      </c>
      <c r="J4801">
        <v>36.1</v>
      </c>
      <c r="K4801">
        <v>29.9</v>
      </c>
      <c r="L4801">
        <v>22.7</v>
      </c>
      <c r="M4801">
        <v>22.5</v>
      </c>
      <c r="R4801">
        <f t="shared" si="265"/>
        <v>11</v>
      </c>
      <c r="S4801">
        <f t="shared" si="266"/>
        <v>19</v>
      </c>
    </row>
    <row r="4802" spans="1:19" x14ac:dyDescent="0.3">
      <c r="A4802">
        <v>4801</v>
      </c>
      <c r="B4802" t="s">
        <v>4812</v>
      </c>
      <c r="C4802" t="str">
        <f t="shared" si="267"/>
        <v>tobacco_g_4_OtherRowESA5</v>
      </c>
      <c r="D4802">
        <v>208</v>
      </c>
      <c r="E4802">
        <v>176</v>
      </c>
      <c r="F4802">
        <v>16.899999999999999</v>
      </c>
      <c r="G4802">
        <v>8.2200000000000006</v>
      </c>
      <c r="H4802">
        <v>153</v>
      </c>
      <c r="I4802">
        <v>124</v>
      </c>
      <c r="J4802">
        <v>84.7</v>
      </c>
      <c r="K4802">
        <v>63.3</v>
      </c>
      <c r="L4802">
        <v>69</v>
      </c>
      <c r="M4802">
        <v>68.2</v>
      </c>
      <c r="R4802">
        <f t="shared" si="265"/>
        <v>11</v>
      </c>
      <c r="S4802">
        <f t="shared" si="266"/>
        <v>19</v>
      </c>
    </row>
    <row r="4803" spans="1:19" x14ac:dyDescent="0.3">
      <c r="A4803">
        <v>4802</v>
      </c>
      <c r="B4803" t="s">
        <v>4813</v>
      </c>
      <c r="C4803" t="str">
        <f t="shared" si="267"/>
        <v>tobacco_g_4_OtherRowESA6</v>
      </c>
      <c r="D4803">
        <v>177</v>
      </c>
      <c r="E4803">
        <v>140</v>
      </c>
      <c r="F4803">
        <v>12.1</v>
      </c>
      <c r="G4803">
        <v>7.53</v>
      </c>
      <c r="H4803">
        <v>121</v>
      </c>
      <c r="I4803">
        <v>93.4</v>
      </c>
      <c r="J4803">
        <v>59</v>
      </c>
      <c r="K4803">
        <v>44.3</v>
      </c>
      <c r="L4803">
        <v>38.799999999999997</v>
      </c>
      <c r="M4803">
        <v>38.299999999999997</v>
      </c>
      <c r="R4803">
        <f t="shared" ref="R4803:R4866" si="268">SEARCH("run",B4803)</f>
        <v>11</v>
      </c>
      <c r="S4803">
        <f t="shared" ref="S4803:S4866" si="269">SEARCH("_",B4803,SEARCH("_",B4803,R4803+1)+1)</f>
        <v>19</v>
      </c>
    </row>
    <row r="4804" spans="1:19" x14ac:dyDescent="0.3">
      <c r="A4804">
        <v>4803</v>
      </c>
      <c r="B4804" t="s">
        <v>4814</v>
      </c>
      <c r="C4804" t="str">
        <f t="shared" si="267"/>
        <v>tobacco_g_4_OtherRowESA7</v>
      </c>
      <c r="D4804">
        <v>208</v>
      </c>
      <c r="E4804">
        <v>178</v>
      </c>
      <c r="F4804">
        <v>15.1</v>
      </c>
      <c r="G4804">
        <v>10.5</v>
      </c>
      <c r="H4804">
        <v>152</v>
      </c>
      <c r="I4804">
        <v>113</v>
      </c>
      <c r="J4804">
        <v>70.8</v>
      </c>
      <c r="K4804">
        <v>51.4</v>
      </c>
      <c r="L4804">
        <v>77.5</v>
      </c>
      <c r="M4804">
        <v>75.900000000000006</v>
      </c>
      <c r="R4804">
        <f t="shared" si="268"/>
        <v>11</v>
      </c>
      <c r="S4804">
        <f t="shared" si="269"/>
        <v>19</v>
      </c>
    </row>
    <row r="4805" spans="1:19" x14ac:dyDescent="0.3">
      <c r="A4805">
        <v>4804</v>
      </c>
      <c r="B4805" t="s">
        <v>4815</v>
      </c>
      <c r="C4805" t="str">
        <f t="shared" si="267"/>
        <v>tobacco_g_4_OtherRowESA8</v>
      </c>
      <c r="D4805">
        <v>152</v>
      </c>
      <c r="E4805">
        <v>127</v>
      </c>
      <c r="F4805">
        <v>7.74</v>
      </c>
      <c r="G4805">
        <v>4.62</v>
      </c>
      <c r="H4805">
        <v>111</v>
      </c>
      <c r="I4805">
        <v>76.8</v>
      </c>
      <c r="J4805">
        <v>43</v>
      </c>
      <c r="K4805">
        <v>30.3</v>
      </c>
      <c r="L4805">
        <v>25.8</v>
      </c>
      <c r="M4805">
        <v>25.2</v>
      </c>
      <c r="R4805">
        <f t="shared" si="268"/>
        <v>11</v>
      </c>
      <c r="S4805">
        <f t="shared" si="269"/>
        <v>19</v>
      </c>
    </row>
    <row r="4806" spans="1:19" x14ac:dyDescent="0.3">
      <c r="A4806">
        <v>4805</v>
      </c>
      <c r="B4806" t="s">
        <v>4816</v>
      </c>
      <c r="C4806" t="str">
        <f t="shared" si="267"/>
        <v>tobacco_g_4_OtherRowESA10a</v>
      </c>
      <c r="D4806">
        <v>272</v>
      </c>
      <c r="E4806">
        <v>218</v>
      </c>
      <c r="F4806">
        <v>17.600000000000001</v>
      </c>
      <c r="G4806">
        <v>9.1300000000000008</v>
      </c>
      <c r="H4806">
        <v>179</v>
      </c>
      <c r="I4806">
        <v>136</v>
      </c>
      <c r="J4806">
        <v>84.5</v>
      </c>
      <c r="K4806">
        <v>61.8</v>
      </c>
      <c r="L4806">
        <v>54.3</v>
      </c>
      <c r="M4806">
        <v>53.6</v>
      </c>
      <c r="R4806">
        <f t="shared" si="268"/>
        <v>11</v>
      </c>
      <c r="S4806">
        <f t="shared" si="269"/>
        <v>19</v>
      </c>
    </row>
    <row r="4807" spans="1:19" x14ac:dyDescent="0.3">
      <c r="A4807">
        <v>4806</v>
      </c>
      <c r="B4807" t="s">
        <v>4817</v>
      </c>
      <c r="C4807" t="str">
        <f t="shared" si="267"/>
        <v>tobacco_g_4_OtherRowESA10b</v>
      </c>
      <c r="D4807">
        <v>160</v>
      </c>
      <c r="E4807">
        <v>141</v>
      </c>
      <c r="F4807">
        <v>19.8</v>
      </c>
      <c r="G4807">
        <v>11.2</v>
      </c>
      <c r="H4807">
        <v>132</v>
      </c>
      <c r="I4807">
        <v>114</v>
      </c>
      <c r="J4807">
        <v>86.3</v>
      </c>
      <c r="K4807">
        <v>68.099999999999994</v>
      </c>
      <c r="L4807">
        <v>55.8</v>
      </c>
      <c r="M4807">
        <v>55.2</v>
      </c>
      <c r="R4807">
        <f t="shared" si="268"/>
        <v>11</v>
      </c>
      <c r="S4807">
        <f t="shared" si="269"/>
        <v>19</v>
      </c>
    </row>
    <row r="4808" spans="1:19" x14ac:dyDescent="0.3">
      <c r="A4808">
        <v>4807</v>
      </c>
      <c r="B4808" t="s">
        <v>4818</v>
      </c>
      <c r="C4808" t="str">
        <f t="shared" si="267"/>
        <v>tobacco_g_4_OtherRowESA11a</v>
      </c>
      <c r="D4808">
        <v>407</v>
      </c>
      <c r="E4808">
        <v>303</v>
      </c>
      <c r="F4808">
        <v>23.7</v>
      </c>
      <c r="G4808">
        <v>16.3</v>
      </c>
      <c r="H4808">
        <v>257</v>
      </c>
      <c r="I4808">
        <v>197</v>
      </c>
      <c r="J4808">
        <v>122</v>
      </c>
      <c r="K4808">
        <v>89.1</v>
      </c>
      <c r="L4808">
        <v>89.6</v>
      </c>
      <c r="M4808">
        <v>88.1</v>
      </c>
      <c r="R4808">
        <f t="shared" si="268"/>
        <v>11</v>
      </c>
      <c r="S4808">
        <f t="shared" si="269"/>
        <v>19</v>
      </c>
    </row>
    <row r="4809" spans="1:19" x14ac:dyDescent="0.3">
      <c r="A4809">
        <v>4808</v>
      </c>
      <c r="B4809" t="s">
        <v>4819</v>
      </c>
      <c r="C4809" t="str">
        <f t="shared" si="267"/>
        <v>tobacco_g_4_OtherRowESA11b</v>
      </c>
      <c r="D4809">
        <v>246</v>
      </c>
      <c r="E4809">
        <v>186</v>
      </c>
      <c r="F4809">
        <v>15.8</v>
      </c>
      <c r="G4809">
        <v>9.02</v>
      </c>
      <c r="H4809">
        <v>146</v>
      </c>
      <c r="I4809">
        <v>111</v>
      </c>
      <c r="J4809">
        <v>66.400000000000006</v>
      </c>
      <c r="K4809">
        <v>47.7</v>
      </c>
      <c r="L4809">
        <v>53</v>
      </c>
      <c r="M4809">
        <v>52.2</v>
      </c>
      <c r="R4809">
        <f t="shared" si="268"/>
        <v>11</v>
      </c>
      <c r="S4809">
        <f t="shared" si="269"/>
        <v>19</v>
      </c>
    </row>
    <row r="4810" spans="1:19" x14ac:dyDescent="0.3">
      <c r="A4810">
        <v>4809</v>
      </c>
      <c r="B4810" t="s">
        <v>4820</v>
      </c>
      <c r="C4810" t="str">
        <f t="shared" si="267"/>
        <v>tree_nuts_g_7_OrchardESA1</v>
      </c>
      <c r="D4810">
        <v>142</v>
      </c>
      <c r="E4810">
        <v>139</v>
      </c>
      <c r="F4810">
        <v>19.3</v>
      </c>
      <c r="G4810">
        <v>11.3</v>
      </c>
      <c r="H4810">
        <v>135</v>
      </c>
      <c r="I4810">
        <v>120</v>
      </c>
      <c r="J4810">
        <v>86.8</v>
      </c>
      <c r="K4810">
        <v>66.900000000000006</v>
      </c>
      <c r="L4810">
        <v>54.8</v>
      </c>
      <c r="M4810">
        <v>54.3</v>
      </c>
      <c r="R4810">
        <f t="shared" si="268"/>
        <v>13</v>
      </c>
      <c r="S4810">
        <f t="shared" si="269"/>
        <v>21</v>
      </c>
    </row>
    <row r="4811" spans="1:19" x14ac:dyDescent="0.3">
      <c r="A4811">
        <v>4810</v>
      </c>
      <c r="B4811" t="s">
        <v>4821</v>
      </c>
      <c r="C4811" t="str">
        <f t="shared" si="267"/>
        <v>tree_nuts_g_7_OrchardESA2</v>
      </c>
      <c r="D4811">
        <v>158</v>
      </c>
      <c r="E4811">
        <v>154</v>
      </c>
      <c r="F4811">
        <v>16.100000000000001</v>
      </c>
      <c r="G4811">
        <v>8.48</v>
      </c>
      <c r="H4811">
        <v>145</v>
      </c>
      <c r="I4811">
        <v>119</v>
      </c>
      <c r="J4811">
        <v>73.099999999999994</v>
      </c>
      <c r="K4811">
        <v>54.8</v>
      </c>
      <c r="L4811">
        <v>45.1</v>
      </c>
      <c r="M4811">
        <v>44.8</v>
      </c>
      <c r="R4811">
        <f t="shared" si="268"/>
        <v>13</v>
      </c>
      <c r="S4811">
        <f t="shared" si="269"/>
        <v>21</v>
      </c>
    </row>
    <row r="4812" spans="1:19" x14ac:dyDescent="0.3">
      <c r="A4812">
        <v>4811</v>
      </c>
      <c r="B4812" t="s">
        <v>4822</v>
      </c>
      <c r="C4812" t="str">
        <f t="shared" si="267"/>
        <v>tree_nuts_g_7_OrchardESA3</v>
      </c>
      <c r="D4812">
        <v>326</v>
      </c>
      <c r="E4812">
        <v>322</v>
      </c>
      <c r="F4812">
        <v>46.1</v>
      </c>
      <c r="G4812">
        <v>23</v>
      </c>
      <c r="H4812">
        <v>312</v>
      </c>
      <c r="I4812">
        <v>270</v>
      </c>
      <c r="J4812">
        <v>204</v>
      </c>
      <c r="K4812">
        <v>163</v>
      </c>
      <c r="L4812">
        <v>126</v>
      </c>
      <c r="M4812">
        <v>125</v>
      </c>
      <c r="R4812">
        <f t="shared" si="268"/>
        <v>13</v>
      </c>
      <c r="S4812">
        <f t="shared" si="269"/>
        <v>21</v>
      </c>
    </row>
    <row r="4813" spans="1:19" x14ac:dyDescent="0.3">
      <c r="A4813">
        <v>4812</v>
      </c>
      <c r="B4813" t="s">
        <v>4823</v>
      </c>
      <c r="C4813" t="str">
        <f t="shared" si="267"/>
        <v>tree_nuts_g_7_OrchardESA4</v>
      </c>
      <c r="D4813">
        <v>238</v>
      </c>
      <c r="E4813">
        <v>233</v>
      </c>
      <c r="F4813">
        <v>35.700000000000003</v>
      </c>
      <c r="G4813">
        <v>17.7</v>
      </c>
      <c r="H4813">
        <v>220</v>
      </c>
      <c r="I4813">
        <v>172</v>
      </c>
      <c r="J4813">
        <v>125</v>
      </c>
      <c r="K4813">
        <v>103</v>
      </c>
      <c r="L4813">
        <v>87.9</v>
      </c>
      <c r="M4813">
        <v>87.1</v>
      </c>
      <c r="R4813">
        <f t="shared" si="268"/>
        <v>13</v>
      </c>
      <c r="S4813">
        <f t="shared" si="269"/>
        <v>21</v>
      </c>
    </row>
    <row r="4814" spans="1:19" x14ac:dyDescent="0.3">
      <c r="A4814">
        <v>4813</v>
      </c>
      <c r="B4814" t="s">
        <v>4824</v>
      </c>
      <c r="C4814" t="str">
        <f t="shared" si="267"/>
        <v>tree_nuts_g_7_OrchardESA5</v>
      </c>
      <c r="D4814">
        <v>171</v>
      </c>
      <c r="E4814">
        <v>169</v>
      </c>
      <c r="F4814">
        <v>19.2</v>
      </c>
      <c r="G4814">
        <v>9.77</v>
      </c>
      <c r="H4814">
        <v>161</v>
      </c>
      <c r="I4814">
        <v>141</v>
      </c>
      <c r="J4814">
        <v>92</v>
      </c>
      <c r="K4814">
        <v>69.400000000000006</v>
      </c>
      <c r="L4814">
        <v>57.7</v>
      </c>
      <c r="M4814">
        <v>56.9</v>
      </c>
      <c r="R4814">
        <f t="shared" si="268"/>
        <v>13</v>
      </c>
      <c r="S4814">
        <f t="shared" si="269"/>
        <v>21</v>
      </c>
    </row>
    <row r="4815" spans="1:19" x14ac:dyDescent="0.3">
      <c r="A4815">
        <v>4814</v>
      </c>
      <c r="B4815" t="s">
        <v>4825</v>
      </c>
      <c r="C4815" t="str">
        <f t="shared" si="267"/>
        <v>tree_nuts_g_7_OrchardESA6</v>
      </c>
      <c r="D4815">
        <v>161</v>
      </c>
      <c r="E4815">
        <v>158</v>
      </c>
      <c r="F4815">
        <v>15.6</v>
      </c>
      <c r="G4815">
        <v>8.75</v>
      </c>
      <c r="H4815">
        <v>150</v>
      </c>
      <c r="I4815">
        <v>120</v>
      </c>
      <c r="J4815">
        <v>74.2</v>
      </c>
      <c r="K4815">
        <v>56.5</v>
      </c>
      <c r="L4815">
        <v>46.5</v>
      </c>
      <c r="M4815">
        <v>45.8</v>
      </c>
      <c r="R4815">
        <f t="shared" si="268"/>
        <v>13</v>
      </c>
      <c r="S4815">
        <f t="shared" si="269"/>
        <v>21</v>
      </c>
    </row>
    <row r="4816" spans="1:19" x14ac:dyDescent="0.3">
      <c r="A4816">
        <v>4815</v>
      </c>
      <c r="B4816" t="s">
        <v>4826</v>
      </c>
      <c r="C4816" t="str">
        <f t="shared" si="267"/>
        <v>tree_nuts_g_7_OrchardESA7</v>
      </c>
      <c r="D4816">
        <v>170</v>
      </c>
      <c r="E4816">
        <v>167</v>
      </c>
      <c r="F4816">
        <v>16.3</v>
      </c>
      <c r="G4816">
        <v>11</v>
      </c>
      <c r="H4816">
        <v>158</v>
      </c>
      <c r="I4816">
        <v>119</v>
      </c>
      <c r="J4816">
        <v>74.599999999999994</v>
      </c>
      <c r="K4816">
        <v>55.6</v>
      </c>
      <c r="L4816">
        <v>63.8</v>
      </c>
      <c r="M4816">
        <v>62.9</v>
      </c>
      <c r="R4816">
        <f t="shared" si="268"/>
        <v>13</v>
      </c>
      <c r="S4816">
        <f t="shared" si="269"/>
        <v>21</v>
      </c>
    </row>
    <row r="4817" spans="1:19" x14ac:dyDescent="0.3">
      <c r="A4817">
        <v>4816</v>
      </c>
      <c r="B4817" t="s">
        <v>4827</v>
      </c>
      <c r="C4817" t="str">
        <f t="shared" si="267"/>
        <v>tree_nuts_g_7_OrchardESA8</v>
      </c>
      <c r="D4817">
        <v>148</v>
      </c>
      <c r="E4817">
        <v>144</v>
      </c>
      <c r="F4817">
        <v>11.5</v>
      </c>
      <c r="G4817">
        <v>6.15</v>
      </c>
      <c r="H4817">
        <v>133</v>
      </c>
      <c r="I4817">
        <v>102</v>
      </c>
      <c r="J4817">
        <v>57.5</v>
      </c>
      <c r="K4817">
        <v>42.2</v>
      </c>
      <c r="L4817">
        <v>35.700000000000003</v>
      </c>
      <c r="M4817">
        <v>35</v>
      </c>
      <c r="R4817">
        <f t="shared" si="268"/>
        <v>13</v>
      </c>
      <c r="S4817">
        <f t="shared" si="269"/>
        <v>21</v>
      </c>
    </row>
    <row r="4818" spans="1:19" x14ac:dyDescent="0.3">
      <c r="A4818">
        <v>4817</v>
      </c>
      <c r="B4818" t="s">
        <v>4828</v>
      </c>
      <c r="C4818" t="str">
        <f t="shared" si="267"/>
        <v>tree_nuts_g_7_OrchardESA9</v>
      </c>
      <c r="D4818">
        <v>163</v>
      </c>
      <c r="E4818">
        <v>160</v>
      </c>
      <c r="F4818">
        <v>19.2</v>
      </c>
      <c r="G4818">
        <v>11.1</v>
      </c>
      <c r="H4818">
        <v>153</v>
      </c>
      <c r="I4818">
        <v>128</v>
      </c>
      <c r="J4818">
        <v>75.2</v>
      </c>
      <c r="K4818">
        <v>57.7</v>
      </c>
      <c r="L4818">
        <v>54.8</v>
      </c>
      <c r="M4818">
        <v>53.9</v>
      </c>
      <c r="R4818">
        <f t="shared" si="268"/>
        <v>13</v>
      </c>
      <c r="S4818">
        <f t="shared" si="269"/>
        <v>21</v>
      </c>
    </row>
    <row r="4819" spans="1:19" x14ac:dyDescent="0.3">
      <c r="A4819">
        <v>4818</v>
      </c>
      <c r="B4819" t="s">
        <v>4829</v>
      </c>
      <c r="C4819" t="str">
        <f t="shared" si="267"/>
        <v>tree_nuts_g_7_OrchardESA10a</v>
      </c>
      <c r="D4819">
        <v>198</v>
      </c>
      <c r="E4819">
        <v>193</v>
      </c>
      <c r="F4819">
        <v>18</v>
      </c>
      <c r="G4819">
        <v>9.65</v>
      </c>
      <c r="H4819">
        <v>183</v>
      </c>
      <c r="I4819">
        <v>136</v>
      </c>
      <c r="J4819">
        <v>86.1</v>
      </c>
      <c r="K4819">
        <v>63.1</v>
      </c>
      <c r="L4819">
        <v>56.3</v>
      </c>
      <c r="M4819">
        <v>55.4</v>
      </c>
      <c r="R4819">
        <f t="shared" si="268"/>
        <v>13</v>
      </c>
      <c r="S4819">
        <f t="shared" si="269"/>
        <v>21</v>
      </c>
    </row>
    <row r="4820" spans="1:19" x14ac:dyDescent="0.3">
      <c r="A4820">
        <v>4819</v>
      </c>
      <c r="B4820" t="s">
        <v>4830</v>
      </c>
      <c r="C4820" t="str">
        <f t="shared" si="267"/>
        <v>tree_nuts_g_7_OrchardESA10b</v>
      </c>
      <c r="D4820">
        <v>133</v>
      </c>
      <c r="E4820">
        <v>131</v>
      </c>
      <c r="F4820">
        <v>19.100000000000001</v>
      </c>
      <c r="G4820">
        <v>10.9</v>
      </c>
      <c r="H4820">
        <v>127</v>
      </c>
      <c r="I4820">
        <v>114</v>
      </c>
      <c r="J4820">
        <v>79.900000000000006</v>
      </c>
      <c r="K4820">
        <v>62.7</v>
      </c>
      <c r="L4820">
        <v>50.5</v>
      </c>
      <c r="M4820">
        <v>50.1</v>
      </c>
      <c r="R4820">
        <f t="shared" si="268"/>
        <v>13</v>
      </c>
      <c r="S4820">
        <f t="shared" si="269"/>
        <v>21</v>
      </c>
    </row>
    <row r="4821" spans="1:19" x14ac:dyDescent="0.3">
      <c r="A4821">
        <v>4820</v>
      </c>
      <c r="B4821" t="s">
        <v>4831</v>
      </c>
      <c r="C4821" t="str">
        <f t="shared" si="267"/>
        <v>tree_nuts_g_7_OrchardESA11a</v>
      </c>
      <c r="D4821">
        <v>210</v>
      </c>
      <c r="E4821">
        <v>205</v>
      </c>
      <c r="F4821">
        <v>18.3</v>
      </c>
      <c r="G4821">
        <v>11</v>
      </c>
      <c r="H4821">
        <v>194</v>
      </c>
      <c r="I4821">
        <v>141</v>
      </c>
      <c r="J4821">
        <v>96.4</v>
      </c>
      <c r="K4821">
        <v>69.5</v>
      </c>
      <c r="L4821">
        <v>57.1</v>
      </c>
      <c r="M4821">
        <v>56.1</v>
      </c>
      <c r="R4821">
        <f t="shared" si="268"/>
        <v>13</v>
      </c>
      <c r="S4821">
        <f t="shared" si="269"/>
        <v>21</v>
      </c>
    </row>
    <row r="4822" spans="1:19" x14ac:dyDescent="0.3">
      <c r="A4822">
        <v>4821</v>
      </c>
      <c r="B4822" t="s">
        <v>4832</v>
      </c>
      <c r="C4822" t="str">
        <f t="shared" si="267"/>
        <v>tree_nuts_g_7_OrchardESA11b</v>
      </c>
      <c r="D4822">
        <v>203</v>
      </c>
      <c r="E4822">
        <v>199</v>
      </c>
      <c r="F4822">
        <v>20.3</v>
      </c>
      <c r="G4822">
        <v>8.8000000000000007</v>
      </c>
      <c r="H4822">
        <v>188</v>
      </c>
      <c r="I4822">
        <v>153</v>
      </c>
      <c r="J4822">
        <v>103</v>
      </c>
      <c r="K4822">
        <v>74.2</v>
      </c>
      <c r="L4822">
        <v>62.6</v>
      </c>
      <c r="M4822">
        <v>61.4</v>
      </c>
      <c r="R4822">
        <f t="shared" si="268"/>
        <v>13</v>
      </c>
      <c r="S4822">
        <f t="shared" si="269"/>
        <v>21</v>
      </c>
    </row>
    <row r="4823" spans="1:19" x14ac:dyDescent="0.3">
      <c r="A4823">
        <v>4822</v>
      </c>
      <c r="B4823" t="s">
        <v>4833</v>
      </c>
      <c r="C4823" t="str">
        <f t="shared" si="267"/>
        <v>tree_nuts_g_7_OrchardESA12a</v>
      </c>
      <c r="D4823">
        <v>249</v>
      </c>
      <c r="E4823">
        <v>244</v>
      </c>
      <c r="F4823">
        <v>20.7</v>
      </c>
      <c r="G4823">
        <v>9.61</v>
      </c>
      <c r="H4823">
        <v>231</v>
      </c>
      <c r="I4823">
        <v>190</v>
      </c>
      <c r="J4823">
        <v>111</v>
      </c>
      <c r="K4823">
        <v>79.3</v>
      </c>
      <c r="L4823">
        <v>67.400000000000006</v>
      </c>
      <c r="M4823">
        <v>66.3</v>
      </c>
      <c r="R4823">
        <f t="shared" si="268"/>
        <v>13</v>
      </c>
      <c r="S4823">
        <f t="shared" si="269"/>
        <v>21</v>
      </c>
    </row>
    <row r="4824" spans="1:19" x14ac:dyDescent="0.3">
      <c r="A4824">
        <v>4823</v>
      </c>
      <c r="B4824" t="s">
        <v>4834</v>
      </c>
      <c r="C4824" t="str">
        <f t="shared" si="267"/>
        <v>tree_nuts_g_7_OrchardESA12b</v>
      </c>
      <c r="D4824">
        <v>149</v>
      </c>
      <c r="E4824">
        <v>145</v>
      </c>
      <c r="F4824">
        <v>13.7</v>
      </c>
      <c r="G4824">
        <v>8.2100000000000009</v>
      </c>
      <c r="H4824">
        <v>136</v>
      </c>
      <c r="I4824">
        <v>110</v>
      </c>
      <c r="J4824">
        <v>70.099999999999994</v>
      </c>
      <c r="K4824">
        <v>51.9</v>
      </c>
      <c r="L4824">
        <v>42.8</v>
      </c>
      <c r="M4824">
        <v>42.1</v>
      </c>
      <c r="R4824">
        <f t="shared" si="268"/>
        <v>13</v>
      </c>
      <c r="S4824">
        <f t="shared" si="269"/>
        <v>21</v>
      </c>
    </row>
    <row r="4825" spans="1:19" x14ac:dyDescent="0.3">
      <c r="A4825">
        <v>4824</v>
      </c>
      <c r="B4825" t="s">
        <v>4835</v>
      </c>
      <c r="C4825" t="str">
        <f t="shared" si="267"/>
        <v>tree_nuts_g_7_OrchardESA13</v>
      </c>
      <c r="D4825">
        <v>125</v>
      </c>
      <c r="E4825">
        <v>121</v>
      </c>
      <c r="F4825">
        <v>13.7</v>
      </c>
      <c r="G4825">
        <v>7.3</v>
      </c>
      <c r="H4825">
        <v>113</v>
      </c>
      <c r="I4825">
        <v>97.3</v>
      </c>
      <c r="J4825">
        <v>60.7</v>
      </c>
      <c r="K4825">
        <v>47.9</v>
      </c>
      <c r="L4825">
        <v>37.4</v>
      </c>
      <c r="M4825">
        <v>37.200000000000003</v>
      </c>
      <c r="R4825">
        <f t="shared" si="268"/>
        <v>13</v>
      </c>
      <c r="S4825">
        <f t="shared" si="269"/>
        <v>21</v>
      </c>
    </row>
    <row r="4826" spans="1:19" x14ac:dyDescent="0.3">
      <c r="A4826">
        <v>4825</v>
      </c>
      <c r="B4826" t="s">
        <v>4836</v>
      </c>
      <c r="C4826" t="str">
        <f t="shared" si="267"/>
        <v>tree_nuts_g_7_OrchardESA14</v>
      </c>
      <c r="D4826">
        <v>91.9</v>
      </c>
      <c r="E4826">
        <v>90.7</v>
      </c>
      <c r="F4826">
        <v>15</v>
      </c>
      <c r="G4826">
        <v>10.9</v>
      </c>
      <c r="H4826">
        <v>87</v>
      </c>
      <c r="I4826">
        <v>71.599999999999994</v>
      </c>
      <c r="J4826">
        <v>55.8</v>
      </c>
      <c r="K4826">
        <v>46.6</v>
      </c>
      <c r="L4826">
        <v>37</v>
      </c>
      <c r="M4826">
        <v>36.700000000000003</v>
      </c>
      <c r="R4826">
        <f t="shared" si="268"/>
        <v>13</v>
      </c>
      <c r="S4826">
        <f t="shared" si="269"/>
        <v>21</v>
      </c>
    </row>
    <row r="4827" spans="1:19" x14ac:dyDescent="0.3">
      <c r="A4827">
        <v>4826</v>
      </c>
      <c r="B4827" t="s">
        <v>4837</v>
      </c>
      <c r="C4827" t="str">
        <f t="shared" si="267"/>
        <v>tree_nuts_g_7_OrchardESA15a</v>
      </c>
      <c r="D4827">
        <v>136</v>
      </c>
      <c r="E4827">
        <v>133</v>
      </c>
      <c r="F4827">
        <v>20.399999999999999</v>
      </c>
      <c r="G4827">
        <v>11.3</v>
      </c>
      <c r="H4827">
        <v>127</v>
      </c>
      <c r="I4827">
        <v>106</v>
      </c>
      <c r="J4827">
        <v>76.3</v>
      </c>
      <c r="K4827">
        <v>61.5</v>
      </c>
      <c r="L4827">
        <v>47</v>
      </c>
      <c r="M4827">
        <v>46.5</v>
      </c>
      <c r="R4827">
        <f t="shared" si="268"/>
        <v>13</v>
      </c>
      <c r="S4827">
        <f t="shared" si="269"/>
        <v>21</v>
      </c>
    </row>
    <row r="4828" spans="1:19" x14ac:dyDescent="0.3">
      <c r="A4828">
        <v>4827</v>
      </c>
      <c r="B4828" t="s">
        <v>4838</v>
      </c>
      <c r="C4828" t="str">
        <f t="shared" si="267"/>
        <v>tree_nuts_g_7_OrchardESA15a</v>
      </c>
      <c r="D4828">
        <v>111</v>
      </c>
      <c r="E4828">
        <v>110</v>
      </c>
      <c r="F4828">
        <v>19.2</v>
      </c>
      <c r="G4828">
        <v>12.7</v>
      </c>
      <c r="H4828">
        <v>105</v>
      </c>
      <c r="I4828">
        <v>82.6</v>
      </c>
      <c r="J4828">
        <v>56.6</v>
      </c>
      <c r="K4828">
        <v>46.2</v>
      </c>
      <c r="L4828">
        <v>35.299999999999997</v>
      </c>
      <c r="M4828">
        <v>35.1</v>
      </c>
      <c r="R4828">
        <f t="shared" si="268"/>
        <v>13</v>
      </c>
      <c r="S4828">
        <f t="shared" si="269"/>
        <v>21</v>
      </c>
    </row>
    <row r="4829" spans="1:19" x14ac:dyDescent="0.3">
      <c r="A4829">
        <v>4828</v>
      </c>
      <c r="B4829" t="s">
        <v>4839</v>
      </c>
      <c r="C4829" t="str">
        <f t="shared" si="267"/>
        <v>tree_nuts_g_7_OrchardESA16a</v>
      </c>
      <c r="D4829">
        <v>108</v>
      </c>
      <c r="E4829">
        <v>107</v>
      </c>
      <c r="F4829">
        <v>14.8</v>
      </c>
      <c r="G4829">
        <v>11</v>
      </c>
      <c r="H4829">
        <v>104</v>
      </c>
      <c r="I4829">
        <v>88.9</v>
      </c>
      <c r="J4829">
        <v>64.599999999999994</v>
      </c>
      <c r="K4829">
        <v>51.5</v>
      </c>
      <c r="L4829">
        <v>40.4</v>
      </c>
      <c r="M4829">
        <v>40</v>
      </c>
      <c r="R4829">
        <f t="shared" si="268"/>
        <v>13</v>
      </c>
      <c r="S4829">
        <f t="shared" si="269"/>
        <v>21</v>
      </c>
    </row>
    <row r="4830" spans="1:19" x14ac:dyDescent="0.3">
      <c r="A4830">
        <v>4829</v>
      </c>
      <c r="B4830" t="s">
        <v>4840</v>
      </c>
      <c r="C4830" t="str">
        <f t="shared" si="267"/>
        <v>tree_nuts_g_7_OrchardESA16b</v>
      </c>
      <c r="D4830">
        <v>73.8</v>
      </c>
      <c r="E4830">
        <v>73.099999999999994</v>
      </c>
      <c r="F4830">
        <v>12.4</v>
      </c>
      <c r="G4830">
        <v>11.5</v>
      </c>
      <c r="H4830">
        <v>71</v>
      </c>
      <c r="I4830">
        <v>63.2</v>
      </c>
      <c r="J4830">
        <v>50.4</v>
      </c>
      <c r="K4830">
        <v>41.4</v>
      </c>
      <c r="L4830">
        <v>31.8</v>
      </c>
      <c r="M4830">
        <v>31.5</v>
      </c>
      <c r="R4830">
        <f t="shared" si="268"/>
        <v>13</v>
      </c>
      <c r="S4830">
        <f t="shared" si="269"/>
        <v>21</v>
      </c>
    </row>
    <row r="4831" spans="1:19" x14ac:dyDescent="0.3">
      <c r="A4831">
        <v>4830</v>
      </c>
      <c r="B4831" t="s">
        <v>4841</v>
      </c>
      <c r="C4831" t="str">
        <f t="shared" si="267"/>
        <v>tree_nuts_g_7_OrchardESA17a</v>
      </c>
      <c r="D4831">
        <v>242</v>
      </c>
      <c r="E4831">
        <v>239</v>
      </c>
      <c r="F4831">
        <v>42</v>
      </c>
      <c r="G4831">
        <v>24.9</v>
      </c>
      <c r="H4831">
        <v>233</v>
      </c>
      <c r="I4831">
        <v>203</v>
      </c>
      <c r="J4831">
        <v>157</v>
      </c>
      <c r="K4831">
        <v>132</v>
      </c>
      <c r="L4831">
        <v>100</v>
      </c>
      <c r="M4831">
        <v>99.6</v>
      </c>
      <c r="R4831">
        <f t="shared" si="268"/>
        <v>13</v>
      </c>
      <c r="S4831">
        <f t="shared" si="269"/>
        <v>21</v>
      </c>
    </row>
    <row r="4832" spans="1:19" x14ac:dyDescent="0.3">
      <c r="A4832">
        <v>4831</v>
      </c>
      <c r="B4832" t="s">
        <v>4842</v>
      </c>
      <c r="C4832" t="str">
        <f t="shared" si="267"/>
        <v>tree_nuts_g_7_OrchardESA17b</v>
      </c>
      <c r="D4832">
        <v>72.099999999999994</v>
      </c>
      <c r="E4832">
        <v>71.400000000000006</v>
      </c>
      <c r="F4832">
        <v>10.5</v>
      </c>
      <c r="G4832">
        <v>9.09</v>
      </c>
      <c r="H4832">
        <v>69.099999999999994</v>
      </c>
      <c r="I4832">
        <v>58.7</v>
      </c>
      <c r="J4832">
        <v>43.5</v>
      </c>
      <c r="K4832">
        <v>34.700000000000003</v>
      </c>
      <c r="L4832">
        <v>27.3</v>
      </c>
      <c r="M4832">
        <v>27</v>
      </c>
      <c r="R4832">
        <f t="shared" si="268"/>
        <v>13</v>
      </c>
      <c r="S4832">
        <f t="shared" si="269"/>
        <v>21</v>
      </c>
    </row>
    <row r="4833" spans="1:19" x14ac:dyDescent="0.3">
      <c r="A4833">
        <v>4832</v>
      </c>
      <c r="B4833" t="s">
        <v>4843</v>
      </c>
      <c r="C4833" t="str">
        <f t="shared" si="267"/>
        <v>tree_nuts_g_7_OrchardESA18a</v>
      </c>
      <c r="D4833">
        <v>80.599999999999994</v>
      </c>
      <c r="E4833">
        <v>79.7</v>
      </c>
      <c r="F4833">
        <v>13.6</v>
      </c>
      <c r="G4833">
        <v>10.4</v>
      </c>
      <c r="H4833">
        <v>77.2</v>
      </c>
      <c r="I4833">
        <v>68.400000000000006</v>
      </c>
      <c r="J4833">
        <v>54.1</v>
      </c>
      <c r="K4833">
        <v>45.3</v>
      </c>
      <c r="L4833">
        <v>34.1</v>
      </c>
      <c r="M4833">
        <v>33.799999999999997</v>
      </c>
      <c r="R4833">
        <f t="shared" si="268"/>
        <v>13</v>
      </c>
      <c r="S4833">
        <f t="shared" si="269"/>
        <v>21</v>
      </c>
    </row>
    <row r="4834" spans="1:19" x14ac:dyDescent="0.3">
      <c r="A4834">
        <v>4833</v>
      </c>
      <c r="B4834" t="s">
        <v>4844</v>
      </c>
      <c r="C4834" t="str">
        <f t="shared" si="267"/>
        <v>tree_nuts_g_7_OrchardESA18b</v>
      </c>
      <c r="D4834">
        <v>86.1</v>
      </c>
      <c r="E4834">
        <v>84.8</v>
      </c>
      <c r="F4834">
        <v>13.1</v>
      </c>
      <c r="G4834">
        <v>9.73</v>
      </c>
      <c r="H4834">
        <v>81.2</v>
      </c>
      <c r="I4834">
        <v>74.8</v>
      </c>
      <c r="J4834">
        <v>60.1</v>
      </c>
      <c r="K4834">
        <v>47.2</v>
      </c>
      <c r="L4834">
        <v>35.1</v>
      </c>
      <c r="M4834">
        <v>34.799999999999997</v>
      </c>
      <c r="R4834">
        <f t="shared" si="268"/>
        <v>13</v>
      </c>
      <c r="S4834">
        <f t="shared" si="269"/>
        <v>21</v>
      </c>
    </row>
    <row r="4835" spans="1:19" x14ac:dyDescent="0.3">
      <c r="A4835">
        <v>4834</v>
      </c>
      <c r="B4835" t="s">
        <v>4845</v>
      </c>
      <c r="C4835" t="str">
        <f t="shared" si="267"/>
        <v>tree_nuts_g_7_OrchardESA19a</v>
      </c>
      <c r="D4835">
        <v>102</v>
      </c>
      <c r="E4835">
        <v>101</v>
      </c>
      <c r="F4835">
        <v>20.2</v>
      </c>
      <c r="G4835">
        <v>14.6</v>
      </c>
      <c r="H4835">
        <v>97</v>
      </c>
      <c r="I4835">
        <v>80.099999999999994</v>
      </c>
      <c r="J4835">
        <v>58.9</v>
      </c>
      <c r="K4835">
        <v>48</v>
      </c>
      <c r="L4835">
        <v>37.799999999999997</v>
      </c>
      <c r="M4835">
        <v>37.5</v>
      </c>
      <c r="R4835">
        <f t="shared" si="268"/>
        <v>13</v>
      </c>
      <c r="S4835">
        <f t="shared" si="269"/>
        <v>21</v>
      </c>
    </row>
    <row r="4836" spans="1:19" x14ac:dyDescent="0.3">
      <c r="A4836">
        <v>4835</v>
      </c>
      <c r="B4836" t="s">
        <v>4846</v>
      </c>
      <c r="C4836" t="str">
        <f t="shared" si="267"/>
        <v>tree_nuts_g_7_OrchardESA19b</v>
      </c>
      <c r="D4836">
        <v>149</v>
      </c>
      <c r="E4836">
        <v>147</v>
      </c>
      <c r="F4836">
        <v>38</v>
      </c>
      <c r="G4836">
        <v>26</v>
      </c>
      <c r="H4836">
        <v>142</v>
      </c>
      <c r="I4836">
        <v>120</v>
      </c>
      <c r="J4836">
        <v>89</v>
      </c>
      <c r="K4836">
        <v>77.2</v>
      </c>
      <c r="L4836">
        <v>59.3</v>
      </c>
      <c r="M4836">
        <v>59.1</v>
      </c>
      <c r="R4836">
        <f t="shared" si="268"/>
        <v>13</v>
      </c>
      <c r="S4836">
        <f t="shared" si="269"/>
        <v>21</v>
      </c>
    </row>
    <row r="4837" spans="1:19" x14ac:dyDescent="0.3">
      <c r="A4837">
        <v>4836</v>
      </c>
      <c r="B4837" t="s">
        <v>4847</v>
      </c>
      <c r="C4837" t="str">
        <f t="shared" si="267"/>
        <v>tree_nuts_g_7_OrchardESA20a</v>
      </c>
      <c r="D4837">
        <v>423</v>
      </c>
      <c r="E4837">
        <v>413</v>
      </c>
      <c r="F4837">
        <v>36.9</v>
      </c>
      <c r="G4837">
        <v>15.6</v>
      </c>
      <c r="H4837">
        <v>398</v>
      </c>
      <c r="I4837">
        <v>316</v>
      </c>
      <c r="J4837">
        <v>195</v>
      </c>
      <c r="K4837">
        <v>141</v>
      </c>
      <c r="L4837">
        <v>114</v>
      </c>
      <c r="M4837">
        <v>113</v>
      </c>
      <c r="R4837">
        <f t="shared" si="268"/>
        <v>13</v>
      </c>
      <c r="S4837">
        <f t="shared" si="269"/>
        <v>21</v>
      </c>
    </row>
    <row r="4838" spans="1:19" x14ac:dyDescent="0.3">
      <c r="A4838">
        <v>4837</v>
      </c>
      <c r="B4838" t="s">
        <v>4848</v>
      </c>
      <c r="C4838" t="str">
        <f t="shared" si="267"/>
        <v>tree_nuts_g_7_OrchardESA20b</v>
      </c>
      <c r="D4838">
        <v>386</v>
      </c>
      <c r="E4838">
        <v>377</v>
      </c>
      <c r="F4838">
        <v>29.9</v>
      </c>
      <c r="G4838">
        <v>10.6</v>
      </c>
      <c r="H4838">
        <v>359</v>
      </c>
      <c r="I4838">
        <v>278</v>
      </c>
      <c r="J4838">
        <v>158</v>
      </c>
      <c r="K4838">
        <v>114</v>
      </c>
      <c r="L4838">
        <v>91</v>
      </c>
      <c r="M4838">
        <v>89.8</v>
      </c>
      <c r="R4838">
        <f t="shared" si="268"/>
        <v>13</v>
      </c>
      <c r="S4838">
        <f t="shared" si="269"/>
        <v>21</v>
      </c>
    </row>
    <row r="4839" spans="1:19" x14ac:dyDescent="0.3">
      <c r="A4839">
        <v>4838</v>
      </c>
      <c r="B4839" t="s">
        <v>4849</v>
      </c>
      <c r="C4839" t="str">
        <f t="shared" si="267"/>
        <v>tree_nuts_g_7_OrchardESA21</v>
      </c>
      <c r="D4839">
        <v>205</v>
      </c>
      <c r="E4839">
        <v>199</v>
      </c>
      <c r="F4839">
        <v>15.4</v>
      </c>
      <c r="G4839">
        <v>5.85</v>
      </c>
      <c r="H4839">
        <v>191</v>
      </c>
      <c r="I4839">
        <v>136</v>
      </c>
      <c r="J4839">
        <v>76.599999999999994</v>
      </c>
      <c r="K4839">
        <v>56.8</v>
      </c>
      <c r="L4839">
        <v>52.3</v>
      </c>
      <c r="M4839">
        <v>51.4</v>
      </c>
      <c r="R4839">
        <f t="shared" si="268"/>
        <v>13</v>
      </c>
      <c r="S4839">
        <f t="shared" si="269"/>
        <v>21</v>
      </c>
    </row>
    <row r="4840" spans="1:19" x14ac:dyDescent="0.3">
      <c r="A4840">
        <v>4839</v>
      </c>
      <c r="B4840" t="s">
        <v>4850</v>
      </c>
      <c r="C4840" t="str">
        <f t="shared" si="267"/>
        <v>tree_nuts_g_4_OrchardESA1</v>
      </c>
      <c r="D4840">
        <v>239</v>
      </c>
      <c r="E4840">
        <v>216</v>
      </c>
      <c r="F4840">
        <v>23.2</v>
      </c>
      <c r="G4840">
        <v>11.2</v>
      </c>
      <c r="H4840">
        <v>196</v>
      </c>
      <c r="I4840">
        <v>177</v>
      </c>
      <c r="J4840">
        <v>116</v>
      </c>
      <c r="K4840">
        <v>85.5</v>
      </c>
      <c r="L4840">
        <v>79.7</v>
      </c>
      <c r="M4840">
        <v>78.5</v>
      </c>
      <c r="R4840">
        <f t="shared" si="268"/>
        <v>13</v>
      </c>
      <c r="S4840">
        <f t="shared" si="269"/>
        <v>21</v>
      </c>
    </row>
    <row r="4841" spans="1:19" x14ac:dyDescent="0.3">
      <c r="A4841">
        <v>4840</v>
      </c>
      <c r="B4841" t="s">
        <v>4851</v>
      </c>
      <c r="C4841" t="str">
        <f t="shared" si="267"/>
        <v>tree_nuts_g_4_OrchardESA2</v>
      </c>
      <c r="D4841">
        <v>285</v>
      </c>
      <c r="E4841">
        <v>215</v>
      </c>
      <c r="F4841">
        <v>18.600000000000001</v>
      </c>
      <c r="G4841">
        <v>8.92</v>
      </c>
      <c r="H4841">
        <v>174</v>
      </c>
      <c r="I4841">
        <v>143</v>
      </c>
      <c r="J4841">
        <v>88.1</v>
      </c>
      <c r="K4841">
        <v>66.599999999999994</v>
      </c>
      <c r="L4841">
        <v>60.8</v>
      </c>
      <c r="M4841">
        <v>60.1</v>
      </c>
      <c r="R4841">
        <f t="shared" si="268"/>
        <v>13</v>
      </c>
      <c r="S4841">
        <f t="shared" si="269"/>
        <v>21</v>
      </c>
    </row>
    <row r="4842" spans="1:19" x14ac:dyDescent="0.3">
      <c r="A4842">
        <v>4841</v>
      </c>
      <c r="B4842" t="s">
        <v>4852</v>
      </c>
      <c r="C4842" t="str">
        <f t="shared" si="267"/>
        <v>tree_nuts_g_4_OrchardESA3</v>
      </c>
      <c r="D4842">
        <v>651</v>
      </c>
      <c r="E4842">
        <v>499</v>
      </c>
      <c r="F4842">
        <v>49.4</v>
      </c>
      <c r="G4842">
        <v>27.7</v>
      </c>
      <c r="H4842">
        <v>432</v>
      </c>
      <c r="I4842">
        <v>365</v>
      </c>
      <c r="J4842">
        <v>244</v>
      </c>
      <c r="K4842">
        <v>185</v>
      </c>
      <c r="L4842">
        <v>153</v>
      </c>
      <c r="M4842">
        <v>151</v>
      </c>
      <c r="R4842">
        <f t="shared" si="268"/>
        <v>13</v>
      </c>
      <c r="S4842">
        <f t="shared" si="269"/>
        <v>21</v>
      </c>
    </row>
    <row r="4843" spans="1:19" x14ac:dyDescent="0.3">
      <c r="A4843">
        <v>4842</v>
      </c>
      <c r="B4843" t="s">
        <v>4853</v>
      </c>
      <c r="C4843" t="str">
        <f t="shared" si="267"/>
        <v>tree_nuts_g_4_OrchardESA4</v>
      </c>
      <c r="D4843">
        <v>506</v>
      </c>
      <c r="E4843">
        <v>406</v>
      </c>
      <c r="F4843">
        <v>37.799999999999997</v>
      </c>
      <c r="G4843">
        <v>22.1</v>
      </c>
      <c r="H4843">
        <v>329</v>
      </c>
      <c r="I4843">
        <v>240</v>
      </c>
      <c r="J4843">
        <v>142</v>
      </c>
      <c r="K4843">
        <v>110</v>
      </c>
      <c r="L4843">
        <v>137</v>
      </c>
      <c r="M4843">
        <v>135</v>
      </c>
      <c r="R4843">
        <f t="shared" si="268"/>
        <v>13</v>
      </c>
      <c r="S4843">
        <f t="shared" si="269"/>
        <v>21</v>
      </c>
    </row>
    <row r="4844" spans="1:19" x14ac:dyDescent="0.3">
      <c r="A4844">
        <v>4843</v>
      </c>
      <c r="B4844" t="s">
        <v>4854</v>
      </c>
      <c r="C4844" t="str">
        <f t="shared" si="267"/>
        <v>tree_nuts_g_4_OrchardESA5</v>
      </c>
      <c r="D4844">
        <v>334</v>
      </c>
      <c r="E4844">
        <v>272</v>
      </c>
      <c r="F4844">
        <v>23.8</v>
      </c>
      <c r="G4844">
        <v>10.8</v>
      </c>
      <c r="H4844">
        <v>224</v>
      </c>
      <c r="I4844">
        <v>183</v>
      </c>
      <c r="J4844">
        <v>118</v>
      </c>
      <c r="K4844">
        <v>89.8</v>
      </c>
      <c r="L4844">
        <v>77.8</v>
      </c>
      <c r="M4844">
        <v>76.7</v>
      </c>
      <c r="R4844">
        <f t="shared" si="268"/>
        <v>13</v>
      </c>
      <c r="S4844">
        <f t="shared" si="269"/>
        <v>21</v>
      </c>
    </row>
    <row r="4845" spans="1:19" x14ac:dyDescent="0.3">
      <c r="A4845">
        <v>4844</v>
      </c>
      <c r="B4845" t="s">
        <v>4855</v>
      </c>
      <c r="C4845" t="str">
        <f t="shared" si="267"/>
        <v>tree_nuts_g_4_OrchardESA6</v>
      </c>
      <c r="D4845">
        <v>282</v>
      </c>
      <c r="E4845">
        <v>257</v>
      </c>
      <c r="F4845">
        <v>18.600000000000001</v>
      </c>
      <c r="G4845">
        <v>9.52</v>
      </c>
      <c r="H4845">
        <v>231</v>
      </c>
      <c r="I4845">
        <v>154</v>
      </c>
      <c r="J4845">
        <v>95.1</v>
      </c>
      <c r="K4845">
        <v>69.599999999999994</v>
      </c>
      <c r="L4845">
        <v>59.3</v>
      </c>
      <c r="M4845">
        <v>58.4</v>
      </c>
      <c r="R4845">
        <f t="shared" si="268"/>
        <v>13</v>
      </c>
      <c r="S4845">
        <f t="shared" si="269"/>
        <v>21</v>
      </c>
    </row>
    <row r="4846" spans="1:19" x14ac:dyDescent="0.3">
      <c r="A4846">
        <v>4845</v>
      </c>
      <c r="B4846" t="s">
        <v>4856</v>
      </c>
      <c r="C4846" t="str">
        <f t="shared" si="267"/>
        <v>tree_nuts_g_4_OrchardESA7</v>
      </c>
      <c r="D4846">
        <v>316</v>
      </c>
      <c r="E4846">
        <v>281</v>
      </c>
      <c r="F4846">
        <v>23.9</v>
      </c>
      <c r="G4846">
        <v>13.2</v>
      </c>
      <c r="H4846">
        <v>248</v>
      </c>
      <c r="I4846">
        <v>183</v>
      </c>
      <c r="J4846">
        <v>113</v>
      </c>
      <c r="K4846">
        <v>82.9</v>
      </c>
      <c r="L4846">
        <v>130</v>
      </c>
      <c r="M4846">
        <v>129</v>
      </c>
      <c r="R4846">
        <f t="shared" si="268"/>
        <v>13</v>
      </c>
      <c r="S4846">
        <f t="shared" si="269"/>
        <v>21</v>
      </c>
    </row>
    <row r="4847" spans="1:19" x14ac:dyDescent="0.3">
      <c r="A4847">
        <v>4846</v>
      </c>
      <c r="B4847" t="s">
        <v>4857</v>
      </c>
      <c r="C4847" t="str">
        <f t="shared" si="267"/>
        <v>tree_nuts_g_4_OrchardESA8</v>
      </c>
      <c r="D4847">
        <v>299</v>
      </c>
      <c r="E4847">
        <v>231</v>
      </c>
      <c r="F4847">
        <v>15.8</v>
      </c>
      <c r="G4847">
        <v>6.63</v>
      </c>
      <c r="H4847">
        <v>186</v>
      </c>
      <c r="I4847">
        <v>150</v>
      </c>
      <c r="J4847">
        <v>82.3</v>
      </c>
      <c r="K4847">
        <v>59.1</v>
      </c>
      <c r="L4847">
        <v>51.9</v>
      </c>
      <c r="M4847">
        <v>51</v>
      </c>
      <c r="R4847">
        <f t="shared" si="268"/>
        <v>13</v>
      </c>
      <c r="S4847">
        <f t="shared" si="269"/>
        <v>21</v>
      </c>
    </row>
    <row r="4848" spans="1:19" x14ac:dyDescent="0.3">
      <c r="A4848">
        <v>4847</v>
      </c>
      <c r="B4848" t="s">
        <v>4858</v>
      </c>
      <c r="C4848" t="str">
        <f t="shared" si="267"/>
        <v>tree_nuts_g_4_OrchardESA9</v>
      </c>
      <c r="D4848">
        <v>327</v>
      </c>
      <c r="E4848">
        <v>271</v>
      </c>
      <c r="F4848">
        <v>26.5</v>
      </c>
      <c r="G4848">
        <v>12.9</v>
      </c>
      <c r="H4848">
        <v>226</v>
      </c>
      <c r="I4848">
        <v>178</v>
      </c>
      <c r="J4848">
        <v>102</v>
      </c>
      <c r="K4848">
        <v>79.599999999999994</v>
      </c>
      <c r="L4848">
        <v>97.9</v>
      </c>
      <c r="M4848">
        <v>96.7</v>
      </c>
      <c r="R4848">
        <f t="shared" si="268"/>
        <v>13</v>
      </c>
      <c r="S4848">
        <f t="shared" si="269"/>
        <v>21</v>
      </c>
    </row>
    <row r="4849" spans="1:19" x14ac:dyDescent="0.3">
      <c r="A4849">
        <v>4848</v>
      </c>
      <c r="B4849" t="s">
        <v>4859</v>
      </c>
      <c r="C4849" t="str">
        <f t="shared" si="267"/>
        <v>tree_nuts_g_4_OrchardESA10a</v>
      </c>
      <c r="D4849">
        <v>327</v>
      </c>
      <c r="E4849">
        <v>290</v>
      </c>
      <c r="F4849">
        <v>25.1</v>
      </c>
      <c r="G4849">
        <v>11.1</v>
      </c>
      <c r="H4849">
        <v>258</v>
      </c>
      <c r="I4849">
        <v>191</v>
      </c>
      <c r="J4849">
        <v>124</v>
      </c>
      <c r="K4849">
        <v>90.6</v>
      </c>
      <c r="L4849">
        <v>90.3</v>
      </c>
      <c r="M4849">
        <v>88.8</v>
      </c>
      <c r="R4849">
        <f t="shared" si="268"/>
        <v>13</v>
      </c>
      <c r="S4849">
        <f t="shared" si="269"/>
        <v>21</v>
      </c>
    </row>
    <row r="4850" spans="1:19" x14ac:dyDescent="0.3">
      <c r="A4850">
        <v>4849</v>
      </c>
      <c r="B4850" t="s">
        <v>4860</v>
      </c>
      <c r="C4850" t="str">
        <f t="shared" si="267"/>
        <v>tree_nuts_g_4_OrchardESA10b</v>
      </c>
      <c r="D4850">
        <v>198</v>
      </c>
      <c r="E4850">
        <v>187</v>
      </c>
      <c r="F4850">
        <v>25.4</v>
      </c>
      <c r="G4850">
        <v>11.2</v>
      </c>
      <c r="H4850">
        <v>175</v>
      </c>
      <c r="I4850">
        <v>158</v>
      </c>
      <c r="J4850">
        <v>110</v>
      </c>
      <c r="K4850">
        <v>85.4</v>
      </c>
      <c r="L4850">
        <v>71.7</v>
      </c>
      <c r="M4850">
        <v>71.099999999999994</v>
      </c>
      <c r="R4850">
        <f t="shared" si="268"/>
        <v>13</v>
      </c>
      <c r="S4850">
        <f t="shared" si="269"/>
        <v>21</v>
      </c>
    </row>
    <row r="4851" spans="1:19" x14ac:dyDescent="0.3">
      <c r="A4851">
        <v>4850</v>
      </c>
      <c r="B4851" t="s">
        <v>4861</v>
      </c>
      <c r="C4851" t="str">
        <f t="shared" si="267"/>
        <v>tree_nuts_g_4_OrchardESA11a</v>
      </c>
      <c r="D4851">
        <v>332</v>
      </c>
      <c r="E4851">
        <v>272</v>
      </c>
      <c r="F4851">
        <v>22.3</v>
      </c>
      <c r="G4851">
        <v>13.3</v>
      </c>
      <c r="H4851">
        <v>234</v>
      </c>
      <c r="I4851">
        <v>174</v>
      </c>
      <c r="J4851">
        <v>118</v>
      </c>
      <c r="K4851">
        <v>85.5</v>
      </c>
      <c r="L4851">
        <v>74</v>
      </c>
      <c r="M4851">
        <v>72.900000000000006</v>
      </c>
      <c r="R4851">
        <f t="shared" si="268"/>
        <v>13</v>
      </c>
      <c r="S4851">
        <f t="shared" si="269"/>
        <v>21</v>
      </c>
    </row>
    <row r="4852" spans="1:19" x14ac:dyDescent="0.3">
      <c r="A4852">
        <v>4851</v>
      </c>
      <c r="B4852" t="s">
        <v>4862</v>
      </c>
      <c r="C4852" t="str">
        <f t="shared" si="267"/>
        <v>tree_nuts_g_4_OrchardESA11b</v>
      </c>
      <c r="D4852">
        <v>324</v>
      </c>
      <c r="E4852">
        <v>281</v>
      </c>
      <c r="F4852">
        <v>22.4</v>
      </c>
      <c r="G4852">
        <v>10.4</v>
      </c>
      <c r="H4852">
        <v>251</v>
      </c>
      <c r="I4852">
        <v>188</v>
      </c>
      <c r="J4852">
        <v>107</v>
      </c>
      <c r="K4852">
        <v>76.7</v>
      </c>
      <c r="L4852">
        <v>70.3</v>
      </c>
      <c r="M4852">
        <v>69.099999999999994</v>
      </c>
      <c r="R4852">
        <f t="shared" si="268"/>
        <v>13</v>
      </c>
      <c r="S4852">
        <f t="shared" si="269"/>
        <v>21</v>
      </c>
    </row>
    <row r="4853" spans="1:19" x14ac:dyDescent="0.3">
      <c r="A4853">
        <v>4852</v>
      </c>
      <c r="B4853" t="s">
        <v>4863</v>
      </c>
      <c r="C4853" t="str">
        <f t="shared" si="267"/>
        <v>tree_nuts_g_4_OrchardESA12a</v>
      </c>
      <c r="D4853">
        <v>488</v>
      </c>
      <c r="E4853">
        <v>355</v>
      </c>
      <c r="F4853">
        <v>19.7</v>
      </c>
      <c r="G4853">
        <v>11.5</v>
      </c>
      <c r="H4853">
        <v>241</v>
      </c>
      <c r="I4853">
        <v>189</v>
      </c>
      <c r="J4853">
        <v>107</v>
      </c>
      <c r="K4853">
        <v>76.5</v>
      </c>
      <c r="L4853">
        <v>67.2</v>
      </c>
      <c r="M4853">
        <v>66</v>
      </c>
      <c r="R4853">
        <f t="shared" si="268"/>
        <v>13</v>
      </c>
      <c r="S4853">
        <f t="shared" si="269"/>
        <v>21</v>
      </c>
    </row>
    <row r="4854" spans="1:19" x14ac:dyDescent="0.3">
      <c r="A4854">
        <v>4853</v>
      </c>
      <c r="B4854" t="s">
        <v>4864</v>
      </c>
      <c r="C4854" t="str">
        <f t="shared" si="267"/>
        <v>tree_nuts_g_4_OrchardESA12b</v>
      </c>
      <c r="D4854">
        <v>286</v>
      </c>
      <c r="E4854">
        <v>254</v>
      </c>
      <c r="F4854">
        <v>17.8</v>
      </c>
      <c r="G4854">
        <v>9.7799999999999994</v>
      </c>
      <c r="H4854">
        <v>218</v>
      </c>
      <c r="I4854">
        <v>164</v>
      </c>
      <c r="J4854">
        <v>92.3</v>
      </c>
      <c r="K4854">
        <v>68.2</v>
      </c>
      <c r="L4854">
        <v>59.5</v>
      </c>
      <c r="M4854">
        <v>57.7</v>
      </c>
      <c r="R4854">
        <f t="shared" si="268"/>
        <v>13</v>
      </c>
      <c r="S4854">
        <f t="shared" si="269"/>
        <v>21</v>
      </c>
    </row>
    <row r="4855" spans="1:19" x14ac:dyDescent="0.3">
      <c r="A4855">
        <v>4854</v>
      </c>
      <c r="B4855" t="s">
        <v>4865</v>
      </c>
      <c r="C4855" t="str">
        <f t="shared" si="267"/>
        <v>tree_nuts_g_4_OrchardESA13</v>
      </c>
      <c r="D4855">
        <v>233</v>
      </c>
      <c r="E4855">
        <v>204</v>
      </c>
      <c r="F4855">
        <v>19.899999999999999</v>
      </c>
      <c r="G4855">
        <v>7.98</v>
      </c>
      <c r="H4855">
        <v>179</v>
      </c>
      <c r="I4855">
        <v>151</v>
      </c>
      <c r="J4855">
        <v>93.5</v>
      </c>
      <c r="K4855">
        <v>72.400000000000006</v>
      </c>
      <c r="L4855">
        <v>56.9</v>
      </c>
      <c r="M4855">
        <v>56.6</v>
      </c>
      <c r="R4855">
        <f t="shared" si="268"/>
        <v>13</v>
      </c>
      <c r="S4855">
        <f t="shared" si="269"/>
        <v>21</v>
      </c>
    </row>
    <row r="4856" spans="1:19" x14ac:dyDescent="0.3">
      <c r="A4856">
        <v>4855</v>
      </c>
      <c r="B4856" t="s">
        <v>4866</v>
      </c>
      <c r="C4856" t="str">
        <f t="shared" si="267"/>
        <v>tree_nuts_g_4_OrchardESA14</v>
      </c>
      <c r="D4856">
        <v>143</v>
      </c>
      <c r="E4856">
        <v>135</v>
      </c>
      <c r="F4856">
        <v>18.399999999999999</v>
      </c>
      <c r="G4856">
        <v>10.199999999999999</v>
      </c>
      <c r="H4856">
        <v>126</v>
      </c>
      <c r="I4856">
        <v>105</v>
      </c>
      <c r="J4856">
        <v>72.099999999999994</v>
      </c>
      <c r="K4856">
        <v>57.8</v>
      </c>
      <c r="L4856">
        <v>46.9</v>
      </c>
      <c r="M4856">
        <v>46.4</v>
      </c>
      <c r="R4856">
        <f t="shared" si="268"/>
        <v>13</v>
      </c>
      <c r="S4856">
        <f t="shared" si="269"/>
        <v>21</v>
      </c>
    </row>
    <row r="4857" spans="1:19" x14ac:dyDescent="0.3">
      <c r="A4857">
        <v>4856</v>
      </c>
      <c r="B4857" t="s">
        <v>4867</v>
      </c>
      <c r="C4857" t="str">
        <f t="shared" ref="C4857:C4920" si="270">LEFT(B4857,R4857-1)&amp;RIGHT(B4857,LEN(B4857)-S4857)</f>
        <v>tree_nuts_g_4_OrchardESA15a</v>
      </c>
      <c r="D4857">
        <v>213</v>
      </c>
      <c r="E4857">
        <v>187</v>
      </c>
      <c r="F4857">
        <v>20.9</v>
      </c>
      <c r="G4857">
        <v>11.8</v>
      </c>
      <c r="H4857">
        <v>173</v>
      </c>
      <c r="I4857">
        <v>138</v>
      </c>
      <c r="J4857">
        <v>91.4</v>
      </c>
      <c r="K4857">
        <v>70.2</v>
      </c>
      <c r="L4857">
        <v>56.7</v>
      </c>
      <c r="M4857">
        <v>55.9</v>
      </c>
      <c r="R4857">
        <f t="shared" si="268"/>
        <v>13</v>
      </c>
      <c r="S4857">
        <f t="shared" si="269"/>
        <v>21</v>
      </c>
    </row>
    <row r="4858" spans="1:19" x14ac:dyDescent="0.3">
      <c r="A4858">
        <v>4857</v>
      </c>
      <c r="B4858" t="s">
        <v>4868</v>
      </c>
      <c r="C4858" t="str">
        <f t="shared" si="270"/>
        <v>tree_nuts_g_4_OrchardESA15a</v>
      </c>
      <c r="D4858">
        <v>187</v>
      </c>
      <c r="E4858">
        <v>172</v>
      </c>
      <c r="F4858">
        <v>22.2</v>
      </c>
      <c r="G4858">
        <v>12.6</v>
      </c>
      <c r="H4858">
        <v>156</v>
      </c>
      <c r="I4858">
        <v>122</v>
      </c>
      <c r="J4858">
        <v>80.3</v>
      </c>
      <c r="K4858">
        <v>64.5</v>
      </c>
      <c r="L4858">
        <v>49</v>
      </c>
      <c r="M4858">
        <v>48.6</v>
      </c>
      <c r="R4858">
        <f t="shared" si="268"/>
        <v>13</v>
      </c>
      <c r="S4858">
        <f t="shared" si="269"/>
        <v>21</v>
      </c>
    </row>
    <row r="4859" spans="1:19" x14ac:dyDescent="0.3">
      <c r="A4859">
        <v>4858</v>
      </c>
      <c r="B4859" t="s">
        <v>4869</v>
      </c>
      <c r="C4859" t="str">
        <f t="shared" si="270"/>
        <v>tree_nuts_g_4_OrchardESA16a</v>
      </c>
      <c r="D4859">
        <v>168</v>
      </c>
      <c r="E4859">
        <v>156</v>
      </c>
      <c r="F4859">
        <v>17.899999999999999</v>
      </c>
      <c r="G4859">
        <v>11.1</v>
      </c>
      <c r="H4859">
        <v>144</v>
      </c>
      <c r="I4859">
        <v>122</v>
      </c>
      <c r="J4859">
        <v>83.7</v>
      </c>
      <c r="K4859">
        <v>65.099999999999994</v>
      </c>
      <c r="L4859">
        <v>52</v>
      </c>
      <c r="M4859">
        <v>51.4</v>
      </c>
      <c r="R4859">
        <f t="shared" si="268"/>
        <v>13</v>
      </c>
      <c r="S4859">
        <f t="shared" si="269"/>
        <v>21</v>
      </c>
    </row>
    <row r="4860" spans="1:19" x14ac:dyDescent="0.3">
      <c r="A4860">
        <v>4859</v>
      </c>
      <c r="B4860" t="s">
        <v>4870</v>
      </c>
      <c r="C4860" t="str">
        <f t="shared" si="270"/>
        <v>tree_nuts_g_4_OrchardESA16b</v>
      </c>
      <c r="D4860">
        <v>79.3</v>
      </c>
      <c r="E4860">
        <v>78</v>
      </c>
      <c r="F4860">
        <v>12.5</v>
      </c>
      <c r="G4860">
        <v>11.2</v>
      </c>
      <c r="H4860">
        <v>75.599999999999994</v>
      </c>
      <c r="I4860">
        <v>67.8</v>
      </c>
      <c r="J4860">
        <v>54.7</v>
      </c>
      <c r="K4860">
        <v>44.4</v>
      </c>
      <c r="L4860">
        <v>34.299999999999997</v>
      </c>
      <c r="M4860">
        <v>34</v>
      </c>
      <c r="R4860">
        <f t="shared" si="268"/>
        <v>13</v>
      </c>
      <c r="S4860">
        <f t="shared" si="269"/>
        <v>21</v>
      </c>
    </row>
    <row r="4861" spans="1:19" x14ac:dyDescent="0.3">
      <c r="A4861">
        <v>4860</v>
      </c>
      <c r="B4861" t="s">
        <v>4871</v>
      </c>
      <c r="C4861" t="str">
        <f t="shared" si="270"/>
        <v>tree_nuts_g_4_OrchardESA17a</v>
      </c>
      <c r="D4861">
        <v>396</v>
      </c>
      <c r="E4861">
        <v>334</v>
      </c>
      <c r="F4861">
        <v>54.2</v>
      </c>
      <c r="G4861">
        <v>32.4</v>
      </c>
      <c r="H4861">
        <v>312</v>
      </c>
      <c r="I4861">
        <v>268</v>
      </c>
      <c r="J4861">
        <v>202</v>
      </c>
      <c r="K4861">
        <v>170</v>
      </c>
      <c r="L4861">
        <v>130</v>
      </c>
      <c r="M4861">
        <v>129</v>
      </c>
      <c r="R4861">
        <f t="shared" si="268"/>
        <v>13</v>
      </c>
      <c r="S4861">
        <f t="shared" si="269"/>
        <v>21</v>
      </c>
    </row>
    <row r="4862" spans="1:19" x14ac:dyDescent="0.3">
      <c r="A4862">
        <v>4861</v>
      </c>
      <c r="B4862" t="s">
        <v>4872</v>
      </c>
      <c r="C4862" t="str">
        <f t="shared" si="270"/>
        <v>tree_nuts_g_4_OrchardESA17b</v>
      </c>
      <c r="D4862">
        <v>76.2</v>
      </c>
      <c r="E4862">
        <v>75.400000000000006</v>
      </c>
      <c r="F4862">
        <v>10.7</v>
      </c>
      <c r="G4862">
        <v>7.91</v>
      </c>
      <c r="H4862">
        <v>73.2</v>
      </c>
      <c r="I4862">
        <v>62.8</v>
      </c>
      <c r="J4862">
        <v>44.6</v>
      </c>
      <c r="K4862">
        <v>35.5</v>
      </c>
      <c r="L4862">
        <v>28.4</v>
      </c>
      <c r="M4862">
        <v>28.1</v>
      </c>
      <c r="R4862">
        <f t="shared" si="268"/>
        <v>13</v>
      </c>
      <c r="S4862">
        <f t="shared" si="269"/>
        <v>21</v>
      </c>
    </row>
    <row r="4863" spans="1:19" x14ac:dyDescent="0.3">
      <c r="A4863">
        <v>4862</v>
      </c>
      <c r="B4863" t="s">
        <v>4873</v>
      </c>
      <c r="C4863" t="str">
        <f t="shared" si="270"/>
        <v>tree_nuts_g_4_OrchardESA18a</v>
      </c>
      <c r="D4863">
        <v>105</v>
      </c>
      <c r="E4863">
        <v>96.4</v>
      </c>
      <c r="F4863">
        <v>14.7</v>
      </c>
      <c r="G4863">
        <v>10.6</v>
      </c>
      <c r="H4863">
        <v>93.1</v>
      </c>
      <c r="I4863">
        <v>85.1</v>
      </c>
      <c r="J4863">
        <v>64.400000000000006</v>
      </c>
      <c r="K4863">
        <v>51.5</v>
      </c>
      <c r="L4863">
        <v>39.200000000000003</v>
      </c>
      <c r="M4863">
        <v>38.799999999999997</v>
      </c>
      <c r="R4863">
        <f t="shared" si="268"/>
        <v>13</v>
      </c>
      <c r="S4863">
        <f t="shared" si="269"/>
        <v>21</v>
      </c>
    </row>
    <row r="4864" spans="1:19" x14ac:dyDescent="0.3">
      <c r="A4864">
        <v>4863</v>
      </c>
      <c r="B4864" t="s">
        <v>4874</v>
      </c>
      <c r="C4864" t="str">
        <f t="shared" si="270"/>
        <v>tree_nuts_g_4_OrchardESA18b</v>
      </c>
      <c r="D4864">
        <v>139</v>
      </c>
      <c r="E4864">
        <v>128</v>
      </c>
      <c r="F4864">
        <v>18</v>
      </c>
      <c r="G4864">
        <v>10.6</v>
      </c>
      <c r="H4864">
        <v>117</v>
      </c>
      <c r="I4864">
        <v>109</v>
      </c>
      <c r="J4864">
        <v>85.1</v>
      </c>
      <c r="K4864">
        <v>66.099999999999994</v>
      </c>
      <c r="L4864">
        <v>49.2</v>
      </c>
      <c r="M4864">
        <v>48.8</v>
      </c>
      <c r="R4864">
        <f t="shared" si="268"/>
        <v>13</v>
      </c>
      <c r="S4864">
        <f t="shared" si="269"/>
        <v>21</v>
      </c>
    </row>
    <row r="4865" spans="1:19" x14ac:dyDescent="0.3">
      <c r="A4865">
        <v>4864</v>
      </c>
      <c r="B4865" t="s">
        <v>4875</v>
      </c>
      <c r="C4865" t="str">
        <f t="shared" si="270"/>
        <v>tree_nuts_g_4_OrchardESA19a</v>
      </c>
      <c r="D4865">
        <v>152</v>
      </c>
      <c r="E4865">
        <v>147</v>
      </c>
      <c r="F4865">
        <v>25.5</v>
      </c>
      <c r="G4865">
        <v>14.9</v>
      </c>
      <c r="H4865">
        <v>139</v>
      </c>
      <c r="I4865">
        <v>115</v>
      </c>
      <c r="J4865">
        <v>81.400000000000006</v>
      </c>
      <c r="K4865">
        <v>66.5</v>
      </c>
      <c r="L4865">
        <v>51.6</v>
      </c>
      <c r="M4865">
        <v>51.2</v>
      </c>
      <c r="R4865">
        <f t="shared" si="268"/>
        <v>13</v>
      </c>
      <c r="S4865">
        <f t="shared" si="269"/>
        <v>21</v>
      </c>
    </row>
    <row r="4866" spans="1:19" x14ac:dyDescent="0.3">
      <c r="A4866">
        <v>4865</v>
      </c>
      <c r="B4866" t="s">
        <v>4876</v>
      </c>
      <c r="C4866" t="str">
        <f t="shared" si="270"/>
        <v>tree_nuts_g_4_OrchardESA19b</v>
      </c>
      <c r="D4866">
        <v>252</v>
      </c>
      <c r="E4866">
        <v>229</v>
      </c>
      <c r="F4866">
        <v>47.6</v>
      </c>
      <c r="G4866">
        <v>30</v>
      </c>
      <c r="H4866">
        <v>209</v>
      </c>
      <c r="I4866">
        <v>172</v>
      </c>
      <c r="J4866">
        <v>124</v>
      </c>
      <c r="K4866">
        <v>106</v>
      </c>
      <c r="L4866">
        <v>82.1</v>
      </c>
      <c r="M4866">
        <v>81.8</v>
      </c>
      <c r="R4866">
        <f t="shared" si="268"/>
        <v>13</v>
      </c>
      <c r="S4866">
        <f t="shared" si="269"/>
        <v>21</v>
      </c>
    </row>
    <row r="4867" spans="1:19" x14ac:dyDescent="0.3">
      <c r="A4867">
        <v>4866</v>
      </c>
      <c r="B4867" t="s">
        <v>4877</v>
      </c>
      <c r="C4867" t="str">
        <f t="shared" si="270"/>
        <v>tree_nuts_g_4_OrchardESA20a</v>
      </c>
      <c r="D4867">
        <v>684</v>
      </c>
      <c r="E4867">
        <v>361</v>
      </c>
      <c r="F4867">
        <v>22.4</v>
      </c>
      <c r="G4867">
        <v>11.5</v>
      </c>
      <c r="H4867">
        <v>273</v>
      </c>
      <c r="I4867">
        <v>185</v>
      </c>
      <c r="J4867">
        <v>119</v>
      </c>
      <c r="K4867">
        <v>86.1</v>
      </c>
      <c r="L4867">
        <v>74.5</v>
      </c>
      <c r="M4867">
        <v>72.8</v>
      </c>
      <c r="R4867">
        <f t="shared" ref="R4867:R4930" si="271">SEARCH("run",B4867)</f>
        <v>13</v>
      </c>
      <c r="S4867">
        <f t="shared" ref="S4867:S4930" si="272">SEARCH("_",B4867,SEARCH("_",B4867,R4867+1)+1)</f>
        <v>21</v>
      </c>
    </row>
    <row r="4868" spans="1:19" x14ac:dyDescent="0.3">
      <c r="A4868">
        <v>4867</v>
      </c>
      <c r="B4868" t="s">
        <v>4878</v>
      </c>
      <c r="C4868" t="str">
        <f t="shared" si="270"/>
        <v>tree_nuts_g_4_OrchardESA20b</v>
      </c>
      <c r="D4868">
        <v>829</v>
      </c>
      <c r="E4868">
        <v>576</v>
      </c>
      <c r="F4868">
        <v>28.3</v>
      </c>
      <c r="G4868">
        <v>10.9</v>
      </c>
      <c r="H4868">
        <v>399</v>
      </c>
      <c r="I4868">
        <v>254</v>
      </c>
      <c r="J4868">
        <v>147</v>
      </c>
      <c r="K4868">
        <v>110</v>
      </c>
      <c r="L4868">
        <v>88.1</v>
      </c>
      <c r="M4868">
        <v>86.8</v>
      </c>
      <c r="R4868">
        <f t="shared" si="271"/>
        <v>13</v>
      </c>
      <c r="S4868">
        <f t="shared" si="272"/>
        <v>21</v>
      </c>
    </row>
    <row r="4869" spans="1:19" x14ac:dyDescent="0.3">
      <c r="A4869">
        <v>4868</v>
      </c>
      <c r="B4869" t="s">
        <v>4879</v>
      </c>
      <c r="C4869" t="str">
        <f t="shared" si="270"/>
        <v>tree_nuts_g_4_OrchardESA21</v>
      </c>
      <c r="D4869">
        <v>366</v>
      </c>
      <c r="E4869">
        <v>306</v>
      </c>
      <c r="F4869">
        <v>14.6</v>
      </c>
      <c r="G4869">
        <v>5.76</v>
      </c>
      <c r="H4869">
        <v>211</v>
      </c>
      <c r="I4869">
        <v>131</v>
      </c>
      <c r="J4869">
        <v>73.3</v>
      </c>
      <c r="K4869">
        <v>54.7</v>
      </c>
      <c r="L4869">
        <v>64.900000000000006</v>
      </c>
      <c r="M4869">
        <v>63.9</v>
      </c>
      <c r="R4869">
        <f t="shared" si="271"/>
        <v>13</v>
      </c>
      <c r="S4869">
        <f t="shared" si="272"/>
        <v>21</v>
      </c>
    </row>
    <row r="4870" spans="1:19" x14ac:dyDescent="0.3">
      <c r="A4870">
        <v>4869</v>
      </c>
      <c r="B4870" t="s">
        <v>4880</v>
      </c>
      <c r="C4870" t="str">
        <f t="shared" si="270"/>
        <v>asparagus_g_2_VegetableESA15a</v>
      </c>
      <c r="D4870">
        <v>2633</v>
      </c>
      <c r="E4870">
        <v>2633</v>
      </c>
      <c r="F4870">
        <v>0</v>
      </c>
      <c r="G4870">
        <v>0</v>
      </c>
      <c r="H4870">
        <v>0</v>
      </c>
      <c r="I4870">
        <v>0</v>
      </c>
      <c r="J4870">
        <v>0</v>
      </c>
      <c r="K4870">
        <v>0</v>
      </c>
      <c r="L4870">
        <v>2677</v>
      </c>
      <c r="M4870">
        <v>0</v>
      </c>
      <c r="R4870">
        <f t="shared" si="271"/>
        <v>13</v>
      </c>
      <c r="S4870">
        <f t="shared" si="272"/>
        <v>19</v>
      </c>
    </row>
    <row r="4871" spans="1:19" x14ac:dyDescent="0.3">
      <c r="A4871">
        <v>4870</v>
      </c>
      <c r="B4871" t="s">
        <v>4881</v>
      </c>
      <c r="C4871" t="str">
        <f t="shared" si="270"/>
        <v>asparagus_g_2_VegetableESA15b</v>
      </c>
      <c r="D4871">
        <v>2894</v>
      </c>
      <c r="E4871">
        <v>2894</v>
      </c>
      <c r="F4871">
        <v>0</v>
      </c>
      <c r="G4871">
        <v>0</v>
      </c>
      <c r="H4871">
        <v>0</v>
      </c>
      <c r="I4871">
        <v>0</v>
      </c>
      <c r="J4871">
        <v>0</v>
      </c>
      <c r="K4871">
        <v>0</v>
      </c>
      <c r="L4871">
        <v>2914</v>
      </c>
      <c r="M4871">
        <v>0</v>
      </c>
      <c r="R4871">
        <f t="shared" si="271"/>
        <v>13</v>
      </c>
      <c r="S4871">
        <f t="shared" si="272"/>
        <v>19</v>
      </c>
    </row>
    <row r="4872" spans="1:19" x14ac:dyDescent="0.3">
      <c r="A4872">
        <v>4871</v>
      </c>
      <c r="B4872" t="s">
        <v>4882</v>
      </c>
      <c r="C4872" t="str">
        <f t="shared" si="270"/>
        <v>asparagus_g_2_VegetableESA2</v>
      </c>
      <c r="D4872">
        <v>1176</v>
      </c>
      <c r="E4872">
        <v>1176</v>
      </c>
      <c r="F4872">
        <v>0</v>
      </c>
      <c r="G4872">
        <v>0</v>
      </c>
      <c r="H4872">
        <v>0</v>
      </c>
      <c r="I4872">
        <v>0</v>
      </c>
      <c r="J4872">
        <v>0</v>
      </c>
      <c r="K4872">
        <v>0</v>
      </c>
      <c r="L4872">
        <v>1266</v>
      </c>
      <c r="M4872">
        <v>0</v>
      </c>
      <c r="R4872">
        <f t="shared" si="271"/>
        <v>13</v>
      </c>
      <c r="S4872">
        <f t="shared" si="272"/>
        <v>19</v>
      </c>
    </row>
    <row r="4873" spans="1:19" x14ac:dyDescent="0.3">
      <c r="A4873">
        <v>4872</v>
      </c>
      <c r="B4873" t="s">
        <v>4883</v>
      </c>
      <c r="C4873" t="str">
        <f t="shared" si="270"/>
        <v>asparagus_g_2_VegetableESA16a</v>
      </c>
      <c r="D4873">
        <v>626</v>
      </c>
      <c r="E4873">
        <v>626</v>
      </c>
      <c r="F4873">
        <v>0</v>
      </c>
      <c r="G4873">
        <v>0</v>
      </c>
      <c r="H4873">
        <v>0</v>
      </c>
      <c r="I4873">
        <v>0</v>
      </c>
      <c r="J4873">
        <v>0</v>
      </c>
      <c r="K4873">
        <v>0</v>
      </c>
      <c r="L4873">
        <v>630</v>
      </c>
      <c r="M4873">
        <v>0</v>
      </c>
      <c r="R4873">
        <f t="shared" si="271"/>
        <v>13</v>
      </c>
      <c r="S4873">
        <f t="shared" si="272"/>
        <v>19</v>
      </c>
    </row>
    <row r="4874" spans="1:19" x14ac:dyDescent="0.3">
      <c r="A4874">
        <v>4873</v>
      </c>
      <c r="B4874" t="s">
        <v>4884</v>
      </c>
      <c r="C4874" t="str">
        <f t="shared" si="270"/>
        <v>asparagus_g_2_VegetableESA16b</v>
      </c>
      <c r="D4874">
        <v>639</v>
      </c>
      <c r="E4874">
        <v>639</v>
      </c>
      <c r="F4874">
        <v>0</v>
      </c>
      <c r="G4874">
        <v>0</v>
      </c>
      <c r="H4874">
        <v>0</v>
      </c>
      <c r="I4874">
        <v>0</v>
      </c>
      <c r="J4874">
        <v>0</v>
      </c>
      <c r="K4874">
        <v>0</v>
      </c>
      <c r="L4874">
        <v>642</v>
      </c>
      <c r="M4874">
        <v>0</v>
      </c>
      <c r="R4874">
        <f t="shared" si="271"/>
        <v>13</v>
      </c>
      <c r="S4874">
        <f t="shared" si="272"/>
        <v>19</v>
      </c>
    </row>
    <row r="4875" spans="1:19" x14ac:dyDescent="0.3">
      <c r="A4875">
        <v>4874</v>
      </c>
      <c r="B4875" t="s">
        <v>4885</v>
      </c>
      <c r="C4875" t="str">
        <f t="shared" si="270"/>
        <v>asparagus_g_2_VegetableESA17a</v>
      </c>
      <c r="D4875">
        <v>1102</v>
      </c>
      <c r="E4875">
        <v>1102</v>
      </c>
      <c r="F4875">
        <v>0</v>
      </c>
      <c r="G4875">
        <v>0</v>
      </c>
      <c r="H4875">
        <v>0</v>
      </c>
      <c r="I4875">
        <v>0</v>
      </c>
      <c r="J4875">
        <v>0</v>
      </c>
      <c r="K4875">
        <v>0</v>
      </c>
      <c r="L4875">
        <v>1126</v>
      </c>
      <c r="M4875">
        <v>0</v>
      </c>
      <c r="R4875">
        <f t="shared" si="271"/>
        <v>13</v>
      </c>
      <c r="S4875">
        <f t="shared" si="272"/>
        <v>19</v>
      </c>
    </row>
    <row r="4876" spans="1:19" x14ac:dyDescent="0.3">
      <c r="A4876">
        <v>4875</v>
      </c>
      <c r="B4876" t="s">
        <v>4886</v>
      </c>
      <c r="C4876" t="str">
        <f t="shared" si="270"/>
        <v>asparagus_g_2_VegetableESA17b</v>
      </c>
      <c r="D4876">
        <v>1326</v>
      </c>
      <c r="E4876">
        <v>1326</v>
      </c>
      <c r="F4876">
        <v>0</v>
      </c>
      <c r="G4876">
        <v>0</v>
      </c>
      <c r="H4876">
        <v>0</v>
      </c>
      <c r="I4876">
        <v>0</v>
      </c>
      <c r="J4876">
        <v>0</v>
      </c>
      <c r="K4876">
        <v>0</v>
      </c>
      <c r="L4876">
        <v>1371</v>
      </c>
      <c r="M4876">
        <v>0</v>
      </c>
      <c r="R4876">
        <f t="shared" si="271"/>
        <v>13</v>
      </c>
      <c r="S4876">
        <f t="shared" si="272"/>
        <v>19</v>
      </c>
    </row>
    <row r="4877" spans="1:19" x14ac:dyDescent="0.3">
      <c r="A4877">
        <v>4876</v>
      </c>
      <c r="B4877" t="s">
        <v>4887</v>
      </c>
      <c r="C4877" t="str">
        <f t="shared" si="270"/>
        <v>asparagus_g_2_VegetableESA18a</v>
      </c>
      <c r="D4877">
        <v>1102</v>
      </c>
      <c r="E4877">
        <v>1102</v>
      </c>
      <c r="F4877">
        <v>0</v>
      </c>
      <c r="G4877">
        <v>0</v>
      </c>
      <c r="H4877">
        <v>0</v>
      </c>
      <c r="I4877">
        <v>0</v>
      </c>
      <c r="J4877">
        <v>0</v>
      </c>
      <c r="K4877">
        <v>0</v>
      </c>
      <c r="L4877">
        <v>1111</v>
      </c>
      <c r="M4877">
        <v>0</v>
      </c>
      <c r="R4877">
        <f t="shared" si="271"/>
        <v>13</v>
      </c>
      <c r="S4877">
        <f t="shared" si="272"/>
        <v>19</v>
      </c>
    </row>
    <row r="4878" spans="1:19" x14ac:dyDescent="0.3">
      <c r="A4878">
        <v>4877</v>
      </c>
      <c r="B4878" t="s">
        <v>4888</v>
      </c>
      <c r="C4878" t="str">
        <f t="shared" si="270"/>
        <v>asparagus_g_2_VegetableESA18b</v>
      </c>
      <c r="D4878">
        <v>1135</v>
      </c>
      <c r="E4878">
        <v>1135</v>
      </c>
      <c r="F4878">
        <v>0</v>
      </c>
      <c r="G4878">
        <v>0</v>
      </c>
      <c r="H4878">
        <v>0</v>
      </c>
      <c r="I4878">
        <v>0</v>
      </c>
      <c r="J4878">
        <v>0</v>
      </c>
      <c r="K4878">
        <v>0</v>
      </c>
      <c r="L4878">
        <v>1145</v>
      </c>
      <c r="M4878">
        <v>0</v>
      </c>
      <c r="R4878">
        <f t="shared" si="271"/>
        <v>13</v>
      </c>
      <c r="S4878">
        <f t="shared" si="272"/>
        <v>19</v>
      </c>
    </row>
    <row r="4879" spans="1:19" x14ac:dyDescent="0.3">
      <c r="A4879">
        <v>4878</v>
      </c>
      <c r="B4879" t="s">
        <v>4889</v>
      </c>
      <c r="C4879" t="str">
        <f t="shared" si="270"/>
        <v>asparagus_g_2_VegetableESA19a</v>
      </c>
      <c r="D4879">
        <v>731</v>
      </c>
      <c r="E4879">
        <v>731</v>
      </c>
      <c r="F4879">
        <v>0</v>
      </c>
      <c r="G4879">
        <v>0</v>
      </c>
      <c r="H4879">
        <v>0</v>
      </c>
      <c r="I4879">
        <v>0</v>
      </c>
      <c r="J4879">
        <v>0</v>
      </c>
      <c r="K4879">
        <v>0</v>
      </c>
      <c r="L4879">
        <v>736</v>
      </c>
      <c r="M4879">
        <v>0</v>
      </c>
      <c r="R4879">
        <f t="shared" si="271"/>
        <v>13</v>
      </c>
      <c r="S4879">
        <f t="shared" si="272"/>
        <v>19</v>
      </c>
    </row>
    <row r="4880" spans="1:19" x14ac:dyDescent="0.3">
      <c r="A4880">
        <v>4879</v>
      </c>
      <c r="B4880" t="s">
        <v>4890</v>
      </c>
      <c r="C4880" t="str">
        <f t="shared" si="270"/>
        <v>asparagus_g_2_VegetableESA1</v>
      </c>
      <c r="D4880">
        <v>693</v>
      </c>
      <c r="E4880">
        <v>693</v>
      </c>
      <c r="F4880">
        <v>0</v>
      </c>
      <c r="G4880">
        <v>0</v>
      </c>
      <c r="H4880">
        <v>0</v>
      </c>
      <c r="I4880">
        <v>0</v>
      </c>
      <c r="J4880">
        <v>0</v>
      </c>
      <c r="K4880">
        <v>0</v>
      </c>
      <c r="L4880">
        <v>1158</v>
      </c>
      <c r="M4880">
        <v>0</v>
      </c>
      <c r="R4880">
        <f t="shared" si="271"/>
        <v>13</v>
      </c>
      <c r="S4880">
        <f t="shared" si="272"/>
        <v>18</v>
      </c>
    </row>
    <row r="4881" spans="1:19" x14ac:dyDescent="0.3">
      <c r="A4881">
        <v>4880</v>
      </c>
      <c r="B4881" t="s">
        <v>4891</v>
      </c>
      <c r="C4881" t="str">
        <f t="shared" si="270"/>
        <v>asparagus_g_2_VegetableESA19b</v>
      </c>
      <c r="D4881">
        <v>568</v>
      </c>
      <c r="E4881">
        <v>568</v>
      </c>
      <c r="F4881">
        <v>0</v>
      </c>
      <c r="G4881">
        <v>0</v>
      </c>
      <c r="H4881">
        <v>0</v>
      </c>
      <c r="I4881">
        <v>0</v>
      </c>
      <c r="J4881">
        <v>0</v>
      </c>
      <c r="K4881">
        <v>0</v>
      </c>
      <c r="L4881">
        <v>590</v>
      </c>
      <c r="M4881">
        <v>0</v>
      </c>
      <c r="R4881">
        <f t="shared" si="271"/>
        <v>13</v>
      </c>
      <c r="S4881">
        <f t="shared" si="272"/>
        <v>19</v>
      </c>
    </row>
    <row r="4882" spans="1:19" x14ac:dyDescent="0.3">
      <c r="A4882">
        <v>4881</v>
      </c>
      <c r="B4882" t="s">
        <v>4892</v>
      </c>
      <c r="C4882" t="str">
        <f t="shared" si="270"/>
        <v>asparagus_g_2_VegetableESA20a</v>
      </c>
      <c r="D4882">
        <v>799</v>
      </c>
      <c r="E4882">
        <v>799</v>
      </c>
      <c r="F4882">
        <v>0</v>
      </c>
      <c r="G4882">
        <v>0</v>
      </c>
      <c r="H4882">
        <v>0</v>
      </c>
      <c r="I4882">
        <v>0</v>
      </c>
      <c r="J4882">
        <v>0</v>
      </c>
      <c r="K4882">
        <v>0</v>
      </c>
      <c r="L4882">
        <v>800</v>
      </c>
      <c r="M4882">
        <v>0</v>
      </c>
      <c r="R4882">
        <f t="shared" si="271"/>
        <v>13</v>
      </c>
      <c r="S4882">
        <f t="shared" si="272"/>
        <v>19</v>
      </c>
    </row>
    <row r="4883" spans="1:19" x14ac:dyDescent="0.3">
      <c r="A4883">
        <v>4882</v>
      </c>
      <c r="B4883" t="s">
        <v>4893</v>
      </c>
      <c r="C4883" t="str">
        <f t="shared" si="270"/>
        <v>asparagus_g_2_VegetableESA20b</v>
      </c>
      <c r="D4883">
        <v>1712</v>
      </c>
      <c r="E4883">
        <v>1712</v>
      </c>
      <c r="F4883">
        <v>0</v>
      </c>
      <c r="G4883">
        <v>0</v>
      </c>
      <c r="H4883">
        <v>0</v>
      </c>
      <c r="I4883">
        <v>0</v>
      </c>
      <c r="J4883">
        <v>0</v>
      </c>
      <c r="K4883">
        <v>0</v>
      </c>
      <c r="L4883">
        <v>1715</v>
      </c>
      <c r="M4883">
        <v>0</v>
      </c>
      <c r="R4883">
        <f t="shared" si="271"/>
        <v>13</v>
      </c>
      <c r="S4883">
        <f t="shared" si="272"/>
        <v>19</v>
      </c>
    </row>
    <row r="4884" spans="1:19" x14ac:dyDescent="0.3">
      <c r="A4884">
        <v>4883</v>
      </c>
      <c r="B4884" t="s">
        <v>4894</v>
      </c>
      <c r="C4884" t="str">
        <f t="shared" si="270"/>
        <v>asparagus_g_2_VegetableESA3</v>
      </c>
      <c r="D4884">
        <v>696</v>
      </c>
      <c r="E4884">
        <v>696</v>
      </c>
      <c r="F4884">
        <v>0</v>
      </c>
      <c r="G4884">
        <v>0</v>
      </c>
      <c r="H4884">
        <v>0</v>
      </c>
      <c r="I4884">
        <v>0</v>
      </c>
      <c r="J4884">
        <v>0</v>
      </c>
      <c r="K4884">
        <v>0</v>
      </c>
      <c r="L4884">
        <v>701</v>
      </c>
      <c r="M4884">
        <v>0</v>
      </c>
      <c r="R4884">
        <f t="shared" si="271"/>
        <v>13</v>
      </c>
      <c r="S4884">
        <f t="shared" si="272"/>
        <v>19</v>
      </c>
    </row>
    <row r="4885" spans="1:19" x14ac:dyDescent="0.3">
      <c r="A4885">
        <v>4884</v>
      </c>
      <c r="B4885" t="s">
        <v>4895</v>
      </c>
      <c r="C4885" t="str">
        <f t="shared" si="270"/>
        <v>asparagus_g_2_VegetableESA21</v>
      </c>
      <c r="D4885">
        <v>1629</v>
      </c>
      <c r="E4885">
        <v>1629</v>
      </c>
      <c r="F4885">
        <v>0</v>
      </c>
      <c r="G4885">
        <v>0</v>
      </c>
      <c r="H4885">
        <v>0</v>
      </c>
      <c r="I4885">
        <v>0</v>
      </c>
      <c r="J4885">
        <v>0</v>
      </c>
      <c r="K4885">
        <v>0</v>
      </c>
      <c r="L4885">
        <v>1630</v>
      </c>
      <c r="M4885">
        <v>0</v>
      </c>
      <c r="R4885">
        <f t="shared" si="271"/>
        <v>13</v>
      </c>
      <c r="S4885">
        <f t="shared" si="272"/>
        <v>19</v>
      </c>
    </row>
    <row r="4886" spans="1:19" x14ac:dyDescent="0.3">
      <c r="A4886">
        <v>4885</v>
      </c>
      <c r="B4886" t="s">
        <v>4896</v>
      </c>
      <c r="C4886" t="str">
        <f t="shared" si="270"/>
        <v>asparagus_g_2_VegetableESA4</v>
      </c>
      <c r="D4886">
        <v>1133</v>
      </c>
      <c r="E4886">
        <v>1133</v>
      </c>
      <c r="F4886">
        <v>0</v>
      </c>
      <c r="G4886">
        <v>0</v>
      </c>
      <c r="H4886">
        <v>0</v>
      </c>
      <c r="I4886">
        <v>0</v>
      </c>
      <c r="J4886">
        <v>0</v>
      </c>
      <c r="K4886">
        <v>0</v>
      </c>
      <c r="L4886">
        <v>1133</v>
      </c>
      <c r="M4886">
        <v>0</v>
      </c>
      <c r="R4886">
        <f t="shared" si="271"/>
        <v>13</v>
      </c>
      <c r="S4886">
        <f t="shared" si="272"/>
        <v>19</v>
      </c>
    </row>
    <row r="4887" spans="1:19" x14ac:dyDescent="0.3">
      <c r="A4887">
        <v>4886</v>
      </c>
      <c r="B4887" t="s">
        <v>4897</v>
      </c>
      <c r="C4887" t="str">
        <f t="shared" si="270"/>
        <v>asparagus_g_2_VegetableESA5</v>
      </c>
      <c r="D4887">
        <v>999</v>
      </c>
      <c r="E4887">
        <v>999</v>
      </c>
      <c r="F4887">
        <v>0</v>
      </c>
      <c r="G4887">
        <v>0</v>
      </c>
      <c r="H4887">
        <v>0</v>
      </c>
      <c r="I4887">
        <v>0</v>
      </c>
      <c r="J4887">
        <v>0</v>
      </c>
      <c r="K4887">
        <v>0</v>
      </c>
      <c r="L4887">
        <v>1031</v>
      </c>
      <c r="M4887">
        <v>0</v>
      </c>
      <c r="R4887">
        <f t="shared" si="271"/>
        <v>13</v>
      </c>
      <c r="S4887">
        <f t="shared" si="272"/>
        <v>19</v>
      </c>
    </row>
    <row r="4888" spans="1:19" x14ac:dyDescent="0.3">
      <c r="A4888">
        <v>4887</v>
      </c>
      <c r="B4888" t="s">
        <v>4898</v>
      </c>
      <c r="C4888" t="str">
        <f t="shared" si="270"/>
        <v>asparagus_g_2_VegetableESA6</v>
      </c>
      <c r="D4888">
        <v>958</v>
      </c>
      <c r="E4888">
        <v>958</v>
      </c>
      <c r="F4888">
        <v>0</v>
      </c>
      <c r="G4888">
        <v>0</v>
      </c>
      <c r="H4888">
        <v>0</v>
      </c>
      <c r="I4888">
        <v>0</v>
      </c>
      <c r="J4888">
        <v>0</v>
      </c>
      <c r="K4888">
        <v>0</v>
      </c>
      <c r="L4888">
        <v>968</v>
      </c>
      <c r="M4888">
        <v>0</v>
      </c>
      <c r="R4888">
        <f t="shared" si="271"/>
        <v>13</v>
      </c>
      <c r="S4888">
        <f t="shared" si="272"/>
        <v>19</v>
      </c>
    </row>
    <row r="4889" spans="1:19" x14ac:dyDescent="0.3">
      <c r="A4889">
        <v>4888</v>
      </c>
      <c r="B4889" t="s">
        <v>4899</v>
      </c>
      <c r="C4889" t="str">
        <f t="shared" si="270"/>
        <v>asparagus_g_2_VegetableESA7</v>
      </c>
      <c r="D4889">
        <v>1108</v>
      </c>
      <c r="E4889">
        <v>1108</v>
      </c>
      <c r="F4889">
        <v>0</v>
      </c>
      <c r="G4889">
        <v>0</v>
      </c>
      <c r="H4889">
        <v>0</v>
      </c>
      <c r="I4889">
        <v>0</v>
      </c>
      <c r="J4889">
        <v>0</v>
      </c>
      <c r="K4889">
        <v>0</v>
      </c>
      <c r="L4889">
        <v>1214</v>
      </c>
      <c r="M4889">
        <v>0</v>
      </c>
      <c r="R4889">
        <f t="shared" si="271"/>
        <v>13</v>
      </c>
      <c r="S4889">
        <f t="shared" si="272"/>
        <v>19</v>
      </c>
    </row>
    <row r="4890" spans="1:19" x14ac:dyDescent="0.3">
      <c r="A4890">
        <v>4889</v>
      </c>
      <c r="B4890" t="s">
        <v>4900</v>
      </c>
      <c r="C4890" t="str">
        <f t="shared" si="270"/>
        <v>asparagus_g_2_VegetableESA8</v>
      </c>
      <c r="D4890">
        <v>707</v>
      </c>
      <c r="E4890">
        <v>707</v>
      </c>
      <c r="F4890">
        <v>0</v>
      </c>
      <c r="G4890">
        <v>0</v>
      </c>
      <c r="H4890">
        <v>0</v>
      </c>
      <c r="I4890">
        <v>0</v>
      </c>
      <c r="J4890">
        <v>0</v>
      </c>
      <c r="K4890">
        <v>0</v>
      </c>
      <c r="L4890">
        <v>707</v>
      </c>
      <c r="M4890">
        <v>0</v>
      </c>
      <c r="R4890">
        <f t="shared" si="271"/>
        <v>13</v>
      </c>
      <c r="S4890">
        <f t="shared" si="272"/>
        <v>19</v>
      </c>
    </row>
    <row r="4891" spans="1:19" x14ac:dyDescent="0.3">
      <c r="A4891">
        <v>4890</v>
      </c>
      <c r="B4891" t="s">
        <v>4901</v>
      </c>
      <c r="C4891" t="str">
        <f t="shared" si="270"/>
        <v>asparagus_g_2_VegetableESA10a</v>
      </c>
      <c r="D4891">
        <v>598</v>
      </c>
      <c r="E4891">
        <v>598</v>
      </c>
      <c r="F4891">
        <v>0</v>
      </c>
      <c r="G4891">
        <v>0</v>
      </c>
      <c r="H4891">
        <v>0</v>
      </c>
      <c r="I4891">
        <v>0</v>
      </c>
      <c r="J4891">
        <v>0</v>
      </c>
      <c r="K4891">
        <v>0</v>
      </c>
      <c r="L4891">
        <v>609</v>
      </c>
      <c r="M4891">
        <v>0</v>
      </c>
      <c r="R4891">
        <f t="shared" si="271"/>
        <v>13</v>
      </c>
      <c r="S4891">
        <f t="shared" si="272"/>
        <v>18</v>
      </c>
    </row>
    <row r="4892" spans="1:19" x14ac:dyDescent="0.3">
      <c r="A4892">
        <v>4891</v>
      </c>
      <c r="B4892" t="s">
        <v>4902</v>
      </c>
      <c r="C4892" t="str">
        <f t="shared" si="270"/>
        <v>asparagus_g_2_VegetableESA9</v>
      </c>
      <c r="D4892">
        <v>612</v>
      </c>
      <c r="E4892">
        <v>612</v>
      </c>
      <c r="F4892">
        <v>0</v>
      </c>
      <c r="G4892">
        <v>0</v>
      </c>
      <c r="H4892">
        <v>0</v>
      </c>
      <c r="I4892">
        <v>0</v>
      </c>
      <c r="J4892">
        <v>0</v>
      </c>
      <c r="K4892">
        <v>0</v>
      </c>
      <c r="L4892">
        <v>624</v>
      </c>
      <c r="M4892">
        <v>0</v>
      </c>
      <c r="R4892">
        <f t="shared" si="271"/>
        <v>13</v>
      </c>
      <c r="S4892">
        <f t="shared" si="272"/>
        <v>19</v>
      </c>
    </row>
    <row r="4893" spans="1:19" x14ac:dyDescent="0.3">
      <c r="A4893">
        <v>4892</v>
      </c>
      <c r="B4893" t="s">
        <v>4903</v>
      </c>
      <c r="C4893" t="str">
        <f t="shared" si="270"/>
        <v>asparagus_g_2_VegetableESA10b</v>
      </c>
      <c r="D4893">
        <v>698</v>
      </c>
      <c r="E4893">
        <v>698</v>
      </c>
      <c r="F4893">
        <v>0</v>
      </c>
      <c r="G4893">
        <v>0</v>
      </c>
      <c r="H4893">
        <v>0</v>
      </c>
      <c r="I4893">
        <v>0</v>
      </c>
      <c r="J4893">
        <v>0</v>
      </c>
      <c r="K4893">
        <v>0</v>
      </c>
      <c r="L4893">
        <v>732</v>
      </c>
      <c r="M4893">
        <v>0</v>
      </c>
      <c r="R4893">
        <f t="shared" si="271"/>
        <v>13</v>
      </c>
      <c r="S4893">
        <f t="shared" si="272"/>
        <v>18</v>
      </c>
    </row>
    <row r="4894" spans="1:19" x14ac:dyDescent="0.3">
      <c r="A4894">
        <v>4893</v>
      </c>
      <c r="B4894" t="s">
        <v>4904</v>
      </c>
      <c r="C4894" t="str">
        <f t="shared" si="270"/>
        <v>asparagus_g_2_VegetableESA11a</v>
      </c>
      <c r="D4894">
        <v>1635</v>
      </c>
      <c r="E4894">
        <v>1635</v>
      </c>
      <c r="F4894">
        <v>0</v>
      </c>
      <c r="G4894">
        <v>0</v>
      </c>
      <c r="H4894">
        <v>0</v>
      </c>
      <c r="I4894">
        <v>0</v>
      </c>
      <c r="J4894">
        <v>0</v>
      </c>
      <c r="K4894">
        <v>0</v>
      </c>
      <c r="L4894">
        <v>1652</v>
      </c>
      <c r="M4894">
        <v>0</v>
      </c>
      <c r="R4894">
        <f t="shared" si="271"/>
        <v>13</v>
      </c>
      <c r="S4894">
        <f t="shared" si="272"/>
        <v>18</v>
      </c>
    </row>
    <row r="4895" spans="1:19" x14ac:dyDescent="0.3">
      <c r="A4895">
        <v>4894</v>
      </c>
      <c r="B4895" t="s">
        <v>4905</v>
      </c>
      <c r="C4895" t="str">
        <f t="shared" si="270"/>
        <v>asparagus_g_2_VegetableESA11b</v>
      </c>
      <c r="D4895">
        <v>1612</v>
      </c>
      <c r="E4895">
        <v>1612</v>
      </c>
      <c r="F4895">
        <v>0</v>
      </c>
      <c r="G4895">
        <v>0</v>
      </c>
      <c r="H4895">
        <v>0</v>
      </c>
      <c r="I4895">
        <v>0</v>
      </c>
      <c r="J4895">
        <v>0</v>
      </c>
      <c r="K4895">
        <v>0</v>
      </c>
      <c r="L4895">
        <v>1637</v>
      </c>
      <c r="M4895">
        <v>0</v>
      </c>
      <c r="R4895">
        <f t="shared" si="271"/>
        <v>13</v>
      </c>
      <c r="S4895">
        <f t="shared" si="272"/>
        <v>18</v>
      </c>
    </row>
    <row r="4896" spans="1:19" x14ac:dyDescent="0.3">
      <c r="A4896">
        <v>4895</v>
      </c>
      <c r="B4896" t="s">
        <v>4906</v>
      </c>
      <c r="C4896" t="str">
        <f t="shared" si="270"/>
        <v>asparagus_g_2_VegetableESA12a</v>
      </c>
      <c r="D4896">
        <v>1542</v>
      </c>
      <c r="E4896">
        <v>1542</v>
      </c>
      <c r="F4896">
        <v>0</v>
      </c>
      <c r="G4896">
        <v>0</v>
      </c>
      <c r="H4896">
        <v>0</v>
      </c>
      <c r="I4896">
        <v>0</v>
      </c>
      <c r="J4896">
        <v>0</v>
      </c>
      <c r="K4896">
        <v>0</v>
      </c>
      <c r="L4896">
        <v>1559</v>
      </c>
      <c r="M4896">
        <v>0</v>
      </c>
      <c r="R4896">
        <f t="shared" si="271"/>
        <v>13</v>
      </c>
      <c r="S4896">
        <f t="shared" si="272"/>
        <v>18</v>
      </c>
    </row>
    <row r="4897" spans="1:19" x14ac:dyDescent="0.3">
      <c r="A4897">
        <v>4896</v>
      </c>
      <c r="B4897" t="s">
        <v>4907</v>
      </c>
      <c r="C4897" t="str">
        <f t="shared" si="270"/>
        <v>asparagus_g_2_VegetableESA12b</v>
      </c>
      <c r="D4897">
        <v>1818</v>
      </c>
      <c r="E4897">
        <v>1818</v>
      </c>
      <c r="F4897">
        <v>0</v>
      </c>
      <c r="G4897">
        <v>0</v>
      </c>
      <c r="H4897">
        <v>0</v>
      </c>
      <c r="I4897">
        <v>0</v>
      </c>
      <c r="J4897">
        <v>0</v>
      </c>
      <c r="K4897">
        <v>0</v>
      </c>
      <c r="L4897">
        <v>1851</v>
      </c>
      <c r="M4897">
        <v>0</v>
      </c>
      <c r="R4897">
        <f t="shared" si="271"/>
        <v>13</v>
      </c>
      <c r="S4897">
        <f t="shared" si="272"/>
        <v>18</v>
      </c>
    </row>
    <row r="4898" spans="1:19" x14ac:dyDescent="0.3">
      <c r="A4898">
        <v>4897</v>
      </c>
      <c r="B4898" t="s">
        <v>4908</v>
      </c>
      <c r="C4898" t="str">
        <f t="shared" si="270"/>
        <v>asparagus_g_2_VegetableESA13</v>
      </c>
      <c r="D4898">
        <v>1824</v>
      </c>
      <c r="E4898">
        <v>1824</v>
      </c>
      <c r="F4898">
        <v>0</v>
      </c>
      <c r="G4898">
        <v>0</v>
      </c>
      <c r="H4898">
        <v>0</v>
      </c>
      <c r="I4898">
        <v>0</v>
      </c>
      <c r="J4898">
        <v>0</v>
      </c>
      <c r="K4898">
        <v>0</v>
      </c>
      <c r="L4898">
        <v>1834</v>
      </c>
      <c r="M4898">
        <v>0</v>
      </c>
      <c r="R4898">
        <f t="shared" si="271"/>
        <v>13</v>
      </c>
      <c r="S4898">
        <f t="shared" si="272"/>
        <v>18</v>
      </c>
    </row>
    <row r="4899" spans="1:19" x14ac:dyDescent="0.3">
      <c r="A4899">
        <v>4898</v>
      </c>
      <c r="B4899" t="s">
        <v>4909</v>
      </c>
      <c r="C4899" t="str">
        <f t="shared" si="270"/>
        <v>asparagus_g_2_VegetableESA14</v>
      </c>
      <c r="D4899">
        <v>1530</v>
      </c>
      <c r="E4899">
        <v>1530</v>
      </c>
      <c r="F4899">
        <v>0</v>
      </c>
      <c r="G4899">
        <v>0</v>
      </c>
      <c r="H4899">
        <v>0</v>
      </c>
      <c r="I4899">
        <v>0</v>
      </c>
      <c r="J4899">
        <v>0</v>
      </c>
      <c r="K4899">
        <v>0</v>
      </c>
      <c r="L4899">
        <v>1556</v>
      </c>
      <c r="M4899">
        <v>0</v>
      </c>
      <c r="R4899">
        <f t="shared" si="271"/>
        <v>13</v>
      </c>
      <c r="S4899">
        <f t="shared" si="272"/>
        <v>18</v>
      </c>
    </row>
    <row r="4900" spans="1:19" x14ac:dyDescent="0.3">
      <c r="A4900">
        <v>4899</v>
      </c>
      <c r="B4900" t="s">
        <v>4910</v>
      </c>
      <c r="C4900" t="str">
        <f t="shared" si="270"/>
        <v>beans_g_2_VegetableESA1</v>
      </c>
      <c r="D4900">
        <v>455</v>
      </c>
      <c r="E4900">
        <v>455</v>
      </c>
      <c r="F4900">
        <v>0</v>
      </c>
      <c r="G4900">
        <v>0</v>
      </c>
      <c r="H4900">
        <v>0</v>
      </c>
      <c r="I4900">
        <v>0</v>
      </c>
      <c r="J4900">
        <v>0</v>
      </c>
      <c r="K4900">
        <v>0</v>
      </c>
      <c r="L4900">
        <v>770</v>
      </c>
      <c r="M4900">
        <v>0</v>
      </c>
      <c r="R4900">
        <f t="shared" si="271"/>
        <v>9</v>
      </c>
      <c r="S4900">
        <f t="shared" si="272"/>
        <v>15</v>
      </c>
    </row>
    <row r="4901" spans="1:19" x14ac:dyDescent="0.3">
      <c r="A4901">
        <v>4900</v>
      </c>
      <c r="B4901" t="s">
        <v>4911</v>
      </c>
      <c r="C4901" t="str">
        <f t="shared" si="270"/>
        <v>beans_g_2_VegetableESA2</v>
      </c>
      <c r="D4901">
        <v>700</v>
      </c>
      <c r="E4901">
        <v>700</v>
      </c>
      <c r="F4901">
        <v>0</v>
      </c>
      <c r="G4901">
        <v>0</v>
      </c>
      <c r="H4901">
        <v>0</v>
      </c>
      <c r="I4901">
        <v>0</v>
      </c>
      <c r="J4901">
        <v>0</v>
      </c>
      <c r="K4901">
        <v>0</v>
      </c>
      <c r="L4901">
        <v>753</v>
      </c>
      <c r="M4901">
        <v>0</v>
      </c>
      <c r="R4901">
        <f t="shared" si="271"/>
        <v>9</v>
      </c>
      <c r="S4901">
        <f t="shared" si="272"/>
        <v>15</v>
      </c>
    </row>
    <row r="4902" spans="1:19" x14ac:dyDescent="0.3">
      <c r="A4902">
        <v>4901</v>
      </c>
      <c r="B4902" t="s">
        <v>4912</v>
      </c>
      <c r="C4902" t="str">
        <f t="shared" si="270"/>
        <v>beans_g_2_VegetableESA3</v>
      </c>
      <c r="D4902">
        <v>496</v>
      </c>
      <c r="E4902">
        <v>496</v>
      </c>
      <c r="F4902">
        <v>0</v>
      </c>
      <c r="G4902">
        <v>0</v>
      </c>
      <c r="H4902">
        <v>0</v>
      </c>
      <c r="I4902">
        <v>0</v>
      </c>
      <c r="J4902">
        <v>0</v>
      </c>
      <c r="K4902">
        <v>0</v>
      </c>
      <c r="L4902">
        <v>501</v>
      </c>
      <c r="M4902">
        <v>0</v>
      </c>
      <c r="R4902">
        <f t="shared" si="271"/>
        <v>9</v>
      </c>
      <c r="S4902">
        <f t="shared" si="272"/>
        <v>15</v>
      </c>
    </row>
    <row r="4903" spans="1:19" x14ac:dyDescent="0.3">
      <c r="A4903">
        <v>4902</v>
      </c>
      <c r="B4903" t="s">
        <v>4913</v>
      </c>
      <c r="C4903" t="str">
        <f t="shared" si="270"/>
        <v>beans_g_2_VegetableESA4</v>
      </c>
      <c r="D4903">
        <v>765</v>
      </c>
      <c r="E4903">
        <v>765</v>
      </c>
      <c r="F4903">
        <v>0</v>
      </c>
      <c r="G4903">
        <v>0</v>
      </c>
      <c r="H4903">
        <v>0</v>
      </c>
      <c r="I4903">
        <v>0</v>
      </c>
      <c r="J4903">
        <v>0</v>
      </c>
      <c r="K4903">
        <v>0</v>
      </c>
      <c r="L4903">
        <v>765</v>
      </c>
      <c r="M4903">
        <v>0</v>
      </c>
      <c r="R4903">
        <f t="shared" si="271"/>
        <v>9</v>
      </c>
      <c r="S4903">
        <f t="shared" si="272"/>
        <v>15</v>
      </c>
    </row>
    <row r="4904" spans="1:19" x14ac:dyDescent="0.3">
      <c r="A4904">
        <v>4903</v>
      </c>
      <c r="B4904" t="s">
        <v>4914</v>
      </c>
      <c r="C4904" t="str">
        <f t="shared" si="270"/>
        <v>beans_g_2_VegetableESA5</v>
      </c>
      <c r="D4904">
        <v>668</v>
      </c>
      <c r="E4904">
        <v>668</v>
      </c>
      <c r="F4904">
        <v>0</v>
      </c>
      <c r="G4904">
        <v>0</v>
      </c>
      <c r="H4904">
        <v>0</v>
      </c>
      <c r="I4904">
        <v>0</v>
      </c>
      <c r="J4904">
        <v>0</v>
      </c>
      <c r="K4904">
        <v>0</v>
      </c>
      <c r="L4904">
        <v>701</v>
      </c>
      <c r="M4904">
        <v>0</v>
      </c>
      <c r="R4904">
        <f t="shared" si="271"/>
        <v>9</v>
      </c>
      <c r="S4904">
        <f t="shared" si="272"/>
        <v>15</v>
      </c>
    </row>
    <row r="4905" spans="1:19" x14ac:dyDescent="0.3">
      <c r="A4905">
        <v>4904</v>
      </c>
      <c r="B4905" t="s">
        <v>4915</v>
      </c>
      <c r="C4905" t="str">
        <f t="shared" si="270"/>
        <v>beans_g_2_VegetableESA6</v>
      </c>
      <c r="D4905">
        <v>624</v>
      </c>
      <c r="E4905">
        <v>624</v>
      </c>
      <c r="F4905">
        <v>0</v>
      </c>
      <c r="G4905">
        <v>0</v>
      </c>
      <c r="H4905">
        <v>0</v>
      </c>
      <c r="I4905">
        <v>0</v>
      </c>
      <c r="J4905">
        <v>0</v>
      </c>
      <c r="K4905">
        <v>0</v>
      </c>
      <c r="L4905">
        <v>638</v>
      </c>
      <c r="M4905">
        <v>0</v>
      </c>
      <c r="R4905">
        <f t="shared" si="271"/>
        <v>9</v>
      </c>
      <c r="S4905">
        <f t="shared" si="272"/>
        <v>15</v>
      </c>
    </row>
    <row r="4906" spans="1:19" x14ac:dyDescent="0.3">
      <c r="A4906">
        <v>4905</v>
      </c>
      <c r="B4906" t="s">
        <v>4916</v>
      </c>
      <c r="C4906" t="str">
        <f t="shared" si="270"/>
        <v>beans_g_2_VegetableESA7</v>
      </c>
      <c r="D4906">
        <v>846</v>
      </c>
      <c r="E4906">
        <v>846</v>
      </c>
      <c r="F4906">
        <v>0</v>
      </c>
      <c r="G4906">
        <v>0</v>
      </c>
      <c r="H4906">
        <v>0</v>
      </c>
      <c r="I4906">
        <v>0</v>
      </c>
      <c r="J4906">
        <v>0</v>
      </c>
      <c r="K4906">
        <v>0</v>
      </c>
      <c r="L4906">
        <v>927</v>
      </c>
      <c r="M4906">
        <v>0</v>
      </c>
      <c r="R4906">
        <f t="shared" si="271"/>
        <v>9</v>
      </c>
      <c r="S4906">
        <f t="shared" si="272"/>
        <v>15</v>
      </c>
    </row>
    <row r="4907" spans="1:19" x14ac:dyDescent="0.3">
      <c r="A4907">
        <v>4906</v>
      </c>
      <c r="B4907" t="s">
        <v>4917</v>
      </c>
      <c r="C4907" t="str">
        <f t="shared" si="270"/>
        <v>beans_g_2_VegetableESA8</v>
      </c>
      <c r="D4907">
        <v>646</v>
      </c>
      <c r="E4907">
        <v>646</v>
      </c>
      <c r="F4907">
        <v>0</v>
      </c>
      <c r="G4907">
        <v>0</v>
      </c>
      <c r="H4907">
        <v>0</v>
      </c>
      <c r="I4907">
        <v>0</v>
      </c>
      <c r="J4907">
        <v>0</v>
      </c>
      <c r="K4907">
        <v>0</v>
      </c>
      <c r="L4907">
        <v>647</v>
      </c>
      <c r="M4907">
        <v>0</v>
      </c>
      <c r="R4907">
        <f t="shared" si="271"/>
        <v>9</v>
      </c>
      <c r="S4907">
        <f t="shared" si="272"/>
        <v>15</v>
      </c>
    </row>
    <row r="4908" spans="1:19" x14ac:dyDescent="0.3">
      <c r="A4908">
        <v>4907</v>
      </c>
      <c r="B4908" t="s">
        <v>4918</v>
      </c>
      <c r="C4908" t="str">
        <f t="shared" si="270"/>
        <v>beans_g_2_VegetableESA9</v>
      </c>
      <c r="D4908">
        <v>396</v>
      </c>
      <c r="E4908">
        <v>396</v>
      </c>
      <c r="F4908">
        <v>0</v>
      </c>
      <c r="G4908">
        <v>0</v>
      </c>
      <c r="H4908">
        <v>0</v>
      </c>
      <c r="I4908">
        <v>0</v>
      </c>
      <c r="J4908">
        <v>0</v>
      </c>
      <c r="K4908">
        <v>0</v>
      </c>
      <c r="L4908">
        <v>403</v>
      </c>
      <c r="M4908">
        <v>0</v>
      </c>
      <c r="R4908">
        <f t="shared" si="271"/>
        <v>9</v>
      </c>
      <c r="S4908">
        <f t="shared" si="272"/>
        <v>15</v>
      </c>
    </row>
    <row r="4909" spans="1:19" x14ac:dyDescent="0.3">
      <c r="A4909">
        <v>4908</v>
      </c>
      <c r="B4909" t="s">
        <v>4919</v>
      </c>
      <c r="C4909" t="str">
        <f t="shared" si="270"/>
        <v>beans_g_2_VegetableESA10a</v>
      </c>
      <c r="D4909">
        <v>384</v>
      </c>
      <c r="E4909">
        <v>384</v>
      </c>
      <c r="F4909">
        <v>0</v>
      </c>
      <c r="G4909">
        <v>0</v>
      </c>
      <c r="H4909">
        <v>0</v>
      </c>
      <c r="I4909">
        <v>0</v>
      </c>
      <c r="J4909">
        <v>0</v>
      </c>
      <c r="K4909">
        <v>0</v>
      </c>
      <c r="L4909">
        <v>397</v>
      </c>
      <c r="M4909">
        <v>0</v>
      </c>
      <c r="R4909">
        <f t="shared" si="271"/>
        <v>9</v>
      </c>
      <c r="S4909">
        <f t="shared" si="272"/>
        <v>15</v>
      </c>
    </row>
    <row r="4910" spans="1:19" x14ac:dyDescent="0.3">
      <c r="A4910">
        <v>4909</v>
      </c>
      <c r="B4910" t="s">
        <v>4920</v>
      </c>
      <c r="C4910" t="str">
        <f t="shared" si="270"/>
        <v>beans_g_2_VegetableESA10b</v>
      </c>
      <c r="D4910">
        <v>471</v>
      </c>
      <c r="E4910">
        <v>471</v>
      </c>
      <c r="F4910">
        <v>0</v>
      </c>
      <c r="G4910">
        <v>0</v>
      </c>
      <c r="H4910">
        <v>0</v>
      </c>
      <c r="I4910">
        <v>0</v>
      </c>
      <c r="J4910">
        <v>0</v>
      </c>
      <c r="K4910">
        <v>0</v>
      </c>
      <c r="L4910">
        <v>496</v>
      </c>
      <c r="M4910">
        <v>0</v>
      </c>
      <c r="R4910">
        <f t="shared" si="271"/>
        <v>9</v>
      </c>
      <c r="S4910">
        <f t="shared" si="272"/>
        <v>15</v>
      </c>
    </row>
    <row r="4911" spans="1:19" x14ac:dyDescent="0.3">
      <c r="A4911">
        <v>4910</v>
      </c>
      <c r="B4911" t="s">
        <v>4921</v>
      </c>
      <c r="C4911" t="str">
        <f t="shared" si="270"/>
        <v>beans_g_2_VegetableESA11a</v>
      </c>
      <c r="D4911">
        <v>1003</v>
      </c>
      <c r="E4911">
        <v>1003</v>
      </c>
      <c r="F4911">
        <v>0</v>
      </c>
      <c r="G4911">
        <v>0</v>
      </c>
      <c r="H4911">
        <v>0</v>
      </c>
      <c r="I4911">
        <v>0</v>
      </c>
      <c r="J4911">
        <v>0</v>
      </c>
      <c r="K4911">
        <v>0</v>
      </c>
      <c r="L4911">
        <v>1018</v>
      </c>
      <c r="M4911">
        <v>0</v>
      </c>
      <c r="R4911">
        <f t="shared" si="271"/>
        <v>9</v>
      </c>
      <c r="S4911">
        <f t="shared" si="272"/>
        <v>15</v>
      </c>
    </row>
    <row r="4912" spans="1:19" x14ac:dyDescent="0.3">
      <c r="A4912">
        <v>4911</v>
      </c>
      <c r="B4912" t="s">
        <v>4922</v>
      </c>
      <c r="C4912" t="str">
        <f t="shared" si="270"/>
        <v>beans_g_2_VegetableESA11b</v>
      </c>
      <c r="D4912">
        <v>928</v>
      </c>
      <c r="E4912">
        <v>928</v>
      </c>
      <c r="F4912">
        <v>0</v>
      </c>
      <c r="G4912">
        <v>0</v>
      </c>
      <c r="H4912">
        <v>0</v>
      </c>
      <c r="I4912">
        <v>0</v>
      </c>
      <c r="J4912">
        <v>0</v>
      </c>
      <c r="K4912">
        <v>0</v>
      </c>
      <c r="L4912">
        <v>937</v>
      </c>
      <c r="M4912">
        <v>0</v>
      </c>
      <c r="R4912">
        <f t="shared" si="271"/>
        <v>9</v>
      </c>
      <c r="S4912">
        <f t="shared" si="272"/>
        <v>15</v>
      </c>
    </row>
    <row r="4913" spans="1:19" x14ac:dyDescent="0.3">
      <c r="A4913">
        <v>4912</v>
      </c>
      <c r="B4913" t="s">
        <v>4923</v>
      </c>
      <c r="C4913" t="str">
        <f t="shared" si="270"/>
        <v>beans_g_2_VegetableESA12a</v>
      </c>
      <c r="D4913">
        <v>977</v>
      </c>
      <c r="E4913">
        <v>977</v>
      </c>
      <c r="F4913">
        <v>0</v>
      </c>
      <c r="G4913">
        <v>0</v>
      </c>
      <c r="H4913">
        <v>0</v>
      </c>
      <c r="I4913">
        <v>0</v>
      </c>
      <c r="J4913">
        <v>0</v>
      </c>
      <c r="K4913">
        <v>0</v>
      </c>
      <c r="L4913">
        <v>996</v>
      </c>
      <c r="M4913">
        <v>0</v>
      </c>
      <c r="R4913">
        <f t="shared" si="271"/>
        <v>9</v>
      </c>
      <c r="S4913">
        <f t="shared" si="272"/>
        <v>15</v>
      </c>
    </row>
    <row r="4914" spans="1:19" x14ac:dyDescent="0.3">
      <c r="A4914">
        <v>4913</v>
      </c>
      <c r="B4914" t="s">
        <v>4924</v>
      </c>
      <c r="C4914" t="str">
        <f t="shared" si="270"/>
        <v>beans_g_2_VegetableESA12b</v>
      </c>
      <c r="D4914">
        <v>1075</v>
      </c>
      <c r="E4914">
        <v>1075</v>
      </c>
      <c r="F4914">
        <v>0</v>
      </c>
      <c r="G4914">
        <v>0</v>
      </c>
      <c r="H4914">
        <v>0</v>
      </c>
      <c r="I4914">
        <v>0</v>
      </c>
      <c r="J4914">
        <v>0</v>
      </c>
      <c r="K4914">
        <v>0</v>
      </c>
      <c r="L4914">
        <v>1093</v>
      </c>
      <c r="M4914">
        <v>0</v>
      </c>
      <c r="R4914">
        <f t="shared" si="271"/>
        <v>9</v>
      </c>
      <c r="S4914">
        <f t="shared" si="272"/>
        <v>15</v>
      </c>
    </row>
    <row r="4915" spans="1:19" x14ac:dyDescent="0.3">
      <c r="A4915">
        <v>4914</v>
      </c>
      <c r="B4915" t="s">
        <v>4925</v>
      </c>
      <c r="C4915" t="str">
        <f t="shared" si="270"/>
        <v>beans_g_2_VegetableESA13</v>
      </c>
      <c r="D4915">
        <v>1269</v>
      </c>
      <c r="E4915">
        <v>1269</v>
      </c>
      <c r="F4915">
        <v>0</v>
      </c>
      <c r="G4915">
        <v>0</v>
      </c>
      <c r="H4915">
        <v>0</v>
      </c>
      <c r="I4915">
        <v>0</v>
      </c>
      <c r="J4915">
        <v>0</v>
      </c>
      <c r="K4915">
        <v>0</v>
      </c>
      <c r="L4915">
        <v>1280</v>
      </c>
      <c r="M4915">
        <v>0</v>
      </c>
      <c r="R4915">
        <f t="shared" si="271"/>
        <v>9</v>
      </c>
      <c r="S4915">
        <f t="shared" si="272"/>
        <v>15</v>
      </c>
    </row>
    <row r="4916" spans="1:19" x14ac:dyDescent="0.3">
      <c r="A4916">
        <v>4915</v>
      </c>
      <c r="B4916" t="s">
        <v>4926</v>
      </c>
      <c r="C4916" t="str">
        <f t="shared" si="270"/>
        <v>beans_g_2_VegetableESA14</v>
      </c>
      <c r="D4916">
        <v>877</v>
      </c>
      <c r="E4916">
        <v>877</v>
      </c>
      <c r="F4916">
        <v>0</v>
      </c>
      <c r="G4916">
        <v>0</v>
      </c>
      <c r="H4916">
        <v>0</v>
      </c>
      <c r="I4916">
        <v>0</v>
      </c>
      <c r="J4916">
        <v>0</v>
      </c>
      <c r="K4916">
        <v>0</v>
      </c>
      <c r="L4916">
        <v>892</v>
      </c>
      <c r="M4916">
        <v>0</v>
      </c>
      <c r="R4916">
        <f t="shared" si="271"/>
        <v>9</v>
      </c>
      <c r="S4916">
        <f t="shared" si="272"/>
        <v>15</v>
      </c>
    </row>
    <row r="4917" spans="1:19" x14ac:dyDescent="0.3">
      <c r="A4917">
        <v>4916</v>
      </c>
      <c r="B4917" t="s">
        <v>4927</v>
      </c>
      <c r="C4917" t="str">
        <f t="shared" si="270"/>
        <v>beans_g_2_VegetableESA15a</v>
      </c>
      <c r="D4917">
        <v>1659</v>
      </c>
      <c r="E4917">
        <v>1659</v>
      </c>
      <c r="F4917">
        <v>0</v>
      </c>
      <c r="G4917">
        <v>0</v>
      </c>
      <c r="H4917">
        <v>0</v>
      </c>
      <c r="I4917">
        <v>0</v>
      </c>
      <c r="J4917">
        <v>0</v>
      </c>
      <c r="K4917">
        <v>0</v>
      </c>
      <c r="L4917">
        <v>1702</v>
      </c>
      <c r="M4917">
        <v>0</v>
      </c>
      <c r="R4917">
        <f t="shared" si="271"/>
        <v>9</v>
      </c>
      <c r="S4917">
        <f t="shared" si="272"/>
        <v>15</v>
      </c>
    </row>
    <row r="4918" spans="1:19" x14ac:dyDescent="0.3">
      <c r="A4918">
        <v>4917</v>
      </c>
      <c r="B4918" t="s">
        <v>4928</v>
      </c>
      <c r="C4918" t="str">
        <f t="shared" si="270"/>
        <v>beans_g_2_VegetableESA15b</v>
      </c>
      <c r="D4918">
        <v>1918</v>
      </c>
      <c r="E4918">
        <v>1918</v>
      </c>
      <c r="F4918">
        <v>0</v>
      </c>
      <c r="G4918">
        <v>0</v>
      </c>
      <c r="H4918">
        <v>0</v>
      </c>
      <c r="I4918">
        <v>0</v>
      </c>
      <c r="J4918">
        <v>0</v>
      </c>
      <c r="K4918">
        <v>0</v>
      </c>
      <c r="L4918">
        <v>1927</v>
      </c>
      <c r="M4918">
        <v>0</v>
      </c>
      <c r="R4918">
        <f t="shared" si="271"/>
        <v>9</v>
      </c>
      <c r="S4918">
        <f t="shared" si="272"/>
        <v>15</v>
      </c>
    </row>
    <row r="4919" spans="1:19" x14ac:dyDescent="0.3">
      <c r="A4919">
        <v>4918</v>
      </c>
      <c r="B4919" t="s">
        <v>4929</v>
      </c>
      <c r="C4919" t="str">
        <f t="shared" si="270"/>
        <v>beans_g_2_VegetableESA16a</v>
      </c>
      <c r="D4919">
        <v>673</v>
      </c>
      <c r="E4919">
        <v>673</v>
      </c>
      <c r="F4919">
        <v>0</v>
      </c>
      <c r="G4919">
        <v>0</v>
      </c>
      <c r="H4919">
        <v>0</v>
      </c>
      <c r="I4919">
        <v>0</v>
      </c>
      <c r="J4919">
        <v>0</v>
      </c>
      <c r="K4919">
        <v>0</v>
      </c>
      <c r="L4919">
        <v>678</v>
      </c>
      <c r="M4919">
        <v>0</v>
      </c>
      <c r="R4919">
        <f t="shared" si="271"/>
        <v>9</v>
      </c>
      <c r="S4919">
        <f t="shared" si="272"/>
        <v>15</v>
      </c>
    </row>
    <row r="4920" spans="1:19" x14ac:dyDescent="0.3">
      <c r="A4920">
        <v>4919</v>
      </c>
      <c r="B4920" t="s">
        <v>4930</v>
      </c>
      <c r="C4920" t="str">
        <f t="shared" si="270"/>
        <v>beans_g_2_VegetableESA16b</v>
      </c>
      <c r="D4920">
        <v>623</v>
      </c>
      <c r="E4920">
        <v>623</v>
      </c>
      <c r="F4920">
        <v>0</v>
      </c>
      <c r="G4920">
        <v>0</v>
      </c>
      <c r="H4920">
        <v>0</v>
      </c>
      <c r="I4920">
        <v>0</v>
      </c>
      <c r="J4920">
        <v>0</v>
      </c>
      <c r="K4920">
        <v>0</v>
      </c>
      <c r="L4920">
        <v>627</v>
      </c>
      <c r="M4920">
        <v>0</v>
      </c>
      <c r="R4920">
        <f t="shared" si="271"/>
        <v>9</v>
      </c>
      <c r="S4920">
        <f t="shared" si="272"/>
        <v>15</v>
      </c>
    </row>
    <row r="4921" spans="1:19" x14ac:dyDescent="0.3">
      <c r="A4921">
        <v>4920</v>
      </c>
      <c r="B4921" t="s">
        <v>4931</v>
      </c>
      <c r="C4921" t="str">
        <f t="shared" ref="C4921:C4984" si="273">LEFT(B4921,R4921-1)&amp;RIGHT(B4921,LEN(B4921)-S4921)</f>
        <v>beans_g_2_VegetableESA17a</v>
      </c>
      <c r="D4921">
        <v>800</v>
      </c>
      <c r="E4921">
        <v>800</v>
      </c>
      <c r="F4921">
        <v>0</v>
      </c>
      <c r="G4921">
        <v>0</v>
      </c>
      <c r="H4921">
        <v>0</v>
      </c>
      <c r="I4921">
        <v>0</v>
      </c>
      <c r="J4921">
        <v>0</v>
      </c>
      <c r="K4921">
        <v>0</v>
      </c>
      <c r="L4921">
        <v>816</v>
      </c>
      <c r="M4921">
        <v>0</v>
      </c>
      <c r="R4921">
        <f t="shared" si="271"/>
        <v>9</v>
      </c>
      <c r="S4921">
        <f t="shared" si="272"/>
        <v>15</v>
      </c>
    </row>
    <row r="4922" spans="1:19" x14ac:dyDescent="0.3">
      <c r="A4922">
        <v>4921</v>
      </c>
      <c r="B4922" t="s">
        <v>4932</v>
      </c>
      <c r="C4922" t="str">
        <f t="shared" si="273"/>
        <v>beans_g_2_VegetableESA17b</v>
      </c>
      <c r="D4922">
        <v>787</v>
      </c>
      <c r="E4922">
        <v>787</v>
      </c>
      <c r="F4922">
        <v>0</v>
      </c>
      <c r="G4922">
        <v>0</v>
      </c>
      <c r="H4922">
        <v>0</v>
      </c>
      <c r="I4922">
        <v>0</v>
      </c>
      <c r="J4922">
        <v>0</v>
      </c>
      <c r="K4922">
        <v>0</v>
      </c>
      <c r="L4922">
        <v>809</v>
      </c>
      <c r="M4922">
        <v>0</v>
      </c>
      <c r="R4922">
        <f t="shared" si="271"/>
        <v>9</v>
      </c>
      <c r="S4922">
        <f t="shared" si="272"/>
        <v>15</v>
      </c>
    </row>
    <row r="4923" spans="1:19" x14ac:dyDescent="0.3">
      <c r="A4923">
        <v>4922</v>
      </c>
      <c r="B4923" t="s">
        <v>4933</v>
      </c>
      <c r="C4923" t="str">
        <f t="shared" si="273"/>
        <v>beans_g_2_VegetableESA18a</v>
      </c>
      <c r="D4923">
        <v>852</v>
      </c>
      <c r="E4923">
        <v>852</v>
      </c>
      <c r="F4923">
        <v>0</v>
      </c>
      <c r="G4923">
        <v>0</v>
      </c>
      <c r="H4923">
        <v>0</v>
      </c>
      <c r="I4923">
        <v>0</v>
      </c>
      <c r="J4923">
        <v>0</v>
      </c>
      <c r="K4923">
        <v>0</v>
      </c>
      <c r="L4923">
        <v>858</v>
      </c>
      <c r="M4923">
        <v>0</v>
      </c>
      <c r="R4923">
        <f t="shared" si="271"/>
        <v>9</v>
      </c>
      <c r="S4923">
        <f t="shared" si="272"/>
        <v>15</v>
      </c>
    </row>
    <row r="4924" spans="1:19" x14ac:dyDescent="0.3">
      <c r="A4924">
        <v>4923</v>
      </c>
      <c r="B4924" t="s">
        <v>4934</v>
      </c>
      <c r="C4924" t="str">
        <f t="shared" si="273"/>
        <v>beans_g_2_VegetableESA18b</v>
      </c>
      <c r="D4924">
        <v>890</v>
      </c>
      <c r="E4924">
        <v>890</v>
      </c>
      <c r="F4924">
        <v>0</v>
      </c>
      <c r="G4924">
        <v>0</v>
      </c>
      <c r="H4924">
        <v>0</v>
      </c>
      <c r="I4924">
        <v>0</v>
      </c>
      <c r="J4924">
        <v>0</v>
      </c>
      <c r="K4924">
        <v>0</v>
      </c>
      <c r="L4924">
        <v>900</v>
      </c>
      <c r="M4924">
        <v>0</v>
      </c>
      <c r="R4924">
        <f t="shared" si="271"/>
        <v>9</v>
      </c>
      <c r="S4924">
        <f t="shared" si="272"/>
        <v>15</v>
      </c>
    </row>
    <row r="4925" spans="1:19" x14ac:dyDescent="0.3">
      <c r="A4925">
        <v>4924</v>
      </c>
      <c r="B4925" t="s">
        <v>4935</v>
      </c>
      <c r="C4925" t="str">
        <f t="shared" si="273"/>
        <v>beans_g_2_VegetableESA19a</v>
      </c>
      <c r="D4925">
        <v>515</v>
      </c>
      <c r="E4925">
        <v>515</v>
      </c>
      <c r="F4925">
        <v>0</v>
      </c>
      <c r="G4925">
        <v>0</v>
      </c>
      <c r="H4925">
        <v>0</v>
      </c>
      <c r="I4925">
        <v>0</v>
      </c>
      <c r="J4925">
        <v>0</v>
      </c>
      <c r="K4925">
        <v>0</v>
      </c>
      <c r="L4925">
        <v>520</v>
      </c>
      <c r="M4925">
        <v>0</v>
      </c>
      <c r="R4925">
        <f t="shared" si="271"/>
        <v>9</v>
      </c>
      <c r="S4925">
        <f t="shared" si="272"/>
        <v>15</v>
      </c>
    </row>
    <row r="4926" spans="1:19" x14ac:dyDescent="0.3">
      <c r="A4926">
        <v>4925</v>
      </c>
      <c r="B4926" t="s">
        <v>4936</v>
      </c>
      <c r="C4926" t="str">
        <f t="shared" si="273"/>
        <v>beans_g_2_VegetableESA19b</v>
      </c>
      <c r="D4926">
        <v>412</v>
      </c>
      <c r="E4926">
        <v>412</v>
      </c>
      <c r="F4926">
        <v>0</v>
      </c>
      <c r="G4926">
        <v>0</v>
      </c>
      <c r="H4926">
        <v>0</v>
      </c>
      <c r="I4926">
        <v>0</v>
      </c>
      <c r="J4926">
        <v>0</v>
      </c>
      <c r="K4926">
        <v>0</v>
      </c>
      <c r="L4926">
        <v>417</v>
      </c>
      <c r="M4926">
        <v>0</v>
      </c>
      <c r="R4926">
        <f t="shared" si="271"/>
        <v>9</v>
      </c>
      <c r="S4926">
        <f t="shared" si="272"/>
        <v>15</v>
      </c>
    </row>
    <row r="4927" spans="1:19" x14ac:dyDescent="0.3">
      <c r="A4927">
        <v>4926</v>
      </c>
      <c r="B4927" t="s">
        <v>4937</v>
      </c>
      <c r="C4927" t="str">
        <f t="shared" si="273"/>
        <v>beans_g_2_VegetableESA20a</v>
      </c>
      <c r="D4927">
        <v>602</v>
      </c>
      <c r="E4927">
        <v>602</v>
      </c>
      <c r="F4927">
        <v>0</v>
      </c>
      <c r="G4927">
        <v>0</v>
      </c>
      <c r="H4927">
        <v>0</v>
      </c>
      <c r="I4927">
        <v>0</v>
      </c>
      <c r="J4927">
        <v>0</v>
      </c>
      <c r="K4927">
        <v>0</v>
      </c>
      <c r="L4927">
        <v>602</v>
      </c>
      <c r="M4927">
        <v>0</v>
      </c>
      <c r="R4927">
        <f t="shared" si="271"/>
        <v>9</v>
      </c>
      <c r="S4927">
        <f t="shared" si="272"/>
        <v>15</v>
      </c>
    </row>
    <row r="4928" spans="1:19" x14ac:dyDescent="0.3">
      <c r="A4928">
        <v>4927</v>
      </c>
      <c r="B4928" t="s">
        <v>4938</v>
      </c>
      <c r="C4928" t="str">
        <f t="shared" si="273"/>
        <v>beans_g_2_VegetableESA20b</v>
      </c>
      <c r="D4928">
        <v>1037</v>
      </c>
      <c r="E4928">
        <v>1037</v>
      </c>
      <c r="F4928">
        <v>0</v>
      </c>
      <c r="G4928">
        <v>0</v>
      </c>
      <c r="H4928">
        <v>0</v>
      </c>
      <c r="I4928">
        <v>0</v>
      </c>
      <c r="J4928">
        <v>0</v>
      </c>
      <c r="K4928">
        <v>0</v>
      </c>
      <c r="L4928">
        <v>1038</v>
      </c>
      <c r="M4928">
        <v>0</v>
      </c>
      <c r="R4928">
        <f t="shared" si="271"/>
        <v>9</v>
      </c>
      <c r="S4928">
        <f t="shared" si="272"/>
        <v>15</v>
      </c>
    </row>
    <row r="4929" spans="1:19" x14ac:dyDescent="0.3">
      <c r="A4929">
        <v>4928</v>
      </c>
      <c r="B4929" t="s">
        <v>4939</v>
      </c>
      <c r="C4929" t="str">
        <f t="shared" si="273"/>
        <v>beans_g_2_VegetableESA21</v>
      </c>
      <c r="D4929">
        <v>979</v>
      </c>
      <c r="E4929">
        <v>979</v>
      </c>
      <c r="F4929">
        <v>0</v>
      </c>
      <c r="G4929">
        <v>0</v>
      </c>
      <c r="H4929">
        <v>0</v>
      </c>
      <c r="I4929">
        <v>0</v>
      </c>
      <c r="J4929">
        <v>0</v>
      </c>
      <c r="K4929">
        <v>0</v>
      </c>
      <c r="L4929">
        <v>980</v>
      </c>
      <c r="M4929">
        <v>0</v>
      </c>
      <c r="R4929">
        <f t="shared" si="271"/>
        <v>9</v>
      </c>
      <c r="S4929">
        <f t="shared" si="272"/>
        <v>15</v>
      </c>
    </row>
    <row r="4930" spans="1:19" x14ac:dyDescent="0.3">
      <c r="A4930">
        <v>4929</v>
      </c>
      <c r="B4930" t="s">
        <v>4940</v>
      </c>
      <c r="C4930" t="str">
        <f t="shared" si="273"/>
        <v>berries_g_2_VegetableESA12b</v>
      </c>
      <c r="D4930">
        <v>1854</v>
      </c>
      <c r="E4930">
        <v>1854</v>
      </c>
      <c r="F4930">
        <v>0</v>
      </c>
      <c r="G4930">
        <v>0</v>
      </c>
      <c r="H4930">
        <v>0</v>
      </c>
      <c r="I4930">
        <v>0</v>
      </c>
      <c r="J4930">
        <v>0</v>
      </c>
      <c r="K4930">
        <v>0</v>
      </c>
      <c r="L4930">
        <v>1888</v>
      </c>
      <c r="M4930">
        <v>0</v>
      </c>
      <c r="R4930">
        <f t="shared" si="271"/>
        <v>11</v>
      </c>
      <c r="S4930">
        <f t="shared" si="272"/>
        <v>18</v>
      </c>
    </row>
    <row r="4931" spans="1:19" x14ac:dyDescent="0.3">
      <c r="A4931">
        <v>4930</v>
      </c>
      <c r="B4931" t="s">
        <v>4941</v>
      </c>
      <c r="C4931" t="str">
        <f t="shared" si="273"/>
        <v>berries_g_2_VegetableESA13</v>
      </c>
      <c r="D4931">
        <v>1860</v>
      </c>
      <c r="E4931">
        <v>1860</v>
      </c>
      <c r="F4931">
        <v>0</v>
      </c>
      <c r="G4931">
        <v>0</v>
      </c>
      <c r="H4931">
        <v>0</v>
      </c>
      <c r="I4931">
        <v>0</v>
      </c>
      <c r="J4931">
        <v>0</v>
      </c>
      <c r="K4931">
        <v>0</v>
      </c>
      <c r="L4931">
        <v>1871</v>
      </c>
      <c r="M4931">
        <v>0</v>
      </c>
      <c r="R4931">
        <f t="shared" ref="R4931:R4994" si="274">SEARCH("run",B4931)</f>
        <v>11</v>
      </c>
      <c r="S4931">
        <f t="shared" ref="S4931:S4994" si="275">SEARCH("_",B4931,SEARCH("_",B4931,R4931+1)+1)</f>
        <v>18</v>
      </c>
    </row>
    <row r="4932" spans="1:19" x14ac:dyDescent="0.3">
      <c r="A4932">
        <v>4931</v>
      </c>
      <c r="B4932" t="s">
        <v>4942</v>
      </c>
      <c r="C4932" t="str">
        <f t="shared" si="273"/>
        <v>berries_g_2_VegetableESA14</v>
      </c>
      <c r="D4932">
        <v>1561</v>
      </c>
      <c r="E4932">
        <v>1561</v>
      </c>
      <c r="F4932">
        <v>0</v>
      </c>
      <c r="G4932">
        <v>0</v>
      </c>
      <c r="H4932">
        <v>0</v>
      </c>
      <c r="I4932">
        <v>0</v>
      </c>
      <c r="J4932">
        <v>0</v>
      </c>
      <c r="K4932">
        <v>0</v>
      </c>
      <c r="L4932">
        <v>1587</v>
      </c>
      <c r="M4932">
        <v>0</v>
      </c>
      <c r="R4932">
        <f t="shared" si="274"/>
        <v>11</v>
      </c>
      <c r="S4932">
        <f t="shared" si="275"/>
        <v>18</v>
      </c>
    </row>
    <row r="4933" spans="1:19" x14ac:dyDescent="0.3">
      <c r="A4933">
        <v>4932</v>
      </c>
      <c r="B4933" t="s">
        <v>4943</v>
      </c>
      <c r="C4933" t="str">
        <f t="shared" si="273"/>
        <v>berries_g_2_VegetableESA15a</v>
      </c>
      <c r="D4933">
        <v>2686</v>
      </c>
      <c r="E4933">
        <v>2686</v>
      </c>
      <c r="F4933">
        <v>0</v>
      </c>
      <c r="G4933">
        <v>0</v>
      </c>
      <c r="H4933">
        <v>0</v>
      </c>
      <c r="I4933">
        <v>0</v>
      </c>
      <c r="J4933">
        <v>0</v>
      </c>
      <c r="K4933">
        <v>0</v>
      </c>
      <c r="L4933">
        <v>2730</v>
      </c>
      <c r="M4933">
        <v>0</v>
      </c>
      <c r="R4933">
        <f t="shared" si="274"/>
        <v>11</v>
      </c>
      <c r="S4933">
        <f t="shared" si="275"/>
        <v>18</v>
      </c>
    </row>
    <row r="4934" spans="1:19" x14ac:dyDescent="0.3">
      <c r="A4934">
        <v>4933</v>
      </c>
      <c r="B4934" t="s">
        <v>4944</v>
      </c>
      <c r="C4934" t="str">
        <f t="shared" si="273"/>
        <v>berries_g_2_VegetableESA15b</v>
      </c>
      <c r="D4934">
        <v>2952</v>
      </c>
      <c r="E4934">
        <v>2952</v>
      </c>
      <c r="F4934">
        <v>0</v>
      </c>
      <c r="G4934">
        <v>0</v>
      </c>
      <c r="H4934">
        <v>0</v>
      </c>
      <c r="I4934">
        <v>0</v>
      </c>
      <c r="J4934">
        <v>0</v>
      </c>
      <c r="K4934">
        <v>0</v>
      </c>
      <c r="L4934">
        <v>2972</v>
      </c>
      <c r="M4934">
        <v>0</v>
      </c>
      <c r="R4934">
        <f t="shared" si="274"/>
        <v>11</v>
      </c>
      <c r="S4934">
        <f t="shared" si="275"/>
        <v>18</v>
      </c>
    </row>
    <row r="4935" spans="1:19" x14ac:dyDescent="0.3">
      <c r="A4935">
        <v>4934</v>
      </c>
      <c r="B4935" t="s">
        <v>4945</v>
      </c>
      <c r="C4935" t="str">
        <f t="shared" si="273"/>
        <v>berries_g_2_VegetableESA16a</v>
      </c>
      <c r="D4935">
        <v>638</v>
      </c>
      <c r="E4935">
        <v>638</v>
      </c>
      <c r="F4935">
        <v>0</v>
      </c>
      <c r="G4935">
        <v>0</v>
      </c>
      <c r="H4935">
        <v>0</v>
      </c>
      <c r="I4935">
        <v>0</v>
      </c>
      <c r="J4935">
        <v>0</v>
      </c>
      <c r="K4935">
        <v>0</v>
      </c>
      <c r="L4935">
        <v>642</v>
      </c>
      <c r="M4935">
        <v>0</v>
      </c>
      <c r="R4935">
        <f t="shared" si="274"/>
        <v>11</v>
      </c>
      <c r="S4935">
        <f t="shared" si="275"/>
        <v>18</v>
      </c>
    </row>
    <row r="4936" spans="1:19" x14ac:dyDescent="0.3">
      <c r="A4936">
        <v>4935</v>
      </c>
      <c r="B4936" t="s">
        <v>4946</v>
      </c>
      <c r="C4936" t="str">
        <f t="shared" si="273"/>
        <v>berries_g_2_VegetableESA16b</v>
      </c>
      <c r="D4936">
        <v>652</v>
      </c>
      <c r="E4936">
        <v>652</v>
      </c>
      <c r="F4936">
        <v>0</v>
      </c>
      <c r="G4936">
        <v>0</v>
      </c>
      <c r="H4936">
        <v>0</v>
      </c>
      <c r="I4936">
        <v>0</v>
      </c>
      <c r="J4936">
        <v>0</v>
      </c>
      <c r="K4936">
        <v>0</v>
      </c>
      <c r="L4936">
        <v>655</v>
      </c>
      <c r="M4936">
        <v>0</v>
      </c>
      <c r="R4936">
        <f t="shared" si="274"/>
        <v>11</v>
      </c>
      <c r="S4936">
        <f t="shared" si="275"/>
        <v>18</v>
      </c>
    </row>
    <row r="4937" spans="1:19" x14ac:dyDescent="0.3">
      <c r="A4937">
        <v>4936</v>
      </c>
      <c r="B4937" t="s">
        <v>4947</v>
      </c>
      <c r="C4937" t="str">
        <f t="shared" si="273"/>
        <v>berries_g_2_VegetableESA17a</v>
      </c>
      <c r="D4937">
        <v>1124</v>
      </c>
      <c r="E4937">
        <v>1124</v>
      </c>
      <c r="F4937">
        <v>0</v>
      </c>
      <c r="G4937">
        <v>0</v>
      </c>
      <c r="H4937">
        <v>0</v>
      </c>
      <c r="I4937">
        <v>0</v>
      </c>
      <c r="J4937">
        <v>0</v>
      </c>
      <c r="K4937">
        <v>0</v>
      </c>
      <c r="L4937">
        <v>1148</v>
      </c>
      <c r="M4937">
        <v>0</v>
      </c>
      <c r="R4937">
        <f t="shared" si="274"/>
        <v>11</v>
      </c>
      <c r="S4937">
        <f t="shared" si="275"/>
        <v>18</v>
      </c>
    </row>
    <row r="4938" spans="1:19" x14ac:dyDescent="0.3">
      <c r="A4938">
        <v>4937</v>
      </c>
      <c r="B4938" t="s">
        <v>4948</v>
      </c>
      <c r="C4938" t="str">
        <f t="shared" si="273"/>
        <v>berries_g_2_VegetableESA17b</v>
      </c>
      <c r="D4938">
        <v>1353</v>
      </c>
      <c r="E4938">
        <v>1353</v>
      </c>
      <c r="F4938">
        <v>0</v>
      </c>
      <c r="G4938">
        <v>0</v>
      </c>
      <c r="H4938">
        <v>0</v>
      </c>
      <c r="I4938">
        <v>0</v>
      </c>
      <c r="J4938">
        <v>0</v>
      </c>
      <c r="K4938">
        <v>0</v>
      </c>
      <c r="L4938">
        <v>1398</v>
      </c>
      <c r="M4938">
        <v>0</v>
      </c>
      <c r="R4938">
        <f t="shared" si="274"/>
        <v>11</v>
      </c>
      <c r="S4938">
        <f t="shared" si="275"/>
        <v>18</v>
      </c>
    </row>
    <row r="4939" spans="1:19" x14ac:dyDescent="0.3">
      <c r="A4939">
        <v>4938</v>
      </c>
      <c r="B4939" t="s">
        <v>4949</v>
      </c>
      <c r="C4939" t="str">
        <f t="shared" si="273"/>
        <v>berries_g_2_VegetableESA18a</v>
      </c>
      <c r="D4939">
        <v>1124</v>
      </c>
      <c r="E4939">
        <v>1124</v>
      </c>
      <c r="F4939">
        <v>0</v>
      </c>
      <c r="G4939">
        <v>0</v>
      </c>
      <c r="H4939">
        <v>0</v>
      </c>
      <c r="I4939">
        <v>0</v>
      </c>
      <c r="J4939">
        <v>0</v>
      </c>
      <c r="K4939">
        <v>0</v>
      </c>
      <c r="L4939">
        <v>1134</v>
      </c>
      <c r="M4939">
        <v>0</v>
      </c>
      <c r="R4939">
        <f t="shared" si="274"/>
        <v>11</v>
      </c>
      <c r="S4939">
        <f t="shared" si="275"/>
        <v>18</v>
      </c>
    </row>
    <row r="4940" spans="1:19" x14ac:dyDescent="0.3">
      <c r="A4940">
        <v>4939</v>
      </c>
      <c r="B4940" t="s">
        <v>4950</v>
      </c>
      <c r="C4940" t="str">
        <f t="shared" si="273"/>
        <v>berries_g_2_VegetableESA18b</v>
      </c>
      <c r="D4940">
        <v>1158</v>
      </c>
      <c r="E4940">
        <v>1158</v>
      </c>
      <c r="F4940">
        <v>0</v>
      </c>
      <c r="G4940">
        <v>0</v>
      </c>
      <c r="H4940">
        <v>0</v>
      </c>
      <c r="I4940">
        <v>0</v>
      </c>
      <c r="J4940">
        <v>0</v>
      </c>
      <c r="K4940">
        <v>0</v>
      </c>
      <c r="L4940">
        <v>1168</v>
      </c>
      <c r="M4940">
        <v>0</v>
      </c>
      <c r="R4940">
        <f t="shared" si="274"/>
        <v>11</v>
      </c>
      <c r="S4940">
        <f t="shared" si="275"/>
        <v>18</v>
      </c>
    </row>
    <row r="4941" spans="1:19" x14ac:dyDescent="0.3">
      <c r="A4941">
        <v>4940</v>
      </c>
      <c r="B4941" t="s">
        <v>4951</v>
      </c>
      <c r="C4941" t="str">
        <f t="shared" si="273"/>
        <v>berries_g_2_VegetableESA19a</v>
      </c>
      <c r="D4941">
        <v>746</v>
      </c>
      <c r="E4941">
        <v>746</v>
      </c>
      <c r="F4941">
        <v>0</v>
      </c>
      <c r="G4941">
        <v>0</v>
      </c>
      <c r="H4941">
        <v>0</v>
      </c>
      <c r="I4941">
        <v>0</v>
      </c>
      <c r="J4941">
        <v>0</v>
      </c>
      <c r="K4941">
        <v>0</v>
      </c>
      <c r="L4941">
        <v>751</v>
      </c>
      <c r="M4941">
        <v>0</v>
      </c>
      <c r="R4941">
        <f t="shared" si="274"/>
        <v>11</v>
      </c>
      <c r="S4941">
        <f t="shared" si="275"/>
        <v>18</v>
      </c>
    </row>
    <row r="4942" spans="1:19" x14ac:dyDescent="0.3">
      <c r="A4942">
        <v>4941</v>
      </c>
      <c r="B4942" t="s">
        <v>4952</v>
      </c>
      <c r="C4942" t="str">
        <f t="shared" si="273"/>
        <v>berries_g_2_VegetableESA19b</v>
      </c>
      <c r="D4942">
        <v>492</v>
      </c>
      <c r="E4942">
        <v>492</v>
      </c>
      <c r="F4942">
        <v>0</v>
      </c>
      <c r="G4942">
        <v>0</v>
      </c>
      <c r="H4942">
        <v>0</v>
      </c>
      <c r="I4942">
        <v>0</v>
      </c>
      <c r="J4942">
        <v>0</v>
      </c>
      <c r="K4942">
        <v>0</v>
      </c>
      <c r="L4942">
        <v>496</v>
      </c>
      <c r="M4942">
        <v>0</v>
      </c>
      <c r="R4942">
        <f t="shared" si="274"/>
        <v>11</v>
      </c>
      <c r="S4942">
        <f t="shared" si="275"/>
        <v>18</v>
      </c>
    </row>
    <row r="4943" spans="1:19" x14ac:dyDescent="0.3">
      <c r="A4943">
        <v>4942</v>
      </c>
      <c r="B4943" t="s">
        <v>4953</v>
      </c>
      <c r="C4943" t="str">
        <f t="shared" si="273"/>
        <v>berries_g_2_VegetableESA20a</v>
      </c>
      <c r="D4943">
        <v>815</v>
      </c>
      <c r="E4943">
        <v>815</v>
      </c>
      <c r="F4943">
        <v>0</v>
      </c>
      <c r="G4943">
        <v>0</v>
      </c>
      <c r="H4943">
        <v>0</v>
      </c>
      <c r="I4943">
        <v>0</v>
      </c>
      <c r="J4943">
        <v>0</v>
      </c>
      <c r="K4943">
        <v>0</v>
      </c>
      <c r="L4943">
        <v>816</v>
      </c>
      <c r="M4943">
        <v>0</v>
      </c>
      <c r="R4943">
        <f t="shared" si="274"/>
        <v>11</v>
      </c>
      <c r="S4943">
        <f t="shared" si="275"/>
        <v>18</v>
      </c>
    </row>
    <row r="4944" spans="1:19" x14ac:dyDescent="0.3">
      <c r="A4944">
        <v>4943</v>
      </c>
      <c r="B4944" t="s">
        <v>4954</v>
      </c>
      <c r="C4944" t="str">
        <f t="shared" si="273"/>
        <v>berries_g_2_VegetableESA20b</v>
      </c>
      <c r="D4944">
        <v>1746</v>
      </c>
      <c r="E4944">
        <v>1746</v>
      </c>
      <c r="F4944">
        <v>0</v>
      </c>
      <c r="G4944">
        <v>0</v>
      </c>
      <c r="H4944">
        <v>0</v>
      </c>
      <c r="I4944">
        <v>0</v>
      </c>
      <c r="J4944">
        <v>0</v>
      </c>
      <c r="K4944">
        <v>0</v>
      </c>
      <c r="L4944">
        <v>1749</v>
      </c>
      <c r="M4944">
        <v>0</v>
      </c>
      <c r="R4944">
        <f t="shared" si="274"/>
        <v>11</v>
      </c>
      <c r="S4944">
        <f t="shared" si="275"/>
        <v>18</v>
      </c>
    </row>
    <row r="4945" spans="1:19" x14ac:dyDescent="0.3">
      <c r="A4945">
        <v>4944</v>
      </c>
      <c r="B4945" t="s">
        <v>4955</v>
      </c>
      <c r="C4945" t="str">
        <f t="shared" si="273"/>
        <v>berries_g_2_VegetableESA21</v>
      </c>
      <c r="D4945">
        <v>1661</v>
      </c>
      <c r="E4945">
        <v>1661</v>
      </c>
      <c r="F4945">
        <v>0</v>
      </c>
      <c r="G4945">
        <v>0</v>
      </c>
      <c r="H4945">
        <v>0</v>
      </c>
      <c r="I4945">
        <v>0</v>
      </c>
      <c r="J4945">
        <v>0</v>
      </c>
      <c r="K4945">
        <v>0</v>
      </c>
      <c r="L4945">
        <v>1663</v>
      </c>
      <c r="M4945">
        <v>0</v>
      </c>
      <c r="R4945">
        <f t="shared" si="274"/>
        <v>11</v>
      </c>
      <c r="S4945">
        <f t="shared" si="275"/>
        <v>18</v>
      </c>
    </row>
    <row r="4946" spans="1:19" x14ac:dyDescent="0.3">
      <c r="A4946">
        <v>4945</v>
      </c>
      <c r="B4946" t="s">
        <v>4956</v>
      </c>
      <c r="C4946" t="str">
        <f t="shared" si="273"/>
        <v>berries_g_2_VegetableESA1</v>
      </c>
      <c r="D4946">
        <v>601</v>
      </c>
      <c r="E4946">
        <v>601</v>
      </c>
      <c r="F4946">
        <v>0</v>
      </c>
      <c r="G4946">
        <v>0</v>
      </c>
      <c r="H4946">
        <v>0</v>
      </c>
      <c r="I4946">
        <v>0</v>
      </c>
      <c r="J4946">
        <v>0</v>
      </c>
      <c r="K4946">
        <v>0</v>
      </c>
      <c r="L4946">
        <v>1003</v>
      </c>
      <c r="M4946">
        <v>0</v>
      </c>
      <c r="R4946">
        <f t="shared" si="274"/>
        <v>11</v>
      </c>
      <c r="S4946">
        <f t="shared" si="275"/>
        <v>18</v>
      </c>
    </row>
    <row r="4947" spans="1:19" x14ac:dyDescent="0.3">
      <c r="A4947">
        <v>4946</v>
      </c>
      <c r="B4947" t="s">
        <v>4957</v>
      </c>
      <c r="C4947" t="str">
        <f t="shared" si="273"/>
        <v>berries_g_2_VegetableESA2</v>
      </c>
      <c r="D4947">
        <v>1026</v>
      </c>
      <c r="E4947">
        <v>1026</v>
      </c>
      <c r="F4947">
        <v>0</v>
      </c>
      <c r="G4947">
        <v>0</v>
      </c>
      <c r="H4947">
        <v>0</v>
      </c>
      <c r="I4947">
        <v>0</v>
      </c>
      <c r="J4947">
        <v>0</v>
      </c>
      <c r="K4947">
        <v>0</v>
      </c>
      <c r="L4947">
        <v>1106</v>
      </c>
      <c r="M4947">
        <v>0</v>
      </c>
      <c r="R4947">
        <f t="shared" si="274"/>
        <v>11</v>
      </c>
      <c r="S4947">
        <f t="shared" si="275"/>
        <v>18</v>
      </c>
    </row>
    <row r="4948" spans="1:19" x14ac:dyDescent="0.3">
      <c r="A4948">
        <v>4947</v>
      </c>
      <c r="B4948" t="s">
        <v>4958</v>
      </c>
      <c r="C4948" t="str">
        <f t="shared" si="273"/>
        <v>berries_g_2_VegetableESA3</v>
      </c>
      <c r="D4948">
        <v>600</v>
      </c>
      <c r="E4948">
        <v>600</v>
      </c>
      <c r="F4948">
        <v>0</v>
      </c>
      <c r="G4948">
        <v>0</v>
      </c>
      <c r="H4948">
        <v>0</v>
      </c>
      <c r="I4948">
        <v>0</v>
      </c>
      <c r="J4948">
        <v>0</v>
      </c>
      <c r="K4948">
        <v>0</v>
      </c>
      <c r="L4948">
        <v>605</v>
      </c>
      <c r="M4948">
        <v>0</v>
      </c>
      <c r="R4948">
        <f t="shared" si="274"/>
        <v>11</v>
      </c>
      <c r="S4948">
        <f t="shared" si="275"/>
        <v>18</v>
      </c>
    </row>
    <row r="4949" spans="1:19" x14ac:dyDescent="0.3">
      <c r="A4949">
        <v>4948</v>
      </c>
      <c r="B4949" t="s">
        <v>4959</v>
      </c>
      <c r="C4949" t="str">
        <f t="shared" si="273"/>
        <v>berries_g_2_VegetableESA4</v>
      </c>
      <c r="D4949">
        <v>973</v>
      </c>
      <c r="E4949">
        <v>973</v>
      </c>
      <c r="F4949">
        <v>0</v>
      </c>
      <c r="G4949">
        <v>0</v>
      </c>
      <c r="H4949">
        <v>0</v>
      </c>
      <c r="I4949">
        <v>0</v>
      </c>
      <c r="J4949">
        <v>0</v>
      </c>
      <c r="K4949">
        <v>0</v>
      </c>
      <c r="L4949">
        <v>973</v>
      </c>
      <c r="M4949">
        <v>0</v>
      </c>
      <c r="R4949">
        <f t="shared" si="274"/>
        <v>11</v>
      </c>
      <c r="S4949">
        <f t="shared" si="275"/>
        <v>18</v>
      </c>
    </row>
    <row r="4950" spans="1:19" x14ac:dyDescent="0.3">
      <c r="A4950">
        <v>4949</v>
      </c>
      <c r="B4950" t="s">
        <v>4960</v>
      </c>
      <c r="C4950" t="str">
        <f t="shared" si="273"/>
        <v>berries_g_2_VegetableESA5</v>
      </c>
      <c r="D4950">
        <v>859</v>
      </c>
      <c r="E4950">
        <v>859</v>
      </c>
      <c r="F4950">
        <v>0</v>
      </c>
      <c r="G4950">
        <v>0</v>
      </c>
      <c r="H4950">
        <v>0</v>
      </c>
      <c r="I4950">
        <v>0</v>
      </c>
      <c r="J4950">
        <v>0</v>
      </c>
      <c r="K4950">
        <v>0</v>
      </c>
      <c r="L4950">
        <v>885</v>
      </c>
      <c r="M4950">
        <v>0</v>
      </c>
      <c r="R4950">
        <f t="shared" si="274"/>
        <v>11</v>
      </c>
      <c r="S4950">
        <f t="shared" si="275"/>
        <v>18</v>
      </c>
    </row>
    <row r="4951" spans="1:19" x14ac:dyDescent="0.3">
      <c r="A4951">
        <v>4950</v>
      </c>
      <c r="B4951" t="s">
        <v>4961</v>
      </c>
      <c r="C4951" t="str">
        <f t="shared" si="273"/>
        <v>berries_g_2_VegetableESA6</v>
      </c>
      <c r="D4951">
        <v>977</v>
      </c>
      <c r="E4951">
        <v>977</v>
      </c>
      <c r="F4951">
        <v>0</v>
      </c>
      <c r="G4951">
        <v>0</v>
      </c>
      <c r="H4951">
        <v>0</v>
      </c>
      <c r="I4951">
        <v>0</v>
      </c>
      <c r="J4951">
        <v>0</v>
      </c>
      <c r="K4951">
        <v>0</v>
      </c>
      <c r="L4951">
        <v>988</v>
      </c>
      <c r="M4951">
        <v>0</v>
      </c>
      <c r="R4951">
        <f t="shared" si="274"/>
        <v>11</v>
      </c>
      <c r="S4951">
        <f t="shared" si="275"/>
        <v>18</v>
      </c>
    </row>
    <row r="4952" spans="1:19" x14ac:dyDescent="0.3">
      <c r="A4952">
        <v>4951</v>
      </c>
      <c r="B4952" t="s">
        <v>4962</v>
      </c>
      <c r="C4952" t="str">
        <f t="shared" si="273"/>
        <v>berries_g_2_VegetableESA7</v>
      </c>
      <c r="D4952">
        <v>1130</v>
      </c>
      <c r="E4952">
        <v>1130</v>
      </c>
      <c r="F4952">
        <v>0</v>
      </c>
      <c r="G4952">
        <v>0</v>
      </c>
      <c r="H4952">
        <v>0</v>
      </c>
      <c r="I4952">
        <v>0</v>
      </c>
      <c r="J4952">
        <v>0</v>
      </c>
      <c r="K4952">
        <v>0</v>
      </c>
      <c r="L4952">
        <v>1239</v>
      </c>
      <c r="M4952">
        <v>0</v>
      </c>
      <c r="R4952">
        <f t="shared" si="274"/>
        <v>11</v>
      </c>
      <c r="S4952">
        <f t="shared" si="275"/>
        <v>18</v>
      </c>
    </row>
    <row r="4953" spans="1:19" x14ac:dyDescent="0.3">
      <c r="A4953">
        <v>4952</v>
      </c>
      <c r="B4953" t="s">
        <v>4963</v>
      </c>
      <c r="C4953" t="str">
        <f t="shared" si="273"/>
        <v>berries_g_2_VegetableESA8</v>
      </c>
      <c r="D4953">
        <v>721</v>
      </c>
      <c r="E4953">
        <v>721</v>
      </c>
      <c r="F4953">
        <v>0</v>
      </c>
      <c r="G4953">
        <v>0</v>
      </c>
      <c r="H4953">
        <v>0</v>
      </c>
      <c r="I4953">
        <v>0</v>
      </c>
      <c r="J4953">
        <v>0</v>
      </c>
      <c r="K4953">
        <v>0</v>
      </c>
      <c r="L4953">
        <v>721</v>
      </c>
      <c r="M4953">
        <v>0</v>
      </c>
      <c r="R4953">
        <f t="shared" si="274"/>
        <v>11</v>
      </c>
      <c r="S4953">
        <f t="shared" si="275"/>
        <v>18</v>
      </c>
    </row>
    <row r="4954" spans="1:19" x14ac:dyDescent="0.3">
      <c r="A4954">
        <v>4953</v>
      </c>
      <c r="B4954" t="s">
        <v>4964</v>
      </c>
      <c r="C4954" t="str">
        <f t="shared" si="273"/>
        <v>berries_g_2_VegetableESA9</v>
      </c>
      <c r="D4954">
        <v>624</v>
      </c>
      <c r="E4954">
        <v>624</v>
      </c>
      <c r="F4954">
        <v>0</v>
      </c>
      <c r="G4954">
        <v>0</v>
      </c>
      <c r="H4954">
        <v>0</v>
      </c>
      <c r="I4954">
        <v>0</v>
      </c>
      <c r="J4954">
        <v>0</v>
      </c>
      <c r="K4954">
        <v>0</v>
      </c>
      <c r="L4954">
        <v>636</v>
      </c>
      <c r="M4954">
        <v>0</v>
      </c>
      <c r="R4954">
        <f t="shared" si="274"/>
        <v>11</v>
      </c>
      <c r="S4954">
        <f t="shared" si="275"/>
        <v>18</v>
      </c>
    </row>
    <row r="4955" spans="1:19" x14ac:dyDescent="0.3">
      <c r="A4955">
        <v>4954</v>
      </c>
      <c r="B4955" t="s">
        <v>4965</v>
      </c>
      <c r="C4955" t="str">
        <f t="shared" si="273"/>
        <v>berries_g_2_VegetableESA10a</v>
      </c>
      <c r="D4955">
        <v>610</v>
      </c>
      <c r="E4955">
        <v>610</v>
      </c>
      <c r="F4955">
        <v>0</v>
      </c>
      <c r="G4955">
        <v>0</v>
      </c>
      <c r="H4955">
        <v>0</v>
      </c>
      <c r="I4955">
        <v>0</v>
      </c>
      <c r="J4955">
        <v>0</v>
      </c>
      <c r="K4955">
        <v>0</v>
      </c>
      <c r="L4955">
        <v>622</v>
      </c>
      <c r="M4955">
        <v>0</v>
      </c>
      <c r="R4955">
        <f t="shared" si="274"/>
        <v>11</v>
      </c>
      <c r="S4955">
        <f t="shared" si="275"/>
        <v>18</v>
      </c>
    </row>
    <row r="4956" spans="1:19" x14ac:dyDescent="0.3">
      <c r="A4956">
        <v>4955</v>
      </c>
      <c r="B4956" t="s">
        <v>4966</v>
      </c>
      <c r="C4956" t="str">
        <f t="shared" si="273"/>
        <v>berries_g_2_VegetableESA10b</v>
      </c>
      <c r="D4956">
        <v>712</v>
      </c>
      <c r="E4956">
        <v>712</v>
      </c>
      <c r="F4956">
        <v>0</v>
      </c>
      <c r="G4956">
        <v>0</v>
      </c>
      <c r="H4956">
        <v>0</v>
      </c>
      <c r="I4956">
        <v>0</v>
      </c>
      <c r="J4956">
        <v>0</v>
      </c>
      <c r="K4956">
        <v>0</v>
      </c>
      <c r="L4956">
        <v>747</v>
      </c>
      <c r="M4956">
        <v>0</v>
      </c>
      <c r="R4956">
        <f t="shared" si="274"/>
        <v>11</v>
      </c>
      <c r="S4956">
        <f t="shared" si="275"/>
        <v>18</v>
      </c>
    </row>
    <row r="4957" spans="1:19" x14ac:dyDescent="0.3">
      <c r="A4957">
        <v>4956</v>
      </c>
      <c r="B4957" t="s">
        <v>4967</v>
      </c>
      <c r="C4957" t="str">
        <f t="shared" si="273"/>
        <v>berries_g_2_VegetableESA11a</v>
      </c>
      <c r="D4957">
        <v>1668</v>
      </c>
      <c r="E4957">
        <v>1668</v>
      </c>
      <c r="F4957">
        <v>0</v>
      </c>
      <c r="G4957">
        <v>0</v>
      </c>
      <c r="H4957">
        <v>0</v>
      </c>
      <c r="I4957">
        <v>0</v>
      </c>
      <c r="J4957">
        <v>0</v>
      </c>
      <c r="K4957">
        <v>0</v>
      </c>
      <c r="L4957">
        <v>1685</v>
      </c>
      <c r="M4957">
        <v>0</v>
      </c>
      <c r="R4957">
        <f t="shared" si="274"/>
        <v>11</v>
      </c>
      <c r="S4957">
        <f t="shared" si="275"/>
        <v>18</v>
      </c>
    </row>
    <row r="4958" spans="1:19" x14ac:dyDescent="0.3">
      <c r="A4958">
        <v>4957</v>
      </c>
      <c r="B4958" t="s">
        <v>4968</v>
      </c>
      <c r="C4958" t="str">
        <f t="shared" si="273"/>
        <v>berries_g_2_VegetableESA11b</v>
      </c>
      <c r="D4958">
        <v>1644</v>
      </c>
      <c r="E4958">
        <v>1644</v>
      </c>
      <c r="F4958">
        <v>0</v>
      </c>
      <c r="G4958">
        <v>0</v>
      </c>
      <c r="H4958">
        <v>0</v>
      </c>
      <c r="I4958">
        <v>0</v>
      </c>
      <c r="J4958">
        <v>0</v>
      </c>
      <c r="K4958">
        <v>0</v>
      </c>
      <c r="L4958">
        <v>1669</v>
      </c>
      <c r="M4958">
        <v>0</v>
      </c>
      <c r="R4958">
        <f t="shared" si="274"/>
        <v>11</v>
      </c>
      <c r="S4958">
        <f t="shared" si="275"/>
        <v>18</v>
      </c>
    </row>
    <row r="4959" spans="1:19" x14ac:dyDescent="0.3">
      <c r="A4959">
        <v>4958</v>
      </c>
      <c r="B4959" t="s">
        <v>4969</v>
      </c>
      <c r="C4959" t="str">
        <f t="shared" si="273"/>
        <v>berries_g_2_VegetableESA12a</v>
      </c>
      <c r="D4959">
        <v>1572</v>
      </c>
      <c r="E4959">
        <v>1572</v>
      </c>
      <c r="F4959">
        <v>0</v>
      </c>
      <c r="G4959">
        <v>0</v>
      </c>
      <c r="H4959">
        <v>0</v>
      </c>
      <c r="I4959">
        <v>0</v>
      </c>
      <c r="J4959">
        <v>0</v>
      </c>
      <c r="K4959">
        <v>0</v>
      </c>
      <c r="L4959">
        <v>1591</v>
      </c>
      <c r="M4959">
        <v>0</v>
      </c>
      <c r="R4959">
        <f t="shared" si="274"/>
        <v>11</v>
      </c>
      <c r="S4959">
        <f t="shared" si="275"/>
        <v>18</v>
      </c>
    </row>
    <row r="4960" spans="1:19" x14ac:dyDescent="0.3">
      <c r="A4960">
        <v>4959</v>
      </c>
      <c r="B4960" t="s">
        <v>4970</v>
      </c>
      <c r="C4960" t="str">
        <f t="shared" si="273"/>
        <v>brassica_g_2_VegetableESA1</v>
      </c>
      <c r="D4960">
        <v>647</v>
      </c>
      <c r="E4960">
        <v>647</v>
      </c>
      <c r="F4960">
        <v>0</v>
      </c>
      <c r="G4960">
        <v>0</v>
      </c>
      <c r="H4960">
        <v>0</v>
      </c>
      <c r="I4960">
        <v>0</v>
      </c>
      <c r="J4960">
        <v>0</v>
      </c>
      <c r="K4960">
        <v>0</v>
      </c>
      <c r="L4960">
        <v>1095</v>
      </c>
      <c r="M4960">
        <v>0</v>
      </c>
      <c r="R4960">
        <f t="shared" si="274"/>
        <v>12</v>
      </c>
      <c r="S4960">
        <f t="shared" si="275"/>
        <v>19</v>
      </c>
    </row>
    <row r="4961" spans="1:19" x14ac:dyDescent="0.3">
      <c r="A4961">
        <v>4960</v>
      </c>
      <c r="B4961" t="s">
        <v>4971</v>
      </c>
      <c r="C4961" t="str">
        <f t="shared" si="273"/>
        <v>brassica_g_2_VegetableESA2</v>
      </c>
      <c r="D4961">
        <v>996</v>
      </c>
      <c r="E4961">
        <v>996</v>
      </c>
      <c r="F4961">
        <v>0</v>
      </c>
      <c r="G4961">
        <v>0</v>
      </c>
      <c r="H4961">
        <v>0</v>
      </c>
      <c r="I4961">
        <v>0</v>
      </c>
      <c r="J4961">
        <v>0</v>
      </c>
      <c r="K4961">
        <v>0</v>
      </c>
      <c r="L4961">
        <v>1071</v>
      </c>
      <c r="M4961">
        <v>0</v>
      </c>
      <c r="R4961">
        <f t="shared" si="274"/>
        <v>12</v>
      </c>
      <c r="S4961">
        <f t="shared" si="275"/>
        <v>19</v>
      </c>
    </row>
    <row r="4962" spans="1:19" x14ac:dyDescent="0.3">
      <c r="A4962">
        <v>4961</v>
      </c>
      <c r="B4962" t="s">
        <v>4972</v>
      </c>
      <c r="C4962" t="str">
        <f t="shared" si="273"/>
        <v>brassica_g_2_VegetableESA3</v>
      </c>
      <c r="D4962">
        <v>705</v>
      </c>
      <c r="E4962">
        <v>705</v>
      </c>
      <c r="F4962">
        <v>0</v>
      </c>
      <c r="G4962">
        <v>0</v>
      </c>
      <c r="H4962">
        <v>0</v>
      </c>
      <c r="I4962">
        <v>0</v>
      </c>
      <c r="J4962">
        <v>0</v>
      </c>
      <c r="K4962">
        <v>0</v>
      </c>
      <c r="L4962">
        <v>713</v>
      </c>
      <c r="M4962">
        <v>0</v>
      </c>
      <c r="R4962">
        <f t="shared" si="274"/>
        <v>12</v>
      </c>
      <c r="S4962">
        <f t="shared" si="275"/>
        <v>19</v>
      </c>
    </row>
    <row r="4963" spans="1:19" x14ac:dyDescent="0.3">
      <c r="A4963">
        <v>4962</v>
      </c>
      <c r="B4963" t="s">
        <v>4973</v>
      </c>
      <c r="C4963" t="str">
        <f t="shared" si="273"/>
        <v>brassica_g_2_VegetableESA4</v>
      </c>
      <c r="D4963">
        <v>1091</v>
      </c>
      <c r="E4963">
        <v>1091</v>
      </c>
      <c r="F4963">
        <v>0</v>
      </c>
      <c r="G4963">
        <v>0</v>
      </c>
      <c r="H4963">
        <v>0</v>
      </c>
      <c r="I4963">
        <v>0</v>
      </c>
      <c r="J4963">
        <v>0</v>
      </c>
      <c r="K4963">
        <v>0</v>
      </c>
      <c r="L4963">
        <v>1092</v>
      </c>
      <c r="M4963">
        <v>0</v>
      </c>
      <c r="R4963">
        <f t="shared" si="274"/>
        <v>12</v>
      </c>
      <c r="S4963">
        <f t="shared" si="275"/>
        <v>19</v>
      </c>
    </row>
    <row r="4964" spans="1:19" x14ac:dyDescent="0.3">
      <c r="A4964">
        <v>4963</v>
      </c>
      <c r="B4964" t="s">
        <v>4974</v>
      </c>
      <c r="C4964" t="str">
        <f t="shared" si="273"/>
        <v>brassica_g_2_VegetableESA5</v>
      </c>
      <c r="D4964">
        <v>950</v>
      </c>
      <c r="E4964">
        <v>950</v>
      </c>
      <c r="F4964">
        <v>0</v>
      </c>
      <c r="G4964">
        <v>0</v>
      </c>
      <c r="H4964">
        <v>0</v>
      </c>
      <c r="I4964">
        <v>0</v>
      </c>
      <c r="J4964">
        <v>0</v>
      </c>
      <c r="K4964">
        <v>0</v>
      </c>
      <c r="L4964">
        <v>997</v>
      </c>
      <c r="M4964">
        <v>0</v>
      </c>
      <c r="R4964">
        <f t="shared" si="274"/>
        <v>12</v>
      </c>
      <c r="S4964">
        <f t="shared" si="275"/>
        <v>19</v>
      </c>
    </row>
    <row r="4965" spans="1:19" x14ac:dyDescent="0.3">
      <c r="A4965">
        <v>4964</v>
      </c>
      <c r="B4965" t="s">
        <v>4975</v>
      </c>
      <c r="C4965" t="str">
        <f t="shared" si="273"/>
        <v>brassica_g_2_VegetableESA6</v>
      </c>
      <c r="D4965">
        <v>886</v>
      </c>
      <c r="E4965">
        <v>886</v>
      </c>
      <c r="F4965">
        <v>0</v>
      </c>
      <c r="G4965">
        <v>0</v>
      </c>
      <c r="H4965">
        <v>0</v>
      </c>
      <c r="I4965">
        <v>0</v>
      </c>
      <c r="J4965">
        <v>0</v>
      </c>
      <c r="K4965">
        <v>0</v>
      </c>
      <c r="L4965">
        <v>906</v>
      </c>
      <c r="M4965">
        <v>0</v>
      </c>
      <c r="R4965">
        <f t="shared" si="274"/>
        <v>12</v>
      </c>
      <c r="S4965">
        <f t="shared" si="275"/>
        <v>19</v>
      </c>
    </row>
    <row r="4966" spans="1:19" x14ac:dyDescent="0.3">
      <c r="A4966">
        <v>4965</v>
      </c>
      <c r="B4966" t="s">
        <v>4976</v>
      </c>
      <c r="C4966" t="str">
        <f t="shared" si="273"/>
        <v>brassica_g_2_VegetableESA7</v>
      </c>
      <c r="D4966">
        <v>1208</v>
      </c>
      <c r="E4966">
        <v>1208</v>
      </c>
      <c r="F4966">
        <v>0</v>
      </c>
      <c r="G4966">
        <v>0</v>
      </c>
      <c r="H4966">
        <v>0</v>
      </c>
      <c r="I4966">
        <v>0</v>
      </c>
      <c r="J4966">
        <v>0</v>
      </c>
      <c r="K4966">
        <v>0</v>
      </c>
      <c r="L4966">
        <v>1324</v>
      </c>
      <c r="M4966">
        <v>0</v>
      </c>
      <c r="R4966">
        <f t="shared" si="274"/>
        <v>12</v>
      </c>
      <c r="S4966">
        <f t="shared" si="275"/>
        <v>19</v>
      </c>
    </row>
    <row r="4967" spans="1:19" x14ac:dyDescent="0.3">
      <c r="A4967">
        <v>4966</v>
      </c>
      <c r="B4967" t="s">
        <v>4977</v>
      </c>
      <c r="C4967" t="str">
        <f t="shared" si="273"/>
        <v>brassica_g_2_VegetableESA8</v>
      </c>
      <c r="D4967">
        <v>917</v>
      </c>
      <c r="E4967">
        <v>917</v>
      </c>
      <c r="F4967">
        <v>0</v>
      </c>
      <c r="G4967">
        <v>0</v>
      </c>
      <c r="H4967">
        <v>0</v>
      </c>
      <c r="I4967">
        <v>0</v>
      </c>
      <c r="J4967">
        <v>0</v>
      </c>
      <c r="K4967">
        <v>0</v>
      </c>
      <c r="L4967">
        <v>918</v>
      </c>
      <c r="M4967">
        <v>0</v>
      </c>
      <c r="R4967">
        <f t="shared" si="274"/>
        <v>12</v>
      </c>
      <c r="S4967">
        <f t="shared" si="275"/>
        <v>19</v>
      </c>
    </row>
    <row r="4968" spans="1:19" x14ac:dyDescent="0.3">
      <c r="A4968">
        <v>4967</v>
      </c>
      <c r="B4968" t="s">
        <v>4978</v>
      </c>
      <c r="C4968" t="str">
        <f t="shared" si="273"/>
        <v>brassica_g_2_VegetableESA9</v>
      </c>
      <c r="D4968">
        <v>564</v>
      </c>
      <c r="E4968">
        <v>564</v>
      </c>
      <c r="F4968">
        <v>0</v>
      </c>
      <c r="G4968">
        <v>0</v>
      </c>
      <c r="H4968">
        <v>0</v>
      </c>
      <c r="I4968">
        <v>0</v>
      </c>
      <c r="J4968">
        <v>0</v>
      </c>
      <c r="K4968">
        <v>0</v>
      </c>
      <c r="L4968">
        <v>573</v>
      </c>
      <c r="M4968">
        <v>0</v>
      </c>
      <c r="R4968">
        <f t="shared" si="274"/>
        <v>12</v>
      </c>
      <c r="S4968">
        <f t="shared" si="275"/>
        <v>19</v>
      </c>
    </row>
    <row r="4969" spans="1:19" x14ac:dyDescent="0.3">
      <c r="A4969">
        <v>4968</v>
      </c>
      <c r="B4969" t="s">
        <v>4979</v>
      </c>
      <c r="C4969" t="str">
        <f t="shared" si="273"/>
        <v>brassica_g_2_VegetableESA10a</v>
      </c>
      <c r="D4969">
        <v>546</v>
      </c>
      <c r="E4969">
        <v>546</v>
      </c>
      <c r="F4969">
        <v>0</v>
      </c>
      <c r="G4969">
        <v>0</v>
      </c>
      <c r="H4969">
        <v>0</v>
      </c>
      <c r="I4969">
        <v>0</v>
      </c>
      <c r="J4969">
        <v>0</v>
      </c>
      <c r="K4969">
        <v>0</v>
      </c>
      <c r="L4969">
        <v>564</v>
      </c>
      <c r="M4969">
        <v>0</v>
      </c>
      <c r="R4969">
        <f t="shared" si="274"/>
        <v>12</v>
      </c>
      <c r="S4969">
        <f t="shared" si="275"/>
        <v>19</v>
      </c>
    </row>
    <row r="4970" spans="1:19" x14ac:dyDescent="0.3">
      <c r="A4970">
        <v>4969</v>
      </c>
      <c r="B4970" t="s">
        <v>4980</v>
      </c>
      <c r="C4970" t="str">
        <f t="shared" si="273"/>
        <v>brassica_g_2_VegetableESA10b</v>
      </c>
      <c r="D4970">
        <v>670</v>
      </c>
      <c r="E4970">
        <v>670</v>
      </c>
      <c r="F4970">
        <v>0</v>
      </c>
      <c r="G4970">
        <v>0</v>
      </c>
      <c r="H4970">
        <v>0</v>
      </c>
      <c r="I4970">
        <v>0</v>
      </c>
      <c r="J4970">
        <v>0</v>
      </c>
      <c r="K4970">
        <v>0</v>
      </c>
      <c r="L4970">
        <v>705</v>
      </c>
      <c r="M4970">
        <v>0</v>
      </c>
      <c r="R4970">
        <f t="shared" si="274"/>
        <v>12</v>
      </c>
      <c r="S4970">
        <f t="shared" si="275"/>
        <v>19</v>
      </c>
    </row>
    <row r="4971" spans="1:19" x14ac:dyDescent="0.3">
      <c r="A4971">
        <v>4970</v>
      </c>
      <c r="B4971" t="s">
        <v>4981</v>
      </c>
      <c r="C4971" t="str">
        <f t="shared" si="273"/>
        <v>brassica_g_2_VegetableESA11a</v>
      </c>
      <c r="D4971">
        <v>1424</v>
      </c>
      <c r="E4971">
        <v>1424</v>
      </c>
      <c r="F4971">
        <v>0</v>
      </c>
      <c r="G4971">
        <v>0</v>
      </c>
      <c r="H4971">
        <v>0</v>
      </c>
      <c r="I4971">
        <v>0</v>
      </c>
      <c r="J4971">
        <v>0</v>
      </c>
      <c r="K4971">
        <v>0</v>
      </c>
      <c r="L4971">
        <v>1446</v>
      </c>
      <c r="M4971">
        <v>0</v>
      </c>
      <c r="R4971">
        <f t="shared" si="274"/>
        <v>12</v>
      </c>
      <c r="S4971">
        <f t="shared" si="275"/>
        <v>19</v>
      </c>
    </row>
    <row r="4972" spans="1:19" x14ac:dyDescent="0.3">
      <c r="A4972">
        <v>4971</v>
      </c>
      <c r="B4972" t="s">
        <v>4982</v>
      </c>
      <c r="C4972" t="str">
        <f t="shared" si="273"/>
        <v>brassica_g_2_VegetableESA11b</v>
      </c>
      <c r="D4972">
        <v>1318</v>
      </c>
      <c r="E4972">
        <v>1318</v>
      </c>
      <c r="F4972">
        <v>0</v>
      </c>
      <c r="G4972">
        <v>0</v>
      </c>
      <c r="H4972">
        <v>0</v>
      </c>
      <c r="I4972">
        <v>0</v>
      </c>
      <c r="J4972">
        <v>0</v>
      </c>
      <c r="K4972">
        <v>0</v>
      </c>
      <c r="L4972">
        <v>1332</v>
      </c>
      <c r="M4972">
        <v>0</v>
      </c>
      <c r="R4972">
        <f t="shared" si="274"/>
        <v>12</v>
      </c>
      <c r="S4972">
        <f t="shared" si="275"/>
        <v>19</v>
      </c>
    </row>
    <row r="4973" spans="1:19" x14ac:dyDescent="0.3">
      <c r="A4973">
        <v>4972</v>
      </c>
      <c r="B4973" t="s">
        <v>4983</v>
      </c>
      <c r="C4973" t="str">
        <f t="shared" si="273"/>
        <v>brassica_g_2_VegetableESA12a</v>
      </c>
      <c r="D4973">
        <v>1388</v>
      </c>
      <c r="E4973">
        <v>1388</v>
      </c>
      <c r="F4973">
        <v>0</v>
      </c>
      <c r="G4973">
        <v>0</v>
      </c>
      <c r="H4973">
        <v>0</v>
      </c>
      <c r="I4973">
        <v>0</v>
      </c>
      <c r="J4973">
        <v>0</v>
      </c>
      <c r="K4973">
        <v>0</v>
      </c>
      <c r="L4973">
        <v>1416</v>
      </c>
      <c r="M4973">
        <v>0</v>
      </c>
      <c r="R4973">
        <f t="shared" si="274"/>
        <v>12</v>
      </c>
      <c r="S4973">
        <f t="shared" si="275"/>
        <v>19</v>
      </c>
    </row>
    <row r="4974" spans="1:19" x14ac:dyDescent="0.3">
      <c r="A4974">
        <v>4973</v>
      </c>
      <c r="B4974" t="s">
        <v>4984</v>
      </c>
      <c r="C4974" t="str">
        <f t="shared" si="273"/>
        <v>brassica_g_2_VegetableESA12b</v>
      </c>
      <c r="D4974">
        <v>1527</v>
      </c>
      <c r="E4974">
        <v>1527</v>
      </c>
      <c r="F4974">
        <v>0</v>
      </c>
      <c r="G4974">
        <v>0</v>
      </c>
      <c r="H4974">
        <v>0</v>
      </c>
      <c r="I4974">
        <v>0</v>
      </c>
      <c r="J4974">
        <v>0</v>
      </c>
      <c r="K4974">
        <v>0</v>
      </c>
      <c r="L4974">
        <v>1553</v>
      </c>
      <c r="M4974">
        <v>0</v>
      </c>
      <c r="R4974">
        <f t="shared" si="274"/>
        <v>12</v>
      </c>
      <c r="S4974">
        <f t="shared" si="275"/>
        <v>19</v>
      </c>
    </row>
    <row r="4975" spans="1:19" x14ac:dyDescent="0.3">
      <c r="A4975">
        <v>4974</v>
      </c>
      <c r="B4975" t="s">
        <v>4985</v>
      </c>
      <c r="C4975" t="str">
        <f t="shared" si="273"/>
        <v>brassica_g_2_VegetableESA13</v>
      </c>
      <c r="D4975">
        <v>1805</v>
      </c>
      <c r="E4975">
        <v>1805</v>
      </c>
      <c r="F4975">
        <v>0</v>
      </c>
      <c r="G4975">
        <v>0</v>
      </c>
      <c r="H4975">
        <v>0</v>
      </c>
      <c r="I4975">
        <v>0</v>
      </c>
      <c r="J4975">
        <v>0</v>
      </c>
      <c r="K4975">
        <v>0</v>
      </c>
      <c r="L4975">
        <v>1820</v>
      </c>
      <c r="M4975">
        <v>0</v>
      </c>
      <c r="R4975">
        <f t="shared" si="274"/>
        <v>12</v>
      </c>
      <c r="S4975">
        <f t="shared" si="275"/>
        <v>19</v>
      </c>
    </row>
    <row r="4976" spans="1:19" x14ac:dyDescent="0.3">
      <c r="A4976">
        <v>4975</v>
      </c>
      <c r="B4976" t="s">
        <v>4986</v>
      </c>
      <c r="C4976" t="str">
        <f t="shared" si="273"/>
        <v>brassica_g_2_VegetableESA14</v>
      </c>
      <c r="D4976">
        <v>1245</v>
      </c>
      <c r="E4976">
        <v>1245</v>
      </c>
      <c r="F4976">
        <v>0</v>
      </c>
      <c r="G4976">
        <v>0</v>
      </c>
      <c r="H4976">
        <v>0</v>
      </c>
      <c r="I4976">
        <v>0</v>
      </c>
      <c r="J4976">
        <v>0</v>
      </c>
      <c r="K4976">
        <v>0</v>
      </c>
      <c r="L4976">
        <v>1266</v>
      </c>
      <c r="M4976">
        <v>0</v>
      </c>
      <c r="R4976">
        <f t="shared" si="274"/>
        <v>12</v>
      </c>
      <c r="S4976">
        <f t="shared" si="275"/>
        <v>19</v>
      </c>
    </row>
    <row r="4977" spans="1:19" x14ac:dyDescent="0.3">
      <c r="A4977">
        <v>4976</v>
      </c>
      <c r="B4977" t="s">
        <v>4987</v>
      </c>
      <c r="C4977" t="str">
        <f t="shared" si="273"/>
        <v>brassica_g_2_VegetableESA15a</v>
      </c>
      <c r="D4977">
        <v>2369</v>
      </c>
      <c r="E4977">
        <v>2369</v>
      </c>
      <c r="F4977">
        <v>0</v>
      </c>
      <c r="G4977">
        <v>0</v>
      </c>
      <c r="H4977">
        <v>0</v>
      </c>
      <c r="I4977">
        <v>0</v>
      </c>
      <c r="J4977">
        <v>0</v>
      </c>
      <c r="K4977">
        <v>0</v>
      </c>
      <c r="L4977">
        <v>2429</v>
      </c>
      <c r="M4977">
        <v>0</v>
      </c>
      <c r="R4977">
        <f t="shared" si="274"/>
        <v>12</v>
      </c>
      <c r="S4977">
        <f t="shared" si="275"/>
        <v>19</v>
      </c>
    </row>
    <row r="4978" spans="1:19" x14ac:dyDescent="0.3">
      <c r="A4978">
        <v>4977</v>
      </c>
      <c r="B4978" t="s">
        <v>4988</v>
      </c>
      <c r="C4978" t="str">
        <f t="shared" si="273"/>
        <v>brassica_g_2_VegetableESA15b</v>
      </c>
      <c r="D4978">
        <v>2727</v>
      </c>
      <c r="E4978">
        <v>2727</v>
      </c>
      <c r="F4978">
        <v>0</v>
      </c>
      <c r="G4978">
        <v>0</v>
      </c>
      <c r="H4978">
        <v>0</v>
      </c>
      <c r="I4978">
        <v>0</v>
      </c>
      <c r="J4978">
        <v>0</v>
      </c>
      <c r="K4978">
        <v>0</v>
      </c>
      <c r="L4978">
        <v>2741</v>
      </c>
      <c r="M4978">
        <v>0</v>
      </c>
      <c r="R4978">
        <f t="shared" si="274"/>
        <v>12</v>
      </c>
      <c r="S4978">
        <f t="shared" si="275"/>
        <v>19</v>
      </c>
    </row>
    <row r="4979" spans="1:19" x14ac:dyDescent="0.3">
      <c r="A4979">
        <v>4978</v>
      </c>
      <c r="B4979" t="s">
        <v>4989</v>
      </c>
      <c r="C4979" t="str">
        <f t="shared" si="273"/>
        <v>brassica_g_2_VegetableESA16a</v>
      </c>
      <c r="D4979">
        <v>958</v>
      </c>
      <c r="E4979">
        <v>958</v>
      </c>
      <c r="F4979">
        <v>0</v>
      </c>
      <c r="G4979">
        <v>0</v>
      </c>
      <c r="H4979">
        <v>0</v>
      </c>
      <c r="I4979">
        <v>0</v>
      </c>
      <c r="J4979">
        <v>0</v>
      </c>
      <c r="K4979">
        <v>0</v>
      </c>
      <c r="L4979">
        <v>966</v>
      </c>
      <c r="M4979">
        <v>0</v>
      </c>
      <c r="R4979">
        <f t="shared" si="274"/>
        <v>12</v>
      </c>
      <c r="S4979">
        <f t="shared" si="275"/>
        <v>19</v>
      </c>
    </row>
    <row r="4980" spans="1:19" x14ac:dyDescent="0.3">
      <c r="A4980">
        <v>4979</v>
      </c>
      <c r="B4980" t="s">
        <v>4990</v>
      </c>
      <c r="C4980" t="str">
        <f t="shared" si="273"/>
        <v>brassica_g_2_VegetableESA16b</v>
      </c>
      <c r="D4980">
        <v>887</v>
      </c>
      <c r="E4980">
        <v>887</v>
      </c>
      <c r="F4980">
        <v>0</v>
      </c>
      <c r="G4980">
        <v>0</v>
      </c>
      <c r="H4980">
        <v>0</v>
      </c>
      <c r="I4980">
        <v>0</v>
      </c>
      <c r="J4980">
        <v>0</v>
      </c>
      <c r="K4980">
        <v>0</v>
      </c>
      <c r="L4980">
        <v>893</v>
      </c>
      <c r="M4980">
        <v>0</v>
      </c>
      <c r="R4980">
        <f t="shared" si="274"/>
        <v>12</v>
      </c>
      <c r="S4980">
        <f t="shared" si="275"/>
        <v>19</v>
      </c>
    </row>
    <row r="4981" spans="1:19" x14ac:dyDescent="0.3">
      <c r="A4981">
        <v>4980</v>
      </c>
      <c r="B4981" t="s">
        <v>4991</v>
      </c>
      <c r="C4981" t="str">
        <f t="shared" si="273"/>
        <v>brassica_g_2_VegetableESA17a</v>
      </c>
      <c r="D4981">
        <v>1137</v>
      </c>
      <c r="E4981">
        <v>1137</v>
      </c>
      <c r="F4981">
        <v>0</v>
      </c>
      <c r="G4981">
        <v>0</v>
      </c>
      <c r="H4981">
        <v>0</v>
      </c>
      <c r="I4981">
        <v>0</v>
      </c>
      <c r="J4981">
        <v>0</v>
      </c>
      <c r="K4981">
        <v>0</v>
      </c>
      <c r="L4981">
        <v>1160</v>
      </c>
      <c r="M4981">
        <v>0</v>
      </c>
      <c r="R4981">
        <f t="shared" si="274"/>
        <v>12</v>
      </c>
      <c r="S4981">
        <f t="shared" si="275"/>
        <v>19</v>
      </c>
    </row>
    <row r="4982" spans="1:19" x14ac:dyDescent="0.3">
      <c r="A4982">
        <v>4981</v>
      </c>
      <c r="B4982" t="s">
        <v>4992</v>
      </c>
      <c r="C4982" t="str">
        <f t="shared" si="273"/>
        <v>brassica_g_2_VegetableESA17b</v>
      </c>
      <c r="D4982">
        <v>1119</v>
      </c>
      <c r="E4982">
        <v>1119</v>
      </c>
      <c r="F4982">
        <v>0</v>
      </c>
      <c r="G4982">
        <v>0</v>
      </c>
      <c r="H4982">
        <v>0</v>
      </c>
      <c r="I4982">
        <v>0</v>
      </c>
      <c r="J4982">
        <v>0</v>
      </c>
      <c r="K4982">
        <v>0</v>
      </c>
      <c r="L4982">
        <v>1150</v>
      </c>
      <c r="M4982">
        <v>0</v>
      </c>
      <c r="R4982">
        <f t="shared" si="274"/>
        <v>12</v>
      </c>
      <c r="S4982">
        <f t="shared" si="275"/>
        <v>19</v>
      </c>
    </row>
    <row r="4983" spans="1:19" x14ac:dyDescent="0.3">
      <c r="A4983">
        <v>4982</v>
      </c>
      <c r="B4983" t="s">
        <v>4993</v>
      </c>
      <c r="C4983" t="str">
        <f t="shared" si="273"/>
        <v>brassica_g_2_VegetableESA18a</v>
      </c>
      <c r="D4983">
        <v>1212</v>
      </c>
      <c r="E4983">
        <v>1212</v>
      </c>
      <c r="F4983">
        <v>0</v>
      </c>
      <c r="G4983">
        <v>0</v>
      </c>
      <c r="H4983">
        <v>0</v>
      </c>
      <c r="I4983">
        <v>0</v>
      </c>
      <c r="J4983">
        <v>0</v>
      </c>
      <c r="K4983">
        <v>0</v>
      </c>
      <c r="L4983">
        <v>1221</v>
      </c>
      <c r="M4983">
        <v>0</v>
      </c>
      <c r="R4983">
        <f t="shared" si="274"/>
        <v>12</v>
      </c>
      <c r="S4983">
        <f t="shared" si="275"/>
        <v>19</v>
      </c>
    </row>
    <row r="4984" spans="1:19" x14ac:dyDescent="0.3">
      <c r="A4984">
        <v>4983</v>
      </c>
      <c r="B4984" t="s">
        <v>4994</v>
      </c>
      <c r="C4984" t="str">
        <f t="shared" si="273"/>
        <v>brassica_g_2_VegetableESA18b</v>
      </c>
      <c r="D4984">
        <v>1267</v>
      </c>
      <c r="E4984">
        <v>1267</v>
      </c>
      <c r="F4984">
        <v>0</v>
      </c>
      <c r="G4984">
        <v>0</v>
      </c>
      <c r="H4984">
        <v>0</v>
      </c>
      <c r="I4984">
        <v>0</v>
      </c>
      <c r="J4984">
        <v>0</v>
      </c>
      <c r="K4984">
        <v>0</v>
      </c>
      <c r="L4984">
        <v>1281</v>
      </c>
      <c r="M4984">
        <v>0</v>
      </c>
      <c r="R4984">
        <f t="shared" si="274"/>
        <v>12</v>
      </c>
      <c r="S4984">
        <f t="shared" si="275"/>
        <v>19</v>
      </c>
    </row>
    <row r="4985" spans="1:19" x14ac:dyDescent="0.3">
      <c r="A4985">
        <v>4984</v>
      </c>
      <c r="B4985" t="s">
        <v>4995</v>
      </c>
      <c r="C4985" t="str">
        <f t="shared" ref="C4985:C5048" si="276">LEFT(B4985,R4985-1)&amp;RIGHT(B4985,LEN(B4985)-S4985)</f>
        <v>brassica_g_2_VegetableESA19a</v>
      </c>
      <c r="D4985">
        <v>735</v>
      </c>
      <c r="E4985">
        <v>735</v>
      </c>
      <c r="F4985">
        <v>0</v>
      </c>
      <c r="G4985">
        <v>0</v>
      </c>
      <c r="H4985">
        <v>0</v>
      </c>
      <c r="I4985">
        <v>0</v>
      </c>
      <c r="J4985">
        <v>0</v>
      </c>
      <c r="K4985">
        <v>0</v>
      </c>
      <c r="L4985">
        <v>743</v>
      </c>
      <c r="M4985">
        <v>0</v>
      </c>
      <c r="R4985">
        <f t="shared" si="274"/>
        <v>12</v>
      </c>
      <c r="S4985">
        <f t="shared" si="275"/>
        <v>19</v>
      </c>
    </row>
    <row r="4986" spans="1:19" x14ac:dyDescent="0.3">
      <c r="A4986">
        <v>4985</v>
      </c>
      <c r="B4986" t="s">
        <v>4996</v>
      </c>
      <c r="C4986" t="str">
        <f t="shared" si="276"/>
        <v>brassica_g_2_VegetableESA19b</v>
      </c>
      <c r="D4986">
        <v>605</v>
      </c>
      <c r="E4986">
        <v>605</v>
      </c>
      <c r="F4986">
        <v>0</v>
      </c>
      <c r="G4986">
        <v>0</v>
      </c>
      <c r="H4986">
        <v>0</v>
      </c>
      <c r="I4986">
        <v>0</v>
      </c>
      <c r="J4986">
        <v>0</v>
      </c>
      <c r="K4986">
        <v>0</v>
      </c>
      <c r="L4986">
        <v>611</v>
      </c>
      <c r="M4986">
        <v>0</v>
      </c>
      <c r="R4986">
        <f t="shared" si="274"/>
        <v>12</v>
      </c>
      <c r="S4986">
        <f t="shared" si="275"/>
        <v>19</v>
      </c>
    </row>
    <row r="4987" spans="1:19" x14ac:dyDescent="0.3">
      <c r="A4987">
        <v>4986</v>
      </c>
      <c r="B4987" t="s">
        <v>4997</v>
      </c>
      <c r="C4987" t="str">
        <f t="shared" si="276"/>
        <v>brassica_g_2_VegetableESA20a</v>
      </c>
      <c r="D4987">
        <v>854</v>
      </c>
      <c r="E4987">
        <v>854</v>
      </c>
      <c r="F4987">
        <v>0</v>
      </c>
      <c r="G4987">
        <v>0</v>
      </c>
      <c r="H4987">
        <v>0</v>
      </c>
      <c r="I4987">
        <v>0</v>
      </c>
      <c r="J4987">
        <v>0</v>
      </c>
      <c r="K4987">
        <v>0</v>
      </c>
      <c r="L4987">
        <v>855</v>
      </c>
      <c r="M4987">
        <v>0</v>
      </c>
      <c r="R4987">
        <f t="shared" si="274"/>
        <v>12</v>
      </c>
      <c r="S4987">
        <f t="shared" si="275"/>
        <v>19</v>
      </c>
    </row>
    <row r="4988" spans="1:19" x14ac:dyDescent="0.3">
      <c r="A4988">
        <v>4987</v>
      </c>
      <c r="B4988" t="s">
        <v>4998</v>
      </c>
      <c r="C4988" t="str">
        <f t="shared" si="276"/>
        <v>brassica_g_2_VegetableESA20b</v>
      </c>
      <c r="D4988">
        <v>1474</v>
      </c>
      <c r="E4988">
        <v>1474</v>
      </c>
      <c r="F4988">
        <v>0</v>
      </c>
      <c r="G4988">
        <v>0</v>
      </c>
      <c r="H4988">
        <v>0</v>
      </c>
      <c r="I4988">
        <v>0</v>
      </c>
      <c r="J4988">
        <v>0</v>
      </c>
      <c r="K4988">
        <v>0</v>
      </c>
      <c r="L4988">
        <v>1475</v>
      </c>
      <c r="M4988">
        <v>0</v>
      </c>
      <c r="R4988">
        <f t="shared" si="274"/>
        <v>12</v>
      </c>
      <c r="S4988">
        <f t="shared" si="275"/>
        <v>19</v>
      </c>
    </row>
    <row r="4989" spans="1:19" x14ac:dyDescent="0.3">
      <c r="A4989">
        <v>4988</v>
      </c>
      <c r="B4989" t="s">
        <v>4999</v>
      </c>
      <c r="C4989" t="str">
        <f t="shared" si="276"/>
        <v>brassica_g_2_VegetableESA21</v>
      </c>
      <c r="D4989">
        <v>1391</v>
      </c>
      <c r="E4989">
        <v>1391</v>
      </c>
      <c r="F4989">
        <v>0</v>
      </c>
      <c r="G4989">
        <v>0</v>
      </c>
      <c r="H4989">
        <v>0</v>
      </c>
      <c r="I4989">
        <v>0</v>
      </c>
      <c r="J4989">
        <v>0</v>
      </c>
      <c r="K4989">
        <v>0</v>
      </c>
      <c r="L4989">
        <v>1392</v>
      </c>
      <c r="M4989">
        <v>0</v>
      </c>
      <c r="R4989">
        <f t="shared" si="274"/>
        <v>12</v>
      </c>
      <c r="S4989">
        <f t="shared" si="275"/>
        <v>19</v>
      </c>
    </row>
    <row r="4990" spans="1:19" x14ac:dyDescent="0.3">
      <c r="A4990">
        <v>4989</v>
      </c>
      <c r="B4990" t="s">
        <v>5000</v>
      </c>
      <c r="C4990" t="str">
        <f t="shared" si="276"/>
        <v>citrusCA_g_2_CitrusESA18a</v>
      </c>
      <c r="D4990">
        <v>2745</v>
      </c>
      <c r="E4990">
        <v>2745</v>
      </c>
      <c r="F4990">
        <v>0</v>
      </c>
      <c r="G4990">
        <v>0</v>
      </c>
      <c r="H4990">
        <v>0</v>
      </c>
      <c r="I4990">
        <v>0</v>
      </c>
      <c r="J4990">
        <v>0</v>
      </c>
      <c r="K4990">
        <v>0</v>
      </c>
      <c r="L4990">
        <v>2752</v>
      </c>
      <c r="M4990">
        <v>0</v>
      </c>
      <c r="R4990">
        <f t="shared" si="274"/>
        <v>12</v>
      </c>
      <c r="S4990">
        <f t="shared" si="275"/>
        <v>19</v>
      </c>
    </row>
    <row r="4991" spans="1:19" x14ac:dyDescent="0.3">
      <c r="A4991">
        <v>4990</v>
      </c>
      <c r="B4991" t="s">
        <v>5001</v>
      </c>
      <c r="C4991" t="str">
        <f t="shared" si="276"/>
        <v>citrusCA_g_2_CitrusESA18b</v>
      </c>
      <c r="D4991">
        <v>2738</v>
      </c>
      <c r="E4991">
        <v>2738</v>
      </c>
      <c r="F4991">
        <v>0</v>
      </c>
      <c r="G4991">
        <v>0</v>
      </c>
      <c r="H4991">
        <v>0</v>
      </c>
      <c r="I4991">
        <v>0</v>
      </c>
      <c r="J4991">
        <v>0</v>
      </c>
      <c r="K4991">
        <v>0</v>
      </c>
      <c r="L4991">
        <v>2744</v>
      </c>
      <c r="M4991">
        <v>0</v>
      </c>
      <c r="R4991">
        <f t="shared" si="274"/>
        <v>12</v>
      </c>
      <c r="S4991">
        <f t="shared" si="275"/>
        <v>19</v>
      </c>
    </row>
    <row r="4992" spans="1:19" x14ac:dyDescent="0.3">
      <c r="A4992">
        <v>4991</v>
      </c>
      <c r="B4992" t="s">
        <v>5002</v>
      </c>
      <c r="C4992" t="str">
        <f t="shared" si="276"/>
        <v>citrusFL_g_2_CitrusESA3</v>
      </c>
      <c r="D4992">
        <v>1469</v>
      </c>
      <c r="E4992">
        <v>1469</v>
      </c>
      <c r="F4992">
        <v>0</v>
      </c>
      <c r="G4992">
        <v>0</v>
      </c>
      <c r="H4992">
        <v>0</v>
      </c>
      <c r="I4992">
        <v>0</v>
      </c>
      <c r="J4992">
        <v>0</v>
      </c>
      <c r="K4992">
        <v>0</v>
      </c>
      <c r="L4992">
        <v>1477</v>
      </c>
      <c r="M4992">
        <v>0</v>
      </c>
      <c r="R4992">
        <f t="shared" si="274"/>
        <v>12</v>
      </c>
      <c r="S4992">
        <f t="shared" si="275"/>
        <v>19</v>
      </c>
    </row>
    <row r="4993" spans="1:19" x14ac:dyDescent="0.3">
      <c r="A4993">
        <v>4992</v>
      </c>
      <c r="B4993" t="s">
        <v>5003</v>
      </c>
      <c r="C4993" t="str">
        <f t="shared" si="276"/>
        <v>citrus_g_2_CitrusESA2</v>
      </c>
      <c r="D4993">
        <v>1011</v>
      </c>
      <c r="E4993">
        <v>1011</v>
      </c>
      <c r="F4993">
        <v>0</v>
      </c>
      <c r="G4993">
        <v>0</v>
      </c>
      <c r="H4993">
        <v>0</v>
      </c>
      <c r="I4993">
        <v>0</v>
      </c>
      <c r="J4993">
        <v>0</v>
      </c>
      <c r="K4993">
        <v>0</v>
      </c>
      <c r="L4993">
        <v>1026</v>
      </c>
      <c r="M4993">
        <v>0</v>
      </c>
      <c r="R4993">
        <f t="shared" si="274"/>
        <v>10</v>
      </c>
      <c r="S4993">
        <f t="shared" si="275"/>
        <v>17</v>
      </c>
    </row>
    <row r="4994" spans="1:19" x14ac:dyDescent="0.3">
      <c r="A4994">
        <v>4993</v>
      </c>
      <c r="B4994" t="s">
        <v>5004</v>
      </c>
      <c r="C4994" t="str">
        <f t="shared" si="276"/>
        <v>citrus_g_2_CitrusESA3</v>
      </c>
      <c r="D4994">
        <v>1019</v>
      </c>
      <c r="E4994">
        <v>1019</v>
      </c>
      <c r="F4994">
        <v>0</v>
      </c>
      <c r="G4994">
        <v>0</v>
      </c>
      <c r="H4994">
        <v>0</v>
      </c>
      <c r="I4994">
        <v>0</v>
      </c>
      <c r="J4994">
        <v>0</v>
      </c>
      <c r="K4994">
        <v>0</v>
      </c>
      <c r="L4994">
        <v>1024</v>
      </c>
      <c r="M4994">
        <v>0</v>
      </c>
      <c r="R4994">
        <f t="shared" si="274"/>
        <v>10</v>
      </c>
      <c r="S4994">
        <f t="shared" si="275"/>
        <v>17</v>
      </c>
    </row>
    <row r="4995" spans="1:19" x14ac:dyDescent="0.3">
      <c r="A4995">
        <v>4994</v>
      </c>
      <c r="B4995" t="s">
        <v>5005</v>
      </c>
      <c r="C4995" t="str">
        <f t="shared" si="276"/>
        <v>citrus_g_2_CitrusESA4</v>
      </c>
      <c r="D4995">
        <v>1113</v>
      </c>
      <c r="E4995">
        <v>1113</v>
      </c>
      <c r="F4995">
        <v>0</v>
      </c>
      <c r="G4995">
        <v>0</v>
      </c>
      <c r="H4995">
        <v>0</v>
      </c>
      <c r="I4995">
        <v>0</v>
      </c>
      <c r="J4995">
        <v>0</v>
      </c>
      <c r="K4995">
        <v>0</v>
      </c>
      <c r="L4995">
        <v>1126</v>
      </c>
      <c r="M4995">
        <v>0</v>
      </c>
      <c r="R4995">
        <f t="shared" ref="R4995:R5058" si="277">SEARCH("run",B4995)</f>
        <v>10</v>
      </c>
      <c r="S4995">
        <f t="shared" ref="S4995:S5058" si="278">SEARCH("_",B4995,SEARCH("_",B4995,R4995+1)+1)</f>
        <v>17</v>
      </c>
    </row>
    <row r="4996" spans="1:19" x14ac:dyDescent="0.3">
      <c r="A4996">
        <v>4995</v>
      </c>
      <c r="B4996" t="s">
        <v>5006</v>
      </c>
      <c r="C4996" t="str">
        <f t="shared" si="276"/>
        <v>citrus_g_2_CitrusESA5</v>
      </c>
      <c r="D4996">
        <v>991</v>
      </c>
      <c r="E4996">
        <v>991</v>
      </c>
      <c r="F4996">
        <v>0</v>
      </c>
      <c r="G4996">
        <v>0</v>
      </c>
      <c r="H4996">
        <v>0</v>
      </c>
      <c r="I4996">
        <v>0</v>
      </c>
      <c r="J4996">
        <v>0</v>
      </c>
      <c r="K4996">
        <v>0</v>
      </c>
      <c r="L4996">
        <v>1001</v>
      </c>
      <c r="M4996">
        <v>0</v>
      </c>
      <c r="R4996">
        <f t="shared" si="277"/>
        <v>10</v>
      </c>
      <c r="S4996">
        <f t="shared" si="278"/>
        <v>17</v>
      </c>
    </row>
    <row r="4997" spans="1:19" x14ac:dyDescent="0.3">
      <c r="A4997">
        <v>4996</v>
      </c>
      <c r="B4997" t="s">
        <v>5007</v>
      </c>
      <c r="C4997" t="str">
        <f t="shared" si="276"/>
        <v>citrus_g_2_CitrusESA6</v>
      </c>
      <c r="D4997">
        <v>1101</v>
      </c>
      <c r="E4997">
        <v>1101</v>
      </c>
      <c r="F4997">
        <v>0</v>
      </c>
      <c r="G4997">
        <v>0</v>
      </c>
      <c r="H4997">
        <v>0</v>
      </c>
      <c r="I4997">
        <v>0</v>
      </c>
      <c r="J4997">
        <v>0</v>
      </c>
      <c r="K4997">
        <v>0</v>
      </c>
      <c r="L4997">
        <v>1111</v>
      </c>
      <c r="M4997">
        <v>0</v>
      </c>
      <c r="R4997">
        <f t="shared" si="277"/>
        <v>10</v>
      </c>
      <c r="S4997">
        <f t="shared" si="278"/>
        <v>17</v>
      </c>
    </row>
    <row r="4998" spans="1:19" x14ac:dyDescent="0.3">
      <c r="A4998">
        <v>4997</v>
      </c>
      <c r="B4998" t="s">
        <v>5008</v>
      </c>
      <c r="C4998" t="str">
        <f t="shared" si="276"/>
        <v>citrus_g_2_CitrusESA7</v>
      </c>
      <c r="D4998">
        <v>1177</v>
      </c>
      <c r="E4998">
        <v>1177</v>
      </c>
      <c r="F4998">
        <v>0</v>
      </c>
      <c r="G4998">
        <v>0</v>
      </c>
      <c r="H4998">
        <v>0</v>
      </c>
      <c r="I4998">
        <v>0</v>
      </c>
      <c r="J4998">
        <v>0</v>
      </c>
      <c r="K4998">
        <v>0</v>
      </c>
      <c r="L4998">
        <v>1189</v>
      </c>
      <c r="M4998">
        <v>0</v>
      </c>
      <c r="R4998">
        <f t="shared" si="277"/>
        <v>10</v>
      </c>
      <c r="S4998">
        <f t="shared" si="278"/>
        <v>17</v>
      </c>
    </row>
    <row r="4999" spans="1:19" x14ac:dyDescent="0.3">
      <c r="A4999">
        <v>4998</v>
      </c>
      <c r="B4999" t="s">
        <v>5009</v>
      </c>
      <c r="C4999" t="str">
        <f t="shared" si="276"/>
        <v>citrus_g_2_CitrusESA8</v>
      </c>
      <c r="D4999">
        <v>915</v>
      </c>
      <c r="E4999">
        <v>915</v>
      </c>
      <c r="F4999">
        <v>0</v>
      </c>
      <c r="G4999">
        <v>0</v>
      </c>
      <c r="H4999">
        <v>0</v>
      </c>
      <c r="I4999">
        <v>0</v>
      </c>
      <c r="J4999">
        <v>0</v>
      </c>
      <c r="K4999">
        <v>0</v>
      </c>
      <c r="L4999">
        <v>924</v>
      </c>
      <c r="M4999">
        <v>0</v>
      </c>
      <c r="R4999">
        <f t="shared" si="277"/>
        <v>10</v>
      </c>
      <c r="S4999">
        <f t="shared" si="278"/>
        <v>17</v>
      </c>
    </row>
    <row r="5000" spans="1:19" x14ac:dyDescent="0.3">
      <c r="A5000">
        <v>4999</v>
      </c>
      <c r="B5000" t="s">
        <v>5010</v>
      </c>
      <c r="C5000" t="str">
        <f t="shared" si="276"/>
        <v>citrus_g_2_CitrusESA9</v>
      </c>
      <c r="D5000">
        <v>1185</v>
      </c>
      <c r="E5000">
        <v>1185</v>
      </c>
      <c r="F5000">
        <v>0</v>
      </c>
      <c r="G5000">
        <v>0</v>
      </c>
      <c r="H5000">
        <v>0</v>
      </c>
      <c r="I5000">
        <v>0</v>
      </c>
      <c r="J5000">
        <v>0</v>
      </c>
      <c r="K5000">
        <v>0</v>
      </c>
      <c r="L5000">
        <v>1200</v>
      </c>
      <c r="M5000">
        <v>0</v>
      </c>
      <c r="R5000">
        <f t="shared" si="277"/>
        <v>10</v>
      </c>
      <c r="S5000">
        <f t="shared" si="278"/>
        <v>17</v>
      </c>
    </row>
    <row r="5001" spans="1:19" x14ac:dyDescent="0.3">
      <c r="A5001">
        <v>5000</v>
      </c>
      <c r="B5001" t="s">
        <v>5011</v>
      </c>
      <c r="C5001" t="str">
        <f t="shared" si="276"/>
        <v>citrus_g_2_CitrusESA10a</v>
      </c>
      <c r="D5001">
        <v>1056</v>
      </c>
      <c r="E5001">
        <v>1056</v>
      </c>
      <c r="F5001">
        <v>0</v>
      </c>
      <c r="G5001">
        <v>0</v>
      </c>
      <c r="H5001">
        <v>0</v>
      </c>
      <c r="I5001">
        <v>0</v>
      </c>
      <c r="J5001">
        <v>0</v>
      </c>
      <c r="K5001">
        <v>0</v>
      </c>
      <c r="L5001">
        <v>1066</v>
      </c>
      <c r="M5001">
        <v>0</v>
      </c>
      <c r="R5001">
        <f t="shared" si="277"/>
        <v>10</v>
      </c>
      <c r="S5001">
        <f t="shared" si="278"/>
        <v>17</v>
      </c>
    </row>
    <row r="5002" spans="1:19" x14ac:dyDescent="0.3">
      <c r="A5002">
        <v>5001</v>
      </c>
      <c r="B5002" t="s">
        <v>5012</v>
      </c>
      <c r="C5002" t="str">
        <f t="shared" si="276"/>
        <v>citrus_g_2_CitrusESA10b</v>
      </c>
      <c r="D5002">
        <v>1111</v>
      </c>
      <c r="E5002">
        <v>1111</v>
      </c>
      <c r="F5002">
        <v>0</v>
      </c>
      <c r="G5002">
        <v>0</v>
      </c>
      <c r="H5002">
        <v>0</v>
      </c>
      <c r="I5002">
        <v>0</v>
      </c>
      <c r="J5002">
        <v>0</v>
      </c>
      <c r="K5002">
        <v>0</v>
      </c>
      <c r="L5002">
        <v>1122</v>
      </c>
      <c r="M5002">
        <v>0</v>
      </c>
      <c r="R5002">
        <f t="shared" si="277"/>
        <v>10</v>
      </c>
      <c r="S5002">
        <f t="shared" si="278"/>
        <v>17</v>
      </c>
    </row>
    <row r="5003" spans="1:19" x14ac:dyDescent="0.3">
      <c r="A5003">
        <v>5002</v>
      </c>
      <c r="B5003" t="s">
        <v>5013</v>
      </c>
      <c r="C5003" t="str">
        <f t="shared" si="276"/>
        <v>citrus_g_2_CitrusESA11a</v>
      </c>
      <c r="D5003">
        <v>1062</v>
      </c>
      <c r="E5003">
        <v>1062</v>
      </c>
      <c r="F5003">
        <v>0</v>
      </c>
      <c r="G5003">
        <v>0</v>
      </c>
      <c r="H5003">
        <v>0</v>
      </c>
      <c r="I5003">
        <v>0</v>
      </c>
      <c r="J5003">
        <v>0</v>
      </c>
      <c r="K5003">
        <v>0</v>
      </c>
      <c r="L5003">
        <v>1075</v>
      </c>
      <c r="M5003">
        <v>0</v>
      </c>
      <c r="R5003">
        <f t="shared" si="277"/>
        <v>10</v>
      </c>
      <c r="S5003">
        <f t="shared" si="278"/>
        <v>17</v>
      </c>
    </row>
    <row r="5004" spans="1:19" x14ac:dyDescent="0.3">
      <c r="A5004">
        <v>5003</v>
      </c>
      <c r="B5004" t="s">
        <v>5014</v>
      </c>
      <c r="C5004" t="str">
        <f t="shared" si="276"/>
        <v>citrus_g_2_CitrusESA11b</v>
      </c>
      <c r="D5004">
        <v>1122</v>
      </c>
      <c r="E5004">
        <v>1122</v>
      </c>
      <c r="F5004">
        <v>0</v>
      </c>
      <c r="G5004">
        <v>0</v>
      </c>
      <c r="H5004">
        <v>0</v>
      </c>
      <c r="I5004">
        <v>0</v>
      </c>
      <c r="J5004">
        <v>0</v>
      </c>
      <c r="K5004">
        <v>0</v>
      </c>
      <c r="L5004">
        <v>1133</v>
      </c>
      <c r="M5004">
        <v>0</v>
      </c>
      <c r="R5004">
        <f t="shared" si="277"/>
        <v>10</v>
      </c>
      <c r="S5004">
        <f t="shared" si="278"/>
        <v>17</v>
      </c>
    </row>
    <row r="5005" spans="1:19" x14ac:dyDescent="0.3">
      <c r="A5005">
        <v>5004</v>
      </c>
      <c r="B5005" t="s">
        <v>5015</v>
      </c>
      <c r="C5005" t="str">
        <f t="shared" si="276"/>
        <v>citrus_g_2_CitrusESA12a</v>
      </c>
      <c r="D5005">
        <v>1649</v>
      </c>
      <c r="E5005">
        <v>1649</v>
      </c>
      <c r="F5005">
        <v>0</v>
      </c>
      <c r="G5005">
        <v>0</v>
      </c>
      <c r="H5005">
        <v>0</v>
      </c>
      <c r="I5005">
        <v>0</v>
      </c>
      <c r="J5005">
        <v>0</v>
      </c>
      <c r="K5005">
        <v>0</v>
      </c>
      <c r="L5005">
        <v>1678</v>
      </c>
      <c r="M5005">
        <v>0</v>
      </c>
      <c r="R5005">
        <f t="shared" si="277"/>
        <v>10</v>
      </c>
      <c r="S5005">
        <f t="shared" si="278"/>
        <v>17</v>
      </c>
    </row>
    <row r="5006" spans="1:19" x14ac:dyDescent="0.3">
      <c r="A5006">
        <v>5005</v>
      </c>
      <c r="B5006" t="s">
        <v>5016</v>
      </c>
      <c r="C5006" t="str">
        <f t="shared" si="276"/>
        <v>citrus_g_2_CitrusESA12b</v>
      </c>
      <c r="D5006">
        <v>1610</v>
      </c>
      <c r="E5006">
        <v>1610</v>
      </c>
      <c r="F5006">
        <v>0</v>
      </c>
      <c r="G5006">
        <v>0</v>
      </c>
      <c r="H5006">
        <v>0</v>
      </c>
      <c r="I5006">
        <v>0</v>
      </c>
      <c r="J5006">
        <v>0</v>
      </c>
      <c r="K5006">
        <v>0</v>
      </c>
      <c r="L5006">
        <v>1639</v>
      </c>
      <c r="M5006">
        <v>0</v>
      </c>
      <c r="R5006">
        <f t="shared" si="277"/>
        <v>10</v>
      </c>
      <c r="S5006">
        <f t="shared" si="278"/>
        <v>17</v>
      </c>
    </row>
    <row r="5007" spans="1:19" x14ac:dyDescent="0.3">
      <c r="A5007">
        <v>5006</v>
      </c>
      <c r="B5007" t="s">
        <v>5017</v>
      </c>
      <c r="C5007" t="str">
        <f t="shared" si="276"/>
        <v>citrus_g_2_CitrusESA13</v>
      </c>
      <c r="D5007">
        <v>1010</v>
      </c>
      <c r="E5007">
        <v>1010</v>
      </c>
      <c r="F5007">
        <v>0</v>
      </c>
      <c r="G5007">
        <v>0</v>
      </c>
      <c r="H5007">
        <v>0</v>
      </c>
      <c r="I5007">
        <v>0</v>
      </c>
      <c r="J5007">
        <v>0</v>
      </c>
      <c r="K5007">
        <v>0</v>
      </c>
      <c r="L5007">
        <v>1013</v>
      </c>
      <c r="M5007">
        <v>0</v>
      </c>
      <c r="R5007">
        <f t="shared" si="277"/>
        <v>10</v>
      </c>
      <c r="S5007">
        <f t="shared" si="278"/>
        <v>17</v>
      </c>
    </row>
    <row r="5008" spans="1:19" x14ac:dyDescent="0.3">
      <c r="A5008">
        <v>5007</v>
      </c>
      <c r="B5008" t="s">
        <v>5018</v>
      </c>
      <c r="C5008" t="str">
        <f t="shared" si="276"/>
        <v>citrus_g_2_CitrusESA15a</v>
      </c>
      <c r="D5008">
        <v>1280</v>
      </c>
      <c r="E5008">
        <v>1280</v>
      </c>
      <c r="F5008">
        <v>0</v>
      </c>
      <c r="G5008">
        <v>0</v>
      </c>
      <c r="H5008">
        <v>0</v>
      </c>
      <c r="I5008">
        <v>0</v>
      </c>
      <c r="J5008">
        <v>0</v>
      </c>
      <c r="K5008">
        <v>0</v>
      </c>
      <c r="L5008">
        <v>1283</v>
      </c>
      <c r="M5008">
        <v>0</v>
      </c>
      <c r="R5008">
        <f t="shared" si="277"/>
        <v>10</v>
      </c>
      <c r="S5008">
        <f t="shared" si="278"/>
        <v>17</v>
      </c>
    </row>
    <row r="5009" spans="1:19" x14ac:dyDescent="0.3">
      <c r="A5009">
        <v>5008</v>
      </c>
      <c r="B5009" t="s">
        <v>5019</v>
      </c>
      <c r="C5009" t="str">
        <f t="shared" si="276"/>
        <v>citrus_g_2_CitrusESA15b</v>
      </c>
      <c r="D5009">
        <v>1210</v>
      </c>
      <c r="E5009">
        <v>1210</v>
      </c>
      <c r="F5009">
        <v>0</v>
      </c>
      <c r="G5009">
        <v>0</v>
      </c>
      <c r="H5009">
        <v>0</v>
      </c>
      <c r="I5009">
        <v>0</v>
      </c>
      <c r="J5009">
        <v>0</v>
      </c>
      <c r="K5009">
        <v>0</v>
      </c>
      <c r="L5009">
        <v>1213</v>
      </c>
      <c r="M5009">
        <v>0</v>
      </c>
      <c r="R5009">
        <f t="shared" si="277"/>
        <v>10</v>
      </c>
      <c r="S5009">
        <f t="shared" si="278"/>
        <v>17</v>
      </c>
    </row>
    <row r="5010" spans="1:19" x14ac:dyDescent="0.3">
      <c r="A5010">
        <v>5009</v>
      </c>
      <c r="B5010" t="s">
        <v>5020</v>
      </c>
      <c r="C5010" t="str">
        <f t="shared" si="276"/>
        <v>citrus_g_2_CitrusESA16a</v>
      </c>
      <c r="D5010">
        <v>1178</v>
      </c>
      <c r="E5010">
        <v>1178</v>
      </c>
      <c r="F5010">
        <v>0</v>
      </c>
      <c r="G5010">
        <v>0</v>
      </c>
      <c r="H5010">
        <v>0</v>
      </c>
      <c r="I5010">
        <v>0</v>
      </c>
      <c r="J5010">
        <v>0</v>
      </c>
      <c r="K5010">
        <v>0</v>
      </c>
      <c r="L5010">
        <v>1181</v>
      </c>
      <c r="M5010">
        <v>0</v>
      </c>
      <c r="R5010">
        <f t="shared" si="277"/>
        <v>10</v>
      </c>
      <c r="S5010">
        <f t="shared" si="278"/>
        <v>17</v>
      </c>
    </row>
    <row r="5011" spans="1:19" x14ac:dyDescent="0.3">
      <c r="A5011">
        <v>5010</v>
      </c>
      <c r="B5011" t="s">
        <v>5021</v>
      </c>
      <c r="C5011" t="str">
        <f t="shared" si="276"/>
        <v>citrus_g_2_CitrusESA16b</v>
      </c>
      <c r="D5011">
        <v>945</v>
      </c>
      <c r="E5011">
        <v>945</v>
      </c>
      <c r="F5011">
        <v>0</v>
      </c>
      <c r="G5011">
        <v>0</v>
      </c>
      <c r="H5011">
        <v>0</v>
      </c>
      <c r="I5011">
        <v>0</v>
      </c>
      <c r="J5011">
        <v>0</v>
      </c>
      <c r="K5011">
        <v>0</v>
      </c>
      <c r="L5011">
        <v>947</v>
      </c>
      <c r="M5011">
        <v>0</v>
      </c>
      <c r="R5011">
        <f t="shared" si="277"/>
        <v>10</v>
      </c>
      <c r="S5011">
        <f t="shared" si="278"/>
        <v>17</v>
      </c>
    </row>
    <row r="5012" spans="1:19" x14ac:dyDescent="0.3">
      <c r="A5012">
        <v>5011</v>
      </c>
      <c r="B5012" t="s">
        <v>5022</v>
      </c>
      <c r="C5012" t="str">
        <f t="shared" si="276"/>
        <v>citrus_g_2_CitrusESA17a</v>
      </c>
      <c r="D5012">
        <v>1216</v>
      </c>
      <c r="E5012">
        <v>1216</v>
      </c>
      <c r="F5012">
        <v>0</v>
      </c>
      <c r="G5012">
        <v>0</v>
      </c>
      <c r="H5012">
        <v>0</v>
      </c>
      <c r="I5012">
        <v>0</v>
      </c>
      <c r="J5012">
        <v>0</v>
      </c>
      <c r="K5012">
        <v>0</v>
      </c>
      <c r="L5012">
        <v>1219</v>
      </c>
      <c r="M5012">
        <v>0</v>
      </c>
      <c r="R5012">
        <f t="shared" si="277"/>
        <v>10</v>
      </c>
      <c r="S5012">
        <f t="shared" si="278"/>
        <v>17</v>
      </c>
    </row>
    <row r="5013" spans="1:19" x14ac:dyDescent="0.3">
      <c r="A5013">
        <v>5012</v>
      </c>
      <c r="B5013" t="s">
        <v>5023</v>
      </c>
      <c r="C5013" t="str">
        <f t="shared" si="276"/>
        <v>citrus_g_2_CitrusESA17b</v>
      </c>
      <c r="D5013">
        <v>1198</v>
      </c>
      <c r="E5013">
        <v>1198</v>
      </c>
      <c r="F5013">
        <v>0</v>
      </c>
      <c r="G5013">
        <v>0</v>
      </c>
      <c r="H5013">
        <v>0</v>
      </c>
      <c r="I5013">
        <v>0</v>
      </c>
      <c r="J5013">
        <v>0</v>
      </c>
      <c r="K5013">
        <v>0</v>
      </c>
      <c r="L5013">
        <v>1201</v>
      </c>
      <c r="M5013">
        <v>0</v>
      </c>
      <c r="R5013">
        <f t="shared" si="277"/>
        <v>10</v>
      </c>
      <c r="S5013">
        <f t="shared" si="278"/>
        <v>17</v>
      </c>
    </row>
    <row r="5014" spans="1:19" x14ac:dyDescent="0.3">
      <c r="A5014">
        <v>5013</v>
      </c>
      <c r="B5014" t="s">
        <v>5024</v>
      </c>
      <c r="C5014" t="str">
        <f t="shared" si="276"/>
        <v>citrus_g_2_CitrusESA20a</v>
      </c>
      <c r="D5014">
        <v>928</v>
      </c>
      <c r="E5014">
        <v>928</v>
      </c>
      <c r="F5014">
        <v>0</v>
      </c>
      <c r="G5014">
        <v>0</v>
      </c>
      <c r="H5014">
        <v>0</v>
      </c>
      <c r="I5014">
        <v>0</v>
      </c>
      <c r="J5014">
        <v>0</v>
      </c>
      <c r="K5014">
        <v>0</v>
      </c>
      <c r="L5014">
        <v>933</v>
      </c>
      <c r="M5014">
        <v>0</v>
      </c>
      <c r="R5014">
        <f t="shared" si="277"/>
        <v>10</v>
      </c>
      <c r="S5014">
        <f t="shared" si="278"/>
        <v>17</v>
      </c>
    </row>
    <row r="5015" spans="1:19" x14ac:dyDescent="0.3">
      <c r="A5015">
        <v>5014</v>
      </c>
      <c r="B5015" t="s">
        <v>5025</v>
      </c>
      <c r="C5015" t="str">
        <f t="shared" si="276"/>
        <v>citrus_g_2_CitrusESA20b</v>
      </c>
      <c r="D5015">
        <v>1120</v>
      </c>
      <c r="E5015">
        <v>1120</v>
      </c>
      <c r="F5015">
        <v>0</v>
      </c>
      <c r="G5015">
        <v>0</v>
      </c>
      <c r="H5015">
        <v>0</v>
      </c>
      <c r="I5015">
        <v>0</v>
      </c>
      <c r="J5015">
        <v>0</v>
      </c>
      <c r="K5015">
        <v>0</v>
      </c>
      <c r="L5015">
        <v>1125</v>
      </c>
      <c r="M5015">
        <v>0</v>
      </c>
      <c r="R5015">
        <f t="shared" si="277"/>
        <v>10</v>
      </c>
      <c r="S5015">
        <f t="shared" si="278"/>
        <v>17</v>
      </c>
    </row>
    <row r="5016" spans="1:19" x14ac:dyDescent="0.3">
      <c r="A5016">
        <v>5015</v>
      </c>
      <c r="B5016" t="s">
        <v>5026</v>
      </c>
      <c r="C5016" t="str">
        <f t="shared" si="276"/>
        <v>citrus_g_2_CitrusESA21</v>
      </c>
      <c r="D5016">
        <v>1106</v>
      </c>
      <c r="E5016">
        <v>1106</v>
      </c>
      <c r="F5016">
        <v>0</v>
      </c>
      <c r="G5016">
        <v>0</v>
      </c>
      <c r="H5016">
        <v>0</v>
      </c>
      <c r="I5016">
        <v>0</v>
      </c>
      <c r="J5016">
        <v>0</v>
      </c>
      <c r="K5016">
        <v>0</v>
      </c>
      <c r="L5016">
        <v>1110</v>
      </c>
      <c r="M5016">
        <v>0</v>
      </c>
      <c r="R5016">
        <f t="shared" si="277"/>
        <v>10</v>
      </c>
      <c r="S5016">
        <f t="shared" si="278"/>
        <v>17</v>
      </c>
    </row>
    <row r="5017" spans="1:19" x14ac:dyDescent="0.3">
      <c r="A5017">
        <v>5016</v>
      </c>
      <c r="B5017" t="s">
        <v>5027</v>
      </c>
      <c r="C5017" t="str">
        <f t="shared" si="276"/>
        <v>corn_g_2_CornESA1</v>
      </c>
      <c r="D5017">
        <v>1267</v>
      </c>
      <c r="E5017">
        <v>1267</v>
      </c>
      <c r="F5017">
        <v>0</v>
      </c>
      <c r="G5017">
        <v>0</v>
      </c>
      <c r="H5017">
        <v>0</v>
      </c>
      <c r="I5017">
        <v>0</v>
      </c>
      <c r="J5017">
        <v>0</v>
      </c>
      <c r="K5017">
        <v>0</v>
      </c>
      <c r="L5017">
        <v>1325</v>
      </c>
      <c r="M5017">
        <v>0</v>
      </c>
      <c r="R5017">
        <f t="shared" si="277"/>
        <v>8</v>
      </c>
      <c r="S5017">
        <f t="shared" si="278"/>
        <v>15</v>
      </c>
    </row>
    <row r="5018" spans="1:19" x14ac:dyDescent="0.3">
      <c r="A5018">
        <v>5017</v>
      </c>
      <c r="B5018" t="s">
        <v>5028</v>
      </c>
      <c r="C5018" t="str">
        <f t="shared" si="276"/>
        <v>corn_g_2_CornESA2</v>
      </c>
      <c r="D5018">
        <v>521</v>
      </c>
      <c r="E5018">
        <v>521</v>
      </c>
      <c r="F5018">
        <v>0</v>
      </c>
      <c r="G5018">
        <v>0</v>
      </c>
      <c r="H5018">
        <v>0</v>
      </c>
      <c r="I5018">
        <v>0</v>
      </c>
      <c r="J5018">
        <v>0</v>
      </c>
      <c r="K5018">
        <v>0</v>
      </c>
      <c r="L5018">
        <v>550</v>
      </c>
      <c r="M5018">
        <v>0</v>
      </c>
      <c r="R5018">
        <f t="shared" si="277"/>
        <v>8</v>
      </c>
      <c r="S5018">
        <f t="shared" si="278"/>
        <v>15</v>
      </c>
    </row>
    <row r="5019" spans="1:19" x14ac:dyDescent="0.3">
      <c r="A5019">
        <v>5018</v>
      </c>
      <c r="B5019" t="s">
        <v>5029</v>
      </c>
      <c r="C5019" t="str">
        <f t="shared" si="276"/>
        <v>corn_g_2_CornESA3</v>
      </c>
      <c r="D5019">
        <v>1161</v>
      </c>
      <c r="E5019">
        <v>1161</v>
      </c>
      <c r="F5019">
        <v>0</v>
      </c>
      <c r="G5019">
        <v>0</v>
      </c>
      <c r="H5019">
        <v>0</v>
      </c>
      <c r="I5019">
        <v>0</v>
      </c>
      <c r="J5019">
        <v>0</v>
      </c>
      <c r="K5019">
        <v>0</v>
      </c>
      <c r="L5019">
        <v>1168</v>
      </c>
      <c r="M5019">
        <v>0</v>
      </c>
      <c r="R5019">
        <f t="shared" si="277"/>
        <v>8</v>
      </c>
      <c r="S5019">
        <f t="shared" si="278"/>
        <v>15</v>
      </c>
    </row>
    <row r="5020" spans="1:19" x14ac:dyDescent="0.3">
      <c r="A5020">
        <v>5019</v>
      </c>
      <c r="B5020" t="s">
        <v>5030</v>
      </c>
      <c r="C5020" t="str">
        <f t="shared" si="276"/>
        <v>corn_g_2_CornESA4</v>
      </c>
      <c r="D5020">
        <v>919</v>
      </c>
      <c r="E5020">
        <v>919</v>
      </c>
      <c r="F5020">
        <v>0</v>
      </c>
      <c r="G5020">
        <v>0</v>
      </c>
      <c r="H5020">
        <v>0</v>
      </c>
      <c r="I5020">
        <v>0</v>
      </c>
      <c r="J5020">
        <v>0</v>
      </c>
      <c r="K5020">
        <v>0</v>
      </c>
      <c r="L5020">
        <v>923</v>
      </c>
      <c r="M5020">
        <v>0</v>
      </c>
      <c r="R5020">
        <f t="shared" si="277"/>
        <v>8</v>
      </c>
      <c r="S5020">
        <f t="shared" si="278"/>
        <v>15</v>
      </c>
    </row>
    <row r="5021" spans="1:19" x14ac:dyDescent="0.3">
      <c r="A5021">
        <v>5020</v>
      </c>
      <c r="B5021" t="s">
        <v>5031</v>
      </c>
      <c r="C5021" t="str">
        <f t="shared" si="276"/>
        <v>corn_g_2_CornESA5</v>
      </c>
      <c r="D5021">
        <v>1683</v>
      </c>
      <c r="E5021">
        <v>1683</v>
      </c>
      <c r="F5021">
        <v>0</v>
      </c>
      <c r="G5021">
        <v>0</v>
      </c>
      <c r="H5021">
        <v>0</v>
      </c>
      <c r="I5021">
        <v>0</v>
      </c>
      <c r="J5021">
        <v>0</v>
      </c>
      <c r="K5021">
        <v>0</v>
      </c>
      <c r="L5021">
        <v>1840</v>
      </c>
      <c r="M5021">
        <v>0</v>
      </c>
      <c r="R5021">
        <f t="shared" si="277"/>
        <v>8</v>
      </c>
      <c r="S5021">
        <f t="shared" si="278"/>
        <v>15</v>
      </c>
    </row>
    <row r="5022" spans="1:19" x14ac:dyDescent="0.3">
      <c r="A5022">
        <v>5021</v>
      </c>
      <c r="B5022" t="s">
        <v>5032</v>
      </c>
      <c r="C5022" t="str">
        <f t="shared" si="276"/>
        <v>corn_g_2_CornESA6</v>
      </c>
      <c r="D5022">
        <v>1075</v>
      </c>
      <c r="E5022">
        <v>1075</v>
      </c>
      <c r="F5022">
        <v>0</v>
      </c>
      <c r="G5022">
        <v>0</v>
      </c>
      <c r="H5022">
        <v>0</v>
      </c>
      <c r="I5022">
        <v>0</v>
      </c>
      <c r="J5022">
        <v>0</v>
      </c>
      <c r="K5022">
        <v>0</v>
      </c>
      <c r="L5022">
        <v>1100</v>
      </c>
      <c r="M5022">
        <v>0</v>
      </c>
      <c r="R5022">
        <f t="shared" si="277"/>
        <v>8</v>
      </c>
      <c r="S5022">
        <f t="shared" si="278"/>
        <v>15</v>
      </c>
    </row>
    <row r="5023" spans="1:19" x14ac:dyDescent="0.3">
      <c r="A5023">
        <v>5022</v>
      </c>
      <c r="B5023" t="s">
        <v>5033</v>
      </c>
      <c r="C5023" t="str">
        <f t="shared" si="276"/>
        <v>corn_g_2_CornESA7</v>
      </c>
      <c r="D5023">
        <v>997</v>
      </c>
      <c r="E5023">
        <v>997</v>
      </c>
      <c r="F5023">
        <v>0</v>
      </c>
      <c r="G5023">
        <v>0</v>
      </c>
      <c r="H5023">
        <v>0</v>
      </c>
      <c r="I5023">
        <v>0</v>
      </c>
      <c r="J5023">
        <v>0</v>
      </c>
      <c r="K5023">
        <v>0</v>
      </c>
      <c r="L5023">
        <v>1102</v>
      </c>
      <c r="M5023">
        <v>0</v>
      </c>
      <c r="R5023">
        <f t="shared" si="277"/>
        <v>8</v>
      </c>
      <c r="S5023">
        <f t="shared" si="278"/>
        <v>15</v>
      </c>
    </row>
    <row r="5024" spans="1:19" x14ac:dyDescent="0.3">
      <c r="A5024">
        <v>5023</v>
      </c>
      <c r="B5024" t="s">
        <v>5034</v>
      </c>
      <c r="C5024" t="str">
        <f t="shared" si="276"/>
        <v>corn_g_2_CornESA8</v>
      </c>
      <c r="D5024">
        <v>933</v>
      </c>
      <c r="E5024">
        <v>933</v>
      </c>
      <c r="F5024">
        <v>0</v>
      </c>
      <c r="G5024">
        <v>0</v>
      </c>
      <c r="H5024">
        <v>0</v>
      </c>
      <c r="I5024">
        <v>0</v>
      </c>
      <c r="J5024">
        <v>0</v>
      </c>
      <c r="K5024">
        <v>0</v>
      </c>
      <c r="L5024">
        <v>966</v>
      </c>
      <c r="M5024">
        <v>0</v>
      </c>
      <c r="R5024">
        <f t="shared" si="277"/>
        <v>8</v>
      </c>
      <c r="S5024">
        <f t="shared" si="278"/>
        <v>15</v>
      </c>
    </row>
    <row r="5025" spans="1:19" x14ac:dyDescent="0.3">
      <c r="A5025">
        <v>5024</v>
      </c>
      <c r="B5025" t="s">
        <v>5035</v>
      </c>
      <c r="C5025" t="str">
        <f t="shared" si="276"/>
        <v>corn_g_2_CornESA9</v>
      </c>
      <c r="D5025">
        <v>623</v>
      </c>
      <c r="E5025">
        <v>623</v>
      </c>
      <c r="F5025">
        <v>0</v>
      </c>
      <c r="G5025">
        <v>0</v>
      </c>
      <c r="H5025">
        <v>0</v>
      </c>
      <c r="I5025">
        <v>0</v>
      </c>
      <c r="J5025">
        <v>0</v>
      </c>
      <c r="K5025">
        <v>0</v>
      </c>
      <c r="L5025">
        <v>653</v>
      </c>
      <c r="M5025">
        <v>0</v>
      </c>
      <c r="R5025">
        <f t="shared" si="277"/>
        <v>8</v>
      </c>
      <c r="S5025">
        <f t="shared" si="278"/>
        <v>15</v>
      </c>
    </row>
    <row r="5026" spans="1:19" x14ac:dyDescent="0.3">
      <c r="A5026">
        <v>5025</v>
      </c>
      <c r="B5026" t="s">
        <v>5036</v>
      </c>
      <c r="C5026" t="str">
        <f t="shared" si="276"/>
        <v>corn_g_2_CornESA10a</v>
      </c>
      <c r="D5026">
        <v>898</v>
      </c>
      <c r="E5026">
        <v>898</v>
      </c>
      <c r="F5026">
        <v>0</v>
      </c>
      <c r="G5026">
        <v>0</v>
      </c>
      <c r="H5026">
        <v>0</v>
      </c>
      <c r="I5026">
        <v>0</v>
      </c>
      <c r="J5026">
        <v>0</v>
      </c>
      <c r="K5026">
        <v>0</v>
      </c>
      <c r="L5026">
        <v>911</v>
      </c>
      <c r="M5026">
        <v>0</v>
      </c>
      <c r="R5026">
        <f t="shared" si="277"/>
        <v>8</v>
      </c>
      <c r="S5026">
        <f t="shared" si="278"/>
        <v>15</v>
      </c>
    </row>
    <row r="5027" spans="1:19" x14ac:dyDescent="0.3">
      <c r="A5027">
        <v>5026</v>
      </c>
      <c r="B5027" t="s">
        <v>5037</v>
      </c>
      <c r="C5027" t="str">
        <f t="shared" si="276"/>
        <v>corn_g_2_CornESA10b</v>
      </c>
      <c r="D5027">
        <v>1579</v>
      </c>
      <c r="E5027">
        <v>1579</v>
      </c>
      <c r="F5027">
        <v>0</v>
      </c>
      <c r="G5027">
        <v>0</v>
      </c>
      <c r="H5027">
        <v>0</v>
      </c>
      <c r="I5027">
        <v>0</v>
      </c>
      <c r="J5027">
        <v>0</v>
      </c>
      <c r="K5027">
        <v>0</v>
      </c>
      <c r="L5027">
        <v>1609</v>
      </c>
      <c r="M5027">
        <v>0</v>
      </c>
      <c r="R5027">
        <f t="shared" si="277"/>
        <v>8</v>
      </c>
      <c r="S5027">
        <f t="shared" si="278"/>
        <v>15</v>
      </c>
    </row>
    <row r="5028" spans="1:19" x14ac:dyDescent="0.3">
      <c r="A5028">
        <v>5027</v>
      </c>
      <c r="B5028" t="s">
        <v>5038</v>
      </c>
      <c r="C5028" t="str">
        <f t="shared" si="276"/>
        <v>corn_g_2_CornESA11a</v>
      </c>
      <c r="D5028">
        <v>1865</v>
      </c>
      <c r="E5028">
        <v>1865</v>
      </c>
      <c r="F5028">
        <v>0</v>
      </c>
      <c r="G5028">
        <v>0</v>
      </c>
      <c r="H5028">
        <v>0</v>
      </c>
      <c r="I5028">
        <v>0</v>
      </c>
      <c r="J5028">
        <v>0</v>
      </c>
      <c r="K5028">
        <v>0</v>
      </c>
      <c r="L5028">
        <v>1921</v>
      </c>
      <c r="M5028">
        <v>0</v>
      </c>
      <c r="R5028">
        <f t="shared" si="277"/>
        <v>8</v>
      </c>
      <c r="S5028">
        <f t="shared" si="278"/>
        <v>15</v>
      </c>
    </row>
    <row r="5029" spans="1:19" x14ac:dyDescent="0.3">
      <c r="A5029">
        <v>5028</v>
      </c>
      <c r="B5029" t="s">
        <v>5039</v>
      </c>
      <c r="C5029" t="str">
        <f t="shared" si="276"/>
        <v>corn_g_2_CornESA11b</v>
      </c>
      <c r="D5029">
        <v>1228</v>
      </c>
      <c r="E5029">
        <v>1228</v>
      </c>
      <c r="F5029">
        <v>0</v>
      </c>
      <c r="G5029">
        <v>0</v>
      </c>
      <c r="H5029">
        <v>0</v>
      </c>
      <c r="I5029">
        <v>0</v>
      </c>
      <c r="J5029">
        <v>0</v>
      </c>
      <c r="K5029">
        <v>0</v>
      </c>
      <c r="L5029">
        <v>1250</v>
      </c>
      <c r="M5029">
        <v>0</v>
      </c>
      <c r="R5029">
        <f t="shared" si="277"/>
        <v>8</v>
      </c>
      <c r="S5029">
        <f t="shared" si="278"/>
        <v>15</v>
      </c>
    </row>
    <row r="5030" spans="1:19" x14ac:dyDescent="0.3">
      <c r="A5030">
        <v>5029</v>
      </c>
      <c r="B5030" t="s">
        <v>5040</v>
      </c>
      <c r="C5030" t="str">
        <f t="shared" si="276"/>
        <v>corn_g_2_CornESA12a</v>
      </c>
      <c r="D5030">
        <v>950</v>
      </c>
      <c r="E5030">
        <v>950</v>
      </c>
      <c r="F5030">
        <v>0</v>
      </c>
      <c r="G5030">
        <v>0</v>
      </c>
      <c r="H5030">
        <v>0</v>
      </c>
      <c r="I5030">
        <v>0</v>
      </c>
      <c r="J5030">
        <v>0</v>
      </c>
      <c r="K5030">
        <v>0</v>
      </c>
      <c r="L5030">
        <v>971</v>
      </c>
      <c r="M5030">
        <v>0</v>
      </c>
      <c r="R5030">
        <f t="shared" si="277"/>
        <v>8</v>
      </c>
      <c r="S5030">
        <f t="shared" si="278"/>
        <v>15</v>
      </c>
    </row>
    <row r="5031" spans="1:19" x14ac:dyDescent="0.3">
      <c r="A5031">
        <v>5030</v>
      </c>
      <c r="B5031" t="s">
        <v>5041</v>
      </c>
      <c r="C5031" t="str">
        <f t="shared" si="276"/>
        <v>corn_g_2_CornESA12b</v>
      </c>
      <c r="D5031">
        <v>987</v>
      </c>
      <c r="E5031">
        <v>987</v>
      </c>
      <c r="F5031">
        <v>0</v>
      </c>
      <c r="G5031">
        <v>0</v>
      </c>
      <c r="H5031">
        <v>0</v>
      </c>
      <c r="I5031">
        <v>0</v>
      </c>
      <c r="J5031">
        <v>0</v>
      </c>
      <c r="K5031">
        <v>0</v>
      </c>
      <c r="L5031">
        <v>1006</v>
      </c>
      <c r="M5031">
        <v>0</v>
      </c>
      <c r="R5031">
        <f t="shared" si="277"/>
        <v>8</v>
      </c>
      <c r="S5031">
        <f t="shared" si="278"/>
        <v>15</v>
      </c>
    </row>
    <row r="5032" spans="1:19" x14ac:dyDescent="0.3">
      <c r="A5032">
        <v>5031</v>
      </c>
      <c r="B5032" t="s">
        <v>5042</v>
      </c>
      <c r="C5032" t="str">
        <f t="shared" si="276"/>
        <v>corn_g_2_CornESA13</v>
      </c>
      <c r="D5032">
        <v>3835</v>
      </c>
      <c r="E5032">
        <v>3835</v>
      </c>
      <c r="F5032">
        <v>0</v>
      </c>
      <c r="G5032">
        <v>0</v>
      </c>
      <c r="H5032">
        <v>0</v>
      </c>
      <c r="I5032">
        <v>0</v>
      </c>
      <c r="J5032">
        <v>0</v>
      </c>
      <c r="K5032">
        <v>0</v>
      </c>
      <c r="L5032">
        <v>3849</v>
      </c>
      <c r="M5032">
        <v>0</v>
      </c>
      <c r="R5032">
        <f t="shared" si="277"/>
        <v>8</v>
      </c>
      <c r="S5032">
        <f t="shared" si="278"/>
        <v>15</v>
      </c>
    </row>
    <row r="5033" spans="1:19" x14ac:dyDescent="0.3">
      <c r="A5033">
        <v>5032</v>
      </c>
      <c r="B5033" t="s">
        <v>5043</v>
      </c>
      <c r="C5033" t="str">
        <f t="shared" si="276"/>
        <v>corn_g_2_CornESA14</v>
      </c>
      <c r="D5033">
        <v>1934</v>
      </c>
      <c r="E5033">
        <v>1934</v>
      </c>
      <c r="F5033">
        <v>0</v>
      </c>
      <c r="G5033">
        <v>0</v>
      </c>
      <c r="H5033">
        <v>0</v>
      </c>
      <c r="I5033">
        <v>0</v>
      </c>
      <c r="J5033">
        <v>0</v>
      </c>
      <c r="K5033">
        <v>0</v>
      </c>
      <c r="L5033">
        <v>1958</v>
      </c>
      <c r="M5033">
        <v>0</v>
      </c>
      <c r="R5033">
        <f t="shared" si="277"/>
        <v>8</v>
      </c>
      <c r="S5033">
        <f t="shared" si="278"/>
        <v>15</v>
      </c>
    </row>
    <row r="5034" spans="1:19" x14ac:dyDescent="0.3">
      <c r="A5034">
        <v>5033</v>
      </c>
      <c r="B5034" t="s">
        <v>5044</v>
      </c>
      <c r="C5034" t="str">
        <f t="shared" si="276"/>
        <v>corn_g_2_CornESA15a</v>
      </c>
      <c r="D5034">
        <v>1108</v>
      </c>
      <c r="E5034">
        <v>1108</v>
      </c>
      <c r="F5034">
        <v>0</v>
      </c>
      <c r="G5034">
        <v>0</v>
      </c>
      <c r="H5034">
        <v>0</v>
      </c>
      <c r="I5034">
        <v>0</v>
      </c>
      <c r="J5034">
        <v>0</v>
      </c>
      <c r="K5034">
        <v>0</v>
      </c>
      <c r="L5034">
        <v>1129</v>
      </c>
      <c r="M5034">
        <v>0</v>
      </c>
      <c r="R5034">
        <f t="shared" si="277"/>
        <v>8</v>
      </c>
      <c r="S5034">
        <f t="shared" si="278"/>
        <v>15</v>
      </c>
    </row>
    <row r="5035" spans="1:19" x14ac:dyDescent="0.3">
      <c r="A5035">
        <v>5034</v>
      </c>
      <c r="B5035" t="s">
        <v>5045</v>
      </c>
      <c r="C5035" t="str">
        <f t="shared" si="276"/>
        <v>corn_g_2_CornESA15b</v>
      </c>
      <c r="D5035">
        <v>1605</v>
      </c>
      <c r="E5035">
        <v>1605</v>
      </c>
      <c r="F5035">
        <v>0</v>
      </c>
      <c r="G5035">
        <v>0</v>
      </c>
      <c r="H5035">
        <v>0</v>
      </c>
      <c r="I5035">
        <v>0</v>
      </c>
      <c r="J5035">
        <v>0</v>
      </c>
      <c r="K5035">
        <v>0</v>
      </c>
      <c r="L5035">
        <v>1618</v>
      </c>
      <c r="M5035">
        <v>0</v>
      </c>
      <c r="R5035">
        <f t="shared" si="277"/>
        <v>8</v>
      </c>
      <c r="S5035">
        <f t="shared" si="278"/>
        <v>15</v>
      </c>
    </row>
    <row r="5036" spans="1:19" x14ac:dyDescent="0.3">
      <c r="A5036">
        <v>5035</v>
      </c>
      <c r="B5036" t="s">
        <v>5046</v>
      </c>
      <c r="C5036" t="str">
        <f t="shared" si="276"/>
        <v>corn_g_2_CornESA16a</v>
      </c>
      <c r="D5036">
        <v>2632</v>
      </c>
      <c r="E5036">
        <v>2632</v>
      </c>
      <c r="F5036">
        <v>0</v>
      </c>
      <c r="G5036">
        <v>0</v>
      </c>
      <c r="H5036">
        <v>0</v>
      </c>
      <c r="I5036">
        <v>0</v>
      </c>
      <c r="J5036">
        <v>0</v>
      </c>
      <c r="K5036">
        <v>0</v>
      </c>
      <c r="L5036">
        <v>2683</v>
      </c>
      <c r="M5036">
        <v>0</v>
      </c>
      <c r="R5036">
        <f t="shared" si="277"/>
        <v>8</v>
      </c>
      <c r="S5036">
        <f t="shared" si="278"/>
        <v>15</v>
      </c>
    </row>
    <row r="5037" spans="1:19" x14ac:dyDescent="0.3">
      <c r="A5037">
        <v>5036</v>
      </c>
      <c r="B5037" t="s">
        <v>5047</v>
      </c>
      <c r="C5037" t="str">
        <f t="shared" si="276"/>
        <v>corn_g_2_CornESA16b</v>
      </c>
      <c r="D5037">
        <v>2815</v>
      </c>
      <c r="E5037">
        <v>2815</v>
      </c>
      <c r="F5037">
        <v>0</v>
      </c>
      <c r="G5037">
        <v>0</v>
      </c>
      <c r="H5037">
        <v>0</v>
      </c>
      <c r="I5037">
        <v>0</v>
      </c>
      <c r="J5037">
        <v>0</v>
      </c>
      <c r="K5037">
        <v>0</v>
      </c>
      <c r="L5037">
        <v>2867</v>
      </c>
      <c r="M5037">
        <v>0</v>
      </c>
      <c r="R5037">
        <f t="shared" si="277"/>
        <v>8</v>
      </c>
      <c r="S5037">
        <f t="shared" si="278"/>
        <v>15</v>
      </c>
    </row>
    <row r="5038" spans="1:19" x14ac:dyDescent="0.3">
      <c r="A5038">
        <v>5037</v>
      </c>
      <c r="B5038" t="s">
        <v>5048</v>
      </c>
      <c r="C5038" t="str">
        <f t="shared" si="276"/>
        <v>corn_g_2_CornESA17a</v>
      </c>
      <c r="D5038">
        <v>1590</v>
      </c>
      <c r="E5038">
        <v>1590</v>
      </c>
      <c r="F5038">
        <v>0</v>
      </c>
      <c r="G5038">
        <v>0</v>
      </c>
      <c r="H5038">
        <v>0</v>
      </c>
      <c r="I5038">
        <v>0</v>
      </c>
      <c r="J5038">
        <v>0</v>
      </c>
      <c r="K5038">
        <v>0</v>
      </c>
      <c r="L5038">
        <v>1647</v>
      </c>
      <c r="M5038">
        <v>0</v>
      </c>
      <c r="R5038">
        <f t="shared" si="277"/>
        <v>8</v>
      </c>
      <c r="S5038">
        <f t="shared" si="278"/>
        <v>15</v>
      </c>
    </row>
    <row r="5039" spans="1:19" x14ac:dyDescent="0.3">
      <c r="A5039">
        <v>5038</v>
      </c>
      <c r="B5039" t="s">
        <v>5049</v>
      </c>
      <c r="C5039" t="str">
        <f t="shared" si="276"/>
        <v>corn_g_2_CornESA17b</v>
      </c>
      <c r="D5039">
        <v>1611</v>
      </c>
      <c r="E5039">
        <v>1611</v>
      </c>
      <c r="F5039">
        <v>0</v>
      </c>
      <c r="G5039">
        <v>0</v>
      </c>
      <c r="H5039">
        <v>0</v>
      </c>
      <c r="I5039">
        <v>0</v>
      </c>
      <c r="J5039">
        <v>0</v>
      </c>
      <c r="K5039">
        <v>0</v>
      </c>
      <c r="L5039">
        <v>1632</v>
      </c>
      <c r="M5039">
        <v>0</v>
      </c>
      <c r="R5039">
        <f t="shared" si="277"/>
        <v>8</v>
      </c>
      <c r="S5039">
        <f t="shared" si="278"/>
        <v>15</v>
      </c>
    </row>
    <row r="5040" spans="1:19" x14ac:dyDescent="0.3">
      <c r="A5040">
        <v>5039</v>
      </c>
      <c r="B5040" t="s">
        <v>5050</v>
      </c>
      <c r="C5040" t="str">
        <f t="shared" si="276"/>
        <v>corn_g_2_CornESA18a</v>
      </c>
      <c r="D5040">
        <v>2887</v>
      </c>
      <c r="E5040">
        <v>2887</v>
      </c>
      <c r="F5040">
        <v>0</v>
      </c>
      <c r="G5040">
        <v>0</v>
      </c>
      <c r="H5040">
        <v>0</v>
      </c>
      <c r="I5040">
        <v>0</v>
      </c>
      <c r="J5040">
        <v>0</v>
      </c>
      <c r="K5040">
        <v>0</v>
      </c>
      <c r="L5040">
        <v>2917</v>
      </c>
      <c r="M5040">
        <v>0</v>
      </c>
      <c r="R5040">
        <f t="shared" si="277"/>
        <v>8</v>
      </c>
      <c r="S5040">
        <f t="shared" si="278"/>
        <v>15</v>
      </c>
    </row>
    <row r="5041" spans="1:19" x14ac:dyDescent="0.3">
      <c r="A5041">
        <v>5040</v>
      </c>
      <c r="B5041" t="s">
        <v>5051</v>
      </c>
      <c r="C5041" t="str">
        <f t="shared" si="276"/>
        <v>corn_g_2_CornESA18b</v>
      </c>
      <c r="D5041">
        <v>3463</v>
      </c>
      <c r="E5041">
        <v>3463</v>
      </c>
      <c r="F5041">
        <v>0</v>
      </c>
      <c r="G5041">
        <v>0</v>
      </c>
      <c r="H5041">
        <v>0</v>
      </c>
      <c r="I5041">
        <v>0</v>
      </c>
      <c r="J5041">
        <v>0</v>
      </c>
      <c r="K5041">
        <v>0</v>
      </c>
      <c r="L5041">
        <v>3489</v>
      </c>
      <c r="M5041">
        <v>0</v>
      </c>
      <c r="R5041">
        <f t="shared" si="277"/>
        <v>8</v>
      </c>
      <c r="S5041">
        <f t="shared" si="278"/>
        <v>15</v>
      </c>
    </row>
    <row r="5042" spans="1:19" x14ac:dyDescent="0.3">
      <c r="A5042">
        <v>5041</v>
      </c>
      <c r="B5042" t="s">
        <v>5052</v>
      </c>
      <c r="C5042" t="str">
        <f t="shared" si="276"/>
        <v>corn_g_2_CornESA20a</v>
      </c>
      <c r="D5042">
        <v>1609</v>
      </c>
      <c r="E5042">
        <v>1609</v>
      </c>
      <c r="F5042">
        <v>0</v>
      </c>
      <c r="G5042">
        <v>0</v>
      </c>
      <c r="H5042">
        <v>0</v>
      </c>
      <c r="I5042">
        <v>0</v>
      </c>
      <c r="J5042">
        <v>0</v>
      </c>
      <c r="K5042">
        <v>0</v>
      </c>
      <c r="L5042">
        <v>1611</v>
      </c>
      <c r="M5042">
        <v>0</v>
      </c>
      <c r="R5042">
        <f t="shared" si="277"/>
        <v>8</v>
      </c>
      <c r="S5042">
        <f t="shared" si="278"/>
        <v>15</v>
      </c>
    </row>
    <row r="5043" spans="1:19" x14ac:dyDescent="0.3">
      <c r="A5043">
        <v>5042</v>
      </c>
      <c r="B5043" t="s">
        <v>5053</v>
      </c>
      <c r="C5043" t="str">
        <f t="shared" si="276"/>
        <v>corn_g_2_CornESA20b</v>
      </c>
      <c r="D5043">
        <v>2240</v>
      </c>
      <c r="E5043">
        <v>2240</v>
      </c>
      <c r="F5043">
        <v>0</v>
      </c>
      <c r="G5043">
        <v>0</v>
      </c>
      <c r="H5043">
        <v>0</v>
      </c>
      <c r="I5043">
        <v>0</v>
      </c>
      <c r="J5043">
        <v>0</v>
      </c>
      <c r="K5043">
        <v>0</v>
      </c>
      <c r="L5043">
        <v>2244</v>
      </c>
      <c r="M5043">
        <v>0</v>
      </c>
      <c r="R5043">
        <f t="shared" si="277"/>
        <v>8</v>
      </c>
      <c r="S5043">
        <f t="shared" si="278"/>
        <v>15</v>
      </c>
    </row>
    <row r="5044" spans="1:19" x14ac:dyDescent="0.3">
      <c r="A5044">
        <v>5043</v>
      </c>
      <c r="B5044" t="s">
        <v>5054</v>
      </c>
      <c r="C5044" t="str">
        <f t="shared" si="276"/>
        <v>corn_g_2_CornESA21</v>
      </c>
      <c r="D5044">
        <v>2016</v>
      </c>
      <c r="E5044">
        <v>2016</v>
      </c>
      <c r="F5044">
        <v>0</v>
      </c>
      <c r="G5044">
        <v>0</v>
      </c>
      <c r="H5044">
        <v>0</v>
      </c>
      <c r="I5044">
        <v>0</v>
      </c>
      <c r="J5044">
        <v>0</v>
      </c>
      <c r="K5044">
        <v>0</v>
      </c>
      <c r="L5044">
        <v>2018</v>
      </c>
      <c r="M5044">
        <v>0</v>
      </c>
      <c r="R5044">
        <f t="shared" si="277"/>
        <v>8</v>
      </c>
      <c r="S5044">
        <f t="shared" si="278"/>
        <v>15</v>
      </c>
    </row>
    <row r="5045" spans="1:19" x14ac:dyDescent="0.3">
      <c r="A5045">
        <v>5044</v>
      </c>
      <c r="B5045" t="s">
        <v>5055</v>
      </c>
      <c r="C5045" t="str">
        <f t="shared" si="276"/>
        <v>cucurbits_g_2_VegetableESA1</v>
      </c>
      <c r="D5045">
        <v>438</v>
      </c>
      <c r="E5045">
        <v>438</v>
      </c>
      <c r="F5045">
        <v>0</v>
      </c>
      <c r="G5045">
        <v>0</v>
      </c>
      <c r="H5045">
        <v>0</v>
      </c>
      <c r="I5045">
        <v>0</v>
      </c>
      <c r="J5045">
        <v>0</v>
      </c>
      <c r="K5045">
        <v>0</v>
      </c>
      <c r="L5045">
        <v>674</v>
      </c>
      <c r="M5045">
        <v>0</v>
      </c>
      <c r="R5045">
        <f t="shared" si="277"/>
        <v>13</v>
      </c>
      <c r="S5045">
        <f t="shared" si="278"/>
        <v>20</v>
      </c>
    </row>
    <row r="5046" spans="1:19" x14ac:dyDescent="0.3">
      <c r="A5046">
        <v>5045</v>
      </c>
      <c r="B5046" t="s">
        <v>5056</v>
      </c>
      <c r="C5046" t="str">
        <f t="shared" si="276"/>
        <v>cucurbits_g_2_VegetableESA2</v>
      </c>
      <c r="D5046">
        <v>659</v>
      </c>
      <c r="E5046">
        <v>659</v>
      </c>
      <c r="F5046">
        <v>0</v>
      </c>
      <c r="G5046">
        <v>0</v>
      </c>
      <c r="H5046">
        <v>0</v>
      </c>
      <c r="I5046">
        <v>0</v>
      </c>
      <c r="J5046">
        <v>0</v>
      </c>
      <c r="K5046">
        <v>0</v>
      </c>
      <c r="L5046">
        <v>713</v>
      </c>
      <c r="M5046">
        <v>0</v>
      </c>
      <c r="R5046">
        <f t="shared" si="277"/>
        <v>13</v>
      </c>
      <c r="S5046">
        <f t="shared" si="278"/>
        <v>20</v>
      </c>
    </row>
    <row r="5047" spans="1:19" x14ac:dyDescent="0.3">
      <c r="A5047">
        <v>5046</v>
      </c>
      <c r="B5047" t="s">
        <v>5057</v>
      </c>
      <c r="C5047" t="str">
        <f t="shared" si="276"/>
        <v>cucurbits_g_2_VegetableESA3</v>
      </c>
      <c r="D5047">
        <v>415</v>
      </c>
      <c r="E5047">
        <v>415</v>
      </c>
      <c r="F5047">
        <v>0</v>
      </c>
      <c r="G5047">
        <v>0</v>
      </c>
      <c r="H5047">
        <v>0</v>
      </c>
      <c r="I5047">
        <v>0</v>
      </c>
      <c r="J5047">
        <v>0</v>
      </c>
      <c r="K5047">
        <v>0</v>
      </c>
      <c r="L5047">
        <v>418</v>
      </c>
      <c r="M5047">
        <v>0</v>
      </c>
      <c r="R5047">
        <f t="shared" si="277"/>
        <v>13</v>
      </c>
      <c r="S5047">
        <f t="shared" si="278"/>
        <v>20</v>
      </c>
    </row>
    <row r="5048" spans="1:19" x14ac:dyDescent="0.3">
      <c r="A5048">
        <v>5047</v>
      </c>
      <c r="B5048" t="s">
        <v>5058</v>
      </c>
      <c r="C5048" t="str">
        <f t="shared" si="276"/>
        <v>cucurbits_g_2_VegetableESA4</v>
      </c>
      <c r="D5048">
        <v>695</v>
      </c>
      <c r="E5048">
        <v>695</v>
      </c>
      <c r="F5048">
        <v>0</v>
      </c>
      <c r="G5048">
        <v>0</v>
      </c>
      <c r="H5048">
        <v>0</v>
      </c>
      <c r="I5048">
        <v>0</v>
      </c>
      <c r="J5048">
        <v>0</v>
      </c>
      <c r="K5048">
        <v>0</v>
      </c>
      <c r="L5048">
        <v>695</v>
      </c>
      <c r="M5048">
        <v>0</v>
      </c>
      <c r="R5048">
        <f t="shared" si="277"/>
        <v>13</v>
      </c>
      <c r="S5048">
        <f t="shared" si="278"/>
        <v>20</v>
      </c>
    </row>
    <row r="5049" spans="1:19" x14ac:dyDescent="0.3">
      <c r="A5049">
        <v>5048</v>
      </c>
      <c r="B5049" t="s">
        <v>5059</v>
      </c>
      <c r="C5049" t="str">
        <f t="shared" ref="C5049:C5112" si="279">LEFT(B5049,R5049-1)&amp;RIGHT(B5049,LEN(B5049)-S5049)</f>
        <v>cucurbits_g_2_VegetableESA5</v>
      </c>
      <c r="D5049">
        <v>599</v>
      </c>
      <c r="E5049">
        <v>599</v>
      </c>
      <c r="F5049">
        <v>0</v>
      </c>
      <c r="G5049">
        <v>0</v>
      </c>
      <c r="H5049">
        <v>0</v>
      </c>
      <c r="I5049">
        <v>0</v>
      </c>
      <c r="J5049">
        <v>0</v>
      </c>
      <c r="K5049">
        <v>0</v>
      </c>
      <c r="L5049">
        <v>621</v>
      </c>
      <c r="M5049">
        <v>0</v>
      </c>
      <c r="R5049">
        <f t="shared" si="277"/>
        <v>13</v>
      </c>
      <c r="S5049">
        <f t="shared" si="278"/>
        <v>20</v>
      </c>
    </row>
    <row r="5050" spans="1:19" x14ac:dyDescent="0.3">
      <c r="A5050">
        <v>5049</v>
      </c>
      <c r="B5050" t="s">
        <v>5060</v>
      </c>
      <c r="C5050" t="str">
        <f t="shared" si="279"/>
        <v>cucurbits_g_2_VegetableESA6</v>
      </c>
      <c r="D5050">
        <v>561</v>
      </c>
      <c r="E5050">
        <v>561</v>
      </c>
      <c r="F5050">
        <v>0</v>
      </c>
      <c r="G5050">
        <v>0</v>
      </c>
      <c r="H5050">
        <v>0</v>
      </c>
      <c r="I5050">
        <v>0</v>
      </c>
      <c r="J5050">
        <v>0</v>
      </c>
      <c r="K5050">
        <v>0</v>
      </c>
      <c r="L5050">
        <v>568</v>
      </c>
      <c r="M5050">
        <v>0</v>
      </c>
      <c r="R5050">
        <f t="shared" si="277"/>
        <v>13</v>
      </c>
      <c r="S5050">
        <f t="shared" si="278"/>
        <v>20</v>
      </c>
    </row>
    <row r="5051" spans="1:19" x14ac:dyDescent="0.3">
      <c r="A5051">
        <v>5050</v>
      </c>
      <c r="B5051" t="s">
        <v>5061</v>
      </c>
      <c r="C5051" t="str">
        <f t="shared" si="279"/>
        <v>cucurbits_g_2_VegetableESA7</v>
      </c>
      <c r="D5051">
        <v>664</v>
      </c>
      <c r="E5051">
        <v>664</v>
      </c>
      <c r="F5051">
        <v>0</v>
      </c>
      <c r="G5051">
        <v>0</v>
      </c>
      <c r="H5051">
        <v>0</v>
      </c>
      <c r="I5051">
        <v>0</v>
      </c>
      <c r="J5051">
        <v>0</v>
      </c>
      <c r="K5051">
        <v>0</v>
      </c>
      <c r="L5051">
        <v>710</v>
      </c>
      <c r="M5051">
        <v>0</v>
      </c>
      <c r="R5051">
        <f t="shared" si="277"/>
        <v>13</v>
      </c>
      <c r="S5051">
        <f t="shared" si="278"/>
        <v>20</v>
      </c>
    </row>
    <row r="5052" spans="1:19" x14ac:dyDescent="0.3">
      <c r="A5052">
        <v>5051</v>
      </c>
      <c r="B5052" t="s">
        <v>5062</v>
      </c>
      <c r="C5052" t="str">
        <f t="shared" si="279"/>
        <v>cucurbits_g_2_VegetableESA8</v>
      </c>
      <c r="D5052">
        <v>445</v>
      </c>
      <c r="E5052">
        <v>445</v>
      </c>
      <c r="F5052">
        <v>0</v>
      </c>
      <c r="G5052">
        <v>0</v>
      </c>
      <c r="H5052">
        <v>0</v>
      </c>
      <c r="I5052">
        <v>0</v>
      </c>
      <c r="J5052">
        <v>0</v>
      </c>
      <c r="K5052">
        <v>0</v>
      </c>
      <c r="L5052">
        <v>447</v>
      </c>
      <c r="M5052">
        <v>0</v>
      </c>
      <c r="R5052">
        <f t="shared" si="277"/>
        <v>13</v>
      </c>
      <c r="S5052">
        <f t="shared" si="278"/>
        <v>20</v>
      </c>
    </row>
    <row r="5053" spans="1:19" x14ac:dyDescent="0.3">
      <c r="A5053">
        <v>5052</v>
      </c>
      <c r="B5053" t="s">
        <v>5063</v>
      </c>
      <c r="C5053" t="str">
        <f t="shared" si="279"/>
        <v>cucurbits_g_2_VegetableESA9</v>
      </c>
      <c r="D5053">
        <v>355</v>
      </c>
      <c r="E5053">
        <v>355</v>
      </c>
      <c r="F5053">
        <v>0</v>
      </c>
      <c r="G5053">
        <v>0</v>
      </c>
      <c r="H5053">
        <v>0</v>
      </c>
      <c r="I5053">
        <v>0</v>
      </c>
      <c r="J5053">
        <v>0</v>
      </c>
      <c r="K5053">
        <v>0</v>
      </c>
      <c r="L5053">
        <v>359</v>
      </c>
      <c r="M5053">
        <v>0</v>
      </c>
      <c r="R5053">
        <f t="shared" si="277"/>
        <v>13</v>
      </c>
      <c r="S5053">
        <f t="shared" si="278"/>
        <v>20</v>
      </c>
    </row>
    <row r="5054" spans="1:19" x14ac:dyDescent="0.3">
      <c r="A5054">
        <v>5053</v>
      </c>
      <c r="B5054" t="s">
        <v>5064</v>
      </c>
      <c r="C5054" t="str">
        <f t="shared" si="279"/>
        <v>cucurbits_g_2_VegetableESA10a</v>
      </c>
      <c r="D5054">
        <v>365</v>
      </c>
      <c r="E5054">
        <v>365</v>
      </c>
      <c r="F5054">
        <v>0</v>
      </c>
      <c r="G5054">
        <v>0</v>
      </c>
      <c r="H5054">
        <v>0</v>
      </c>
      <c r="I5054">
        <v>0</v>
      </c>
      <c r="J5054">
        <v>0</v>
      </c>
      <c r="K5054">
        <v>0</v>
      </c>
      <c r="L5054">
        <v>369</v>
      </c>
      <c r="M5054">
        <v>0</v>
      </c>
      <c r="R5054">
        <f t="shared" si="277"/>
        <v>13</v>
      </c>
      <c r="S5054">
        <f t="shared" si="278"/>
        <v>20</v>
      </c>
    </row>
    <row r="5055" spans="1:19" x14ac:dyDescent="0.3">
      <c r="A5055">
        <v>5054</v>
      </c>
      <c r="B5055" t="s">
        <v>5065</v>
      </c>
      <c r="C5055" t="str">
        <f t="shared" si="279"/>
        <v>cucurbits_g_2_VegetableESA10b</v>
      </c>
      <c r="D5055">
        <v>441</v>
      </c>
      <c r="E5055">
        <v>441</v>
      </c>
      <c r="F5055">
        <v>0</v>
      </c>
      <c r="G5055">
        <v>0</v>
      </c>
      <c r="H5055">
        <v>0</v>
      </c>
      <c r="I5055">
        <v>0</v>
      </c>
      <c r="J5055">
        <v>0</v>
      </c>
      <c r="K5055">
        <v>0</v>
      </c>
      <c r="L5055">
        <v>452</v>
      </c>
      <c r="M5055">
        <v>0</v>
      </c>
      <c r="R5055">
        <f t="shared" si="277"/>
        <v>13</v>
      </c>
      <c r="S5055">
        <f t="shared" si="278"/>
        <v>20</v>
      </c>
    </row>
    <row r="5056" spans="1:19" x14ac:dyDescent="0.3">
      <c r="A5056">
        <v>5055</v>
      </c>
      <c r="B5056" t="s">
        <v>5066</v>
      </c>
      <c r="C5056" t="str">
        <f t="shared" si="279"/>
        <v>cucurbits_g_2_VegetableESA11a</v>
      </c>
      <c r="D5056">
        <v>898</v>
      </c>
      <c r="E5056">
        <v>898</v>
      </c>
      <c r="F5056">
        <v>0</v>
      </c>
      <c r="G5056">
        <v>0</v>
      </c>
      <c r="H5056">
        <v>0</v>
      </c>
      <c r="I5056">
        <v>0</v>
      </c>
      <c r="J5056">
        <v>0</v>
      </c>
      <c r="K5056">
        <v>0</v>
      </c>
      <c r="L5056">
        <v>907</v>
      </c>
      <c r="M5056">
        <v>0</v>
      </c>
      <c r="R5056">
        <f t="shared" si="277"/>
        <v>13</v>
      </c>
      <c r="S5056">
        <f t="shared" si="278"/>
        <v>20</v>
      </c>
    </row>
    <row r="5057" spans="1:19" x14ac:dyDescent="0.3">
      <c r="A5057">
        <v>5056</v>
      </c>
      <c r="B5057" t="s">
        <v>5067</v>
      </c>
      <c r="C5057" t="str">
        <f t="shared" si="279"/>
        <v>cucurbits_g_2_VegetableESA11b</v>
      </c>
      <c r="D5057">
        <v>1113</v>
      </c>
      <c r="E5057">
        <v>1113</v>
      </c>
      <c r="F5057">
        <v>0</v>
      </c>
      <c r="G5057">
        <v>0</v>
      </c>
      <c r="H5057">
        <v>0</v>
      </c>
      <c r="I5057">
        <v>0</v>
      </c>
      <c r="J5057">
        <v>0</v>
      </c>
      <c r="K5057">
        <v>0</v>
      </c>
      <c r="L5057">
        <v>1131</v>
      </c>
      <c r="M5057">
        <v>0</v>
      </c>
      <c r="R5057">
        <f t="shared" si="277"/>
        <v>13</v>
      </c>
      <c r="S5057">
        <f t="shared" si="278"/>
        <v>20</v>
      </c>
    </row>
    <row r="5058" spans="1:19" x14ac:dyDescent="0.3">
      <c r="A5058">
        <v>5057</v>
      </c>
      <c r="B5058" t="s">
        <v>5068</v>
      </c>
      <c r="C5058" t="str">
        <f t="shared" si="279"/>
        <v>cucurbits_g_2_VegetableESA12a</v>
      </c>
      <c r="D5058">
        <v>1085</v>
      </c>
      <c r="E5058">
        <v>1085</v>
      </c>
      <c r="F5058">
        <v>0</v>
      </c>
      <c r="G5058">
        <v>0</v>
      </c>
      <c r="H5058">
        <v>0</v>
      </c>
      <c r="I5058">
        <v>0</v>
      </c>
      <c r="J5058">
        <v>0</v>
      </c>
      <c r="K5058">
        <v>0</v>
      </c>
      <c r="L5058">
        <v>1100</v>
      </c>
      <c r="M5058">
        <v>0</v>
      </c>
      <c r="R5058">
        <f t="shared" si="277"/>
        <v>13</v>
      </c>
      <c r="S5058">
        <f t="shared" si="278"/>
        <v>20</v>
      </c>
    </row>
    <row r="5059" spans="1:19" x14ac:dyDescent="0.3">
      <c r="A5059">
        <v>5058</v>
      </c>
      <c r="B5059" t="s">
        <v>5069</v>
      </c>
      <c r="C5059" t="str">
        <f t="shared" si="279"/>
        <v>cucurbits_g_2_VegetableESA12b</v>
      </c>
      <c r="D5059">
        <v>1177</v>
      </c>
      <c r="E5059">
        <v>1177</v>
      </c>
      <c r="F5059">
        <v>0</v>
      </c>
      <c r="G5059">
        <v>0</v>
      </c>
      <c r="H5059">
        <v>0</v>
      </c>
      <c r="I5059">
        <v>0</v>
      </c>
      <c r="J5059">
        <v>0</v>
      </c>
      <c r="K5059">
        <v>0</v>
      </c>
      <c r="L5059">
        <v>1192</v>
      </c>
      <c r="M5059">
        <v>0</v>
      </c>
      <c r="R5059">
        <f t="shared" ref="R5059:R5122" si="280">SEARCH("run",B5059)</f>
        <v>13</v>
      </c>
      <c r="S5059">
        <f t="shared" ref="S5059:S5122" si="281">SEARCH("_",B5059,SEARCH("_",B5059,R5059+1)+1)</f>
        <v>20</v>
      </c>
    </row>
    <row r="5060" spans="1:19" x14ac:dyDescent="0.3">
      <c r="A5060">
        <v>5059</v>
      </c>
      <c r="B5060" t="s">
        <v>5070</v>
      </c>
      <c r="C5060" t="str">
        <f t="shared" si="279"/>
        <v>cucurbits_g_2_VegetableESA13</v>
      </c>
      <c r="D5060">
        <v>1213</v>
      </c>
      <c r="E5060">
        <v>1213</v>
      </c>
      <c r="F5060">
        <v>0</v>
      </c>
      <c r="G5060">
        <v>0</v>
      </c>
      <c r="H5060">
        <v>0</v>
      </c>
      <c r="I5060">
        <v>0</v>
      </c>
      <c r="J5060">
        <v>0</v>
      </c>
      <c r="K5060">
        <v>0</v>
      </c>
      <c r="L5060">
        <v>1220</v>
      </c>
      <c r="M5060">
        <v>0</v>
      </c>
      <c r="R5060">
        <f t="shared" si="280"/>
        <v>13</v>
      </c>
      <c r="S5060">
        <f t="shared" si="281"/>
        <v>20</v>
      </c>
    </row>
    <row r="5061" spans="1:19" x14ac:dyDescent="0.3">
      <c r="A5061">
        <v>5060</v>
      </c>
      <c r="B5061" t="s">
        <v>5071</v>
      </c>
      <c r="C5061" t="str">
        <f t="shared" si="279"/>
        <v>cucurbits_g_2_VegetableESA14</v>
      </c>
      <c r="D5061">
        <v>1047</v>
      </c>
      <c r="E5061">
        <v>1047</v>
      </c>
      <c r="F5061">
        <v>0</v>
      </c>
      <c r="G5061">
        <v>0</v>
      </c>
      <c r="H5061">
        <v>0</v>
      </c>
      <c r="I5061">
        <v>0</v>
      </c>
      <c r="J5061">
        <v>0</v>
      </c>
      <c r="K5061">
        <v>0</v>
      </c>
      <c r="L5061">
        <v>1058</v>
      </c>
      <c r="M5061">
        <v>0</v>
      </c>
      <c r="R5061">
        <f t="shared" si="280"/>
        <v>13</v>
      </c>
      <c r="S5061">
        <f t="shared" si="281"/>
        <v>20</v>
      </c>
    </row>
    <row r="5062" spans="1:19" x14ac:dyDescent="0.3">
      <c r="A5062">
        <v>5061</v>
      </c>
      <c r="B5062" t="s">
        <v>5072</v>
      </c>
      <c r="C5062" t="str">
        <f t="shared" si="279"/>
        <v>cucurbits_g_2_VegetableESA15a</v>
      </c>
      <c r="D5062">
        <v>1440</v>
      </c>
      <c r="E5062">
        <v>1440</v>
      </c>
      <c r="F5062">
        <v>0</v>
      </c>
      <c r="G5062">
        <v>0</v>
      </c>
      <c r="H5062">
        <v>0</v>
      </c>
      <c r="I5062">
        <v>0</v>
      </c>
      <c r="J5062">
        <v>0</v>
      </c>
      <c r="K5062">
        <v>0</v>
      </c>
      <c r="L5062">
        <v>1463</v>
      </c>
      <c r="M5062">
        <v>0</v>
      </c>
      <c r="R5062">
        <f t="shared" si="280"/>
        <v>13</v>
      </c>
      <c r="S5062">
        <f t="shared" si="281"/>
        <v>20</v>
      </c>
    </row>
    <row r="5063" spans="1:19" x14ac:dyDescent="0.3">
      <c r="A5063">
        <v>5062</v>
      </c>
      <c r="B5063" t="s">
        <v>5073</v>
      </c>
      <c r="C5063" t="str">
        <f t="shared" si="279"/>
        <v>cucurbits_g_2_VegetableESA15b</v>
      </c>
      <c r="D5063">
        <v>1929</v>
      </c>
      <c r="E5063">
        <v>1929</v>
      </c>
      <c r="F5063">
        <v>0</v>
      </c>
      <c r="G5063">
        <v>0</v>
      </c>
      <c r="H5063">
        <v>0</v>
      </c>
      <c r="I5063">
        <v>0</v>
      </c>
      <c r="J5063">
        <v>0</v>
      </c>
      <c r="K5063">
        <v>0</v>
      </c>
      <c r="L5063">
        <v>1940</v>
      </c>
      <c r="M5063">
        <v>0</v>
      </c>
      <c r="R5063">
        <f t="shared" si="280"/>
        <v>13</v>
      </c>
      <c r="S5063">
        <f t="shared" si="281"/>
        <v>20</v>
      </c>
    </row>
    <row r="5064" spans="1:19" x14ac:dyDescent="0.3">
      <c r="A5064">
        <v>5063</v>
      </c>
      <c r="B5064" t="s">
        <v>5074</v>
      </c>
      <c r="C5064" t="str">
        <f t="shared" si="279"/>
        <v>cucurbits_g_2_VegetableESA16a</v>
      </c>
      <c r="D5064">
        <v>494</v>
      </c>
      <c r="E5064">
        <v>494</v>
      </c>
      <c r="F5064">
        <v>0</v>
      </c>
      <c r="G5064">
        <v>0</v>
      </c>
      <c r="H5064">
        <v>0</v>
      </c>
      <c r="I5064">
        <v>0</v>
      </c>
      <c r="J5064">
        <v>0</v>
      </c>
      <c r="K5064">
        <v>0</v>
      </c>
      <c r="L5064">
        <v>503</v>
      </c>
      <c r="M5064">
        <v>0</v>
      </c>
      <c r="R5064">
        <f t="shared" si="280"/>
        <v>13</v>
      </c>
      <c r="S5064">
        <f t="shared" si="281"/>
        <v>20</v>
      </c>
    </row>
    <row r="5065" spans="1:19" x14ac:dyDescent="0.3">
      <c r="A5065">
        <v>5064</v>
      </c>
      <c r="B5065" t="s">
        <v>5075</v>
      </c>
      <c r="C5065" t="str">
        <f t="shared" si="279"/>
        <v>cucurbits_g_2_VegetableESA16b</v>
      </c>
      <c r="D5065">
        <v>469</v>
      </c>
      <c r="E5065">
        <v>469</v>
      </c>
      <c r="F5065">
        <v>0</v>
      </c>
      <c r="G5065">
        <v>0</v>
      </c>
      <c r="H5065">
        <v>0</v>
      </c>
      <c r="I5065">
        <v>0</v>
      </c>
      <c r="J5065">
        <v>0</v>
      </c>
      <c r="K5065">
        <v>0</v>
      </c>
      <c r="L5065">
        <v>474</v>
      </c>
      <c r="M5065">
        <v>0</v>
      </c>
      <c r="R5065">
        <f t="shared" si="280"/>
        <v>13</v>
      </c>
      <c r="S5065">
        <f t="shared" si="281"/>
        <v>20</v>
      </c>
    </row>
    <row r="5066" spans="1:19" x14ac:dyDescent="0.3">
      <c r="A5066">
        <v>5065</v>
      </c>
      <c r="B5066" t="s">
        <v>5076</v>
      </c>
      <c r="C5066" t="str">
        <f t="shared" si="279"/>
        <v>cucurbits_g_2_VegetableESA17a</v>
      </c>
      <c r="D5066">
        <v>650</v>
      </c>
      <c r="E5066">
        <v>650</v>
      </c>
      <c r="F5066">
        <v>0</v>
      </c>
      <c r="G5066">
        <v>0</v>
      </c>
      <c r="H5066">
        <v>0</v>
      </c>
      <c r="I5066">
        <v>0</v>
      </c>
      <c r="J5066">
        <v>0</v>
      </c>
      <c r="K5066">
        <v>0</v>
      </c>
      <c r="L5066">
        <v>662</v>
      </c>
      <c r="M5066">
        <v>0</v>
      </c>
      <c r="R5066">
        <f t="shared" si="280"/>
        <v>13</v>
      </c>
      <c r="S5066">
        <f t="shared" si="281"/>
        <v>20</v>
      </c>
    </row>
    <row r="5067" spans="1:19" x14ac:dyDescent="0.3">
      <c r="A5067">
        <v>5066</v>
      </c>
      <c r="B5067" t="s">
        <v>5077</v>
      </c>
      <c r="C5067" t="str">
        <f t="shared" si="279"/>
        <v>cucurbits_g_2_VegetableESA17b</v>
      </c>
      <c r="D5067">
        <v>858</v>
      </c>
      <c r="E5067">
        <v>858</v>
      </c>
      <c r="F5067">
        <v>0</v>
      </c>
      <c r="G5067">
        <v>0</v>
      </c>
      <c r="H5067">
        <v>0</v>
      </c>
      <c r="I5067">
        <v>0</v>
      </c>
      <c r="J5067">
        <v>0</v>
      </c>
      <c r="K5067">
        <v>0</v>
      </c>
      <c r="L5067">
        <v>888</v>
      </c>
      <c r="M5067">
        <v>0</v>
      </c>
      <c r="R5067">
        <f t="shared" si="280"/>
        <v>13</v>
      </c>
      <c r="S5067">
        <f t="shared" si="281"/>
        <v>20</v>
      </c>
    </row>
    <row r="5068" spans="1:19" x14ac:dyDescent="0.3">
      <c r="A5068">
        <v>5067</v>
      </c>
      <c r="B5068" t="s">
        <v>5078</v>
      </c>
      <c r="C5068" t="str">
        <f t="shared" si="279"/>
        <v>cucurbits_g_2_VegetableESA18a</v>
      </c>
      <c r="D5068">
        <v>714</v>
      </c>
      <c r="E5068">
        <v>714</v>
      </c>
      <c r="F5068">
        <v>0</v>
      </c>
      <c r="G5068">
        <v>0</v>
      </c>
      <c r="H5068">
        <v>0</v>
      </c>
      <c r="I5068">
        <v>0</v>
      </c>
      <c r="J5068">
        <v>0</v>
      </c>
      <c r="K5068">
        <v>0</v>
      </c>
      <c r="L5068">
        <v>722</v>
      </c>
      <c r="M5068">
        <v>0</v>
      </c>
      <c r="R5068">
        <f t="shared" si="280"/>
        <v>13</v>
      </c>
      <c r="S5068">
        <f t="shared" si="281"/>
        <v>20</v>
      </c>
    </row>
    <row r="5069" spans="1:19" x14ac:dyDescent="0.3">
      <c r="A5069">
        <v>5068</v>
      </c>
      <c r="B5069" t="s">
        <v>5079</v>
      </c>
      <c r="C5069" t="str">
        <f t="shared" si="279"/>
        <v>cucurbits_g_2_VegetableESA18b</v>
      </c>
      <c r="D5069">
        <v>619</v>
      </c>
      <c r="E5069">
        <v>619</v>
      </c>
      <c r="F5069">
        <v>0</v>
      </c>
      <c r="G5069">
        <v>0</v>
      </c>
      <c r="H5069">
        <v>0</v>
      </c>
      <c r="I5069">
        <v>0</v>
      </c>
      <c r="J5069">
        <v>0</v>
      </c>
      <c r="K5069">
        <v>0</v>
      </c>
      <c r="L5069">
        <v>624</v>
      </c>
      <c r="M5069">
        <v>0</v>
      </c>
      <c r="R5069">
        <f t="shared" si="280"/>
        <v>13</v>
      </c>
      <c r="S5069">
        <f t="shared" si="281"/>
        <v>20</v>
      </c>
    </row>
    <row r="5070" spans="1:19" x14ac:dyDescent="0.3">
      <c r="A5070">
        <v>5069</v>
      </c>
      <c r="B5070" t="s">
        <v>5080</v>
      </c>
      <c r="C5070" t="str">
        <f t="shared" si="279"/>
        <v>cucurbits_g_2_VegetableESA19a</v>
      </c>
      <c r="D5070">
        <v>401</v>
      </c>
      <c r="E5070">
        <v>401</v>
      </c>
      <c r="F5070">
        <v>0</v>
      </c>
      <c r="G5070">
        <v>0</v>
      </c>
      <c r="H5070">
        <v>0</v>
      </c>
      <c r="I5070">
        <v>0</v>
      </c>
      <c r="J5070">
        <v>0</v>
      </c>
      <c r="K5070">
        <v>0</v>
      </c>
      <c r="L5070">
        <v>404</v>
      </c>
      <c r="M5070">
        <v>0</v>
      </c>
      <c r="R5070">
        <f t="shared" si="280"/>
        <v>13</v>
      </c>
      <c r="S5070">
        <f t="shared" si="281"/>
        <v>20</v>
      </c>
    </row>
    <row r="5071" spans="1:19" x14ac:dyDescent="0.3">
      <c r="A5071">
        <v>5070</v>
      </c>
      <c r="B5071" t="s">
        <v>5081</v>
      </c>
      <c r="C5071" t="str">
        <f t="shared" si="279"/>
        <v>cucurbits_g_2_VegetableESA19b</v>
      </c>
      <c r="D5071">
        <v>315</v>
      </c>
      <c r="E5071">
        <v>315</v>
      </c>
      <c r="F5071">
        <v>0</v>
      </c>
      <c r="G5071">
        <v>0</v>
      </c>
      <c r="H5071">
        <v>0</v>
      </c>
      <c r="I5071">
        <v>0</v>
      </c>
      <c r="J5071">
        <v>0</v>
      </c>
      <c r="K5071">
        <v>0</v>
      </c>
      <c r="L5071">
        <v>328</v>
      </c>
      <c r="M5071">
        <v>0</v>
      </c>
      <c r="R5071">
        <f t="shared" si="280"/>
        <v>13</v>
      </c>
      <c r="S5071">
        <f t="shared" si="281"/>
        <v>20</v>
      </c>
    </row>
    <row r="5072" spans="1:19" x14ac:dyDescent="0.3">
      <c r="A5072">
        <v>5071</v>
      </c>
      <c r="B5072" t="s">
        <v>5082</v>
      </c>
      <c r="C5072" t="str">
        <f t="shared" si="279"/>
        <v>cucurbits_g_2_VegetableESA20a</v>
      </c>
      <c r="D5072">
        <v>435</v>
      </c>
      <c r="E5072">
        <v>435</v>
      </c>
      <c r="F5072">
        <v>0</v>
      </c>
      <c r="G5072">
        <v>0</v>
      </c>
      <c r="H5072">
        <v>0</v>
      </c>
      <c r="I5072">
        <v>0</v>
      </c>
      <c r="J5072">
        <v>0</v>
      </c>
      <c r="K5072">
        <v>0</v>
      </c>
      <c r="L5072">
        <v>436</v>
      </c>
      <c r="M5072">
        <v>0</v>
      </c>
      <c r="R5072">
        <f t="shared" si="280"/>
        <v>13</v>
      </c>
      <c r="S5072">
        <f t="shared" si="281"/>
        <v>20</v>
      </c>
    </row>
    <row r="5073" spans="1:19" x14ac:dyDescent="0.3">
      <c r="A5073">
        <v>5072</v>
      </c>
      <c r="B5073" t="s">
        <v>5083</v>
      </c>
      <c r="C5073" t="str">
        <f t="shared" si="279"/>
        <v>cucurbits_g_2_VegetableESA20b</v>
      </c>
      <c r="D5073">
        <v>933</v>
      </c>
      <c r="E5073">
        <v>933</v>
      </c>
      <c r="F5073">
        <v>0</v>
      </c>
      <c r="G5073">
        <v>0</v>
      </c>
      <c r="H5073">
        <v>0</v>
      </c>
      <c r="I5073">
        <v>0</v>
      </c>
      <c r="J5073">
        <v>0</v>
      </c>
      <c r="K5073">
        <v>0</v>
      </c>
      <c r="L5073">
        <v>934</v>
      </c>
      <c r="M5073">
        <v>0</v>
      </c>
      <c r="R5073">
        <f t="shared" si="280"/>
        <v>13</v>
      </c>
      <c r="S5073">
        <f t="shared" si="281"/>
        <v>20</v>
      </c>
    </row>
    <row r="5074" spans="1:19" x14ac:dyDescent="0.3">
      <c r="A5074">
        <v>5073</v>
      </c>
      <c r="B5074" t="s">
        <v>5084</v>
      </c>
      <c r="C5074" t="str">
        <f t="shared" si="279"/>
        <v>cucurbits_g_2_VegetableESA21</v>
      </c>
      <c r="D5074">
        <v>948</v>
      </c>
      <c r="E5074">
        <v>948</v>
      </c>
      <c r="F5074">
        <v>0</v>
      </c>
      <c r="G5074">
        <v>0</v>
      </c>
      <c r="H5074">
        <v>0</v>
      </c>
      <c r="I5074">
        <v>0</v>
      </c>
      <c r="J5074">
        <v>0</v>
      </c>
      <c r="K5074">
        <v>0</v>
      </c>
      <c r="L5074">
        <v>949</v>
      </c>
      <c r="M5074">
        <v>0</v>
      </c>
      <c r="R5074">
        <f t="shared" si="280"/>
        <v>13</v>
      </c>
      <c r="S5074">
        <f t="shared" si="281"/>
        <v>20</v>
      </c>
    </row>
    <row r="5075" spans="1:19" x14ac:dyDescent="0.3">
      <c r="A5075">
        <v>5074</v>
      </c>
      <c r="B5075" t="s">
        <v>5085</v>
      </c>
      <c r="C5075" t="str">
        <f t="shared" si="279"/>
        <v>flax_g_2_OtherGrainESA1</v>
      </c>
      <c r="D5075">
        <v>380</v>
      </c>
      <c r="E5075">
        <v>380</v>
      </c>
      <c r="F5075">
        <v>0</v>
      </c>
      <c r="G5075">
        <v>0</v>
      </c>
      <c r="H5075">
        <v>0</v>
      </c>
      <c r="I5075">
        <v>0</v>
      </c>
      <c r="J5075">
        <v>0</v>
      </c>
      <c r="K5075">
        <v>0</v>
      </c>
      <c r="L5075">
        <v>381</v>
      </c>
      <c r="M5075">
        <v>0</v>
      </c>
      <c r="R5075">
        <f t="shared" si="280"/>
        <v>8</v>
      </c>
      <c r="S5075">
        <f t="shared" si="281"/>
        <v>15</v>
      </c>
    </row>
    <row r="5076" spans="1:19" x14ac:dyDescent="0.3">
      <c r="A5076">
        <v>5075</v>
      </c>
      <c r="B5076" t="s">
        <v>5086</v>
      </c>
      <c r="C5076" t="str">
        <f t="shared" si="279"/>
        <v>flax_g_2_OtherGrainESA19b</v>
      </c>
      <c r="D5076">
        <v>238</v>
      </c>
      <c r="E5076">
        <v>238</v>
      </c>
      <c r="F5076">
        <v>0</v>
      </c>
      <c r="G5076">
        <v>0</v>
      </c>
      <c r="H5076">
        <v>0</v>
      </c>
      <c r="I5076">
        <v>0</v>
      </c>
      <c r="J5076">
        <v>0</v>
      </c>
      <c r="K5076">
        <v>0</v>
      </c>
      <c r="L5076">
        <v>253</v>
      </c>
      <c r="M5076">
        <v>0</v>
      </c>
      <c r="R5076">
        <f t="shared" si="280"/>
        <v>8</v>
      </c>
      <c r="S5076">
        <f t="shared" si="281"/>
        <v>15</v>
      </c>
    </row>
    <row r="5077" spans="1:19" x14ac:dyDescent="0.3">
      <c r="A5077">
        <v>5076</v>
      </c>
      <c r="B5077" t="s">
        <v>5087</v>
      </c>
      <c r="C5077" t="str">
        <f t="shared" si="279"/>
        <v>flax_g_2_OtherGrainESA2</v>
      </c>
      <c r="D5077">
        <v>300</v>
      </c>
      <c r="E5077">
        <v>300</v>
      </c>
      <c r="F5077">
        <v>0</v>
      </c>
      <c r="G5077">
        <v>0</v>
      </c>
      <c r="H5077">
        <v>0</v>
      </c>
      <c r="I5077">
        <v>0</v>
      </c>
      <c r="J5077">
        <v>0</v>
      </c>
      <c r="K5077">
        <v>0</v>
      </c>
      <c r="L5077">
        <v>300</v>
      </c>
      <c r="M5077">
        <v>0</v>
      </c>
      <c r="R5077">
        <f t="shared" si="280"/>
        <v>8</v>
      </c>
      <c r="S5077">
        <f t="shared" si="281"/>
        <v>15</v>
      </c>
    </row>
    <row r="5078" spans="1:19" x14ac:dyDescent="0.3">
      <c r="A5078">
        <v>5077</v>
      </c>
      <c r="B5078" t="s">
        <v>5088</v>
      </c>
      <c r="C5078" t="str">
        <f t="shared" si="279"/>
        <v>flax_g_2_OtherGrainESA3</v>
      </c>
      <c r="D5078">
        <v>226</v>
      </c>
      <c r="E5078">
        <v>226</v>
      </c>
      <c r="F5078">
        <v>0</v>
      </c>
      <c r="G5078">
        <v>0</v>
      </c>
      <c r="H5078">
        <v>0</v>
      </c>
      <c r="I5078">
        <v>0</v>
      </c>
      <c r="J5078">
        <v>0</v>
      </c>
      <c r="K5078">
        <v>0</v>
      </c>
      <c r="L5078">
        <v>228</v>
      </c>
      <c r="M5078">
        <v>0</v>
      </c>
      <c r="R5078">
        <f t="shared" si="280"/>
        <v>8</v>
      </c>
      <c r="S5078">
        <f t="shared" si="281"/>
        <v>15</v>
      </c>
    </row>
    <row r="5079" spans="1:19" x14ac:dyDescent="0.3">
      <c r="A5079">
        <v>5078</v>
      </c>
      <c r="B5079" t="s">
        <v>5089</v>
      </c>
      <c r="C5079" t="str">
        <f t="shared" si="279"/>
        <v>flax_g_2_OtherGrainESA4</v>
      </c>
      <c r="D5079">
        <v>255</v>
      </c>
      <c r="E5079">
        <v>255</v>
      </c>
      <c r="F5079">
        <v>0</v>
      </c>
      <c r="G5079">
        <v>0</v>
      </c>
      <c r="H5079">
        <v>0</v>
      </c>
      <c r="I5079">
        <v>0</v>
      </c>
      <c r="J5079">
        <v>0</v>
      </c>
      <c r="K5079">
        <v>0</v>
      </c>
      <c r="L5079">
        <v>257</v>
      </c>
      <c r="M5079">
        <v>0</v>
      </c>
      <c r="R5079">
        <f t="shared" si="280"/>
        <v>8</v>
      </c>
      <c r="S5079">
        <f t="shared" si="281"/>
        <v>15</v>
      </c>
    </row>
    <row r="5080" spans="1:19" x14ac:dyDescent="0.3">
      <c r="A5080">
        <v>5079</v>
      </c>
      <c r="B5080" t="s">
        <v>5090</v>
      </c>
      <c r="C5080" t="str">
        <f t="shared" si="279"/>
        <v>flax_g_2_OtherGrainESA5</v>
      </c>
      <c r="D5080">
        <v>397</v>
      </c>
      <c r="E5080">
        <v>397</v>
      </c>
      <c r="F5080">
        <v>0</v>
      </c>
      <c r="G5080">
        <v>0</v>
      </c>
      <c r="H5080">
        <v>0</v>
      </c>
      <c r="I5080">
        <v>0</v>
      </c>
      <c r="J5080">
        <v>0</v>
      </c>
      <c r="K5080">
        <v>0</v>
      </c>
      <c r="L5080">
        <v>423</v>
      </c>
      <c r="M5080">
        <v>0</v>
      </c>
      <c r="R5080">
        <f t="shared" si="280"/>
        <v>8</v>
      </c>
      <c r="S5080">
        <f t="shared" si="281"/>
        <v>15</v>
      </c>
    </row>
    <row r="5081" spans="1:19" x14ac:dyDescent="0.3">
      <c r="A5081">
        <v>5080</v>
      </c>
      <c r="B5081" t="s">
        <v>5091</v>
      </c>
      <c r="C5081" t="str">
        <f t="shared" si="279"/>
        <v>flax_g_2_OtherGrainESA7</v>
      </c>
      <c r="D5081">
        <v>396</v>
      </c>
      <c r="E5081">
        <v>396</v>
      </c>
      <c r="F5081">
        <v>0</v>
      </c>
      <c r="G5081">
        <v>0</v>
      </c>
      <c r="H5081">
        <v>0</v>
      </c>
      <c r="I5081">
        <v>0</v>
      </c>
      <c r="J5081">
        <v>0</v>
      </c>
      <c r="K5081">
        <v>0</v>
      </c>
      <c r="L5081">
        <v>399</v>
      </c>
      <c r="M5081">
        <v>0</v>
      </c>
      <c r="R5081">
        <f t="shared" si="280"/>
        <v>8</v>
      </c>
      <c r="S5081">
        <f t="shared" si="281"/>
        <v>15</v>
      </c>
    </row>
    <row r="5082" spans="1:19" x14ac:dyDescent="0.3">
      <c r="A5082">
        <v>5081</v>
      </c>
      <c r="B5082" t="s">
        <v>5092</v>
      </c>
      <c r="C5082" t="str">
        <f t="shared" si="279"/>
        <v>flax_g_2_OtherGrainESA9</v>
      </c>
      <c r="D5082">
        <v>260</v>
      </c>
      <c r="E5082">
        <v>260</v>
      </c>
      <c r="F5082">
        <v>0</v>
      </c>
      <c r="G5082">
        <v>0</v>
      </c>
      <c r="H5082">
        <v>0</v>
      </c>
      <c r="I5082">
        <v>0</v>
      </c>
      <c r="J5082">
        <v>0</v>
      </c>
      <c r="K5082">
        <v>0</v>
      </c>
      <c r="L5082">
        <v>268</v>
      </c>
      <c r="M5082">
        <v>0</v>
      </c>
      <c r="R5082">
        <f t="shared" si="280"/>
        <v>8</v>
      </c>
      <c r="S5082">
        <f t="shared" si="281"/>
        <v>15</v>
      </c>
    </row>
    <row r="5083" spans="1:19" x14ac:dyDescent="0.3">
      <c r="A5083">
        <v>5082</v>
      </c>
      <c r="B5083" t="s">
        <v>5093</v>
      </c>
      <c r="C5083" t="str">
        <f t="shared" si="279"/>
        <v>flax_g_2_OtherGrainESA10a</v>
      </c>
      <c r="D5083">
        <v>387</v>
      </c>
      <c r="E5083">
        <v>387</v>
      </c>
      <c r="F5083">
        <v>0</v>
      </c>
      <c r="G5083">
        <v>0</v>
      </c>
      <c r="H5083">
        <v>0</v>
      </c>
      <c r="I5083">
        <v>0</v>
      </c>
      <c r="J5083">
        <v>0</v>
      </c>
      <c r="K5083">
        <v>0</v>
      </c>
      <c r="L5083">
        <v>418</v>
      </c>
      <c r="M5083">
        <v>0</v>
      </c>
      <c r="R5083">
        <f t="shared" si="280"/>
        <v>8</v>
      </c>
      <c r="S5083">
        <f t="shared" si="281"/>
        <v>15</v>
      </c>
    </row>
    <row r="5084" spans="1:19" x14ac:dyDescent="0.3">
      <c r="A5084">
        <v>5083</v>
      </c>
      <c r="B5084" t="s">
        <v>5094</v>
      </c>
      <c r="C5084" t="str">
        <f t="shared" si="279"/>
        <v>flax_g_2_OtherGrainESA10b</v>
      </c>
      <c r="D5084">
        <v>458</v>
      </c>
      <c r="E5084">
        <v>458</v>
      </c>
      <c r="F5084">
        <v>0</v>
      </c>
      <c r="G5084">
        <v>0</v>
      </c>
      <c r="H5084">
        <v>0</v>
      </c>
      <c r="I5084">
        <v>0</v>
      </c>
      <c r="J5084">
        <v>0</v>
      </c>
      <c r="K5084">
        <v>0</v>
      </c>
      <c r="L5084">
        <v>491</v>
      </c>
      <c r="M5084">
        <v>0</v>
      </c>
      <c r="R5084">
        <f t="shared" si="280"/>
        <v>8</v>
      </c>
      <c r="S5084">
        <f t="shared" si="281"/>
        <v>15</v>
      </c>
    </row>
    <row r="5085" spans="1:19" x14ac:dyDescent="0.3">
      <c r="A5085">
        <v>5084</v>
      </c>
      <c r="B5085" t="s">
        <v>5095</v>
      </c>
      <c r="C5085" t="str">
        <f t="shared" si="279"/>
        <v>flax_g_2_OtherGrainESA11a</v>
      </c>
      <c r="D5085">
        <v>303</v>
      </c>
      <c r="E5085">
        <v>303</v>
      </c>
      <c r="F5085">
        <v>0</v>
      </c>
      <c r="G5085">
        <v>0</v>
      </c>
      <c r="H5085">
        <v>0</v>
      </c>
      <c r="I5085">
        <v>0</v>
      </c>
      <c r="J5085">
        <v>0</v>
      </c>
      <c r="K5085">
        <v>0</v>
      </c>
      <c r="L5085">
        <v>305</v>
      </c>
      <c r="M5085">
        <v>0</v>
      </c>
      <c r="R5085">
        <f t="shared" si="280"/>
        <v>8</v>
      </c>
      <c r="S5085">
        <f t="shared" si="281"/>
        <v>15</v>
      </c>
    </row>
    <row r="5086" spans="1:19" x14ac:dyDescent="0.3">
      <c r="A5086">
        <v>5085</v>
      </c>
      <c r="B5086" t="s">
        <v>5096</v>
      </c>
      <c r="C5086" t="str">
        <f t="shared" si="279"/>
        <v>flax_g_2_OtherGrainESA11b</v>
      </c>
      <c r="D5086">
        <v>506</v>
      </c>
      <c r="E5086">
        <v>506</v>
      </c>
      <c r="F5086">
        <v>0</v>
      </c>
      <c r="G5086">
        <v>0</v>
      </c>
      <c r="H5086">
        <v>0</v>
      </c>
      <c r="I5086">
        <v>0</v>
      </c>
      <c r="J5086">
        <v>0</v>
      </c>
      <c r="K5086">
        <v>0</v>
      </c>
      <c r="L5086">
        <v>507</v>
      </c>
      <c r="M5086">
        <v>0</v>
      </c>
      <c r="R5086">
        <f t="shared" si="280"/>
        <v>8</v>
      </c>
      <c r="S5086">
        <f t="shared" si="281"/>
        <v>15</v>
      </c>
    </row>
    <row r="5087" spans="1:19" x14ac:dyDescent="0.3">
      <c r="A5087">
        <v>5086</v>
      </c>
      <c r="B5087" t="s">
        <v>5097</v>
      </c>
      <c r="C5087" t="str">
        <f t="shared" si="279"/>
        <v>flax_g_2_OtherGrainESA16a</v>
      </c>
      <c r="D5087">
        <v>468</v>
      </c>
      <c r="E5087">
        <v>468</v>
      </c>
      <c r="F5087">
        <v>0</v>
      </c>
      <c r="G5087">
        <v>0</v>
      </c>
      <c r="H5087">
        <v>0</v>
      </c>
      <c r="I5087">
        <v>0</v>
      </c>
      <c r="J5087">
        <v>0</v>
      </c>
      <c r="K5087">
        <v>0</v>
      </c>
      <c r="L5087">
        <v>469</v>
      </c>
      <c r="M5087">
        <v>0</v>
      </c>
      <c r="R5087">
        <f t="shared" si="280"/>
        <v>8</v>
      </c>
      <c r="S5087">
        <f t="shared" si="281"/>
        <v>15</v>
      </c>
    </row>
    <row r="5088" spans="1:19" x14ac:dyDescent="0.3">
      <c r="A5088">
        <v>5087</v>
      </c>
      <c r="B5088" t="s">
        <v>5098</v>
      </c>
      <c r="C5088" t="str">
        <f t="shared" si="279"/>
        <v>flax_g_2_OtherGrainESA16b</v>
      </c>
      <c r="D5088">
        <v>461</v>
      </c>
      <c r="E5088">
        <v>461</v>
      </c>
      <c r="F5088">
        <v>0</v>
      </c>
      <c r="G5088">
        <v>0</v>
      </c>
      <c r="H5088">
        <v>0</v>
      </c>
      <c r="I5088">
        <v>0</v>
      </c>
      <c r="J5088">
        <v>0</v>
      </c>
      <c r="K5088">
        <v>0</v>
      </c>
      <c r="L5088">
        <v>462</v>
      </c>
      <c r="M5088">
        <v>0</v>
      </c>
      <c r="R5088">
        <f t="shared" si="280"/>
        <v>8</v>
      </c>
      <c r="S5088">
        <f t="shared" si="281"/>
        <v>15</v>
      </c>
    </row>
    <row r="5089" spans="1:19" x14ac:dyDescent="0.3">
      <c r="A5089">
        <v>5088</v>
      </c>
      <c r="B5089" t="s">
        <v>5099</v>
      </c>
      <c r="C5089" t="str">
        <f t="shared" si="279"/>
        <v>flax_g_2_OtherGrainESA17a</v>
      </c>
      <c r="D5089">
        <v>130</v>
      </c>
      <c r="E5089">
        <v>130</v>
      </c>
      <c r="F5089">
        <v>0</v>
      </c>
      <c r="G5089">
        <v>0</v>
      </c>
      <c r="H5089">
        <v>0</v>
      </c>
      <c r="I5089">
        <v>0</v>
      </c>
      <c r="J5089">
        <v>0</v>
      </c>
      <c r="K5089">
        <v>0</v>
      </c>
      <c r="L5089">
        <v>137</v>
      </c>
      <c r="M5089">
        <v>0</v>
      </c>
      <c r="R5089">
        <f t="shared" si="280"/>
        <v>8</v>
      </c>
      <c r="S5089">
        <f t="shared" si="281"/>
        <v>15</v>
      </c>
    </row>
    <row r="5090" spans="1:19" x14ac:dyDescent="0.3">
      <c r="A5090">
        <v>5089</v>
      </c>
      <c r="B5090" t="s">
        <v>5100</v>
      </c>
      <c r="C5090" t="str">
        <f t="shared" si="279"/>
        <v>flax_g_2_OtherGrainESA17b</v>
      </c>
      <c r="D5090">
        <v>109</v>
      </c>
      <c r="E5090">
        <v>109</v>
      </c>
      <c r="F5090">
        <v>0</v>
      </c>
      <c r="G5090">
        <v>0</v>
      </c>
      <c r="H5090">
        <v>0</v>
      </c>
      <c r="I5090">
        <v>0</v>
      </c>
      <c r="J5090">
        <v>0</v>
      </c>
      <c r="K5090">
        <v>0</v>
      </c>
      <c r="L5090">
        <v>111</v>
      </c>
      <c r="M5090">
        <v>0</v>
      </c>
      <c r="R5090">
        <f t="shared" si="280"/>
        <v>8</v>
      </c>
      <c r="S5090">
        <f t="shared" si="281"/>
        <v>15</v>
      </c>
    </row>
    <row r="5091" spans="1:19" x14ac:dyDescent="0.3">
      <c r="A5091">
        <v>5090</v>
      </c>
      <c r="B5091" t="s">
        <v>5101</v>
      </c>
      <c r="C5091" t="str">
        <f t="shared" si="279"/>
        <v>flax_g_2_OtherGrainESA18a</v>
      </c>
      <c r="D5091">
        <v>459</v>
      </c>
      <c r="E5091">
        <v>459</v>
      </c>
      <c r="F5091">
        <v>0</v>
      </c>
      <c r="G5091">
        <v>0</v>
      </c>
      <c r="H5091">
        <v>0</v>
      </c>
      <c r="I5091">
        <v>0</v>
      </c>
      <c r="J5091">
        <v>0</v>
      </c>
      <c r="K5091">
        <v>0</v>
      </c>
      <c r="L5091">
        <v>465</v>
      </c>
      <c r="M5091">
        <v>0</v>
      </c>
      <c r="R5091">
        <f t="shared" si="280"/>
        <v>8</v>
      </c>
      <c r="S5091">
        <f t="shared" si="281"/>
        <v>15</v>
      </c>
    </row>
    <row r="5092" spans="1:19" x14ac:dyDescent="0.3">
      <c r="A5092">
        <v>5091</v>
      </c>
      <c r="B5092" t="s">
        <v>5102</v>
      </c>
      <c r="C5092" t="str">
        <f t="shared" si="279"/>
        <v>flax_g_2_OtherGrainESA18b</v>
      </c>
      <c r="D5092">
        <v>411</v>
      </c>
      <c r="E5092">
        <v>411</v>
      </c>
      <c r="F5092">
        <v>0</v>
      </c>
      <c r="G5092">
        <v>0</v>
      </c>
      <c r="H5092">
        <v>0</v>
      </c>
      <c r="I5092">
        <v>0</v>
      </c>
      <c r="J5092">
        <v>0</v>
      </c>
      <c r="K5092">
        <v>0</v>
      </c>
      <c r="L5092">
        <v>418</v>
      </c>
      <c r="M5092">
        <v>0</v>
      </c>
      <c r="R5092">
        <f t="shared" si="280"/>
        <v>8</v>
      </c>
      <c r="S5092">
        <f t="shared" si="281"/>
        <v>15</v>
      </c>
    </row>
    <row r="5093" spans="1:19" x14ac:dyDescent="0.3">
      <c r="A5093">
        <v>5092</v>
      </c>
      <c r="B5093" t="s">
        <v>5103</v>
      </c>
      <c r="C5093" t="str">
        <f t="shared" si="279"/>
        <v>flax_g_2_OtherGrainESA19a</v>
      </c>
      <c r="D5093">
        <v>255</v>
      </c>
      <c r="E5093">
        <v>255</v>
      </c>
      <c r="F5093">
        <v>0</v>
      </c>
      <c r="G5093">
        <v>0</v>
      </c>
      <c r="H5093">
        <v>0</v>
      </c>
      <c r="I5093">
        <v>0</v>
      </c>
      <c r="J5093">
        <v>0</v>
      </c>
      <c r="K5093">
        <v>0</v>
      </c>
      <c r="L5093">
        <v>257</v>
      </c>
      <c r="M5093">
        <v>0</v>
      </c>
      <c r="R5093">
        <f t="shared" si="280"/>
        <v>8</v>
      </c>
      <c r="S5093">
        <f t="shared" si="281"/>
        <v>15</v>
      </c>
    </row>
    <row r="5094" spans="1:19" x14ac:dyDescent="0.3">
      <c r="A5094">
        <v>5093</v>
      </c>
      <c r="B5094" t="s">
        <v>5104</v>
      </c>
      <c r="C5094" t="str">
        <f t="shared" si="279"/>
        <v>forest_trees_g_2_OtherTreeESA1</v>
      </c>
      <c r="D5094">
        <v>285</v>
      </c>
      <c r="E5094">
        <v>285</v>
      </c>
      <c r="F5094">
        <v>0</v>
      </c>
      <c r="G5094">
        <v>0</v>
      </c>
      <c r="H5094">
        <v>0</v>
      </c>
      <c r="I5094">
        <v>0</v>
      </c>
      <c r="J5094">
        <v>0</v>
      </c>
      <c r="K5094">
        <v>0</v>
      </c>
      <c r="L5094">
        <v>635</v>
      </c>
      <c r="M5094">
        <v>0</v>
      </c>
      <c r="R5094">
        <f t="shared" si="280"/>
        <v>16</v>
      </c>
      <c r="S5094">
        <f t="shared" si="281"/>
        <v>23</v>
      </c>
    </row>
    <row r="5095" spans="1:19" x14ac:dyDescent="0.3">
      <c r="A5095">
        <v>5094</v>
      </c>
      <c r="B5095" t="s">
        <v>5105</v>
      </c>
      <c r="C5095" t="str">
        <f t="shared" si="279"/>
        <v>forest_trees_g_2_OtherTreeESA2</v>
      </c>
      <c r="D5095">
        <v>463</v>
      </c>
      <c r="E5095">
        <v>463</v>
      </c>
      <c r="F5095">
        <v>0</v>
      </c>
      <c r="G5095">
        <v>0</v>
      </c>
      <c r="H5095">
        <v>0</v>
      </c>
      <c r="I5095">
        <v>0</v>
      </c>
      <c r="J5095">
        <v>0</v>
      </c>
      <c r="K5095">
        <v>0</v>
      </c>
      <c r="L5095">
        <v>481</v>
      </c>
      <c r="M5095">
        <v>0</v>
      </c>
      <c r="R5095">
        <f t="shared" si="280"/>
        <v>16</v>
      </c>
      <c r="S5095">
        <f t="shared" si="281"/>
        <v>23</v>
      </c>
    </row>
    <row r="5096" spans="1:19" x14ac:dyDescent="0.3">
      <c r="A5096">
        <v>5095</v>
      </c>
      <c r="B5096" t="s">
        <v>5106</v>
      </c>
      <c r="C5096" t="str">
        <f t="shared" si="279"/>
        <v>forest_trees_g_2_OtherTreeESA3</v>
      </c>
      <c r="D5096">
        <v>369</v>
      </c>
      <c r="E5096">
        <v>369</v>
      </c>
      <c r="F5096">
        <v>0</v>
      </c>
      <c r="G5096">
        <v>0</v>
      </c>
      <c r="H5096">
        <v>0</v>
      </c>
      <c r="I5096">
        <v>0</v>
      </c>
      <c r="J5096">
        <v>0</v>
      </c>
      <c r="K5096">
        <v>0</v>
      </c>
      <c r="L5096">
        <v>371</v>
      </c>
      <c r="M5096">
        <v>0</v>
      </c>
      <c r="R5096">
        <f t="shared" si="280"/>
        <v>16</v>
      </c>
      <c r="S5096">
        <f t="shared" si="281"/>
        <v>23</v>
      </c>
    </row>
    <row r="5097" spans="1:19" x14ac:dyDescent="0.3">
      <c r="A5097">
        <v>5096</v>
      </c>
      <c r="B5097" t="s">
        <v>5107</v>
      </c>
      <c r="C5097" t="str">
        <f t="shared" si="279"/>
        <v>forest_trees_g_2_OtherTreeESA4</v>
      </c>
      <c r="D5097">
        <v>408</v>
      </c>
      <c r="E5097">
        <v>408</v>
      </c>
      <c r="F5097">
        <v>0</v>
      </c>
      <c r="G5097">
        <v>0</v>
      </c>
      <c r="H5097">
        <v>0</v>
      </c>
      <c r="I5097">
        <v>0</v>
      </c>
      <c r="J5097">
        <v>0</v>
      </c>
      <c r="K5097">
        <v>0</v>
      </c>
      <c r="L5097">
        <v>487</v>
      </c>
      <c r="M5097">
        <v>0</v>
      </c>
      <c r="R5097">
        <f t="shared" si="280"/>
        <v>16</v>
      </c>
      <c r="S5097">
        <f t="shared" si="281"/>
        <v>23</v>
      </c>
    </row>
    <row r="5098" spans="1:19" x14ac:dyDescent="0.3">
      <c r="A5098">
        <v>5097</v>
      </c>
      <c r="B5098" t="s">
        <v>5108</v>
      </c>
      <c r="C5098" t="str">
        <f t="shared" si="279"/>
        <v>forest_trees_g_2_OtherTreeESA5</v>
      </c>
      <c r="D5098">
        <v>438</v>
      </c>
      <c r="E5098">
        <v>438</v>
      </c>
      <c r="F5098">
        <v>0</v>
      </c>
      <c r="G5098">
        <v>0</v>
      </c>
      <c r="H5098">
        <v>0</v>
      </c>
      <c r="I5098">
        <v>0</v>
      </c>
      <c r="J5098">
        <v>0</v>
      </c>
      <c r="K5098">
        <v>0</v>
      </c>
      <c r="L5098">
        <v>453</v>
      </c>
      <c r="M5098">
        <v>0</v>
      </c>
      <c r="R5098">
        <f t="shared" si="280"/>
        <v>16</v>
      </c>
      <c r="S5098">
        <f t="shared" si="281"/>
        <v>23</v>
      </c>
    </row>
    <row r="5099" spans="1:19" x14ac:dyDescent="0.3">
      <c r="A5099">
        <v>5098</v>
      </c>
      <c r="B5099" t="s">
        <v>5109</v>
      </c>
      <c r="C5099" t="str">
        <f t="shared" si="279"/>
        <v>forest_trees_g_2_OtherTreeESA6</v>
      </c>
      <c r="D5099">
        <v>751</v>
      </c>
      <c r="E5099">
        <v>751</v>
      </c>
      <c r="F5099">
        <v>0</v>
      </c>
      <c r="G5099">
        <v>0</v>
      </c>
      <c r="H5099">
        <v>0</v>
      </c>
      <c r="I5099">
        <v>0</v>
      </c>
      <c r="J5099">
        <v>0</v>
      </c>
      <c r="K5099">
        <v>0</v>
      </c>
      <c r="L5099">
        <v>755</v>
      </c>
      <c r="M5099">
        <v>0</v>
      </c>
      <c r="R5099">
        <f t="shared" si="280"/>
        <v>16</v>
      </c>
      <c r="S5099">
        <f t="shared" si="281"/>
        <v>23</v>
      </c>
    </row>
    <row r="5100" spans="1:19" x14ac:dyDescent="0.3">
      <c r="A5100">
        <v>5099</v>
      </c>
      <c r="B5100" t="s">
        <v>5110</v>
      </c>
      <c r="C5100" t="str">
        <f t="shared" si="279"/>
        <v>forest_trees_g_2_OtherTreeESA7</v>
      </c>
      <c r="D5100">
        <v>342</v>
      </c>
      <c r="E5100">
        <v>342</v>
      </c>
      <c r="F5100">
        <v>0</v>
      </c>
      <c r="G5100">
        <v>0</v>
      </c>
      <c r="H5100">
        <v>0</v>
      </c>
      <c r="I5100">
        <v>0</v>
      </c>
      <c r="J5100">
        <v>0</v>
      </c>
      <c r="K5100">
        <v>0</v>
      </c>
      <c r="L5100">
        <v>346</v>
      </c>
      <c r="M5100">
        <v>0</v>
      </c>
      <c r="R5100">
        <f t="shared" si="280"/>
        <v>16</v>
      </c>
      <c r="S5100">
        <f t="shared" si="281"/>
        <v>23</v>
      </c>
    </row>
    <row r="5101" spans="1:19" x14ac:dyDescent="0.3">
      <c r="A5101">
        <v>5100</v>
      </c>
      <c r="B5101" t="s">
        <v>5111</v>
      </c>
      <c r="C5101" t="str">
        <f t="shared" si="279"/>
        <v>forest_trees_g_2_OtherTreeESA8</v>
      </c>
      <c r="D5101">
        <v>352</v>
      </c>
      <c r="E5101">
        <v>352</v>
      </c>
      <c r="F5101">
        <v>0</v>
      </c>
      <c r="G5101">
        <v>0</v>
      </c>
      <c r="H5101">
        <v>0</v>
      </c>
      <c r="I5101">
        <v>0</v>
      </c>
      <c r="J5101">
        <v>0</v>
      </c>
      <c r="K5101">
        <v>0</v>
      </c>
      <c r="L5101">
        <v>358</v>
      </c>
      <c r="M5101">
        <v>0</v>
      </c>
      <c r="R5101">
        <f t="shared" si="280"/>
        <v>16</v>
      </c>
      <c r="S5101">
        <f t="shared" si="281"/>
        <v>23</v>
      </c>
    </row>
    <row r="5102" spans="1:19" x14ac:dyDescent="0.3">
      <c r="A5102">
        <v>5101</v>
      </c>
      <c r="B5102" t="s">
        <v>5112</v>
      </c>
      <c r="C5102" t="str">
        <f t="shared" si="279"/>
        <v>forest_trees_g_2_OtherTreeESA9</v>
      </c>
      <c r="D5102">
        <v>390</v>
      </c>
      <c r="E5102">
        <v>390</v>
      </c>
      <c r="F5102">
        <v>0</v>
      </c>
      <c r="G5102">
        <v>0</v>
      </c>
      <c r="H5102">
        <v>0</v>
      </c>
      <c r="I5102">
        <v>0</v>
      </c>
      <c r="J5102">
        <v>0</v>
      </c>
      <c r="K5102">
        <v>0</v>
      </c>
      <c r="L5102">
        <v>455</v>
      </c>
      <c r="M5102">
        <v>0</v>
      </c>
      <c r="R5102">
        <f t="shared" si="280"/>
        <v>16</v>
      </c>
      <c r="S5102">
        <f t="shared" si="281"/>
        <v>23</v>
      </c>
    </row>
    <row r="5103" spans="1:19" x14ac:dyDescent="0.3">
      <c r="A5103">
        <v>5102</v>
      </c>
      <c r="B5103" t="s">
        <v>5113</v>
      </c>
      <c r="C5103" t="str">
        <f t="shared" si="279"/>
        <v>forest_trees_g_2_OtherTreeESA10a</v>
      </c>
      <c r="D5103">
        <v>348</v>
      </c>
      <c r="E5103">
        <v>348</v>
      </c>
      <c r="F5103">
        <v>0</v>
      </c>
      <c r="G5103">
        <v>0</v>
      </c>
      <c r="H5103">
        <v>0</v>
      </c>
      <c r="I5103">
        <v>0</v>
      </c>
      <c r="J5103">
        <v>0</v>
      </c>
      <c r="K5103">
        <v>0</v>
      </c>
      <c r="L5103">
        <v>353</v>
      </c>
      <c r="M5103">
        <v>0</v>
      </c>
      <c r="R5103">
        <f t="shared" si="280"/>
        <v>16</v>
      </c>
      <c r="S5103">
        <f t="shared" si="281"/>
        <v>23</v>
      </c>
    </row>
    <row r="5104" spans="1:19" x14ac:dyDescent="0.3">
      <c r="A5104">
        <v>5103</v>
      </c>
      <c r="B5104" t="s">
        <v>5114</v>
      </c>
      <c r="C5104" t="str">
        <f t="shared" si="279"/>
        <v>forest_trees_g_2_OtherTreeESA10b</v>
      </c>
      <c r="D5104">
        <v>370</v>
      </c>
      <c r="E5104">
        <v>370</v>
      </c>
      <c r="F5104">
        <v>0</v>
      </c>
      <c r="G5104">
        <v>0</v>
      </c>
      <c r="H5104">
        <v>0</v>
      </c>
      <c r="I5104">
        <v>0</v>
      </c>
      <c r="J5104">
        <v>0</v>
      </c>
      <c r="K5104">
        <v>0</v>
      </c>
      <c r="L5104">
        <v>376</v>
      </c>
      <c r="M5104">
        <v>0</v>
      </c>
      <c r="R5104">
        <f t="shared" si="280"/>
        <v>16</v>
      </c>
      <c r="S5104">
        <f t="shared" si="281"/>
        <v>23</v>
      </c>
    </row>
    <row r="5105" spans="1:19" x14ac:dyDescent="0.3">
      <c r="A5105">
        <v>5104</v>
      </c>
      <c r="B5105" t="s">
        <v>5115</v>
      </c>
      <c r="C5105" t="str">
        <f t="shared" si="279"/>
        <v>forest_trees_g_2_OtherTreeESA11a</v>
      </c>
      <c r="D5105">
        <v>369</v>
      </c>
      <c r="E5105">
        <v>369</v>
      </c>
      <c r="F5105">
        <v>0</v>
      </c>
      <c r="G5105">
        <v>0</v>
      </c>
      <c r="H5105">
        <v>0</v>
      </c>
      <c r="I5105">
        <v>0</v>
      </c>
      <c r="J5105">
        <v>0</v>
      </c>
      <c r="K5105">
        <v>0</v>
      </c>
      <c r="L5105">
        <v>375</v>
      </c>
      <c r="M5105">
        <v>0</v>
      </c>
      <c r="R5105">
        <f t="shared" si="280"/>
        <v>16</v>
      </c>
      <c r="S5105">
        <f t="shared" si="281"/>
        <v>23</v>
      </c>
    </row>
    <row r="5106" spans="1:19" x14ac:dyDescent="0.3">
      <c r="A5106">
        <v>5105</v>
      </c>
      <c r="B5106" t="s">
        <v>5116</v>
      </c>
      <c r="C5106" t="str">
        <f t="shared" si="279"/>
        <v>forest_trees_g_2_OtherTreeESA11b</v>
      </c>
      <c r="D5106">
        <v>355</v>
      </c>
      <c r="E5106">
        <v>355</v>
      </c>
      <c r="F5106">
        <v>0</v>
      </c>
      <c r="G5106">
        <v>0</v>
      </c>
      <c r="H5106">
        <v>0</v>
      </c>
      <c r="I5106">
        <v>0</v>
      </c>
      <c r="J5106">
        <v>0</v>
      </c>
      <c r="K5106">
        <v>0</v>
      </c>
      <c r="L5106">
        <v>361</v>
      </c>
      <c r="M5106">
        <v>0</v>
      </c>
      <c r="R5106">
        <f t="shared" si="280"/>
        <v>16</v>
      </c>
      <c r="S5106">
        <f t="shared" si="281"/>
        <v>23</v>
      </c>
    </row>
    <row r="5107" spans="1:19" x14ac:dyDescent="0.3">
      <c r="A5107">
        <v>5106</v>
      </c>
      <c r="B5107" t="s">
        <v>5117</v>
      </c>
      <c r="C5107" t="str">
        <f t="shared" si="279"/>
        <v>forest_trees_g_2_OtherTreeESA12a</v>
      </c>
      <c r="D5107">
        <v>524</v>
      </c>
      <c r="E5107">
        <v>524</v>
      </c>
      <c r="F5107">
        <v>0</v>
      </c>
      <c r="G5107">
        <v>0</v>
      </c>
      <c r="H5107">
        <v>0</v>
      </c>
      <c r="I5107">
        <v>0</v>
      </c>
      <c r="J5107">
        <v>0</v>
      </c>
      <c r="K5107">
        <v>0</v>
      </c>
      <c r="L5107">
        <v>529</v>
      </c>
      <c r="M5107">
        <v>0</v>
      </c>
      <c r="R5107">
        <f t="shared" si="280"/>
        <v>16</v>
      </c>
      <c r="S5107">
        <f t="shared" si="281"/>
        <v>23</v>
      </c>
    </row>
    <row r="5108" spans="1:19" x14ac:dyDescent="0.3">
      <c r="A5108">
        <v>5107</v>
      </c>
      <c r="B5108" t="s">
        <v>5118</v>
      </c>
      <c r="C5108" t="str">
        <f t="shared" si="279"/>
        <v>forest_trees_g_2_OtherTreeESA12b</v>
      </c>
      <c r="D5108">
        <v>528</v>
      </c>
      <c r="E5108">
        <v>528</v>
      </c>
      <c r="F5108">
        <v>0</v>
      </c>
      <c r="G5108">
        <v>0</v>
      </c>
      <c r="H5108">
        <v>0</v>
      </c>
      <c r="I5108">
        <v>0</v>
      </c>
      <c r="J5108">
        <v>0</v>
      </c>
      <c r="K5108">
        <v>0</v>
      </c>
      <c r="L5108">
        <v>532</v>
      </c>
      <c r="M5108">
        <v>0</v>
      </c>
      <c r="R5108">
        <f t="shared" si="280"/>
        <v>16</v>
      </c>
      <c r="S5108">
        <f t="shared" si="281"/>
        <v>23</v>
      </c>
    </row>
    <row r="5109" spans="1:19" x14ac:dyDescent="0.3">
      <c r="A5109">
        <v>5108</v>
      </c>
      <c r="B5109" t="s">
        <v>5119</v>
      </c>
      <c r="C5109" t="str">
        <f t="shared" si="279"/>
        <v>forest_trees_g_2_OtherTreeESA13</v>
      </c>
      <c r="D5109">
        <v>478</v>
      </c>
      <c r="E5109">
        <v>478</v>
      </c>
      <c r="F5109">
        <v>0</v>
      </c>
      <c r="G5109">
        <v>0</v>
      </c>
      <c r="H5109">
        <v>0</v>
      </c>
      <c r="I5109">
        <v>0</v>
      </c>
      <c r="J5109">
        <v>0</v>
      </c>
      <c r="K5109">
        <v>0</v>
      </c>
      <c r="L5109">
        <v>481</v>
      </c>
      <c r="M5109">
        <v>0</v>
      </c>
      <c r="R5109">
        <f t="shared" si="280"/>
        <v>16</v>
      </c>
      <c r="S5109">
        <f t="shared" si="281"/>
        <v>23</v>
      </c>
    </row>
    <row r="5110" spans="1:19" x14ac:dyDescent="0.3">
      <c r="A5110">
        <v>5109</v>
      </c>
      <c r="B5110" t="s">
        <v>5120</v>
      </c>
      <c r="C5110" t="str">
        <f t="shared" si="279"/>
        <v>forest_trees_g_2_OtherTreeESA14</v>
      </c>
      <c r="D5110">
        <v>555</v>
      </c>
      <c r="E5110">
        <v>555</v>
      </c>
      <c r="F5110">
        <v>0</v>
      </c>
      <c r="G5110">
        <v>0</v>
      </c>
      <c r="H5110">
        <v>0</v>
      </c>
      <c r="I5110">
        <v>0</v>
      </c>
      <c r="J5110">
        <v>0</v>
      </c>
      <c r="K5110">
        <v>0</v>
      </c>
      <c r="L5110">
        <v>559</v>
      </c>
      <c r="M5110">
        <v>0</v>
      </c>
      <c r="R5110">
        <f t="shared" si="280"/>
        <v>16</v>
      </c>
      <c r="S5110">
        <f t="shared" si="281"/>
        <v>23</v>
      </c>
    </row>
    <row r="5111" spans="1:19" x14ac:dyDescent="0.3">
      <c r="A5111">
        <v>5110</v>
      </c>
      <c r="B5111" t="s">
        <v>5121</v>
      </c>
      <c r="C5111" t="str">
        <f t="shared" si="279"/>
        <v>forest_trees_g_2_OtherTreeESA15a</v>
      </c>
      <c r="D5111">
        <v>716</v>
      </c>
      <c r="E5111">
        <v>716</v>
      </c>
      <c r="F5111">
        <v>0</v>
      </c>
      <c r="G5111">
        <v>0</v>
      </c>
      <c r="H5111">
        <v>0</v>
      </c>
      <c r="I5111">
        <v>0</v>
      </c>
      <c r="J5111">
        <v>0</v>
      </c>
      <c r="K5111">
        <v>0</v>
      </c>
      <c r="L5111">
        <v>717</v>
      </c>
      <c r="M5111">
        <v>0</v>
      </c>
      <c r="R5111">
        <f t="shared" si="280"/>
        <v>16</v>
      </c>
      <c r="S5111">
        <f t="shared" si="281"/>
        <v>23</v>
      </c>
    </row>
    <row r="5112" spans="1:19" x14ac:dyDescent="0.3">
      <c r="A5112">
        <v>5111</v>
      </c>
      <c r="B5112" t="s">
        <v>5122</v>
      </c>
      <c r="C5112" t="str">
        <f t="shared" si="279"/>
        <v>forest_trees_g_2_OtherTreeESA15b</v>
      </c>
      <c r="D5112">
        <v>712</v>
      </c>
      <c r="E5112">
        <v>712</v>
      </c>
      <c r="F5112">
        <v>0</v>
      </c>
      <c r="G5112">
        <v>0</v>
      </c>
      <c r="H5112">
        <v>0</v>
      </c>
      <c r="I5112">
        <v>0</v>
      </c>
      <c r="J5112">
        <v>0</v>
      </c>
      <c r="K5112">
        <v>0</v>
      </c>
      <c r="L5112">
        <v>714</v>
      </c>
      <c r="M5112">
        <v>0</v>
      </c>
      <c r="R5112">
        <f t="shared" si="280"/>
        <v>16</v>
      </c>
      <c r="S5112">
        <f t="shared" si="281"/>
        <v>23</v>
      </c>
    </row>
    <row r="5113" spans="1:19" x14ac:dyDescent="0.3">
      <c r="A5113">
        <v>5112</v>
      </c>
      <c r="B5113" t="s">
        <v>5123</v>
      </c>
      <c r="C5113" t="str">
        <f t="shared" ref="C5113:C5176" si="282">LEFT(B5113,R5113-1)&amp;RIGHT(B5113,LEN(B5113)-S5113)</f>
        <v>forest_trees_g_2_OtherTreeESA16a</v>
      </c>
      <c r="D5113">
        <v>833</v>
      </c>
      <c r="E5113">
        <v>833</v>
      </c>
      <c r="F5113">
        <v>0</v>
      </c>
      <c r="G5113">
        <v>0</v>
      </c>
      <c r="H5113">
        <v>0</v>
      </c>
      <c r="I5113">
        <v>0</v>
      </c>
      <c r="J5113">
        <v>0</v>
      </c>
      <c r="K5113">
        <v>0</v>
      </c>
      <c r="L5113">
        <v>835</v>
      </c>
      <c r="M5113">
        <v>0</v>
      </c>
      <c r="R5113">
        <f t="shared" si="280"/>
        <v>16</v>
      </c>
      <c r="S5113">
        <f t="shared" si="281"/>
        <v>23</v>
      </c>
    </row>
    <row r="5114" spans="1:19" x14ac:dyDescent="0.3">
      <c r="A5114">
        <v>5113</v>
      </c>
      <c r="B5114" t="s">
        <v>5124</v>
      </c>
      <c r="C5114" t="str">
        <f t="shared" si="282"/>
        <v>forest_trees_g_2_OtherTreeESA16b</v>
      </c>
      <c r="D5114">
        <v>795</v>
      </c>
      <c r="E5114">
        <v>795</v>
      </c>
      <c r="F5114">
        <v>0</v>
      </c>
      <c r="G5114">
        <v>0</v>
      </c>
      <c r="H5114">
        <v>0</v>
      </c>
      <c r="I5114">
        <v>0</v>
      </c>
      <c r="J5114">
        <v>0</v>
      </c>
      <c r="K5114">
        <v>0</v>
      </c>
      <c r="L5114">
        <v>798</v>
      </c>
      <c r="M5114">
        <v>0</v>
      </c>
      <c r="R5114">
        <f t="shared" si="280"/>
        <v>16</v>
      </c>
      <c r="S5114">
        <f t="shared" si="281"/>
        <v>23</v>
      </c>
    </row>
    <row r="5115" spans="1:19" x14ac:dyDescent="0.3">
      <c r="A5115">
        <v>5114</v>
      </c>
      <c r="B5115" t="s">
        <v>5125</v>
      </c>
      <c r="C5115" t="str">
        <f t="shared" si="282"/>
        <v>forest_trees_g_2_OtherTreeESA17a</v>
      </c>
      <c r="D5115">
        <v>468</v>
      </c>
      <c r="E5115">
        <v>468</v>
      </c>
      <c r="F5115">
        <v>0</v>
      </c>
      <c r="G5115">
        <v>0</v>
      </c>
      <c r="H5115">
        <v>0</v>
      </c>
      <c r="I5115">
        <v>0</v>
      </c>
      <c r="J5115">
        <v>0</v>
      </c>
      <c r="K5115">
        <v>0</v>
      </c>
      <c r="L5115">
        <v>469</v>
      </c>
      <c r="M5115">
        <v>0</v>
      </c>
      <c r="R5115">
        <f t="shared" si="280"/>
        <v>16</v>
      </c>
      <c r="S5115">
        <f t="shared" si="281"/>
        <v>23</v>
      </c>
    </row>
    <row r="5116" spans="1:19" x14ac:dyDescent="0.3">
      <c r="A5116">
        <v>5115</v>
      </c>
      <c r="B5116" t="s">
        <v>5126</v>
      </c>
      <c r="C5116" t="str">
        <f t="shared" si="282"/>
        <v>forest_trees_g_2_OtherTreeESA17b</v>
      </c>
      <c r="D5116">
        <v>371</v>
      </c>
      <c r="E5116">
        <v>371</v>
      </c>
      <c r="F5116">
        <v>0</v>
      </c>
      <c r="G5116">
        <v>0</v>
      </c>
      <c r="H5116">
        <v>0</v>
      </c>
      <c r="I5116">
        <v>0</v>
      </c>
      <c r="J5116">
        <v>0</v>
      </c>
      <c r="K5116">
        <v>0</v>
      </c>
      <c r="L5116">
        <v>372</v>
      </c>
      <c r="M5116">
        <v>0</v>
      </c>
      <c r="R5116">
        <f t="shared" si="280"/>
        <v>16</v>
      </c>
      <c r="S5116">
        <f t="shared" si="281"/>
        <v>23</v>
      </c>
    </row>
    <row r="5117" spans="1:19" x14ac:dyDescent="0.3">
      <c r="A5117">
        <v>5116</v>
      </c>
      <c r="B5117" t="s">
        <v>5127</v>
      </c>
      <c r="C5117" t="str">
        <f t="shared" si="282"/>
        <v>forest_trees_g_2_OtherTreeESA18a</v>
      </c>
      <c r="D5117">
        <v>545</v>
      </c>
      <c r="E5117">
        <v>545</v>
      </c>
      <c r="F5117">
        <v>0</v>
      </c>
      <c r="G5117">
        <v>0</v>
      </c>
      <c r="H5117">
        <v>0</v>
      </c>
      <c r="I5117">
        <v>0</v>
      </c>
      <c r="J5117">
        <v>0</v>
      </c>
      <c r="K5117">
        <v>0</v>
      </c>
      <c r="L5117">
        <v>546</v>
      </c>
      <c r="M5117">
        <v>0</v>
      </c>
      <c r="R5117">
        <f t="shared" si="280"/>
        <v>16</v>
      </c>
      <c r="S5117">
        <f t="shared" si="281"/>
        <v>23</v>
      </c>
    </row>
    <row r="5118" spans="1:19" x14ac:dyDescent="0.3">
      <c r="A5118">
        <v>5117</v>
      </c>
      <c r="B5118" t="s">
        <v>5128</v>
      </c>
      <c r="C5118" t="str">
        <f t="shared" si="282"/>
        <v>forest_trees_g_2_OtherTreeESA18b</v>
      </c>
      <c r="D5118">
        <v>651</v>
      </c>
      <c r="E5118">
        <v>651</v>
      </c>
      <c r="F5118">
        <v>0</v>
      </c>
      <c r="G5118">
        <v>0</v>
      </c>
      <c r="H5118">
        <v>0</v>
      </c>
      <c r="I5118">
        <v>0</v>
      </c>
      <c r="J5118">
        <v>0</v>
      </c>
      <c r="K5118">
        <v>0</v>
      </c>
      <c r="L5118">
        <v>653</v>
      </c>
      <c r="M5118">
        <v>0</v>
      </c>
      <c r="R5118">
        <f t="shared" si="280"/>
        <v>16</v>
      </c>
      <c r="S5118">
        <f t="shared" si="281"/>
        <v>23</v>
      </c>
    </row>
    <row r="5119" spans="1:19" x14ac:dyDescent="0.3">
      <c r="A5119">
        <v>5118</v>
      </c>
      <c r="B5119" t="s">
        <v>5129</v>
      </c>
      <c r="C5119" t="str">
        <f t="shared" si="282"/>
        <v>forest_trees_g_2_OtherTreeESA19a</v>
      </c>
      <c r="D5119">
        <v>410</v>
      </c>
      <c r="E5119">
        <v>410</v>
      </c>
      <c r="F5119">
        <v>0</v>
      </c>
      <c r="G5119">
        <v>0</v>
      </c>
      <c r="H5119">
        <v>0</v>
      </c>
      <c r="I5119">
        <v>0</v>
      </c>
      <c r="J5119">
        <v>0</v>
      </c>
      <c r="K5119">
        <v>0</v>
      </c>
      <c r="L5119">
        <v>410</v>
      </c>
      <c r="M5119">
        <v>0</v>
      </c>
      <c r="R5119">
        <f t="shared" si="280"/>
        <v>16</v>
      </c>
      <c r="S5119">
        <f t="shared" si="281"/>
        <v>23</v>
      </c>
    </row>
    <row r="5120" spans="1:19" x14ac:dyDescent="0.3">
      <c r="A5120">
        <v>5119</v>
      </c>
      <c r="B5120" t="s">
        <v>5130</v>
      </c>
      <c r="C5120" t="str">
        <f t="shared" si="282"/>
        <v>forest_trees_g_2_OtherTreeESA19b</v>
      </c>
      <c r="D5120">
        <v>450</v>
      </c>
      <c r="E5120">
        <v>450</v>
      </c>
      <c r="F5120">
        <v>0</v>
      </c>
      <c r="G5120">
        <v>0</v>
      </c>
      <c r="H5120">
        <v>0</v>
      </c>
      <c r="I5120">
        <v>0</v>
      </c>
      <c r="J5120">
        <v>0</v>
      </c>
      <c r="K5120">
        <v>0</v>
      </c>
      <c r="L5120">
        <v>451</v>
      </c>
      <c r="M5120">
        <v>0</v>
      </c>
      <c r="R5120">
        <f t="shared" si="280"/>
        <v>16</v>
      </c>
      <c r="S5120">
        <f t="shared" si="281"/>
        <v>23</v>
      </c>
    </row>
    <row r="5121" spans="1:19" x14ac:dyDescent="0.3">
      <c r="A5121">
        <v>5120</v>
      </c>
      <c r="B5121" t="s">
        <v>5131</v>
      </c>
      <c r="C5121" t="str">
        <f t="shared" si="282"/>
        <v>forest_trees_g_2_OtherTreeESA20a</v>
      </c>
      <c r="D5121">
        <v>367</v>
      </c>
      <c r="E5121">
        <v>367</v>
      </c>
      <c r="F5121">
        <v>0</v>
      </c>
      <c r="G5121">
        <v>0</v>
      </c>
      <c r="H5121">
        <v>0</v>
      </c>
      <c r="I5121">
        <v>0</v>
      </c>
      <c r="J5121">
        <v>0</v>
      </c>
      <c r="K5121">
        <v>0</v>
      </c>
      <c r="L5121">
        <v>369</v>
      </c>
      <c r="M5121">
        <v>0</v>
      </c>
      <c r="R5121">
        <f t="shared" si="280"/>
        <v>16</v>
      </c>
      <c r="S5121">
        <f t="shared" si="281"/>
        <v>23</v>
      </c>
    </row>
    <row r="5122" spans="1:19" x14ac:dyDescent="0.3">
      <c r="A5122">
        <v>5121</v>
      </c>
      <c r="B5122" t="s">
        <v>5132</v>
      </c>
      <c r="C5122" t="str">
        <f t="shared" si="282"/>
        <v>forest_trees_g_2_OtherTreeESA20b</v>
      </c>
      <c r="D5122">
        <v>351</v>
      </c>
      <c r="E5122">
        <v>351</v>
      </c>
      <c r="F5122">
        <v>0</v>
      </c>
      <c r="G5122">
        <v>0</v>
      </c>
      <c r="H5122">
        <v>0</v>
      </c>
      <c r="I5122">
        <v>0</v>
      </c>
      <c r="J5122">
        <v>0</v>
      </c>
      <c r="K5122">
        <v>0</v>
      </c>
      <c r="L5122">
        <v>353</v>
      </c>
      <c r="M5122">
        <v>0</v>
      </c>
      <c r="R5122">
        <f t="shared" si="280"/>
        <v>16</v>
      </c>
      <c r="S5122">
        <f t="shared" si="281"/>
        <v>23</v>
      </c>
    </row>
    <row r="5123" spans="1:19" x14ac:dyDescent="0.3">
      <c r="A5123">
        <v>5122</v>
      </c>
      <c r="B5123" t="s">
        <v>5133</v>
      </c>
      <c r="C5123" t="str">
        <f t="shared" si="282"/>
        <v>forest_trees_g_2_OtherTreeESA21</v>
      </c>
      <c r="D5123">
        <v>254</v>
      </c>
      <c r="E5123">
        <v>254</v>
      </c>
      <c r="F5123">
        <v>0</v>
      </c>
      <c r="G5123">
        <v>0</v>
      </c>
      <c r="H5123">
        <v>0</v>
      </c>
      <c r="I5123">
        <v>0</v>
      </c>
      <c r="J5123">
        <v>0</v>
      </c>
      <c r="K5123">
        <v>0</v>
      </c>
      <c r="L5123">
        <v>260</v>
      </c>
      <c r="M5123">
        <v>0</v>
      </c>
      <c r="R5123">
        <f t="shared" ref="R5123:R5186" si="283">SEARCH("run",B5123)</f>
        <v>16</v>
      </c>
      <c r="S5123">
        <f t="shared" ref="S5123:S5186" si="284">SEARCH("_",B5123,SEARCH("_",B5123,R5123+1)+1)</f>
        <v>23</v>
      </c>
    </row>
    <row r="5124" spans="1:19" x14ac:dyDescent="0.3">
      <c r="A5124">
        <v>5123</v>
      </c>
      <c r="B5124" t="s">
        <v>5134</v>
      </c>
      <c r="C5124" t="str">
        <f t="shared" si="282"/>
        <v>fruit_veg_g_2_VegetableESA1</v>
      </c>
      <c r="D5124">
        <v>852</v>
      </c>
      <c r="E5124">
        <v>852</v>
      </c>
      <c r="F5124">
        <v>0</v>
      </c>
      <c r="G5124">
        <v>0</v>
      </c>
      <c r="H5124">
        <v>0</v>
      </c>
      <c r="I5124">
        <v>0</v>
      </c>
      <c r="J5124">
        <v>0</v>
      </c>
      <c r="K5124">
        <v>0</v>
      </c>
      <c r="L5124">
        <v>1262</v>
      </c>
      <c r="M5124">
        <v>0</v>
      </c>
      <c r="R5124">
        <f t="shared" si="283"/>
        <v>13</v>
      </c>
      <c r="S5124">
        <f t="shared" si="284"/>
        <v>20</v>
      </c>
    </row>
    <row r="5125" spans="1:19" x14ac:dyDescent="0.3">
      <c r="A5125">
        <v>5124</v>
      </c>
      <c r="B5125" t="s">
        <v>5135</v>
      </c>
      <c r="C5125" t="str">
        <f t="shared" si="282"/>
        <v>fruit_veg_g_2_VegetableESA2</v>
      </c>
      <c r="D5125">
        <v>1265</v>
      </c>
      <c r="E5125">
        <v>1265</v>
      </c>
      <c r="F5125">
        <v>0</v>
      </c>
      <c r="G5125">
        <v>0</v>
      </c>
      <c r="H5125">
        <v>0</v>
      </c>
      <c r="I5125">
        <v>0</v>
      </c>
      <c r="J5125">
        <v>0</v>
      </c>
      <c r="K5125">
        <v>0</v>
      </c>
      <c r="L5125">
        <v>1338</v>
      </c>
      <c r="M5125">
        <v>0</v>
      </c>
      <c r="R5125">
        <f t="shared" si="283"/>
        <v>13</v>
      </c>
      <c r="S5125">
        <f t="shared" si="284"/>
        <v>20</v>
      </c>
    </row>
    <row r="5126" spans="1:19" x14ac:dyDescent="0.3">
      <c r="A5126">
        <v>5125</v>
      </c>
      <c r="B5126" t="s">
        <v>5136</v>
      </c>
      <c r="C5126" t="str">
        <f t="shared" si="282"/>
        <v>fruit_veg_g_2_VegetableESA3</v>
      </c>
      <c r="D5126">
        <v>840</v>
      </c>
      <c r="E5126">
        <v>840</v>
      </c>
      <c r="F5126">
        <v>0</v>
      </c>
      <c r="G5126">
        <v>0</v>
      </c>
      <c r="H5126">
        <v>0</v>
      </c>
      <c r="I5126">
        <v>0</v>
      </c>
      <c r="J5126">
        <v>0</v>
      </c>
      <c r="K5126">
        <v>0</v>
      </c>
      <c r="L5126">
        <v>846</v>
      </c>
      <c r="M5126">
        <v>0</v>
      </c>
      <c r="R5126">
        <f t="shared" si="283"/>
        <v>13</v>
      </c>
      <c r="S5126">
        <f t="shared" si="284"/>
        <v>20</v>
      </c>
    </row>
    <row r="5127" spans="1:19" x14ac:dyDescent="0.3">
      <c r="A5127">
        <v>5126</v>
      </c>
      <c r="B5127" t="s">
        <v>5137</v>
      </c>
      <c r="C5127" t="str">
        <f t="shared" si="282"/>
        <v>fruit_veg_g_2_VegetableESA4</v>
      </c>
      <c r="D5127">
        <v>1613</v>
      </c>
      <c r="E5127">
        <v>1613</v>
      </c>
      <c r="F5127">
        <v>0</v>
      </c>
      <c r="G5127">
        <v>0</v>
      </c>
      <c r="H5127">
        <v>0</v>
      </c>
      <c r="I5127">
        <v>0</v>
      </c>
      <c r="J5127">
        <v>0</v>
      </c>
      <c r="K5127">
        <v>0</v>
      </c>
      <c r="L5127">
        <v>1613</v>
      </c>
      <c r="M5127">
        <v>0</v>
      </c>
      <c r="R5127">
        <f t="shared" si="283"/>
        <v>13</v>
      </c>
      <c r="S5127">
        <f t="shared" si="284"/>
        <v>20</v>
      </c>
    </row>
    <row r="5128" spans="1:19" x14ac:dyDescent="0.3">
      <c r="A5128">
        <v>5127</v>
      </c>
      <c r="B5128" t="s">
        <v>5138</v>
      </c>
      <c r="C5128" t="str">
        <f t="shared" si="282"/>
        <v>fruit_veg_g_2_VegetableESA5</v>
      </c>
      <c r="D5128">
        <v>1219</v>
      </c>
      <c r="E5128">
        <v>1219</v>
      </c>
      <c r="F5128">
        <v>0</v>
      </c>
      <c r="G5128">
        <v>0</v>
      </c>
      <c r="H5128">
        <v>0</v>
      </c>
      <c r="I5128">
        <v>0</v>
      </c>
      <c r="J5128">
        <v>0</v>
      </c>
      <c r="K5128">
        <v>0</v>
      </c>
      <c r="L5128">
        <v>1250</v>
      </c>
      <c r="M5128">
        <v>0</v>
      </c>
      <c r="R5128">
        <f t="shared" si="283"/>
        <v>13</v>
      </c>
      <c r="S5128">
        <f t="shared" si="284"/>
        <v>20</v>
      </c>
    </row>
    <row r="5129" spans="1:19" x14ac:dyDescent="0.3">
      <c r="A5129">
        <v>5128</v>
      </c>
      <c r="B5129" t="s">
        <v>5139</v>
      </c>
      <c r="C5129" t="str">
        <f t="shared" si="282"/>
        <v>fruit_veg_g_2_VegetableESA6</v>
      </c>
      <c r="D5129">
        <v>1066</v>
      </c>
      <c r="E5129">
        <v>1066</v>
      </c>
      <c r="F5129">
        <v>0</v>
      </c>
      <c r="G5129">
        <v>0</v>
      </c>
      <c r="H5129">
        <v>0</v>
      </c>
      <c r="I5129">
        <v>0</v>
      </c>
      <c r="J5129">
        <v>0</v>
      </c>
      <c r="K5129">
        <v>0</v>
      </c>
      <c r="L5129">
        <v>1080</v>
      </c>
      <c r="M5129">
        <v>0</v>
      </c>
      <c r="R5129">
        <f t="shared" si="283"/>
        <v>13</v>
      </c>
      <c r="S5129">
        <f t="shared" si="284"/>
        <v>20</v>
      </c>
    </row>
    <row r="5130" spans="1:19" x14ac:dyDescent="0.3">
      <c r="A5130">
        <v>5129</v>
      </c>
      <c r="B5130" t="s">
        <v>5140</v>
      </c>
      <c r="C5130" t="str">
        <f t="shared" si="282"/>
        <v>fruit_veg_g_2_VegetableESA7</v>
      </c>
      <c r="D5130">
        <v>1335</v>
      </c>
      <c r="E5130">
        <v>1335</v>
      </c>
      <c r="F5130">
        <v>0</v>
      </c>
      <c r="G5130">
        <v>0</v>
      </c>
      <c r="H5130">
        <v>0</v>
      </c>
      <c r="I5130">
        <v>0</v>
      </c>
      <c r="J5130">
        <v>0</v>
      </c>
      <c r="K5130">
        <v>0</v>
      </c>
      <c r="L5130">
        <v>1403</v>
      </c>
      <c r="M5130">
        <v>0</v>
      </c>
      <c r="R5130">
        <f t="shared" si="283"/>
        <v>13</v>
      </c>
      <c r="S5130">
        <f t="shared" si="284"/>
        <v>20</v>
      </c>
    </row>
    <row r="5131" spans="1:19" x14ac:dyDescent="0.3">
      <c r="A5131">
        <v>5130</v>
      </c>
      <c r="B5131" t="s">
        <v>5141</v>
      </c>
      <c r="C5131" t="str">
        <f t="shared" si="282"/>
        <v>fruit_veg_g_2_VegetableESA8</v>
      </c>
      <c r="D5131">
        <v>1017</v>
      </c>
      <c r="E5131">
        <v>1017</v>
      </c>
      <c r="F5131">
        <v>0</v>
      </c>
      <c r="G5131">
        <v>0</v>
      </c>
      <c r="H5131">
        <v>0</v>
      </c>
      <c r="I5131">
        <v>0</v>
      </c>
      <c r="J5131">
        <v>0</v>
      </c>
      <c r="K5131">
        <v>0</v>
      </c>
      <c r="L5131">
        <v>1021</v>
      </c>
      <c r="M5131">
        <v>0</v>
      </c>
      <c r="R5131">
        <f t="shared" si="283"/>
        <v>13</v>
      </c>
      <c r="S5131">
        <f t="shared" si="284"/>
        <v>20</v>
      </c>
    </row>
    <row r="5132" spans="1:19" x14ac:dyDescent="0.3">
      <c r="A5132">
        <v>5131</v>
      </c>
      <c r="B5132" t="s">
        <v>5142</v>
      </c>
      <c r="C5132" t="str">
        <f t="shared" si="282"/>
        <v>fruit_veg_g_2_VegetableESA9</v>
      </c>
      <c r="D5132">
        <v>771</v>
      </c>
      <c r="E5132">
        <v>771</v>
      </c>
      <c r="F5132">
        <v>0</v>
      </c>
      <c r="G5132">
        <v>0</v>
      </c>
      <c r="H5132">
        <v>0</v>
      </c>
      <c r="I5132">
        <v>0</v>
      </c>
      <c r="J5132">
        <v>0</v>
      </c>
      <c r="K5132">
        <v>0</v>
      </c>
      <c r="L5132">
        <v>784</v>
      </c>
      <c r="M5132">
        <v>0</v>
      </c>
      <c r="R5132">
        <f t="shared" si="283"/>
        <v>13</v>
      </c>
      <c r="S5132">
        <f t="shared" si="284"/>
        <v>20</v>
      </c>
    </row>
    <row r="5133" spans="1:19" x14ac:dyDescent="0.3">
      <c r="A5133">
        <v>5132</v>
      </c>
      <c r="B5133" t="s">
        <v>5143</v>
      </c>
      <c r="C5133" t="str">
        <f t="shared" si="282"/>
        <v>fruit_veg_g_2_VegetableESA10a</v>
      </c>
      <c r="D5133">
        <v>789</v>
      </c>
      <c r="E5133">
        <v>789</v>
      </c>
      <c r="F5133">
        <v>0</v>
      </c>
      <c r="G5133">
        <v>0</v>
      </c>
      <c r="H5133">
        <v>0</v>
      </c>
      <c r="I5133">
        <v>0</v>
      </c>
      <c r="J5133">
        <v>0</v>
      </c>
      <c r="K5133">
        <v>0</v>
      </c>
      <c r="L5133">
        <v>797</v>
      </c>
      <c r="M5133">
        <v>0</v>
      </c>
      <c r="R5133">
        <f t="shared" si="283"/>
        <v>13</v>
      </c>
      <c r="S5133">
        <f t="shared" si="284"/>
        <v>20</v>
      </c>
    </row>
    <row r="5134" spans="1:19" x14ac:dyDescent="0.3">
      <c r="A5134">
        <v>5133</v>
      </c>
      <c r="B5134" t="s">
        <v>5144</v>
      </c>
      <c r="C5134" t="str">
        <f t="shared" si="282"/>
        <v>fruit_veg_g_2_VegetableESA10b</v>
      </c>
      <c r="D5134">
        <v>924</v>
      </c>
      <c r="E5134">
        <v>924</v>
      </c>
      <c r="F5134">
        <v>0</v>
      </c>
      <c r="G5134">
        <v>0</v>
      </c>
      <c r="H5134">
        <v>0</v>
      </c>
      <c r="I5134">
        <v>0</v>
      </c>
      <c r="J5134">
        <v>0</v>
      </c>
      <c r="K5134">
        <v>0</v>
      </c>
      <c r="L5134">
        <v>942</v>
      </c>
      <c r="M5134">
        <v>0</v>
      </c>
      <c r="R5134">
        <f t="shared" si="283"/>
        <v>13</v>
      </c>
      <c r="S5134">
        <f t="shared" si="284"/>
        <v>20</v>
      </c>
    </row>
    <row r="5135" spans="1:19" x14ac:dyDescent="0.3">
      <c r="A5135">
        <v>5134</v>
      </c>
      <c r="B5135" t="s">
        <v>5145</v>
      </c>
      <c r="C5135" t="str">
        <f t="shared" si="282"/>
        <v>fruit_veg_g_2_VegetableESA11a</v>
      </c>
      <c r="D5135">
        <v>1737</v>
      </c>
      <c r="E5135">
        <v>1737</v>
      </c>
      <c r="F5135">
        <v>0</v>
      </c>
      <c r="G5135">
        <v>0</v>
      </c>
      <c r="H5135">
        <v>0</v>
      </c>
      <c r="I5135">
        <v>0</v>
      </c>
      <c r="J5135">
        <v>0</v>
      </c>
      <c r="K5135">
        <v>0</v>
      </c>
      <c r="L5135">
        <v>1761</v>
      </c>
      <c r="M5135">
        <v>0</v>
      </c>
      <c r="R5135">
        <f t="shared" si="283"/>
        <v>13</v>
      </c>
      <c r="S5135">
        <f t="shared" si="284"/>
        <v>20</v>
      </c>
    </row>
    <row r="5136" spans="1:19" x14ac:dyDescent="0.3">
      <c r="A5136">
        <v>5135</v>
      </c>
      <c r="B5136" t="s">
        <v>5146</v>
      </c>
      <c r="C5136" t="str">
        <f t="shared" si="282"/>
        <v>fruit_veg_g_2_VegetableESA11b</v>
      </c>
      <c r="D5136">
        <v>2365</v>
      </c>
      <c r="E5136">
        <v>2365</v>
      </c>
      <c r="F5136">
        <v>0</v>
      </c>
      <c r="G5136">
        <v>0</v>
      </c>
      <c r="H5136">
        <v>0</v>
      </c>
      <c r="I5136">
        <v>0</v>
      </c>
      <c r="J5136">
        <v>0</v>
      </c>
      <c r="K5136">
        <v>0</v>
      </c>
      <c r="L5136">
        <v>2401</v>
      </c>
      <c r="M5136">
        <v>0</v>
      </c>
      <c r="R5136">
        <f t="shared" si="283"/>
        <v>13</v>
      </c>
      <c r="S5136">
        <f t="shared" si="284"/>
        <v>20</v>
      </c>
    </row>
    <row r="5137" spans="1:19" x14ac:dyDescent="0.3">
      <c r="A5137">
        <v>5136</v>
      </c>
      <c r="B5137" t="s">
        <v>5147</v>
      </c>
      <c r="C5137" t="str">
        <f t="shared" si="282"/>
        <v>fruit_veg_g_2_VegetableESA12a</v>
      </c>
      <c r="D5137">
        <v>2242</v>
      </c>
      <c r="E5137">
        <v>2242</v>
      </c>
      <c r="F5137">
        <v>0</v>
      </c>
      <c r="G5137">
        <v>0</v>
      </c>
      <c r="H5137">
        <v>0</v>
      </c>
      <c r="I5137">
        <v>0</v>
      </c>
      <c r="J5137">
        <v>0</v>
      </c>
      <c r="K5137">
        <v>0</v>
      </c>
      <c r="L5137">
        <v>2278</v>
      </c>
      <c r="M5137">
        <v>0</v>
      </c>
      <c r="R5137">
        <f t="shared" si="283"/>
        <v>13</v>
      </c>
      <c r="S5137">
        <f t="shared" si="284"/>
        <v>20</v>
      </c>
    </row>
    <row r="5138" spans="1:19" x14ac:dyDescent="0.3">
      <c r="A5138">
        <v>5137</v>
      </c>
      <c r="B5138" t="s">
        <v>5148</v>
      </c>
      <c r="C5138" t="str">
        <f t="shared" si="282"/>
        <v>fruit_veg_g_2_VegetableESA12b</v>
      </c>
      <c r="D5138">
        <v>2220</v>
      </c>
      <c r="E5138">
        <v>2220</v>
      </c>
      <c r="F5138">
        <v>0</v>
      </c>
      <c r="G5138">
        <v>0</v>
      </c>
      <c r="H5138">
        <v>0</v>
      </c>
      <c r="I5138">
        <v>0</v>
      </c>
      <c r="J5138">
        <v>0</v>
      </c>
      <c r="K5138">
        <v>0</v>
      </c>
      <c r="L5138">
        <v>2248</v>
      </c>
      <c r="M5138">
        <v>0</v>
      </c>
      <c r="R5138">
        <f t="shared" si="283"/>
        <v>13</v>
      </c>
      <c r="S5138">
        <f t="shared" si="284"/>
        <v>20</v>
      </c>
    </row>
    <row r="5139" spans="1:19" x14ac:dyDescent="0.3">
      <c r="A5139">
        <v>5138</v>
      </c>
      <c r="B5139" t="s">
        <v>5149</v>
      </c>
      <c r="C5139" t="str">
        <f t="shared" si="282"/>
        <v>fruit_veg_g_2_VegetableESA13</v>
      </c>
      <c r="D5139">
        <v>2636</v>
      </c>
      <c r="E5139">
        <v>2636</v>
      </c>
      <c r="F5139">
        <v>0</v>
      </c>
      <c r="G5139">
        <v>0</v>
      </c>
      <c r="H5139">
        <v>0</v>
      </c>
      <c r="I5139">
        <v>0</v>
      </c>
      <c r="J5139">
        <v>0</v>
      </c>
      <c r="K5139">
        <v>0</v>
      </c>
      <c r="L5139">
        <v>2652</v>
      </c>
      <c r="M5139">
        <v>0</v>
      </c>
      <c r="R5139">
        <f t="shared" si="283"/>
        <v>13</v>
      </c>
      <c r="S5139">
        <f t="shared" si="284"/>
        <v>20</v>
      </c>
    </row>
    <row r="5140" spans="1:19" x14ac:dyDescent="0.3">
      <c r="A5140">
        <v>5139</v>
      </c>
      <c r="B5140" t="s">
        <v>5150</v>
      </c>
      <c r="C5140" t="str">
        <f t="shared" si="282"/>
        <v>fruit_veg_g_2_VegetableESA14</v>
      </c>
      <c r="D5140">
        <v>2197</v>
      </c>
      <c r="E5140">
        <v>2197</v>
      </c>
      <c r="F5140">
        <v>0</v>
      </c>
      <c r="G5140">
        <v>0</v>
      </c>
      <c r="H5140">
        <v>0</v>
      </c>
      <c r="I5140">
        <v>0</v>
      </c>
      <c r="J5140">
        <v>0</v>
      </c>
      <c r="K5140">
        <v>0</v>
      </c>
      <c r="L5140">
        <v>2240</v>
      </c>
      <c r="M5140">
        <v>0</v>
      </c>
      <c r="R5140">
        <f t="shared" si="283"/>
        <v>13</v>
      </c>
      <c r="S5140">
        <f t="shared" si="284"/>
        <v>20</v>
      </c>
    </row>
    <row r="5141" spans="1:19" x14ac:dyDescent="0.3">
      <c r="A5141">
        <v>5140</v>
      </c>
      <c r="B5141" t="s">
        <v>5151</v>
      </c>
      <c r="C5141" t="str">
        <f t="shared" si="282"/>
        <v>fruit_veg_g_2_VegetableESA15a</v>
      </c>
      <c r="D5141">
        <v>2694</v>
      </c>
      <c r="E5141">
        <v>2694</v>
      </c>
      <c r="F5141">
        <v>0</v>
      </c>
      <c r="G5141">
        <v>0</v>
      </c>
      <c r="H5141">
        <v>0</v>
      </c>
      <c r="I5141">
        <v>0</v>
      </c>
      <c r="J5141">
        <v>0</v>
      </c>
      <c r="K5141">
        <v>0</v>
      </c>
      <c r="L5141">
        <v>2736</v>
      </c>
      <c r="M5141">
        <v>0</v>
      </c>
      <c r="R5141">
        <f t="shared" si="283"/>
        <v>13</v>
      </c>
      <c r="S5141">
        <f t="shared" si="284"/>
        <v>20</v>
      </c>
    </row>
    <row r="5142" spans="1:19" x14ac:dyDescent="0.3">
      <c r="A5142">
        <v>5141</v>
      </c>
      <c r="B5142" t="s">
        <v>5152</v>
      </c>
      <c r="C5142" t="str">
        <f t="shared" si="282"/>
        <v>fruit_veg_g_2_VegetableESA15b</v>
      </c>
      <c r="D5142">
        <v>3671</v>
      </c>
      <c r="E5142">
        <v>3671</v>
      </c>
      <c r="F5142">
        <v>0</v>
      </c>
      <c r="G5142">
        <v>0</v>
      </c>
      <c r="H5142">
        <v>0</v>
      </c>
      <c r="I5142">
        <v>0</v>
      </c>
      <c r="J5142">
        <v>0</v>
      </c>
      <c r="K5142">
        <v>0</v>
      </c>
      <c r="L5142">
        <v>3695</v>
      </c>
      <c r="M5142">
        <v>0</v>
      </c>
      <c r="R5142">
        <f t="shared" si="283"/>
        <v>13</v>
      </c>
      <c r="S5142">
        <f t="shared" si="284"/>
        <v>20</v>
      </c>
    </row>
    <row r="5143" spans="1:19" x14ac:dyDescent="0.3">
      <c r="A5143">
        <v>5142</v>
      </c>
      <c r="B5143" t="s">
        <v>5153</v>
      </c>
      <c r="C5143" t="str">
        <f t="shared" si="282"/>
        <v>fruit_veg_g_2_VegetableESA16a</v>
      </c>
      <c r="D5143">
        <v>1245</v>
      </c>
      <c r="E5143">
        <v>1245</v>
      </c>
      <c r="F5143">
        <v>0</v>
      </c>
      <c r="G5143">
        <v>0</v>
      </c>
      <c r="H5143">
        <v>0</v>
      </c>
      <c r="I5143">
        <v>0</v>
      </c>
      <c r="J5143">
        <v>0</v>
      </c>
      <c r="K5143">
        <v>0</v>
      </c>
      <c r="L5143">
        <v>1265</v>
      </c>
      <c r="M5143">
        <v>0</v>
      </c>
      <c r="R5143">
        <f t="shared" si="283"/>
        <v>13</v>
      </c>
      <c r="S5143">
        <f t="shared" si="284"/>
        <v>20</v>
      </c>
    </row>
    <row r="5144" spans="1:19" x14ac:dyDescent="0.3">
      <c r="A5144">
        <v>5143</v>
      </c>
      <c r="B5144" t="s">
        <v>5154</v>
      </c>
      <c r="C5144" t="str">
        <f t="shared" si="282"/>
        <v>fruit_veg_g_2_VegetableESA16b</v>
      </c>
      <c r="D5144">
        <v>1291</v>
      </c>
      <c r="E5144">
        <v>1291</v>
      </c>
      <c r="F5144">
        <v>0</v>
      </c>
      <c r="G5144">
        <v>0</v>
      </c>
      <c r="H5144">
        <v>0</v>
      </c>
      <c r="I5144">
        <v>0</v>
      </c>
      <c r="J5144">
        <v>0</v>
      </c>
      <c r="K5144">
        <v>0</v>
      </c>
      <c r="L5144">
        <v>1311</v>
      </c>
      <c r="M5144">
        <v>0</v>
      </c>
      <c r="R5144">
        <f t="shared" si="283"/>
        <v>13</v>
      </c>
      <c r="S5144">
        <f t="shared" si="284"/>
        <v>20</v>
      </c>
    </row>
    <row r="5145" spans="1:19" x14ac:dyDescent="0.3">
      <c r="A5145">
        <v>5144</v>
      </c>
      <c r="B5145" t="s">
        <v>5155</v>
      </c>
      <c r="C5145" t="str">
        <f t="shared" si="282"/>
        <v>fruit_veg_g_2_VegetableESA17a</v>
      </c>
      <c r="D5145">
        <v>1251</v>
      </c>
      <c r="E5145">
        <v>1251</v>
      </c>
      <c r="F5145">
        <v>0</v>
      </c>
      <c r="G5145">
        <v>0</v>
      </c>
      <c r="H5145">
        <v>0</v>
      </c>
      <c r="I5145">
        <v>0</v>
      </c>
      <c r="J5145">
        <v>0</v>
      </c>
      <c r="K5145">
        <v>0</v>
      </c>
      <c r="L5145">
        <v>1280</v>
      </c>
      <c r="M5145">
        <v>0</v>
      </c>
      <c r="R5145">
        <f t="shared" si="283"/>
        <v>13</v>
      </c>
      <c r="S5145">
        <f t="shared" si="284"/>
        <v>20</v>
      </c>
    </row>
    <row r="5146" spans="1:19" x14ac:dyDescent="0.3">
      <c r="A5146">
        <v>5145</v>
      </c>
      <c r="B5146" t="s">
        <v>5156</v>
      </c>
      <c r="C5146" t="str">
        <f t="shared" si="282"/>
        <v>fruit_veg_g_2_VegetableESA17b</v>
      </c>
      <c r="D5146">
        <v>1645</v>
      </c>
      <c r="E5146">
        <v>1645</v>
      </c>
      <c r="F5146">
        <v>0</v>
      </c>
      <c r="G5146">
        <v>0</v>
      </c>
      <c r="H5146">
        <v>0</v>
      </c>
      <c r="I5146">
        <v>0</v>
      </c>
      <c r="J5146">
        <v>0</v>
      </c>
      <c r="K5146">
        <v>0</v>
      </c>
      <c r="L5146">
        <v>1693</v>
      </c>
      <c r="M5146">
        <v>0</v>
      </c>
      <c r="R5146">
        <f t="shared" si="283"/>
        <v>13</v>
      </c>
      <c r="S5146">
        <f t="shared" si="284"/>
        <v>20</v>
      </c>
    </row>
    <row r="5147" spans="1:19" x14ac:dyDescent="0.3">
      <c r="A5147">
        <v>5146</v>
      </c>
      <c r="B5147" t="s">
        <v>5157</v>
      </c>
      <c r="C5147" t="str">
        <f t="shared" si="282"/>
        <v>fruit_veg_g_2_VegetableESA18a</v>
      </c>
      <c r="D5147">
        <v>1340</v>
      </c>
      <c r="E5147">
        <v>1340</v>
      </c>
      <c r="F5147">
        <v>0</v>
      </c>
      <c r="G5147">
        <v>0</v>
      </c>
      <c r="H5147">
        <v>0</v>
      </c>
      <c r="I5147">
        <v>0</v>
      </c>
      <c r="J5147">
        <v>0</v>
      </c>
      <c r="K5147">
        <v>0</v>
      </c>
      <c r="L5147">
        <v>1354</v>
      </c>
      <c r="M5147">
        <v>0</v>
      </c>
      <c r="R5147">
        <f t="shared" si="283"/>
        <v>13</v>
      </c>
      <c r="S5147">
        <f t="shared" si="284"/>
        <v>20</v>
      </c>
    </row>
    <row r="5148" spans="1:19" x14ac:dyDescent="0.3">
      <c r="A5148">
        <v>5147</v>
      </c>
      <c r="B5148" t="s">
        <v>5158</v>
      </c>
      <c r="C5148" t="str">
        <f t="shared" si="282"/>
        <v>fruit_veg_g_2_VegetableESA18b</v>
      </c>
      <c r="D5148">
        <v>1347</v>
      </c>
      <c r="E5148">
        <v>1347</v>
      </c>
      <c r="F5148">
        <v>0</v>
      </c>
      <c r="G5148">
        <v>0</v>
      </c>
      <c r="H5148">
        <v>0</v>
      </c>
      <c r="I5148">
        <v>0</v>
      </c>
      <c r="J5148">
        <v>0</v>
      </c>
      <c r="K5148">
        <v>0</v>
      </c>
      <c r="L5148">
        <v>1359</v>
      </c>
      <c r="M5148">
        <v>0</v>
      </c>
      <c r="R5148">
        <f t="shared" si="283"/>
        <v>13</v>
      </c>
      <c r="S5148">
        <f t="shared" si="284"/>
        <v>20</v>
      </c>
    </row>
    <row r="5149" spans="1:19" x14ac:dyDescent="0.3">
      <c r="A5149">
        <v>5148</v>
      </c>
      <c r="B5149" t="s">
        <v>5159</v>
      </c>
      <c r="C5149" t="str">
        <f t="shared" si="282"/>
        <v>fruit_veg_g_2_VegetableESA19a</v>
      </c>
      <c r="D5149">
        <v>778</v>
      </c>
      <c r="E5149">
        <v>778</v>
      </c>
      <c r="F5149">
        <v>0</v>
      </c>
      <c r="G5149">
        <v>0</v>
      </c>
      <c r="H5149">
        <v>0</v>
      </c>
      <c r="I5149">
        <v>0</v>
      </c>
      <c r="J5149">
        <v>0</v>
      </c>
      <c r="K5149">
        <v>0</v>
      </c>
      <c r="L5149">
        <v>782</v>
      </c>
      <c r="M5149">
        <v>0</v>
      </c>
      <c r="R5149">
        <f t="shared" si="283"/>
        <v>13</v>
      </c>
      <c r="S5149">
        <f t="shared" si="284"/>
        <v>20</v>
      </c>
    </row>
    <row r="5150" spans="1:19" x14ac:dyDescent="0.3">
      <c r="A5150">
        <v>5149</v>
      </c>
      <c r="B5150" t="s">
        <v>5160</v>
      </c>
      <c r="C5150" t="str">
        <f t="shared" si="282"/>
        <v>fruit_veg_g_2_VegetableESA19b</v>
      </c>
      <c r="D5150">
        <v>912</v>
      </c>
      <c r="E5150">
        <v>912</v>
      </c>
      <c r="F5150">
        <v>0</v>
      </c>
      <c r="G5150">
        <v>0</v>
      </c>
      <c r="H5150">
        <v>0</v>
      </c>
      <c r="I5150">
        <v>0</v>
      </c>
      <c r="J5150">
        <v>0</v>
      </c>
      <c r="K5150">
        <v>0</v>
      </c>
      <c r="L5150">
        <v>920</v>
      </c>
      <c r="M5150">
        <v>0</v>
      </c>
      <c r="R5150">
        <f t="shared" si="283"/>
        <v>13</v>
      </c>
      <c r="S5150">
        <f t="shared" si="284"/>
        <v>20</v>
      </c>
    </row>
    <row r="5151" spans="1:19" x14ac:dyDescent="0.3">
      <c r="A5151">
        <v>5150</v>
      </c>
      <c r="B5151" t="s">
        <v>5161</v>
      </c>
      <c r="C5151" t="str">
        <f t="shared" si="282"/>
        <v>fruit_veg_g_2_VegetableESA20a</v>
      </c>
      <c r="D5151">
        <v>836</v>
      </c>
      <c r="E5151">
        <v>836</v>
      </c>
      <c r="F5151">
        <v>0</v>
      </c>
      <c r="G5151">
        <v>0</v>
      </c>
      <c r="H5151">
        <v>0</v>
      </c>
      <c r="I5151">
        <v>0</v>
      </c>
      <c r="J5151">
        <v>0</v>
      </c>
      <c r="K5151">
        <v>0</v>
      </c>
      <c r="L5151">
        <v>838</v>
      </c>
      <c r="M5151">
        <v>0</v>
      </c>
      <c r="R5151">
        <f t="shared" si="283"/>
        <v>13</v>
      </c>
      <c r="S5151">
        <f t="shared" si="284"/>
        <v>20</v>
      </c>
    </row>
    <row r="5152" spans="1:19" x14ac:dyDescent="0.3">
      <c r="A5152">
        <v>5151</v>
      </c>
      <c r="B5152" t="s">
        <v>5162</v>
      </c>
      <c r="C5152" t="str">
        <f t="shared" si="282"/>
        <v>fruit_veg_g_2_VegetableESA20b</v>
      </c>
      <c r="D5152">
        <v>1834</v>
      </c>
      <c r="E5152">
        <v>1834</v>
      </c>
      <c r="F5152">
        <v>0</v>
      </c>
      <c r="G5152">
        <v>0</v>
      </c>
      <c r="H5152">
        <v>0</v>
      </c>
      <c r="I5152">
        <v>0</v>
      </c>
      <c r="J5152">
        <v>0</v>
      </c>
      <c r="K5152">
        <v>0</v>
      </c>
      <c r="L5152">
        <v>1836</v>
      </c>
      <c r="M5152">
        <v>0</v>
      </c>
      <c r="R5152">
        <f t="shared" si="283"/>
        <v>13</v>
      </c>
      <c r="S5152">
        <f t="shared" si="284"/>
        <v>20</v>
      </c>
    </row>
    <row r="5153" spans="1:19" x14ac:dyDescent="0.3">
      <c r="A5153">
        <v>5152</v>
      </c>
      <c r="B5153" t="s">
        <v>5163</v>
      </c>
      <c r="C5153" t="str">
        <f t="shared" si="282"/>
        <v>fruit_veg_g_2_VegetableESA21</v>
      </c>
      <c r="D5153">
        <v>1775</v>
      </c>
      <c r="E5153">
        <v>1775</v>
      </c>
      <c r="F5153">
        <v>0</v>
      </c>
      <c r="G5153">
        <v>0</v>
      </c>
      <c r="H5153">
        <v>0</v>
      </c>
      <c r="I5153">
        <v>0</v>
      </c>
      <c r="J5153">
        <v>0</v>
      </c>
      <c r="K5153">
        <v>0</v>
      </c>
      <c r="L5153">
        <v>1776</v>
      </c>
      <c r="M5153">
        <v>0</v>
      </c>
      <c r="R5153">
        <f t="shared" si="283"/>
        <v>13</v>
      </c>
      <c r="S5153">
        <f t="shared" si="284"/>
        <v>20</v>
      </c>
    </row>
    <row r="5154" spans="1:19" x14ac:dyDescent="0.3">
      <c r="A5154">
        <v>5153</v>
      </c>
      <c r="B5154" t="s">
        <v>5164</v>
      </c>
      <c r="C5154" t="str">
        <f t="shared" si="282"/>
        <v>golf_g_2_GolfESA1</v>
      </c>
      <c r="D5154">
        <v>913</v>
      </c>
      <c r="E5154">
        <v>913</v>
      </c>
      <c r="F5154">
        <v>0</v>
      </c>
      <c r="G5154">
        <v>0</v>
      </c>
      <c r="H5154">
        <v>0</v>
      </c>
      <c r="I5154">
        <v>0</v>
      </c>
      <c r="J5154">
        <v>0</v>
      </c>
      <c r="K5154">
        <v>0</v>
      </c>
      <c r="L5154">
        <v>927</v>
      </c>
      <c r="M5154">
        <v>0</v>
      </c>
      <c r="R5154">
        <f t="shared" si="283"/>
        <v>8</v>
      </c>
      <c r="S5154">
        <f t="shared" si="284"/>
        <v>15</v>
      </c>
    </row>
    <row r="5155" spans="1:19" x14ac:dyDescent="0.3">
      <c r="A5155">
        <v>5154</v>
      </c>
      <c r="B5155" t="s">
        <v>5165</v>
      </c>
      <c r="C5155" t="str">
        <f t="shared" si="282"/>
        <v>golf_g_2_GolfESA2</v>
      </c>
      <c r="D5155">
        <v>831</v>
      </c>
      <c r="E5155">
        <v>831</v>
      </c>
      <c r="F5155">
        <v>0</v>
      </c>
      <c r="G5155">
        <v>0</v>
      </c>
      <c r="H5155">
        <v>0</v>
      </c>
      <c r="I5155">
        <v>0</v>
      </c>
      <c r="J5155">
        <v>0</v>
      </c>
      <c r="K5155">
        <v>0</v>
      </c>
      <c r="L5155">
        <v>846</v>
      </c>
      <c r="M5155">
        <v>0</v>
      </c>
      <c r="R5155">
        <f t="shared" si="283"/>
        <v>8</v>
      </c>
      <c r="S5155">
        <f t="shared" si="284"/>
        <v>15</v>
      </c>
    </row>
    <row r="5156" spans="1:19" x14ac:dyDescent="0.3">
      <c r="A5156">
        <v>5155</v>
      </c>
      <c r="B5156" t="s">
        <v>5166</v>
      </c>
      <c r="C5156" t="str">
        <f t="shared" si="282"/>
        <v>golf_g_2_GolfESA3</v>
      </c>
      <c r="D5156">
        <v>1023</v>
      </c>
      <c r="E5156">
        <v>1023</v>
      </c>
      <c r="F5156">
        <v>0</v>
      </c>
      <c r="G5156">
        <v>0</v>
      </c>
      <c r="H5156">
        <v>0</v>
      </c>
      <c r="I5156">
        <v>0</v>
      </c>
      <c r="J5156">
        <v>0</v>
      </c>
      <c r="K5156">
        <v>0</v>
      </c>
      <c r="L5156">
        <v>1024</v>
      </c>
      <c r="M5156">
        <v>0</v>
      </c>
      <c r="R5156">
        <f t="shared" si="283"/>
        <v>8</v>
      </c>
      <c r="S5156">
        <f t="shared" si="284"/>
        <v>15</v>
      </c>
    </row>
    <row r="5157" spans="1:19" x14ac:dyDescent="0.3">
      <c r="A5157">
        <v>5156</v>
      </c>
      <c r="B5157" t="s">
        <v>5167</v>
      </c>
      <c r="C5157" t="str">
        <f t="shared" si="282"/>
        <v>golf_g_2_GolfESA4</v>
      </c>
      <c r="D5157">
        <v>847</v>
      </c>
      <c r="E5157">
        <v>847</v>
      </c>
      <c r="F5157">
        <v>0</v>
      </c>
      <c r="G5157">
        <v>0</v>
      </c>
      <c r="H5157">
        <v>0</v>
      </c>
      <c r="I5157">
        <v>0</v>
      </c>
      <c r="J5157">
        <v>0</v>
      </c>
      <c r="K5157">
        <v>0</v>
      </c>
      <c r="L5157">
        <v>871</v>
      </c>
      <c r="M5157">
        <v>0</v>
      </c>
      <c r="R5157">
        <f t="shared" si="283"/>
        <v>8</v>
      </c>
      <c r="S5157">
        <f t="shared" si="284"/>
        <v>15</v>
      </c>
    </row>
    <row r="5158" spans="1:19" x14ac:dyDescent="0.3">
      <c r="A5158">
        <v>5157</v>
      </c>
      <c r="B5158" t="s">
        <v>5168</v>
      </c>
      <c r="C5158" t="str">
        <f t="shared" si="282"/>
        <v>golf_g_2_GolfESA5</v>
      </c>
      <c r="D5158">
        <v>1079</v>
      </c>
      <c r="E5158">
        <v>1079</v>
      </c>
      <c r="F5158">
        <v>0</v>
      </c>
      <c r="G5158">
        <v>0</v>
      </c>
      <c r="H5158">
        <v>0</v>
      </c>
      <c r="I5158">
        <v>0</v>
      </c>
      <c r="J5158">
        <v>0</v>
      </c>
      <c r="K5158">
        <v>0</v>
      </c>
      <c r="L5158">
        <v>1097</v>
      </c>
      <c r="M5158">
        <v>0</v>
      </c>
      <c r="R5158">
        <f t="shared" si="283"/>
        <v>8</v>
      </c>
      <c r="S5158">
        <f t="shared" si="284"/>
        <v>15</v>
      </c>
    </row>
    <row r="5159" spans="1:19" x14ac:dyDescent="0.3">
      <c r="A5159">
        <v>5158</v>
      </c>
      <c r="B5159" t="s">
        <v>5169</v>
      </c>
      <c r="C5159" t="str">
        <f t="shared" si="282"/>
        <v>golf_g_2_GolfESA6</v>
      </c>
      <c r="D5159">
        <v>831</v>
      </c>
      <c r="E5159">
        <v>831</v>
      </c>
      <c r="F5159">
        <v>0</v>
      </c>
      <c r="G5159">
        <v>0</v>
      </c>
      <c r="H5159">
        <v>0</v>
      </c>
      <c r="I5159">
        <v>0</v>
      </c>
      <c r="J5159">
        <v>0</v>
      </c>
      <c r="K5159">
        <v>0</v>
      </c>
      <c r="L5159">
        <v>833</v>
      </c>
      <c r="M5159">
        <v>0</v>
      </c>
      <c r="R5159">
        <f t="shared" si="283"/>
        <v>8</v>
      </c>
      <c r="S5159">
        <f t="shared" si="284"/>
        <v>15</v>
      </c>
    </row>
    <row r="5160" spans="1:19" x14ac:dyDescent="0.3">
      <c r="A5160">
        <v>5159</v>
      </c>
      <c r="B5160" t="s">
        <v>5170</v>
      </c>
      <c r="C5160" t="str">
        <f t="shared" si="282"/>
        <v>golf_g_2_GolfESA7</v>
      </c>
      <c r="D5160">
        <v>931</v>
      </c>
      <c r="E5160">
        <v>931</v>
      </c>
      <c r="F5160">
        <v>0</v>
      </c>
      <c r="G5160">
        <v>0</v>
      </c>
      <c r="H5160">
        <v>0</v>
      </c>
      <c r="I5160">
        <v>0</v>
      </c>
      <c r="J5160">
        <v>0</v>
      </c>
      <c r="K5160">
        <v>0</v>
      </c>
      <c r="L5160">
        <v>939</v>
      </c>
      <c r="M5160">
        <v>0</v>
      </c>
      <c r="R5160">
        <f t="shared" si="283"/>
        <v>8</v>
      </c>
      <c r="S5160">
        <f t="shared" si="284"/>
        <v>15</v>
      </c>
    </row>
    <row r="5161" spans="1:19" x14ac:dyDescent="0.3">
      <c r="A5161">
        <v>5160</v>
      </c>
      <c r="B5161" t="s">
        <v>5171</v>
      </c>
      <c r="C5161" t="str">
        <f t="shared" si="282"/>
        <v>golf_g_2_GolfESA8</v>
      </c>
      <c r="D5161">
        <v>1004</v>
      </c>
      <c r="E5161">
        <v>1004</v>
      </c>
      <c r="F5161">
        <v>0</v>
      </c>
      <c r="G5161">
        <v>0</v>
      </c>
      <c r="H5161">
        <v>0</v>
      </c>
      <c r="I5161">
        <v>0</v>
      </c>
      <c r="J5161">
        <v>0</v>
      </c>
      <c r="K5161">
        <v>0</v>
      </c>
      <c r="L5161">
        <v>1007</v>
      </c>
      <c r="M5161">
        <v>0</v>
      </c>
      <c r="R5161">
        <f t="shared" si="283"/>
        <v>8</v>
      </c>
      <c r="S5161">
        <f t="shared" si="284"/>
        <v>15</v>
      </c>
    </row>
    <row r="5162" spans="1:19" x14ac:dyDescent="0.3">
      <c r="A5162">
        <v>5161</v>
      </c>
      <c r="B5162" t="s">
        <v>5172</v>
      </c>
      <c r="C5162" t="str">
        <f t="shared" si="282"/>
        <v>golf_g_2_GolfESA9</v>
      </c>
      <c r="D5162">
        <v>803</v>
      </c>
      <c r="E5162">
        <v>803</v>
      </c>
      <c r="F5162">
        <v>0</v>
      </c>
      <c r="G5162">
        <v>0</v>
      </c>
      <c r="H5162">
        <v>0</v>
      </c>
      <c r="I5162">
        <v>0</v>
      </c>
      <c r="J5162">
        <v>0</v>
      </c>
      <c r="K5162">
        <v>0</v>
      </c>
      <c r="L5162">
        <v>814</v>
      </c>
      <c r="M5162">
        <v>0</v>
      </c>
      <c r="R5162">
        <f t="shared" si="283"/>
        <v>8</v>
      </c>
      <c r="S5162">
        <f t="shared" si="284"/>
        <v>15</v>
      </c>
    </row>
    <row r="5163" spans="1:19" x14ac:dyDescent="0.3">
      <c r="A5163">
        <v>5162</v>
      </c>
      <c r="B5163" t="s">
        <v>5173</v>
      </c>
      <c r="C5163" t="str">
        <f t="shared" si="282"/>
        <v>golf_g_2_GolfESA10a</v>
      </c>
      <c r="D5163">
        <v>1112</v>
      </c>
      <c r="E5163">
        <v>1112</v>
      </c>
      <c r="F5163">
        <v>0</v>
      </c>
      <c r="G5163">
        <v>0</v>
      </c>
      <c r="H5163">
        <v>0</v>
      </c>
      <c r="I5163">
        <v>0</v>
      </c>
      <c r="J5163">
        <v>0</v>
      </c>
      <c r="K5163">
        <v>0</v>
      </c>
      <c r="L5163">
        <v>1126</v>
      </c>
      <c r="M5163">
        <v>0</v>
      </c>
      <c r="R5163">
        <f t="shared" si="283"/>
        <v>8</v>
      </c>
      <c r="S5163">
        <f t="shared" si="284"/>
        <v>15</v>
      </c>
    </row>
    <row r="5164" spans="1:19" x14ac:dyDescent="0.3">
      <c r="A5164">
        <v>5163</v>
      </c>
      <c r="B5164" t="s">
        <v>5174</v>
      </c>
      <c r="C5164" t="str">
        <f t="shared" si="282"/>
        <v>golf_g_2_GolfESA10b</v>
      </c>
      <c r="D5164">
        <v>472</v>
      </c>
      <c r="E5164">
        <v>472</v>
      </c>
      <c r="F5164">
        <v>0</v>
      </c>
      <c r="G5164">
        <v>0</v>
      </c>
      <c r="H5164">
        <v>0</v>
      </c>
      <c r="I5164">
        <v>0</v>
      </c>
      <c r="J5164">
        <v>0</v>
      </c>
      <c r="K5164">
        <v>0</v>
      </c>
      <c r="L5164">
        <v>477</v>
      </c>
      <c r="M5164">
        <v>0</v>
      </c>
      <c r="R5164">
        <f t="shared" si="283"/>
        <v>8</v>
      </c>
      <c r="S5164">
        <f t="shared" si="284"/>
        <v>15</v>
      </c>
    </row>
    <row r="5165" spans="1:19" x14ac:dyDescent="0.3">
      <c r="A5165">
        <v>5164</v>
      </c>
      <c r="B5165" t="s">
        <v>5175</v>
      </c>
      <c r="C5165" t="str">
        <f t="shared" si="282"/>
        <v>golf_g_2_GolfESA11a</v>
      </c>
      <c r="D5165">
        <v>996</v>
      </c>
      <c r="E5165">
        <v>996</v>
      </c>
      <c r="F5165">
        <v>0</v>
      </c>
      <c r="G5165">
        <v>0</v>
      </c>
      <c r="H5165">
        <v>0</v>
      </c>
      <c r="I5165">
        <v>0</v>
      </c>
      <c r="J5165">
        <v>0</v>
      </c>
      <c r="K5165">
        <v>0</v>
      </c>
      <c r="L5165">
        <v>999</v>
      </c>
      <c r="M5165">
        <v>0</v>
      </c>
      <c r="R5165">
        <f t="shared" si="283"/>
        <v>8</v>
      </c>
      <c r="S5165">
        <f t="shared" si="284"/>
        <v>15</v>
      </c>
    </row>
    <row r="5166" spans="1:19" x14ac:dyDescent="0.3">
      <c r="A5166">
        <v>5165</v>
      </c>
      <c r="B5166" t="s">
        <v>5176</v>
      </c>
      <c r="C5166" t="str">
        <f t="shared" si="282"/>
        <v>golf_g_2_GolfESA11b</v>
      </c>
      <c r="D5166">
        <v>778</v>
      </c>
      <c r="E5166">
        <v>778</v>
      </c>
      <c r="F5166">
        <v>0</v>
      </c>
      <c r="G5166">
        <v>0</v>
      </c>
      <c r="H5166">
        <v>0</v>
      </c>
      <c r="I5166">
        <v>0</v>
      </c>
      <c r="J5166">
        <v>0</v>
      </c>
      <c r="K5166">
        <v>0</v>
      </c>
      <c r="L5166">
        <v>781</v>
      </c>
      <c r="M5166">
        <v>0</v>
      </c>
      <c r="R5166">
        <f t="shared" si="283"/>
        <v>8</v>
      </c>
      <c r="S5166">
        <f t="shared" si="284"/>
        <v>15</v>
      </c>
    </row>
    <row r="5167" spans="1:19" x14ac:dyDescent="0.3">
      <c r="A5167">
        <v>5166</v>
      </c>
      <c r="B5167" t="s">
        <v>5177</v>
      </c>
      <c r="C5167" t="str">
        <f t="shared" si="282"/>
        <v>golf_g_2_GolfESA12a</v>
      </c>
      <c r="D5167">
        <v>856</v>
      </c>
      <c r="E5167">
        <v>856</v>
      </c>
      <c r="F5167">
        <v>0</v>
      </c>
      <c r="G5167">
        <v>0</v>
      </c>
      <c r="H5167">
        <v>0</v>
      </c>
      <c r="I5167">
        <v>0</v>
      </c>
      <c r="J5167">
        <v>0</v>
      </c>
      <c r="K5167">
        <v>0</v>
      </c>
      <c r="L5167">
        <v>860</v>
      </c>
      <c r="M5167">
        <v>0</v>
      </c>
      <c r="R5167">
        <f t="shared" si="283"/>
        <v>8</v>
      </c>
      <c r="S5167">
        <f t="shared" si="284"/>
        <v>15</v>
      </c>
    </row>
    <row r="5168" spans="1:19" x14ac:dyDescent="0.3">
      <c r="A5168">
        <v>5167</v>
      </c>
      <c r="B5168" t="s">
        <v>5178</v>
      </c>
      <c r="C5168" t="str">
        <f t="shared" si="282"/>
        <v>golf_g_2_GolfESA12b</v>
      </c>
      <c r="D5168">
        <v>431</v>
      </c>
      <c r="E5168">
        <v>431</v>
      </c>
      <c r="F5168">
        <v>0</v>
      </c>
      <c r="G5168">
        <v>0</v>
      </c>
      <c r="H5168">
        <v>0</v>
      </c>
      <c r="I5168">
        <v>0</v>
      </c>
      <c r="J5168">
        <v>0</v>
      </c>
      <c r="K5168">
        <v>0</v>
      </c>
      <c r="L5168">
        <v>431</v>
      </c>
      <c r="M5168">
        <v>0</v>
      </c>
      <c r="R5168">
        <f t="shared" si="283"/>
        <v>8</v>
      </c>
      <c r="S5168">
        <f t="shared" si="284"/>
        <v>15</v>
      </c>
    </row>
    <row r="5169" spans="1:19" x14ac:dyDescent="0.3">
      <c r="A5169">
        <v>5168</v>
      </c>
      <c r="B5169" t="s">
        <v>5179</v>
      </c>
      <c r="C5169" t="str">
        <f t="shared" si="282"/>
        <v>golf_g_2_GolfESA13</v>
      </c>
      <c r="D5169">
        <v>463</v>
      </c>
      <c r="E5169">
        <v>463</v>
      </c>
      <c r="F5169">
        <v>0</v>
      </c>
      <c r="G5169">
        <v>0</v>
      </c>
      <c r="H5169">
        <v>0</v>
      </c>
      <c r="I5169">
        <v>0</v>
      </c>
      <c r="J5169">
        <v>0</v>
      </c>
      <c r="K5169">
        <v>0</v>
      </c>
      <c r="L5169">
        <v>466</v>
      </c>
      <c r="M5169">
        <v>0</v>
      </c>
      <c r="R5169">
        <f t="shared" si="283"/>
        <v>8</v>
      </c>
      <c r="S5169">
        <f t="shared" si="284"/>
        <v>15</v>
      </c>
    </row>
    <row r="5170" spans="1:19" x14ac:dyDescent="0.3">
      <c r="A5170">
        <v>5169</v>
      </c>
      <c r="B5170" t="s">
        <v>5180</v>
      </c>
      <c r="C5170" t="str">
        <f t="shared" si="282"/>
        <v>golf_g_2_GolfESA14</v>
      </c>
      <c r="D5170">
        <v>430</v>
      </c>
      <c r="E5170">
        <v>430</v>
      </c>
      <c r="F5170">
        <v>0</v>
      </c>
      <c r="G5170">
        <v>0</v>
      </c>
      <c r="H5170">
        <v>0</v>
      </c>
      <c r="I5170">
        <v>0</v>
      </c>
      <c r="J5170">
        <v>0</v>
      </c>
      <c r="K5170">
        <v>0</v>
      </c>
      <c r="L5170">
        <v>433</v>
      </c>
      <c r="M5170">
        <v>0</v>
      </c>
      <c r="R5170">
        <f t="shared" si="283"/>
        <v>8</v>
      </c>
      <c r="S5170">
        <f t="shared" si="284"/>
        <v>15</v>
      </c>
    </row>
    <row r="5171" spans="1:19" x14ac:dyDescent="0.3">
      <c r="A5171">
        <v>5170</v>
      </c>
      <c r="B5171" t="s">
        <v>5181</v>
      </c>
      <c r="C5171" t="str">
        <f t="shared" si="282"/>
        <v>golf_g_2_GolfESA15a</v>
      </c>
      <c r="D5171">
        <v>452</v>
      </c>
      <c r="E5171">
        <v>452</v>
      </c>
      <c r="F5171">
        <v>0</v>
      </c>
      <c r="G5171">
        <v>0</v>
      </c>
      <c r="H5171">
        <v>0</v>
      </c>
      <c r="I5171">
        <v>0</v>
      </c>
      <c r="J5171">
        <v>0</v>
      </c>
      <c r="K5171">
        <v>0</v>
      </c>
      <c r="L5171">
        <v>456</v>
      </c>
      <c r="M5171">
        <v>0</v>
      </c>
      <c r="R5171">
        <f t="shared" si="283"/>
        <v>8</v>
      </c>
      <c r="S5171">
        <f t="shared" si="284"/>
        <v>15</v>
      </c>
    </row>
    <row r="5172" spans="1:19" x14ac:dyDescent="0.3">
      <c r="A5172">
        <v>5171</v>
      </c>
      <c r="B5172" t="s">
        <v>5182</v>
      </c>
      <c r="C5172" t="str">
        <f t="shared" si="282"/>
        <v>golf_g_2_GolfESA15b</v>
      </c>
      <c r="D5172">
        <v>447</v>
      </c>
      <c r="E5172">
        <v>447</v>
      </c>
      <c r="F5172">
        <v>0</v>
      </c>
      <c r="G5172">
        <v>0</v>
      </c>
      <c r="H5172">
        <v>0</v>
      </c>
      <c r="I5172">
        <v>0</v>
      </c>
      <c r="J5172">
        <v>0</v>
      </c>
      <c r="K5172">
        <v>0</v>
      </c>
      <c r="L5172">
        <v>450</v>
      </c>
      <c r="M5172">
        <v>0</v>
      </c>
      <c r="R5172">
        <f t="shared" si="283"/>
        <v>8</v>
      </c>
      <c r="S5172">
        <f t="shared" si="284"/>
        <v>15</v>
      </c>
    </row>
    <row r="5173" spans="1:19" x14ac:dyDescent="0.3">
      <c r="A5173">
        <v>5172</v>
      </c>
      <c r="B5173" t="s">
        <v>5183</v>
      </c>
      <c r="C5173" t="str">
        <f t="shared" si="282"/>
        <v>golf_g_2_GolfESA16a</v>
      </c>
      <c r="D5173">
        <v>456</v>
      </c>
      <c r="E5173">
        <v>456</v>
      </c>
      <c r="F5173">
        <v>0</v>
      </c>
      <c r="G5173">
        <v>0</v>
      </c>
      <c r="H5173">
        <v>0</v>
      </c>
      <c r="I5173">
        <v>0</v>
      </c>
      <c r="J5173">
        <v>0</v>
      </c>
      <c r="K5173">
        <v>0</v>
      </c>
      <c r="L5173">
        <v>460</v>
      </c>
      <c r="M5173">
        <v>0</v>
      </c>
      <c r="R5173">
        <f t="shared" si="283"/>
        <v>8</v>
      </c>
      <c r="S5173">
        <f t="shared" si="284"/>
        <v>15</v>
      </c>
    </row>
    <row r="5174" spans="1:19" x14ac:dyDescent="0.3">
      <c r="A5174">
        <v>5173</v>
      </c>
      <c r="B5174" t="s">
        <v>5184</v>
      </c>
      <c r="C5174" t="str">
        <f t="shared" si="282"/>
        <v>golf_g_2_GolfESA16b</v>
      </c>
      <c r="D5174">
        <v>400</v>
      </c>
      <c r="E5174">
        <v>400</v>
      </c>
      <c r="F5174">
        <v>0</v>
      </c>
      <c r="G5174">
        <v>0</v>
      </c>
      <c r="H5174">
        <v>0</v>
      </c>
      <c r="I5174">
        <v>0</v>
      </c>
      <c r="J5174">
        <v>0</v>
      </c>
      <c r="K5174">
        <v>0</v>
      </c>
      <c r="L5174">
        <v>403</v>
      </c>
      <c r="M5174">
        <v>0</v>
      </c>
      <c r="R5174">
        <f t="shared" si="283"/>
        <v>8</v>
      </c>
      <c r="S5174">
        <f t="shared" si="284"/>
        <v>15</v>
      </c>
    </row>
    <row r="5175" spans="1:19" x14ac:dyDescent="0.3">
      <c r="A5175">
        <v>5174</v>
      </c>
      <c r="B5175" t="s">
        <v>5185</v>
      </c>
      <c r="C5175" t="str">
        <f t="shared" si="282"/>
        <v>golf_g_2_GolfESA17a</v>
      </c>
      <c r="D5175">
        <v>445</v>
      </c>
      <c r="E5175">
        <v>445</v>
      </c>
      <c r="F5175">
        <v>0</v>
      </c>
      <c r="G5175">
        <v>0</v>
      </c>
      <c r="H5175">
        <v>0</v>
      </c>
      <c r="I5175">
        <v>0</v>
      </c>
      <c r="J5175">
        <v>0</v>
      </c>
      <c r="K5175">
        <v>0</v>
      </c>
      <c r="L5175">
        <v>448</v>
      </c>
      <c r="M5175">
        <v>0</v>
      </c>
      <c r="R5175">
        <f t="shared" si="283"/>
        <v>8</v>
      </c>
      <c r="S5175">
        <f t="shared" si="284"/>
        <v>15</v>
      </c>
    </row>
    <row r="5176" spans="1:19" x14ac:dyDescent="0.3">
      <c r="A5176">
        <v>5175</v>
      </c>
      <c r="B5176" t="s">
        <v>5186</v>
      </c>
      <c r="C5176" t="str">
        <f t="shared" si="282"/>
        <v>golf_g_2_GolfESA17b</v>
      </c>
      <c r="D5176">
        <v>397</v>
      </c>
      <c r="E5176">
        <v>397</v>
      </c>
      <c r="F5176">
        <v>0</v>
      </c>
      <c r="G5176">
        <v>0</v>
      </c>
      <c r="H5176">
        <v>0</v>
      </c>
      <c r="I5176">
        <v>0</v>
      </c>
      <c r="J5176">
        <v>0</v>
      </c>
      <c r="K5176">
        <v>0</v>
      </c>
      <c r="L5176">
        <v>401</v>
      </c>
      <c r="M5176">
        <v>0</v>
      </c>
      <c r="R5176">
        <f t="shared" si="283"/>
        <v>8</v>
      </c>
      <c r="S5176">
        <f t="shared" si="284"/>
        <v>15</v>
      </c>
    </row>
    <row r="5177" spans="1:19" x14ac:dyDescent="0.3">
      <c r="A5177">
        <v>5176</v>
      </c>
      <c r="B5177" t="s">
        <v>5187</v>
      </c>
      <c r="C5177" t="str">
        <f t="shared" ref="C5177:C5240" si="285">LEFT(B5177,R5177-1)&amp;RIGHT(B5177,LEN(B5177)-S5177)</f>
        <v>golf_g_2_GolfESA18a</v>
      </c>
      <c r="D5177">
        <v>437</v>
      </c>
      <c r="E5177">
        <v>437</v>
      </c>
      <c r="F5177">
        <v>0</v>
      </c>
      <c r="G5177">
        <v>0</v>
      </c>
      <c r="H5177">
        <v>0</v>
      </c>
      <c r="I5177">
        <v>0</v>
      </c>
      <c r="J5177">
        <v>0</v>
      </c>
      <c r="K5177">
        <v>0</v>
      </c>
      <c r="L5177">
        <v>441</v>
      </c>
      <c r="M5177">
        <v>0</v>
      </c>
      <c r="R5177">
        <f t="shared" si="283"/>
        <v>8</v>
      </c>
      <c r="S5177">
        <f t="shared" si="284"/>
        <v>15</v>
      </c>
    </row>
    <row r="5178" spans="1:19" x14ac:dyDescent="0.3">
      <c r="A5178">
        <v>5177</v>
      </c>
      <c r="B5178" t="s">
        <v>5188</v>
      </c>
      <c r="C5178" t="str">
        <f t="shared" si="285"/>
        <v>golf_g_2_GolfESA18b</v>
      </c>
      <c r="D5178">
        <v>427</v>
      </c>
      <c r="E5178">
        <v>427</v>
      </c>
      <c r="F5178">
        <v>0</v>
      </c>
      <c r="G5178">
        <v>0</v>
      </c>
      <c r="H5178">
        <v>0</v>
      </c>
      <c r="I5178">
        <v>0</v>
      </c>
      <c r="J5178">
        <v>0</v>
      </c>
      <c r="K5178">
        <v>0</v>
      </c>
      <c r="L5178">
        <v>431</v>
      </c>
      <c r="M5178">
        <v>0</v>
      </c>
      <c r="R5178">
        <f t="shared" si="283"/>
        <v>8</v>
      </c>
      <c r="S5178">
        <f t="shared" si="284"/>
        <v>15</v>
      </c>
    </row>
    <row r="5179" spans="1:19" x14ac:dyDescent="0.3">
      <c r="A5179">
        <v>5178</v>
      </c>
      <c r="B5179" t="s">
        <v>5189</v>
      </c>
      <c r="C5179" t="str">
        <f t="shared" si="285"/>
        <v>golf_g_2_GolfESA19a</v>
      </c>
      <c r="D5179">
        <v>449</v>
      </c>
      <c r="E5179">
        <v>449</v>
      </c>
      <c r="F5179">
        <v>0</v>
      </c>
      <c r="G5179">
        <v>0</v>
      </c>
      <c r="H5179">
        <v>0</v>
      </c>
      <c r="I5179">
        <v>0</v>
      </c>
      <c r="J5179">
        <v>0</v>
      </c>
      <c r="K5179">
        <v>0</v>
      </c>
      <c r="L5179">
        <v>453</v>
      </c>
      <c r="M5179">
        <v>0</v>
      </c>
      <c r="R5179">
        <f t="shared" si="283"/>
        <v>8</v>
      </c>
      <c r="S5179">
        <f t="shared" si="284"/>
        <v>15</v>
      </c>
    </row>
    <row r="5180" spans="1:19" x14ac:dyDescent="0.3">
      <c r="A5180">
        <v>5179</v>
      </c>
      <c r="B5180" t="s">
        <v>5190</v>
      </c>
      <c r="C5180" t="str">
        <f t="shared" si="285"/>
        <v>golf_g_2_GolfESA19b</v>
      </c>
      <c r="D5180">
        <v>476</v>
      </c>
      <c r="E5180">
        <v>476</v>
      </c>
      <c r="F5180">
        <v>0</v>
      </c>
      <c r="G5180">
        <v>0</v>
      </c>
      <c r="H5180">
        <v>0</v>
      </c>
      <c r="I5180">
        <v>0</v>
      </c>
      <c r="J5180">
        <v>0</v>
      </c>
      <c r="K5180">
        <v>0</v>
      </c>
      <c r="L5180">
        <v>479</v>
      </c>
      <c r="M5180">
        <v>0</v>
      </c>
      <c r="R5180">
        <f t="shared" si="283"/>
        <v>8</v>
      </c>
      <c r="S5180">
        <f t="shared" si="284"/>
        <v>15</v>
      </c>
    </row>
    <row r="5181" spans="1:19" x14ac:dyDescent="0.3">
      <c r="A5181">
        <v>5180</v>
      </c>
      <c r="B5181" t="s">
        <v>5191</v>
      </c>
      <c r="C5181" t="str">
        <f t="shared" si="285"/>
        <v>golf_g_2_GolfESA20a</v>
      </c>
      <c r="D5181">
        <v>499</v>
      </c>
      <c r="E5181">
        <v>499</v>
      </c>
      <c r="F5181">
        <v>0</v>
      </c>
      <c r="G5181">
        <v>0</v>
      </c>
      <c r="H5181">
        <v>0</v>
      </c>
      <c r="I5181">
        <v>0</v>
      </c>
      <c r="J5181">
        <v>0</v>
      </c>
      <c r="K5181">
        <v>0</v>
      </c>
      <c r="L5181">
        <v>506</v>
      </c>
      <c r="M5181">
        <v>0</v>
      </c>
      <c r="R5181">
        <f t="shared" si="283"/>
        <v>8</v>
      </c>
      <c r="S5181">
        <f t="shared" si="284"/>
        <v>15</v>
      </c>
    </row>
    <row r="5182" spans="1:19" x14ac:dyDescent="0.3">
      <c r="A5182">
        <v>5181</v>
      </c>
      <c r="B5182" t="s">
        <v>5192</v>
      </c>
      <c r="C5182" t="str">
        <f t="shared" si="285"/>
        <v>golf_g_2_GolfESA20b</v>
      </c>
      <c r="D5182">
        <v>457</v>
      </c>
      <c r="E5182">
        <v>457</v>
      </c>
      <c r="F5182">
        <v>0</v>
      </c>
      <c r="G5182">
        <v>0</v>
      </c>
      <c r="H5182">
        <v>0</v>
      </c>
      <c r="I5182">
        <v>0</v>
      </c>
      <c r="J5182">
        <v>0</v>
      </c>
      <c r="K5182">
        <v>0</v>
      </c>
      <c r="L5182">
        <v>461</v>
      </c>
      <c r="M5182">
        <v>0</v>
      </c>
      <c r="R5182">
        <f t="shared" si="283"/>
        <v>8</v>
      </c>
      <c r="S5182">
        <f t="shared" si="284"/>
        <v>15</v>
      </c>
    </row>
    <row r="5183" spans="1:19" x14ac:dyDescent="0.3">
      <c r="A5183">
        <v>5182</v>
      </c>
      <c r="B5183" t="s">
        <v>5193</v>
      </c>
      <c r="C5183" t="str">
        <f t="shared" si="285"/>
        <v>golf_g_2_GolfESA21</v>
      </c>
      <c r="D5183">
        <v>756</v>
      </c>
      <c r="E5183">
        <v>756</v>
      </c>
      <c r="F5183">
        <v>0</v>
      </c>
      <c r="G5183">
        <v>0</v>
      </c>
      <c r="H5183">
        <v>0</v>
      </c>
      <c r="I5183">
        <v>0</v>
      </c>
      <c r="J5183">
        <v>0</v>
      </c>
      <c r="K5183">
        <v>0</v>
      </c>
      <c r="L5183">
        <v>756</v>
      </c>
      <c r="M5183">
        <v>0</v>
      </c>
      <c r="R5183">
        <f t="shared" si="283"/>
        <v>8</v>
      </c>
      <c r="S5183">
        <f t="shared" si="284"/>
        <v>15</v>
      </c>
    </row>
    <row r="5184" spans="1:19" x14ac:dyDescent="0.3">
      <c r="A5184">
        <v>5183</v>
      </c>
      <c r="B5184" t="s">
        <v>5194</v>
      </c>
      <c r="C5184" t="str">
        <f t="shared" si="285"/>
        <v>grapes_g_2_GrapesESA20a</v>
      </c>
      <c r="D5184">
        <v>586</v>
      </c>
      <c r="E5184">
        <v>586</v>
      </c>
      <c r="F5184">
        <v>0</v>
      </c>
      <c r="G5184">
        <v>0</v>
      </c>
      <c r="H5184">
        <v>0</v>
      </c>
      <c r="I5184">
        <v>0</v>
      </c>
      <c r="J5184">
        <v>0</v>
      </c>
      <c r="K5184">
        <v>0</v>
      </c>
      <c r="L5184">
        <v>588</v>
      </c>
      <c r="M5184">
        <v>0</v>
      </c>
      <c r="R5184">
        <f t="shared" si="283"/>
        <v>10</v>
      </c>
      <c r="S5184">
        <f t="shared" si="284"/>
        <v>17</v>
      </c>
    </row>
    <row r="5185" spans="1:19" x14ac:dyDescent="0.3">
      <c r="A5185">
        <v>5184</v>
      </c>
      <c r="B5185" t="s">
        <v>5195</v>
      </c>
      <c r="C5185" t="str">
        <f t="shared" si="285"/>
        <v>grapes_g_2_GrapesESA20b</v>
      </c>
      <c r="D5185">
        <v>385</v>
      </c>
      <c r="E5185">
        <v>385</v>
      </c>
      <c r="F5185">
        <v>0</v>
      </c>
      <c r="G5185">
        <v>0</v>
      </c>
      <c r="H5185">
        <v>0</v>
      </c>
      <c r="I5185">
        <v>0</v>
      </c>
      <c r="J5185">
        <v>0</v>
      </c>
      <c r="K5185">
        <v>0</v>
      </c>
      <c r="L5185">
        <v>386</v>
      </c>
      <c r="M5185">
        <v>0</v>
      </c>
      <c r="R5185">
        <f t="shared" si="283"/>
        <v>10</v>
      </c>
      <c r="S5185">
        <f t="shared" si="284"/>
        <v>17</v>
      </c>
    </row>
    <row r="5186" spans="1:19" x14ac:dyDescent="0.3">
      <c r="A5186">
        <v>5185</v>
      </c>
      <c r="B5186" t="s">
        <v>5196</v>
      </c>
      <c r="C5186" t="str">
        <f t="shared" si="285"/>
        <v>grapes_g_2_GrapesESA1</v>
      </c>
      <c r="D5186">
        <v>502</v>
      </c>
      <c r="E5186">
        <v>502</v>
      </c>
      <c r="F5186">
        <v>0</v>
      </c>
      <c r="G5186">
        <v>0</v>
      </c>
      <c r="H5186">
        <v>0</v>
      </c>
      <c r="I5186">
        <v>0</v>
      </c>
      <c r="J5186">
        <v>0</v>
      </c>
      <c r="K5186">
        <v>0</v>
      </c>
      <c r="L5186">
        <v>861</v>
      </c>
      <c r="M5186">
        <v>0</v>
      </c>
      <c r="R5186">
        <f t="shared" si="283"/>
        <v>10</v>
      </c>
      <c r="S5186">
        <f t="shared" si="284"/>
        <v>17</v>
      </c>
    </row>
    <row r="5187" spans="1:19" x14ac:dyDescent="0.3">
      <c r="A5187">
        <v>5186</v>
      </c>
      <c r="B5187" t="s">
        <v>5197</v>
      </c>
      <c r="C5187" t="str">
        <f t="shared" si="285"/>
        <v>grapes_g_2_GrapesESA2</v>
      </c>
      <c r="D5187">
        <v>471</v>
      </c>
      <c r="E5187">
        <v>471</v>
      </c>
      <c r="F5187">
        <v>0</v>
      </c>
      <c r="G5187">
        <v>0</v>
      </c>
      <c r="H5187">
        <v>0</v>
      </c>
      <c r="I5187">
        <v>0</v>
      </c>
      <c r="J5187">
        <v>0</v>
      </c>
      <c r="K5187">
        <v>0</v>
      </c>
      <c r="L5187">
        <v>889</v>
      </c>
      <c r="M5187">
        <v>0</v>
      </c>
      <c r="R5187">
        <f t="shared" ref="R5187:R5250" si="286">SEARCH("run",B5187)</f>
        <v>10</v>
      </c>
      <c r="S5187">
        <f t="shared" ref="S5187:S5250" si="287">SEARCH("_",B5187,SEARCH("_",B5187,R5187+1)+1)</f>
        <v>17</v>
      </c>
    </row>
    <row r="5188" spans="1:19" x14ac:dyDescent="0.3">
      <c r="A5188">
        <v>5187</v>
      </c>
      <c r="B5188" t="s">
        <v>5198</v>
      </c>
      <c r="C5188" t="str">
        <f t="shared" si="285"/>
        <v>grapes_g_2_GrapesESA3</v>
      </c>
      <c r="D5188">
        <v>701</v>
      </c>
      <c r="E5188">
        <v>701</v>
      </c>
      <c r="F5188">
        <v>0</v>
      </c>
      <c r="G5188">
        <v>0</v>
      </c>
      <c r="H5188">
        <v>0</v>
      </c>
      <c r="I5188">
        <v>0</v>
      </c>
      <c r="J5188">
        <v>0</v>
      </c>
      <c r="K5188">
        <v>0</v>
      </c>
      <c r="L5188">
        <v>897</v>
      </c>
      <c r="M5188">
        <v>0</v>
      </c>
      <c r="R5188">
        <f t="shared" si="286"/>
        <v>10</v>
      </c>
      <c r="S5188">
        <f t="shared" si="287"/>
        <v>17</v>
      </c>
    </row>
    <row r="5189" spans="1:19" x14ac:dyDescent="0.3">
      <c r="A5189">
        <v>5188</v>
      </c>
      <c r="B5189" t="s">
        <v>5199</v>
      </c>
      <c r="C5189" t="str">
        <f t="shared" si="285"/>
        <v>grapes_g_2_GrapesESA4</v>
      </c>
      <c r="D5189">
        <v>551</v>
      </c>
      <c r="E5189">
        <v>551</v>
      </c>
      <c r="F5189">
        <v>0</v>
      </c>
      <c r="G5189">
        <v>0</v>
      </c>
      <c r="H5189">
        <v>0</v>
      </c>
      <c r="I5189">
        <v>0</v>
      </c>
      <c r="J5189">
        <v>0</v>
      </c>
      <c r="K5189">
        <v>0</v>
      </c>
      <c r="L5189">
        <v>1088</v>
      </c>
      <c r="M5189">
        <v>0</v>
      </c>
      <c r="R5189">
        <f t="shared" si="286"/>
        <v>10</v>
      </c>
      <c r="S5189">
        <f t="shared" si="287"/>
        <v>17</v>
      </c>
    </row>
    <row r="5190" spans="1:19" x14ac:dyDescent="0.3">
      <c r="A5190">
        <v>5189</v>
      </c>
      <c r="B5190" t="s">
        <v>5200</v>
      </c>
      <c r="C5190" t="str">
        <f t="shared" si="285"/>
        <v>grapes_g_2_GrapesESA5</v>
      </c>
      <c r="D5190">
        <v>715</v>
      </c>
      <c r="E5190">
        <v>715</v>
      </c>
      <c r="F5190">
        <v>0</v>
      </c>
      <c r="G5190">
        <v>0</v>
      </c>
      <c r="H5190">
        <v>0</v>
      </c>
      <c r="I5190">
        <v>0</v>
      </c>
      <c r="J5190">
        <v>0</v>
      </c>
      <c r="K5190">
        <v>0</v>
      </c>
      <c r="L5190">
        <v>1246</v>
      </c>
      <c r="M5190">
        <v>0</v>
      </c>
      <c r="R5190">
        <f t="shared" si="286"/>
        <v>10</v>
      </c>
      <c r="S5190">
        <f t="shared" si="287"/>
        <v>17</v>
      </c>
    </row>
    <row r="5191" spans="1:19" x14ac:dyDescent="0.3">
      <c r="A5191">
        <v>5190</v>
      </c>
      <c r="B5191" t="s">
        <v>5201</v>
      </c>
      <c r="C5191" t="str">
        <f t="shared" si="285"/>
        <v>grapes_g_2_GrapesESA6</v>
      </c>
      <c r="D5191">
        <v>785</v>
      </c>
      <c r="E5191">
        <v>785</v>
      </c>
      <c r="F5191">
        <v>0</v>
      </c>
      <c r="G5191">
        <v>0</v>
      </c>
      <c r="H5191">
        <v>0</v>
      </c>
      <c r="I5191">
        <v>0</v>
      </c>
      <c r="J5191">
        <v>0</v>
      </c>
      <c r="K5191">
        <v>0</v>
      </c>
      <c r="L5191">
        <v>1317</v>
      </c>
      <c r="M5191">
        <v>0</v>
      </c>
      <c r="R5191">
        <f t="shared" si="286"/>
        <v>10</v>
      </c>
      <c r="S5191">
        <f t="shared" si="287"/>
        <v>17</v>
      </c>
    </row>
    <row r="5192" spans="1:19" x14ac:dyDescent="0.3">
      <c r="A5192">
        <v>5191</v>
      </c>
      <c r="B5192" t="s">
        <v>5202</v>
      </c>
      <c r="C5192" t="str">
        <f t="shared" si="285"/>
        <v>grapes_g_2_GrapesESA7</v>
      </c>
      <c r="D5192">
        <v>600</v>
      </c>
      <c r="E5192">
        <v>600</v>
      </c>
      <c r="F5192">
        <v>0</v>
      </c>
      <c r="G5192">
        <v>0</v>
      </c>
      <c r="H5192">
        <v>0</v>
      </c>
      <c r="I5192">
        <v>0</v>
      </c>
      <c r="J5192">
        <v>0</v>
      </c>
      <c r="K5192">
        <v>0</v>
      </c>
      <c r="L5192">
        <v>1044</v>
      </c>
      <c r="M5192">
        <v>0</v>
      </c>
      <c r="R5192">
        <f t="shared" si="286"/>
        <v>10</v>
      </c>
      <c r="S5192">
        <f t="shared" si="287"/>
        <v>17</v>
      </c>
    </row>
    <row r="5193" spans="1:19" x14ac:dyDescent="0.3">
      <c r="A5193">
        <v>5192</v>
      </c>
      <c r="B5193" t="s">
        <v>5203</v>
      </c>
      <c r="C5193" t="str">
        <f t="shared" si="285"/>
        <v>grapes_g_2_GrapesESA8</v>
      </c>
      <c r="D5193">
        <v>450</v>
      </c>
      <c r="E5193">
        <v>450</v>
      </c>
      <c r="F5193">
        <v>0</v>
      </c>
      <c r="G5193">
        <v>0</v>
      </c>
      <c r="H5193">
        <v>0</v>
      </c>
      <c r="I5193">
        <v>0</v>
      </c>
      <c r="J5193">
        <v>0</v>
      </c>
      <c r="K5193">
        <v>0</v>
      </c>
      <c r="L5193">
        <v>834</v>
      </c>
      <c r="M5193">
        <v>0</v>
      </c>
      <c r="R5193">
        <f t="shared" si="286"/>
        <v>10</v>
      </c>
      <c r="S5193">
        <f t="shared" si="287"/>
        <v>17</v>
      </c>
    </row>
    <row r="5194" spans="1:19" x14ac:dyDescent="0.3">
      <c r="A5194">
        <v>5193</v>
      </c>
      <c r="B5194" t="s">
        <v>5204</v>
      </c>
      <c r="C5194" t="str">
        <f t="shared" si="285"/>
        <v>grapes_g_2_GrapesESA9</v>
      </c>
      <c r="D5194">
        <v>589</v>
      </c>
      <c r="E5194">
        <v>589</v>
      </c>
      <c r="F5194">
        <v>0</v>
      </c>
      <c r="G5194">
        <v>0</v>
      </c>
      <c r="H5194">
        <v>0</v>
      </c>
      <c r="I5194">
        <v>0</v>
      </c>
      <c r="J5194">
        <v>0</v>
      </c>
      <c r="K5194">
        <v>0</v>
      </c>
      <c r="L5194">
        <v>1042</v>
      </c>
      <c r="M5194">
        <v>0</v>
      </c>
      <c r="R5194">
        <f t="shared" si="286"/>
        <v>10</v>
      </c>
      <c r="S5194">
        <f t="shared" si="287"/>
        <v>17</v>
      </c>
    </row>
    <row r="5195" spans="1:19" x14ac:dyDescent="0.3">
      <c r="A5195">
        <v>5194</v>
      </c>
      <c r="B5195" t="s">
        <v>5205</v>
      </c>
      <c r="C5195" t="str">
        <f t="shared" si="285"/>
        <v>grapes_g_2_GrapesESA10a</v>
      </c>
      <c r="D5195">
        <v>580</v>
      </c>
      <c r="E5195">
        <v>580</v>
      </c>
      <c r="F5195">
        <v>0</v>
      </c>
      <c r="G5195">
        <v>0</v>
      </c>
      <c r="H5195">
        <v>0</v>
      </c>
      <c r="I5195">
        <v>0</v>
      </c>
      <c r="J5195">
        <v>0</v>
      </c>
      <c r="K5195">
        <v>0</v>
      </c>
      <c r="L5195">
        <v>1114</v>
      </c>
      <c r="M5195">
        <v>0</v>
      </c>
      <c r="R5195">
        <f t="shared" si="286"/>
        <v>10</v>
      </c>
      <c r="S5195">
        <f t="shared" si="287"/>
        <v>17</v>
      </c>
    </row>
    <row r="5196" spans="1:19" x14ac:dyDescent="0.3">
      <c r="A5196">
        <v>5195</v>
      </c>
      <c r="B5196" t="s">
        <v>5206</v>
      </c>
      <c r="C5196" t="str">
        <f t="shared" si="285"/>
        <v>grapes_g_2_GrapesESA10b</v>
      </c>
      <c r="D5196">
        <v>782</v>
      </c>
      <c r="E5196">
        <v>782</v>
      </c>
      <c r="F5196">
        <v>0</v>
      </c>
      <c r="G5196">
        <v>0</v>
      </c>
      <c r="H5196">
        <v>0</v>
      </c>
      <c r="I5196">
        <v>0</v>
      </c>
      <c r="J5196">
        <v>0</v>
      </c>
      <c r="K5196">
        <v>0</v>
      </c>
      <c r="L5196">
        <v>1361</v>
      </c>
      <c r="M5196">
        <v>0</v>
      </c>
      <c r="R5196">
        <f t="shared" si="286"/>
        <v>10</v>
      </c>
      <c r="S5196">
        <f t="shared" si="287"/>
        <v>17</v>
      </c>
    </row>
    <row r="5197" spans="1:19" x14ac:dyDescent="0.3">
      <c r="A5197">
        <v>5196</v>
      </c>
      <c r="B5197" t="s">
        <v>5207</v>
      </c>
      <c r="C5197" t="str">
        <f t="shared" si="285"/>
        <v>grapes_g_2_GrapesESA11a</v>
      </c>
      <c r="D5197">
        <v>802</v>
      </c>
      <c r="E5197">
        <v>802</v>
      </c>
      <c r="F5197">
        <v>0</v>
      </c>
      <c r="G5197">
        <v>0</v>
      </c>
      <c r="H5197">
        <v>0</v>
      </c>
      <c r="I5197">
        <v>0</v>
      </c>
      <c r="J5197">
        <v>0</v>
      </c>
      <c r="K5197">
        <v>0</v>
      </c>
      <c r="L5197">
        <v>1480</v>
      </c>
      <c r="M5197">
        <v>0</v>
      </c>
      <c r="R5197">
        <f t="shared" si="286"/>
        <v>10</v>
      </c>
      <c r="S5197">
        <f t="shared" si="287"/>
        <v>17</v>
      </c>
    </row>
    <row r="5198" spans="1:19" x14ac:dyDescent="0.3">
      <c r="A5198">
        <v>5197</v>
      </c>
      <c r="B5198" t="s">
        <v>5208</v>
      </c>
      <c r="C5198" t="str">
        <f t="shared" si="285"/>
        <v>grapes_g_2_GrapesESA11b</v>
      </c>
      <c r="D5198">
        <v>537</v>
      </c>
      <c r="E5198">
        <v>537</v>
      </c>
      <c r="F5198">
        <v>0</v>
      </c>
      <c r="G5198">
        <v>0</v>
      </c>
      <c r="H5198">
        <v>0</v>
      </c>
      <c r="I5198">
        <v>0</v>
      </c>
      <c r="J5198">
        <v>0</v>
      </c>
      <c r="K5198">
        <v>0</v>
      </c>
      <c r="L5198">
        <v>928</v>
      </c>
      <c r="M5198">
        <v>0</v>
      </c>
      <c r="R5198">
        <f t="shared" si="286"/>
        <v>10</v>
      </c>
      <c r="S5198">
        <f t="shared" si="287"/>
        <v>17</v>
      </c>
    </row>
    <row r="5199" spans="1:19" x14ac:dyDescent="0.3">
      <c r="A5199">
        <v>5198</v>
      </c>
      <c r="B5199" t="s">
        <v>5209</v>
      </c>
      <c r="C5199" t="str">
        <f t="shared" si="285"/>
        <v>grapes_g_2_GrapesESA12a</v>
      </c>
      <c r="D5199">
        <v>759</v>
      </c>
      <c r="E5199">
        <v>759</v>
      </c>
      <c r="F5199">
        <v>0</v>
      </c>
      <c r="G5199">
        <v>0</v>
      </c>
      <c r="H5199">
        <v>0</v>
      </c>
      <c r="I5199">
        <v>0</v>
      </c>
      <c r="J5199">
        <v>0</v>
      </c>
      <c r="K5199">
        <v>0</v>
      </c>
      <c r="L5199">
        <v>1626</v>
      </c>
      <c r="M5199">
        <v>0</v>
      </c>
      <c r="R5199">
        <f t="shared" si="286"/>
        <v>10</v>
      </c>
      <c r="S5199">
        <f t="shared" si="287"/>
        <v>17</v>
      </c>
    </row>
    <row r="5200" spans="1:19" x14ac:dyDescent="0.3">
      <c r="A5200">
        <v>5199</v>
      </c>
      <c r="B5200" t="s">
        <v>5210</v>
      </c>
      <c r="C5200" t="str">
        <f t="shared" si="285"/>
        <v>grapes_g_2_GrapesESA12b</v>
      </c>
      <c r="D5200">
        <v>828</v>
      </c>
      <c r="E5200">
        <v>828</v>
      </c>
      <c r="F5200">
        <v>0</v>
      </c>
      <c r="G5200">
        <v>0</v>
      </c>
      <c r="H5200">
        <v>0</v>
      </c>
      <c r="I5200">
        <v>0</v>
      </c>
      <c r="J5200">
        <v>0</v>
      </c>
      <c r="K5200">
        <v>0</v>
      </c>
      <c r="L5200">
        <v>1558</v>
      </c>
      <c r="M5200">
        <v>0</v>
      </c>
      <c r="R5200">
        <f t="shared" si="286"/>
        <v>10</v>
      </c>
      <c r="S5200">
        <f t="shared" si="287"/>
        <v>17</v>
      </c>
    </row>
    <row r="5201" spans="1:19" x14ac:dyDescent="0.3">
      <c r="A5201">
        <v>5200</v>
      </c>
      <c r="B5201" t="s">
        <v>5211</v>
      </c>
      <c r="C5201" t="str">
        <f t="shared" si="285"/>
        <v>grapes_g_2_GrapesESA13</v>
      </c>
      <c r="D5201">
        <v>478</v>
      </c>
      <c r="E5201">
        <v>478</v>
      </c>
      <c r="F5201">
        <v>0</v>
      </c>
      <c r="G5201">
        <v>0</v>
      </c>
      <c r="H5201">
        <v>0</v>
      </c>
      <c r="I5201">
        <v>0</v>
      </c>
      <c r="J5201">
        <v>0</v>
      </c>
      <c r="K5201">
        <v>0</v>
      </c>
      <c r="L5201">
        <v>635</v>
      </c>
      <c r="M5201">
        <v>0</v>
      </c>
      <c r="R5201">
        <f t="shared" si="286"/>
        <v>10</v>
      </c>
      <c r="S5201">
        <f t="shared" si="287"/>
        <v>17</v>
      </c>
    </row>
    <row r="5202" spans="1:19" x14ac:dyDescent="0.3">
      <c r="A5202">
        <v>5201</v>
      </c>
      <c r="B5202" t="s">
        <v>5212</v>
      </c>
      <c r="C5202" t="str">
        <f t="shared" si="285"/>
        <v>grapes_g_2_GrapesESA14</v>
      </c>
      <c r="D5202">
        <v>875</v>
      </c>
      <c r="E5202">
        <v>875</v>
      </c>
      <c r="F5202">
        <v>0</v>
      </c>
      <c r="G5202">
        <v>0</v>
      </c>
      <c r="H5202">
        <v>0</v>
      </c>
      <c r="I5202">
        <v>0</v>
      </c>
      <c r="J5202">
        <v>0</v>
      </c>
      <c r="K5202">
        <v>0</v>
      </c>
      <c r="L5202">
        <v>1709</v>
      </c>
      <c r="M5202">
        <v>0</v>
      </c>
      <c r="R5202">
        <f t="shared" si="286"/>
        <v>10</v>
      </c>
      <c r="S5202">
        <f t="shared" si="287"/>
        <v>17</v>
      </c>
    </row>
    <row r="5203" spans="1:19" x14ac:dyDescent="0.3">
      <c r="A5203">
        <v>5202</v>
      </c>
      <c r="B5203" t="s">
        <v>5213</v>
      </c>
      <c r="C5203" t="str">
        <f t="shared" si="285"/>
        <v>grapes_g_2_GrapesESA15a</v>
      </c>
      <c r="D5203">
        <v>552</v>
      </c>
      <c r="E5203">
        <v>552</v>
      </c>
      <c r="F5203">
        <v>0</v>
      </c>
      <c r="G5203">
        <v>0</v>
      </c>
      <c r="H5203">
        <v>0</v>
      </c>
      <c r="I5203">
        <v>0</v>
      </c>
      <c r="J5203">
        <v>0</v>
      </c>
      <c r="K5203">
        <v>0</v>
      </c>
      <c r="L5203">
        <v>555</v>
      </c>
      <c r="M5203">
        <v>0</v>
      </c>
      <c r="R5203">
        <f t="shared" si="286"/>
        <v>10</v>
      </c>
      <c r="S5203">
        <f t="shared" si="287"/>
        <v>17</v>
      </c>
    </row>
    <row r="5204" spans="1:19" x14ac:dyDescent="0.3">
      <c r="A5204">
        <v>5203</v>
      </c>
      <c r="B5204" t="s">
        <v>5214</v>
      </c>
      <c r="C5204" t="str">
        <f t="shared" si="285"/>
        <v>grapes_g_2_GrapesESA15b</v>
      </c>
      <c r="D5204">
        <v>433</v>
      </c>
      <c r="E5204">
        <v>433</v>
      </c>
      <c r="F5204">
        <v>0</v>
      </c>
      <c r="G5204">
        <v>0</v>
      </c>
      <c r="H5204">
        <v>0</v>
      </c>
      <c r="I5204">
        <v>0</v>
      </c>
      <c r="J5204">
        <v>0</v>
      </c>
      <c r="K5204">
        <v>0</v>
      </c>
      <c r="L5204">
        <v>435</v>
      </c>
      <c r="M5204">
        <v>0</v>
      </c>
      <c r="R5204">
        <f t="shared" si="286"/>
        <v>10</v>
      </c>
      <c r="S5204">
        <f t="shared" si="287"/>
        <v>17</v>
      </c>
    </row>
    <row r="5205" spans="1:19" x14ac:dyDescent="0.3">
      <c r="A5205">
        <v>5204</v>
      </c>
      <c r="B5205" t="s">
        <v>5215</v>
      </c>
      <c r="C5205" t="str">
        <f t="shared" si="285"/>
        <v>grapes_g_2_GrapesESA16a</v>
      </c>
      <c r="D5205">
        <v>570</v>
      </c>
      <c r="E5205">
        <v>570</v>
      </c>
      <c r="F5205">
        <v>0</v>
      </c>
      <c r="G5205">
        <v>0</v>
      </c>
      <c r="H5205">
        <v>0</v>
      </c>
      <c r="I5205">
        <v>0</v>
      </c>
      <c r="J5205">
        <v>0</v>
      </c>
      <c r="K5205">
        <v>0</v>
      </c>
      <c r="L5205">
        <v>572</v>
      </c>
      <c r="M5205">
        <v>0</v>
      </c>
      <c r="R5205">
        <f t="shared" si="286"/>
        <v>10</v>
      </c>
      <c r="S5205">
        <f t="shared" si="287"/>
        <v>17</v>
      </c>
    </row>
    <row r="5206" spans="1:19" x14ac:dyDescent="0.3">
      <c r="A5206">
        <v>5205</v>
      </c>
      <c r="B5206" t="s">
        <v>5216</v>
      </c>
      <c r="C5206" t="str">
        <f t="shared" si="285"/>
        <v>grapes_g_2_GrapesESA16b</v>
      </c>
      <c r="D5206">
        <v>518</v>
      </c>
      <c r="E5206">
        <v>518</v>
      </c>
      <c r="F5206">
        <v>0</v>
      </c>
      <c r="G5206">
        <v>0</v>
      </c>
      <c r="H5206">
        <v>0</v>
      </c>
      <c r="I5206">
        <v>0</v>
      </c>
      <c r="J5206">
        <v>0</v>
      </c>
      <c r="K5206">
        <v>0</v>
      </c>
      <c r="L5206">
        <v>521</v>
      </c>
      <c r="M5206">
        <v>0</v>
      </c>
      <c r="R5206">
        <f t="shared" si="286"/>
        <v>10</v>
      </c>
      <c r="S5206">
        <f t="shared" si="287"/>
        <v>17</v>
      </c>
    </row>
    <row r="5207" spans="1:19" x14ac:dyDescent="0.3">
      <c r="A5207">
        <v>5206</v>
      </c>
      <c r="B5207" t="s">
        <v>5217</v>
      </c>
      <c r="C5207" t="str">
        <f t="shared" si="285"/>
        <v>grapes_g_2_GrapesESA17a</v>
      </c>
      <c r="D5207">
        <v>927</v>
      </c>
      <c r="E5207">
        <v>927</v>
      </c>
      <c r="F5207">
        <v>0</v>
      </c>
      <c r="G5207">
        <v>0</v>
      </c>
      <c r="H5207">
        <v>0</v>
      </c>
      <c r="I5207">
        <v>0</v>
      </c>
      <c r="J5207">
        <v>0</v>
      </c>
      <c r="K5207">
        <v>0</v>
      </c>
      <c r="L5207">
        <v>950</v>
      </c>
      <c r="M5207">
        <v>0</v>
      </c>
      <c r="R5207">
        <f t="shared" si="286"/>
        <v>10</v>
      </c>
      <c r="S5207">
        <f t="shared" si="287"/>
        <v>17</v>
      </c>
    </row>
    <row r="5208" spans="1:19" x14ac:dyDescent="0.3">
      <c r="A5208">
        <v>5207</v>
      </c>
      <c r="B5208" t="s">
        <v>5218</v>
      </c>
      <c r="C5208" t="str">
        <f t="shared" si="285"/>
        <v>grapes_g_2_GrapesESA17b</v>
      </c>
      <c r="D5208">
        <v>699</v>
      </c>
      <c r="E5208">
        <v>699</v>
      </c>
      <c r="F5208">
        <v>0</v>
      </c>
      <c r="G5208">
        <v>0</v>
      </c>
      <c r="H5208">
        <v>0</v>
      </c>
      <c r="I5208">
        <v>0</v>
      </c>
      <c r="J5208">
        <v>0</v>
      </c>
      <c r="K5208">
        <v>0</v>
      </c>
      <c r="L5208">
        <v>708</v>
      </c>
      <c r="M5208">
        <v>0</v>
      </c>
      <c r="R5208">
        <f t="shared" si="286"/>
        <v>10</v>
      </c>
      <c r="S5208">
        <f t="shared" si="287"/>
        <v>17</v>
      </c>
    </row>
    <row r="5209" spans="1:19" x14ac:dyDescent="0.3">
      <c r="A5209">
        <v>5208</v>
      </c>
      <c r="B5209" t="s">
        <v>5219</v>
      </c>
      <c r="C5209" t="str">
        <f t="shared" si="285"/>
        <v>grapes_g_2_GrapesESA18a</v>
      </c>
      <c r="D5209">
        <v>685</v>
      </c>
      <c r="E5209">
        <v>685</v>
      </c>
      <c r="F5209">
        <v>0</v>
      </c>
      <c r="G5209">
        <v>0</v>
      </c>
      <c r="H5209">
        <v>0</v>
      </c>
      <c r="I5209">
        <v>0</v>
      </c>
      <c r="J5209">
        <v>0</v>
      </c>
      <c r="K5209">
        <v>0</v>
      </c>
      <c r="L5209">
        <v>688</v>
      </c>
      <c r="M5209">
        <v>0</v>
      </c>
      <c r="R5209">
        <f t="shared" si="286"/>
        <v>10</v>
      </c>
      <c r="S5209">
        <f t="shared" si="287"/>
        <v>17</v>
      </c>
    </row>
    <row r="5210" spans="1:19" x14ac:dyDescent="0.3">
      <c r="A5210">
        <v>5209</v>
      </c>
      <c r="B5210" t="s">
        <v>5220</v>
      </c>
      <c r="C5210" t="str">
        <f t="shared" si="285"/>
        <v>grapes_g_2_GrapesESA18b</v>
      </c>
      <c r="D5210">
        <v>544</v>
      </c>
      <c r="E5210">
        <v>544</v>
      </c>
      <c r="F5210">
        <v>0</v>
      </c>
      <c r="G5210">
        <v>0</v>
      </c>
      <c r="H5210">
        <v>0</v>
      </c>
      <c r="I5210">
        <v>0</v>
      </c>
      <c r="J5210">
        <v>0</v>
      </c>
      <c r="K5210">
        <v>0</v>
      </c>
      <c r="L5210">
        <v>546</v>
      </c>
      <c r="M5210">
        <v>0</v>
      </c>
      <c r="R5210">
        <f t="shared" si="286"/>
        <v>10</v>
      </c>
      <c r="S5210">
        <f t="shared" si="287"/>
        <v>17</v>
      </c>
    </row>
    <row r="5211" spans="1:19" x14ac:dyDescent="0.3">
      <c r="A5211">
        <v>5210</v>
      </c>
      <c r="B5211" t="s">
        <v>5221</v>
      </c>
      <c r="C5211" t="str">
        <f t="shared" si="285"/>
        <v>legumes_g_2_VegetableESA1</v>
      </c>
      <c r="D5211">
        <v>455</v>
      </c>
      <c r="E5211">
        <v>455</v>
      </c>
      <c r="F5211">
        <v>0</v>
      </c>
      <c r="G5211">
        <v>0</v>
      </c>
      <c r="H5211">
        <v>0</v>
      </c>
      <c r="I5211">
        <v>0</v>
      </c>
      <c r="J5211">
        <v>0</v>
      </c>
      <c r="K5211">
        <v>0</v>
      </c>
      <c r="L5211">
        <v>769</v>
      </c>
      <c r="M5211">
        <v>0</v>
      </c>
      <c r="R5211">
        <f t="shared" si="286"/>
        <v>11</v>
      </c>
      <c r="S5211">
        <f t="shared" si="287"/>
        <v>18</v>
      </c>
    </row>
    <row r="5212" spans="1:19" x14ac:dyDescent="0.3">
      <c r="A5212">
        <v>5211</v>
      </c>
      <c r="B5212" t="s">
        <v>5222</v>
      </c>
      <c r="C5212" t="str">
        <f t="shared" si="285"/>
        <v>legumes_g_2_VegetableESA2</v>
      </c>
      <c r="D5212">
        <v>672</v>
      </c>
      <c r="E5212">
        <v>672</v>
      </c>
      <c r="F5212">
        <v>0</v>
      </c>
      <c r="G5212">
        <v>0</v>
      </c>
      <c r="H5212">
        <v>0</v>
      </c>
      <c r="I5212">
        <v>0</v>
      </c>
      <c r="J5212">
        <v>0</v>
      </c>
      <c r="K5212">
        <v>0</v>
      </c>
      <c r="L5212">
        <v>721</v>
      </c>
      <c r="M5212">
        <v>0</v>
      </c>
      <c r="R5212">
        <f t="shared" si="286"/>
        <v>11</v>
      </c>
      <c r="S5212">
        <f t="shared" si="287"/>
        <v>18</v>
      </c>
    </row>
    <row r="5213" spans="1:19" x14ac:dyDescent="0.3">
      <c r="A5213">
        <v>5212</v>
      </c>
      <c r="B5213" t="s">
        <v>5223</v>
      </c>
      <c r="C5213" t="str">
        <f t="shared" si="285"/>
        <v>legumes_g_2_VegetableESA3</v>
      </c>
      <c r="D5213">
        <v>463</v>
      </c>
      <c r="E5213">
        <v>463</v>
      </c>
      <c r="F5213">
        <v>0</v>
      </c>
      <c r="G5213">
        <v>0</v>
      </c>
      <c r="H5213">
        <v>0</v>
      </c>
      <c r="I5213">
        <v>0</v>
      </c>
      <c r="J5213">
        <v>0</v>
      </c>
      <c r="K5213">
        <v>0</v>
      </c>
      <c r="L5213">
        <v>468</v>
      </c>
      <c r="M5213">
        <v>0</v>
      </c>
      <c r="R5213">
        <f t="shared" si="286"/>
        <v>11</v>
      </c>
      <c r="S5213">
        <f t="shared" si="287"/>
        <v>18</v>
      </c>
    </row>
    <row r="5214" spans="1:19" x14ac:dyDescent="0.3">
      <c r="A5214">
        <v>5213</v>
      </c>
      <c r="B5214" t="s">
        <v>5224</v>
      </c>
      <c r="C5214" t="str">
        <f t="shared" si="285"/>
        <v>legumes_g_2_VegetableESA4</v>
      </c>
      <c r="D5214">
        <v>566</v>
      </c>
      <c r="E5214">
        <v>566</v>
      </c>
      <c r="F5214">
        <v>0</v>
      </c>
      <c r="G5214">
        <v>0</v>
      </c>
      <c r="H5214">
        <v>0</v>
      </c>
      <c r="I5214">
        <v>0</v>
      </c>
      <c r="J5214">
        <v>0</v>
      </c>
      <c r="K5214">
        <v>0</v>
      </c>
      <c r="L5214">
        <v>566</v>
      </c>
      <c r="M5214">
        <v>0</v>
      </c>
      <c r="R5214">
        <f t="shared" si="286"/>
        <v>11</v>
      </c>
      <c r="S5214">
        <f t="shared" si="287"/>
        <v>18</v>
      </c>
    </row>
    <row r="5215" spans="1:19" x14ac:dyDescent="0.3">
      <c r="A5215">
        <v>5214</v>
      </c>
      <c r="B5215" t="s">
        <v>5225</v>
      </c>
      <c r="C5215" t="str">
        <f t="shared" si="285"/>
        <v>legumes_g_2_VegetableESA5</v>
      </c>
      <c r="D5215">
        <v>668</v>
      </c>
      <c r="E5215">
        <v>668</v>
      </c>
      <c r="F5215">
        <v>0</v>
      </c>
      <c r="G5215">
        <v>0</v>
      </c>
      <c r="H5215">
        <v>0</v>
      </c>
      <c r="I5215">
        <v>0</v>
      </c>
      <c r="J5215">
        <v>0</v>
      </c>
      <c r="K5215">
        <v>0</v>
      </c>
      <c r="L5215">
        <v>701</v>
      </c>
      <c r="M5215">
        <v>0</v>
      </c>
      <c r="R5215">
        <f t="shared" si="286"/>
        <v>11</v>
      </c>
      <c r="S5215">
        <f t="shared" si="287"/>
        <v>18</v>
      </c>
    </row>
    <row r="5216" spans="1:19" x14ac:dyDescent="0.3">
      <c r="A5216">
        <v>5215</v>
      </c>
      <c r="B5216" t="s">
        <v>5226</v>
      </c>
      <c r="C5216" t="str">
        <f t="shared" si="285"/>
        <v>legumes_g_2_VegetableESA6</v>
      </c>
      <c r="D5216">
        <v>623</v>
      </c>
      <c r="E5216">
        <v>623</v>
      </c>
      <c r="F5216">
        <v>0</v>
      </c>
      <c r="G5216">
        <v>0</v>
      </c>
      <c r="H5216">
        <v>0</v>
      </c>
      <c r="I5216">
        <v>0</v>
      </c>
      <c r="J5216">
        <v>0</v>
      </c>
      <c r="K5216">
        <v>0</v>
      </c>
      <c r="L5216">
        <v>637</v>
      </c>
      <c r="M5216">
        <v>0</v>
      </c>
      <c r="R5216">
        <f t="shared" si="286"/>
        <v>11</v>
      </c>
      <c r="S5216">
        <f t="shared" si="287"/>
        <v>18</v>
      </c>
    </row>
    <row r="5217" spans="1:19" x14ac:dyDescent="0.3">
      <c r="A5217">
        <v>5216</v>
      </c>
      <c r="B5217" t="s">
        <v>5227</v>
      </c>
      <c r="C5217" t="str">
        <f t="shared" si="285"/>
        <v>legumes_g_2_VegetableESA7</v>
      </c>
      <c r="D5217">
        <v>848</v>
      </c>
      <c r="E5217">
        <v>848</v>
      </c>
      <c r="F5217">
        <v>0</v>
      </c>
      <c r="G5217">
        <v>0</v>
      </c>
      <c r="H5217">
        <v>0</v>
      </c>
      <c r="I5217">
        <v>0</v>
      </c>
      <c r="J5217">
        <v>0</v>
      </c>
      <c r="K5217">
        <v>0</v>
      </c>
      <c r="L5217">
        <v>929</v>
      </c>
      <c r="M5217">
        <v>0</v>
      </c>
      <c r="R5217">
        <f t="shared" si="286"/>
        <v>11</v>
      </c>
      <c r="S5217">
        <f t="shared" si="287"/>
        <v>18</v>
      </c>
    </row>
    <row r="5218" spans="1:19" x14ac:dyDescent="0.3">
      <c r="A5218">
        <v>5217</v>
      </c>
      <c r="B5218" t="s">
        <v>5228</v>
      </c>
      <c r="C5218" t="str">
        <f t="shared" si="285"/>
        <v>legumes_g_2_VegetableESA8</v>
      </c>
      <c r="D5218">
        <v>406</v>
      </c>
      <c r="E5218">
        <v>406</v>
      </c>
      <c r="F5218">
        <v>0</v>
      </c>
      <c r="G5218">
        <v>0</v>
      </c>
      <c r="H5218">
        <v>0</v>
      </c>
      <c r="I5218">
        <v>0</v>
      </c>
      <c r="J5218">
        <v>0</v>
      </c>
      <c r="K5218">
        <v>0</v>
      </c>
      <c r="L5218">
        <v>406</v>
      </c>
      <c r="M5218">
        <v>0</v>
      </c>
      <c r="R5218">
        <f t="shared" si="286"/>
        <v>11</v>
      </c>
      <c r="S5218">
        <f t="shared" si="287"/>
        <v>18</v>
      </c>
    </row>
    <row r="5219" spans="1:19" x14ac:dyDescent="0.3">
      <c r="A5219">
        <v>5218</v>
      </c>
      <c r="B5219" t="s">
        <v>5229</v>
      </c>
      <c r="C5219" t="str">
        <f t="shared" si="285"/>
        <v>legumes_g_2_VegetableESA9</v>
      </c>
      <c r="D5219">
        <v>381</v>
      </c>
      <c r="E5219">
        <v>381</v>
      </c>
      <c r="F5219">
        <v>0</v>
      </c>
      <c r="G5219">
        <v>0</v>
      </c>
      <c r="H5219">
        <v>0</v>
      </c>
      <c r="I5219">
        <v>0</v>
      </c>
      <c r="J5219">
        <v>0</v>
      </c>
      <c r="K5219">
        <v>0</v>
      </c>
      <c r="L5219">
        <v>387</v>
      </c>
      <c r="M5219">
        <v>0</v>
      </c>
      <c r="R5219">
        <f t="shared" si="286"/>
        <v>11</v>
      </c>
      <c r="S5219">
        <f t="shared" si="287"/>
        <v>18</v>
      </c>
    </row>
    <row r="5220" spans="1:19" x14ac:dyDescent="0.3">
      <c r="A5220">
        <v>5219</v>
      </c>
      <c r="B5220" t="s">
        <v>5230</v>
      </c>
      <c r="C5220" t="str">
        <f t="shared" si="285"/>
        <v>legumes_g_2_VegetableESA10a</v>
      </c>
      <c r="D5220">
        <v>374</v>
      </c>
      <c r="E5220">
        <v>374</v>
      </c>
      <c r="F5220">
        <v>0</v>
      </c>
      <c r="G5220">
        <v>0</v>
      </c>
      <c r="H5220">
        <v>0</v>
      </c>
      <c r="I5220">
        <v>0</v>
      </c>
      <c r="J5220">
        <v>0</v>
      </c>
      <c r="K5220">
        <v>0</v>
      </c>
      <c r="L5220">
        <v>393</v>
      </c>
      <c r="M5220">
        <v>0</v>
      </c>
      <c r="R5220">
        <f t="shared" si="286"/>
        <v>11</v>
      </c>
      <c r="S5220">
        <f t="shared" si="287"/>
        <v>18</v>
      </c>
    </row>
    <row r="5221" spans="1:19" x14ac:dyDescent="0.3">
      <c r="A5221">
        <v>5220</v>
      </c>
      <c r="B5221" t="s">
        <v>5231</v>
      </c>
      <c r="C5221" t="str">
        <f t="shared" si="285"/>
        <v>legumes_g_2_VegetableESA10b</v>
      </c>
      <c r="D5221">
        <v>471</v>
      </c>
      <c r="E5221">
        <v>471</v>
      </c>
      <c r="F5221">
        <v>0</v>
      </c>
      <c r="G5221">
        <v>0</v>
      </c>
      <c r="H5221">
        <v>0</v>
      </c>
      <c r="I5221">
        <v>0</v>
      </c>
      <c r="J5221">
        <v>0</v>
      </c>
      <c r="K5221">
        <v>0</v>
      </c>
      <c r="L5221">
        <v>496</v>
      </c>
      <c r="M5221">
        <v>0</v>
      </c>
      <c r="R5221">
        <f t="shared" si="286"/>
        <v>11</v>
      </c>
      <c r="S5221">
        <f t="shared" si="287"/>
        <v>18</v>
      </c>
    </row>
    <row r="5222" spans="1:19" x14ac:dyDescent="0.3">
      <c r="A5222">
        <v>5221</v>
      </c>
      <c r="B5222" t="s">
        <v>5232</v>
      </c>
      <c r="C5222" t="str">
        <f t="shared" si="285"/>
        <v>legumes_g_2_VegetableESA11a</v>
      </c>
      <c r="D5222">
        <v>1001</v>
      </c>
      <c r="E5222">
        <v>1001</v>
      </c>
      <c r="F5222">
        <v>0</v>
      </c>
      <c r="G5222">
        <v>0</v>
      </c>
      <c r="H5222">
        <v>0</v>
      </c>
      <c r="I5222">
        <v>0</v>
      </c>
      <c r="J5222">
        <v>0</v>
      </c>
      <c r="K5222">
        <v>0</v>
      </c>
      <c r="L5222">
        <v>1017</v>
      </c>
      <c r="M5222">
        <v>0</v>
      </c>
      <c r="R5222">
        <f t="shared" si="286"/>
        <v>11</v>
      </c>
      <c r="S5222">
        <f t="shared" si="287"/>
        <v>18</v>
      </c>
    </row>
    <row r="5223" spans="1:19" x14ac:dyDescent="0.3">
      <c r="A5223">
        <v>5222</v>
      </c>
      <c r="B5223" t="s">
        <v>5233</v>
      </c>
      <c r="C5223" t="str">
        <f t="shared" si="285"/>
        <v>legumes_g_2_VegetableESA11b</v>
      </c>
      <c r="D5223">
        <v>927</v>
      </c>
      <c r="E5223">
        <v>927</v>
      </c>
      <c r="F5223">
        <v>0</v>
      </c>
      <c r="G5223">
        <v>0</v>
      </c>
      <c r="H5223">
        <v>0</v>
      </c>
      <c r="I5223">
        <v>0</v>
      </c>
      <c r="J5223">
        <v>0</v>
      </c>
      <c r="K5223">
        <v>0</v>
      </c>
      <c r="L5223">
        <v>936</v>
      </c>
      <c r="M5223">
        <v>0</v>
      </c>
      <c r="R5223">
        <f t="shared" si="286"/>
        <v>11</v>
      </c>
      <c r="S5223">
        <f t="shared" si="287"/>
        <v>18</v>
      </c>
    </row>
    <row r="5224" spans="1:19" x14ac:dyDescent="0.3">
      <c r="A5224">
        <v>5223</v>
      </c>
      <c r="B5224" t="s">
        <v>5234</v>
      </c>
      <c r="C5224" t="str">
        <f t="shared" si="285"/>
        <v>legumes_g_2_VegetableESA12a</v>
      </c>
      <c r="D5224">
        <v>976</v>
      </c>
      <c r="E5224">
        <v>976</v>
      </c>
      <c r="F5224">
        <v>0</v>
      </c>
      <c r="G5224">
        <v>0</v>
      </c>
      <c r="H5224">
        <v>0</v>
      </c>
      <c r="I5224">
        <v>0</v>
      </c>
      <c r="J5224">
        <v>0</v>
      </c>
      <c r="K5224">
        <v>0</v>
      </c>
      <c r="L5224">
        <v>995</v>
      </c>
      <c r="M5224">
        <v>0</v>
      </c>
      <c r="R5224">
        <f t="shared" si="286"/>
        <v>11</v>
      </c>
      <c r="S5224">
        <f t="shared" si="287"/>
        <v>18</v>
      </c>
    </row>
    <row r="5225" spans="1:19" x14ac:dyDescent="0.3">
      <c r="A5225">
        <v>5224</v>
      </c>
      <c r="B5225" t="s">
        <v>5235</v>
      </c>
      <c r="C5225" t="str">
        <f t="shared" si="285"/>
        <v>legumes_g_2_VegetableESA12b</v>
      </c>
      <c r="D5225">
        <v>1074</v>
      </c>
      <c r="E5225">
        <v>1074</v>
      </c>
      <c r="F5225">
        <v>0</v>
      </c>
      <c r="G5225">
        <v>0</v>
      </c>
      <c r="H5225">
        <v>0</v>
      </c>
      <c r="I5225">
        <v>0</v>
      </c>
      <c r="J5225">
        <v>0</v>
      </c>
      <c r="K5225">
        <v>0</v>
      </c>
      <c r="L5225">
        <v>1092</v>
      </c>
      <c r="M5225">
        <v>0</v>
      </c>
      <c r="R5225">
        <f t="shared" si="286"/>
        <v>11</v>
      </c>
      <c r="S5225">
        <f t="shared" si="287"/>
        <v>18</v>
      </c>
    </row>
    <row r="5226" spans="1:19" x14ac:dyDescent="0.3">
      <c r="A5226">
        <v>5225</v>
      </c>
      <c r="B5226" t="s">
        <v>5236</v>
      </c>
      <c r="C5226" t="str">
        <f t="shared" si="285"/>
        <v>legumes_g_2_VegetableESA13</v>
      </c>
      <c r="D5226">
        <v>1268</v>
      </c>
      <c r="E5226">
        <v>1268</v>
      </c>
      <c r="F5226">
        <v>0</v>
      </c>
      <c r="G5226">
        <v>0</v>
      </c>
      <c r="H5226">
        <v>0</v>
      </c>
      <c r="I5226">
        <v>0</v>
      </c>
      <c r="J5226">
        <v>0</v>
      </c>
      <c r="K5226">
        <v>0</v>
      </c>
      <c r="L5226">
        <v>1279</v>
      </c>
      <c r="M5226">
        <v>0</v>
      </c>
      <c r="R5226">
        <f t="shared" si="286"/>
        <v>11</v>
      </c>
      <c r="S5226">
        <f t="shared" si="287"/>
        <v>18</v>
      </c>
    </row>
    <row r="5227" spans="1:19" x14ac:dyDescent="0.3">
      <c r="A5227">
        <v>5226</v>
      </c>
      <c r="B5227" t="s">
        <v>5237</v>
      </c>
      <c r="C5227" t="str">
        <f t="shared" si="285"/>
        <v>legumes_g_2_VegetableESA14</v>
      </c>
      <c r="D5227">
        <v>875</v>
      </c>
      <c r="E5227">
        <v>875</v>
      </c>
      <c r="F5227">
        <v>0</v>
      </c>
      <c r="G5227">
        <v>0</v>
      </c>
      <c r="H5227">
        <v>0</v>
      </c>
      <c r="I5227">
        <v>0</v>
      </c>
      <c r="J5227">
        <v>0</v>
      </c>
      <c r="K5227">
        <v>0</v>
      </c>
      <c r="L5227">
        <v>890</v>
      </c>
      <c r="M5227">
        <v>0</v>
      </c>
      <c r="R5227">
        <f t="shared" si="286"/>
        <v>11</v>
      </c>
      <c r="S5227">
        <f t="shared" si="287"/>
        <v>18</v>
      </c>
    </row>
    <row r="5228" spans="1:19" x14ac:dyDescent="0.3">
      <c r="A5228">
        <v>5227</v>
      </c>
      <c r="B5228" t="s">
        <v>5238</v>
      </c>
      <c r="C5228" t="str">
        <f t="shared" si="285"/>
        <v>legumes_g_2_VegetableESA15a</v>
      </c>
      <c r="D5228">
        <v>1663</v>
      </c>
      <c r="E5228">
        <v>1663</v>
      </c>
      <c r="F5228">
        <v>0</v>
      </c>
      <c r="G5228">
        <v>0</v>
      </c>
      <c r="H5228">
        <v>0</v>
      </c>
      <c r="I5228">
        <v>0</v>
      </c>
      <c r="J5228">
        <v>0</v>
      </c>
      <c r="K5228">
        <v>0</v>
      </c>
      <c r="L5228">
        <v>1705</v>
      </c>
      <c r="M5228">
        <v>0</v>
      </c>
      <c r="R5228">
        <f t="shared" si="286"/>
        <v>11</v>
      </c>
      <c r="S5228">
        <f t="shared" si="287"/>
        <v>18</v>
      </c>
    </row>
    <row r="5229" spans="1:19" x14ac:dyDescent="0.3">
      <c r="A5229">
        <v>5228</v>
      </c>
      <c r="B5229" t="s">
        <v>5239</v>
      </c>
      <c r="C5229" t="str">
        <f t="shared" si="285"/>
        <v>legumes_g_2_VegetableESA15b</v>
      </c>
      <c r="D5229">
        <v>1917</v>
      </c>
      <c r="E5229">
        <v>1917</v>
      </c>
      <c r="F5229">
        <v>0</v>
      </c>
      <c r="G5229">
        <v>0</v>
      </c>
      <c r="H5229">
        <v>0</v>
      </c>
      <c r="I5229">
        <v>0</v>
      </c>
      <c r="J5229">
        <v>0</v>
      </c>
      <c r="K5229">
        <v>0</v>
      </c>
      <c r="L5229">
        <v>1926</v>
      </c>
      <c r="M5229">
        <v>0</v>
      </c>
      <c r="R5229">
        <f t="shared" si="286"/>
        <v>11</v>
      </c>
      <c r="S5229">
        <f t="shared" si="287"/>
        <v>18</v>
      </c>
    </row>
    <row r="5230" spans="1:19" x14ac:dyDescent="0.3">
      <c r="A5230">
        <v>5229</v>
      </c>
      <c r="B5230" t="s">
        <v>5240</v>
      </c>
      <c r="C5230" t="str">
        <f t="shared" si="285"/>
        <v>legumes_g_2_VegetableESA16a</v>
      </c>
      <c r="D5230">
        <v>452</v>
      </c>
      <c r="E5230">
        <v>452</v>
      </c>
      <c r="F5230">
        <v>0</v>
      </c>
      <c r="G5230">
        <v>0</v>
      </c>
      <c r="H5230">
        <v>0</v>
      </c>
      <c r="I5230">
        <v>0</v>
      </c>
      <c r="J5230">
        <v>0</v>
      </c>
      <c r="K5230">
        <v>0</v>
      </c>
      <c r="L5230">
        <v>455</v>
      </c>
      <c r="M5230">
        <v>0</v>
      </c>
      <c r="R5230">
        <f t="shared" si="286"/>
        <v>11</v>
      </c>
      <c r="S5230">
        <f t="shared" si="287"/>
        <v>18</v>
      </c>
    </row>
    <row r="5231" spans="1:19" x14ac:dyDescent="0.3">
      <c r="A5231">
        <v>5230</v>
      </c>
      <c r="B5231" t="s">
        <v>5241</v>
      </c>
      <c r="C5231" t="str">
        <f t="shared" si="285"/>
        <v>legumes_g_2_VegetableESA16b</v>
      </c>
      <c r="D5231">
        <v>489</v>
      </c>
      <c r="E5231">
        <v>489</v>
      </c>
      <c r="F5231">
        <v>0</v>
      </c>
      <c r="G5231">
        <v>0</v>
      </c>
      <c r="H5231">
        <v>0</v>
      </c>
      <c r="I5231">
        <v>0</v>
      </c>
      <c r="J5231">
        <v>0</v>
      </c>
      <c r="K5231">
        <v>0</v>
      </c>
      <c r="L5231">
        <v>491</v>
      </c>
      <c r="M5231">
        <v>0</v>
      </c>
      <c r="R5231">
        <f t="shared" si="286"/>
        <v>11</v>
      </c>
      <c r="S5231">
        <f t="shared" si="287"/>
        <v>18</v>
      </c>
    </row>
    <row r="5232" spans="1:19" x14ac:dyDescent="0.3">
      <c r="A5232">
        <v>5231</v>
      </c>
      <c r="B5232" t="s">
        <v>5242</v>
      </c>
      <c r="C5232" t="str">
        <f t="shared" si="285"/>
        <v>legumes_g_2_VegetableESA17a</v>
      </c>
      <c r="D5232">
        <v>799</v>
      </c>
      <c r="E5232">
        <v>799</v>
      </c>
      <c r="F5232">
        <v>0</v>
      </c>
      <c r="G5232">
        <v>0</v>
      </c>
      <c r="H5232">
        <v>0</v>
      </c>
      <c r="I5232">
        <v>0</v>
      </c>
      <c r="J5232">
        <v>0</v>
      </c>
      <c r="K5232">
        <v>0</v>
      </c>
      <c r="L5232">
        <v>816</v>
      </c>
      <c r="M5232">
        <v>0</v>
      </c>
      <c r="R5232">
        <f t="shared" si="286"/>
        <v>11</v>
      </c>
      <c r="S5232">
        <f t="shared" si="287"/>
        <v>18</v>
      </c>
    </row>
    <row r="5233" spans="1:19" x14ac:dyDescent="0.3">
      <c r="A5233">
        <v>5232</v>
      </c>
      <c r="B5233" t="s">
        <v>5243</v>
      </c>
      <c r="C5233" t="str">
        <f t="shared" si="285"/>
        <v>legumes_g_2_VegetableESA17b</v>
      </c>
      <c r="D5233">
        <v>786</v>
      </c>
      <c r="E5233">
        <v>786</v>
      </c>
      <c r="F5233">
        <v>0</v>
      </c>
      <c r="G5233">
        <v>0</v>
      </c>
      <c r="H5233">
        <v>0</v>
      </c>
      <c r="I5233">
        <v>0</v>
      </c>
      <c r="J5233">
        <v>0</v>
      </c>
      <c r="K5233">
        <v>0</v>
      </c>
      <c r="L5233">
        <v>808</v>
      </c>
      <c r="M5233">
        <v>0</v>
      </c>
      <c r="R5233">
        <f t="shared" si="286"/>
        <v>11</v>
      </c>
      <c r="S5233">
        <f t="shared" si="287"/>
        <v>18</v>
      </c>
    </row>
    <row r="5234" spans="1:19" x14ac:dyDescent="0.3">
      <c r="A5234">
        <v>5233</v>
      </c>
      <c r="B5234" t="s">
        <v>5244</v>
      </c>
      <c r="C5234" t="str">
        <f t="shared" si="285"/>
        <v>legumes_g_2_VegetableESA18a</v>
      </c>
      <c r="D5234">
        <v>736</v>
      </c>
      <c r="E5234">
        <v>736</v>
      </c>
      <c r="F5234">
        <v>0</v>
      </c>
      <c r="G5234">
        <v>0</v>
      </c>
      <c r="H5234">
        <v>0</v>
      </c>
      <c r="I5234">
        <v>0</v>
      </c>
      <c r="J5234">
        <v>0</v>
      </c>
      <c r="K5234">
        <v>0</v>
      </c>
      <c r="L5234">
        <v>743</v>
      </c>
      <c r="M5234">
        <v>0</v>
      </c>
      <c r="R5234">
        <f t="shared" si="286"/>
        <v>11</v>
      </c>
      <c r="S5234">
        <f t="shared" si="287"/>
        <v>18</v>
      </c>
    </row>
    <row r="5235" spans="1:19" x14ac:dyDescent="0.3">
      <c r="A5235">
        <v>5234</v>
      </c>
      <c r="B5235" t="s">
        <v>5245</v>
      </c>
      <c r="C5235" t="str">
        <f t="shared" si="285"/>
        <v>legumes_g_2_VegetableESA18b</v>
      </c>
      <c r="D5235">
        <v>768</v>
      </c>
      <c r="E5235">
        <v>768</v>
      </c>
      <c r="F5235">
        <v>0</v>
      </c>
      <c r="G5235">
        <v>0</v>
      </c>
      <c r="H5235">
        <v>0</v>
      </c>
      <c r="I5235">
        <v>0</v>
      </c>
      <c r="J5235">
        <v>0</v>
      </c>
      <c r="K5235">
        <v>0</v>
      </c>
      <c r="L5235">
        <v>777</v>
      </c>
      <c r="M5235">
        <v>0</v>
      </c>
      <c r="R5235">
        <f t="shared" si="286"/>
        <v>11</v>
      </c>
      <c r="S5235">
        <f t="shared" si="287"/>
        <v>18</v>
      </c>
    </row>
    <row r="5236" spans="1:19" x14ac:dyDescent="0.3">
      <c r="A5236">
        <v>5235</v>
      </c>
      <c r="B5236" t="s">
        <v>5246</v>
      </c>
      <c r="C5236" t="str">
        <f t="shared" si="285"/>
        <v>legumes_g_2_VegetableESA19a</v>
      </c>
      <c r="D5236">
        <v>482</v>
      </c>
      <c r="E5236">
        <v>482</v>
      </c>
      <c r="F5236">
        <v>0</v>
      </c>
      <c r="G5236">
        <v>0</v>
      </c>
      <c r="H5236">
        <v>0</v>
      </c>
      <c r="I5236">
        <v>0</v>
      </c>
      <c r="J5236">
        <v>0</v>
      </c>
      <c r="K5236">
        <v>0</v>
      </c>
      <c r="L5236">
        <v>485</v>
      </c>
      <c r="M5236">
        <v>0</v>
      </c>
      <c r="R5236">
        <f t="shared" si="286"/>
        <v>11</v>
      </c>
      <c r="S5236">
        <f t="shared" si="287"/>
        <v>18</v>
      </c>
    </row>
    <row r="5237" spans="1:19" x14ac:dyDescent="0.3">
      <c r="A5237">
        <v>5236</v>
      </c>
      <c r="B5237" t="s">
        <v>5247</v>
      </c>
      <c r="C5237" t="str">
        <f t="shared" si="285"/>
        <v>legumes_g_2_VegetableESA19b</v>
      </c>
      <c r="D5237">
        <v>333</v>
      </c>
      <c r="E5237">
        <v>333</v>
      </c>
      <c r="F5237">
        <v>0</v>
      </c>
      <c r="G5237">
        <v>0</v>
      </c>
      <c r="H5237">
        <v>0</v>
      </c>
      <c r="I5237">
        <v>0</v>
      </c>
      <c r="J5237">
        <v>0</v>
      </c>
      <c r="K5237">
        <v>0</v>
      </c>
      <c r="L5237">
        <v>338</v>
      </c>
      <c r="M5237">
        <v>0</v>
      </c>
      <c r="R5237">
        <f t="shared" si="286"/>
        <v>11</v>
      </c>
      <c r="S5237">
        <f t="shared" si="287"/>
        <v>18</v>
      </c>
    </row>
    <row r="5238" spans="1:19" x14ac:dyDescent="0.3">
      <c r="A5238">
        <v>5237</v>
      </c>
      <c r="B5238" t="s">
        <v>5248</v>
      </c>
      <c r="C5238" t="str">
        <f t="shared" si="285"/>
        <v>legumes_g_2_VegetableESA20a</v>
      </c>
      <c r="D5238">
        <v>572</v>
      </c>
      <c r="E5238">
        <v>572</v>
      </c>
      <c r="F5238">
        <v>0</v>
      </c>
      <c r="G5238">
        <v>0</v>
      </c>
      <c r="H5238">
        <v>0</v>
      </c>
      <c r="I5238">
        <v>0</v>
      </c>
      <c r="J5238">
        <v>0</v>
      </c>
      <c r="K5238">
        <v>0</v>
      </c>
      <c r="L5238">
        <v>573</v>
      </c>
      <c r="M5238">
        <v>0</v>
      </c>
      <c r="R5238">
        <f t="shared" si="286"/>
        <v>11</v>
      </c>
      <c r="S5238">
        <f t="shared" si="287"/>
        <v>18</v>
      </c>
    </row>
    <row r="5239" spans="1:19" x14ac:dyDescent="0.3">
      <c r="A5239">
        <v>5238</v>
      </c>
      <c r="B5239" t="s">
        <v>5249</v>
      </c>
      <c r="C5239" t="str">
        <f t="shared" si="285"/>
        <v>legumes_g_2_VegetableESA20b</v>
      </c>
      <c r="D5239">
        <v>1036</v>
      </c>
      <c r="E5239">
        <v>1036</v>
      </c>
      <c r="F5239">
        <v>0</v>
      </c>
      <c r="G5239">
        <v>0</v>
      </c>
      <c r="H5239">
        <v>0</v>
      </c>
      <c r="I5239">
        <v>0</v>
      </c>
      <c r="J5239">
        <v>0</v>
      </c>
      <c r="K5239">
        <v>0</v>
      </c>
      <c r="L5239">
        <v>1037</v>
      </c>
      <c r="M5239">
        <v>0</v>
      </c>
      <c r="R5239">
        <f t="shared" si="286"/>
        <v>11</v>
      </c>
      <c r="S5239">
        <f t="shared" si="287"/>
        <v>18</v>
      </c>
    </row>
    <row r="5240" spans="1:19" x14ac:dyDescent="0.3">
      <c r="A5240">
        <v>5239</v>
      </c>
      <c r="B5240" t="s">
        <v>5250</v>
      </c>
      <c r="C5240" t="str">
        <f t="shared" si="285"/>
        <v>legumes_g_2_VegetableESA21</v>
      </c>
      <c r="D5240">
        <v>977</v>
      </c>
      <c r="E5240">
        <v>977</v>
      </c>
      <c r="F5240">
        <v>0</v>
      </c>
      <c r="G5240">
        <v>0</v>
      </c>
      <c r="H5240">
        <v>0</v>
      </c>
      <c r="I5240">
        <v>0</v>
      </c>
      <c r="J5240">
        <v>0</v>
      </c>
      <c r="K5240">
        <v>0</v>
      </c>
      <c r="L5240">
        <v>979</v>
      </c>
      <c r="M5240">
        <v>0</v>
      </c>
      <c r="R5240">
        <f t="shared" si="286"/>
        <v>11</v>
      </c>
      <c r="S5240">
        <f t="shared" si="287"/>
        <v>18</v>
      </c>
    </row>
    <row r="5241" spans="1:19" x14ac:dyDescent="0.3">
      <c r="A5241">
        <v>5240</v>
      </c>
      <c r="B5241" t="s">
        <v>5251</v>
      </c>
      <c r="C5241" t="str">
        <f t="shared" ref="C5241:C5304" si="288">LEFT(B5241,R5241-1)&amp;RIGHT(B5241,LEN(B5241)-S5241)</f>
        <v>noncroplandD_g_2_DevelopedESA2</v>
      </c>
      <c r="D5241">
        <v>715</v>
      </c>
      <c r="E5241">
        <v>715</v>
      </c>
      <c r="F5241">
        <v>0</v>
      </c>
      <c r="G5241">
        <v>0</v>
      </c>
      <c r="H5241">
        <v>0</v>
      </c>
      <c r="I5241">
        <v>0</v>
      </c>
      <c r="J5241">
        <v>0</v>
      </c>
      <c r="K5241">
        <v>0</v>
      </c>
      <c r="L5241">
        <v>715</v>
      </c>
      <c r="M5241">
        <v>0</v>
      </c>
      <c r="R5241">
        <f t="shared" si="286"/>
        <v>16</v>
      </c>
      <c r="S5241">
        <f t="shared" si="287"/>
        <v>23</v>
      </c>
    </row>
    <row r="5242" spans="1:19" x14ac:dyDescent="0.3">
      <c r="A5242">
        <v>5241</v>
      </c>
      <c r="B5242" t="s">
        <v>5252</v>
      </c>
      <c r="C5242" t="str">
        <f t="shared" si="288"/>
        <v>noncroplandD_g_2_DevelopedESA3</v>
      </c>
      <c r="D5242">
        <v>581</v>
      </c>
      <c r="E5242">
        <v>581</v>
      </c>
      <c r="F5242">
        <v>0</v>
      </c>
      <c r="G5242">
        <v>0</v>
      </c>
      <c r="H5242">
        <v>0</v>
      </c>
      <c r="I5242">
        <v>0</v>
      </c>
      <c r="J5242">
        <v>0</v>
      </c>
      <c r="K5242">
        <v>0</v>
      </c>
      <c r="L5242">
        <v>581</v>
      </c>
      <c r="M5242">
        <v>0</v>
      </c>
      <c r="R5242">
        <f t="shared" si="286"/>
        <v>16</v>
      </c>
      <c r="S5242">
        <f t="shared" si="287"/>
        <v>23</v>
      </c>
    </row>
    <row r="5243" spans="1:19" x14ac:dyDescent="0.3">
      <c r="A5243">
        <v>5242</v>
      </c>
      <c r="B5243" t="s">
        <v>5253</v>
      </c>
      <c r="C5243" t="str">
        <f t="shared" si="288"/>
        <v>noncroplandD_g_2_DevelopedESA4</v>
      </c>
      <c r="D5243">
        <v>788</v>
      </c>
      <c r="E5243">
        <v>788</v>
      </c>
      <c r="F5243">
        <v>0</v>
      </c>
      <c r="G5243">
        <v>0</v>
      </c>
      <c r="H5243">
        <v>0</v>
      </c>
      <c r="I5243">
        <v>0</v>
      </c>
      <c r="J5243">
        <v>0</v>
      </c>
      <c r="K5243">
        <v>0</v>
      </c>
      <c r="L5243">
        <v>788</v>
      </c>
      <c r="M5243">
        <v>0</v>
      </c>
      <c r="R5243">
        <f t="shared" si="286"/>
        <v>16</v>
      </c>
      <c r="S5243">
        <f t="shared" si="287"/>
        <v>23</v>
      </c>
    </row>
    <row r="5244" spans="1:19" x14ac:dyDescent="0.3">
      <c r="A5244">
        <v>5243</v>
      </c>
      <c r="B5244" t="s">
        <v>5254</v>
      </c>
      <c r="C5244" t="str">
        <f t="shared" si="288"/>
        <v>noncroplandD_g_2_DevelopedESA5</v>
      </c>
      <c r="D5244">
        <v>615</v>
      </c>
      <c r="E5244">
        <v>615</v>
      </c>
      <c r="F5244">
        <v>0</v>
      </c>
      <c r="G5244">
        <v>0</v>
      </c>
      <c r="H5244">
        <v>0</v>
      </c>
      <c r="I5244">
        <v>0</v>
      </c>
      <c r="J5244">
        <v>0</v>
      </c>
      <c r="K5244">
        <v>0</v>
      </c>
      <c r="L5244">
        <v>615</v>
      </c>
      <c r="M5244">
        <v>0</v>
      </c>
      <c r="R5244">
        <f t="shared" si="286"/>
        <v>16</v>
      </c>
      <c r="S5244">
        <f t="shared" si="287"/>
        <v>23</v>
      </c>
    </row>
    <row r="5245" spans="1:19" x14ac:dyDescent="0.3">
      <c r="A5245">
        <v>5244</v>
      </c>
      <c r="B5245" t="s">
        <v>5255</v>
      </c>
      <c r="C5245" t="str">
        <f t="shared" si="288"/>
        <v>noncroplandD_g_2_DevelopedESA6</v>
      </c>
      <c r="D5245">
        <v>664</v>
      </c>
      <c r="E5245">
        <v>664</v>
      </c>
      <c r="F5245">
        <v>0</v>
      </c>
      <c r="G5245">
        <v>0</v>
      </c>
      <c r="H5245">
        <v>0</v>
      </c>
      <c r="I5245">
        <v>0</v>
      </c>
      <c r="J5245">
        <v>0</v>
      </c>
      <c r="K5245">
        <v>0</v>
      </c>
      <c r="L5245">
        <v>664</v>
      </c>
      <c r="M5245">
        <v>0</v>
      </c>
      <c r="R5245">
        <f t="shared" si="286"/>
        <v>16</v>
      </c>
      <c r="S5245">
        <f t="shared" si="287"/>
        <v>23</v>
      </c>
    </row>
    <row r="5246" spans="1:19" x14ac:dyDescent="0.3">
      <c r="A5246">
        <v>5245</v>
      </c>
      <c r="B5246" t="s">
        <v>5256</v>
      </c>
      <c r="C5246" t="str">
        <f t="shared" si="288"/>
        <v>noncroplandD_g_2_DevelopedESA7</v>
      </c>
      <c r="D5246">
        <v>662</v>
      </c>
      <c r="E5246">
        <v>662</v>
      </c>
      <c r="F5246">
        <v>0</v>
      </c>
      <c r="G5246">
        <v>0</v>
      </c>
      <c r="H5246">
        <v>0</v>
      </c>
      <c r="I5246">
        <v>0</v>
      </c>
      <c r="J5246">
        <v>0</v>
      </c>
      <c r="K5246">
        <v>0</v>
      </c>
      <c r="L5246">
        <v>662</v>
      </c>
      <c r="M5246">
        <v>0</v>
      </c>
      <c r="R5246">
        <f t="shared" si="286"/>
        <v>16</v>
      </c>
      <c r="S5246">
        <f t="shared" si="287"/>
        <v>23</v>
      </c>
    </row>
    <row r="5247" spans="1:19" x14ac:dyDescent="0.3">
      <c r="A5247">
        <v>5246</v>
      </c>
      <c r="B5247" t="s">
        <v>5257</v>
      </c>
      <c r="C5247" t="str">
        <f t="shared" si="288"/>
        <v>noncroplandD_g_2_DevelopedESA8</v>
      </c>
      <c r="D5247">
        <v>576</v>
      </c>
      <c r="E5247">
        <v>576</v>
      </c>
      <c r="F5247">
        <v>0</v>
      </c>
      <c r="G5247">
        <v>0</v>
      </c>
      <c r="H5247">
        <v>0</v>
      </c>
      <c r="I5247">
        <v>0</v>
      </c>
      <c r="J5247">
        <v>0</v>
      </c>
      <c r="K5247">
        <v>0</v>
      </c>
      <c r="L5247">
        <v>576</v>
      </c>
      <c r="M5247">
        <v>0</v>
      </c>
      <c r="R5247">
        <f t="shared" si="286"/>
        <v>16</v>
      </c>
      <c r="S5247">
        <f t="shared" si="287"/>
        <v>23</v>
      </c>
    </row>
    <row r="5248" spans="1:19" x14ac:dyDescent="0.3">
      <c r="A5248">
        <v>5247</v>
      </c>
      <c r="B5248" t="s">
        <v>5258</v>
      </c>
      <c r="C5248" t="str">
        <f t="shared" si="288"/>
        <v>noncroplandD_g_2_DevelopedESA8</v>
      </c>
      <c r="D5248">
        <v>683</v>
      </c>
      <c r="E5248">
        <v>683</v>
      </c>
      <c r="F5248">
        <v>0</v>
      </c>
      <c r="G5248">
        <v>0</v>
      </c>
      <c r="H5248">
        <v>0</v>
      </c>
      <c r="I5248">
        <v>0</v>
      </c>
      <c r="J5248">
        <v>0</v>
      </c>
      <c r="K5248">
        <v>0</v>
      </c>
      <c r="L5248">
        <v>683</v>
      </c>
      <c r="M5248">
        <v>0</v>
      </c>
      <c r="R5248">
        <f t="shared" si="286"/>
        <v>16</v>
      </c>
      <c r="S5248">
        <f t="shared" si="287"/>
        <v>23</v>
      </c>
    </row>
    <row r="5249" spans="1:19" x14ac:dyDescent="0.3">
      <c r="A5249">
        <v>5248</v>
      </c>
      <c r="B5249" t="s">
        <v>5259</v>
      </c>
      <c r="C5249" t="str">
        <f t="shared" si="288"/>
        <v>noncroplandD_g_2_DevelopedESA10a</v>
      </c>
      <c r="D5249">
        <v>614</v>
      </c>
      <c r="E5249">
        <v>614</v>
      </c>
      <c r="F5249">
        <v>0</v>
      </c>
      <c r="G5249">
        <v>0</v>
      </c>
      <c r="H5249">
        <v>0</v>
      </c>
      <c r="I5249">
        <v>0</v>
      </c>
      <c r="J5249">
        <v>0</v>
      </c>
      <c r="K5249">
        <v>0</v>
      </c>
      <c r="L5249">
        <v>614</v>
      </c>
      <c r="M5249">
        <v>0</v>
      </c>
      <c r="R5249">
        <f t="shared" si="286"/>
        <v>16</v>
      </c>
      <c r="S5249">
        <f t="shared" si="287"/>
        <v>23</v>
      </c>
    </row>
    <row r="5250" spans="1:19" x14ac:dyDescent="0.3">
      <c r="A5250">
        <v>5249</v>
      </c>
      <c r="B5250" t="s">
        <v>5260</v>
      </c>
      <c r="C5250" t="str">
        <f t="shared" si="288"/>
        <v>noncroplandD_g_2_DevelopedESA10b</v>
      </c>
      <c r="D5250">
        <v>747</v>
      </c>
      <c r="E5250">
        <v>747</v>
      </c>
      <c r="F5250">
        <v>0</v>
      </c>
      <c r="G5250">
        <v>0</v>
      </c>
      <c r="H5250">
        <v>0</v>
      </c>
      <c r="I5250">
        <v>0</v>
      </c>
      <c r="J5250">
        <v>0</v>
      </c>
      <c r="K5250">
        <v>0</v>
      </c>
      <c r="L5250">
        <v>747</v>
      </c>
      <c r="M5250">
        <v>0</v>
      </c>
      <c r="R5250">
        <f t="shared" si="286"/>
        <v>16</v>
      </c>
      <c r="S5250">
        <f t="shared" si="287"/>
        <v>23</v>
      </c>
    </row>
    <row r="5251" spans="1:19" x14ac:dyDescent="0.3">
      <c r="A5251">
        <v>5250</v>
      </c>
      <c r="B5251" t="s">
        <v>5261</v>
      </c>
      <c r="C5251" t="str">
        <f t="shared" si="288"/>
        <v>noncroplandD_g_2_DevelopedESA11a</v>
      </c>
      <c r="D5251">
        <v>744</v>
      </c>
      <c r="E5251">
        <v>744</v>
      </c>
      <c r="F5251">
        <v>0</v>
      </c>
      <c r="G5251">
        <v>0</v>
      </c>
      <c r="H5251">
        <v>0</v>
      </c>
      <c r="I5251">
        <v>0</v>
      </c>
      <c r="J5251">
        <v>0</v>
      </c>
      <c r="K5251">
        <v>0</v>
      </c>
      <c r="L5251">
        <v>745</v>
      </c>
      <c r="M5251">
        <v>0</v>
      </c>
      <c r="R5251">
        <f t="shared" ref="R5251:R5314" si="289">SEARCH("run",B5251)</f>
        <v>16</v>
      </c>
      <c r="S5251">
        <f t="shared" ref="S5251:S5314" si="290">SEARCH("_",B5251,SEARCH("_",B5251,R5251+1)+1)</f>
        <v>23</v>
      </c>
    </row>
    <row r="5252" spans="1:19" x14ac:dyDescent="0.3">
      <c r="A5252">
        <v>5251</v>
      </c>
      <c r="B5252" t="s">
        <v>5262</v>
      </c>
      <c r="C5252" t="str">
        <f t="shared" si="288"/>
        <v>noncroplandD_g_2_DevelopedESA11b</v>
      </c>
      <c r="D5252">
        <v>527</v>
      </c>
      <c r="E5252">
        <v>527</v>
      </c>
      <c r="F5252">
        <v>0</v>
      </c>
      <c r="G5252">
        <v>0</v>
      </c>
      <c r="H5252">
        <v>0</v>
      </c>
      <c r="I5252">
        <v>0</v>
      </c>
      <c r="J5252">
        <v>0</v>
      </c>
      <c r="K5252">
        <v>0</v>
      </c>
      <c r="L5252">
        <v>527</v>
      </c>
      <c r="M5252">
        <v>0</v>
      </c>
      <c r="R5252">
        <f t="shared" si="289"/>
        <v>16</v>
      </c>
      <c r="S5252">
        <f t="shared" si="290"/>
        <v>23</v>
      </c>
    </row>
    <row r="5253" spans="1:19" x14ac:dyDescent="0.3">
      <c r="A5253">
        <v>5252</v>
      </c>
      <c r="B5253" t="s">
        <v>5263</v>
      </c>
      <c r="C5253" t="str">
        <f t="shared" si="288"/>
        <v>noncroplandD_g_2_DevelopedESA12a</v>
      </c>
      <c r="D5253">
        <v>618</v>
      </c>
      <c r="E5253">
        <v>618</v>
      </c>
      <c r="F5253">
        <v>0</v>
      </c>
      <c r="G5253">
        <v>0</v>
      </c>
      <c r="H5253">
        <v>0</v>
      </c>
      <c r="I5253">
        <v>0</v>
      </c>
      <c r="J5253">
        <v>0</v>
      </c>
      <c r="K5253">
        <v>0</v>
      </c>
      <c r="L5253">
        <v>618</v>
      </c>
      <c r="M5253">
        <v>0</v>
      </c>
      <c r="R5253">
        <f t="shared" si="289"/>
        <v>16</v>
      </c>
      <c r="S5253">
        <f t="shared" si="290"/>
        <v>23</v>
      </c>
    </row>
    <row r="5254" spans="1:19" x14ac:dyDescent="0.3">
      <c r="A5254">
        <v>5253</v>
      </c>
      <c r="B5254" t="s">
        <v>5264</v>
      </c>
      <c r="C5254" t="str">
        <f t="shared" si="288"/>
        <v>noncroplandD_g_2_DevelopedESA12b</v>
      </c>
      <c r="D5254">
        <v>722</v>
      </c>
      <c r="E5254">
        <v>722</v>
      </c>
      <c r="F5254">
        <v>0</v>
      </c>
      <c r="G5254">
        <v>0</v>
      </c>
      <c r="H5254">
        <v>0</v>
      </c>
      <c r="I5254">
        <v>0</v>
      </c>
      <c r="J5254">
        <v>0</v>
      </c>
      <c r="K5254">
        <v>0</v>
      </c>
      <c r="L5254">
        <v>722</v>
      </c>
      <c r="M5254">
        <v>0</v>
      </c>
      <c r="R5254">
        <f t="shared" si="289"/>
        <v>16</v>
      </c>
      <c r="S5254">
        <f t="shared" si="290"/>
        <v>23</v>
      </c>
    </row>
    <row r="5255" spans="1:19" x14ac:dyDescent="0.3">
      <c r="A5255">
        <v>5254</v>
      </c>
      <c r="B5255" t="s">
        <v>5265</v>
      </c>
      <c r="C5255" t="str">
        <f t="shared" si="288"/>
        <v>noncroplandD_g_2_DevelopedESA13</v>
      </c>
      <c r="D5255">
        <v>576</v>
      </c>
      <c r="E5255">
        <v>576</v>
      </c>
      <c r="F5255">
        <v>0</v>
      </c>
      <c r="G5255">
        <v>0</v>
      </c>
      <c r="H5255">
        <v>0</v>
      </c>
      <c r="I5255">
        <v>0</v>
      </c>
      <c r="J5255">
        <v>0</v>
      </c>
      <c r="K5255">
        <v>0</v>
      </c>
      <c r="L5255">
        <v>576</v>
      </c>
      <c r="M5255">
        <v>0</v>
      </c>
      <c r="R5255">
        <f t="shared" si="289"/>
        <v>16</v>
      </c>
      <c r="S5255">
        <f t="shared" si="290"/>
        <v>23</v>
      </c>
    </row>
    <row r="5256" spans="1:19" x14ac:dyDescent="0.3">
      <c r="A5256">
        <v>5255</v>
      </c>
      <c r="B5256" t="s">
        <v>5266</v>
      </c>
      <c r="C5256" t="str">
        <f t="shared" si="288"/>
        <v>noncroplandD_g_2_DevelopedESA14</v>
      </c>
      <c r="D5256">
        <v>580</v>
      </c>
      <c r="E5256">
        <v>580</v>
      </c>
      <c r="F5256">
        <v>0</v>
      </c>
      <c r="G5256">
        <v>0</v>
      </c>
      <c r="H5256">
        <v>0</v>
      </c>
      <c r="I5256">
        <v>0</v>
      </c>
      <c r="J5256">
        <v>0</v>
      </c>
      <c r="K5256">
        <v>0</v>
      </c>
      <c r="L5256">
        <v>580</v>
      </c>
      <c r="M5256">
        <v>0</v>
      </c>
      <c r="R5256">
        <f t="shared" si="289"/>
        <v>16</v>
      </c>
      <c r="S5256">
        <f t="shared" si="290"/>
        <v>23</v>
      </c>
    </row>
    <row r="5257" spans="1:19" x14ac:dyDescent="0.3">
      <c r="A5257">
        <v>5256</v>
      </c>
      <c r="B5257" t="s">
        <v>5267</v>
      </c>
      <c r="C5257" t="str">
        <f t="shared" si="288"/>
        <v>noncroplandD_g_2_DevelopedESA15a</v>
      </c>
      <c r="D5257">
        <v>721</v>
      </c>
      <c r="E5257">
        <v>721</v>
      </c>
      <c r="F5257">
        <v>0</v>
      </c>
      <c r="G5257">
        <v>0</v>
      </c>
      <c r="H5257">
        <v>0</v>
      </c>
      <c r="I5257">
        <v>0</v>
      </c>
      <c r="J5257">
        <v>0</v>
      </c>
      <c r="K5257">
        <v>0</v>
      </c>
      <c r="L5257">
        <v>721</v>
      </c>
      <c r="M5257">
        <v>0</v>
      </c>
      <c r="R5257">
        <f t="shared" si="289"/>
        <v>16</v>
      </c>
      <c r="S5257">
        <f t="shared" si="290"/>
        <v>23</v>
      </c>
    </row>
    <row r="5258" spans="1:19" x14ac:dyDescent="0.3">
      <c r="A5258">
        <v>5257</v>
      </c>
      <c r="B5258" t="s">
        <v>5268</v>
      </c>
      <c r="C5258" t="str">
        <f t="shared" si="288"/>
        <v>noncroplandD_g_2_DevelopedESA15b</v>
      </c>
      <c r="D5258">
        <v>786</v>
      </c>
      <c r="E5258">
        <v>786</v>
      </c>
      <c r="F5258">
        <v>0</v>
      </c>
      <c r="G5258">
        <v>0</v>
      </c>
      <c r="H5258">
        <v>0</v>
      </c>
      <c r="I5258">
        <v>0</v>
      </c>
      <c r="J5258">
        <v>0</v>
      </c>
      <c r="K5258">
        <v>0</v>
      </c>
      <c r="L5258">
        <v>786</v>
      </c>
      <c r="M5258">
        <v>0</v>
      </c>
      <c r="R5258">
        <f t="shared" si="289"/>
        <v>16</v>
      </c>
      <c r="S5258">
        <f t="shared" si="290"/>
        <v>23</v>
      </c>
    </row>
    <row r="5259" spans="1:19" x14ac:dyDescent="0.3">
      <c r="A5259">
        <v>5258</v>
      </c>
      <c r="B5259" t="s">
        <v>5269</v>
      </c>
      <c r="C5259" t="str">
        <f t="shared" si="288"/>
        <v>noncroplandD_g_2_DevelopedESA16a</v>
      </c>
      <c r="D5259">
        <v>885</v>
      </c>
      <c r="E5259">
        <v>885</v>
      </c>
      <c r="F5259">
        <v>0</v>
      </c>
      <c r="G5259">
        <v>0</v>
      </c>
      <c r="H5259">
        <v>0</v>
      </c>
      <c r="I5259">
        <v>0</v>
      </c>
      <c r="J5259">
        <v>0</v>
      </c>
      <c r="K5259">
        <v>0</v>
      </c>
      <c r="L5259">
        <v>885</v>
      </c>
      <c r="M5259">
        <v>0</v>
      </c>
      <c r="R5259">
        <f t="shared" si="289"/>
        <v>16</v>
      </c>
      <c r="S5259">
        <f t="shared" si="290"/>
        <v>23</v>
      </c>
    </row>
    <row r="5260" spans="1:19" x14ac:dyDescent="0.3">
      <c r="A5260">
        <v>5259</v>
      </c>
      <c r="B5260" t="s">
        <v>5270</v>
      </c>
      <c r="C5260" t="str">
        <f t="shared" si="288"/>
        <v>noncroplandD_g_2_DevelopedESA16b</v>
      </c>
      <c r="D5260">
        <v>715</v>
      </c>
      <c r="E5260">
        <v>715</v>
      </c>
      <c r="F5260">
        <v>0</v>
      </c>
      <c r="G5260">
        <v>0</v>
      </c>
      <c r="H5260">
        <v>0</v>
      </c>
      <c r="I5260">
        <v>0</v>
      </c>
      <c r="J5260">
        <v>0</v>
      </c>
      <c r="K5260">
        <v>0</v>
      </c>
      <c r="L5260">
        <v>716</v>
      </c>
      <c r="M5260">
        <v>0</v>
      </c>
      <c r="R5260">
        <f t="shared" si="289"/>
        <v>16</v>
      </c>
      <c r="S5260">
        <f t="shared" si="290"/>
        <v>23</v>
      </c>
    </row>
    <row r="5261" spans="1:19" x14ac:dyDescent="0.3">
      <c r="A5261">
        <v>5260</v>
      </c>
      <c r="B5261" t="s">
        <v>5271</v>
      </c>
      <c r="C5261" t="str">
        <f t="shared" si="288"/>
        <v>noncroplandD_g_2_DevelopedESA17a</v>
      </c>
      <c r="D5261">
        <v>712</v>
      </c>
      <c r="E5261">
        <v>712</v>
      </c>
      <c r="F5261">
        <v>0</v>
      </c>
      <c r="G5261">
        <v>0</v>
      </c>
      <c r="H5261">
        <v>0</v>
      </c>
      <c r="I5261">
        <v>0</v>
      </c>
      <c r="J5261">
        <v>0</v>
      </c>
      <c r="K5261">
        <v>0</v>
      </c>
      <c r="L5261">
        <v>712</v>
      </c>
      <c r="M5261">
        <v>0</v>
      </c>
      <c r="R5261">
        <f t="shared" si="289"/>
        <v>16</v>
      </c>
      <c r="S5261">
        <f t="shared" si="290"/>
        <v>23</v>
      </c>
    </row>
    <row r="5262" spans="1:19" x14ac:dyDescent="0.3">
      <c r="A5262">
        <v>5261</v>
      </c>
      <c r="B5262" t="s">
        <v>5272</v>
      </c>
      <c r="C5262" t="str">
        <f t="shared" si="288"/>
        <v>noncroplandD_g_2_DevelopedESA17b</v>
      </c>
      <c r="D5262">
        <v>660</v>
      </c>
      <c r="E5262">
        <v>660</v>
      </c>
      <c r="F5262">
        <v>0</v>
      </c>
      <c r="G5262">
        <v>0</v>
      </c>
      <c r="H5262">
        <v>0</v>
      </c>
      <c r="I5262">
        <v>0</v>
      </c>
      <c r="J5262">
        <v>0</v>
      </c>
      <c r="K5262">
        <v>0</v>
      </c>
      <c r="L5262">
        <v>660</v>
      </c>
      <c r="M5262">
        <v>0</v>
      </c>
      <c r="R5262">
        <f t="shared" si="289"/>
        <v>16</v>
      </c>
      <c r="S5262">
        <f t="shared" si="290"/>
        <v>23</v>
      </c>
    </row>
    <row r="5263" spans="1:19" x14ac:dyDescent="0.3">
      <c r="A5263">
        <v>5262</v>
      </c>
      <c r="B5263" t="s">
        <v>5273</v>
      </c>
      <c r="C5263" t="str">
        <f t="shared" si="288"/>
        <v>noncroplandD_g_2_DevelopedESA18a</v>
      </c>
      <c r="D5263">
        <v>780</v>
      </c>
      <c r="E5263">
        <v>780</v>
      </c>
      <c r="F5263">
        <v>0</v>
      </c>
      <c r="G5263">
        <v>0</v>
      </c>
      <c r="H5263">
        <v>0</v>
      </c>
      <c r="I5263">
        <v>0</v>
      </c>
      <c r="J5263">
        <v>0</v>
      </c>
      <c r="K5263">
        <v>0</v>
      </c>
      <c r="L5263">
        <v>780</v>
      </c>
      <c r="M5263">
        <v>0</v>
      </c>
      <c r="R5263">
        <f t="shared" si="289"/>
        <v>16</v>
      </c>
      <c r="S5263">
        <f t="shared" si="290"/>
        <v>23</v>
      </c>
    </row>
    <row r="5264" spans="1:19" x14ac:dyDescent="0.3">
      <c r="A5264">
        <v>5263</v>
      </c>
      <c r="B5264" t="s">
        <v>5274</v>
      </c>
      <c r="C5264" t="str">
        <f t="shared" si="288"/>
        <v>noncroplandD_g_2_DevelopedESA18b</v>
      </c>
      <c r="D5264">
        <v>787</v>
      </c>
      <c r="E5264">
        <v>787</v>
      </c>
      <c r="F5264">
        <v>0</v>
      </c>
      <c r="G5264">
        <v>0</v>
      </c>
      <c r="H5264">
        <v>0</v>
      </c>
      <c r="I5264">
        <v>0</v>
      </c>
      <c r="J5264">
        <v>0</v>
      </c>
      <c r="K5264">
        <v>0</v>
      </c>
      <c r="L5264">
        <v>787</v>
      </c>
      <c r="M5264">
        <v>0</v>
      </c>
      <c r="R5264">
        <f t="shared" si="289"/>
        <v>16</v>
      </c>
      <c r="S5264">
        <f t="shared" si="290"/>
        <v>23</v>
      </c>
    </row>
    <row r="5265" spans="1:19" x14ac:dyDescent="0.3">
      <c r="A5265">
        <v>5264</v>
      </c>
      <c r="B5265" t="s">
        <v>5275</v>
      </c>
      <c r="C5265" t="str">
        <f t="shared" si="288"/>
        <v>noncroplandD_g_2_DevelopedESA19a</v>
      </c>
      <c r="D5265">
        <v>688</v>
      </c>
      <c r="E5265">
        <v>688</v>
      </c>
      <c r="F5265">
        <v>0</v>
      </c>
      <c r="G5265">
        <v>0</v>
      </c>
      <c r="H5265">
        <v>0</v>
      </c>
      <c r="I5265">
        <v>0</v>
      </c>
      <c r="J5265">
        <v>0</v>
      </c>
      <c r="K5265">
        <v>0</v>
      </c>
      <c r="L5265">
        <v>688</v>
      </c>
      <c r="M5265">
        <v>0</v>
      </c>
      <c r="R5265">
        <f t="shared" si="289"/>
        <v>16</v>
      </c>
      <c r="S5265">
        <f t="shared" si="290"/>
        <v>23</v>
      </c>
    </row>
    <row r="5266" spans="1:19" x14ac:dyDescent="0.3">
      <c r="A5266">
        <v>5265</v>
      </c>
      <c r="B5266" t="s">
        <v>5276</v>
      </c>
      <c r="C5266" t="str">
        <f t="shared" si="288"/>
        <v>noncroplandD_g_2_DevelopedESA19b</v>
      </c>
      <c r="D5266">
        <v>606</v>
      </c>
      <c r="E5266">
        <v>606</v>
      </c>
      <c r="F5266">
        <v>0</v>
      </c>
      <c r="G5266">
        <v>0</v>
      </c>
      <c r="H5266">
        <v>0</v>
      </c>
      <c r="I5266">
        <v>0</v>
      </c>
      <c r="J5266">
        <v>0</v>
      </c>
      <c r="K5266">
        <v>0</v>
      </c>
      <c r="L5266">
        <v>606</v>
      </c>
      <c r="M5266">
        <v>0</v>
      </c>
      <c r="R5266">
        <f t="shared" si="289"/>
        <v>16</v>
      </c>
      <c r="S5266">
        <f t="shared" si="290"/>
        <v>23</v>
      </c>
    </row>
    <row r="5267" spans="1:19" x14ac:dyDescent="0.3">
      <c r="A5267">
        <v>5266</v>
      </c>
      <c r="B5267" t="s">
        <v>5277</v>
      </c>
      <c r="C5267" t="str">
        <f t="shared" si="288"/>
        <v>noncroplandD_g_2_DevelopedESA20a</v>
      </c>
      <c r="D5267">
        <v>607</v>
      </c>
      <c r="E5267">
        <v>607</v>
      </c>
      <c r="F5267">
        <v>0</v>
      </c>
      <c r="G5267">
        <v>0</v>
      </c>
      <c r="H5267">
        <v>0</v>
      </c>
      <c r="I5267">
        <v>0</v>
      </c>
      <c r="J5267">
        <v>0</v>
      </c>
      <c r="K5267">
        <v>0</v>
      </c>
      <c r="L5267">
        <v>607</v>
      </c>
      <c r="M5267">
        <v>0</v>
      </c>
      <c r="R5267">
        <f t="shared" si="289"/>
        <v>16</v>
      </c>
      <c r="S5267">
        <f t="shared" si="290"/>
        <v>23</v>
      </c>
    </row>
    <row r="5268" spans="1:19" x14ac:dyDescent="0.3">
      <c r="A5268">
        <v>5267</v>
      </c>
      <c r="B5268" t="s">
        <v>5278</v>
      </c>
      <c r="C5268" t="str">
        <f t="shared" si="288"/>
        <v>noncroplandD_g_2_DevelopedESA20b</v>
      </c>
      <c r="D5268">
        <v>675</v>
      </c>
      <c r="E5268">
        <v>675</v>
      </c>
      <c r="F5268">
        <v>0</v>
      </c>
      <c r="G5268">
        <v>0</v>
      </c>
      <c r="H5268">
        <v>0</v>
      </c>
      <c r="I5268">
        <v>0</v>
      </c>
      <c r="J5268">
        <v>0</v>
      </c>
      <c r="K5268">
        <v>0</v>
      </c>
      <c r="L5268">
        <v>675</v>
      </c>
      <c r="M5268">
        <v>0</v>
      </c>
      <c r="R5268">
        <f t="shared" si="289"/>
        <v>16</v>
      </c>
      <c r="S5268">
        <f t="shared" si="290"/>
        <v>23</v>
      </c>
    </row>
    <row r="5269" spans="1:19" x14ac:dyDescent="0.3">
      <c r="A5269">
        <v>5268</v>
      </c>
      <c r="B5269" t="s">
        <v>5279</v>
      </c>
      <c r="C5269" t="str">
        <f t="shared" si="288"/>
        <v>noncroplandD_g_2_DevelopedESA21</v>
      </c>
      <c r="D5269">
        <v>590</v>
      </c>
      <c r="E5269">
        <v>590</v>
      </c>
      <c r="F5269">
        <v>0</v>
      </c>
      <c r="G5269">
        <v>0</v>
      </c>
      <c r="H5269">
        <v>0</v>
      </c>
      <c r="I5269">
        <v>0</v>
      </c>
      <c r="J5269">
        <v>0</v>
      </c>
      <c r="K5269">
        <v>0</v>
      </c>
      <c r="L5269">
        <v>590</v>
      </c>
      <c r="M5269">
        <v>0</v>
      </c>
      <c r="R5269">
        <f t="shared" si="289"/>
        <v>16</v>
      </c>
      <c r="S5269">
        <f t="shared" si="290"/>
        <v>23</v>
      </c>
    </row>
    <row r="5270" spans="1:19" x14ac:dyDescent="0.3">
      <c r="A5270">
        <v>5269</v>
      </c>
      <c r="B5270" t="s">
        <v>5280</v>
      </c>
      <c r="C5270" t="str">
        <f t="shared" si="288"/>
        <v>noncroplandD_g_2_DevelopedESA1</v>
      </c>
      <c r="D5270">
        <v>777</v>
      </c>
      <c r="E5270">
        <v>777</v>
      </c>
      <c r="F5270">
        <v>0</v>
      </c>
      <c r="G5270">
        <v>0</v>
      </c>
      <c r="H5270">
        <v>0</v>
      </c>
      <c r="I5270">
        <v>0</v>
      </c>
      <c r="J5270">
        <v>0</v>
      </c>
      <c r="K5270">
        <v>0</v>
      </c>
      <c r="L5270">
        <v>777</v>
      </c>
      <c r="M5270">
        <v>0</v>
      </c>
      <c r="R5270">
        <f t="shared" si="289"/>
        <v>16</v>
      </c>
      <c r="S5270">
        <f t="shared" si="290"/>
        <v>23</v>
      </c>
    </row>
    <row r="5271" spans="1:19" x14ac:dyDescent="0.3">
      <c r="A5271">
        <v>5270</v>
      </c>
      <c r="B5271" t="s">
        <v>5281</v>
      </c>
      <c r="C5271" t="str">
        <f t="shared" si="288"/>
        <v>noncroplandg_g_2_GrasslandESA1</v>
      </c>
      <c r="D5271">
        <v>283</v>
      </c>
      <c r="E5271">
        <v>283</v>
      </c>
      <c r="F5271">
        <v>0</v>
      </c>
      <c r="G5271">
        <v>0</v>
      </c>
      <c r="H5271">
        <v>0</v>
      </c>
      <c r="I5271">
        <v>0</v>
      </c>
      <c r="J5271">
        <v>0</v>
      </c>
      <c r="K5271">
        <v>0</v>
      </c>
      <c r="L5271">
        <v>285</v>
      </c>
      <c r="M5271">
        <v>0</v>
      </c>
      <c r="R5271">
        <f t="shared" si="289"/>
        <v>16</v>
      </c>
      <c r="S5271">
        <f t="shared" si="290"/>
        <v>23</v>
      </c>
    </row>
    <row r="5272" spans="1:19" x14ac:dyDescent="0.3">
      <c r="A5272">
        <v>5271</v>
      </c>
      <c r="B5272" t="s">
        <v>5282</v>
      </c>
      <c r="C5272" t="str">
        <f t="shared" si="288"/>
        <v>noncroplandg_g_2_GrasslandESA2</v>
      </c>
      <c r="D5272">
        <v>114</v>
      </c>
      <c r="E5272">
        <v>114</v>
      </c>
      <c r="F5272">
        <v>0</v>
      </c>
      <c r="G5272">
        <v>0</v>
      </c>
      <c r="H5272">
        <v>0</v>
      </c>
      <c r="I5272">
        <v>0</v>
      </c>
      <c r="J5272">
        <v>0</v>
      </c>
      <c r="K5272">
        <v>0</v>
      </c>
      <c r="L5272">
        <v>116</v>
      </c>
      <c r="M5272">
        <v>0</v>
      </c>
      <c r="R5272">
        <f t="shared" si="289"/>
        <v>16</v>
      </c>
      <c r="S5272">
        <f t="shared" si="290"/>
        <v>23</v>
      </c>
    </row>
    <row r="5273" spans="1:19" x14ac:dyDescent="0.3">
      <c r="A5273">
        <v>5272</v>
      </c>
      <c r="B5273" t="s">
        <v>5283</v>
      </c>
      <c r="C5273" t="str">
        <f t="shared" si="288"/>
        <v>noncroplandg_g_2_GrasslandESA3</v>
      </c>
      <c r="D5273">
        <v>304</v>
      </c>
      <c r="E5273">
        <v>304</v>
      </c>
      <c r="F5273">
        <v>0</v>
      </c>
      <c r="G5273">
        <v>0</v>
      </c>
      <c r="H5273">
        <v>0</v>
      </c>
      <c r="I5273">
        <v>0</v>
      </c>
      <c r="J5273">
        <v>0</v>
      </c>
      <c r="K5273">
        <v>0</v>
      </c>
      <c r="L5273">
        <v>304</v>
      </c>
      <c r="M5273">
        <v>0</v>
      </c>
      <c r="R5273">
        <f t="shared" si="289"/>
        <v>16</v>
      </c>
      <c r="S5273">
        <f t="shared" si="290"/>
        <v>23</v>
      </c>
    </row>
    <row r="5274" spans="1:19" x14ac:dyDescent="0.3">
      <c r="A5274">
        <v>5273</v>
      </c>
      <c r="B5274" t="s">
        <v>5284</v>
      </c>
      <c r="C5274" t="str">
        <f t="shared" si="288"/>
        <v>noncroplandg_g_2_GrasslandESA4</v>
      </c>
      <c r="D5274">
        <v>108</v>
      </c>
      <c r="E5274">
        <v>108</v>
      </c>
      <c r="F5274">
        <v>0</v>
      </c>
      <c r="G5274">
        <v>0</v>
      </c>
      <c r="H5274">
        <v>0</v>
      </c>
      <c r="I5274">
        <v>0</v>
      </c>
      <c r="J5274">
        <v>0</v>
      </c>
      <c r="K5274">
        <v>0</v>
      </c>
      <c r="L5274">
        <v>111</v>
      </c>
      <c r="M5274">
        <v>0</v>
      </c>
      <c r="R5274">
        <f t="shared" si="289"/>
        <v>16</v>
      </c>
      <c r="S5274">
        <f t="shared" si="290"/>
        <v>23</v>
      </c>
    </row>
    <row r="5275" spans="1:19" x14ac:dyDescent="0.3">
      <c r="A5275">
        <v>5274</v>
      </c>
      <c r="B5275" t="s">
        <v>5285</v>
      </c>
      <c r="C5275" t="str">
        <f t="shared" si="288"/>
        <v>noncroplandg_g_2_GrasslandESA5</v>
      </c>
      <c r="D5275">
        <v>295</v>
      </c>
      <c r="E5275">
        <v>295</v>
      </c>
      <c r="F5275">
        <v>0</v>
      </c>
      <c r="G5275">
        <v>0</v>
      </c>
      <c r="H5275">
        <v>0</v>
      </c>
      <c r="I5275">
        <v>0</v>
      </c>
      <c r="J5275">
        <v>0</v>
      </c>
      <c r="K5275">
        <v>0</v>
      </c>
      <c r="L5275">
        <v>296</v>
      </c>
      <c r="M5275">
        <v>0</v>
      </c>
      <c r="R5275">
        <f t="shared" si="289"/>
        <v>16</v>
      </c>
      <c r="S5275">
        <f t="shared" si="290"/>
        <v>23</v>
      </c>
    </row>
    <row r="5276" spans="1:19" x14ac:dyDescent="0.3">
      <c r="A5276">
        <v>5275</v>
      </c>
      <c r="B5276" t="s">
        <v>5286</v>
      </c>
      <c r="C5276" t="str">
        <f t="shared" si="288"/>
        <v>noncroplandg_g_2_GrasslandESA6</v>
      </c>
      <c r="D5276">
        <v>207</v>
      </c>
      <c r="E5276">
        <v>207</v>
      </c>
      <c r="F5276">
        <v>0</v>
      </c>
      <c r="G5276">
        <v>0</v>
      </c>
      <c r="H5276">
        <v>0</v>
      </c>
      <c r="I5276">
        <v>0</v>
      </c>
      <c r="J5276">
        <v>0</v>
      </c>
      <c r="K5276">
        <v>0</v>
      </c>
      <c r="L5276">
        <v>207</v>
      </c>
      <c r="M5276">
        <v>0</v>
      </c>
      <c r="R5276">
        <f t="shared" si="289"/>
        <v>16</v>
      </c>
      <c r="S5276">
        <f t="shared" si="290"/>
        <v>23</v>
      </c>
    </row>
    <row r="5277" spans="1:19" x14ac:dyDescent="0.3">
      <c r="A5277">
        <v>5276</v>
      </c>
      <c r="B5277" t="s">
        <v>5287</v>
      </c>
      <c r="C5277" t="str">
        <f t="shared" si="288"/>
        <v>noncroplandg_g_2_GrasslandESA7</v>
      </c>
      <c r="D5277">
        <v>264</v>
      </c>
      <c r="E5277">
        <v>264</v>
      </c>
      <c r="F5277">
        <v>0</v>
      </c>
      <c r="G5277">
        <v>0</v>
      </c>
      <c r="H5277">
        <v>0</v>
      </c>
      <c r="I5277">
        <v>0</v>
      </c>
      <c r="J5277">
        <v>0</v>
      </c>
      <c r="K5277">
        <v>0</v>
      </c>
      <c r="L5277">
        <v>266</v>
      </c>
      <c r="M5277">
        <v>0</v>
      </c>
      <c r="R5277">
        <f t="shared" si="289"/>
        <v>16</v>
      </c>
      <c r="S5277">
        <f t="shared" si="290"/>
        <v>23</v>
      </c>
    </row>
    <row r="5278" spans="1:19" x14ac:dyDescent="0.3">
      <c r="A5278">
        <v>5277</v>
      </c>
      <c r="B5278" t="s">
        <v>5288</v>
      </c>
      <c r="C5278" t="str">
        <f t="shared" si="288"/>
        <v>noncroplandg_g_2_GrasslandESA8</v>
      </c>
      <c r="D5278">
        <v>187</v>
      </c>
      <c r="E5278">
        <v>187</v>
      </c>
      <c r="F5278">
        <v>0</v>
      </c>
      <c r="G5278">
        <v>0</v>
      </c>
      <c r="H5278">
        <v>0</v>
      </c>
      <c r="I5278">
        <v>0</v>
      </c>
      <c r="J5278">
        <v>0</v>
      </c>
      <c r="K5278">
        <v>0</v>
      </c>
      <c r="L5278">
        <v>187</v>
      </c>
      <c r="M5278">
        <v>0</v>
      </c>
      <c r="R5278">
        <f t="shared" si="289"/>
        <v>16</v>
      </c>
      <c r="S5278">
        <f t="shared" si="290"/>
        <v>23</v>
      </c>
    </row>
    <row r="5279" spans="1:19" x14ac:dyDescent="0.3">
      <c r="A5279">
        <v>5278</v>
      </c>
      <c r="B5279" t="s">
        <v>5289</v>
      </c>
      <c r="C5279" t="str">
        <f t="shared" si="288"/>
        <v>noncroplandg_g_2_GrasslandESA8</v>
      </c>
      <c r="D5279">
        <v>191</v>
      </c>
      <c r="E5279">
        <v>191</v>
      </c>
      <c r="F5279">
        <v>0</v>
      </c>
      <c r="G5279">
        <v>0</v>
      </c>
      <c r="H5279">
        <v>0</v>
      </c>
      <c r="I5279">
        <v>0</v>
      </c>
      <c r="J5279">
        <v>0</v>
      </c>
      <c r="K5279">
        <v>0</v>
      </c>
      <c r="L5279">
        <v>191</v>
      </c>
      <c r="M5279">
        <v>0</v>
      </c>
      <c r="R5279">
        <f t="shared" si="289"/>
        <v>16</v>
      </c>
      <c r="S5279">
        <f t="shared" si="290"/>
        <v>23</v>
      </c>
    </row>
    <row r="5280" spans="1:19" x14ac:dyDescent="0.3">
      <c r="A5280">
        <v>5279</v>
      </c>
      <c r="B5280" t="s">
        <v>5290</v>
      </c>
      <c r="C5280" t="str">
        <f t="shared" si="288"/>
        <v>noncroplandg_g_2_GrasslandESA10a</v>
      </c>
      <c r="D5280">
        <v>305</v>
      </c>
      <c r="E5280">
        <v>305</v>
      </c>
      <c r="F5280">
        <v>0</v>
      </c>
      <c r="G5280">
        <v>0</v>
      </c>
      <c r="H5280">
        <v>0</v>
      </c>
      <c r="I5280">
        <v>0</v>
      </c>
      <c r="J5280">
        <v>0</v>
      </c>
      <c r="K5280">
        <v>0</v>
      </c>
      <c r="L5280">
        <v>306</v>
      </c>
      <c r="M5280">
        <v>0</v>
      </c>
      <c r="R5280">
        <f t="shared" si="289"/>
        <v>16</v>
      </c>
      <c r="S5280">
        <f t="shared" si="290"/>
        <v>23</v>
      </c>
    </row>
    <row r="5281" spans="1:19" x14ac:dyDescent="0.3">
      <c r="A5281">
        <v>5280</v>
      </c>
      <c r="B5281" t="s">
        <v>5291</v>
      </c>
      <c r="C5281" t="str">
        <f t="shared" si="288"/>
        <v>noncroplandg_g_2_GrasslandESA10b</v>
      </c>
      <c r="D5281">
        <v>310</v>
      </c>
      <c r="E5281">
        <v>310</v>
      </c>
      <c r="F5281">
        <v>0</v>
      </c>
      <c r="G5281">
        <v>0</v>
      </c>
      <c r="H5281">
        <v>0</v>
      </c>
      <c r="I5281">
        <v>0</v>
      </c>
      <c r="J5281">
        <v>0</v>
      </c>
      <c r="K5281">
        <v>0</v>
      </c>
      <c r="L5281">
        <v>312</v>
      </c>
      <c r="M5281">
        <v>0</v>
      </c>
      <c r="R5281">
        <f t="shared" si="289"/>
        <v>16</v>
      </c>
      <c r="S5281">
        <f t="shared" si="290"/>
        <v>23</v>
      </c>
    </row>
    <row r="5282" spans="1:19" x14ac:dyDescent="0.3">
      <c r="A5282">
        <v>5281</v>
      </c>
      <c r="B5282" t="s">
        <v>5292</v>
      </c>
      <c r="C5282" t="str">
        <f t="shared" si="288"/>
        <v>noncroplandg_g_2_GrasslandESA11a</v>
      </c>
      <c r="D5282">
        <v>182</v>
      </c>
      <c r="E5282">
        <v>182</v>
      </c>
      <c r="F5282">
        <v>0</v>
      </c>
      <c r="G5282">
        <v>0</v>
      </c>
      <c r="H5282">
        <v>0</v>
      </c>
      <c r="I5282">
        <v>0</v>
      </c>
      <c r="J5282">
        <v>0</v>
      </c>
      <c r="K5282">
        <v>0</v>
      </c>
      <c r="L5282">
        <v>182</v>
      </c>
      <c r="M5282">
        <v>0</v>
      </c>
      <c r="R5282">
        <f t="shared" si="289"/>
        <v>16</v>
      </c>
      <c r="S5282">
        <f t="shared" si="290"/>
        <v>23</v>
      </c>
    </row>
    <row r="5283" spans="1:19" x14ac:dyDescent="0.3">
      <c r="A5283">
        <v>5282</v>
      </c>
      <c r="B5283" t="s">
        <v>5293</v>
      </c>
      <c r="C5283" t="str">
        <f t="shared" si="288"/>
        <v>noncroplandg_g_2_GrasslandESA11b</v>
      </c>
      <c r="D5283">
        <v>191</v>
      </c>
      <c r="E5283">
        <v>191</v>
      </c>
      <c r="F5283">
        <v>0</v>
      </c>
      <c r="G5283">
        <v>0</v>
      </c>
      <c r="H5283">
        <v>0</v>
      </c>
      <c r="I5283">
        <v>0</v>
      </c>
      <c r="J5283">
        <v>0</v>
      </c>
      <c r="K5283">
        <v>0</v>
      </c>
      <c r="L5283">
        <v>191</v>
      </c>
      <c r="M5283">
        <v>0</v>
      </c>
      <c r="R5283">
        <f t="shared" si="289"/>
        <v>16</v>
      </c>
      <c r="S5283">
        <f t="shared" si="290"/>
        <v>23</v>
      </c>
    </row>
    <row r="5284" spans="1:19" x14ac:dyDescent="0.3">
      <c r="A5284">
        <v>5283</v>
      </c>
      <c r="B5284" t="s">
        <v>5294</v>
      </c>
      <c r="C5284" t="str">
        <f t="shared" si="288"/>
        <v>noncroplandg_g_2_GrasslandESA12a</v>
      </c>
      <c r="D5284">
        <v>201</v>
      </c>
      <c r="E5284">
        <v>201</v>
      </c>
      <c r="F5284">
        <v>0</v>
      </c>
      <c r="G5284">
        <v>0</v>
      </c>
      <c r="H5284">
        <v>0</v>
      </c>
      <c r="I5284">
        <v>0</v>
      </c>
      <c r="J5284">
        <v>0</v>
      </c>
      <c r="K5284">
        <v>0</v>
      </c>
      <c r="L5284">
        <v>201</v>
      </c>
      <c r="M5284">
        <v>0</v>
      </c>
      <c r="R5284">
        <f t="shared" si="289"/>
        <v>16</v>
      </c>
      <c r="S5284">
        <f t="shared" si="290"/>
        <v>23</v>
      </c>
    </row>
    <row r="5285" spans="1:19" x14ac:dyDescent="0.3">
      <c r="A5285">
        <v>5284</v>
      </c>
      <c r="B5285" t="s">
        <v>5295</v>
      </c>
      <c r="C5285" t="str">
        <f t="shared" si="288"/>
        <v>noncroplandg_g_2_GrasslandESA12b</v>
      </c>
      <c r="D5285">
        <v>192</v>
      </c>
      <c r="E5285">
        <v>192</v>
      </c>
      <c r="F5285">
        <v>0</v>
      </c>
      <c r="G5285">
        <v>0</v>
      </c>
      <c r="H5285">
        <v>0</v>
      </c>
      <c r="I5285">
        <v>0</v>
      </c>
      <c r="J5285">
        <v>0</v>
      </c>
      <c r="K5285">
        <v>0</v>
      </c>
      <c r="L5285">
        <v>192</v>
      </c>
      <c r="M5285">
        <v>0</v>
      </c>
      <c r="R5285">
        <f t="shared" si="289"/>
        <v>16</v>
      </c>
      <c r="S5285">
        <f t="shared" si="290"/>
        <v>23</v>
      </c>
    </row>
    <row r="5286" spans="1:19" x14ac:dyDescent="0.3">
      <c r="A5286">
        <v>5285</v>
      </c>
      <c r="B5286" t="s">
        <v>5296</v>
      </c>
      <c r="C5286" t="str">
        <f t="shared" si="288"/>
        <v>noncroplandg_g_2_GrasslandESA13</v>
      </c>
      <c r="D5286">
        <v>334</v>
      </c>
      <c r="E5286">
        <v>334</v>
      </c>
      <c r="F5286">
        <v>0</v>
      </c>
      <c r="G5286">
        <v>0</v>
      </c>
      <c r="H5286">
        <v>0</v>
      </c>
      <c r="I5286">
        <v>0</v>
      </c>
      <c r="J5286">
        <v>0</v>
      </c>
      <c r="K5286">
        <v>0</v>
      </c>
      <c r="L5286">
        <v>334</v>
      </c>
      <c r="M5286">
        <v>0</v>
      </c>
      <c r="R5286">
        <f t="shared" si="289"/>
        <v>16</v>
      </c>
      <c r="S5286">
        <f t="shared" si="290"/>
        <v>23</v>
      </c>
    </row>
    <row r="5287" spans="1:19" x14ac:dyDescent="0.3">
      <c r="A5287">
        <v>5286</v>
      </c>
      <c r="B5287" t="s">
        <v>5297</v>
      </c>
      <c r="C5287" t="str">
        <f t="shared" si="288"/>
        <v>noncroplandg_g_2_GrasslandESA14</v>
      </c>
      <c r="D5287">
        <v>172</v>
      </c>
      <c r="E5287">
        <v>172</v>
      </c>
      <c r="F5287">
        <v>0</v>
      </c>
      <c r="G5287">
        <v>0</v>
      </c>
      <c r="H5287">
        <v>0</v>
      </c>
      <c r="I5287">
        <v>0</v>
      </c>
      <c r="J5287">
        <v>0</v>
      </c>
      <c r="K5287">
        <v>0</v>
      </c>
      <c r="L5287">
        <v>172</v>
      </c>
      <c r="M5287">
        <v>0</v>
      </c>
      <c r="R5287">
        <f t="shared" si="289"/>
        <v>16</v>
      </c>
      <c r="S5287">
        <f t="shared" si="290"/>
        <v>23</v>
      </c>
    </row>
    <row r="5288" spans="1:19" x14ac:dyDescent="0.3">
      <c r="A5288">
        <v>5287</v>
      </c>
      <c r="B5288" t="s">
        <v>5298</v>
      </c>
      <c r="C5288" t="str">
        <f t="shared" si="288"/>
        <v>noncroplandg_g_2_GrasslandESA15a</v>
      </c>
      <c r="D5288">
        <v>153</v>
      </c>
      <c r="E5288">
        <v>153</v>
      </c>
      <c r="F5288">
        <v>0</v>
      </c>
      <c r="G5288">
        <v>0</v>
      </c>
      <c r="H5288">
        <v>0</v>
      </c>
      <c r="I5288">
        <v>0</v>
      </c>
      <c r="J5288">
        <v>0</v>
      </c>
      <c r="K5288">
        <v>0</v>
      </c>
      <c r="L5288">
        <v>153</v>
      </c>
      <c r="M5288">
        <v>0</v>
      </c>
      <c r="R5288">
        <f t="shared" si="289"/>
        <v>16</v>
      </c>
      <c r="S5288">
        <f t="shared" si="290"/>
        <v>23</v>
      </c>
    </row>
    <row r="5289" spans="1:19" x14ac:dyDescent="0.3">
      <c r="A5289">
        <v>5288</v>
      </c>
      <c r="B5289" t="s">
        <v>5299</v>
      </c>
      <c r="C5289" t="str">
        <f t="shared" si="288"/>
        <v>noncroplandg_g_2_GrasslandESA15b</v>
      </c>
      <c r="D5289">
        <v>448</v>
      </c>
      <c r="E5289">
        <v>448</v>
      </c>
      <c r="F5289">
        <v>0</v>
      </c>
      <c r="G5289">
        <v>0</v>
      </c>
      <c r="H5289">
        <v>0</v>
      </c>
      <c r="I5289">
        <v>0</v>
      </c>
      <c r="J5289">
        <v>0</v>
      </c>
      <c r="K5289">
        <v>0</v>
      </c>
      <c r="L5289">
        <v>448</v>
      </c>
      <c r="M5289">
        <v>0</v>
      </c>
      <c r="R5289">
        <f t="shared" si="289"/>
        <v>16</v>
      </c>
      <c r="S5289">
        <f t="shared" si="290"/>
        <v>23</v>
      </c>
    </row>
    <row r="5290" spans="1:19" x14ac:dyDescent="0.3">
      <c r="A5290">
        <v>5289</v>
      </c>
      <c r="B5290" t="s">
        <v>5300</v>
      </c>
      <c r="C5290" t="str">
        <f t="shared" si="288"/>
        <v>noncroplandg_g_2_GrasslandESA16a</v>
      </c>
      <c r="D5290">
        <v>153</v>
      </c>
      <c r="E5290">
        <v>153</v>
      </c>
      <c r="F5290">
        <v>0</v>
      </c>
      <c r="G5290">
        <v>0</v>
      </c>
      <c r="H5290">
        <v>0</v>
      </c>
      <c r="I5290">
        <v>0</v>
      </c>
      <c r="J5290">
        <v>0</v>
      </c>
      <c r="K5290">
        <v>0</v>
      </c>
      <c r="L5290">
        <v>153</v>
      </c>
      <c r="M5290">
        <v>0</v>
      </c>
      <c r="R5290">
        <f t="shared" si="289"/>
        <v>16</v>
      </c>
      <c r="S5290">
        <f t="shared" si="290"/>
        <v>23</v>
      </c>
    </row>
    <row r="5291" spans="1:19" x14ac:dyDescent="0.3">
      <c r="A5291">
        <v>5290</v>
      </c>
      <c r="B5291" t="s">
        <v>5301</v>
      </c>
      <c r="C5291" t="str">
        <f t="shared" si="288"/>
        <v>noncroplandg_g_2_GrasslandESA16b</v>
      </c>
      <c r="D5291">
        <v>112</v>
      </c>
      <c r="E5291">
        <v>112</v>
      </c>
      <c r="F5291">
        <v>0</v>
      </c>
      <c r="G5291">
        <v>0</v>
      </c>
      <c r="H5291">
        <v>0</v>
      </c>
      <c r="I5291">
        <v>0</v>
      </c>
      <c r="J5291">
        <v>0</v>
      </c>
      <c r="K5291">
        <v>0</v>
      </c>
      <c r="L5291">
        <v>112</v>
      </c>
      <c r="M5291">
        <v>0</v>
      </c>
      <c r="R5291">
        <f t="shared" si="289"/>
        <v>16</v>
      </c>
      <c r="S5291">
        <f t="shared" si="290"/>
        <v>23</v>
      </c>
    </row>
    <row r="5292" spans="1:19" x14ac:dyDescent="0.3">
      <c r="A5292">
        <v>5291</v>
      </c>
      <c r="B5292" t="s">
        <v>5302</v>
      </c>
      <c r="C5292" t="str">
        <f t="shared" si="288"/>
        <v>noncroplandg_g_2_GrasslandESA17a</v>
      </c>
      <c r="D5292">
        <v>87</v>
      </c>
      <c r="E5292">
        <v>87</v>
      </c>
      <c r="F5292">
        <v>0</v>
      </c>
      <c r="G5292">
        <v>0</v>
      </c>
      <c r="H5292">
        <v>0</v>
      </c>
      <c r="I5292">
        <v>0</v>
      </c>
      <c r="J5292">
        <v>0</v>
      </c>
      <c r="K5292">
        <v>0</v>
      </c>
      <c r="L5292">
        <v>92</v>
      </c>
      <c r="M5292">
        <v>0</v>
      </c>
      <c r="R5292">
        <f t="shared" si="289"/>
        <v>16</v>
      </c>
      <c r="S5292">
        <f t="shared" si="290"/>
        <v>23</v>
      </c>
    </row>
    <row r="5293" spans="1:19" x14ac:dyDescent="0.3">
      <c r="A5293">
        <v>5292</v>
      </c>
      <c r="B5293" t="s">
        <v>5303</v>
      </c>
      <c r="C5293" t="str">
        <f t="shared" si="288"/>
        <v>noncroplandg_g_2_GrasslandESA17b</v>
      </c>
      <c r="D5293">
        <v>73</v>
      </c>
      <c r="E5293">
        <v>73</v>
      </c>
      <c r="F5293">
        <v>0</v>
      </c>
      <c r="G5293">
        <v>0</v>
      </c>
      <c r="H5293">
        <v>0</v>
      </c>
      <c r="I5293">
        <v>0</v>
      </c>
      <c r="J5293">
        <v>0</v>
      </c>
      <c r="K5293">
        <v>0</v>
      </c>
      <c r="L5293">
        <v>74</v>
      </c>
      <c r="M5293">
        <v>0</v>
      </c>
      <c r="R5293">
        <f t="shared" si="289"/>
        <v>16</v>
      </c>
      <c r="S5293">
        <f t="shared" si="290"/>
        <v>23</v>
      </c>
    </row>
    <row r="5294" spans="1:19" x14ac:dyDescent="0.3">
      <c r="A5294">
        <v>5293</v>
      </c>
      <c r="B5294" t="s">
        <v>5304</v>
      </c>
      <c r="C5294" t="str">
        <f t="shared" si="288"/>
        <v>noncroplandg_g_2_GrasslandESA18a</v>
      </c>
      <c r="D5294">
        <v>238</v>
      </c>
      <c r="E5294">
        <v>238</v>
      </c>
      <c r="F5294">
        <v>0</v>
      </c>
      <c r="G5294">
        <v>0</v>
      </c>
      <c r="H5294">
        <v>0</v>
      </c>
      <c r="I5294">
        <v>0</v>
      </c>
      <c r="J5294">
        <v>0</v>
      </c>
      <c r="K5294">
        <v>0</v>
      </c>
      <c r="L5294">
        <v>238</v>
      </c>
      <c r="M5294">
        <v>0</v>
      </c>
      <c r="R5294">
        <f t="shared" si="289"/>
        <v>16</v>
      </c>
      <c r="S5294">
        <f t="shared" si="290"/>
        <v>23</v>
      </c>
    </row>
    <row r="5295" spans="1:19" x14ac:dyDescent="0.3">
      <c r="A5295">
        <v>5294</v>
      </c>
      <c r="B5295" t="s">
        <v>5305</v>
      </c>
      <c r="C5295" t="str">
        <f t="shared" si="288"/>
        <v>noncroplandg_g_2_GrasslandESA18b</v>
      </c>
      <c r="D5295">
        <v>206</v>
      </c>
      <c r="E5295">
        <v>206</v>
      </c>
      <c r="F5295">
        <v>0</v>
      </c>
      <c r="G5295">
        <v>0</v>
      </c>
      <c r="H5295">
        <v>0</v>
      </c>
      <c r="I5295">
        <v>0</v>
      </c>
      <c r="J5295">
        <v>0</v>
      </c>
      <c r="K5295">
        <v>0</v>
      </c>
      <c r="L5295">
        <v>207</v>
      </c>
      <c r="M5295">
        <v>0</v>
      </c>
      <c r="R5295">
        <f t="shared" si="289"/>
        <v>16</v>
      </c>
      <c r="S5295">
        <f t="shared" si="290"/>
        <v>23</v>
      </c>
    </row>
    <row r="5296" spans="1:19" x14ac:dyDescent="0.3">
      <c r="A5296">
        <v>5295</v>
      </c>
      <c r="B5296" t="s">
        <v>5306</v>
      </c>
      <c r="C5296" t="str">
        <f t="shared" si="288"/>
        <v>noncroplandg_g_2_GrasslandESA19a</v>
      </c>
      <c r="D5296">
        <v>170</v>
      </c>
      <c r="E5296">
        <v>170</v>
      </c>
      <c r="F5296">
        <v>0</v>
      </c>
      <c r="G5296">
        <v>0</v>
      </c>
      <c r="H5296">
        <v>0</v>
      </c>
      <c r="I5296">
        <v>0</v>
      </c>
      <c r="J5296">
        <v>0</v>
      </c>
      <c r="K5296">
        <v>0</v>
      </c>
      <c r="L5296">
        <v>171</v>
      </c>
      <c r="M5296">
        <v>0</v>
      </c>
      <c r="R5296">
        <f t="shared" si="289"/>
        <v>16</v>
      </c>
      <c r="S5296">
        <f t="shared" si="290"/>
        <v>23</v>
      </c>
    </row>
    <row r="5297" spans="1:19" x14ac:dyDescent="0.3">
      <c r="A5297">
        <v>5296</v>
      </c>
      <c r="B5297" t="s">
        <v>5307</v>
      </c>
      <c r="C5297" t="str">
        <f t="shared" si="288"/>
        <v>noncroplandg_g_2_GrasslandESA19b</v>
      </c>
      <c r="D5297">
        <v>159</v>
      </c>
      <c r="E5297">
        <v>159</v>
      </c>
      <c r="F5297">
        <v>0</v>
      </c>
      <c r="G5297">
        <v>0</v>
      </c>
      <c r="H5297">
        <v>0</v>
      </c>
      <c r="I5297">
        <v>0</v>
      </c>
      <c r="J5297">
        <v>0</v>
      </c>
      <c r="K5297">
        <v>0</v>
      </c>
      <c r="L5297">
        <v>169</v>
      </c>
      <c r="M5297">
        <v>0</v>
      </c>
      <c r="R5297">
        <f t="shared" si="289"/>
        <v>16</v>
      </c>
      <c r="S5297">
        <f t="shared" si="290"/>
        <v>23</v>
      </c>
    </row>
    <row r="5298" spans="1:19" x14ac:dyDescent="0.3">
      <c r="A5298">
        <v>5297</v>
      </c>
      <c r="B5298" t="s">
        <v>5308</v>
      </c>
      <c r="C5298" t="str">
        <f t="shared" si="288"/>
        <v>noncroplandg_g_2_GrasslandESA20a</v>
      </c>
      <c r="D5298">
        <v>111</v>
      </c>
      <c r="E5298">
        <v>111</v>
      </c>
      <c r="F5298">
        <v>0</v>
      </c>
      <c r="G5298">
        <v>0</v>
      </c>
      <c r="H5298">
        <v>0</v>
      </c>
      <c r="I5298">
        <v>0</v>
      </c>
      <c r="J5298">
        <v>0</v>
      </c>
      <c r="K5298">
        <v>0</v>
      </c>
      <c r="L5298">
        <v>111</v>
      </c>
      <c r="M5298">
        <v>0</v>
      </c>
      <c r="R5298">
        <f t="shared" si="289"/>
        <v>16</v>
      </c>
      <c r="S5298">
        <f t="shared" si="290"/>
        <v>23</v>
      </c>
    </row>
    <row r="5299" spans="1:19" x14ac:dyDescent="0.3">
      <c r="A5299">
        <v>5298</v>
      </c>
      <c r="B5299" t="s">
        <v>5309</v>
      </c>
      <c r="C5299" t="str">
        <f t="shared" si="288"/>
        <v>noncroplandg_g_2_GrasslandESA20b</v>
      </c>
      <c r="D5299">
        <v>135</v>
      </c>
      <c r="E5299">
        <v>135</v>
      </c>
      <c r="F5299">
        <v>0</v>
      </c>
      <c r="G5299">
        <v>0</v>
      </c>
      <c r="H5299">
        <v>0</v>
      </c>
      <c r="I5299">
        <v>0</v>
      </c>
      <c r="J5299">
        <v>0</v>
      </c>
      <c r="K5299">
        <v>0</v>
      </c>
      <c r="L5299">
        <v>135</v>
      </c>
      <c r="M5299">
        <v>0</v>
      </c>
      <c r="R5299">
        <f t="shared" si="289"/>
        <v>16</v>
      </c>
      <c r="S5299">
        <f t="shared" si="290"/>
        <v>23</v>
      </c>
    </row>
    <row r="5300" spans="1:19" x14ac:dyDescent="0.3">
      <c r="A5300">
        <v>5299</v>
      </c>
      <c r="B5300" t="s">
        <v>5310</v>
      </c>
      <c r="C5300" t="str">
        <f t="shared" si="288"/>
        <v>noncroplandg_g_2_GrasslandESA21</v>
      </c>
      <c r="D5300">
        <v>92</v>
      </c>
      <c r="E5300">
        <v>92</v>
      </c>
      <c r="F5300">
        <v>0</v>
      </c>
      <c r="G5300">
        <v>0</v>
      </c>
      <c r="H5300">
        <v>0</v>
      </c>
      <c r="I5300">
        <v>0</v>
      </c>
      <c r="J5300">
        <v>0</v>
      </c>
      <c r="K5300">
        <v>0</v>
      </c>
      <c r="L5300">
        <v>92</v>
      </c>
      <c r="M5300">
        <v>0</v>
      </c>
      <c r="R5300">
        <f t="shared" si="289"/>
        <v>16</v>
      </c>
      <c r="S5300">
        <f t="shared" si="290"/>
        <v>23</v>
      </c>
    </row>
    <row r="5301" spans="1:19" x14ac:dyDescent="0.3">
      <c r="A5301">
        <v>5300</v>
      </c>
      <c r="B5301" t="s">
        <v>5311</v>
      </c>
      <c r="C5301" t="str">
        <f t="shared" si="288"/>
        <v>noncropland_g_2_ROWESA1</v>
      </c>
      <c r="D5301">
        <v>777</v>
      </c>
      <c r="E5301">
        <v>777</v>
      </c>
      <c r="F5301">
        <v>0</v>
      </c>
      <c r="G5301">
        <v>0</v>
      </c>
      <c r="H5301">
        <v>0</v>
      </c>
      <c r="I5301">
        <v>0</v>
      </c>
      <c r="J5301">
        <v>0</v>
      </c>
      <c r="K5301">
        <v>0</v>
      </c>
      <c r="L5301">
        <v>777</v>
      </c>
      <c r="M5301">
        <v>0</v>
      </c>
      <c r="R5301">
        <f t="shared" si="289"/>
        <v>15</v>
      </c>
      <c r="S5301">
        <f t="shared" si="290"/>
        <v>22</v>
      </c>
    </row>
    <row r="5302" spans="1:19" x14ac:dyDescent="0.3">
      <c r="A5302">
        <v>5301</v>
      </c>
      <c r="B5302" t="s">
        <v>5312</v>
      </c>
      <c r="C5302" t="str">
        <f t="shared" si="288"/>
        <v>noncropland_g_2_ROWESA2</v>
      </c>
      <c r="D5302">
        <v>715</v>
      </c>
      <c r="E5302">
        <v>715</v>
      </c>
      <c r="F5302">
        <v>0</v>
      </c>
      <c r="G5302">
        <v>0</v>
      </c>
      <c r="H5302">
        <v>0</v>
      </c>
      <c r="I5302">
        <v>0</v>
      </c>
      <c r="J5302">
        <v>0</v>
      </c>
      <c r="K5302">
        <v>0</v>
      </c>
      <c r="L5302">
        <v>715</v>
      </c>
      <c r="M5302">
        <v>0</v>
      </c>
      <c r="R5302">
        <f t="shared" si="289"/>
        <v>15</v>
      </c>
      <c r="S5302">
        <f t="shared" si="290"/>
        <v>22</v>
      </c>
    </row>
    <row r="5303" spans="1:19" x14ac:dyDescent="0.3">
      <c r="A5303">
        <v>5302</v>
      </c>
      <c r="B5303" t="s">
        <v>5313</v>
      </c>
      <c r="C5303" t="str">
        <f t="shared" si="288"/>
        <v>noncropland_g_2_ROWESA3</v>
      </c>
      <c r="D5303">
        <v>581</v>
      </c>
      <c r="E5303">
        <v>581</v>
      </c>
      <c r="F5303">
        <v>0</v>
      </c>
      <c r="G5303">
        <v>0</v>
      </c>
      <c r="H5303">
        <v>0</v>
      </c>
      <c r="I5303">
        <v>0</v>
      </c>
      <c r="J5303">
        <v>0</v>
      </c>
      <c r="K5303">
        <v>0</v>
      </c>
      <c r="L5303">
        <v>581</v>
      </c>
      <c r="M5303">
        <v>0</v>
      </c>
      <c r="R5303">
        <f t="shared" si="289"/>
        <v>15</v>
      </c>
      <c r="S5303">
        <f t="shared" si="290"/>
        <v>22</v>
      </c>
    </row>
    <row r="5304" spans="1:19" x14ac:dyDescent="0.3">
      <c r="A5304">
        <v>5303</v>
      </c>
      <c r="B5304" t="s">
        <v>5314</v>
      </c>
      <c r="C5304" t="str">
        <f t="shared" si="288"/>
        <v>noncropland_g_2_ROWESA4</v>
      </c>
      <c r="D5304">
        <v>788</v>
      </c>
      <c r="E5304">
        <v>788</v>
      </c>
      <c r="F5304">
        <v>0</v>
      </c>
      <c r="G5304">
        <v>0</v>
      </c>
      <c r="H5304">
        <v>0</v>
      </c>
      <c r="I5304">
        <v>0</v>
      </c>
      <c r="J5304">
        <v>0</v>
      </c>
      <c r="K5304">
        <v>0</v>
      </c>
      <c r="L5304">
        <v>788</v>
      </c>
      <c r="M5304">
        <v>0</v>
      </c>
      <c r="R5304">
        <f t="shared" si="289"/>
        <v>15</v>
      </c>
      <c r="S5304">
        <f t="shared" si="290"/>
        <v>22</v>
      </c>
    </row>
    <row r="5305" spans="1:19" x14ac:dyDescent="0.3">
      <c r="A5305">
        <v>5304</v>
      </c>
      <c r="B5305" t="s">
        <v>5315</v>
      </c>
      <c r="C5305" t="str">
        <f t="shared" ref="C5305:C5368" si="291">LEFT(B5305,R5305-1)&amp;RIGHT(B5305,LEN(B5305)-S5305)</f>
        <v>noncropland_g_2_ROWESA5</v>
      </c>
      <c r="D5305">
        <v>615</v>
      </c>
      <c r="E5305">
        <v>615</v>
      </c>
      <c r="F5305">
        <v>0</v>
      </c>
      <c r="G5305">
        <v>0</v>
      </c>
      <c r="H5305">
        <v>0</v>
      </c>
      <c r="I5305">
        <v>0</v>
      </c>
      <c r="J5305">
        <v>0</v>
      </c>
      <c r="K5305">
        <v>0</v>
      </c>
      <c r="L5305">
        <v>615</v>
      </c>
      <c r="M5305">
        <v>0</v>
      </c>
      <c r="R5305">
        <f t="shared" si="289"/>
        <v>15</v>
      </c>
      <c r="S5305">
        <f t="shared" si="290"/>
        <v>22</v>
      </c>
    </row>
    <row r="5306" spans="1:19" x14ac:dyDescent="0.3">
      <c r="A5306">
        <v>5305</v>
      </c>
      <c r="B5306" t="s">
        <v>5316</v>
      </c>
      <c r="C5306" t="str">
        <f t="shared" si="291"/>
        <v>noncropland_g_2_ROWESA6</v>
      </c>
      <c r="D5306">
        <v>664</v>
      </c>
      <c r="E5306">
        <v>664</v>
      </c>
      <c r="F5306">
        <v>0</v>
      </c>
      <c r="G5306">
        <v>0</v>
      </c>
      <c r="H5306">
        <v>0</v>
      </c>
      <c r="I5306">
        <v>0</v>
      </c>
      <c r="J5306">
        <v>0</v>
      </c>
      <c r="K5306">
        <v>0</v>
      </c>
      <c r="L5306">
        <v>664</v>
      </c>
      <c r="M5306">
        <v>0</v>
      </c>
      <c r="R5306">
        <f t="shared" si="289"/>
        <v>15</v>
      </c>
      <c r="S5306">
        <f t="shared" si="290"/>
        <v>22</v>
      </c>
    </row>
    <row r="5307" spans="1:19" x14ac:dyDescent="0.3">
      <c r="A5307">
        <v>5306</v>
      </c>
      <c r="B5307" t="s">
        <v>5317</v>
      </c>
      <c r="C5307" t="str">
        <f t="shared" si="291"/>
        <v>noncropland_g_2_ROWESA7</v>
      </c>
      <c r="D5307">
        <v>662</v>
      </c>
      <c r="E5307">
        <v>662</v>
      </c>
      <c r="F5307">
        <v>0</v>
      </c>
      <c r="G5307">
        <v>0</v>
      </c>
      <c r="H5307">
        <v>0</v>
      </c>
      <c r="I5307">
        <v>0</v>
      </c>
      <c r="J5307">
        <v>0</v>
      </c>
      <c r="K5307">
        <v>0</v>
      </c>
      <c r="L5307">
        <v>662</v>
      </c>
      <c r="M5307">
        <v>0</v>
      </c>
      <c r="R5307">
        <f t="shared" si="289"/>
        <v>15</v>
      </c>
      <c r="S5307">
        <f t="shared" si="290"/>
        <v>22</v>
      </c>
    </row>
    <row r="5308" spans="1:19" x14ac:dyDescent="0.3">
      <c r="A5308">
        <v>5307</v>
      </c>
      <c r="B5308" t="s">
        <v>5318</v>
      </c>
      <c r="C5308" t="str">
        <f t="shared" si="291"/>
        <v>noncropland_g_2_ROWESA8</v>
      </c>
      <c r="D5308">
        <v>576</v>
      </c>
      <c r="E5308">
        <v>576</v>
      </c>
      <c r="F5308">
        <v>0</v>
      </c>
      <c r="G5308">
        <v>0</v>
      </c>
      <c r="H5308">
        <v>0</v>
      </c>
      <c r="I5308">
        <v>0</v>
      </c>
      <c r="J5308">
        <v>0</v>
      </c>
      <c r="K5308">
        <v>0</v>
      </c>
      <c r="L5308">
        <v>576</v>
      </c>
      <c r="M5308">
        <v>0</v>
      </c>
      <c r="R5308">
        <f t="shared" si="289"/>
        <v>15</v>
      </c>
      <c r="S5308">
        <f t="shared" si="290"/>
        <v>22</v>
      </c>
    </row>
    <row r="5309" spans="1:19" x14ac:dyDescent="0.3">
      <c r="A5309">
        <v>5308</v>
      </c>
      <c r="B5309" t="s">
        <v>5319</v>
      </c>
      <c r="C5309" t="str">
        <f t="shared" si="291"/>
        <v>noncropland_g_2_ROWESA8</v>
      </c>
      <c r="D5309">
        <v>683</v>
      </c>
      <c r="E5309">
        <v>683</v>
      </c>
      <c r="F5309">
        <v>0</v>
      </c>
      <c r="G5309">
        <v>0</v>
      </c>
      <c r="H5309">
        <v>0</v>
      </c>
      <c r="I5309">
        <v>0</v>
      </c>
      <c r="J5309">
        <v>0</v>
      </c>
      <c r="K5309">
        <v>0</v>
      </c>
      <c r="L5309">
        <v>683</v>
      </c>
      <c r="M5309">
        <v>0</v>
      </c>
      <c r="R5309">
        <f t="shared" si="289"/>
        <v>15</v>
      </c>
      <c r="S5309">
        <f t="shared" si="290"/>
        <v>22</v>
      </c>
    </row>
    <row r="5310" spans="1:19" x14ac:dyDescent="0.3">
      <c r="A5310">
        <v>5309</v>
      </c>
      <c r="B5310" t="s">
        <v>5320</v>
      </c>
      <c r="C5310" t="str">
        <f t="shared" si="291"/>
        <v>noncropland_g_2_ROWESA10a</v>
      </c>
      <c r="D5310">
        <v>614</v>
      </c>
      <c r="E5310">
        <v>614</v>
      </c>
      <c r="F5310">
        <v>0</v>
      </c>
      <c r="G5310">
        <v>0</v>
      </c>
      <c r="H5310">
        <v>0</v>
      </c>
      <c r="I5310">
        <v>0</v>
      </c>
      <c r="J5310">
        <v>0</v>
      </c>
      <c r="K5310">
        <v>0</v>
      </c>
      <c r="L5310">
        <v>614</v>
      </c>
      <c r="M5310">
        <v>0</v>
      </c>
      <c r="R5310">
        <f t="shared" si="289"/>
        <v>15</v>
      </c>
      <c r="S5310">
        <f t="shared" si="290"/>
        <v>22</v>
      </c>
    </row>
    <row r="5311" spans="1:19" x14ac:dyDescent="0.3">
      <c r="A5311">
        <v>5310</v>
      </c>
      <c r="B5311" t="s">
        <v>5321</v>
      </c>
      <c r="C5311" t="str">
        <f t="shared" si="291"/>
        <v>noncropland_g_2_ROWESA10b</v>
      </c>
      <c r="D5311">
        <v>747</v>
      </c>
      <c r="E5311">
        <v>747</v>
      </c>
      <c r="F5311">
        <v>0</v>
      </c>
      <c r="G5311">
        <v>0</v>
      </c>
      <c r="H5311">
        <v>0</v>
      </c>
      <c r="I5311">
        <v>0</v>
      </c>
      <c r="J5311">
        <v>0</v>
      </c>
      <c r="K5311">
        <v>0</v>
      </c>
      <c r="L5311">
        <v>747</v>
      </c>
      <c r="M5311">
        <v>0</v>
      </c>
      <c r="R5311">
        <f t="shared" si="289"/>
        <v>15</v>
      </c>
      <c r="S5311">
        <f t="shared" si="290"/>
        <v>22</v>
      </c>
    </row>
    <row r="5312" spans="1:19" x14ac:dyDescent="0.3">
      <c r="A5312">
        <v>5311</v>
      </c>
      <c r="B5312" t="s">
        <v>5322</v>
      </c>
      <c r="C5312" t="str">
        <f t="shared" si="291"/>
        <v>noncropland_g_2_ROWESA11a</v>
      </c>
      <c r="D5312">
        <v>744</v>
      </c>
      <c r="E5312">
        <v>744</v>
      </c>
      <c r="F5312">
        <v>0</v>
      </c>
      <c r="G5312">
        <v>0</v>
      </c>
      <c r="H5312">
        <v>0</v>
      </c>
      <c r="I5312">
        <v>0</v>
      </c>
      <c r="J5312">
        <v>0</v>
      </c>
      <c r="K5312">
        <v>0</v>
      </c>
      <c r="L5312">
        <v>745</v>
      </c>
      <c r="M5312">
        <v>0</v>
      </c>
      <c r="R5312">
        <f t="shared" si="289"/>
        <v>15</v>
      </c>
      <c r="S5312">
        <f t="shared" si="290"/>
        <v>22</v>
      </c>
    </row>
    <row r="5313" spans="1:19" x14ac:dyDescent="0.3">
      <c r="A5313">
        <v>5312</v>
      </c>
      <c r="B5313" t="s">
        <v>5323</v>
      </c>
      <c r="C5313" t="str">
        <f t="shared" si="291"/>
        <v>noncropland_g_2_ROWESA11b</v>
      </c>
      <c r="D5313">
        <v>527</v>
      </c>
      <c r="E5313">
        <v>527</v>
      </c>
      <c r="F5313">
        <v>0</v>
      </c>
      <c r="G5313">
        <v>0</v>
      </c>
      <c r="H5313">
        <v>0</v>
      </c>
      <c r="I5313">
        <v>0</v>
      </c>
      <c r="J5313">
        <v>0</v>
      </c>
      <c r="K5313">
        <v>0</v>
      </c>
      <c r="L5313">
        <v>527</v>
      </c>
      <c r="M5313">
        <v>0</v>
      </c>
      <c r="R5313">
        <f t="shared" si="289"/>
        <v>15</v>
      </c>
      <c r="S5313">
        <f t="shared" si="290"/>
        <v>22</v>
      </c>
    </row>
    <row r="5314" spans="1:19" x14ac:dyDescent="0.3">
      <c r="A5314">
        <v>5313</v>
      </c>
      <c r="B5314" t="s">
        <v>5324</v>
      </c>
      <c r="C5314" t="str">
        <f t="shared" si="291"/>
        <v>noncropland_g_2_ROWESA12a</v>
      </c>
      <c r="D5314">
        <v>618</v>
      </c>
      <c r="E5314">
        <v>618</v>
      </c>
      <c r="F5314">
        <v>0</v>
      </c>
      <c r="G5314">
        <v>0</v>
      </c>
      <c r="H5314">
        <v>0</v>
      </c>
      <c r="I5314">
        <v>0</v>
      </c>
      <c r="J5314">
        <v>0</v>
      </c>
      <c r="K5314">
        <v>0</v>
      </c>
      <c r="L5314">
        <v>618</v>
      </c>
      <c r="M5314">
        <v>0</v>
      </c>
      <c r="R5314">
        <f t="shared" si="289"/>
        <v>15</v>
      </c>
      <c r="S5314">
        <f t="shared" si="290"/>
        <v>22</v>
      </c>
    </row>
    <row r="5315" spans="1:19" x14ac:dyDescent="0.3">
      <c r="A5315">
        <v>5314</v>
      </c>
      <c r="B5315" t="s">
        <v>5325</v>
      </c>
      <c r="C5315" t="str">
        <f t="shared" si="291"/>
        <v>noncropland_g_2_ROWESA12b</v>
      </c>
      <c r="D5315">
        <v>722</v>
      </c>
      <c r="E5315">
        <v>722</v>
      </c>
      <c r="F5315">
        <v>0</v>
      </c>
      <c r="G5315">
        <v>0</v>
      </c>
      <c r="H5315">
        <v>0</v>
      </c>
      <c r="I5315">
        <v>0</v>
      </c>
      <c r="J5315">
        <v>0</v>
      </c>
      <c r="K5315">
        <v>0</v>
      </c>
      <c r="L5315">
        <v>722</v>
      </c>
      <c r="M5315">
        <v>0</v>
      </c>
      <c r="R5315">
        <f t="shared" ref="R5315:R5378" si="292">SEARCH("run",B5315)</f>
        <v>15</v>
      </c>
      <c r="S5315">
        <f t="shared" ref="S5315:S5378" si="293">SEARCH("_",B5315,SEARCH("_",B5315,R5315+1)+1)</f>
        <v>22</v>
      </c>
    </row>
    <row r="5316" spans="1:19" x14ac:dyDescent="0.3">
      <c r="A5316">
        <v>5315</v>
      </c>
      <c r="B5316" t="s">
        <v>5326</v>
      </c>
      <c r="C5316" t="str">
        <f t="shared" si="291"/>
        <v>noncropland_g_2_ROWESA13</v>
      </c>
      <c r="D5316">
        <v>576</v>
      </c>
      <c r="E5316">
        <v>576</v>
      </c>
      <c r="F5316">
        <v>0</v>
      </c>
      <c r="G5316">
        <v>0</v>
      </c>
      <c r="H5316">
        <v>0</v>
      </c>
      <c r="I5316">
        <v>0</v>
      </c>
      <c r="J5316">
        <v>0</v>
      </c>
      <c r="K5316">
        <v>0</v>
      </c>
      <c r="L5316">
        <v>576</v>
      </c>
      <c r="M5316">
        <v>0</v>
      </c>
      <c r="R5316">
        <f t="shared" si="292"/>
        <v>15</v>
      </c>
      <c r="S5316">
        <f t="shared" si="293"/>
        <v>22</v>
      </c>
    </row>
    <row r="5317" spans="1:19" x14ac:dyDescent="0.3">
      <c r="A5317">
        <v>5316</v>
      </c>
      <c r="B5317" t="s">
        <v>5327</v>
      </c>
      <c r="C5317" t="str">
        <f t="shared" si="291"/>
        <v>noncropland_g_2_ROWESA14</v>
      </c>
      <c r="D5317">
        <v>580</v>
      </c>
      <c r="E5317">
        <v>580</v>
      </c>
      <c r="F5317">
        <v>0</v>
      </c>
      <c r="G5317">
        <v>0</v>
      </c>
      <c r="H5317">
        <v>0</v>
      </c>
      <c r="I5317">
        <v>0</v>
      </c>
      <c r="J5317">
        <v>0</v>
      </c>
      <c r="K5317">
        <v>0</v>
      </c>
      <c r="L5317">
        <v>580</v>
      </c>
      <c r="M5317">
        <v>0</v>
      </c>
      <c r="R5317">
        <f t="shared" si="292"/>
        <v>15</v>
      </c>
      <c r="S5317">
        <f t="shared" si="293"/>
        <v>22</v>
      </c>
    </row>
    <row r="5318" spans="1:19" x14ac:dyDescent="0.3">
      <c r="A5318">
        <v>5317</v>
      </c>
      <c r="B5318" t="s">
        <v>5328</v>
      </c>
      <c r="C5318" t="str">
        <f t="shared" si="291"/>
        <v>noncropland_g_2_ROWESA15a</v>
      </c>
      <c r="D5318">
        <v>721</v>
      </c>
      <c r="E5318">
        <v>721</v>
      </c>
      <c r="F5318">
        <v>0</v>
      </c>
      <c r="G5318">
        <v>0</v>
      </c>
      <c r="H5318">
        <v>0</v>
      </c>
      <c r="I5318">
        <v>0</v>
      </c>
      <c r="J5318">
        <v>0</v>
      </c>
      <c r="K5318">
        <v>0</v>
      </c>
      <c r="L5318">
        <v>721</v>
      </c>
      <c r="M5318">
        <v>0</v>
      </c>
      <c r="R5318">
        <f t="shared" si="292"/>
        <v>15</v>
      </c>
      <c r="S5318">
        <f t="shared" si="293"/>
        <v>22</v>
      </c>
    </row>
    <row r="5319" spans="1:19" x14ac:dyDescent="0.3">
      <c r="A5319">
        <v>5318</v>
      </c>
      <c r="B5319" t="s">
        <v>5329</v>
      </c>
      <c r="C5319" t="str">
        <f t="shared" si="291"/>
        <v>noncropland_g_2_ROWESA15b</v>
      </c>
      <c r="D5319">
        <v>786</v>
      </c>
      <c r="E5319">
        <v>786</v>
      </c>
      <c r="F5319">
        <v>0</v>
      </c>
      <c r="G5319">
        <v>0</v>
      </c>
      <c r="H5319">
        <v>0</v>
      </c>
      <c r="I5319">
        <v>0</v>
      </c>
      <c r="J5319">
        <v>0</v>
      </c>
      <c r="K5319">
        <v>0</v>
      </c>
      <c r="L5319">
        <v>786</v>
      </c>
      <c r="M5319">
        <v>0</v>
      </c>
      <c r="R5319">
        <f t="shared" si="292"/>
        <v>15</v>
      </c>
      <c r="S5319">
        <f t="shared" si="293"/>
        <v>22</v>
      </c>
    </row>
    <row r="5320" spans="1:19" x14ac:dyDescent="0.3">
      <c r="A5320">
        <v>5319</v>
      </c>
      <c r="B5320" t="s">
        <v>5330</v>
      </c>
      <c r="C5320" t="str">
        <f t="shared" si="291"/>
        <v>noncropland_g_2_ROWESA16a</v>
      </c>
      <c r="D5320">
        <v>885</v>
      </c>
      <c r="E5320">
        <v>885</v>
      </c>
      <c r="F5320">
        <v>0</v>
      </c>
      <c r="G5320">
        <v>0</v>
      </c>
      <c r="H5320">
        <v>0</v>
      </c>
      <c r="I5320">
        <v>0</v>
      </c>
      <c r="J5320">
        <v>0</v>
      </c>
      <c r="K5320">
        <v>0</v>
      </c>
      <c r="L5320">
        <v>885</v>
      </c>
      <c r="M5320">
        <v>0</v>
      </c>
      <c r="R5320">
        <f t="shared" si="292"/>
        <v>15</v>
      </c>
      <c r="S5320">
        <f t="shared" si="293"/>
        <v>22</v>
      </c>
    </row>
    <row r="5321" spans="1:19" x14ac:dyDescent="0.3">
      <c r="A5321">
        <v>5320</v>
      </c>
      <c r="B5321" t="s">
        <v>5331</v>
      </c>
      <c r="C5321" t="str">
        <f t="shared" si="291"/>
        <v>noncropland_g_2_ROWESA16b</v>
      </c>
      <c r="D5321">
        <v>715</v>
      </c>
      <c r="E5321">
        <v>715</v>
      </c>
      <c r="F5321">
        <v>0</v>
      </c>
      <c r="G5321">
        <v>0</v>
      </c>
      <c r="H5321">
        <v>0</v>
      </c>
      <c r="I5321">
        <v>0</v>
      </c>
      <c r="J5321">
        <v>0</v>
      </c>
      <c r="K5321">
        <v>0</v>
      </c>
      <c r="L5321">
        <v>716</v>
      </c>
      <c r="M5321">
        <v>0</v>
      </c>
      <c r="R5321">
        <f t="shared" si="292"/>
        <v>15</v>
      </c>
      <c r="S5321">
        <f t="shared" si="293"/>
        <v>22</v>
      </c>
    </row>
    <row r="5322" spans="1:19" x14ac:dyDescent="0.3">
      <c r="A5322">
        <v>5321</v>
      </c>
      <c r="B5322" t="s">
        <v>5332</v>
      </c>
      <c r="C5322" t="str">
        <f t="shared" si="291"/>
        <v>noncropland_g_2_ROWESA17a</v>
      </c>
      <c r="D5322">
        <v>712</v>
      </c>
      <c r="E5322">
        <v>712</v>
      </c>
      <c r="F5322">
        <v>0</v>
      </c>
      <c r="G5322">
        <v>0</v>
      </c>
      <c r="H5322">
        <v>0</v>
      </c>
      <c r="I5322">
        <v>0</v>
      </c>
      <c r="J5322">
        <v>0</v>
      </c>
      <c r="K5322">
        <v>0</v>
      </c>
      <c r="L5322">
        <v>712</v>
      </c>
      <c r="M5322">
        <v>0</v>
      </c>
      <c r="R5322">
        <f t="shared" si="292"/>
        <v>15</v>
      </c>
      <c r="S5322">
        <f t="shared" si="293"/>
        <v>22</v>
      </c>
    </row>
    <row r="5323" spans="1:19" x14ac:dyDescent="0.3">
      <c r="A5323">
        <v>5322</v>
      </c>
      <c r="B5323" t="s">
        <v>5333</v>
      </c>
      <c r="C5323" t="str">
        <f t="shared" si="291"/>
        <v>noncropland_g_2_ROWESA17b</v>
      </c>
      <c r="D5323">
        <v>660</v>
      </c>
      <c r="E5323">
        <v>660</v>
      </c>
      <c r="F5323">
        <v>0</v>
      </c>
      <c r="G5323">
        <v>0</v>
      </c>
      <c r="H5323">
        <v>0</v>
      </c>
      <c r="I5323">
        <v>0</v>
      </c>
      <c r="J5323">
        <v>0</v>
      </c>
      <c r="K5323">
        <v>0</v>
      </c>
      <c r="L5323">
        <v>660</v>
      </c>
      <c r="M5323">
        <v>0</v>
      </c>
      <c r="R5323">
        <f t="shared" si="292"/>
        <v>15</v>
      </c>
      <c r="S5323">
        <f t="shared" si="293"/>
        <v>22</v>
      </c>
    </row>
    <row r="5324" spans="1:19" x14ac:dyDescent="0.3">
      <c r="A5324">
        <v>5323</v>
      </c>
      <c r="B5324" t="s">
        <v>5334</v>
      </c>
      <c r="C5324" t="str">
        <f t="shared" si="291"/>
        <v>noncropland_g_2_ROWESA18a</v>
      </c>
      <c r="D5324">
        <v>780</v>
      </c>
      <c r="E5324">
        <v>780</v>
      </c>
      <c r="F5324">
        <v>0</v>
      </c>
      <c r="G5324">
        <v>0</v>
      </c>
      <c r="H5324">
        <v>0</v>
      </c>
      <c r="I5324">
        <v>0</v>
      </c>
      <c r="J5324">
        <v>0</v>
      </c>
      <c r="K5324">
        <v>0</v>
      </c>
      <c r="L5324">
        <v>780</v>
      </c>
      <c r="M5324">
        <v>0</v>
      </c>
      <c r="R5324">
        <f t="shared" si="292"/>
        <v>15</v>
      </c>
      <c r="S5324">
        <f t="shared" si="293"/>
        <v>22</v>
      </c>
    </row>
    <row r="5325" spans="1:19" x14ac:dyDescent="0.3">
      <c r="A5325">
        <v>5324</v>
      </c>
      <c r="B5325" t="s">
        <v>5335</v>
      </c>
      <c r="C5325" t="str">
        <f t="shared" si="291"/>
        <v>noncropland_g_2_ROWESA18b</v>
      </c>
      <c r="D5325">
        <v>787</v>
      </c>
      <c r="E5325">
        <v>787</v>
      </c>
      <c r="F5325">
        <v>0</v>
      </c>
      <c r="G5325">
        <v>0</v>
      </c>
      <c r="H5325">
        <v>0</v>
      </c>
      <c r="I5325">
        <v>0</v>
      </c>
      <c r="J5325">
        <v>0</v>
      </c>
      <c r="K5325">
        <v>0</v>
      </c>
      <c r="L5325">
        <v>787</v>
      </c>
      <c r="M5325">
        <v>0</v>
      </c>
      <c r="R5325">
        <f t="shared" si="292"/>
        <v>15</v>
      </c>
      <c r="S5325">
        <f t="shared" si="293"/>
        <v>22</v>
      </c>
    </row>
    <row r="5326" spans="1:19" x14ac:dyDescent="0.3">
      <c r="A5326">
        <v>5325</v>
      </c>
      <c r="B5326" t="s">
        <v>5336</v>
      </c>
      <c r="C5326" t="str">
        <f t="shared" si="291"/>
        <v>noncropland_g_2_ROWESA19a</v>
      </c>
      <c r="D5326">
        <v>688</v>
      </c>
      <c r="E5326">
        <v>688</v>
      </c>
      <c r="F5326">
        <v>0</v>
      </c>
      <c r="G5326">
        <v>0</v>
      </c>
      <c r="H5326">
        <v>0</v>
      </c>
      <c r="I5326">
        <v>0</v>
      </c>
      <c r="J5326">
        <v>0</v>
      </c>
      <c r="K5326">
        <v>0</v>
      </c>
      <c r="L5326">
        <v>688</v>
      </c>
      <c r="M5326">
        <v>0</v>
      </c>
      <c r="R5326">
        <f t="shared" si="292"/>
        <v>15</v>
      </c>
      <c r="S5326">
        <f t="shared" si="293"/>
        <v>22</v>
      </c>
    </row>
    <row r="5327" spans="1:19" x14ac:dyDescent="0.3">
      <c r="A5327">
        <v>5326</v>
      </c>
      <c r="B5327" t="s">
        <v>5337</v>
      </c>
      <c r="C5327" t="str">
        <f t="shared" si="291"/>
        <v>noncropland_g_2_ROWESA19b</v>
      </c>
      <c r="D5327">
        <v>606</v>
      </c>
      <c r="E5327">
        <v>606</v>
      </c>
      <c r="F5327">
        <v>0</v>
      </c>
      <c r="G5327">
        <v>0</v>
      </c>
      <c r="H5327">
        <v>0</v>
      </c>
      <c r="I5327">
        <v>0</v>
      </c>
      <c r="J5327">
        <v>0</v>
      </c>
      <c r="K5327">
        <v>0</v>
      </c>
      <c r="L5327">
        <v>606</v>
      </c>
      <c r="M5327">
        <v>0</v>
      </c>
      <c r="R5327">
        <f t="shared" si="292"/>
        <v>15</v>
      </c>
      <c r="S5327">
        <f t="shared" si="293"/>
        <v>22</v>
      </c>
    </row>
    <row r="5328" spans="1:19" x14ac:dyDescent="0.3">
      <c r="A5328">
        <v>5327</v>
      </c>
      <c r="B5328" t="s">
        <v>5338</v>
      </c>
      <c r="C5328" t="str">
        <f t="shared" si="291"/>
        <v>noncropland_g_2_ROWESA20a</v>
      </c>
      <c r="D5328">
        <v>607</v>
      </c>
      <c r="E5328">
        <v>607</v>
      </c>
      <c r="F5328">
        <v>0</v>
      </c>
      <c r="G5328">
        <v>0</v>
      </c>
      <c r="H5328">
        <v>0</v>
      </c>
      <c r="I5328">
        <v>0</v>
      </c>
      <c r="J5328">
        <v>0</v>
      </c>
      <c r="K5328">
        <v>0</v>
      </c>
      <c r="L5328">
        <v>607</v>
      </c>
      <c r="M5328">
        <v>0</v>
      </c>
      <c r="R5328">
        <f t="shared" si="292"/>
        <v>15</v>
      </c>
      <c r="S5328">
        <f t="shared" si="293"/>
        <v>22</v>
      </c>
    </row>
    <row r="5329" spans="1:19" x14ac:dyDescent="0.3">
      <c r="A5329">
        <v>5328</v>
      </c>
      <c r="B5329" t="s">
        <v>5339</v>
      </c>
      <c r="C5329" t="str">
        <f t="shared" si="291"/>
        <v>noncropland_g_2_ROWESA20b</v>
      </c>
      <c r="D5329">
        <v>675</v>
      </c>
      <c r="E5329">
        <v>675</v>
      </c>
      <c r="F5329">
        <v>0</v>
      </c>
      <c r="G5329">
        <v>0</v>
      </c>
      <c r="H5329">
        <v>0</v>
      </c>
      <c r="I5329">
        <v>0</v>
      </c>
      <c r="J5329">
        <v>0</v>
      </c>
      <c r="K5329">
        <v>0</v>
      </c>
      <c r="L5329">
        <v>675</v>
      </c>
      <c r="M5329">
        <v>0</v>
      </c>
      <c r="R5329">
        <f t="shared" si="292"/>
        <v>15</v>
      </c>
      <c r="S5329">
        <f t="shared" si="293"/>
        <v>22</v>
      </c>
    </row>
    <row r="5330" spans="1:19" x14ac:dyDescent="0.3">
      <c r="A5330">
        <v>5329</v>
      </c>
      <c r="B5330" t="s">
        <v>5340</v>
      </c>
      <c r="C5330" t="str">
        <f t="shared" si="291"/>
        <v>noncropland_g_2_ROWESA21</v>
      </c>
      <c r="D5330">
        <v>590</v>
      </c>
      <c r="E5330">
        <v>590</v>
      </c>
      <c r="F5330">
        <v>0</v>
      </c>
      <c r="G5330">
        <v>0</v>
      </c>
      <c r="H5330">
        <v>0</v>
      </c>
      <c r="I5330">
        <v>0</v>
      </c>
      <c r="J5330">
        <v>0</v>
      </c>
      <c r="K5330">
        <v>0</v>
      </c>
      <c r="L5330">
        <v>590</v>
      </c>
      <c r="M5330">
        <v>0</v>
      </c>
      <c r="R5330">
        <f t="shared" si="292"/>
        <v>15</v>
      </c>
      <c r="S5330">
        <f t="shared" si="293"/>
        <v>22</v>
      </c>
    </row>
    <row r="5331" spans="1:19" x14ac:dyDescent="0.3">
      <c r="A5331">
        <v>5330</v>
      </c>
      <c r="B5331" t="s">
        <v>5341</v>
      </c>
      <c r="C5331" t="str">
        <f t="shared" si="291"/>
        <v>okra_g_2_VegetableESA1</v>
      </c>
      <c r="D5331">
        <v>460</v>
      </c>
      <c r="E5331">
        <v>460</v>
      </c>
      <c r="F5331">
        <v>0</v>
      </c>
      <c r="G5331">
        <v>0</v>
      </c>
      <c r="H5331">
        <v>0</v>
      </c>
      <c r="I5331">
        <v>0</v>
      </c>
      <c r="J5331">
        <v>0</v>
      </c>
      <c r="K5331">
        <v>0</v>
      </c>
      <c r="L5331">
        <v>748</v>
      </c>
      <c r="M5331">
        <v>0</v>
      </c>
      <c r="R5331">
        <f t="shared" si="292"/>
        <v>8</v>
      </c>
      <c r="S5331">
        <f t="shared" si="293"/>
        <v>15</v>
      </c>
    </row>
    <row r="5332" spans="1:19" x14ac:dyDescent="0.3">
      <c r="A5332">
        <v>5331</v>
      </c>
      <c r="B5332" t="s">
        <v>5342</v>
      </c>
      <c r="C5332" t="str">
        <f t="shared" si="291"/>
        <v>okra_g_2_VegetableESA2</v>
      </c>
      <c r="D5332">
        <v>679</v>
      </c>
      <c r="E5332">
        <v>679</v>
      </c>
      <c r="F5332">
        <v>0</v>
      </c>
      <c r="G5332">
        <v>0</v>
      </c>
      <c r="H5332">
        <v>0</v>
      </c>
      <c r="I5332">
        <v>0</v>
      </c>
      <c r="J5332">
        <v>0</v>
      </c>
      <c r="K5332">
        <v>0</v>
      </c>
      <c r="L5332">
        <v>719</v>
      </c>
      <c r="M5332">
        <v>0</v>
      </c>
      <c r="R5332">
        <f t="shared" si="292"/>
        <v>8</v>
      </c>
      <c r="S5332">
        <f t="shared" si="293"/>
        <v>15</v>
      </c>
    </row>
    <row r="5333" spans="1:19" x14ac:dyDescent="0.3">
      <c r="A5333">
        <v>5332</v>
      </c>
      <c r="B5333" t="s">
        <v>5343</v>
      </c>
      <c r="C5333" t="str">
        <f t="shared" si="291"/>
        <v>okra_g_2_VegetableESA3</v>
      </c>
      <c r="D5333">
        <v>472</v>
      </c>
      <c r="E5333">
        <v>472</v>
      </c>
      <c r="F5333">
        <v>0</v>
      </c>
      <c r="G5333">
        <v>0</v>
      </c>
      <c r="H5333">
        <v>0</v>
      </c>
      <c r="I5333">
        <v>0</v>
      </c>
      <c r="J5333">
        <v>0</v>
      </c>
      <c r="K5333">
        <v>0</v>
      </c>
      <c r="L5333">
        <v>477</v>
      </c>
      <c r="M5333">
        <v>0</v>
      </c>
      <c r="R5333">
        <f t="shared" si="292"/>
        <v>8</v>
      </c>
      <c r="S5333">
        <f t="shared" si="293"/>
        <v>15</v>
      </c>
    </row>
    <row r="5334" spans="1:19" x14ac:dyDescent="0.3">
      <c r="A5334">
        <v>5333</v>
      </c>
      <c r="B5334" t="s">
        <v>5344</v>
      </c>
      <c r="C5334" t="str">
        <f t="shared" si="291"/>
        <v>okra_g_2_VegetableESA4</v>
      </c>
      <c r="D5334">
        <v>698</v>
      </c>
      <c r="E5334">
        <v>698</v>
      </c>
      <c r="F5334">
        <v>0</v>
      </c>
      <c r="G5334">
        <v>0</v>
      </c>
      <c r="H5334">
        <v>0</v>
      </c>
      <c r="I5334">
        <v>0</v>
      </c>
      <c r="J5334">
        <v>0</v>
      </c>
      <c r="K5334">
        <v>0</v>
      </c>
      <c r="L5334">
        <v>698</v>
      </c>
      <c r="M5334">
        <v>0</v>
      </c>
      <c r="R5334">
        <f t="shared" si="292"/>
        <v>8</v>
      </c>
      <c r="S5334">
        <f t="shared" si="293"/>
        <v>15</v>
      </c>
    </row>
    <row r="5335" spans="1:19" x14ac:dyDescent="0.3">
      <c r="A5335">
        <v>5334</v>
      </c>
      <c r="B5335" t="s">
        <v>5345</v>
      </c>
      <c r="C5335" t="str">
        <f t="shared" si="291"/>
        <v>okra_g_2_VegetableESA5</v>
      </c>
      <c r="D5335">
        <v>698</v>
      </c>
      <c r="E5335">
        <v>698</v>
      </c>
      <c r="F5335">
        <v>0</v>
      </c>
      <c r="G5335">
        <v>0</v>
      </c>
      <c r="H5335">
        <v>0</v>
      </c>
      <c r="I5335">
        <v>0</v>
      </c>
      <c r="J5335">
        <v>0</v>
      </c>
      <c r="K5335">
        <v>0</v>
      </c>
      <c r="L5335">
        <v>727</v>
      </c>
      <c r="M5335">
        <v>0</v>
      </c>
      <c r="R5335">
        <f t="shared" si="292"/>
        <v>8</v>
      </c>
      <c r="S5335">
        <f t="shared" si="293"/>
        <v>15</v>
      </c>
    </row>
    <row r="5336" spans="1:19" x14ac:dyDescent="0.3">
      <c r="A5336">
        <v>5335</v>
      </c>
      <c r="B5336" t="s">
        <v>5346</v>
      </c>
      <c r="C5336" t="str">
        <f t="shared" si="291"/>
        <v>okra_g_2_VegetableESA6</v>
      </c>
      <c r="D5336">
        <v>663</v>
      </c>
      <c r="E5336">
        <v>663</v>
      </c>
      <c r="F5336">
        <v>0</v>
      </c>
      <c r="G5336">
        <v>0</v>
      </c>
      <c r="H5336">
        <v>0</v>
      </c>
      <c r="I5336">
        <v>0</v>
      </c>
      <c r="J5336">
        <v>0</v>
      </c>
      <c r="K5336">
        <v>0</v>
      </c>
      <c r="L5336">
        <v>679</v>
      </c>
      <c r="M5336">
        <v>0</v>
      </c>
      <c r="R5336">
        <f t="shared" si="292"/>
        <v>8</v>
      </c>
      <c r="S5336">
        <f t="shared" si="293"/>
        <v>15</v>
      </c>
    </row>
    <row r="5337" spans="1:19" x14ac:dyDescent="0.3">
      <c r="A5337">
        <v>5336</v>
      </c>
      <c r="B5337" t="s">
        <v>5347</v>
      </c>
      <c r="C5337" t="str">
        <f t="shared" si="291"/>
        <v>okra_g_2_VegetableESA7</v>
      </c>
      <c r="D5337">
        <v>843</v>
      </c>
      <c r="E5337">
        <v>843</v>
      </c>
      <c r="F5337">
        <v>0</v>
      </c>
      <c r="G5337">
        <v>0</v>
      </c>
      <c r="H5337">
        <v>0</v>
      </c>
      <c r="I5337">
        <v>0</v>
      </c>
      <c r="J5337">
        <v>0</v>
      </c>
      <c r="K5337">
        <v>0</v>
      </c>
      <c r="L5337">
        <v>925</v>
      </c>
      <c r="M5337">
        <v>0</v>
      </c>
      <c r="R5337">
        <f t="shared" si="292"/>
        <v>8</v>
      </c>
      <c r="S5337">
        <f t="shared" si="293"/>
        <v>15</v>
      </c>
    </row>
    <row r="5338" spans="1:19" x14ac:dyDescent="0.3">
      <c r="A5338">
        <v>5337</v>
      </c>
      <c r="B5338" t="s">
        <v>5348</v>
      </c>
      <c r="C5338" t="str">
        <f t="shared" si="291"/>
        <v>okra_g_2_VegetableESA8</v>
      </c>
      <c r="D5338">
        <v>465</v>
      </c>
      <c r="E5338">
        <v>465</v>
      </c>
      <c r="F5338">
        <v>0</v>
      </c>
      <c r="G5338">
        <v>0</v>
      </c>
      <c r="H5338">
        <v>0</v>
      </c>
      <c r="I5338">
        <v>0</v>
      </c>
      <c r="J5338">
        <v>0</v>
      </c>
      <c r="K5338">
        <v>0</v>
      </c>
      <c r="L5338">
        <v>465</v>
      </c>
      <c r="M5338">
        <v>0</v>
      </c>
      <c r="R5338">
        <f t="shared" si="292"/>
        <v>8</v>
      </c>
      <c r="S5338">
        <f t="shared" si="293"/>
        <v>15</v>
      </c>
    </row>
    <row r="5339" spans="1:19" x14ac:dyDescent="0.3">
      <c r="A5339">
        <v>5338</v>
      </c>
      <c r="B5339" t="s">
        <v>5349</v>
      </c>
      <c r="C5339" t="str">
        <f t="shared" si="291"/>
        <v>okra_g_2_VegetableESA9</v>
      </c>
      <c r="D5339">
        <v>389</v>
      </c>
      <c r="E5339">
        <v>389</v>
      </c>
      <c r="F5339">
        <v>0</v>
      </c>
      <c r="G5339">
        <v>0</v>
      </c>
      <c r="H5339">
        <v>0</v>
      </c>
      <c r="I5339">
        <v>0</v>
      </c>
      <c r="J5339">
        <v>0</v>
      </c>
      <c r="K5339">
        <v>0</v>
      </c>
      <c r="L5339">
        <v>399</v>
      </c>
      <c r="M5339">
        <v>0</v>
      </c>
      <c r="R5339">
        <f t="shared" si="292"/>
        <v>8</v>
      </c>
      <c r="S5339">
        <f t="shared" si="293"/>
        <v>15</v>
      </c>
    </row>
    <row r="5340" spans="1:19" x14ac:dyDescent="0.3">
      <c r="A5340">
        <v>5339</v>
      </c>
      <c r="B5340" t="s">
        <v>5350</v>
      </c>
      <c r="C5340" t="str">
        <f t="shared" si="291"/>
        <v>okra_g_2_VegetableESA10a</v>
      </c>
      <c r="D5340">
        <v>369</v>
      </c>
      <c r="E5340">
        <v>369</v>
      </c>
      <c r="F5340">
        <v>0</v>
      </c>
      <c r="G5340">
        <v>0</v>
      </c>
      <c r="H5340">
        <v>0</v>
      </c>
      <c r="I5340">
        <v>0</v>
      </c>
      <c r="J5340">
        <v>0</v>
      </c>
      <c r="K5340">
        <v>0</v>
      </c>
      <c r="L5340">
        <v>382</v>
      </c>
      <c r="M5340">
        <v>0</v>
      </c>
      <c r="R5340">
        <f t="shared" si="292"/>
        <v>8</v>
      </c>
      <c r="S5340">
        <f t="shared" si="293"/>
        <v>15</v>
      </c>
    </row>
    <row r="5341" spans="1:19" x14ac:dyDescent="0.3">
      <c r="A5341">
        <v>5340</v>
      </c>
      <c r="B5341" t="s">
        <v>5351</v>
      </c>
      <c r="C5341" t="str">
        <f t="shared" si="291"/>
        <v>okra_g_2_VegetableESA10b</v>
      </c>
      <c r="D5341">
        <v>464</v>
      </c>
      <c r="E5341">
        <v>464</v>
      </c>
      <c r="F5341">
        <v>0</v>
      </c>
      <c r="G5341">
        <v>0</v>
      </c>
      <c r="H5341">
        <v>0</v>
      </c>
      <c r="I5341">
        <v>0</v>
      </c>
      <c r="J5341">
        <v>0</v>
      </c>
      <c r="K5341">
        <v>0</v>
      </c>
      <c r="L5341">
        <v>492</v>
      </c>
      <c r="M5341">
        <v>0</v>
      </c>
      <c r="R5341">
        <f t="shared" si="292"/>
        <v>8</v>
      </c>
      <c r="S5341">
        <f t="shared" si="293"/>
        <v>15</v>
      </c>
    </row>
    <row r="5342" spans="1:19" x14ac:dyDescent="0.3">
      <c r="A5342">
        <v>5341</v>
      </c>
      <c r="B5342" t="s">
        <v>5352</v>
      </c>
      <c r="C5342" t="str">
        <f t="shared" si="291"/>
        <v>okra_g_2_VegetableESA11a</v>
      </c>
      <c r="D5342">
        <v>992</v>
      </c>
      <c r="E5342">
        <v>992</v>
      </c>
      <c r="F5342">
        <v>0</v>
      </c>
      <c r="G5342">
        <v>0</v>
      </c>
      <c r="H5342">
        <v>0</v>
      </c>
      <c r="I5342">
        <v>0</v>
      </c>
      <c r="J5342">
        <v>0</v>
      </c>
      <c r="K5342">
        <v>0</v>
      </c>
      <c r="L5342">
        <v>1014</v>
      </c>
      <c r="M5342">
        <v>0</v>
      </c>
      <c r="R5342">
        <f t="shared" si="292"/>
        <v>8</v>
      </c>
      <c r="S5342">
        <f t="shared" si="293"/>
        <v>15</v>
      </c>
    </row>
    <row r="5343" spans="1:19" x14ac:dyDescent="0.3">
      <c r="A5343">
        <v>5342</v>
      </c>
      <c r="B5343" t="s">
        <v>5353</v>
      </c>
      <c r="C5343" t="str">
        <f t="shared" si="291"/>
        <v>okra_g_2_VegetableESA11b</v>
      </c>
      <c r="D5343">
        <v>951</v>
      </c>
      <c r="E5343">
        <v>951</v>
      </c>
      <c r="F5343">
        <v>0</v>
      </c>
      <c r="G5343">
        <v>0</v>
      </c>
      <c r="H5343">
        <v>0</v>
      </c>
      <c r="I5343">
        <v>0</v>
      </c>
      <c r="J5343">
        <v>0</v>
      </c>
      <c r="K5343">
        <v>0</v>
      </c>
      <c r="L5343">
        <v>959</v>
      </c>
      <c r="M5343">
        <v>0</v>
      </c>
      <c r="R5343">
        <f t="shared" si="292"/>
        <v>8</v>
      </c>
      <c r="S5343">
        <f t="shared" si="293"/>
        <v>15</v>
      </c>
    </row>
    <row r="5344" spans="1:19" x14ac:dyDescent="0.3">
      <c r="A5344">
        <v>5343</v>
      </c>
      <c r="B5344" t="s">
        <v>5354</v>
      </c>
      <c r="C5344" t="str">
        <f t="shared" si="291"/>
        <v>okra_g_2_VegetableESA12a</v>
      </c>
      <c r="D5344">
        <v>930</v>
      </c>
      <c r="E5344">
        <v>930</v>
      </c>
      <c r="F5344">
        <v>0</v>
      </c>
      <c r="G5344">
        <v>0</v>
      </c>
      <c r="H5344">
        <v>0</v>
      </c>
      <c r="I5344">
        <v>0</v>
      </c>
      <c r="J5344">
        <v>0</v>
      </c>
      <c r="K5344">
        <v>0</v>
      </c>
      <c r="L5344">
        <v>945</v>
      </c>
      <c r="M5344">
        <v>0</v>
      </c>
      <c r="R5344">
        <f t="shared" si="292"/>
        <v>8</v>
      </c>
      <c r="S5344">
        <f t="shared" si="293"/>
        <v>15</v>
      </c>
    </row>
    <row r="5345" spans="1:19" x14ac:dyDescent="0.3">
      <c r="A5345">
        <v>5344</v>
      </c>
      <c r="B5345" t="s">
        <v>5355</v>
      </c>
      <c r="C5345" t="str">
        <f t="shared" si="291"/>
        <v>okra_g_2_VegetableESA12b</v>
      </c>
      <c r="D5345">
        <v>1136</v>
      </c>
      <c r="E5345">
        <v>1136</v>
      </c>
      <c r="F5345">
        <v>0</v>
      </c>
      <c r="G5345">
        <v>0</v>
      </c>
      <c r="H5345">
        <v>0</v>
      </c>
      <c r="I5345">
        <v>0</v>
      </c>
      <c r="J5345">
        <v>0</v>
      </c>
      <c r="K5345">
        <v>0</v>
      </c>
      <c r="L5345">
        <v>1159</v>
      </c>
      <c r="M5345">
        <v>0</v>
      </c>
      <c r="R5345">
        <f t="shared" si="292"/>
        <v>8</v>
      </c>
      <c r="S5345">
        <f t="shared" si="293"/>
        <v>15</v>
      </c>
    </row>
    <row r="5346" spans="1:19" x14ac:dyDescent="0.3">
      <c r="A5346">
        <v>5345</v>
      </c>
      <c r="B5346" t="s">
        <v>5356</v>
      </c>
      <c r="C5346" t="str">
        <f t="shared" si="291"/>
        <v>okra_g_2_VegetableESA13</v>
      </c>
      <c r="D5346">
        <v>1260</v>
      </c>
      <c r="E5346">
        <v>1260</v>
      </c>
      <c r="F5346">
        <v>0</v>
      </c>
      <c r="G5346">
        <v>0</v>
      </c>
      <c r="H5346">
        <v>0</v>
      </c>
      <c r="I5346">
        <v>0</v>
      </c>
      <c r="J5346">
        <v>0</v>
      </c>
      <c r="K5346">
        <v>0</v>
      </c>
      <c r="L5346">
        <v>1271</v>
      </c>
      <c r="M5346">
        <v>0</v>
      </c>
      <c r="R5346">
        <f t="shared" si="292"/>
        <v>8</v>
      </c>
      <c r="S5346">
        <f t="shared" si="293"/>
        <v>15</v>
      </c>
    </row>
    <row r="5347" spans="1:19" x14ac:dyDescent="0.3">
      <c r="A5347">
        <v>5346</v>
      </c>
      <c r="B5347" t="s">
        <v>5357</v>
      </c>
      <c r="C5347" t="str">
        <f t="shared" si="291"/>
        <v>okra_g_2_VegetableESA14</v>
      </c>
      <c r="D5347">
        <v>953</v>
      </c>
      <c r="E5347">
        <v>953</v>
      </c>
      <c r="F5347">
        <v>0</v>
      </c>
      <c r="G5347">
        <v>0</v>
      </c>
      <c r="H5347">
        <v>0</v>
      </c>
      <c r="I5347">
        <v>0</v>
      </c>
      <c r="J5347">
        <v>0</v>
      </c>
      <c r="K5347">
        <v>0</v>
      </c>
      <c r="L5347">
        <v>963</v>
      </c>
      <c r="M5347">
        <v>0</v>
      </c>
      <c r="R5347">
        <f t="shared" si="292"/>
        <v>8</v>
      </c>
      <c r="S5347">
        <f t="shared" si="293"/>
        <v>15</v>
      </c>
    </row>
    <row r="5348" spans="1:19" x14ac:dyDescent="0.3">
      <c r="A5348">
        <v>5347</v>
      </c>
      <c r="B5348" t="s">
        <v>5358</v>
      </c>
      <c r="C5348" t="str">
        <f t="shared" si="291"/>
        <v>okra_g_2_VegetableESA15a</v>
      </c>
      <c r="D5348">
        <v>1858</v>
      </c>
      <c r="E5348">
        <v>1858</v>
      </c>
      <c r="F5348">
        <v>0</v>
      </c>
      <c r="G5348">
        <v>0</v>
      </c>
      <c r="H5348">
        <v>0</v>
      </c>
      <c r="I5348">
        <v>0</v>
      </c>
      <c r="J5348">
        <v>0</v>
      </c>
      <c r="K5348">
        <v>0</v>
      </c>
      <c r="L5348">
        <v>1890</v>
      </c>
      <c r="M5348">
        <v>0</v>
      </c>
      <c r="R5348">
        <f t="shared" si="292"/>
        <v>8</v>
      </c>
      <c r="S5348">
        <f t="shared" si="293"/>
        <v>15</v>
      </c>
    </row>
    <row r="5349" spans="1:19" x14ac:dyDescent="0.3">
      <c r="A5349">
        <v>5348</v>
      </c>
      <c r="B5349" t="s">
        <v>5359</v>
      </c>
      <c r="C5349" t="str">
        <f t="shared" si="291"/>
        <v>okra_g_2_VegetableESA15b</v>
      </c>
      <c r="D5349">
        <v>2138</v>
      </c>
      <c r="E5349">
        <v>2138</v>
      </c>
      <c r="F5349">
        <v>0</v>
      </c>
      <c r="G5349">
        <v>0</v>
      </c>
      <c r="H5349">
        <v>0</v>
      </c>
      <c r="I5349">
        <v>0</v>
      </c>
      <c r="J5349">
        <v>0</v>
      </c>
      <c r="K5349">
        <v>0</v>
      </c>
      <c r="L5349">
        <v>2162</v>
      </c>
      <c r="M5349">
        <v>0</v>
      </c>
      <c r="R5349">
        <f t="shared" si="292"/>
        <v>8</v>
      </c>
      <c r="S5349">
        <f t="shared" si="293"/>
        <v>15</v>
      </c>
    </row>
    <row r="5350" spans="1:19" x14ac:dyDescent="0.3">
      <c r="A5350">
        <v>5349</v>
      </c>
      <c r="B5350" t="s">
        <v>5360</v>
      </c>
      <c r="C5350" t="str">
        <f t="shared" si="291"/>
        <v>okra_g_2_VegetableESA16a</v>
      </c>
      <c r="D5350">
        <v>531</v>
      </c>
      <c r="E5350">
        <v>531</v>
      </c>
      <c r="F5350">
        <v>0</v>
      </c>
      <c r="G5350">
        <v>0</v>
      </c>
      <c r="H5350">
        <v>0</v>
      </c>
      <c r="I5350">
        <v>0</v>
      </c>
      <c r="J5350">
        <v>0</v>
      </c>
      <c r="K5350">
        <v>0</v>
      </c>
      <c r="L5350">
        <v>534</v>
      </c>
      <c r="M5350">
        <v>0</v>
      </c>
      <c r="R5350">
        <f t="shared" si="292"/>
        <v>8</v>
      </c>
      <c r="S5350">
        <f t="shared" si="293"/>
        <v>15</v>
      </c>
    </row>
    <row r="5351" spans="1:19" x14ac:dyDescent="0.3">
      <c r="A5351">
        <v>5350</v>
      </c>
      <c r="B5351" t="s">
        <v>5361</v>
      </c>
      <c r="C5351" t="str">
        <f t="shared" si="291"/>
        <v>okra_g_2_VegetableESA16b</v>
      </c>
      <c r="D5351">
        <v>467</v>
      </c>
      <c r="E5351">
        <v>467</v>
      </c>
      <c r="F5351">
        <v>0</v>
      </c>
      <c r="G5351">
        <v>0</v>
      </c>
      <c r="H5351">
        <v>0</v>
      </c>
      <c r="I5351">
        <v>0</v>
      </c>
      <c r="J5351">
        <v>0</v>
      </c>
      <c r="K5351">
        <v>0</v>
      </c>
      <c r="L5351">
        <v>471</v>
      </c>
      <c r="M5351">
        <v>0</v>
      </c>
      <c r="R5351">
        <f t="shared" si="292"/>
        <v>8</v>
      </c>
      <c r="S5351">
        <f t="shared" si="293"/>
        <v>15</v>
      </c>
    </row>
    <row r="5352" spans="1:19" x14ac:dyDescent="0.3">
      <c r="A5352">
        <v>5351</v>
      </c>
      <c r="B5352" t="s">
        <v>5362</v>
      </c>
      <c r="C5352" t="str">
        <f t="shared" si="291"/>
        <v>okra_g_2_VegetableESA17a</v>
      </c>
      <c r="D5352">
        <v>778</v>
      </c>
      <c r="E5352">
        <v>778</v>
      </c>
      <c r="F5352">
        <v>0</v>
      </c>
      <c r="G5352">
        <v>0</v>
      </c>
      <c r="H5352">
        <v>0</v>
      </c>
      <c r="I5352">
        <v>0</v>
      </c>
      <c r="J5352">
        <v>0</v>
      </c>
      <c r="K5352">
        <v>0</v>
      </c>
      <c r="L5352">
        <v>791</v>
      </c>
      <c r="M5352">
        <v>0</v>
      </c>
      <c r="R5352">
        <f t="shared" si="292"/>
        <v>8</v>
      </c>
      <c r="S5352">
        <f t="shared" si="293"/>
        <v>15</v>
      </c>
    </row>
    <row r="5353" spans="1:19" x14ac:dyDescent="0.3">
      <c r="A5353">
        <v>5352</v>
      </c>
      <c r="B5353" t="s">
        <v>5363</v>
      </c>
      <c r="C5353" t="str">
        <f t="shared" si="291"/>
        <v>okra_g_2_VegetableESA17b</v>
      </c>
      <c r="D5353">
        <v>783</v>
      </c>
      <c r="E5353">
        <v>783</v>
      </c>
      <c r="F5353">
        <v>0</v>
      </c>
      <c r="G5353">
        <v>0</v>
      </c>
      <c r="H5353">
        <v>0</v>
      </c>
      <c r="I5353">
        <v>0</v>
      </c>
      <c r="J5353">
        <v>0</v>
      </c>
      <c r="K5353">
        <v>0</v>
      </c>
      <c r="L5353">
        <v>806</v>
      </c>
      <c r="M5353">
        <v>0</v>
      </c>
      <c r="R5353">
        <f t="shared" si="292"/>
        <v>8</v>
      </c>
      <c r="S5353">
        <f t="shared" si="293"/>
        <v>15</v>
      </c>
    </row>
    <row r="5354" spans="1:19" x14ac:dyDescent="0.3">
      <c r="A5354">
        <v>5353</v>
      </c>
      <c r="B5354" t="s">
        <v>5364</v>
      </c>
      <c r="C5354" t="str">
        <f t="shared" si="291"/>
        <v>okra_g_2_VegetableESA18a</v>
      </c>
      <c r="D5354">
        <v>766</v>
      </c>
      <c r="E5354">
        <v>766</v>
      </c>
      <c r="F5354">
        <v>0</v>
      </c>
      <c r="G5354">
        <v>0</v>
      </c>
      <c r="H5354">
        <v>0</v>
      </c>
      <c r="I5354">
        <v>0</v>
      </c>
      <c r="J5354">
        <v>0</v>
      </c>
      <c r="K5354">
        <v>0</v>
      </c>
      <c r="L5354">
        <v>772</v>
      </c>
      <c r="M5354">
        <v>0</v>
      </c>
      <c r="R5354">
        <f t="shared" si="292"/>
        <v>8</v>
      </c>
      <c r="S5354">
        <f t="shared" si="293"/>
        <v>15</v>
      </c>
    </row>
    <row r="5355" spans="1:19" x14ac:dyDescent="0.3">
      <c r="A5355">
        <v>5354</v>
      </c>
      <c r="B5355" t="s">
        <v>5365</v>
      </c>
      <c r="C5355" t="str">
        <f t="shared" si="291"/>
        <v>okra_g_2_VegetableESA18b</v>
      </c>
      <c r="D5355">
        <v>839</v>
      </c>
      <c r="E5355">
        <v>839</v>
      </c>
      <c r="F5355">
        <v>0</v>
      </c>
      <c r="G5355">
        <v>0</v>
      </c>
      <c r="H5355">
        <v>0</v>
      </c>
      <c r="I5355">
        <v>0</v>
      </c>
      <c r="J5355">
        <v>0</v>
      </c>
      <c r="K5355">
        <v>0</v>
      </c>
      <c r="L5355">
        <v>845</v>
      </c>
      <c r="M5355">
        <v>0</v>
      </c>
      <c r="R5355">
        <f t="shared" si="292"/>
        <v>8</v>
      </c>
      <c r="S5355">
        <f t="shared" si="293"/>
        <v>15</v>
      </c>
    </row>
    <row r="5356" spans="1:19" x14ac:dyDescent="0.3">
      <c r="A5356">
        <v>5355</v>
      </c>
      <c r="B5356" t="s">
        <v>5366</v>
      </c>
      <c r="C5356" t="str">
        <f t="shared" si="291"/>
        <v>okra_g_2_VegetableESA19a</v>
      </c>
      <c r="D5356">
        <v>517</v>
      </c>
      <c r="E5356">
        <v>517</v>
      </c>
      <c r="F5356">
        <v>0</v>
      </c>
      <c r="G5356">
        <v>0</v>
      </c>
      <c r="H5356">
        <v>0</v>
      </c>
      <c r="I5356">
        <v>0</v>
      </c>
      <c r="J5356">
        <v>0</v>
      </c>
      <c r="K5356">
        <v>0</v>
      </c>
      <c r="L5356">
        <v>523</v>
      </c>
      <c r="M5356">
        <v>0</v>
      </c>
      <c r="R5356">
        <f t="shared" si="292"/>
        <v>8</v>
      </c>
      <c r="S5356">
        <f t="shared" si="293"/>
        <v>15</v>
      </c>
    </row>
    <row r="5357" spans="1:19" x14ac:dyDescent="0.3">
      <c r="A5357">
        <v>5356</v>
      </c>
      <c r="B5357" t="s">
        <v>5367</v>
      </c>
      <c r="C5357" t="str">
        <f t="shared" si="291"/>
        <v>okra_g_2_VegetableESA19b</v>
      </c>
      <c r="D5357">
        <v>351</v>
      </c>
      <c r="E5357">
        <v>351</v>
      </c>
      <c r="F5357">
        <v>0</v>
      </c>
      <c r="G5357">
        <v>0</v>
      </c>
      <c r="H5357">
        <v>0</v>
      </c>
      <c r="I5357">
        <v>0</v>
      </c>
      <c r="J5357">
        <v>0</v>
      </c>
      <c r="K5357">
        <v>0</v>
      </c>
      <c r="L5357">
        <v>356</v>
      </c>
      <c r="M5357">
        <v>0</v>
      </c>
      <c r="R5357">
        <f t="shared" si="292"/>
        <v>8</v>
      </c>
      <c r="S5357">
        <f t="shared" si="293"/>
        <v>15</v>
      </c>
    </row>
    <row r="5358" spans="1:19" x14ac:dyDescent="0.3">
      <c r="A5358">
        <v>5357</v>
      </c>
      <c r="B5358" t="s">
        <v>5368</v>
      </c>
      <c r="C5358" t="str">
        <f t="shared" si="291"/>
        <v>okra_g_2_VegetableESA20a</v>
      </c>
      <c r="D5358">
        <v>560</v>
      </c>
      <c r="E5358">
        <v>560</v>
      </c>
      <c r="F5358">
        <v>0</v>
      </c>
      <c r="G5358">
        <v>0</v>
      </c>
      <c r="H5358">
        <v>0</v>
      </c>
      <c r="I5358">
        <v>0</v>
      </c>
      <c r="J5358">
        <v>0</v>
      </c>
      <c r="K5358">
        <v>0</v>
      </c>
      <c r="L5358">
        <v>561</v>
      </c>
      <c r="M5358">
        <v>0</v>
      </c>
      <c r="R5358">
        <f t="shared" si="292"/>
        <v>8</v>
      </c>
      <c r="S5358">
        <f t="shared" si="293"/>
        <v>15</v>
      </c>
    </row>
    <row r="5359" spans="1:19" x14ac:dyDescent="0.3">
      <c r="A5359">
        <v>5358</v>
      </c>
      <c r="B5359" t="s">
        <v>5369</v>
      </c>
      <c r="C5359" t="str">
        <f t="shared" si="291"/>
        <v>okra_g_2_VegetableESA20b</v>
      </c>
      <c r="D5359">
        <v>1024</v>
      </c>
      <c r="E5359">
        <v>1024</v>
      </c>
      <c r="F5359">
        <v>0</v>
      </c>
      <c r="G5359">
        <v>0</v>
      </c>
      <c r="H5359">
        <v>0</v>
      </c>
      <c r="I5359">
        <v>0</v>
      </c>
      <c r="J5359">
        <v>0</v>
      </c>
      <c r="K5359">
        <v>0</v>
      </c>
      <c r="L5359">
        <v>1025</v>
      </c>
      <c r="M5359">
        <v>0</v>
      </c>
      <c r="R5359">
        <f t="shared" si="292"/>
        <v>8</v>
      </c>
      <c r="S5359">
        <f t="shared" si="293"/>
        <v>15</v>
      </c>
    </row>
    <row r="5360" spans="1:19" x14ac:dyDescent="0.3">
      <c r="A5360">
        <v>5359</v>
      </c>
      <c r="B5360" t="s">
        <v>5370</v>
      </c>
      <c r="C5360" t="str">
        <f t="shared" si="291"/>
        <v>okra_g_2_VegetableESA21</v>
      </c>
      <c r="D5360">
        <v>960</v>
      </c>
      <c r="E5360">
        <v>960</v>
      </c>
      <c r="F5360">
        <v>0</v>
      </c>
      <c r="G5360">
        <v>0</v>
      </c>
      <c r="H5360">
        <v>0</v>
      </c>
      <c r="I5360">
        <v>0</v>
      </c>
      <c r="J5360">
        <v>0</v>
      </c>
      <c r="K5360">
        <v>0</v>
      </c>
      <c r="L5360">
        <v>960</v>
      </c>
      <c r="M5360">
        <v>0</v>
      </c>
      <c r="R5360">
        <f t="shared" si="292"/>
        <v>8</v>
      </c>
      <c r="S5360">
        <f t="shared" si="293"/>
        <v>15</v>
      </c>
    </row>
    <row r="5361" spans="1:19" x14ac:dyDescent="0.3">
      <c r="A5361">
        <v>5360</v>
      </c>
      <c r="B5361" t="s">
        <v>5371</v>
      </c>
      <c r="C5361" t="str">
        <f t="shared" si="291"/>
        <v>olives_g_2_OrchardESA13</v>
      </c>
      <c r="D5361">
        <v>1567</v>
      </c>
      <c r="E5361">
        <v>1567</v>
      </c>
      <c r="F5361">
        <v>0</v>
      </c>
      <c r="G5361">
        <v>0</v>
      </c>
      <c r="H5361">
        <v>0</v>
      </c>
      <c r="I5361">
        <v>0</v>
      </c>
      <c r="J5361">
        <v>0</v>
      </c>
      <c r="K5361">
        <v>0</v>
      </c>
      <c r="L5361">
        <v>1574</v>
      </c>
      <c r="M5361">
        <v>0</v>
      </c>
      <c r="R5361">
        <f t="shared" si="292"/>
        <v>10</v>
      </c>
      <c r="S5361">
        <f t="shared" si="293"/>
        <v>18</v>
      </c>
    </row>
    <row r="5362" spans="1:19" x14ac:dyDescent="0.3">
      <c r="A5362">
        <v>5361</v>
      </c>
      <c r="B5362" t="s">
        <v>5372</v>
      </c>
      <c r="C5362" t="str">
        <f t="shared" si="291"/>
        <v>olives_g_2_OrchardESA15a</v>
      </c>
      <c r="D5362">
        <v>1308</v>
      </c>
      <c r="E5362">
        <v>1308</v>
      </c>
      <c r="F5362">
        <v>0</v>
      </c>
      <c r="G5362">
        <v>0</v>
      </c>
      <c r="H5362">
        <v>0</v>
      </c>
      <c r="I5362">
        <v>0</v>
      </c>
      <c r="J5362">
        <v>0</v>
      </c>
      <c r="K5362">
        <v>0</v>
      </c>
      <c r="L5362">
        <v>1311</v>
      </c>
      <c r="M5362">
        <v>0</v>
      </c>
      <c r="R5362">
        <f t="shared" si="292"/>
        <v>10</v>
      </c>
      <c r="S5362">
        <f t="shared" si="293"/>
        <v>18</v>
      </c>
    </row>
    <row r="5363" spans="1:19" x14ac:dyDescent="0.3">
      <c r="A5363">
        <v>5362</v>
      </c>
      <c r="B5363" t="s">
        <v>5373</v>
      </c>
      <c r="C5363" t="str">
        <f t="shared" si="291"/>
        <v>olives_g_2_OrchardESA15a</v>
      </c>
      <c r="D5363">
        <v>1457</v>
      </c>
      <c r="E5363">
        <v>1457</v>
      </c>
      <c r="F5363">
        <v>0</v>
      </c>
      <c r="G5363">
        <v>0</v>
      </c>
      <c r="H5363">
        <v>0</v>
      </c>
      <c r="I5363">
        <v>0</v>
      </c>
      <c r="J5363">
        <v>0</v>
      </c>
      <c r="K5363">
        <v>0</v>
      </c>
      <c r="L5363">
        <v>1459</v>
      </c>
      <c r="M5363">
        <v>0</v>
      </c>
      <c r="R5363">
        <f t="shared" si="292"/>
        <v>10</v>
      </c>
      <c r="S5363">
        <f t="shared" si="293"/>
        <v>18</v>
      </c>
    </row>
    <row r="5364" spans="1:19" x14ac:dyDescent="0.3">
      <c r="A5364">
        <v>5363</v>
      </c>
      <c r="B5364" t="s">
        <v>5374</v>
      </c>
      <c r="C5364" t="str">
        <f t="shared" si="291"/>
        <v>olives_g_2_OrchardESA16a</v>
      </c>
      <c r="D5364">
        <v>1764</v>
      </c>
      <c r="E5364">
        <v>1764</v>
      </c>
      <c r="F5364">
        <v>0</v>
      </c>
      <c r="G5364">
        <v>0</v>
      </c>
      <c r="H5364">
        <v>0</v>
      </c>
      <c r="I5364">
        <v>0</v>
      </c>
      <c r="J5364">
        <v>0</v>
      </c>
      <c r="K5364">
        <v>0</v>
      </c>
      <c r="L5364">
        <v>1766</v>
      </c>
      <c r="M5364">
        <v>0</v>
      </c>
      <c r="R5364">
        <f t="shared" si="292"/>
        <v>10</v>
      </c>
      <c r="S5364">
        <f t="shared" si="293"/>
        <v>18</v>
      </c>
    </row>
    <row r="5365" spans="1:19" x14ac:dyDescent="0.3">
      <c r="A5365">
        <v>5364</v>
      </c>
      <c r="B5365" t="s">
        <v>5375</v>
      </c>
      <c r="C5365" t="str">
        <f t="shared" si="291"/>
        <v>olives_g_2_OrchardESA16b</v>
      </c>
      <c r="D5365">
        <v>1184</v>
      </c>
      <c r="E5365">
        <v>1184</v>
      </c>
      <c r="F5365">
        <v>0</v>
      </c>
      <c r="G5365">
        <v>0</v>
      </c>
      <c r="H5365">
        <v>0</v>
      </c>
      <c r="I5365">
        <v>0</v>
      </c>
      <c r="J5365">
        <v>0</v>
      </c>
      <c r="K5365">
        <v>0</v>
      </c>
      <c r="L5365">
        <v>1185</v>
      </c>
      <c r="M5365">
        <v>0</v>
      </c>
      <c r="R5365">
        <f t="shared" si="292"/>
        <v>10</v>
      </c>
      <c r="S5365">
        <f t="shared" si="293"/>
        <v>18</v>
      </c>
    </row>
    <row r="5366" spans="1:19" x14ac:dyDescent="0.3">
      <c r="A5366">
        <v>5365</v>
      </c>
      <c r="B5366" t="s">
        <v>5376</v>
      </c>
      <c r="C5366" t="str">
        <f t="shared" si="291"/>
        <v>olives_g_2_OrchardESA17a</v>
      </c>
      <c r="D5366">
        <v>1809</v>
      </c>
      <c r="E5366">
        <v>1809</v>
      </c>
      <c r="F5366">
        <v>0</v>
      </c>
      <c r="G5366">
        <v>0</v>
      </c>
      <c r="H5366">
        <v>0</v>
      </c>
      <c r="I5366">
        <v>0</v>
      </c>
      <c r="J5366">
        <v>0</v>
      </c>
      <c r="K5366">
        <v>0</v>
      </c>
      <c r="L5366">
        <v>1833</v>
      </c>
      <c r="M5366">
        <v>0</v>
      </c>
      <c r="R5366">
        <f t="shared" si="292"/>
        <v>10</v>
      </c>
      <c r="S5366">
        <f t="shared" si="293"/>
        <v>18</v>
      </c>
    </row>
    <row r="5367" spans="1:19" x14ac:dyDescent="0.3">
      <c r="A5367">
        <v>5366</v>
      </c>
      <c r="B5367" t="s">
        <v>5377</v>
      </c>
      <c r="C5367" t="str">
        <f t="shared" si="291"/>
        <v>olives_g_2_OrchardESA17b</v>
      </c>
      <c r="D5367">
        <v>948</v>
      </c>
      <c r="E5367">
        <v>948</v>
      </c>
      <c r="F5367">
        <v>0</v>
      </c>
      <c r="G5367">
        <v>0</v>
      </c>
      <c r="H5367">
        <v>0</v>
      </c>
      <c r="I5367">
        <v>0</v>
      </c>
      <c r="J5367">
        <v>0</v>
      </c>
      <c r="K5367">
        <v>0</v>
      </c>
      <c r="L5367">
        <v>967</v>
      </c>
      <c r="M5367">
        <v>0</v>
      </c>
      <c r="R5367">
        <f t="shared" si="292"/>
        <v>10</v>
      </c>
      <c r="S5367">
        <f t="shared" si="293"/>
        <v>18</v>
      </c>
    </row>
    <row r="5368" spans="1:19" x14ac:dyDescent="0.3">
      <c r="A5368">
        <v>5367</v>
      </c>
      <c r="B5368" t="s">
        <v>5378</v>
      </c>
      <c r="C5368" t="str">
        <f t="shared" si="291"/>
        <v>olives_g_2_OrchardESA18a</v>
      </c>
      <c r="D5368">
        <v>2150</v>
      </c>
      <c r="E5368">
        <v>2150</v>
      </c>
      <c r="F5368">
        <v>0</v>
      </c>
      <c r="G5368">
        <v>0</v>
      </c>
      <c r="H5368">
        <v>0</v>
      </c>
      <c r="I5368">
        <v>0</v>
      </c>
      <c r="J5368">
        <v>0</v>
      </c>
      <c r="K5368">
        <v>0</v>
      </c>
      <c r="L5368">
        <v>2154</v>
      </c>
      <c r="M5368">
        <v>0</v>
      </c>
      <c r="R5368">
        <f t="shared" si="292"/>
        <v>10</v>
      </c>
      <c r="S5368">
        <f t="shared" si="293"/>
        <v>18</v>
      </c>
    </row>
    <row r="5369" spans="1:19" x14ac:dyDescent="0.3">
      <c r="A5369">
        <v>5368</v>
      </c>
      <c r="B5369" t="s">
        <v>5379</v>
      </c>
      <c r="C5369" t="str">
        <f t="shared" ref="C5369:C5432" si="294">LEFT(B5369,R5369-1)&amp;RIGHT(B5369,LEN(B5369)-S5369)</f>
        <v>olives_g_2_OrchardESA18b</v>
      </c>
      <c r="D5369">
        <v>1716</v>
      </c>
      <c r="E5369">
        <v>1716</v>
      </c>
      <c r="F5369">
        <v>0</v>
      </c>
      <c r="G5369">
        <v>0</v>
      </c>
      <c r="H5369">
        <v>0</v>
      </c>
      <c r="I5369">
        <v>0</v>
      </c>
      <c r="J5369">
        <v>0</v>
      </c>
      <c r="K5369">
        <v>0</v>
      </c>
      <c r="L5369">
        <v>1720</v>
      </c>
      <c r="M5369">
        <v>0</v>
      </c>
      <c r="R5369">
        <f t="shared" si="292"/>
        <v>10</v>
      </c>
      <c r="S5369">
        <f t="shared" si="293"/>
        <v>18</v>
      </c>
    </row>
    <row r="5370" spans="1:19" x14ac:dyDescent="0.3">
      <c r="A5370">
        <v>5369</v>
      </c>
      <c r="B5370" t="s">
        <v>5380</v>
      </c>
      <c r="C5370" t="str">
        <f t="shared" si="294"/>
        <v>olives_g_2_OrchardESA19a</v>
      </c>
      <c r="D5370">
        <v>1118</v>
      </c>
      <c r="E5370">
        <v>1118</v>
      </c>
      <c r="F5370">
        <v>0</v>
      </c>
      <c r="G5370">
        <v>0</v>
      </c>
      <c r="H5370">
        <v>0</v>
      </c>
      <c r="I5370">
        <v>0</v>
      </c>
      <c r="J5370">
        <v>0</v>
      </c>
      <c r="K5370">
        <v>0</v>
      </c>
      <c r="L5370">
        <v>1132</v>
      </c>
      <c r="M5370">
        <v>0</v>
      </c>
      <c r="R5370">
        <f t="shared" si="292"/>
        <v>10</v>
      </c>
      <c r="S5370">
        <f t="shared" si="293"/>
        <v>18</v>
      </c>
    </row>
    <row r="5371" spans="1:19" x14ac:dyDescent="0.3">
      <c r="A5371">
        <v>5370</v>
      </c>
      <c r="B5371" t="s">
        <v>5381</v>
      </c>
      <c r="C5371" t="str">
        <f t="shared" si="294"/>
        <v>olives_g_2_OrchardESA19a</v>
      </c>
      <c r="D5371">
        <v>1118</v>
      </c>
      <c r="E5371">
        <v>1118</v>
      </c>
      <c r="F5371">
        <v>0</v>
      </c>
      <c r="G5371">
        <v>0</v>
      </c>
      <c r="H5371">
        <v>0</v>
      </c>
      <c r="I5371">
        <v>0</v>
      </c>
      <c r="J5371">
        <v>0</v>
      </c>
      <c r="K5371">
        <v>0</v>
      </c>
      <c r="L5371">
        <v>1132</v>
      </c>
      <c r="M5371">
        <v>0</v>
      </c>
      <c r="R5371">
        <f t="shared" si="292"/>
        <v>10</v>
      </c>
      <c r="S5371">
        <f t="shared" si="293"/>
        <v>18</v>
      </c>
    </row>
    <row r="5372" spans="1:19" x14ac:dyDescent="0.3">
      <c r="A5372">
        <v>5371</v>
      </c>
      <c r="B5372" t="s">
        <v>5382</v>
      </c>
      <c r="C5372" t="str">
        <f t="shared" si="294"/>
        <v>olives_g_2_OrchardESA3</v>
      </c>
      <c r="D5372">
        <v>2780</v>
      </c>
      <c r="E5372">
        <v>2780</v>
      </c>
      <c r="F5372">
        <v>0</v>
      </c>
      <c r="G5372">
        <v>0</v>
      </c>
      <c r="H5372">
        <v>0</v>
      </c>
      <c r="I5372">
        <v>0</v>
      </c>
      <c r="J5372">
        <v>0</v>
      </c>
      <c r="K5372">
        <v>0</v>
      </c>
      <c r="L5372">
        <v>2786</v>
      </c>
      <c r="M5372">
        <v>0</v>
      </c>
      <c r="R5372">
        <f t="shared" si="292"/>
        <v>10</v>
      </c>
      <c r="S5372">
        <f t="shared" si="293"/>
        <v>17</v>
      </c>
    </row>
    <row r="5373" spans="1:19" x14ac:dyDescent="0.3">
      <c r="A5373">
        <v>5372</v>
      </c>
      <c r="B5373" t="s">
        <v>5383</v>
      </c>
      <c r="C5373" t="str">
        <f t="shared" si="294"/>
        <v>olives_g_2_OrchardESA12a</v>
      </c>
      <c r="D5373">
        <v>1458</v>
      </c>
      <c r="E5373">
        <v>1458</v>
      </c>
      <c r="F5373">
        <v>0</v>
      </c>
      <c r="G5373">
        <v>0</v>
      </c>
      <c r="H5373">
        <v>0</v>
      </c>
      <c r="I5373">
        <v>0</v>
      </c>
      <c r="J5373">
        <v>0</v>
      </c>
      <c r="K5373">
        <v>0</v>
      </c>
      <c r="L5373">
        <v>1468</v>
      </c>
      <c r="M5373">
        <v>0</v>
      </c>
      <c r="R5373">
        <f t="shared" si="292"/>
        <v>10</v>
      </c>
      <c r="S5373">
        <f t="shared" si="293"/>
        <v>17</v>
      </c>
    </row>
    <row r="5374" spans="1:19" x14ac:dyDescent="0.3">
      <c r="A5374">
        <v>5373</v>
      </c>
      <c r="B5374" t="s">
        <v>5384</v>
      </c>
      <c r="C5374" t="str">
        <f t="shared" si="294"/>
        <v>olives_g_2_OrchardESA12b</v>
      </c>
      <c r="D5374">
        <v>1580</v>
      </c>
      <c r="E5374">
        <v>1580</v>
      </c>
      <c r="F5374">
        <v>0</v>
      </c>
      <c r="G5374">
        <v>0</v>
      </c>
      <c r="H5374">
        <v>0</v>
      </c>
      <c r="I5374">
        <v>0</v>
      </c>
      <c r="J5374">
        <v>0</v>
      </c>
      <c r="K5374">
        <v>0</v>
      </c>
      <c r="L5374">
        <v>1593</v>
      </c>
      <c r="M5374">
        <v>0</v>
      </c>
      <c r="R5374">
        <f t="shared" si="292"/>
        <v>10</v>
      </c>
      <c r="S5374">
        <f t="shared" si="293"/>
        <v>17</v>
      </c>
    </row>
    <row r="5375" spans="1:19" x14ac:dyDescent="0.3">
      <c r="A5375">
        <v>5374</v>
      </c>
      <c r="B5375" t="s">
        <v>5385</v>
      </c>
      <c r="C5375" t="str">
        <f t="shared" si="294"/>
        <v>ornamentals_g_2_NSLandcoverESA1</v>
      </c>
      <c r="D5375">
        <v>289</v>
      </c>
      <c r="E5375">
        <v>289</v>
      </c>
      <c r="F5375">
        <v>0</v>
      </c>
      <c r="G5375">
        <v>0</v>
      </c>
      <c r="H5375">
        <v>0</v>
      </c>
      <c r="I5375">
        <v>0</v>
      </c>
      <c r="J5375">
        <v>0</v>
      </c>
      <c r="K5375">
        <v>0</v>
      </c>
      <c r="L5375">
        <v>296</v>
      </c>
      <c r="M5375">
        <v>0</v>
      </c>
      <c r="R5375">
        <f t="shared" si="292"/>
        <v>15</v>
      </c>
      <c r="S5375">
        <f t="shared" si="293"/>
        <v>23</v>
      </c>
    </row>
    <row r="5376" spans="1:19" x14ac:dyDescent="0.3">
      <c r="A5376">
        <v>5375</v>
      </c>
      <c r="B5376" t="s">
        <v>5386</v>
      </c>
      <c r="C5376" t="str">
        <f t="shared" si="294"/>
        <v>ornamentals_g_2_NSLandcoverESA2</v>
      </c>
      <c r="D5376">
        <v>514</v>
      </c>
      <c r="E5376">
        <v>514</v>
      </c>
      <c r="F5376">
        <v>0</v>
      </c>
      <c r="G5376">
        <v>0</v>
      </c>
      <c r="H5376">
        <v>0</v>
      </c>
      <c r="I5376">
        <v>0</v>
      </c>
      <c r="J5376">
        <v>0</v>
      </c>
      <c r="K5376">
        <v>0</v>
      </c>
      <c r="L5376">
        <v>518</v>
      </c>
      <c r="M5376">
        <v>0</v>
      </c>
      <c r="R5376">
        <f t="shared" si="292"/>
        <v>15</v>
      </c>
      <c r="S5376">
        <f t="shared" si="293"/>
        <v>23</v>
      </c>
    </row>
    <row r="5377" spans="1:19" x14ac:dyDescent="0.3">
      <c r="A5377">
        <v>5376</v>
      </c>
      <c r="B5377" t="s">
        <v>5387</v>
      </c>
      <c r="C5377" t="str">
        <f t="shared" si="294"/>
        <v>ornamentals_g_2_NSLandcoverESA3</v>
      </c>
      <c r="D5377">
        <v>378</v>
      </c>
      <c r="E5377">
        <v>378</v>
      </c>
      <c r="F5377">
        <v>0</v>
      </c>
      <c r="G5377">
        <v>0</v>
      </c>
      <c r="H5377">
        <v>0</v>
      </c>
      <c r="I5377">
        <v>0</v>
      </c>
      <c r="J5377">
        <v>0</v>
      </c>
      <c r="K5377">
        <v>0</v>
      </c>
      <c r="L5377">
        <v>379</v>
      </c>
      <c r="M5377">
        <v>0</v>
      </c>
      <c r="R5377">
        <f t="shared" si="292"/>
        <v>15</v>
      </c>
      <c r="S5377">
        <f t="shared" si="293"/>
        <v>23</v>
      </c>
    </row>
    <row r="5378" spans="1:19" x14ac:dyDescent="0.3">
      <c r="A5378">
        <v>5377</v>
      </c>
      <c r="B5378" t="s">
        <v>5388</v>
      </c>
      <c r="C5378" t="str">
        <f t="shared" si="294"/>
        <v>ornamentals_g_2_NSLandcoverESA4</v>
      </c>
      <c r="D5378">
        <v>305</v>
      </c>
      <c r="E5378">
        <v>305</v>
      </c>
      <c r="F5378">
        <v>0</v>
      </c>
      <c r="G5378">
        <v>0</v>
      </c>
      <c r="H5378">
        <v>0</v>
      </c>
      <c r="I5378">
        <v>0</v>
      </c>
      <c r="J5378">
        <v>0</v>
      </c>
      <c r="K5378">
        <v>0</v>
      </c>
      <c r="L5378">
        <v>316</v>
      </c>
      <c r="M5378">
        <v>0</v>
      </c>
      <c r="R5378">
        <f t="shared" si="292"/>
        <v>15</v>
      </c>
      <c r="S5378">
        <f t="shared" si="293"/>
        <v>23</v>
      </c>
    </row>
    <row r="5379" spans="1:19" x14ac:dyDescent="0.3">
      <c r="A5379">
        <v>5378</v>
      </c>
      <c r="B5379" t="s">
        <v>5389</v>
      </c>
      <c r="C5379" t="str">
        <f t="shared" si="294"/>
        <v>ornamentals_g_2_NSLandcoverESA5</v>
      </c>
      <c r="D5379">
        <v>541</v>
      </c>
      <c r="E5379">
        <v>541</v>
      </c>
      <c r="F5379">
        <v>0</v>
      </c>
      <c r="G5379">
        <v>0</v>
      </c>
      <c r="H5379">
        <v>0</v>
      </c>
      <c r="I5379">
        <v>0</v>
      </c>
      <c r="J5379">
        <v>0</v>
      </c>
      <c r="K5379">
        <v>0</v>
      </c>
      <c r="L5379">
        <v>546</v>
      </c>
      <c r="M5379">
        <v>0</v>
      </c>
      <c r="R5379">
        <f t="shared" ref="R5379:R5442" si="295">SEARCH("run",B5379)</f>
        <v>15</v>
      </c>
      <c r="S5379">
        <f t="shared" ref="S5379:S5442" si="296">SEARCH("_",B5379,SEARCH("_",B5379,R5379+1)+1)</f>
        <v>23</v>
      </c>
    </row>
    <row r="5380" spans="1:19" x14ac:dyDescent="0.3">
      <c r="A5380">
        <v>5379</v>
      </c>
      <c r="B5380" t="s">
        <v>5390</v>
      </c>
      <c r="C5380" t="str">
        <f t="shared" si="294"/>
        <v>ornamentals_g_2_NSLandcoverESA6</v>
      </c>
      <c r="D5380">
        <v>593</v>
      </c>
      <c r="E5380">
        <v>593</v>
      </c>
      <c r="F5380">
        <v>0</v>
      </c>
      <c r="G5380">
        <v>0</v>
      </c>
      <c r="H5380">
        <v>0</v>
      </c>
      <c r="I5380">
        <v>0</v>
      </c>
      <c r="J5380">
        <v>0</v>
      </c>
      <c r="K5380">
        <v>0</v>
      </c>
      <c r="L5380">
        <v>601</v>
      </c>
      <c r="M5380">
        <v>0</v>
      </c>
      <c r="R5380">
        <f t="shared" si="295"/>
        <v>15</v>
      </c>
      <c r="S5380">
        <f t="shared" si="296"/>
        <v>23</v>
      </c>
    </row>
    <row r="5381" spans="1:19" x14ac:dyDescent="0.3">
      <c r="A5381">
        <v>5380</v>
      </c>
      <c r="B5381" t="s">
        <v>5391</v>
      </c>
      <c r="C5381" t="str">
        <f t="shared" si="294"/>
        <v>ornamentals_g_2_NSLandcoverESA7</v>
      </c>
      <c r="D5381">
        <v>373</v>
      </c>
      <c r="E5381">
        <v>373</v>
      </c>
      <c r="F5381">
        <v>0</v>
      </c>
      <c r="G5381">
        <v>0</v>
      </c>
      <c r="H5381">
        <v>0</v>
      </c>
      <c r="I5381">
        <v>0</v>
      </c>
      <c r="J5381">
        <v>0</v>
      </c>
      <c r="K5381">
        <v>0</v>
      </c>
      <c r="L5381">
        <v>377</v>
      </c>
      <c r="M5381">
        <v>0</v>
      </c>
      <c r="R5381">
        <f t="shared" si="295"/>
        <v>15</v>
      </c>
      <c r="S5381">
        <f t="shared" si="296"/>
        <v>23</v>
      </c>
    </row>
    <row r="5382" spans="1:19" x14ac:dyDescent="0.3">
      <c r="A5382">
        <v>5381</v>
      </c>
      <c r="B5382" t="s">
        <v>5392</v>
      </c>
      <c r="C5382" t="str">
        <f t="shared" si="294"/>
        <v>ornamentals_g_2_NSLandcoverESA8</v>
      </c>
      <c r="D5382">
        <v>357</v>
      </c>
      <c r="E5382">
        <v>357</v>
      </c>
      <c r="F5382">
        <v>0</v>
      </c>
      <c r="G5382">
        <v>0</v>
      </c>
      <c r="H5382">
        <v>0</v>
      </c>
      <c r="I5382">
        <v>0</v>
      </c>
      <c r="J5382">
        <v>0</v>
      </c>
      <c r="K5382">
        <v>0</v>
      </c>
      <c r="L5382">
        <v>361</v>
      </c>
      <c r="M5382">
        <v>0</v>
      </c>
      <c r="R5382">
        <f t="shared" si="295"/>
        <v>15</v>
      </c>
      <c r="S5382">
        <f t="shared" si="296"/>
        <v>23</v>
      </c>
    </row>
    <row r="5383" spans="1:19" x14ac:dyDescent="0.3">
      <c r="A5383">
        <v>5382</v>
      </c>
      <c r="B5383" t="s">
        <v>5393</v>
      </c>
      <c r="C5383" t="str">
        <f t="shared" si="294"/>
        <v>ornamentals_g_2_NSLandcoverESA9</v>
      </c>
      <c r="D5383">
        <v>294</v>
      </c>
      <c r="E5383">
        <v>294</v>
      </c>
      <c r="F5383">
        <v>0</v>
      </c>
      <c r="G5383">
        <v>0</v>
      </c>
      <c r="H5383">
        <v>0</v>
      </c>
      <c r="I5383">
        <v>0</v>
      </c>
      <c r="J5383">
        <v>0</v>
      </c>
      <c r="K5383">
        <v>0</v>
      </c>
      <c r="L5383">
        <v>306</v>
      </c>
      <c r="M5383">
        <v>0</v>
      </c>
      <c r="R5383">
        <f t="shared" si="295"/>
        <v>15</v>
      </c>
      <c r="S5383">
        <f t="shared" si="296"/>
        <v>23</v>
      </c>
    </row>
    <row r="5384" spans="1:19" x14ac:dyDescent="0.3">
      <c r="A5384">
        <v>5383</v>
      </c>
      <c r="B5384" t="s">
        <v>5394</v>
      </c>
      <c r="C5384" t="str">
        <f t="shared" si="294"/>
        <v>ornamentals_g_2_NSLandcoverESA10a</v>
      </c>
      <c r="D5384">
        <v>449</v>
      </c>
      <c r="E5384">
        <v>449</v>
      </c>
      <c r="F5384">
        <v>0</v>
      </c>
      <c r="G5384">
        <v>0</v>
      </c>
      <c r="H5384">
        <v>0</v>
      </c>
      <c r="I5384">
        <v>0</v>
      </c>
      <c r="J5384">
        <v>0</v>
      </c>
      <c r="K5384">
        <v>0</v>
      </c>
      <c r="L5384">
        <v>454</v>
      </c>
      <c r="M5384">
        <v>0</v>
      </c>
      <c r="R5384">
        <f t="shared" si="295"/>
        <v>15</v>
      </c>
      <c r="S5384">
        <f t="shared" si="296"/>
        <v>23</v>
      </c>
    </row>
    <row r="5385" spans="1:19" x14ac:dyDescent="0.3">
      <c r="A5385">
        <v>5384</v>
      </c>
      <c r="B5385" t="s">
        <v>5395</v>
      </c>
      <c r="C5385" t="str">
        <f t="shared" si="294"/>
        <v>ornamentals_g_2_NSLandcoverESA10b</v>
      </c>
      <c r="D5385">
        <v>462</v>
      </c>
      <c r="E5385">
        <v>462</v>
      </c>
      <c r="F5385">
        <v>0</v>
      </c>
      <c r="G5385">
        <v>0</v>
      </c>
      <c r="H5385">
        <v>0</v>
      </c>
      <c r="I5385">
        <v>0</v>
      </c>
      <c r="J5385">
        <v>0</v>
      </c>
      <c r="K5385">
        <v>0</v>
      </c>
      <c r="L5385">
        <v>466</v>
      </c>
      <c r="M5385">
        <v>0</v>
      </c>
      <c r="R5385">
        <f t="shared" si="295"/>
        <v>15</v>
      </c>
      <c r="S5385">
        <f t="shared" si="296"/>
        <v>23</v>
      </c>
    </row>
    <row r="5386" spans="1:19" x14ac:dyDescent="0.3">
      <c r="A5386">
        <v>5385</v>
      </c>
      <c r="B5386" t="s">
        <v>5396</v>
      </c>
      <c r="C5386" t="str">
        <f t="shared" si="294"/>
        <v>ornamentals_g_2_NSLandcoverESA11a</v>
      </c>
      <c r="D5386">
        <v>459</v>
      </c>
      <c r="E5386">
        <v>459</v>
      </c>
      <c r="F5386">
        <v>0</v>
      </c>
      <c r="G5386">
        <v>0</v>
      </c>
      <c r="H5386">
        <v>0</v>
      </c>
      <c r="I5386">
        <v>0</v>
      </c>
      <c r="J5386">
        <v>0</v>
      </c>
      <c r="K5386">
        <v>0</v>
      </c>
      <c r="L5386">
        <v>464</v>
      </c>
      <c r="M5386">
        <v>0</v>
      </c>
      <c r="R5386">
        <f t="shared" si="295"/>
        <v>15</v>
      </c>
      <c r="S5386">
        <f t="shared" si="296"/>
        <v>23</v>
      </c>
    </row>
    <row r="5387" spans="1:19" x14ac:dyDescent="0.3">
      <c r="A5387">
        <v>5386</v>
      </c>
      <c r="B5387" t="s">
        <v>5397</v>
      </c>
      <c r="C5387" t="str">
        <f t="shared" si="294"/>
        <v>ornamentals_g_2_NSLandcoverESA11b</v>
      </c>
      <c r="D5387">
        <v>393</v>
      </c>
      <c r="E5387">
        <v>393</v>
      </c>
      <c r="F5387">
        <v>0</v>
      </c>
      <c r="G5387">
        <v>0</v>
      </c>
      <c r="H5387">
        <v>0</v>
      </c>
      <c r="I5387">
        <v>0</v>
      </c>
      <c r="J5387">
        <v>0</v>
      </c>
      <c r="K5387">
        <v>0</v>
      </c>
      <c r="L5387">
        <v>397</v>
      </c>
      <c r="M5387">
        <v>0</v>
      </c>
      <c r="R5387">
        <f t="shared" si="295"/>
        <v>15</v>
      </c>
      <c r="S5387">
        <f t="shared" si="296"/>
        <v>23</v>
      </c>
    </row>
    <row r="5388" spans="1:19" x14ac:dyDescent="0.3">
      <c r="A5388">
        <v>5387</v>
      </c>
      <c r="B5388" t="s">
        <v>5398</v>
      </c>
      <c r="C5388" t="str">
        <f t="shared" si="294"/>
        <v>ornamentals_g_2_NSLandcoverESA12a</v>
      </c>
      <c r="D5388">
        <v>356</v>
      </c>
      <c r="E5388">
        <v>356</v>
      </c>
      <c r="F5388">
        <v>0</v>
      </c>
      <c r="G5388">
        <v>0</v>
      </c>
      <c r="H5388">
        <v>0</v>
      </c>
      <c r="I5388">
        <v>0</v>
      </c>
      <c r="J5388">
        <v>0</v>
      </c>
      <c r="K5388">
        <v>0</v>
      </c>
      <c r="L5388">
        <v>356</v>
      </c>
      <c r="M5388">
        <v>0</v>
      </c>
      <c r="R5388">
        <f t="shared" si="295"/>
        <v>15</v>
      </c>
      <c r="S5388">
        <f t="shared" si="296"/>
        <v>23</v>
      </c>
    </row>
    <row r="5389" spans="1:19" x14ac:dyDescent="0.3">
      <c r="A5389">
        <v>5388</v>
      </c>
      <c r="B5389" t="s">
        <v>5399</v>
      </c>
      <c r="C5389" t="str">
        <f t="shared" si="294"/>
        <v>ornamentals_g_2_NSLandcoverESA12b</v>
      </c>
      <c r="D5389">
        <v>337</v>
      </c>
      <c r="E5389">
        <v>337</v>
      </c>
      <c r="F5389">
        <v>0</v>
      </c>
      <c r="G5389">
        <v>0</v>
      </c>
      <c r="H5389">
        <v>0</v>
      </c>
      <c r="I5389">
        <v>0</v>
      </c>
      <c r="J5389">
        <v>0</v>
      </c>
      <c r="K5389">
        <v>0</v>
      </c>
      <c r="L5389">
        <v>338</v>
      </c>
      <c r="M5389">
        <v>0</v>
      </c>
      <c r="R5389">
        <f t="shared" si="295"/>
        <v>15</v>
      </c>
      <c r="S5389">
        <f t="shared" si="296"/>
        <v>23</v>
      </c>
    </row>
    <row r="5390" spans="1:19" x14ac:dyDescent="0.3">
      <c r="A5390">
        <v>5389</v>
      </c>
      <c r="B5390" t="s">
        <v>5400</v>
      </c>
      <c r="C5390" t="str">
        <f t="shared" si="294"/>
        <v>ornamentals_g_2_NSLandcoverESA13</v>
      </c>
      <c r="D5390">
        <v>391</v>
      </c>
      <c r="E5390">
        <v>391</v>
      </c>
      <c r="F5390">
        <v>0</v>
      </c>
      <c r="G5390">
        <v>0</v>
      </c>
      <c r="H5390">
        <v>0</v>
      </c>
      <c r="I5390">
        <v>0</v>
      </c>
      <c r="J5390">
        <v>0</v>
      </c>
      <c r="K5390">
        <v>0</v>
      </c>
      <c r="L5390">
        <v>392</v>
      </c>
      <c r="M5390">
        <v>0</v>
      </c>
      <c r="R5390">
        <f t="shared" si="295"/>
        <v>15</v>
      </c>
      <c r="S5390">
        <f t="shared" si="296"/>
        <v>23</v>
      </c>
    </row>
    <row r="5391" spans="1:19" x14ac:dyDescent="0.3">
      <c r="A5391">
        <v>5390</v>
      </c>
      <c r="B5391" t="s">
        <v>5401</v>
      </c>
      <c r="C5391" t="str">
        <f t="shared" si="294"/>
        <v>ornamentals_g_2_NSLandcoverESA14</v>
      </c>
      <c r="D5391">
        <v>463</v>
      </c>
      <c r="E5391">
        <v>463</v>
      </c>
      <c r="F5391">
        <v>0</v>
      </c>
      <c r="G5391">
        <v>0</v>
      </c>
      <c r="H5391">
        <v>0</v>
      </c>
      <c r="I5391">
        <v>0</v>
      </c>
      <c r="J5391">
        <v>0</v>
      </c>
      <c r="K5391">
        <v>0</v>
      </c>
      <c r="L5391">
        <v>467</v>
      </c>
      <c r="M5391">
        <v>0</v>
      </c>
      <c r="R5391">
        <f t="shared" si="295"/>
        <v>15</v>
      </c>
      <c r="S5391">
        <f t="shared" si="296"/>
        <v>23</v>
      </c>
    </row>
    <row r="5392" spans="1:19" x14ac:dyDescent="0.3">
      <c r="A5392">
        <v>5391</v>
      </c>
      <c r="B5392" t="s">
        <v>5402</v>
      </c>
      <c r="C5392" t="str">
        <f t="shared" si="294"/>
        <v>ornamentals_g_2_NSLandcoverESA15a</v>
      </c>
      <c r="D5392">
        <v>412</v>
      </c>
      <c r="E5392">
        <v>412</v>
      </c>
      <c r="F5392">
        <v>0</v>
      </c>
      <c r="G5392">
        <v>0</v>
      </c>
      <c r="H5392">
        <v>0</v>
      </c>
      <c r="I5392">
        <v>0</v>
      </c>
      <c r="J5392">
        <v>0</v>
      </c>
      <c r="K5392">
        <v>0</v>
      </c>
      <c r="L5392">
        <v>413</v>
      </c>
      <c r="M5392">
        <v>0</v>
      </c>
      <c r="R5392">
        <f t="shared" si="295"/>
        <v>15</v>
      </c>
      <c r="S5392">
        <f t="shared" si="296"/>
        <v>23</v>
      </c>
    </row>
    <row r="5393" spans="1:19" x14ac:dyDescent="0.3">
      <c r="A5393">
        <v>5392</v>
      </c>
      <c r="B5393" t="s">
        <v>5403</v>
      </c>
      <c r="C5393" t="str">
        <f t="shared" si="294"/>
        <v>ornamentals_g_2_NSLandcoverESA15b</v>
      </c>
      <c r="D5393">
        <v>364</v>
      </c>
      <c r="E5393">
        <v>364</v>
      </c>
      <c r="F5393">
        <v>0</v>
      </c>
      <c r="G5393">
        <v>0</v>
      </c>
      <c r="H5393">
        <v>0</v>
      </c>
      <c r="I5393">
        <v>0</v>
      </c>
      <c r="J5393">
        <v>0</v>
      </c>
      <c r="K5393">
        <v>0</v>
      </c>
      <c r="L5393">
        <v>365</v>
      </c>
      <c r="M5393">
        <v>0</v>
      </c>
      <c r="R5393">
        <f t="shared" si="295"/>
        <v>15</v>
      </c>
      <c r="S5393">
        <f t="shared" si="296"/>
        <v>23</v>
      </c>
    </row>
    <row r="5394" spans="1:19" x14ac:dyDescent="0.3">
      <c r="A5394">
        <v>5393</v>
      </c>
      <c r="B5394" t="s">
        <v>5404</v>
      </c>
      <c r="C5394" t="str">
        <f t="shared" si="294"/>
        <v>ornamentals_g_2_NSLandcoverESA16a</v>
      </c>
      <c r="D5394">
        <v>482</v>
      </c>
      <c r="E5394">
        <v>482</v>
      </c>
      <c r="F5394">
        <v>0</v>
      </c>
      <c r="G5394">
        <v>0</v>
      </c>
      <c r="H5394">
        <v>0</v>
      </c>
      <c r="I5394">
        <v>0</v>
      </c>
      <c r="J5394">
        <v>0</v>
      </c>
      <c r="K5394">
        <v>0</v>
      </c>
      <c r="L5394">
        <v>500</v>
      </c>
      <c r="M5394">
        <v>0</v>
      </c>
      <c r="R5394">
        <f t="shared" si="295"/>
        <v>15</v>
      </c>
      <c r="S5394">
        <f t="shared" si="296"/>
        <v>23</v>
      </c>
    </row>
    <row r="5395" spans="1:19" x14ac:dyDescent="0.3">
      <c r="A5395">
        <v>5394</v>
      </c>
      <c r="B5395" t="s">
        <v>5405</v>
      </c>
      <c r="C5395" t="str">
        <f t="shared" si="294"/>
        <v>ornamentals_g_2_NSLandcoverESA16b</v>
      </c>
      <c r="D5395">
        <v>461</v>
      </c>
      <c r="E5395">
        <v>461</v>
      </c>
      <c r="F5395">
        <v>0</v>
      </c>
      <c r="G5395">
        <v>0</v>
      </c>
      <c r="H5395">
        <v>0</v>
      </c>
      <c r="I5395">
        <v>0</v>
      </c>
      <c r="J5395">
        <v>0</v>
      </c>
      <c r="K5395">
        <v>0</v>
      </c>
      <c r="L5395">
        <v>476</v>
      </c>
      <c r="M5395">
        <v>0</v>
      </c>
      <c r="R5395">
        <f t="shared" si="295"/>
        <v>15</v>
      </c>
      <c r="S5395">
        <f t="shared" si="296"/>
        <v>23</v>
      </c>
    </row>
    <row r="5396" spans="1:19" x14ac:dyDescent="0.3">
      <c r="A5396">
        <v>5395</v>
      </c>
      <c r="B5396" t="s">
        <v>5406</v>
      </c>
      <c r="C5396" t="str">
        <f t="shared" si="294"/>
        <v>ornamentals_g_2_NSLandcoverESA17a</v>
      </c>
      <c r="D5396">
        <v>513</v>
      </c>
      <c r="E5396">
        <v>513</v>
      </c>
      <c r="F5396">
        <v>0</v>
      </c>
      <c r="G5396">
        <v>0</v>
      </c>
      <c r="H5396">
        <v>0</v>
      </c>
      <c r="I5396">
        <v>0</v>
      </c>
      <c r="J5396">
        <v>0</v>
      </c>
      <c r="K5396">
        <v>0</v>
      </c>
      <c r="L5396">
        <v>515</v>
      </c>
      <c r="M5396">
        <v>0</v>
      </c>
      <c r="R5396">
        <f t="shared" si="295"/>
        <v>15</v>
      </c>
      <c r="S5396">
        <f t="shared" si="296"/>
        <v>23</v>
      </c>
    </row>
    <row r="5397" spans="1:19" x14ac:dyDescent="0.3">
      <c r="A5397">
        <v>5396</v>
      </c>
      <c r="B5397" t="s">
        <v>5407</v>
      </c>
      <c r="C5397" t="str">
        <f t="shared" si="294"/>
        <v>ornamentals_g_2_NSLandcoverESA17b</v>
      </c>
      <c r="D5397">
        <v>374</v>
      </c>
      <c r="E5397">
        <v>374</v>
      </c>
      <c r="F5397">
        <v>0</v>
      </c>
      <c r="G5397">
        <v>0</v>
      </c>
      <c r="H5397">
        <v>0</v>
      </c>
      <c r="I5397">
        <v>0</v>
      </c>
      <c r="J5397">
        <v>0</v>
      </c>
      <c r="K5397">
        <v>0</v>
      </c>
      <c r="L5397">
        <v>375</v>
      </c>
      <c r="M5397">
        <v>0</v>
      </c>
      <c r="R5397">
        <f t="shared" si="295"/>
        <v>15</v>
      </c>
      <c r="S5397">
        <f t="shared" si="296"/>
        <v>23</v>
      </c>
    </row>
    <row r="5398" spans="1:19" x14ac:dyDescent="0.3">
      <c r="A5398">
        <v>5397</v>
      </c>
      <c r="B5398" t="s">
        <v>5408</v>
      </c>
      <c r="C5398" t="str">
        <f t="shared" si="294"/>
        <v>ornamentals_g_2_NSLandcoverESA18a</v>
      </c>
      <c r="D5398">
        <v>495</v>
      </c>
      <c r="E5398">
        <v>495</v>
      </c>
      <c r="F5398">
        <v>0</v>
      </c>
      <c r="G5398">
        <v>0</v>
      </c>
      <c r="H5398">
        <v>0</v>
      </c>
      <c r="I5398">
        <v>0</v>
      </c>
      <c r="J5398">
        <v>0</v>
      </c>
      <c r="K5398">
        <v>0</v>
      </c>
      <c r="L5398">
        <v>510</v>
      </c>
      <c r="M5398">
        <v>0</v>
      </c>
      <c r="R5398">
        <f t="shared" si="295"/>
        <v>15</v>
      </c>
      <c r="S5398">
        <f t="shared" si="296"/>
        <v>23</v>
      </c>
    </row>
    <row r="5399" spans="1:19" x14ac:dyDescent="0.3">
      <c r="A5399">
        <v>5398</v>
      </c>
      <c r="B5399" t="s">
        <v>5409</v>
      </c>
      <c r="C5399" t="str">
        <f t="shared" si="294"/>
        <v>ornamentals_g_2_NSLandcoverESA18b</v>
      </c>
      <c r="D5399">
        <v>552</v>
      </c>
      <c r="E5399">
        <v>552</v>
      </c>
      <c r="F5399">
        <v>0</v>
      </c>
      <c r="G5399">
        <v>0</v>
      </c>
      <c r="H5399">
        <v>0</v>
      </c>
      <c r="I5399">
        <v>0</v>
      </c>
      <c r="J5399">
        <v>0</v>
      </c>
      <c r="K5399">
        <v>0</v>
      </c>
      <c r="L5399">
        <v>570</v>
      </c>
      <c r="M5399">
        <v>0</v>
      </c>
      <c r="R5399">
        <f t="shared" si="295"/>
        <v>15</v>
      </c>
      <c r="S5399">
        <f t="shared" si="296"/>
        <v>23</v>
      </c>
    </row>
    <row r="5400" spans="1:19" x14ac:dyDescent="0.3">
      <c r="A5400">
        <v>5399</v>
      </c>
      <c r="B5400" t="s">
        <v>5410</v>
      </c>
      <c r="C5400" t="str">
        <f t="shared" si="294"/>
        <v>ornamentals_g_2_NSLandcoverESA19a</v>
      </c>
      <c r="D5400">
        <v>445</v>
      </c>
      <c r="E5400">
        <v>445</v>
      </c>
      <c r="F5400">
        <v>0</v>
      </c>
      <c r="G5400">
        <v>0</v>
      </c>
      <c r="H5400">
        <v>0</v>
      </c>
      <c r="I5400">
        <v>0</v>
      </c>
      <c r="J5400">
        <v>0</v>
      </c>
      <c r="K5400">
        <v>0</v>
      </c>
      <c r="L5400">
        <v>446</v>
      </c>
      <c r="M5400">
        <v>0</v>
      </c>
      <c r="R5400">
        <f t="shared" si="295"/>
        <v>15</v>
      </c>
      <c r="S5400">
        <f t="shared" si="296"/>
        <v>23</v>
      </c>
    </row>
    <row r="5401" spans="1:19" x14ac:dyDescent="0.3">
      <c r="A5401">
        <v>5400</v>
      </c>
      <c r="B5401" t="s">
        <v>5411</v>
      </c>
      <c r="C5401" t="str">
        <f t="shared" si="294"/>
        <v>ornamentals_g_2_NSLandcoverESA19b</v>
      </c>
      <c r="D5401">
        <v>549</v>
      </c>
      <c r="E5401">
        <v>549</v>
      </c>
      <c r="F5401">
        <v>0</v>
      </c>
      <c r="G5401">
        <v>0</v>
      </c>
      <c r="H5401">
        <v>0</v>
      </c>
      <c r="I5401">
        <v>0</v>
      </c>
      <c r="J5401">
        <v>0</v>
      </c>
      <c r="K5401">
        <v>0</v>
      </c>
      <c r="L5401">
        <v>550</v>
      </c>
      <c r="M5401">
        <v>0</v>
      </c>
      <c r="R5401">
        <f t="shared" si="295"/>
        <v>15</v>
      </c>
      <c r="S5401">
        <f t="shared" si="296"/>
        <v>23</v>
      </c>
    </row>
    <row r="5402" spans="1:19" x14ac:dyDescent="0.3">
      <c r="A5402">
        <v>5401</v>
      </c>
      <c r="B5402" t="s">
        <v>5412</v>
      </c>
      <c r="C5402" t="str">
        <f t="shared" si="294"/>
        <v>ornamentals_g_2_NSLandcoverESA20a</v>
      </c>
      <c r="D5402">
        <v>364</v>
      </c>
      <c r="E5402">
        <v>364</v>
      </c>
      <c r="F5402">
        <v>0</v>
      </c>
      <c r="G5402">
        <v>0</v>
      </c>
      <c r="H5402">
        <v>0</v>
      </c>
      <c r="I5402">
        <v>0</v>
      </c>
      <c r="J5402">
        <v>0</v>
      </c>
      <c r="K5402">
        <v>0</v>
      </c>
      <c r="L5402">
        <v>365</v>
      </c>
      <c r="M5402">
        <v>0</v>
      </c>
      <c r="R5402">
        <f t="shared" si="295"/>
        <v>15</v>
      </c>
      <c r="S5402">
        <f t="shared" si="296"/>
        <v>23</v>
      </c>
    </row>
    <row r="5403" spans="1:19" x14ac:dyDescent="0.3">
      <c r="A5403">
        <v>5402</v>
      </c>
      <c r="B5403" t="s">
        <v>5413</v>
      </c>
      <c r="C5403" t="str">
        <f t="shared" si="294"/>
        <v>ornamentals_g_2_NSLandcoverESA20b</v>
      </c>
      <c r="D5403">
        <v>464</v>
      </c>
      <c r="E5403">
        <v>464</v>
      </c>
      <c r="F5403">
        <v>0</v>
      </c>
      <c r="G5403">
        <v>0</v>
      </c>
      <c r="H5403">
        <v>0</v>
      </c>
      <c r="I5403">
        <v>0</v>
      </c>
      <c r="J5403">
        <v>0</v>
      </c>
      <c r="K5403">
        <v>0</v>
      </c>
      <c r="L5403">
        <v>465</v>
      </c>
      <c r="M5403">
        <v>0</v>
      </c>
      <c r="R5403">
        <f t="shared" si="295"/>
        <v>15</v>
      </c>
      <c r="S5403">
        <f t="shared" si="296"/>
        <v>23</v>
      </c>
    </row>
    <row r="5404" spans="1:19" x14ac:dyDescent="0.3">
      <c r="A5404">
        <v>5403</v>
      </c>
      <c r="B5404" t="s">
        <v>5414</v>
      </c>
      <c r="C5404" t="str">
        <f t="shared" si="294"/>
        <v>ornamentals_g_2_NSLandcoverESA21</v>
      </c>
      <c r="D5404">
        <v>485</v>
      </c>
      <c r="E5404">
        <v>485</v>
      </c>
      <c r="F5404">
        <v>0</v>
      </c>
      <c r="G5404">
        <v>0</v>
      </c>
      <c r="H5404">
        <v>0</v>
      </c>
      <c r="I5404">
        <v>0</v>
      </c>
      <c r="J5404">
        <v>0</v>
      </c>
      <c r="K5404">
        <v>0</v>
      </c>
      <c r="L5404">
        <v>486</v>
      </c>
      <c r="M5404">
        <v>0</v>
      </c>
      <c r="R5404">
        <f t="shared" si="295"/>
        <v>15</v>
      </c>
      <c r="S5404">
        <f t="shared" si="296"/>
        <v>23</v>
      </c>
    </row>
    <row r="5405" spans="1:19" x14ac:dyDescent="0.3">
      <c r="A5405">
        <v>5404</v>
      </c>
      <c r="B5405" t="s">
        <v>5415</v>
      </c>
      <c r="C5405" t="str">
        <f t="shared" si="294"/>
        <v>pastures_g_2_GrasslandESA1</v>
      </c>
      <c r="D5405">
        <v>426</v>
      </c>
      <c r="E5405">
        <v>426</v>
      </c>
      <c r="F5405">
        <v>0</v>
      </c>
      <c r="G5405">
        <v>0</v>
      </c>
      <c r="H5405">
        <v>0</v>
      </c>
      <c r="I5405">
        <v>0</v>
      </c>
      <c r="J5405">
        <v>0</v>
      </c>
      <c r="K5405">
        <v>0</v>
      </c>
      <c r="L5405">
        <v>428</v>
      </c>
      <c r="M5405">
        <v>0</v>
      </c>
      <c r="R5405">
        <f t="shared" si="295"/>
        <v>12</v>
      </c>
      <c r="S5405">
        <f t="shared" si="296"/>
        <v>20</v>
      </c>
    </row>
    <row r="5406" spans="1:19" x14ac:dyDescent="0.3">
      <c r="A5406">
        <v>5405</v>
      </c>
      <c r="B5406" t="s">
        <v>5416</v>
      </c>
      <c r="C5406" t="str">
        <f t="shared" si="294"/>
        <v>pastures_g_2_GrasslandESA2</v>
      </c>
      <c r="D5406">
        <v>171</v>
      </c>
      <c r="E5406">
        <v>171</v>
      </c>
      <c r="F5406">
        <v>0</v>
      </c>
      <c r="G5406">
        <v>0</v>
      </c>
      <c r="H5406">
        <v>0</v>
      </c>
      <c r="I5406">
        <v>0</v>
      </c>
      <c r="J5406">
        <v>0</v>
      </c>
      <c r="K5406">
        <v>0</v>
      </c>
      <c r="L5406">
        <v>174</v>
      </c>
      <c r="M5406">
        <v>0</v>
      </c>
      <c r="R5406">
        <f t="shared" si="295"/>
        <v>12</v>
      </c>
      <c r="S5406">
        <f t="shared" si="296"/>
        <v>20</v>
      </c>
    </row>
    <row r="5407" spans="1:19" x14ac:dyDescent="0.3">
      <c r="A5407">
        <v>5406</v>
      </c>
      <c r="B5407" t="s">
        <v>5417</v>
      </c>
      <c r="C5407" t="str">
        <f t="shared" si="294"/>
        <v>pastures_g_2_GrasslandESA3</v>
      </c>
      <c r="D5407">
        <v>457</v>
      </c>
      <c r="E5407">
        <v>457</v>
      </c>
      <c r="F5407">
        <v>0</v>
      </c>
      <c r="G5407">
        <v>0</v>
      </c>
      <c r="H5407">
        <v>0</v>
      </c>
      <c r="I5407">
        <v>0</v>
      </c>
      <c r="J5407">
        <v>0</v>
      </c>
      <c r="K5407">
        <v>0</v>
      </c>
      <c r="L5407">
        <v>457</v>
      </c>
      <c r="M5407">
        <v>0</v>
      </c>
      <c r="R5407">
        <f t="shared" si="295"/>
        <v>12</v>
      </c>
      <c r="S5407">
        <f t="shared" si="296"/>
        <v>20</v>
      </c>
    </row>
    <row r="5408" spans="1:19" x14ac:dyDescent="0.3">
      <c r="A5408">
        <v>5407</v>
      </c>
      <c r="B5408" t="s">
        <v>5418</v>
      </c>
      <c r="C5408" t="str">
        <f t="shared" si="294"/>
        <v>pastures_g_2_GrasslandESA4</v>
      </c>
      <c r="D5408">
        <v>162</v>
      </c>
      <c r="E5408">
        <v>162</v>
      </c>
      <c r="F5408">
        <v>0</v>
      </c>
      <c r="G5408">
        <v>0</v>
      </c>
      <c r="H5408">
        <v>0</v>
      </c>
      <c r="I5408">
        <v>0</v>
      </c>
      <c r="J5408">
        <v>0</v>
      </c>
      <c r="K5408">
        <v>0</v>
      </c>
      <c r="L5408">
        <v>166</v>
      </c>
      <c r="M5408">
        <v>0</v>
      </c>
      <c r="R5408">
        <f t="shared" si="295"/>
        <v>12</v>
      </c>
      <c r="S5408">
        <f t="shared" si="296"/>
        <v>20</v>
      </c>
    </row>
    <row r="5409" spans="1:19" x14ac:dyDescent="0.3">
      <c r="A5409">
        <v>5408</v>
      </c>
      <c r="B5409" t="s">
        <v>5419</v>
      </c>
      <c r="C5409" t="str">
        <f t="shared" si="294"/>
        <v>pastures_g_2_GrasslandESA5</v>
      </c>
      <c r="D5409">
        <v>444</v>
      </c>
      <c r="E5409">
        <v>444</v>
      </c>
      <c r="F5409">
        <v>0</v>
      </c>
      <c r="G5409">
        <v>0</v>
      </c>
      <c r="H5409">
        <v>0</v>
      </c>
      <c r="I5409">
        <v>0</v>
      </c>
      <c r="J5409">
        <v>0</v>
      </c>
      <c r="K5409">
        <v>0</v>
      </c>
      <c r="L5409">
        <v>445</v>
      </c>
      <c r="M5409">
        <v>0</v>
      </c>
      <c r="R5409">
        <f t="shared" si="295"/>
        <v>12</v>
      </c>
      <c r="S5409">
        <f t="shared" si="296"/>
        <v>20</v>
      </c>
    </row>
    <row r="5410" spans="1:19" x14ac:dyDescent="0.3">
      <c r="A5410">
        <v>5409</v>
      </c>
      <c r="B5410" t="s">
        <v>5420</v>
      </c>
      <c r="C5410" t="str">
        <f t="shared" si="294"/>
        <v>pastures_g_2_GrasslandESA6</v>
      </c>
      <c r="D5410">
        <v>311</v>
      </c>
      <c r="E5410">
        <v>311</v>
      </c>
      <c r="F5410">
        <v>0</v>
      </c>
      <c r="G5410">
        <v>0</v>
      </c>
      <c r="H5410">
        <v>0</v>
      </c>
      <c r="I5410">
        <v>0</v>
      </c>
      <c r="J5410">
        <v>0</v>
      </c>
      <c r="K5410">
        <v>0</v>
      </c>
      <c r="L5410">
        <v>312</v>
      </c>
      <c r="M5410">
        <v>0</v>
      </c>
      <c r="R5410">
        <f t="shared" si="295"/>
        <v>12</v>
      </c>
      <c r="S5410">
        <f t="shared" si="296"/>
        <v>20</v>
      </c>
    </row>
    <row r="5411" spans="1:19" x14ac:dyDescent="0.3">
      <c r="A5411">
        <v>5410</v>
      </c>
      <c r="B5411" t="s">
        <v>5421</v>
      </c>
      <c r="C5411" t="str">
        <f t="shared" si="294"/>
        <v>pastures_g_2_GrasslandESA7</v>
      </c>
      <c r="D5411">
        <v>397</v>
      </c>
      <c r="E5411">
        <v>397</v>
      </c>
      <c r="F5411">
        <v>0</v>
      </c>
      <c r="G5411">
        <v>0</v>
      </c>
      <c r="H5411">
        <v>0</v>
      </c>
      <c r="I5411">
        <v>0</v>
      </c>
      <c r="J5411">
        <v>0</v>
      </c>
      <c r="K5411">
        <v>0</v>
      </c>
      <c r="L5411">
        <v>399</v>
      </c>
      <c r="M5411">
        <v>0</v>
      </c>
      <c r="R5411">
        <f t="shared" si="295"/>
        <v>12</v>
      </c>
      <c r="S5411">
        <f t="shared" si="296"/>
        <v>20</v>
      </c>
    </row>
    <row r="5412" spans="1:19" x14ac:dyDescent="0.3">
      <c r="A5412">
        <v>5411</v>
      </c>
      <c r="B5412" t="s">
        <v>5422</v>
      </c>
      <c r="C5412" t="str">
        <f t="shared" si="294"/>
        <v>pastures_g_2_GrasslandESA8</v>
      </c>
      <c r="D5412">
        <v>282</v>
      </c>
      <c r="E5412">
        <v>282</v>
      </c>
      <c r="F5412">
        <v>0</v>
      </c>
      <c r="G5412">
        <v>0</v>
      </c>
      <c r="H5412">
        <v>0</v>
      </c>
      <c r="I5412">
        <v>0</v>
      </c>
      <c r="J5412">
        <v>0</v>
      </c>
      <c r="K5412">
        <v>0</v>
      </c>
      <c r="L5412">
        <v>282</v>
      </c>
      <c r="M5412">
        <v>0</v>
      </c>
      <c r="R5412">
        <f t="shared" si="295"/>
        <v>12</v>
      </c>
      <c r="S5412">
        <f t="shared" si="296"/>
        <v>20</v>
      </c>
    </row>
    <row r="5413" spans="1:19" x14ac:dyDescent="0.3">
      <c r="A5413">
        <v>5412</v>
      </c>
      <c r="B5413" t="s">
        <v>5423</v>
      </c>
      <c r="C5413" t="str">
        <f t="shared" si="294"/>
        <v>pastures_g_2_GrasslandESA8</v>
      </c>
      <c r="D5413">
        <v>287</v>
      </c>
      <c r="E5413">
        <v>287</v>
      </c>
      <c r="F5413">
        <v>0</v>
      </c>
      <c r="G5413">
        <v>0</v>
      </c>
      <c r="H5413">
        <v>0</v>
      </c>
      <c r="I5413">
        <v>0</v>
      </c>
      <c r="J5413">
        <v>0</v>
      </c>
      <c r="K5413">
        <v>0</v>
      </c>
      <c r="L5413">
        <v>287</v>
      </c>
      <c r="M5413">
        <v>0</v>
      </c>
      <c r="R5413">
        <f t="shared" si="295"/>
        <v>12</v>
      </c>
      <c r="S5413">
        <f t="shared" si="296"/>
        <v>20</v>
      </c>
    </row>
    <row r="5414" spans="1:19" x14ac:dyDescent="0.3">
      <c r="A5414">
        <v>5413</v>
      </c>
      <c r="B5414" t="s">
        <v>5424</v>
      </c>
      <c r="C5414" t="str">
        <f t="shared" si="294"/>
        <v>pastures_g_2_GrasslandESA10a</v>
      </c>
      <c r="D5414">
        <v>458</v>
      </c>
      <c r="E5414">
        <v>458</v>
      </c>
      <c r="F5414">
        <v>0</v>
      </c>
      <c r="G5414">
        <v>0</v>
      </c>
      <c r="H5414">
        <v>0</v>
      </c>
      <c r="I5414">
        <v>0</v>
      </c>
      <c r="J5414">
        <v>0</v>
      </c>
      <c r="K5414">
        <v>0</v>
      </c>
      <c r="L5414">
        <v>461</v>
      </c>
      <c r="M5414">
        <v>0</v>
      </c>
      <c r="R5414">
        <f t="shared" si="295"/>
        <v>12</v>
      </c>
      <c r="S5414">
        <f t="shared" si="296"/>
        <v>20</v>
      </c>
    </row>
    <row r="5415" spans="1:19" x14ac:dyDescent="0.3">
      <c r="A5415">
        <v>5414</v>
      </c>
      <c r="B5415" t="s">
        <v>5425</v>
      </c>
      <c r="C5415" t="str">
        <f t="shared" si="294"/>
        <v>pastures_g_2_GrasslandESA10b</v>
      </c>
      <c r="D5415">
        <v>466</v>
      </c>
      <c r="E5415">
        <v>466</v>
      </c>
      <c r="F5415">
        <v>0</v>
      </c>
      <c r="G5415">
        <v>0</v>
      </c>
      <c r="H5415">
        <v>0</v>
      </c>
      <c r="I5415">
        <v>0</v>
      </c>
      <c r="J5415">
        <v>0</v>
      </c>
      <c r="K5415">
        <v>0</v>
      </c>
      <c r="L5415">
        <v>470</v>
      </c>
      <c r="M5415">
        <v>0</v>
      </c>
      <c r="R5415">
        <f t="shared" si="295"/>
        <v>12</v>
      </c>
      <c r="S5415">
        <f t="shared" si="296"/>
        <v>20</v>
      </c>
    </row>
    <row r="5416" spans="1:19" x14ac:dyDescent="0.3">
      <c r="A5416">
        <v>5415</v>
      </c>
      <c r="B5416" t="s">
        <v>5426</v>
      </c>
      <c r="C5416" t="str">
        <f t="shared" si="294"/>
        <v>pastures_g_2_GrasslandESA11a</v>
      </c>
      <c r="D5416">
        <v>273</v>
      </c>
      <c r="E5416">
        <v>273</v>
      </c>
      <c r="F5416">
        <v>0</v>
      </c>
      <c r="G5416">
        <v>0</v>
      </c>
      <c r="H5416">
        <v>0</v>
      </c>
      <c r="I5416">
        <v>0</v>
      </c>
      <c r="J5416">
        <v>0</v>
      </c>
      <c r="K5416">
        <v>0</v>
      </c>
      <c r="L5416">
        <v>273</v>
      </c>
      <c r="M5416">
        <v>0</v>
      </c>
      <c r="R5416">
        <f t="shared" si="295"/>
        <v>12</v>
      </c>
      <c r="S5416">
        <f t="shared" si="296"/>
        <v>20</v>
      </c>
    </row>
    <row r="5417" spans="1:19" x14ac:dyDescent="0.3">
      <c r="A5417">
        <v>5416</v>
      </c>
      <c r="B5417" t="s">
        <v>5427</v>
      </c>
      <c r="C5417" t="str">
        <f t="shared" si="294"/>
        <v>pastures_g_2_GrasslandESA11b</v>
      </c>
      <c r="D5417">
        <v>288</v>
      </c>
      <c r="E5417">
        <v>288</v>
      </c>
      <c r="F5417">
        <v>0</v>
      </c>
      <c r="G5417">
        <v>0</v>
      </c>
      <c r="H5417">
        <v>0</v>
      </c>
      <c r="I5417">
        <v>0</v>
      </c>
      <c r="J5417">
        <v>0</v>
      </c>
      <c r="K5417">
        <v>0</v>
      </c>
      <c r="L5417">
        <v>288</v>
      </c>
      <c r="M5417">
        <v>0</v>
      </c>
      <c r="R5417">
        <f t="shared" si="295"/>
        <v>12</v>
      </c>
      <c r="S5417">
        <f t="shared" si="296"/>
        <v>20</v>
      </c>
    </row>
    <row r="5418" spans="1:19" x14ac:dyDescent="0.3">
      <c r="A5418">
        <v>5417</v>
      </c>
      <c r="B5418" t="s">
        <v>5428</v>
      </c>
      <c r="C5418" t="str">
        <f t="shared" si="294"/>
        <v>pastures_g_2_GrasslandESA12a</v>
      </c>
      <c r="D5418">
        <v>302</v>
      </c>
      <c r="E5418">
        <v>302</v>
      </c>
      <c r="F5418">
        <v>0</v>
      </c>
      <c r="G5418">
        <v>0</v>
      </c>
      <c r="H5418">
        <v>0</v>
      </c>
      <c r="I5418">
        <v>0</v>
      </c>
      <c r="J5418">
        <v>0</v>
      </c>
      <c r="K5418">
        <v>0</v>
      </c>
      <c r="L5418">
        <v>303</v>
      </c>
      <c r="M5418">
        <v>0</v>
      </c>
      <c r="R5418">
        <f t="shared" si="295"/>
        <v>12</v>
      </c>
      <c r="S5418">
        <f t="shared" si="296"/>
        <v>20</v>
      </c>
    </row>
    <row r="5419" spans="1:19" x14ac:dyDescent="0.3">
      <c r="A5419">
        <v>5418</v>
      </c>
      <c r="B5419" t="s">
        <v>5429</v>
      </c>
      <c r="C5419" t="str">
        <f t="shared" si="294"/>
        <v>pastures_g_2_GrasslandESA12b</v>
      </c>
      <c r="D5419">
        <v>288</v>
      </c>
      <c r="E5419">
        <v>288</v>
      </c>
      <c r="F5419">
        <v>0</v>
      </c>
      <c r="G5419">
        <v>0</v>
      </c>
      <c r="H5419">
        <v>0</v>
      </c>
      <c r="I5419">
        <v>0</v>
      </c>
      <c r="J5419">
        <v>0</v>
      </c>
      <c r="K5419">
        <v>0</v>
      </c>
      <c r="L5419">
        <v>288</v>
      </c>
      <c r="M5419">
        <v>0</v>
      </c>
      <c r="R5419">
        <f t="shared" si="295"/>
        <v>12</v>
      </c>
      <c r="S5419">
        <f t="shared" si="296"/>
        <v>20</v>
      </c>
    </row>
    <row r="5420" spans="1:19" x14ac:dyDescent="0.3">
      <c r="A5420">
        <v>5419</v>
      </c>
      <c r="B5420" t="s">
        <v>5430</v>
      </c>
      <c r="C5420" t="str">
        <f t="shared" si="294"/>
        <v>pastures_g_2_GrasslandESA13</v>
      </c>
      <c r="D5420">
        <v>501</v>
      </c>
      <c r="E5420">
        <v>501</v>
      </c>
      <c r="F5420">
        <v>0</v>
      </c>
      <c r="G5420">
        <v>0</v>
      </c>
      <c r="H5420">
        <v>0</v>
      </c>
      <c r="I5420">
        <v>0</v>
      </c>
      <c r="J5420">
        <v>0</v>
      </c>
      <c r="K5420">
        <v>0</v>
      </c>
      <c r="L5420">
        <v>502</v>
      </c>
      <c r="M5420">
        <v>0</v>
      </c>
      <c r="R5420">
        <f t="shared" si="295"/>
        <v>12</v>
      </c>
      <c r="S5420">
        <f t="shared" si="296"/>
        <v>20</v>
      </c>
    </row>
    <row r="5421" spans="1:19" x14ac:dyDescent="0.3">
      <c r="A5421">
        <v>5420</v>
      </c>
      <c r="B5421" t="s">
        <v>5431</v>
      </c>
      <c r="C5421" t="str">
        <f t="shared" si="294"/>
        <v>pastures_g_2_GrasslandESA14</v>
      </c>
      <c r="D5421">
        <v>258</v>
      </c>
      <c r="E5421">
        <v>258</v>
      </c>
      <c r="F5421">
        <v>0</v>
      </c>
      <c r="G5421">
        <v>0</v>
      </c>
      <c r="H5421">
        <v>0</v>
      </c>
      <c r="I5421">
        <v>0</v>
      </c>
      <c r="J5421">
        <v>0</v>
      </c>
      <c r="K5421">
        <v>0</v>
      </c>
      <c r="L5421">
        <v>258</v>
      </c>
      <c r="M5421">
        <v>0</v>
      </c>
      <c r="R5421">
        <f t="shared" si="295"/>
        <v>12</v>
      </c>
      <c r="S5421">
        <f t="shared" si="296"/>
        <v>20</v>
      </c>
    </row>
    <row r="5422" spans="1:19" x14ac:dyDescent="0.3">
      <c r="A5422">
        <v>5421</v>
      </c>
      <c r="B5422" t="s">
        <v>5432</v>
      </c>
      <c r="C5422" t="str">
        <f t="shared" si="294"/>
        <v>pastures_g_2_GrasslandESA15a</v>
      </c>
      <c r="D5422">
        <v>230</v>
      </c>
      <c r="E5422">
        <v>230</v>
      </c>
      <c r="F5422">
        <v>0</v>
      </c>
      <c r="G5422">
        <v>0</v>
      </c>
      <c r="H5422">
        <v>0</v>
      </c>
      <c r="I5422">
        <v>0</v>
      </c>
      <c r="J5422">
        <v>0</v>
      </c>
      <c r="K5422">
        <v>0</v>
      </c>
      <c r="L5422">
        <v>230</v>
      </c>
      <c r="M5422">
        <v>0</v>
      </c>
      <c r="R5422">
        <f t="shared" si="295"/>
        <v>12</v>
      </c>
      <c r="S5422">
        <f t="shared" si="296"/>
        <v>20</v>
      </c>
    </row>
    <row r="5423" spans="1:19" x14ac:dyDescent="0.3">
      <c r="A5423">
        <v>5422</v>
      </c>
      <c r="B5423" t="s">
        <v>5433</v>
      </c>
      <c r="C5423" t="str">
        <f t="shared" si="294"/>
        <v>pastures_g_2_GrasslandESA15b</v>
      </c>
      <c r="D5423">
        <v>673</v>
      </c>
      <c r="E5423">
        <v>673</v>
      </c>
      <c r="F5423">
        <v>0</v>
      </c>
      <c r="G5423">
        <v>0</v>
      </c>
      <c r="H5423">
        <v>0</v>
      </c>
      <c r="I5423">
        <v>0</v>
      </c>
      <c r="J5423">
        <v>0</v>
      </c>
      <c r="K5423">
        <v>0</v>
      </c>
      <c r="L5423">
        <v>673</v>
      </c>
      <c r="M5423">
        <v>0</v>
      </c>
      <c r="R5423">
        <f t="shared" si="295"/>
        <v>12</v>
      </c>
      <c r="S5423">
        <f t="shared" si="296"/>
        <v>20</v>
      </c>
    </row>
    <row r="5424" spans="1:19" x14ac:dyDescent="0.3">
      <c r="A5424">
        <v>5423</v>
      </c>
      <c r="B5424" t="s">
        <v>5434</v>
      </c>
      <c r="C5424" t="str">
        <f t="shared" si="294"/>
        <v>pastures_g_2_GrasslandESA16a</v>
      </c>
      <c r="D5424">
        <v>229</v>
      </c>
      <c r="E5424">
        <v>229</v>
      </c>
      <c r="F5424">
        <v>0</v>
      </c>
      <c r="G5424">
        <v>0</v>
      </c>
      <c r="H5424">
        <v>0</v>
      </c>
      <c r="I5424">
        <v>0</v>
      </c>
      <c r="J5424">
        <v>0</v>
      </c>
      <c r="K5424">
        <v>0</v>
      </c>
      <c r="L5424">
        <v>229</v>
      </c>
      <c r="M5424">
        <v>0</v>
      </c>
      <c r="R5424">
        <f t="shared" si="295"/>
        <v>12</v>
      </c>
      <c r="S5424">
        <f t="shared" si="296"/>
        <v>20</v>
      </c>
    </row>
    <row r="5425" spans="1:19" x14ac:dyDescent="0.3">
      <c r="A5425">
        <v>5424</v>
      </c>
      <c r="B5425" t="s">
        <v>5435</v>
      </c>
      <c r="C5425" t="str">
        <f t="shared" si="294"/>
        <v>pastures_g_2_GrasslandESA16b</v>
      </c>
      <c r="D5425">
        <v>169</v>
      </c>
      <c r="E5425">
        <v>169</v>
      </c>
      <c r="F5425">
        <v>0</v>
      </c>
      <c r="G5425">
        <v>0</v>
      </c>
      <c r="H5425">
        <v>0</v>
      </c>
      <c r="I5425">
        <v>0</v>
      </c>
      <c r="J5425">
        <v>0</v>
      </c>
      <c r="K5425">
        <v>0</v>
      </c>
      <c r="L5425">
        <v>169</v>
      </c>
      <c r="M5425">
        <v>0</v>
      </c>
      <c r="R5425">
        <f t="shared" si="295"/>
        <v>12</v>
      </c>
      <c r="S5425">
        <f t="shared" si="296"/>
        <v>20</v>
      </c>
    </row>
    <row r="5426" spans="1:19" x14ac:dyDescent="0.3">
      <c r="A5426">
        <v>5425</v>
      </c>
      <c r="B5426" t="s">
        <v>5436</v>
      </c>
      <c r="C5426" t="str">
        <f t="shared" si="294"/>
        <v>pastures_g_2_GrasslandESA17a</v>
      </c>
      <c r="D5426">
        <v>131</v>
      </c>
      <c r="E5426">
        <v>131</v>
      </c>
      <c r="F5426">
        <v>0</v>
      </c>
      <c r="G5426">
        <v>0</v>
      </c>
      <c r="H5426">
        <v>0</v>
      </c>
      <c r="I5426">
        <v>0</v>
      </c>
      <c r="J5426">
        <v>0</v>
      </c>
      <c r="K5426">
        <v>0</v>
      </c>
      <c r="L5426">
        <v>138</v>
      </c>
      <c r="M5426">
        <v>0</v>
      </c>
      <c r="R5426">
        <f t="shared" si="295"/>
        <v>12</v>
      </c>
      <c r="S5426">
        <f t="shared" si="296"/>
        <v>20</v>
      </c>
    </row>
    <row r="5427" spans="1:19" x14ac:dyDescent="0.3">
      <c r="A5427">
        <v>5426</v>
      </c>
      <c r="B5427" t="s">
        <v>5437</v>
      </c>
      <c r="C5427" t="str">
        <f t="shared" si="294"/>
        <v>pastures_g_2_GrasslandESA17b</v>
      </c>
      <c r="D5427">
        <v>109</v>
      </c>
      <c r="E5427">
        <v>109</v>
      </c>
      <c r="F5427">
        <v>0</v>
      </c>
      <c r="G5427">
        <v>0</v>
      </c>
      <c r="H5427">
        <v>0</v>
      </c>
      <c r="I5427">
        <v>0</v>
      </c>
      <c r="J5427">
        <v>0</v>
      </c>
      <c r="K5427">
        <v>0</v>
      </c>
      <c r="L5427">
        <v>111</v>
      </c>
      <c r="M5427">
        <v>0</v>
      </c>
      <c r="R5427">
        <f t="shared" si="295"/>
        <v>12</v>
      </c>
      <c r="S5427">
        <f t="shared" si="296"/>
        <v>20</v>
      </c>
    </row>
    <row r="5428" spans="1:19" x14ac:dyDescent="0.3">
      <c r="A5428">
        <v>5427</v>
      </c>
      <c r="B5428" t="s">
        <v>5438</v>
      </c>
      <c r="C5428" t="str">
        <f t="shared" si="294"/>
        <v>pastures_g_2_GrasslandESA18a</v>
      </c>
      <c r="D5428">
        <v>358</v>
      </c>
      <c r="E5428">
        <v>358</v>
      </c>
      <c r="F5428">
        <v>0</v>
      </c>
      <c r="G5428">
        <v>0</v>
      </c>
      <c r="H5428">
        <v>0</v>
      </c>
      <c r="I5428">
        <v>0</v>
      </c>
      <c r="J5428">
        <v>0</v>
      </c>
      <c r="K5428">
        <v>0</v>
      </c>
      <c r="L5428">
        <v>358</v>
      </c>
      <c r="M5428">
        <v>0</v>
      </c>
      <c r="R5428">
        <f t="shared" si="295"/>
        <v>12</v>
      </c>
      <c r="S5428">
        <f t="shared" si="296"/>
        <v>20</v>
      </c>
    </row>
    <row r="5429" spans="1:19" x14ac:dyDescent="0.3">
      <c r="A5429">
        <v>5428</v>
      </c>
      <c r="B5429" t="s">
        <v>5439</v>
      </c>
      <c r="C5429" t="str">
        <f t="shared" si="294"/>
        <v>pastures_g_2_GrasslandESA18b</v>
      </c>
      <c r="D5429">
        <v>310</v>
      </c>
      <c r="E5429">
        <v>310</v>
      </c>
      <c r="F5429">
        <v>0</v>
      </c>
      <c r="G5429">
        <v>0</v>
      </c>
      <c r="H5429">
        <v>0</v>
      </c>
      <c r="I5429">
        <v>0</v>
      </c>
      <c r="J5429">
        <v>0</v>
      </c>
      <c r="K5429">
        <v>0</v>
      </c>
      <c r="L5429">
        <v>311</v>
      </c>
      <c r="M5429">
        <v>0</v>
      </c>
      <c r="R5429">
        <f t="shared" si="295"/>
        <v>12</v>
      </c>
      <c r="S5429">
        <f t="shared" si="296"/>
        <v>20</v>
      </c>
    </row>
    <row r="5430" spans="1:19" x14ac:dyDescent="0.3">
      <c r="A5430">
        <v>5429</v>
      </c>
      <c r="B5430" t="s">
        <v>5440</v>
      </c>
      <c r="C5430" t="str">
        <f t="shared" si="294"/>
        <v>pastures_g_2_GrasslandESA19a</v>
      </c>
      <c r="D5430">
        <v>255</v>
      </c>
      <c r="E5430">
        <v>255</v>
      </c>
      <c r="F5430">
        <v>0</v>
      </c>
      <c r="G5430">
        <v>0</v>
      </c>
      <c r="H5430">
        <v>0</v>
      </c>
      <c r="I5430">
        <v>0</v>
      </c>
      <c r="J5430">
        <v>0</v>
      </c>
      <c r="K5430">
        <v>0</v>
      </c>
      <c r="L5430">
        <v>257</v>
      </c>
      <c r="M5430">
        <v>0</v>
      </c>
      <c r="R5430">
        <f t="shared" si="295"/>
        <v>12</v>
      </c>
      <c r="S5430">
        <f t="shared" si="296"/>
        <v>20</v>
      </c>
    </row>
    <row r="5431" spans="1:19" x14ac:dyDescent="0.3">
      <c r="A5431">
        <v>5430</v>
      </c>
      <c r="B5431" t="s">
        <v>5441</v>
      </c>
      <c r="C5431" t="str">
        <f t="shared" si="294"/>
        <v>pastures_g_2_GrasslandESA19b</v>
      </c>
      <c r="D5431">
        <v>239</v>
      </c>
      <c r="E5431">
        <v>239</v>
      </c>
      <c r="F5431">
        <v>0</v>
      </c>
      <c r="G5431">
        <v>0</v>
      </c>
      <c r="H5431">
        <v>0</v>
      </c>
      <c r="I5431">
        <v>0</v>
      </c>
      <c r="J5431">
        <v>0</v>
      </c>
      <c r="K5431">
        <v>0</v>
      </c>
      <c r="L5431">
        <v>253</v>
      </c>
      <c r="M5431">
        <v>0</v>
      </c>
      <c r="R5431">
        <f t="shared" si="295"/>
        <v>12</v>
      </c>
      <c r="S5431">
        <f t="shared" si="296"/>
        <v>20</v>
      </c>
    </row>
    <row r="5432" spans="1:19" x14ac:dyDescent="0.3">
      <c r="A5432">
        <v>5431</v>
      </c>
      <c r="B5432" t="s">
        <v>5442</v>
      </c>
      <c r="C5432" t="str">
        <f t="shared" si="294"/>
        <v>pastures_g_2_GrasslandESA20a</v>
      </c>
      <c r="D5432">
        <v>167</v>
      </c>
      <c r="E5432">
        <v>167</v>
      </c>
      <c r="F5432">
        <v>0</v>
      </c>
      <c r="G5432">
        <v>0</v>
      </c>
      <c r="H5432">
        <v>0</v>
      </c>
      <c r="I5432">
        <v>0</v>
      </c>
      <c r="J5432">
        <v>0</v>
      </c>
      <c r="K5432">
        <v>0</v>
      </c>
      <c r="L5432">
        <v>167</v>
      </c>
      <c r="M5432">
        <v>0</v>
      </c>
      <c r="R5432">
        <f t="shared" si="295"/>
        <v>12</v>
      </c>
      <c r="S5432">
        <f t="shared" si="296"/>
        <v>20</v>
      </c>
    </row>
    <row r="5433" spans="1:19" x14ac:dyDescent="0.3">
      <c r="A5433">
        <v>5432</v>
      </c>
      <c r="B5433" t="s">
        <v>5443</v>
      </c>
      <c r="C5433" t="str">
        <f t="shared" ref="C5433:C5496" si="297">LEFT(B5433,R5433-1)&amp;RIGHT(B5433,LEN(B5433)-S5433)</f>
        <v>pastures_g_2_GrasslandESA20b</v>
      </c>
      <c r="D5433">
        <v>203</v>
      </c>
      <c r="E5433">
        <v>203</v>
      </c>
      <c r="F5433">
        <v>0</v>
      </c>
      <c r="G5433">
        <v>0</v>
      </c>
      <c r="H5433">
        <v>0</v>
      </c>
      <c r="I5433">
        <v>0</v>
      </c>
      <c r="J5433">
        <v>0</v>
      </c>
      <c r="K5433">
        <v>0</v>
      </c>
      <c r="L5433">
        <v>203</v>
      </c>
      <c r="M5433">
        <v>0</v>
      </c>
      <c r="R5433">
        <f t="shared" si="295"/>
        <v>12</v>
      </c>
      <c r="S5433">
        <f t="shared" si="296"/>
        <v>20</v>
      </c>
    </row>
    <row r="5434" spans="1:19" x14ac:dyDescent="0.3">
      <c r="A5434">
        <v>5433</v>
      </c>
      <c r="B5434" t="s">
        <v>5444</v>
      </c>
      <c r="C5434" t="str">
        <f t="shared" si="297"/>
        <v>pastures_g_2_GrasslandESA21</v>
      </c>
      <c r="D5434">
        <v>138</v>
      </c>
      <c r="E5434">
        <v>138</v>
      </c>
      <c r="F5434">
        <v>0</v>
      </c>
      <c r="G5434">
        <v>0</v>
      </c>
      <c r="H5434">
        <v>0</v>
      </c>
      <c r="I5434">
        <v>0</v>
      </c>
      <c r="J5434">
        <v>0</v>
      </c>
      <c r="K5434">
        <v>0</v>
      </c>
      <c r="L5434">
        <v>138</v>
      </c>
      <c r="M5434">
        <v>0</v>
      </c>
      <c r="R5434">
        <f t="shared" si="295"/>
        <v>12</v>
      </c>
      <c r="S5434">
        <f t="shared" si="296"/>
        <v>20</v>
      </c>
    </row>
    <row r="5435" spans="1:19" x14ac:dyDescent="0.3">
      <c r="A5435">
        <v>5434</v>
      </c>
      <c r="B5435" t="s">
        <v>5445</v>
      </c>
      <c r="C5435" t="str">
        <f t="shared" si="297"/>
        <v>peanuts_g_2_OtherRowESA1</v>
      </c>
      <c r="D5435">
        <v>707</v>
      </c>
      <c r="E5435">
        <v>707</v>
      </c>
      <c r="F5435">
        <v>0</v>
      </c>
      <c r="G5435">
        <v>0</v>
      </c>
      <c r="H5435">
        <v>0</v>
      </c>
      <c r="I5435">
        <v>0</v>
      </c>
      <c r="J5435">
        <v>0</v>
      </c>
      <c r="K5435">
        <v>0</v>
      </c>
      <c r="L5435">
        <v>1181</v>
      </c>
      <c r="M5435">
        <v>0</v>
      </c>
      <c r="R5435">
        <f t="shared" si="295"/>
        <v>11</v>
      </c>
      <c r="S5435">
        <f t="shared" si="296"/>
        <v>19</v>
      </c>
    </row>
    <row r="5436" spans="1:19" x14ac:dyDescent="0.3">
      <c r="A5436">
        <v>5435</v>
      </c>
      <c r="B5436" t="s">
        <v>5446</v>
      </c>
      <c r="C5436" t="str">
        <f t="shared" si="297"/>
        <v>peanuts_g_2_OtherRowESA2</v>
      </c>
      <c r="D5436">
        <v>894</v>
      </c>
      <c r="E5436">
        <v>894</v>
      </c>
      <c r="F5436">
        <v>0</v>
      </c>
      <c r="G5436">
        <v>0</v>
      </c>
      <c r="H5436">
        <v>0</v>
      </c>
      <c r="I5436">
        <v>0</v>
      </c>
      <c r="J5436">
        <v>0</v>
      </c>
      <c r="K5436">
        <v>0</v>
      </c>
      <c r="L5436">
        <v>895</v>
      </c>
      <c r="M5436">
        <v>0</v>
      </c>
      <c r="R5436">
        <f t="shared" si="295"/>
        <v>11</v>
      </c>
      <c r="S5436">
        <f t="shared" si="296"/>
        <v>19</v>
      </c>
    </row>
    <row r="5437" spans="1:19" x14ac:dyDescent="0.3">
      <c r="A5437">
        <v>5436</v>
      </c>
      <c r="B5437" t="s">
        <v>5447</v>
      </c>
      <c r="C5437" t="str">
        <f t="shared" si="297"/>
        <v>peanuts_g_2_OtherRowESA3</v>
      </c>
      <c r="D5437">
        <v>1143</v>
      </c>
      <c r="E5437">
        <v>1143</v>
      </c>
      <c r="F5437">
        <v>0</v>
      </c>
      <c r="G5437">
        <v>0</v>
      </c>
      <c r="H5437">
        <v>0</v>
      </c>
      <c r="I5437">
        <v>0</v>
      </c>
      <c r="J5437">
        <v>0</v>
      </c>
      <c r="K5437">
        <v>0</v>
      </c>
      <c r="L5437">
        <v>1167</v>
      </c>
      <c r="M5437">
        <v>0</v>
      </c>
      <c r="R5437">
        <f t="shared" si="295"/>
        <v>11</v>
      </c>
      <c r="S5437">
        <f t="shared" si="296"/>
        <v>19</v>
      </c>
    </row>
    <row r="5438" spans="1:19" x14ac:dyDescent="0.3">
      <c r="A5438">
        <v>5437</v>
      </c>
      <c r="B5438" t="s">
        <v>5448</v>
      </c>
      <c r="C5438" t="str">
        <f t="shared" si="297"/>
        <v>peanuts_g_2_OtherRowESA4</v>
      </c>
      <c r="D5438">
        <v>1022</v>
      </c>
      <c r="E5438">
        <v>1022</v>
      </c>
      <c r="F5438">
        <v>0</v>
      </c>
      <c r="G5438">
        <v>0</v>
      </c>
      <c r="H5438">
        <v>0</v>
      </c>
      <c r="I5438">
        <v>0</v>
      </c>
      <c r="J5438">
        <v>0</v>
      </c>
      <c r="K5438">
        <v>0</v>
      </c>
      <c r="L5438">
        <v>1022</v>
      </c>
      <c r="M5438">
        <v>0</v>
      </c>
      <c r="R5438">
        <f t="shared" si="295"/>
        <v>11</v>
      </c>
      <c r="S5438">
        <f t="shared" si="296"/>
        <v>19</v>
      </c>
    </row>
    <row r="5439" spans="1:19" x14ac:dyDescent="0.3">
      <c r="A5439">
        <v>5438</v>
      </c>
      <c r="B5439" t="s">
        <v>5449</v>
      </c>
      <c r="C5439" t="str">
        <f t="shared" si="297"/>
        <v>peanuts_g_2_OtherRowESA5</v>
      </c>
      <c r="D5439">
        <v>1164</v>
      </c>
      <c r="E5439">
        <v>1164</v>
      </c>
      <c r="F5439">
        <v>0</v>
      </c>
      <c r="G5439">
        <v>0</v>
      </c>
      <c r="H5439">
        <v>0</v>
      </c>
      <c r="I5439">
        <v>0</v>
      </c>
      <c r="J5439">
        <v>0</v>
      </c>
      <c r="K5439">
        <v>0</v>
      </c>
      <c r="L5439">
        <v>1188</v>
      </c>
      <c r="M5439">
        <v>0</v>
      </c>
      <c r="R5439">
        <f t="shared" si="295"/>
        <v>11</v>
      </c>
      <c r="S5439">
        <f t="shared" si="296"/>
        <v>19</v>
      </c>
    </row>
    <row r="5440" spans="1:19" x14ac:dyDescent="0.3">
      <c r="A5440">
        <v>5439</v>
      </c>
      <c r="B5440" t="s">
        <v>5450</v>
      </c>
      <c r="C5440" t="str">
        <f t="shared" si="297"/>
        <v>peanuts_g_2_OtherRowESA6</v>
      </c>
      <c r="D5440">
        <v>903</v>
      </c>
      <c r="E5440">
        <v>903</v>
      </c>
      <c r="F5440">
        <v>0</v>
      </c>
      <c r="G5440">
        <v>0</v>
      </c>
      <c r="H5440">
        <v>0</v>
      </c>
      <c r="I5440">
        <v>0</v>
      </c>
      <c r="J5440">
        <v>0</v>
      </c>
      <c r="K5440">
        <v>0</v>
      </c>
      <c r="L5440">
        <v>923</v>
      </c>
      <c r="M5440">
        <v>0</v>
      </c>
      <c r="R5440">
        <f t="shared" si="295"/>
        <v>11</v>
      </c>
      <c r="S5440">
        <f t="shared" si="296"/>
        <v>19</v>
      </c>
    </row>
    <row r="5441" spans="1:19" x14ac:dyDescent="0.3">
      <c r="A5441">
        <v>5440</v>
      </c>
      <c r="B5441" t="s">
        <v>5451</v>
      </c>
      <c r="C5441" t="str">
        <f t="shared" si="297"/>
        <v>peanuts_g_2_OtherRowESA7</v>
      </c>
      <c r="D5441">
        <v>877</v>
      </c>
      <c r="E5441">
        <v>877</v>
      </c>
      <c r="F5441">
        <v>0</v>
      </c>
      <c r="G5441">
        <v>0</v>
      </c>
      <c r="H5441">
        <v>0</v>
      </c>
      <c r="I5441">
        <v>0</v>
      </c>
      <c r="J5441">
        <v>0</v>
      </c>
      <c r="K5441">
        <v>0</v>
      </c>
      <c r="L5441">
        <v>1010</v>
      </c>
      <c r="M5441">
        <v>0</v>
      </c>
      <c r="R5441">
        <f t="shared" si="295"/>
        <v>11</v>
      </c>
      <c r="S5441">
        <f t="shared" si="296"/>
        <v>19</v>
      </c>
    </row>
    <row r="5442" spans="1:19" x14ac:dyDescent="0.3">
      <c r="A5442">
        <v>5441</v>
      </c>
      <c r="B5442" t="s">
        <v>5452</v>
      </c>
      <c r="C5442" t="str">
        <f t="shared" si="297"/>
        <v>peanuts_g_2_OtherRowESA8</v>
      </c>
      <c r="D5442">
        <v>863</v>
      </c>
      <c r="E5442">
        <v>863</v>
      </c>
      <c r="F5442">
        <v>0</v>
      </c>
      <c r="G5442">
        <v>0</v>
      </c>
      <c r="H5442">
        <v>0</v>
      </c>
      <c r="I5442">
        <v>0</v>
      </c>
      <c r="J5442">
        <v>0</v>
      </c>
      <c r="K5442">
        <v>0</v>
      </c>
      <c r="L5442">
        <v>863</v>
      </c>
      <c r="M5442">
        <v>0</v>
      </c>
      <c r="R5442">
        <f t="shared" si="295"/>
        <v>11</v>
      </c>
      <c r="S5442">
        <f t="shared" si="296"/>
        <v>19</v>
      </c>
    </row>
    <row r="5443" spans="1:19" x14ac:dyDescent="0.3">
      <c r="A5443">
        <v>5442</v>
      </c>
      <c r="B5443" t="s">
        <v>5453</v>
      </c>
      <c r="C5443" t="str">
        <f t="shared" si="297"/>
        <v>peanuts_g_2_OtherRowESA9</v>
      </c>
      <c r="D5443">
        <v>643</v>
      </c>
      <c r="E5443">
        <v>643</v>
      </c>
      <c r="F5443">
        <v>0</v>
      </c>
      <c r="G5443">
        <v>0</v>
      </c>
      <c r="H5443">
        <v>0</v>
      </c>
      <c r="I5443">
        <v>0</v>
      </c>
      <c r="J5443">
        <v>0</v>
      </c>
      <c r="K5443">
        <v>0</v>
      </c>
      <c r="L5443">
        <v>654</v>
      </c>
      <c r="M5443">
        <v>0</v>
      </c>
      <c r="R5443">
        <f t="shared" ref="R5443:R5506" si="298">SEARCH("run",B5443)</f>
        <v>11</v>
      </c>
      <c r="S5443">
        <f t="shared" ref="S5443:S5506" si="299">SEARCH("_",B5443,SEARCH("_",B5443,R5443+1)+1)</f>
        <v>19</v>
      </c>
    </row>
    <row r="5444" spans="1:19" x14ac:dyDescent="0.3">
      <c r="A5444">
        <v>5443</v>
      </c>
      <c r="B5444" t="s">
        <v>5454</v>
      </c>
      <c r="C5444" t="str">
        <f t="shared" si="297"/>
        <v>peanuts_g_2_OtherRowESA10a</v>
      </c>
      <c r="D5444">
        <v>983</v>
      </c>
      <c r="E5444">
        <v>983</v>
      </c>
      <c r="F5444">
        <v>0</v>
      </c>
      <c r="G5444">
        <v>0</v>
      </c>
      <c r="H5444">
        <v>0</v>
      </c>
      <c r="I5444">
        <v>0</v>
      </c>
      <c r="J5444">
        <v>0</v>
      </c>
      <c r="K5444">
        <v>0</v>
      </c>
      <c r="L5444">
        <v>996</v>
      </c>
      <c r="M5444">
        <v>0</v>
      </c>
      <c r="R5444">
        <f t="shared" si="298"/>
        <v>11</v>
      </c>
      <c r="S5444">
        <f t="shared" si="299"/>
        <v>19</v>
      </c>
    </row>
    <row r="5445" spans="1:19" x14ac:dyDescent="0.3">
      <c r="A5445">
        <v>5444</v>
      </c>
      <c r="B5445" t="s">
        <v>5455</v>
      </c>
      <c r="C5445" t="str">
        <f t="shared" si="297"/>
        <v>peanuts_g_2_OtherRowESA10b</v>
      </c>
      <c r="D5445">
        <v>1235</v>
      </c>
      <c r="E5445">
        <v>1235</v>
      </c>
      <c r="F5445">
        <v>0</v>
      </c>
      <c r="G5445">
        <v>0</v>
      </c>
      <c r="H5445">
        <v>0</v>
      </c>
      <c r="I5445">
        <v>0</v>
      </c>
      <c r="J5445">
        <v>0</v>
      </c>
      <c r="K5445">
        <v>0</v>
      </c>
      <c r="L5445">
        <v>1253</v>
      </c>
      <c r="M5445">
        <v>0</v>
      </c>
      <c r="R5445">
        <f t="shared" si="298"/>
        <v>11</v>
      </c>
      <c r="S5445">
        <f t="shared" si="299"/>
        <v>19</v>
      </c>
    </row>
    <row r="5446" spans="1:19" x14ac:dyDescent="0.3">
      <c r="A5446">
        <v>5445</v>
      </c>
      <c r="B5446" t="s">
        <v>5456</v>
      </c>
      <c r="C5446" t="str">
        <f t="shared" si="297"/>
        <v>peanuts_g_2_OtherRowESA11a</v>
      </c>
      <c r="D5446">
        <v>1475</v>
      </c>
      <c r="E5446">
        <v>1475</v>
      </c>
      <c r="F5446">
        <v>0</v>
      </c>
      <c r="G5446">
        <v>0</v>
      </c>
      <c r="H5446">
        <v>0</v>
      </c>
      <c r="I5446">
        <v>0</v>
      </c>
      <c r="J5446">
        <v>0</v>
      </c>
      <c r="K5446">
        <v>0</v>
      </c>
      <c r="L5446">
        <v>1531</v>
      </c>
      <c r="M5446">
        <v>0</v>
      </c>
      <c r="R5446">
        <f t="shared" si="298"/>
        <v>11</v>
      </c>
      <c r="S5446">
        <f t="shared" si="299"/>
        <v>19</v>
      </c>
    </row>
    <row r="5447" spans="1:19" x14ac:dyDescent="0.3">
      <c r="A5447">
        <v>5446</v>
      </c>
      <c r="B5447" t="s">
        <v>5457</v>
      </c>
      <c r="C5447" t="str">
        <f t="shared" si="297"/>
        <v>peanuts_g_2_OtherRowESA11b</v>
      </c>
      <c r="D5447">
        <v>1039</v>
      </c>
      <c r="E5447">
        <v>1039</v>
      </c>
      <c r="F5447">
        <v>0</v>
      </c>
      <c r="G5447">
        <v>0</v>
      </c>
      <c r="H5447">
        <v>0</v>
      </c>
      <c r="I5447">
        <v>0</v>
      </c>
      <c r="J5447">
        <v>0</v>
      </c>
      <c r="K5447">
        <v>0</v>
      </c>
      <c r="L5447">
        <v>1048</v>
      </c>
      <c r="M5447">
        <v>0</v>
      </c>
      <c r="R5447">
        <f t="shared" si="298"/>
        <v>11</v>
      </c>
      <c r="S5447">
        <f t="shared" si="299"/>
        <v>19</v>
      </c>
    </row>
    <row r="5448" spans="1:19" x14ac:dyDescent="0.3">
      <c r="A5448">
        <v>5447</v>
      </c>
      <c r="B5448" t="s">
        <v>5458</v>
      </c>
      <c r="C5448" t="str">
        <f t="shared" si="297"/>
        <v>peanuts_g_2_OtherRowESA12a</v>
      </c>
      <c r="D5448">
        <v>951</v>
      </c>
      <c r="E5448">
        <v>951</v>
      </c>
      <c r="F5448">
        <v>0</v>
      </c>
      <c r="G5448">
        <v>0</v>
      </c>
      <c r="H5448">
        <v>0</v>
      </c>
      <c r="I5448">
        <v>0</v>
      </c>
      <c r="J5448">
        <v>0</v>
      </c>
      <c r="K5448">
        <v>0</v>
      </c>
      <c r="L5448">
        <v>964</v>
      </c>
      <c r="M5448">
        <v>0</v>
      </c>
      <c r="R5448">
        <f t="shared" si="298"/>
        <v>11</v>
      </c>
      <c r="S5448">
        <f t="shared" si="299"/>
        <v>19</v>
      </c>
    </row>
    <row r="5449" spans="1:19" x14ac:dyDescent="0.3">
      <c r="A5449">
        <v>5448</v>
      </c>
      <c r="B5449" t="s">
        <v>5459</v>
      </c>
      <c r="C5449" t="str">
        <f t="shared" si="297"/>
        <v>peanuts_g_2_OtherRowESA12b</v>
      </c>
      <c r="D5449">
        <v>1037</v>
      </c>
      <c r="E5449">
        <v>1037</v>
      </c>
      <c r="F5449">
        <v>0</v>
      </c>
      <c r="G5449">
        <v>0</v>
      </c>
      <c r="H5449">
        <v>0</v>
      </c>
      <c r="I5449">
        <v>0</v>
      </c>
      <c r="J5449">
        <v>0</v>
      </c>
      <c r="K5449">
        <v>0</v>
      </c>
      <c r="L5449">
        <v>1048</v>
      </c>
      <c r="M5449">
        <v>0</v>
      </c>
      <c r="R5449">
        <f t="shared" si="298"/>
        <v>11</v>
      </c>
      <c r="S5449">
        <f t="shared" si="299"/>
        <v>19</v>
      </c>
    </row>
    <row r="5450" spans="1:19" x14ac:dyDescent="0.3">
      <c r="A5450">
        <v>5449</v>
      </c>
      <c r="B5450" t="s">
        <v>5460</v>
      </c>
      <c r="C5450" t="str">
        <f t="shared" si="297"/>
        <v>peanuts_g_2_OtherRowESA13</v>
      </c>
      <c r="D5450">
        <v>1701</v>
      </c>
      <c r="E5450">
        <v>1701</v>
      </c>
      <c r="F5450">
        <v>0</v>
      </c>
      <c r="G5450">
        <v>0</v>
      </c>
      <c r="H5450">
        <v>0</v>
      </c>
      <c r="I5450">
        <v>0</v>
      </c>
      <c r="J5450">
        <v>0</v>
      </c>
      <c r="K5450">
        <v>0</v>
      </c>
      <c r="L5450">
        <v>1708</v>
      </c>
      <c r="M5450">
        <v>0</v>
      </c>
      <c r="R5450">
        <f t="shared" si="298"/>
        <v>11</v>
      </c>
      <c r="S5450">
        <f t="shared" si="299"/>
        <v>19</v>
      </c>
    </row>
    <row r="5451" spans="1:19" x14ac:dyDescent="0.3">
      <c r="A5451">
        <v>5450</v>
      </c>
      <c r="B5451" t="s">
        <v>5461</v>
      </c>
      <c r="C5451" t="str">
        <f t="shared" si="297"/>
        <v>peanuts_g_2_OtherRowESA14</v>
      </c>
      <c r="D5451">
        <v>1033</v>
      </c>
      <c r="E5451">
        <v>1033</v>
      </c>
      <c r="F5451">
        <v>0</v>
      </c>
      <c r="G5451">
        <v>0</v>
      </c>
      <c r="H5451">
        <v>0</v>
      </c>
      <c r="I5451">
        <v>0</v>
      </c>
      <c r="J5451">
        <v>0</v>
      </c>
      <c r="K5451">
        <v>0</v>
      </c>
      <c r="L5451">
        <v>1048</v>
      </c>
      <c r="M5451">
        <v>0</v>
      </c>
      <c r="R5451">
        <f t="shared" si="298"/>
        <v>11</v>
      </c>
      <c r="S5451">
        <f t="shared" si="299"/>
        <v>19</v>
      </c>
    </row>
    <row r="5452" spans="1:19" x14ac:dyDescent="0.3">
      <c r="A5452">
        <v>5451</v>
      </c>
      <c r="B5452" t="s">
        <v>5462</v>
      </c>
      <c r="C5452" t="str">
        <f t="shared" si="297"/>
        <v>peanuts_g_2_OtherRowESA15a</v>
      </c>
      <c r="D5452">
        <v>1503</v>
      </c>
      <c r="E5452">
        <v>1503</v>
      </c>
      <c r="F5452">
        <v>0</v>
      </c>
      <c r="G5452">
        <v>0</v>
      </c>
      <c r="H5452">
        <v>0</v>
      </c>
      <c r="I5452">
        <v>0</v>
      </c>
      <c r="J5452">
        <v>0</v>
      </c>
      <c r="K5452">
        <v>0</v>
      </c>
      <c r="L5452">
        <v>1511</v>
      </c>
      <c r="M5452">
        <v>0</v>
      </c>
      <c r="R5452">
        <f t="shared" si="298"/>
        <v>11</v>
      </c>
      <c r="S5452">
        <f t="shared" si="299"/>
        <v>19</v>
      </c>
    </row>
    <row r="5453" spans="1:19" x14ac:dyDescent="0.3">
      <c r="A5453">
        <v>5452</v>
      </c>
      <c r="B5453" t="s">
        <v>5463</v>
      </c>
      <c r="C5453" t="str">
        <f t="shared" si="297"/>
        <v>peanuts_g_2_OtherRowESA15b</v>
      </c>
      <c r="D5453">
        <v>1509</v>
      </c>
      <c r="E5453">
        <v>1509</v>
      </c>
      <c r="F5453">
        <v>0</v>
      </c>
      <c r="G5453">
        <v>0</v>
      </c>
      <c r="H5453">
        <v>0</v>
      </c>
      <c r="I5453">
        <v>0</v>
      </c>
      <c r="J5453">
        <v>0</v>
      </c>
      <c r="K5453">
        <v>0</v>
      </c>
      <c r="L5453">
        <v>1523</v>
      </c>
      <c r="M5453">
        <v>0</v>
      </c>
      <c r="R5453">
        <f t="shared" si="298"/>
        <v>11</v>
      </c>
      <c r="S5453">
        <f t="shared" si="299"/>
        <v>19</v>
      </c>
    </row>
    <row r="5454" spans="1:19" x14ac:dyDescent="0.3">
      <c r="A5454">
        <v>5453</v>
      </c>
      <c r="B5454" t="s">
        <v>5464</v>
      </c>
      <c r="C5454" t="str">
        <f t="shared" si="297"/>
        <v>peanuts_g_2_OtherRowESA16a</v>
      </c>
      <c r="D5454">
        <v>1273</v>
      </c>
      <c r="E5454">
        <v>1273</v>
      </c>
      <c r="F5454">
        <v>0</v>
      </c>
      <c r="G5454">
        <v>0</v>
      </c>
      <c r="H5454">
        <v>0</v>
      </c>
      <c r="I5454">
        <v>0</v>
      </c>
      <c r="J5454">
        <v>0</v>
      </c>
      <c r="K5454">
        <v>0</v>
      </c>
      <c r="L5454">
        <v>1283</v>
      </c>
      <c r="M5454">
        <v>0</v>
      </c>
      <c r="R5454">
        <f t="shared" si="298"/>
        <v>11</v>
      </c>
      <c r="S5454">
        <f t="shared" si="299"/>
        <v>19</v>
      </c>
    </row>
    <row r="5455" spans="1:19" x14ac:dyDescent="0.3">
      <c r="A5455">
        <v>5454</v>
      </c>
      <c r="B5455" t="s">
        <v>5465</v>
      </c>
      <c r="C5455" t="str">
        <f t="shared" si="297"/>
        <v>peanuts_g_2_OtherRowESA16b</v>
      </c>
      <c r="D5455">
        <v>1228</v>
      </c>
      <c r="E5455">
        <v>1228</v>
      </c>
      <c r="F5455">
        <v>0</v>
      </c>
      <c r="G5455">
        <v>0</v>
      </c>
      <c r="H5455">
        <v>0</v>
      </c>
      <c r="I5455">
        <v>0</v>
      </c>
      <c r="J5455">
        <v>0</v>
      </c>
      <c r="K5455">
        <v>0</v>
      </c>
      <c r="L5455">
        <v>1252</v>
      </c>
      <c r="M5455">
        <v>0</v>
      </c>
      <c r="R5455">
        <f t="shared" si="298"/>
        <v>11</v>
      </c>
      <c r="S5455">
        <f t="shared" si="299"/>
        <v>19</v>
      </c>
    </row>
    <row r="5456" spans="1:19" x14ac:dyDescent="0.3">
      <c r="A5456">
        <v>5455</v>
      </c>
      <c r="B5456" t="s">
        <v>5466</v>
      </c>
      <c r="C5456" t="str">
        <f t="shared" si="297"/>
        <v>peanuts_g_2_OtherRowESA17a</v>
      </c>
      <c r="D5456">
        <v>928</v>
      </c>
      <c r="E5456">
        <v>928</v>
      </c>
      <c r="F5456">
        <v>0</v>
      </c>
      <c r="G5456">
        <v>0</v>
      </c>
      <c r="H5456">
        <v>0</v>
      </c>
      <c r="I5456">
        <v>0</v>
      </c>
      <c r="J5456">
        <v>0</v>
      </c>
      <c r="K5456">
        <v>0</v>
      </c>
      <c r="L5456">
        <v>950</v>
      </c>
      <c r="M5456">
        <v>0</v>
      </c>
      <c r="R5456">
        <f t="shared" si="298"/>
        <v>11</v>
      </c>
      <c r="S5456">
        <f t="shared" si="299"/>
        <v>19</v>
      </c>
    </row>
    <row r="5457" spans="1:19" x14ac:dyDescent="0.3">
      <c r="A5457">
        <v>5456</v>
      </c>
      <c r="B5457" t="s">
        <v>5467</v>
      </c>
      <c r="C5457" t="str">
        <f t="shared" si="297"/>
        <v>peanuts_g_2_OtherRowESA17b</v>
      </c>
      <c r="D5457">
        <v>761</v>
      </c>
      <c r="E5457">
        <v>761</v>
      </c>
      <c r="F5457">
        <v>0</v>
      </c>
      <c r="G5457">
        <v>0</v>
      </c>
      <c r="H5457">
        <v>0</v>
      </c>
      <c r="I5457">
        <v>0</v>
      </c>
      <c r="J5457">
        <v>0</v>
      </c>
      <c r="K5457">
        <v>0</v>
      </c>
      <c r="L5457">
        <v>771</v>
      </c>
      <c r="M5457">
        <v>0</v>
      </c>
      <c r="R5457">
        <f t="shared" si="298"/>
        <v>11</v>
      </c>
      <c r="S5457">
        <f t="shared" si="299"/>
        <v>19</v>
      </c>
    </row>
    <row r="5458" spans="1:19" x14ac:dyDescent="0.3">
      <c r="A5458">
        <v>5457</v>
      </c>
      <c r="B5458" t="s">
        <v>5468</v>
      </c>
      <c r="C5458" t="str">
        <f t="shared" si="297"/>
        <v>peanuts_g_2_OtherRowESA18a</v>
      </c>
      <c r="D5458">
        <v>676</v>
      </c>
      <c r="E5458">
        <v>676</v>
      </c>
      <c r="F5458">
        <v>0</v>
      </c>
      <c r="G5458">
        <v>0</v>
      </c>
      <c r="H5458">
        <v>0</v>
      </c>
      <c r="I5458">
        <v>0</v>
      </c>
      <c r="J5458">
        <v>0</v>
      </c>
      <c r="K5458">
        <v>0</v>
      </c>
      <c r="L5458">
        <v>684</v>
      </c>
      <c r="M5458">
        <v>0</v>
      </c>
      <c r="R5458">
        <f t="shared" si="298"/>
        <v>11</v>
      </c>
      <c r="S5458">
        <f t="shared" si="299"/>
        <v>19</v>
      </c>
    </row>
    <row r="5459" spans="1:19" x14ac:dyDescent="0.3">
      <c r="A5459">
        <v>5458</v>
      </c>
      <c r="B5459" t="s">
        <v>5469</v>
      </c>
      <c r="C5459" t="str">
        <f t="shared" si="297"/>
        <v>peanuts_g_2_OtherRowESA18b</v>
      </c>
      <c r="D5459">
        <v>612</v>
      </c>
      <c r="E5459">
        <v>612</v>
      </c>
      <c r="F5459">
        <v>0</v>
      </c>
      <c r="G5459">
        <v>0</v>
      </c>
      <c r="H5459">
        <v>0</v>
      </c>
      <c r="I5459">
        <v>0</v>
      </c>
      <c r="J5459">
        <v>0</v>
      </c>
      <c r="K5459">
        <v>0</v>
      </c>
      <c r="L5459">
        <v>618</v>
      </c>
      <c r="M5459">
        <v>0</v>
      </c>
      <c r="R5459">
        <f t="shared" si="298"/>
        <v>11</v>
      </c>
      <c r="S5459">
        <f t="shared" si="299"/>
        <v>19</v>
      </c>
    </row>
    <row r="5460" spans="1:19" x14ac:dyDescent="0.3">
      <c r="A5460">
        <v>5459</v>
      </c>
      <c r="B5460" t="s">
        <v>5470</v>
      </c>
      <c r="C5460" t="str">
        <f t="shared" si="297"/>
        <v>peanuts_g_2_OtherRowESA20a</v>
      </c>
      <c r="D5460">
        <v>531</v>
      </c>
      <c r="E5460">
        <v>531</v>
      </c>
      <c r="F5460">
        <v>0</v>
      </c>
      <c r="G5460">
        <v>0</v>
      </c>
      <c r="H5460">
        <v>0</v>
      </c>
      <c r="I5460">
        <v>0</v>
      </c>
      <c r="J5460">
        <v>0</v>
      </c>
      <c r="K5460">
        <v>0</v>
      </c>
      <c r="L5460">
        <v>534</v>
      </c>
      <c r="M5460">
        <v>0</v>
      </c>
      <c r="R5460">
        <f t="shared" si="298"/>
        <v>11</v>
      </c>
      <c r="S5460">
        <f t="shared" si="299"/>
        <v>19</v>
      </c>
    </row>
    <row r="5461" spans="1:19" x14ac:dyDescent="0.3">
      <c r="A5461">
        <v>5460</v>
      </c>
      <c r="B5461" t="s">
        <v>5471</v>
      </c>
      <c r="C5461" t="str">
        <f t="shared" si="297"/>
        <v>peanuts_g_2_OtherRowESA20b</v>
      </c>
      <c r="D5461">
        <v>718</v>
      </c>
      <c r="E5461">
        <v>718</v>
      </c>
      <c r="F5461">
        <v>0</v>
      </c>
      <c r="G5461">
        <v>0</v>
      </c>
      <c r="H5461">
        <v>0</v>
      </c>
      <c r="I5461">
        <v>0</v>
      </c>
      <c r="J5461">
        <v>0</v>
      </c>
      <c r="K5461">
        <v>0</v>
      </c>
      <c r="L5461">
        <v>725</v>
      </c>
      <c r="M5461">
        <v>0</v>
      </c>
      <c r="R5461">
        <f t="shared" si="298"/>
        <v>11</v>
      </c>
      <c r="S5461">
        <f t="shared" si="299"/>
        <v>19</v>
      </c>
    </row>
    <row r="5462" spans="1:19" x14ac:dyDescent="0.3">
      <c r="A5462">
        <v>5461</v>
      </c>
      <c r="B5462" t="s">
        <v>5472</v>
      </c>
      <c r="C5462" t="str">
        <f t="shared" si="297"/>
        <v>pistachiosCA_g_2_OrchardESA18a</v>
      </c>
      <c r="D5462">
        <v>1442</v>
      </c>
      <c r="E5462">
        <v>1442</v>
      </c>
      <c r="F5462">
        <v>0</v>
      </c>
      <c r="G5462">
        <v>0</v>
      </c>
      <c r="H5462">
        <v>0</v>
      </c>
      <c r="I5462">
        <v>0</v>
      </c>
      <c r="J5462">
        <v>0</v>
      </c>
      <c r="K5462">
        <v>0</v>
      </c>
      <c r="L5462">
        <v>1445</v>
      </c>
      <c r="M5462">
        <v>0</v>
      </c>
      <c r="R5462">
        <f t="shared" si="298"/>
        <v>16</v>
      </c>
      <c r="S5462">
        <f t="shared" si="299"/>
        <v>24</v>
      </c>
    </row>
    <row r="5463" spans="1:19" x14ac:dyDescent="0.3">
      <c r="A5463">
        <v>5462</v>
      </c>
      <c r="B5463" t="s">
        <v>5473</v>
      </c>
      <c r="C5463" t="str">
        <f t="shared" si="297"/>
        <v>pistachiosCA_g_2_OrchardESA18b</v>
      </c>
      <c r="D5463">
        <v>1358</v>
      </c>
      <c r="E5463">
        <v>1358</v>
      </c>
      <c r="F5463">
        <v>0</v>
      </c>
      <c r="G5463">
        <v>0</v>
      </c>
      <c r="H5463">
        <v>0</v>
      </c>
      <c r="I5463">
        <v>0</v>
      </c>
      <c r="J5463">
        <v>0</v>
      </c>
      <c r="K5463">
        <v>0</v>
      </c>
      <c r="L5463">
        <v>1361</v>
      </c>
      <c r="M5463">
        <v>0</v>
      </c>
      <c r="R5463">
        <f t="shared" si="298"/>
        <v>16</v>
      </c>
      <c r="S5463">
        <f t="shared" si="299"/>
        <v>24</v>
      </c>
    </row>
    <row r="5464" spans="1:19" x14ac:dyDescent="0.3">
      <c r="A5464">
        <v>5463</v>
      </c>
      <c r="B5464" t="s">
        <v>5474</v>
      </c>
      <c r="C5464" t="str">
        <f t="shared" si="297"/>
        <v>pistachios_g_2_OrchardESA12a</v>
      </c>
      <c r="D5464">
        <v>1887</v>
      </c>
      <c r="E5464">
        <v>1887</v>
      </c>
      <c r="F5464">
        <v>0</v>
      </c>
      <c r="G5464">
        <v>0</v>
      </c>
      <c r="H5464">
        <v>0</v>
      </c>
      <c r="I5464">
        <v>0</v>
      </c>
      <c r="J5464">
        <v>0</v>
      </c>
      <c r="K5464">
        <v>0</v>
      </c>
      <c r="L5464">
        <v>1901</v>
      </c>
      <c r="M5464">
        <v>0</v>
      </c>
      <c r="R5464">
        <f t="shared" si="298"/>
        <v>14</v>
      </c>
      <c r="S5464">
        <f t="shared" si="299"/>
        <v>22</v>
      </c>
    </row>
    <row r="5465" spans="1:19" x14ac:dyDescent="0.3">
      <c r="A5465">
        <v>5464</v>
      </c>
      <c r="B5465" t="s">
        <v>5475</v>
      </c>
      <c r="C5465" t="str">
        <f t="shared" si="297"/>
        <v>pistachios_g_2_OrchardESA12b</v>
      </c>
      <c r="D5465">
        <v>1870</v>
      </c>
      <c r="E5465">
        <v>1870</v>
      </c>
      <c r="F5465">
        <v>0</v>
      </c>
      <c r="G5465">
        <v>0</v>
      </c>
      <c r="H5465">
        <v>0</v>
      </c>
      <c r="I5465">
        <v>0</v>
      </c>
      <c r="J5465">
        <v>0</v>
      </c>
      <c r="K5465">
        <v>0</v>
      </c>
      <c r="L5465">
        <v>1882</v>
      </c>
      <c r="M5465">
        <v>0</v>
      </c>
      <c r="R5465">
        <f t="shared" si="298"/>
        <v>14</v>
      </c>
      <c r="S5465">
        <f t="shared" si="299"/>
        <v>22</v>
      </c>
    </row>
    <row r="5466" spans="1:19" x14ac:dyDescent="0.3">
      <c r="A5466">
        <v>5465</v>
      </c>
      <c r="B5466" t="s">
        <v>5476</v>
      </c>
      <c r="C5466" t="str">
        <f t="shared" si="297"/>
        <v>pistachios_g_2_OrchardESA13</v>
      </c>
      <c r="D5466">
        <v>1866</v>
      </c>
      <c r="E5466">
        <v>1866</v>
      </c>
      <c r="F5466">
        <v>0</v>
      </c>
      <c r="G5466">
        <v>0</v>
      </c>
      <c r="H5466">
        <v>0</v>
      </c>
      <c r="I5466">
        <v>0</v>
      </c>
      <c r="J5466">
        <v>0</v>
      </c>
      <c r="K5466">
        <v>0</v>
      </c>
      <c r="L5466">
        <v>1879</v>
      </c>
      <c r="M5466">
        <v>0</v>
      </c>
      <c r="R5466">
        <f t="shared" si="298"/>
        <v>14</v>
      </c>
      <c r="S5466">
        <f t="shared" si="299"/>
        <v>22</v>
      </c>
    </row>
    <row r="5467" spans="1:19" x14ac:dyDescent="0.3">
      <c r="A5467">
        <v>5466</v>
      </c>
      <c r="B5467" t="s">
        <v>5477</v>
      </c>
      <c r="C5467" t="str">
        <f t="shared" si="297"/>
        <v>pistachios_g_2_OrchardESA14</v>
      </c>
      <c r="D5467">
        <v>1739</v>
      </c>
      <c r="E5467">
        <v>1739</v>
      </c>
      <c r="F5467">
        <v>0</v>
      </c>
      <c r="G5467">
        <v>0</v>
      </c>
      <c r="H5467">
        <v>0</v>
      </c>
      <c r="I5467">
        <v>0</v>
      </c>
      <c r="J5467">
        <v>0</v>
      </c>
      <c r="K5467">
        <v>0</v>
      </c>
      <c r="L5467">
        <v>1750</v>
      </c>
      <c r="M5467">
        <v>0</v>
      </c>
      <c r="R5467">
        <f t="shared" si="298"/>
        <v>14</v>
      </c>
      <c r="S5467">
        <f t="shared" si="299"/>
        <v>22</v>
      </c>
    </row>
    <row r="5468" spans="1:19" x14ac:dyDescent="0.3">
      <c r="A5468">
        <v>5467</v>
      </c>
      <c r="B5468" t="s">
        <v>5478</v>
      </c>
      <c r="C5468" t="str">
        <f t="shared" si="297"/>
        <v>pistachios_g_2_OrchardESA15a</v>
      </c>
      <c r="D5468">
        <v>1312</v>
      </c>
      <c r="E5468">
        <v>1312</v>
      </c>
      <c r="F5468">
        <v>0</v>
      </c>
      <c r="G5468">
        <v>0</v>
      </c>
      <c r="H5468">
        <v>0</v>
      </c>
      <c r="I5468">
        <v>0</v>
      </c>
      <c r="J5468">
        <v>0</v>
      </c>
      <c r="K5468">
        <v>0</v>
      </c>
      <c r="L5468">
        <v>1314</v>
      </c>
      <c r="M5468">
        <v>0</v>
      </c>
      <c r="R5468">
        <f t="shared" si="298"/>
        <v>14</v>
      </c>
      <c r="S5468">
        <f t="shared" si="299"/>
        <v>22</v>
      </c>
    </row>
    <row r="5469" spans="1:19" x14ac:dyDescent="0.3">
      <c r="A5469">
        <v>5468</v>
      </c>
      <c r="B5469" t="s">
        <v>5479</v>
      </c>
      <c r="C5469" t="str">
        <f t="shared" si="297"/>
        <v>pistachios_g_2_OrchardESA15a</v>
      </c>
      <c r="D5469">
        <v>1338</v>
      </c>
      <c r="E5469">
        <v>1338</v>
      </c>
      <c r="F5469">
        <v>0</v>
      </c>
      <c r="G5469">
        <v>0</v>
      </c>
      <c r="H5469">
        <v>0</v>
      </c>
      <c r="I5469">
        <v>0</v>
      </c>
      <c r="J5469">
        <v>0</v>
      </c>
      <c r="K5469">
        <v>0</v>
      </c>
      <c r="L5469">
        <v>1340</v>
      </c>
      <c r="M5469">
        <v>0</v>
      </c>
      <c r="R5469">
        <f t="shared" si="298"/>
        <v>14</v>
      </c>
      <c r="S5469">
        <f t="shared" si="299"/>
        <v>22</v>
      </c>
    </row>
    <row r="5470" spans="1:19" x14ac:dyDescent="0.3">
      <c r="A5470">
        <v>5469</v>
      </c>
      <c r="B5470" t="s">
        <v>5480</v>
      </c>
      <c r="C5470" t="str">
        <f t="shared" si="297"/>
        <v>pistachios_g_2_OrchardESA16a</v>
      </c>
      <c r="D5470">
        <v>1726</v>
      </c>
      <c r="E5470">
        <v>1726</v>
      </c>
      <c r="F5470">
        <v>0</v>
      </c>
      <c r="G5470">
        <v>0</v>
      </c>
      <c r="H5470">
        <v>0</v>
      </c>
      <c r="I5470">
        <v>0</v>
      </c>
      <c r="J5470">
        <v>0</v>
      </c>
      <c r="K5470">
        <v>0</v>
      </c>
      <c r="L5470">
        <v>1730</v>
      </c>
      <c r="M5470">
        <v>0</v>
      </c>
      <c r="R5470">
        <f t="shared" si="298"/>
        <v>14</v>
      </c>
      <c r="S5470">
        <f t="shared" si="299"/>
        <v>22</v>
      </c>
    </row>
    <row r="5471" spans="1:19" x14ac:dyDescent="0.3">
      <c r="A5471">
        <v>5470</v>
      </c>
      <c r="B5471" t="s">
        <v>5481</v>
      </c>
      <c r="C5471" t="str">
        <f t="shared" si="297"/>
        <v>pistachios_g_2_OrchardESA16b</v>
      </c>
      <c r="D5471">
        <v>1759</v>
      </c>
      <c r="E5471">
        <v>1759</v>
      </c>
      <c r="F5471">
        <v>0</v>
      </c>
      <c r="G5471">
        <v>0</v>
      </c>
      <c r="H5471">
        <v>0</v>
      </c>
      <c r="I5471">
        <v>0</v>
      </c>
      <c r="J5471">
        <v>0</v>
      </c>
      <c r="K5471">
        <v>0</v>
      </c>
      <c r="L5471">
        <v>1764</v>
      </c>
      <c r="M5471">
        <v>0</v>
      </c>
      <c r="R5471">
        <f t="shared" si="298"/>
        <v>14</v>
      </c>
      <c r="S5471">
        <f t="shared" si="299"/>
        <v>22</v>
      </c>
    </row>
    <row r="5472" spans="1:19" x14ac:dyDescent="0.3">
      <c r="A5472">
        <v>5471</v>
      </c>
      <c r="B5472" t="s">
        <v>5482</v>
      </c>
      <c r="C5472" t="str">
        <f t="shared" si="297"/>
        <v>pistachios_g_2_OrchardESA17a</v>
      </c>
      <c r="D5472">
        <v>2186</v>
      </c>
      <c r="E5472">
        <v>2186</v>
      </c>
      <c r="F5472">
        <v>0</v>
      </c>
      <c r="G5472">
        <v>0</v>
      </c>
      <c r="H5472">
        <v>0</v>
      </c>
      <c r="I5472">
        <v>0</v>
      </c>
      <c r="J5472">
        <v>0</v>
      </c>
      <c r="K5472">
        <v>0</v>
      </c>
      <c r="L5472">
        <v>2206</v>
      </c>
      <c r="M5472">
        <v>0</v>
      </c>
      <c r="R5472">
        <f t="shared" si="298"/>
        <v>14</v>
      </c>
      <c r="S5472">
        <f t="shared" si="299"/>
        <v>22</v>
      </c>
    </row>
    <row r="5473" spans="1:19" x14ac:dyDescent="0.3">
      <c r="A5473">
        <v>5472</v>
      </c>
      <c r="B5473" t="s">
        <v>5483</v>
      </c>
      <c r="C5473" t="str">
        <f t="shared" si="297"/>
        <v>pistachios_g_2_OrchardESA17b</v>
      </c>
      <c r="D5473">
        <v>982</v>
      </c>
      <c r="E5473">
        <v>982</v>
      </c>
      <c r="F5473">
        <v>0</v>
      </c>
      <c r="G5473">
        <v>0</v>
      </c>
      <c r="H5473">
        <v>0</v>
      </c>
      <c r="I5473">
        <v>0</v>
      </c>
      <c r="J5473">
        <v>0</v>
      </c>
      <c r="K5473">
        <v>0</v>
      </c>
      <c r="L5473">
        <v>997</v>
      </c>
      <c r="M5473">
        <v>0</v>
      </c>
      <c r="R5473">
        <f t="shared" si="298"/>
        <v>14</v>
      </c>
      <c r="S5473">
        <f t="shared" si="299"/>
        <v>22</v>
      </c>
    </row>
    <row r="5474" spans="1:19" x14ac:dyDescent="0.3">
      <c r="A5474">
        <v>5473</v>
      </c>
      <c r="B5474" t="s">
        <v>5484</v>
      </c>
      <c r="C5474" t="str">
        <f t="shared" si="297"/>
        <v>pistachios_g_2_OrchardESA18a</v>
      </c>
      <c r="D5474">
        <v>2243</v>
      </c>
      <c r="E5474">
        <v>2243</v>
      </c>
      <c r="F5474">
        <v>0</v>
      </c>
      <c r="G5474">
        <v>0</v>
      </c>
      <c r="H5474">
        <v>0</v>
      </c>
      <c r="I5474">
        <v>0</v>
      </c>
      <c r="J5474">
        <v>0</v>
      </c>
      <c r="K5474">
        <v>0</v>
      </c>
      <c r="L5474">
        <v>2247</v>
      </c>
      <c r="M5474">
        <v>0</v>
      </c>
      <c r="R5474">
        <f t="shared" si="298"/>
        <v>14</v>
      </c>
      <c r="S5474">
        <f t="shared" si="299"/>
        <v>22</v>
      </c>
    </row>
    <row r="5475" spans="1:19" x14ac:dyDescent="0.3">
      <c r="A5475">
        <v>5474</v>
      </c>
      <c r="B5475" t="s">
        <v>5485</v>
      </c>
      <c r="C5475" t="str">
        <f t="shared" si="297"/>
        <v>pistachios_g_2_OrchardESA18b</v>
      </c>
      <c r="D5475">
        <v>1726</v>
      </c>
      <c r="E5475">
        <v>1726</v>
      </c>
      <c r="F5475">
        <v>0</v>
      </c>
      <c r="G5475">
        <v>0</v>
      </c>
      <c r="H5475">
        <v>0</v>
      </c>
      <c r="I5475">
        <v>0</v>
      </c>
      <c r="J5475">
        <v>0</v>
      </c>
      <c r="K5475">
        <v>0</v>
      </c>
      <c r="L5475">
        <v>1729</v>
      </c>
      <c r="M5475">
        <v>0</v>
      </c>
      <c r="R5475">
        <f t="shared" si="298"/>
        <v>14</v>
      </c>
      <c r="S5475">
        <f t="shared" si="299"/>
        <v>22</v>
      </c>
    </row>
    <row r="5476" spans="1:19" x14ac:dyDescent="0.3">
      <c r="A5476">
        <v>5475</v>
      </c>
      <c r="B5476" t="s">
        <v>5486</v>
      </c>
      <c r="C5476" t="str">
        <f t="shared" si="297"/>
        <v>pistachios_g_2_OrchardESA19a</v>
      </c>
      <c r="D5476">
        <v>1326</v>
      </c>
      <c r="E5476">
        <v>1326</v>
      </c>
      <c r="F5476">
        <v>0</v>
      </c>
      <c r="G5476">
        <v>0</v>
      </c>
      <c r="H5476">
        <v>0</v>
      </c>
      <c r="I5476">
        <v>0</v>
      </c>
      <c r="J5476">
        <v>0</v>
      </c>
      <c r="K5476">
        <v>0</v>
      </c>
      <c r="L5476">
        <v>1339</v>
      </c>
      <c r="M5476">
        <v>0</v>
      </c>
      <c r="R5476">
        <f t="shared" si="298"/>
        <v>14</v>
      </c>
      <c r="S5476">
        <f t="shared" si="299"/>
        <v>22</v>
      </c>
    </row>
    <row r="5477" spans="1:19" x14ac:dyDescent="0.3">
      <c r="A5477">
        <v>5476</v>
      </c>
      <c r="B5477" t="s">
        <v>5487</v>
      </c>
      <c r="C5477" t="str">
        <f t="shared" si="297"/>
        <v>pistachios_g_2_OrchardESA19b</v>
      </c>
      <c r="D5477">
        <v>1232</v>
      </c>
      <c r="E5477">
        <v>1232</v>
      </c>
      <c r="F5477">
        <v>0</v>
      </c>
      <c r="G5477">
        <v>0</v>
      </c>
      <c r="H5477">
        <v>0</v>
      </c>
      <c r="I5477">
        <v>0</v>
      </c>
      <c r="J5477">
        <v>0</v>
      </c>
      <c r="K5477">
        <v>0</v>
      </c>
      <c r="L5477">
        <v>1246</v>
      </c>
      <c r="M5477">
        <v>0</v>
      </c>
      <c r="R5477">
        <f t="shared" si="298"/>
        <v>14</v>
      </c>
      <c r="S5477">
        <f t="shared" si="299"/>
        <v>22</v>
      </c>
    </row>
    <row r="5478" spans="1:19" x14ac:dyDescent="0.3">
      <c r="A5478">
        <v>5477</v>
      </c>
      <c r="B5478" t="s">
        <v>5488</v>
      </c>
      <c r="C5478" t="str">
        <f t="shared" si="297"/>
        <v>pomes_g_2_OrchardESA1</v>
      </c>
      <c r="D5478">
        <v>846</v>
      </c>
      <c r="E5478">
        <v>846</v>
      </c>
      <c r="F5478">
        <v>0</v>
      </c>
      <c r="G5478">
        <v>0</v>
      </c>
      <c r="H5478">
        <v>0</v>
      </c>
      <c r="I5478">
        <v>0</v>
      </c>
      <c r="J5478">
        <v>0</v>
      </c>
      <c r="K5478">
        <v>0</v>
      </c>
      <c r="L5478">
        <v>883</v>
      </c>
      <c r="M5478">
        <v>0</v>
      </c>
      <c r="R5478">
        <f t="shared" si="298"/>
        <v>9</v>
      </c>
      <c r="S5478">
        <f t="shared" si="299"/>
        <v>17</v>
      </c>
    </row>
    <row r="5479" spans="1:19" x14ac:dyDescent="0.3">
      <c r="A5479">
        <v>5478</v>
      </c>
      <c r="B5479" t="s">
        <v>5489</v>
      </c>
      <c r="C5479" t="str">
        <f t="shared" si="297"/>
        <v>pomes_g_2_OrchardESA2</v>
      </c>
      <c r="D5479">
        <v>676</v>
      </c>
      <c r="E5479">
        <v>676</v>
      </c>
      <c r="F5479">
        <v>0</v>
      </c>
      <c r="G5479">
        <v>0</v>
      </c>
      <c r="H5479">
        <v>0</v>
      </c>
      <c r="I5479">
        <v>0</v>
      </c>
      <c r="J5479">
        <v>0</v>
      </c>
      <c r="K5479">
        <v>0</v>
      </c>
      <c r="L5479">
        <v>696</v>
      </c>
      <c r="M5479">
        <v>0</v>
      </c>
      <c r="R5479">
        <f t="shared" si="298"/>
        <v>9</v>
      </c>
      <c r="S5479">
        <f t="shared" si="299"/>
        <v>17</v>
      </c>
    </row>
    <row r="5480" spans="1:19" x14ac:dyDescent="0.3">
      <c r="A5480">
        <v>5479</v>
      </c>
      <c r="B5480" t="s">
        <v>5490</v>
      </c>
      <c r="C5480" t="str">
        <f t="shared" si="297"/>
        <v>pomes_g_2_OrchardESA3</v>
      </c>
      <c r="D5480">
        <v>2107</v>
      </c>
      <c r="E5480">
        <v>2107</v>
      </c>
      <c r="F5480">
        <v>0</v>
      </c>
      <c r="G5480">
        <v>0</v>
      </c>
      <c r="H5480">
        <v>0</v>
      </c>
      <c r="I5480">
        <v>0</v>
      </c>
      <c r="J5480">
        <v>0</v>
      </c>
      <c r="K5480">
        <v>0</v>
      </c>
      <c r="L5480">
        <v>2111</v>
      </c>
      <c r="M5480">
        <v>0</v>
      </c>
      <c r="R5480">
        <f t="shared" si="298"/>
        <v>9</v>
      </c>
      <c r="S5480">
        <f t="shared" si="299"/>
        <v>17</v>
      </c>
    </row>
    <row r="5481" spans="1:19" x14ac:dyDescent="0.3">
      <c r="A5481">
        <v>5480</v>
      </c>
      <c r="B5481" t="s">
        <v>5491</v>
      </c>
      <c r="C5481" t="str">
        <f t="shared" si="297"/>
        <v>pomes_g_2_OrchardESA4</v>
      </c>
      <c r="D5481">
        <v>1454</v>
      </c>
      <c r="E5481">
        <v>1454</v>
      </c>
      <c r="F5481">
        <v>0</v>
      </c>
      <c r="G5481">
        <v>0</v>
      </c>
      <c r="H5481">
        <v>0</v>
      </c>
      <c r="I5481">
        <v>0</v>
      </c>
      <c r="J5481">
        <v>0</v>
      </c>
      <c r="K5481">
        <v>0</v>
      </c>
      <c r="L5481">
        <v>1509</v>
      </c>
      <c r="M5481">
        <v>0</v>
      </c>
      <c r="R5481">
        <f t="shared" si="298"/>
        <v>9</v>
      </c>
      <c r="S5481">
        <f t="shared" si="299"/>
        <v>17</v>
      </c>
    </row>
    <row r="5482" spans="1:19" x14ac:dyDescent="0.3">
      <c r="A5482">
        <v>5481</v>
      </c>
      <c r="B5482" t="s">
        <v>5492</v>
      </c>
      <c r="C5482" t="str">
        <f t="shared" si="297"/>
        <v>pomes_g_2_OrchardESA5</v>
      </c>
      <c r="D5482">
        <v>898</v>
      </c>
      <c r="E5482">
        <v>898</v>
      </c>
      <c r="F5482">
        <v>0</v>
      </c>
      <c r="G5482">
        <v>0</v>
      </c>
      <c r="H5482">
        <v>0</v>
      </c>
      <c r="I5482">
        <v>0</v>
      </c>
      <c r="J5482">
        <v>0</v>
      </c>
      <c r="K5482">
        <v>0</v>
      </c>
      <c r="L5482">
        <v>911</v>
      </c>
      <c r="M5482">
        <v>0</v>
      </c>
      <c r="R5482">
        <f t="shared" si="298"/>
        <v>9</v>
      </c>
      <c r="S5482">
        <f t="shared" si="299"/>
        <v>17</v>
      </c>
    </row>
    <row r="5483" spans="1:19" x14ac:dyDescent="0.3">
      <c r="A5483">
        <v>5482</v>
      </c>
      <c r="B5483" t="s">
        <v>5493</v>
      </c>
      <c r="C5483" t="str">
        <f t="shared" si="297"/>
        <v>pomes_g_2_OrchardESA6</v>
      </c>
      <c r="D5483">
        <v>1221</v>
      </c>
      <c r="E5483">
        <v>1221</v>
      </c>
      <c r="F5483">
        <v>0</v>
      </c>
      <c r="G5483">
        <v>0</v>
      </c>
      <c r="H5483">
        <v>0</v>
      </c>
      <c r="I5483">
        <v>0</v>
      </c>
      <c r="J5483">
        <v>0</v>
      </c>
      <c r="K5483">
        <v>0</v>
      </c>
      <c r="L5483">
        <v>1225</v>
      </c>
      <c r="M5483">
        <v>0</v>
      </c>
      <c r="R5483">
        <f t="shared" si="298"/>
        <v>9</v>
      </c>
      <c r="S5483">
        <f t="shared" si="299"/>
        <v>17</v>
      </c>
    </row>
    <row r="5484" spans="1:19" x14ac:dyDescent="0.3">
      <c r="A5484">
        <v>5483</v>
      </c>
      <c r="B5484" t="s">
        <v>5494</v>
      </c>
      <c r="C5484" t="str">
        <f t="shared" si="297"/>
        <v>pomes_g_2_OrchardESA7</v>
      </c>
      <c r="D5484">
        <v>1001</v>
      </c>
      <c r="E5484">
        <v>1001</v>
      </c>
      <c r="F5484">
        <v>0</v>
      </c>
      <c r="G5484">
        <v>0</v>
      </c>
      <c r="H5484">
        <v>0</v>
      </c>
      <c r="I5484">
        <v>0</v>
      </c>
      <c r="J5484">
        <v>0</v>
      </c>
      <c r="K5484">
        <v>0</v>
      </c>
      <c r="L5484">
        <v>1051</v>
      </c>
      <c r="M5484">
        <v>0</v>
      </c>
      <c r="R5484">
        <f t="shared" si="298"/>
        <v>9</v>
      </c>
      <c r="S5484">
        <f t="shared" si="299"/>
        <v>17</v>
      </c>
    </row>
    <row r="5485" spans="1:19" x14ac:dyDescent="0.3">
      <c r="A5485">
        <v>5484</v>
      </c>
      <c r="B5485" t="s">
        <v>5495</v>
      </c>
      <c r="C5485" t="str">
        <f t="shared" si="297"/>
        <v>pomes_g_2_OrchardESA8</v>
      </c>
      <c r="D5485">
        <v>1218</v>
      </c>
      <c r="E5485">
        <v>1218</v>
      </c>
      <c r="F5485">
        <v>0</v>
      </c>
      <c r="G5485">
        <v>0</v>
      </c>
      <c r="H5485">
        <v>0</v>
      </c>
      <c r="I5485">
        <v>0</v>
      </c>
      <c r="J5485">
        <v>0</v>
      </c>
      <c r="K5485">
        <v>0</v>
      </c>
      <c r="L5485">
        <v>1229</v>
      </c>
      <c r="M5485">
        <v>0</v>
      </c>
      <c r="R5485">
        <f t="shared" si="298"/>
        <v>9</v>
      </c>
      <c r="S5485">
        <f t="shared" si="299"/>
        <v>17</v>
      </c>
    </row>
    <row r="5486" spans="1:19" x14ac:dyDescent="0.3">
      <c r="A5486">
        <v>5485</v>
      </c>
      <c r="B5486" t="s">
        <v>5496</v>
      </c>
      <c r="C5486" t="str">
        <f t="shared" si="297"/>
        <v>pomes_g_2_OrchardESA9</v>
      </c>
      <c r="D5486">
        <v>1252</v>
      </c>
      <c r="E5486">
        <v>1252</v>
      </c>
      <c r="F5486">
        <v>0</v>
      </c>
      <c r="G5486">
        <v>0</v>
      </c>
      <c r="H5486">
        <v>0</v>
      </c>
      <c r="I5486">
        <v>0</v>
      </c>
      <c r="J5486">
        <v>0</v>
      </c>
      <c r="K5486">
        <v>0</v>
      </c>
      <c r="L5486">
        <v>1407</v>
      </c>
      <c r="M5486">
        <v>0</v>
      </c>
      <c r="R5486">
        <f t="shared" si="298"/>
        <v>9</v>
      </c>
      <c r="S5486">
        <f t="shared" si="299"/>
        <v>17</v>
      </c>
    </row>
    <row r="5487" spans="1:19" x14ac:dyDescent="0.3">
      <c r="A5487">
        <v>5486</v>
      </c>
      <c r="B5487" t="s">
        <v>5497</v>
      </c>
      <c r="C5487" t="str">
        <f t="shared" si="297"/>
        <v>pomes_g_2_OrchardESA10a</v>
      </c>
      <c r="D5487">
        <v>639</v>
      </c>
      <c r="E5487">
        <v>639</v>
      </c>
      <c r="F5487">
        <v>0</v>
      </c>
      <c r="G5487">
        <v>0</v>
      </c>
      <c r="H5487">
        <v>0</v>
      </c>
      <c r="I5487">
        <v>0</v>
      </c>
      <c r="J5487">
        <v>0</v>
      </c>
      <c r="K5487">
        <v>0</v>
      </c>
      <c r="L5487">
        <v>657</v>
      </c>
      <c r="M5487">
        <v>0</v>
      </c>
      <c r="R5487">
        <f t="shared" si="298"/>
        <v>9</v>
      </c>
      <c r="S5487">
        <f t="shared" si="299"/>
        <v>17</v>
      </c>
    </row>
    <row r="5488" spans="1:19" x14ac:dyDescent="0.3">
      <c r="A5488">
        <v>5487</v>
      </c>
      <c r="B5488" t="s">
        <v>5498</v>
      </c>
      <c r="C5488" t="str">
        <f t="shared" si="297"/>
        <v>pomes_g_2_OrchardESA10b</v>
      </c>
      <c r="D5488">
        <v>670</v>
      </c>
      <c r="E5488">
        <v>670</v>
      </c>
      <c r="F5488">
        <v>0</v>
      </c>
      <c r="G5488">
        <v>0</v>
      </c>
      <c r="H5488">
        <v>0</v>
      </c>
      <c r="I5488">
        <v>0</v>
      </c>
      <c r="J5488">
        <v>0</v>
      </c>
      <c r="K5488">
        <v>0</v>
      </c>
      <c r="L5488">
        <v>684</v>
      </c>
      <c r="M5488">
        <v>0</v>
      </c>
      <c r="R5488">
        <f t="shared" si="298"/>
        <v>9</v>
      </c>
      <c r="S5488">
        <f t="shared" si="299"/>
        <v>17</v>
      </c>
    </row>
    <row r="5489" spans="1:19" x14ac:dyDescent="0.3">
      <c r="A5489">
        <v>5488</v>
      </c>
      <c r="B5489" t="s">
        <v>5499</v>
      </c>
      <c r="C5489" t="str">
        <f t="shared" si="297"/>
        <v>pomes_g_2_OrchardESA11a</v>
      </c>
      <c r="D5489">
        <v>1038</v>
      </c>
      <c r="E5489">
        <v>1038</v>
      </c>
      <c r="F5489">
        <v>0</v>
      </c>
      <c r="G5489">
        <v>0</v>
      </c>
      <c r="H5489">
        <v>0</v>
      </c>
      <c r="I5489">
        <v>0</v>
      </c>
      <c r="J5489">
        <v>0</v>
      </c>
      <c r="K5489">
        <v>0</v>
      </c>
      <c r="L5489">
        <v>1044</v>
      </c>
      <c r="M5489">
        <v>0</v>
      </c>
      <c r="R5489">
        <f t="shared" si="298"/>
        <v>9</v>
      </c>
      <c r="S5489">
        <f t="shared" si="299"/>
        <v>17</v>
      </c>
    </row>
    <row r="5490" spans="1:19" x14ac:dyDescent="0.3">
      <c r="A5490">
        <v>5489</v>
      </c>
      <c r="B5490" t="s">
        <v>5500</v>
      </c>
      <c r="C5490" t="str">
        <f t="shared" si="297"/>
        <v>pomes_g_2_OrchardESA11b</v>
      </c>
      <c r="D5490">
        <v>1383</v>
      </c>
      <c r="E5490">
        <v>1383</v>
      </c>
      <c r="F5490">
        <v>0</v>
      </c>
      <c r="G5490">
        <v>0</v>
      </c>
      <c r="H5490">
        <v>0</v>
      </c>
      <c r="I5490">
        <v>0</v>
      </c>
      <c r="J5490">
        <v>0</v>
      </c>
      <c r="K5490">
        <v>0</v>
      </c>
      <c r="L5490">
        <v>1387</v>
      </c>
      <c r="M5490">
        <v>0</v>
      </c>
      <c r="R5490">
        <f t="shared" si="298"/>
        <v>9</v>
      </c>
      <c r="S5490">
        <f t="shared" si="299"/>
        <v>17</v>
      </c>
    </row>
    <row r="5491" spans="1:19" x14ac:dyDescent="0.3">
      <c r="A5491">
        <v>5490</v>
      </c>
      <c r="B5491" t="s">
        <v>5501</v>
      </c>
      <c r="C5491" t="str">
        <f t="shared" si="297"/>
        <v>pomes_g_2_OrchardESA12a</v>
      </c>
      <c r="D5491">
        <v>1194</v>
      </c>
      <c r="E5491">
        <v>1194</v>
      </c>
      <c r="F5491">
        <v>0</v>
      </c>
      <c r="G5491">
        <v>0</v>
      </c>
      <c r="H5491">
        <v>0</v>
      </c>
      <c r="I5491">
        <v>0</v>
      </c>
      <c r="J5491">
        <v>0</v>
      </c>
      <c r="K5491">
        <v>0</v>
      </c>
      <c r="L5491">
        <v>1198</v>
      </c>
      <c r="M5491">
        <v>0</v>
      </c>
      <c r="R5491">
        <f t="shared" si="298"/>
        <v>9</v>
      </c>
      <c r="S5491">
        <f t="shared" si="299"/>
        <v>17</v>
      </c>
    </row>
    <row r="5492" spans="1:19" x14ac:dyDescent="0.3">
      <c r="A5492">
        <v>5491</v>
      </c>
      <c r="B5492" t="s">
        <v>5502</v>
      </c>
      <c r="C5492" t="str">
        <f t="shared" si="297"/>
        <v>pomes_g_2_OrchardESA12b</v>
      </c>
      <c r="D5492">
        <v>1147</v>
      </c>
      <c r="E5492">
        <v>1147</v>
      </c>
      <c r="F5492">
        <v>0</v>
      </c>
      <c r="G5492">
        <v>0</v>
      </c>
      <c r="H5492">
        <v>0</v>
      </c>
      <c r="I5492">
        <v>0</v>
      </c>
      <c r="J5492">
        <v>0</v>
      </c>
      <c r="K5492">
        <v>0</v>
      </c>
      <c r="L5492">
        <v>1150</v>
      </c>
      <c r="M5492">
        <v>0</v>
      </c>
      <c r="R5492">
        <f t="shared" si="298"/>
        <v>9</v>
      </c>
      <c r="S5492">
        <f t="shared" si="299"/>
        <v>17</v>
      </c>
    </row>
    <row r="5493" spans="1:19" x14ac:dyDescent="0.3">
      <c r="A5493">
        <v>5492</v>
      </c>
      <c r="B5493" t="s">
        <v>5503</v>
      </c>
      <c r="C5493" t="str">
        <f t="shared" si="297"/>
        <v>pomes_g_2_OrchardESA13</v>
      </c>
      <c r="D5493">
        <v>1559</v>
      </c>
      <c r="E5493">
        <v>1559</v>
      </c>
      <c r="F5493">
        <v>0</v>
      </c>
      <c r="G5493">
        <v>0</v>
      </c>
      <c r="H5493">
        <v>0</v>
      </c>
      <c r="I5493">
        <v>0</v>
      </c>
      <c r="J5493">
        <v>0</v>
      </c>
      <c r="K5493">
        <v>0</v>
      </c>
      <c r="L5493">
        <v>1562</v>
      </c>
      <c r="M5493">
        <v>0</v>
      </c>
      <c r="R5493">
        <f t="shared" si="298"/>
        <v>9</v>
      </c>
      <c r="S5493">
        <f t="shared" si="299"/>
        <v>17</v>
      </c>
    </row>
    <row r="5494" spans="1:19" x14ac:dyDescent="0.3">
      <c r="A5494">
        <v>5493</v>
      </c>
      <c r="B5494" t="s">
        <v>5504</v>
      </c>
      <c r="C5494" t="str">
        <f t="shared" si="297"/>
        <v>pomes_g_2_OrchardESA14</v>
      </c>
      <c r="D5494">
        <v>1438</v>
      </c>
      <c r="E5494">
        <v>1438</v>
      </c>
      <c r="F5494">
        <v>0</v>
      </c>
      <c r="G5494">
        <v>0</v>
      </c>
      <c r="H5494">
        <v>0</v>
      </c>
      <c r="I5494">
        <v>0</v>
      </c>
      <c r="J5494">
        <v>0</v>
      </c>
      <c r="K5494">
        <v>0</v>
      </c>
      <c r="L5494">
        <v>1445</v>
      </c>
      <c r="M5494">
        <v>0</v>
      </c>
      <c r="R5494">
        <f t="shared" si="298"/>
        <v>9</v>
      </c>
      <c r="S5494">
        <f t="shared" si="299"/>
        <v>17</v>
      </c>
    </row>
    <row r="5495" spans="1:19" x14ac:dyDescent="0.3">
      <c r="A5495">
        <v>5494</v>
      </c>
      <c r="B5495" t="s">
        <v>5505</v>
      </c>
      <c r="C5495" t="str">
        <f t="shared" si="297"/>
        <v>pomes_g_2_OrchardESA15a</v>
      </c>
      <c r="D5495">
        <v>1185</v>
      </c>
      <c r="E5495">
        <v>1185</v>
      </c>
      <c r="F5495">
        <v>0</v>
      </c>
      <c r="G5495">
        <v>0</v>
      </c>
      <c r="H5495">
        <v>0</v>
      </c>
      <c r="I5495">
        <v>0</v>
      </c>
      <c r="J5495">
        <v>0</v>
      </c>
      <c r="K5495">
        <v>0</v>
      </c>
      <c r="L5495">
        <v>1186</v>
      </c>
      <c r="M5495">
        <v>0</v>
      </c>
      <c r="R5495">
        <f t="shared" si="298"/>
        <v>9</v>
      </c>
      <c r="S5495">
        <f t="shared" si="299"/>
        <v>17</v>
      </c>
    </row>
    <row r="5496" spans="1:19" x14ac:dyDescent="0.3">
      <c r="A5496">
        <v>5495</v>
      </c>
      <c r="B5496" t="s">
        <v>5506</v>
      </c>
      <c r="C5496" t="str">
        <f t="shared" si="297"/>
        <v>pomes_g_2_OrchardESA15a</v>
      </c>
      <c r="D5496">
        <v>1883</v>
      </c>
      <c r="E5496">
        <v>1883</v>
      </c>
      <c r="F5496">
        <v>0</v>
      </c>
      <c r="G5496">
        <v>0</v>
      </c>
      <c r="H5496">
        <v>0</v>
      </c>
      <c r="I5496">
        <v>0</v>
      </c>
      <c r="J5496">
        <v>0</v>
      </c>
      <c r="K5496">
        <v>0</v>
      </c>
      <c r="L5496">
        <v>1885</v>
      </c>
      <c r="M5496">
        <v>0</v>
      </c>
      <c r="R5496">
        <f t="shared" si="298"/>
        <v>9</v>
      </c>
      <c r="S5496">
        <f t="shared" si="299"/>
        <v>17</v>
      </c>
    </row>
    <row r="5497" spans="1:19" x14ac:dyDescent="0.3">
      <c r="A5497">
        <v>5496</v>
      </c>
      <c r="B5497" t="s">
        <v>5507</v>
      </c>
      <c r="C5497" t="str">
        <f t="shared" ref="C5497:C5560" si="300">LEFT(B5497,R5497-1)&amp;RIGHT(B5497,LEN(B5497)-S5497)</f>
        <v>pomes_g_2_OrchardESA16a</v>
      </c>
      <c r="D5497">
        <v>1181</v>
      </c>
      <c r="E5497">
        <v>1181</v>
      </c>
      <c r="F5497">
        <v>0</v>
      </c>
      <c r="G5497">
        <v>0</v>
      </c>
      <c r="H5497">
        <v>0</v>
      </c>
      <c r="I5497">
        <v>0</v>
      </c>
      <c r="J5497">
        <v>0</v>
      </c>
      <c r="K5497">
        <v>0</v>
      </c>
      <c r="L5497">
        <v>1184</v>
      </c>
      <c r="M5497">
        <v>0</v>
      </c>
      <c r="R5497">
        <f t="shared" si="298"/>
        <v>9</v>
      </c>
      <c r="S5497">
        <f t="shared" si="299"/>
        <v>17</v>
      </c>
    </row>
    <row r="5498" spans="1:19" x14ac:dyDescent="0.3">
      <c r="A5498">
        <v>5497</v>
      </c>
      <c r="B5498" t="s">
        <v>5508</v>
      </c>
      <c r="C5498" t="str">
        <f t="shared" si="300"/>
        <v>pomes_g_2_OrchardESA16b</v>
      </c>
      <c r="D5498">
        <v>714</v>
      </c>
      <c r="E5498">
        <v>714</v>
      </c>
      <c r="F5498">
        <v>0</v>
      </c>
      <c r="G5498">
        <v>0</v>
      </c>
      <c r="H5498">
        <v>0</v>
      </c>
      <c r="I5498">
        <v>0</v>
      </c>
      <c r="J5498">
        <v>0</v>
      </c>
      <c r="K5498">
        <v>0</v>
      </c>
      <c r="L5498">
        <v>716</v>
      </c>
      <c r="M5498">
        <v>0</v>
      </c>
      <c r="R5498">
        <f t="shared" si="298"/>
        <v>9</v>
      </c>
      <c r="S5498">
        <f t="shared" si="299"/>
        <v>17</v>
      </c>
    </row>
    <row r="5499" spans="1:19" x14ac:dyDescent="0.3">
      <c r="A5499">
        <v>5498</v>
      </c>
      <c r="B5499" t="s">
        <v>5509</v>
      </c>
      <c r="C5499" t="str">
        <f t="shared" si="300"/>
        <v>pomes_g_2_OrchardESA17a</v>
      </c>
      <c r="D5499">
        <v>1020</v>
      </c>
      <c r="E5499">
        <v>1020</v>
      </c>
      <c r="F5499">
        <v>0</v>
      </c>
      <c r="G5499">
        <v>0</v>
      </c>
      <c r="H5499">
        <v>0</v>
      </c>
      <c r="I5499">
        <v>0</v>
      </c>
      <c r="J5499">
        <v>0</v>
      </c>
      <c r="K5499">
        <v>0</v>
      </c>
      <c r="L5499">
        <v>1036</v>
      </c>
      <c r="M5499">
        <v>0</v>
      </c>
      <c r="R5499">
        <f t="shared" si="298"/>
        <v>9</v>
      </c>
      <c r="S5499">
        <f t="shared" si="299"/>
        <v>17</v>
      </c>
    </row>
    <row r="5500" spans="1:19" x14ac:dyDescent="0.3">
      <c r="A5500">
        <v>5499</v>
      </c>
      <c r="B5500" t="s">
        <v>5510</v>
      </c>
      <c r="C5500" t="str">
        <f t="shared" si="300"/>
        <v>pomes_g_2_OrchardESA17b</v>
      </c>
      <c r="D5500">
        <v>731</v>
      </c>
      <c r="E5500">
        <v>731</v>
      </c>
      <c r="F5500">
        <v>0</v>
      </c>
      <c r="G5500">
        <v>0</v>
      </c>
      <c r="H5500">
        <v>0</v>
      </c>
      <c r="I5500">
        <v>0</v>
      </c>
      <c r="J5500">
        <v>0</v>
      </c>
      <c r="K5500">
        <v>0</v>
      </c>
      <c r="L5500">
        <v>737</v>
      </c>
      <c r="M5500">
        <v>0</v>
      </c>
      <c r="R5500">
        <f t="shared" si="298"/>
        <v>9</v>
      </c>
      <c r="S5500">
        <f t="shared" si="299"/>
        <v>17</v>
      </c>
    </row>
    <row r="5501" spans="1:19" x14ac:dyDescent="0.3">
      <c r="A5501">
        <v>5500</v>
      </c>
      <c r="B5501" t="s">
        <v>5511</v>
      </c>
      <c r="C5501" t="str">
        <f t="shared" si="300"/>
        <v>pomes_g_2_OrchardESA18a</v>
      </c>
      <c r="D5501">
        <v>1490</v>
      </c>
      <c r="E5501">
        <v>1490</v>
      </c>
      <c r="F5501">
        <v>0</v>
      </c>
      <c r="G5501">
        <v>0</v>
      </c>
      <c r="H5501">
        <v>0</v>
      </c>
      <c r="I5501">
        <v>0</v>
      </c>
      <c r="J5501">
        <v>0</v>
      </c>
      <c r="K5501">
        <v>0</v>
      </c>
      <c r="L5501">
        <v>1493</v>
      </c>
      <c r="M5501">
        <v>0</v>
      </c>
      <c r="R5501">
        <f t="shared" si="298"/>
        <v>9</v>
      </c>
      <c r="S5501">
        <f t="shared" si="299"/>
        <v>17</v>
      </c>
    </row>
    <row r="5502" spans="1:19" x14ac:dyDescent="0.3">
      <c r="A5502">
        <v>5501</v>
      </c>
      <c r="B5502" t="s">
        <v>5512</v>
      </c>
      <c r="C5502" t="str">
        <f t="shared" si="300"/>
        <v>pomes_g_2_OrchardESA18b</v>
      </c>
      <c r="D5502">
        <v>1369</v>
      </c>
      <c r="E5502">
        <v>1369</v>
      </c>
      <c r="F5502">
        <v>0</v>
      </c>
      <c r="G5502">
        <v>0</v>
      </c>
      <c r="H5502">
        <v>0</v>
      </c>
      <c r="I5502">
        <v>0</v>
      </c>
      <c r="J5502">
        <v>0</v>
      </c>
      <c r="K5502">
        <v>0</v>
      </c>
      <c r="L5502">
        <v>1372</v>
      </c>
      <c r="M5502">
        <v>0</v>
      </c>
      <c r="R5502">
        <f t="shared" si="298"/>
        <v>9</v>
      </c>
      <c r="S5502">
        <f t="shared" si="299"/>
        <v>17</v>
      </c>
    </row>
    <row r="5503" spans="1:19" x14ac:dyDescent="0.3">
      <c r="A5503">
        <v>5502</v>
      </c>
      <c r="B5503" t="s">
        <v>5513</v>
      </c>
      <c r="C5503" t="str">
        <f t="shared" si="300"/>
        <v>pomes_g_2_OrchardESA19a</v>
      </c>
      <c r="D5503">
        <v>665</v>
      </c>
      <c r="E5503">
        <v>665</v>
      </c>
      <c r="F5503">
        <v>0</v>
      </c>
      <c r="G5503">
        <v>0</v>
      </c>
      <c r="H5503">
        <v>0</v>
      </c>
      <c r="I5503">
        <v>0</v>
      </c>
      <c r="J5503">
        <v>0</v>
      </c>
      <c r="K5503">
        <v>0</v>
      </c>
      <c r="L5503">
        <v>669</v>
      </c>
      <c r="M5503">
        <v>0</v>
      </c>
      <c r="R5503">
        <f t="shared" si="298"/>
        <v>9</v>
      </c>
      <c r="S5503">
        <f t="shared" si="299"/>
        <v>17</v>
      </c>
    </row>
    <row r="5504" spans="1:19" x14ac:dyDescent="0.3">
      <c r="A5504">
        <v>5503</v>
      </c>
      <c r="B5504" t="s">
        <v>5514</v>
      </c>
      <c r="C5504" t="str">
        <f t="shared" si="300"/>
        <v>pomes_g_2_OrchardESA19b</v>
      </c>
      <c r="D5504">
        <v>810</v>
      </c>
      <c r="E5504">
        <v>810</v>
      </c>
      <c r="F5504">
        <v>0</v>
      </c>
      <c r="G5504">
        <v>0</v>
      </c>
      <c r="H5504">
        <v>0</v>
      </c>
      <c r="I5504">
        <v>0</v>
      </c>
      <c r="J5504">
        <v>0</v>
      </c>
      <c r="K5504">
        <v>0</v>
      </c>
      <c r="L5504">
        <v>818</v>
      </c>
      <c r="M5504">
        <v>0</v>
      </c>
      <c r="R5504">
        <f t="shared" si="298"/>
        <v>9</v>
      </c>
      <c r="S5504">
        <f t="shared" si="299"/>
        <v>17</v>
      </c>
    </row>
    <row r="5505" spans="1:19" x14ac:dyDescent="0.3">
      <c r="A5505">
        <v>5504</v>
      </c>
      <c r="B5505" t="s">
        <v>5515</v>
      </c>
      <c r="C5505" t="str">
        <f t="shared" si="300"/>
        <v>pomes_g_2_OrchardESA20a</v>
      </c>
      <c r="D5505">
        <v>1389</v>
      </c>
      <c r="E5505">
        <v>1389</v>
      </c>
      <c r="F5505">
        <v>0</v>
      </c>
      <c r="G5505">
        <v>0</v>
      </c>
      <c r="H5505">
        <v>0</v>
      </c>
      <c r="I5505">
        <v>0</v>
      </c>
      <c r="J5505">
        <v>0</v>
      </c>
      <c r="K5505">
        <v>0</v>
      </c>
      <c r="L5505">
        <v>1393</v>
      </c>
      <c r="M5505">
        <v>0</v>
      </c>
      <c r="R5505">
        <f t="shared" si="298"/>
        <v>9</v>
      </c>
      <c r="S5505">
        <f t="shared" si="299"/>
        <v>17</v>
      </c>
    </row>
    <row r="5506" spans="1:19" x14ac:dyDescent="0.3">
      <c r="A5506">
        <v>5505</v>
      </c>
      <c r="B5506" t="s">
        <v>5516</v>
      </c>
      <c r="C5506" t="str">
        <f t="shared" si="300"/>
        <v>pomes_g_2_OrchardESA20b</v>
      </c>
      <c r="D5506">
        <v>1495</v>
      </c>
      <c r="E5506">
        <v>1495</v>
      </c>
      <c r="F5506">
        <v>0</v>
      </c>
      <c r="G5506">
        <v>0</v>
      </c>
      <c r="H5506">
        <v>0</v>
      </c>
      <c r="I5506">
        <v>0</v>
      </c>
      <c r="J5506">
        <v>0</v>
      </c>
      <c r="K5506">
        <v>0</v>
      </c>
      <c r="L5506">
        <v>1496</v>
      </c>
      <c r="M5506">
        <v>0</v>
      </c>
      <c r="R5506">
        <f t="shared" si="298"/>
        <v>9</v>
      </c>
      <c r="S5506">
        <f t="shared" si="299"/>
        <v>17</v>
      </c>
    </row>
    <row r="5507" spans="1:19" x14ac:dyDescent="0.3">
      <c r="A5507">
        <v>5506</v>
      </c>
      <c r="B5507" t="s">
        <v>5517</v>
      </c>
      <c r="C5507" t="str">
        <f t="shared" si="300"/>
        <v>pomes_g_2_OrchardESA21</v>
      </c>
      <c r="D5507">
        <v>628</v>
      </c>
      <c r="E5507">
        <v>628</v>
      </c>
      <c r="F5507">
        <v>0</v>
      </c>
      <c r="G5507">
        <v>0</v>
      </c>
      <c r="H5507">
        <v>0</v>
      </c>
      <c r="I5507">
        <v>0</v>
      </c>
      <c r="J5507">
        <v>0</v>
      </c>
      <c r="K5507">
        <v>0</v>
      </c>
      <c r="L5507">
        <v>645</v>
      </c>
      <c r="M5507">
        <v>0</v>
      </c>
      <c r="R5507">
        <f t="shared" ref="R5507:R5570" si="301">SEARCH("run",B5507)</f>
        <v>9</v>
      </c>
      <c r="S5507">
        <f t="shared" ref="S5507:S5570" si="302">SEARCH("_",B5507,SEARCH("_",B5507,R5507+1)+1)</f>
        <v>17</v>
      </c>
    </row>
    <row r="5508" spans="1:19" x14ac:dyDescent="0.3">
      <c r="A5508">
        <v>5507</v>
      </c>
      <c r="B5508" t="s">
        <v>5518</v>
      </c>
      <c r="C5508" t="str">
        <f t="shared" si="300"/>
        <v>potato_gran_g_2_VegetableESA2</v>
      </c>
      <c r="D5508">
        <v>754</v>
      </c>
      <c r="E5508">
        <v>754</v>
      </c>
      <c r="F5508">
        <v>0</v>
      </c>
      <c r="G5508">
        <v>0</v>
      </c>
      <c r="H5508">
        <v>0</v>
      </c>
      <c r="I5508">
        <v>0</v>
      </c>
      <c r="J5508">
        <v>0</v>
      </c>
      <c r="K5508">
        <v>0</v>
      </c>
      <c r="L5508">
        <v>808</v>
      </c>
      <c r="M5508">
        <v>0</v>
      </c>
      <c r="R5508">
        <f t="shared" si="301"/>
        <v>15</v>
      </c>
      <c r="S5508">
        <f t="shared" si="302"/>
        <v>23</v>
      </c>
    </row>
    <row r="5509" spans="1:19" x14ac:dyDescent="0.3">
      <c r="A5509">
        <v>5508</v>
      </c>
      <c r="B5509" t="s">
        <v>5519</v>
      </c>
      <c r="C5509" t="str">
        <f t="shared" si="300"/>
        <v>potato_gran_g_2_VegetableESA3</v>
      </c>
      <c r="D5509">
        <v>594</v>
      </c>
      <c r="E5509">
        <v>594</v>
      </c>
      <c r="F5509">
        <v>0</v>
      </c>
      <c r="G5509">
        <v>0</v>
      </c>
      <c r="H5509">
        <v>0</v>
      </c>
      <c r="I5509">
        <v>0</v>
      </c>
      <c r="J5509">
        <v>0</v>
      </c>
      <c r="K5509">
        <v>0</v>
      </c>
      <c r="L5509">
        <v>600</v>
      </c>
      <c r="M5509">
        <v>0</v>
      </c>
      <c r="R5509">
        <f t="shared" si="301"/>
        <v>15</v>
      </c>
      <c r="S5509">
        <f t="shared" si="302"/>
        <v>23</v>
      </c>
    </row>
    <row r="5510" spans="1:19" x14ac:dyDescent="0.3">
      <c r="A5510">
        <v>5509</v>
      </c>
      <c r="B5510" t="s">
        <v>5520</v>
      </c>
      <c r="C5510" t="str">
        <f t="shared" si="300"/>
        <v>potato_gran_g_2_VegetableESA4</v>
      </c>
      <c r="D5510">
        <v>1000</v>
      </c>
      <c r="E5510">
        <v>1000</v>
      </c>
      <c r="F5510">
        <v>0</v>
      </c>
      <c r="G5510">
        <v>0</v>
      </c>
      <c r="H5510">
        <v>0</v>
      </c>
      <c r="I5510">
        <v>0</v>
      </c>
      <c r="J5510">
        <v>0</v>
      </c>
      <c r="K5510">
        <v>0</v>
      </c>
      <c r="L5510">
        <v>1001</v>
      </c>
      <c r="M5510">
        <v>0</v>
      </c>
      <c r="R5510">
        <f t="shared" si="301"/>
        <v>15</v>
      </c>
      <c r="S5510">
        <f t="shared" si="302"/>
        <v>23</v>
      </c>
    </row>
    <row r="5511" spans="1:19" x14ac:dyDescent="0.3">
      <c r="A5511">
        <v>5510</v>
      </c>
      <c r="B5511" t="s">
        <v>5521</v>
      </c>
      <c r="C5511" t="str">
        <f t="shared" si="300"/>
        <v>potato_gran_g_2_VegetableESA5</v>
      </c>
      <c r="D5511">
        <v>780</v>
      </c>
      <c r="E5511">
        <v>780</v>
      </c>
      <c r="F5511">
        <v>0</v>
      </c>
      <c r="G5511">
        <v>0</v>
      </c>
      <c r="H5511">
        <v>0</v>
      </c>
      <c r="I5511">
        <v>0</v>
      </c>
      <c r="J5511">
        <v>0</v>
      </c>
      <c r="K5511">
        <v>0</v>
      </c>
      <c r="L5511">
        <v>807</v>
      </c>
      <c r="M5511">
        <v>0</v>
      </c>
      <c r="R5511">
        <f t="shared" si="301"/>
        <v>15</v>
      </c>
      <c r="S5511">
        <f t="shared" si="302"/>
        <v>23</v>
      </c>
    </row>
    <row r="5512" spans="1:19" x14ac:dyDescent="0.3">
      <c r="A5512">
        <v>5511</v>
      </c>
      <c r="B5512" t="s">
        <v>5522</v>
      </c>
      <c r="C5512" t="str">
        <f t="shared" si="300"/>
        <v>potato_gran_g_2_VegetableESA6</v>
      </c>
      <c r="D5512">
        <v>760</v>
      </c>
      <c r="E5512">
        <v>760</v>
      </c>
      <c r="F5512">
        <v>0</v>
      </c>
      <c r="G5512">
        <v>0</v>
      </c>
      <c r="H5512">
        <v>0</v>
      </c>
      <c r="I5512">
        <v>0</v>
      </c>
      <c r="J5512">
        <v>0</v>
      </c>
      <c r="K5512">
        <v>0</v>
      </c>
      <c r="L5512">
        <v>784</v>
      </c>
      <c r="M5512">
        <v>0</v>
      </c>
      <c r="R5512">
        <f t="shared" si="301"/>
        <v>15</v>
      </c>
      <c r="S5512">
        <f t="shared" si="302"/>
        <v>23</v>
      </c>
    </row>
    <row r="5513" spans="1:19" x14ac:dyDescent="0.3">
      <c r="A5513">
        <v>5512</v>
      </c>
      <c r="B5513" t="s">
        <v>5523</v>
      </c>
      <c r="C5513" t="str">
        <f t="shared" si="300"/>
        <v>potato_gran_g_2_VegetableESA7</v>
      </c>
      <c r="D5513">
        <v>1176</v>
      </c>
      <c r="E5513">
        <v>1176</v>
      </c>
      <c r="F5513">
        <v>0</v>
      </c>
      <c r="G5513">
        <v>0</v>
      </c>
      <c r="H5513">
        <v>0</v>
      </c>
      <c r="I5513">
        <v>0</v>
      </c>
      <c r="J5513">
        <v>0</v>
      </c>
      <c r="K5513">
        <v>0</v>
      </c>
      <c r="L5513">
        <v>1289</v>
      </c>
      <c r="M5513">
        <v>0</v>
      </c>
      <c r="R5513">
        <f t="shared" si="301"/>
        <v>15</v>
      </c>
      <c r="S5513">
        <f t="shared" si="302"/>
        <v>23</v>
      </c>
    </row>
    <row r="5514" spans="1:19" x14ac:dyDescent="0.3">
      <c r="A5514">
        <v>5513</v>
      </c>
      <c r="B5514" t="s">
        <v>5524</v>
      </c>
      <c r="C5514" t="str">
        <f t="shared" si="300"/>
        <v>potato_gran_g_2_VegetableESA8</v>
      </c>
      <c r="D5514">
        <v>800</v>
      </c>
      <c r="E5514">
        <v>800</v>
      </c>
      <c r="F5514">
        <v>0</v>
      </c>
      <c r="G5514">
        <v>0</v>
      </c>
      <c r="H5514">
        <v>0</v>
      </c>
      <c r="I5514">
        <v>0</v>
      </c>
      <c r="J5514">
        <v>0</v>
      </c>
      <c r="K5514">
        <v>0</v>
      </c>
      <c r="L5514">
        <v>802</v>
      </c>
      <c r="M5514">
        <v>0</v>
      </c>
      <c r="R5514">
        <f t="shared" si="301"/>
        <v>15</v>
      </c>
      <c r="S5514">
        <f t="shared" si="302"/>
        <v>23</v>
      </c>
    </row>
    <row r="5515" spans="1:19" x14ac:dyDescent="0.3">
      <c r="A5515">
        <v>5514</v>
      </c>
      <c r="B5515" t="s">
        <v>5525</v>
      </c>
      <c r="C5515" t="str">
        <f t="shared" si="300"/>
        <v>potato_gran_g_2_VegetableESA9</v>
      </c>
      <c r="D5515">
        <v>461</v>
      </c>
      <c r="E5515">
        <v>461</v>
      </c>
      <c r="F5515">
        <v>0</v>
      </c>
      <c r="G5515">
        <v>0</v>
      </c>
      <c r="H5515">
        <v>0</v>
      </c>
      <c r="I5515">
        <v>0</v>
      </c>
      <c r="J5515">
        <v>0</v>
      </c>
      <c r="K5515">
        <v>0</v>
      </c>
      <c r="L5515">
        <v>482</v>
      </c>
      <c r="M5515">
        <v>0</v>
      </c>
      <c r="R5515">
        <f t="shared" si="301"/>
        <v>15</v>
      </c>
      <c r="S5515">
        <f t="shared" si="302"/>
        <v>23</v>
      </c>
    </row>
    <row r="5516" spans="1:19" x14ac:dyDescent="0.3">
      <c r="A5516">
        <v>5515</v>
      </c>
      <c r="B5516" t="s">
        <v>5526</v>
      </c>
      <c r="C5516" t="str">
        <f t="shared" si="300"/>
        <v>potato_gran_g_2_VegetableESA10a</v>
      </c>
      <c r="D5516">
        <v>497</v>
      </c>
      <c r="E5516">
        <v>497</v>
      </c>
      <c r="F5516">
        <v>0</v>
      </c>
      <c r="G5516">
        <v>0</v>
      </c>
      <c r="H5516">
        <v>0</v>
      </c>
      <c r="I5516">
        <v>0</v>
      </c>
      <c r="J5516">
        <v>0</v>
      </c>
      <c r="K5516">
        <v>0</v>
      </c>
      <c r="L5516">
        <v>519</v>
      </c>
      <c r="M5516">
        <v>0</v>
      </c>
      <c r="R5516">
        <f t="shared" si="301"/>
        <v>15</v>
      </c>
      <c r="S5516">
        <f t="shared" si="302"/>
        <v>23</v>
      </c>
    </row>
    <row r="5517" spans="1:19" x14ac:dyDescent="0.3">
      <c r="A5517">
        <v>5516</v>
      </c>
      <c r="B5517" t="s">
        <v>5527</v>
      </c>
      <c r="C5517" t="str">
        <f t="shared" si="300"/>
        <v>potato_gran_g_2_VegetableESA10b</v>
      </c>
      <c r="D5517">
        <v>539</v>
      </c>
      <c r="E5517">
        <v>539</v>
      </c>
      <c r="F5517">
        <v>0</v>
      </c>
      <c r="G5517">
        <v>0</v>
      </c>
      <c r="H5517">
        <v>0</v>
      </c>
      <c r="I5517">
        <v>0</v>
      </c>
      <c r="J5517">
        <v>0</v>
      </c>
      <c r="K5517">
        <v>0</v>
      </c>
      <c r="L5517">
        <v>588</v>
      </c>
      <c r="M5517">
        <v>0</v>
      </c>
      <c r="R5517">
        <f t="shared" si="301"/>
        <v>15</v>
      </c>
      <c r="S5517">
        <f t="shared" si="302"/>
        <v>23</v>
      </c>
    </row>
    <row r="5518" spans="1:19" x14ac:dyDescent="0.3">
      <c r="A5518">
        <v>5517</v>
      </c>
      <c r="B5518" t="s">
        <v>5528</v>
      </c>
      <c r="C5518" t="str">
        <f t="shared" si="300"/>
        <v>potato_gran_g_2_VegetableESA11a</v>
      </c>
      <c r="D5518">
        <v>1115</v>
      </c>
      <c r="E5518">
        <v>1115</v>
      </c>
      <c r="F5518">
        <v>0</v>
      </c>
      <c r="G5518">
        <v>0</v>
      </c>
      <c r="H5518">
        <v>0</v>
      </c>
      <c r="I5518">
        <v>0</v>
      </c>
      <c r="J5518">
        <v>0</v>
      </c>
      <c r="K5518">
        <v>0</v>
      </c>
      <c r="L5518">
        <v>1135</v>
      </c>
      <c r="M5518">
        <v>0</v>
      </c>
      <c r="R5518">
        <f t="shared" si="301"/>
        <v>15</v>
      </c>
      <c r="S5518">
        <f t="shared" si="302"/>
        <v>23</v>
      </c>
    </row>
    <row r="5519" spans="1:19" x14ac:dyDescent="0.3">
      <c r="A5519">
        <v>5518</v>
      </c>
      <c r="B5519" t="s">
        <v>5529</v>
      </c>
      <c r="C5519" t="str">
        <f t="shared" si="300"/>
        <v>potato_gran_g_2_VegetableESA11b</v>
      </c>
      <c r="D5519">
        <v>1135</v>
      </c>
      <c r="E5519">
        <v>1135</v>
      </c>
      <c r="F5519">
        <v>0</v>
      </c>
      <c r="G5519">
        <v>0</v>
      </c>
      <c r="H5519">
        <v>0</v>
      </c>
      <c r="I5519">
        <v>0</v>
      </c>
      <c r="J5519">
        <v>0</v>
      </c>
      <c r="K5519">
        <v>0</v>
      </c>
      <c r="L5519">
        <v>1148</v>
      </c>
      <c r="M5519">
        <v>0</v>
      </c>
      <c r="R5519">
        <f t="shared" si="301"/>
        <v>15</v>
      </c>
      <c r="S5519">
        <f t="shared" si="302"/>
        <v>23</v>
      </c>
    </row>
    <row r="5520" spans="1:19" x14ac:dyDescent="0.3">
      <c r="A5520">
        <v>5519</v>
      </c>
      <c r="B5520" t="s">
        <v>5530</v>
      </c>
      <c r="C5520" t="str">
        <f t="shared" si="300"/>
        <v>potato_gran_g_2_VegetableESA12a</v>
      </c>
      <c r="D5520">
        <v>1071</v>
      </c>
      <c r="E5520">
        <v>1071</v>
      </c>
      <c r="F5520">
        <v>0</v>
      </c>
      <c r="G5520">
        <v>0</v>
      </c>
      <c r="H5520">
        <v>0</v>
      </c>
      <c r="I5520">
        <v>0</v>
      </c>
      <c r="J5520">
        <v>0</v>
      </c>
      <c r="K5520">
        <v>0</v>
      </c>
      <c r="L5520">
        <v>1087</v>
      </c>
      <c r="M5520">
        <v>0</v>
      </c>
      <c r="R5520">
        <f t="shared" si="301"/>
        <v>15</v>
      </c>
      <c r="S5520">
        <f t="shared" si="302"/>
        <v>23</v>
      </c>
    </row>
    <row r="5521" spans="1:19" x14ac:dyDescent="0.3">
      <c r="A5521">
        <v>5520</v>
      </c>
      <c r="B5521" t="s">
        <v>5531</v>
      </c>
      <c r="C5521" t="str">
        <f t="shared" si="300"/>
        <v>potato_gran_g_2_VegetableESA12b</v>
      </c>
      <c r="D5521">
        <v>1156</v>
      </c>
      <c r="E5521">
        <v>1156</v>
      </c>
      <c r="F5521">
        <v>0</v>
      </c>
      <c r="G5521">
        <v>0</v>
      </c>
      <c r="H5521">
        <v>0</v>
      </c>
      <c r="I5521">
        <v>0</v>
      </c>
      <c r="J5521">
        <v>0</v>
      </c>
      <c r="K5521">
        <v>0</v>
      </c>
      <c r="L5521">
        <v>1183</v>
      </c>
      <c r="M5521">
        <v>0</v>
      </c>
      <c r="R5521">
        <f t="shared" si="301"/>
        <v>15</v>
      </c>
      <c r="S5521">
        <f t="shared" si="302"/>
        <v>23</v>
      </c>
    </row>
    <row r="5522" spans="1:19" x14ac:dyDescent="0.3">
      <c r="A5522">
        <v>5521</v>
      </c>
      <c r="B5522" t="s">
        <v>5532</v>
      </c>
      <c r="C5522" t="str">
        <f t="shared" si="300"/>
        <v>potato_gran_g_2_VegetableESA13</v>
      </c>
      <c r="D5522">
        <v>1296</v>
      </c>
      <c r="E5522">
        <v>1296</v>
      </c>
      <c r="F5522">
        <v>0</v>
      </c>
      <c r="G5522">
        <v>0</v>
      </c>
      <c r="H5522">
        <v>0</v>
      </c>
      <c r="I5522">
        <v>0</v>
      </c>
      <c r="J5522">
        <v>0</v>
      </c>
      <c r="K5522">
        <v>0</v>
      </c>
      <c r="L5522">
        <v>1305</v>
      </c>
      <c r="M5522">
        <v>0</v>
      </c>
      <c r="R5522">
        <f t="shared" si="301"/>
        <v>15</v>
      </c>
      <c r="S5522">
        <f t="shared" si="302"/>
        <v>23</v>
      </c>
    </row>
    <row r="5523" spans="1:19" x14ac:dyDescent="0.3">
      <c r="A5523">
        <v>5522</v>
      </c>
      <c r="B5523" t="s">
        <v>5533</v>
      </c>
      <c r="C5523" t="str">
        <f t="shared" si="300"/>
        <v>potato_gran_g_2_VegetableESA14</v>
      </c>
      <c r="D5523">
        <v>1012</v>
      </c>
      <c r="E5523">
        <v>1012</v>
      </c>
      <c r="F5523">
        <v>0</v>
      </c>
      <c r="G5523">
        <v>0</v>
      </c>
      <c r="H5523">
        <v>0</v>
      </c>
      <c r="I5523">
        <v>0</v>
      </c>
      <c r="J5523">
        <v>0</v>
      </c>
      <c r="K5523">
        <v>0</v>
      </c>
      <c r="L5523">
        <v>1021</v>
      </c>
      <c r="M5523">
        <v>0</v>
      </c>
      <c r="R5523">
        <f t="shared" si="301"/>
        <v>15</v>
      </c>
      <c r="S5523">
        <f t="shared" si="302"/>
        <v>23</v>
      </c>
    </row>
    <row r="5524" spans="1:19" x14ac:dyDescent="0.3">
      <c r="A5524">
        <v>5523</v>
      </c>
      <c r="B5524" t="s">
        <v>5534</v>
      </c>
      <c r="C5524" t="str">
        <f t="shared" si="300"/>
        <v>potato_gran_g_2_VegetableESA15a</v>
      </c>
      <c r="D5524">
        <v>2112</v>
      </c>
      <c r="E5524">
        <v>2112</v>
      </c>
      <c r="F5524">
        <v>0</v>
      </c>
      <c r="G5524">
        <v>0</v>
      </c>
      <c r="H5524">
        <v>0</v>
      </c>
      <c r="I5524">
        <v>0</v>
      </c>
      <c r="J5524">
        <v>0</v>
      </c>
      <c r="K5524">
        <v>0</v>
      </c>
      <c r="L5524">
        <v>2147</v>
      </c>
      <c r="M5524">
        <v>0</v>
      </c>
      <c r="R5524">
        <f t="shared" si="301"/>
        <v>15</v>
      </c>
      <c r="S5524">
        <f t="shared" si="302"/>
        <v>23</v>
      </c>
    </row>
    <row r="5525" spans="1:19" x14ac:dyDescent="0.3">
      <c r="A5525">
        <v>5524</v>
      </c>
      <c r="B5525" t="s">
        <v>5535</v>
      </c>
      <c r="C5525" t="str">
        <f t="shared" si="300"/>
        <v>potato_gran_g_2_VegetableESA15b</v>
      </c>
      <c r="D5525">
        <v>2280</v>
      </c>
      <c r="E5525">
        <v>2280</v>
      </c>
      <c r="F5525">
        <v>0</v>
      </c>
      <c r="G5525">
        <v>0</v>
      </c>
      <c r="H5525">
        <v>0</v>
      </c>
      <c r="I5525">
        <v>0</v>
      </c>
      <c r="J5525">
        <v>0</v>
      </c>
      <c r="K5525">
        <v>0</v>
      </c>
      <c r="L5525">
        <v>2309</v>
      </c>
      <c r="M5525">
        <v>0</v>
      </c>
      <c r="R5525">
        <f t="shared" si="301"/>
        <v>15</v>
      </c>
      <c r="S5525">
        <f t="shared" si="302"/>
        <v>23</v>
      </c>
    </row>
    <row r="5526" spans="1:19" x14ac:dyDescent="0.3">
      <c r="A5526">
        <v>5525</v>
      </c>
      <c r="B5526" t="s">
        <v>5536</v>
      </c>
      <c r="C5526" t="str">
        <f t="shared" si="300"/>
        <v>potato_gran_g_2_VegetableESA16a</v>
      </c>
      <c r="D5526">
        <v>925</v>
      </c>
      <c r="E5526">
        <v>925</v>
      </c>
      <c r="F5526">
        <v>0</v>
      </c>
      <c r="G5526">
        <v>0</v>
      </c>
      <c r="H5526">
        <v>0</v>
      </c>
      <c r="I5526">
        <v>0</v>
      </c>
      <c r="J5526">
        <v>0</v>
      </c>
      <c r="K5526">
        <v>0</v>
      </c>
      <c r="L5526">
        <v>936</v>
      </c>
      <c r="M5526">
        <v>0</v>
      </c>
      <c r="R5526">
        <f t="shared" si="301"/>
        <v>15</v>
      </c>
      <c r="S5526">
        <f t="shared" si="302"/>
        <v>23</v>
      </c>
    </row>
    <row r="5527" spans="1:19" x14ac:dyDescent="0.3">
      <c r="A5527">
        <v>5526</v>
      </c>
      <c r="B5527" t="s">
        <v>5537</v>
      </c>
      <c r="C5527" t="str">
        <f t="shared" si="300"/>
        <v>potato_gran_g_2_VegetableESA16b</v>
      </c>
      <c r="D5527">
        <v>820</v>
      </c>
      <c r="E5527">
        <v>820</v>
      </c>
      <c r="F5527">
        <v>0</v>
      </c>
      <c r="G5527">
        <v>0</v>
      </c>
      <c r="H5527">
        <v>0</v>
      </c>
      <c r="I5527">
        <v>0</v>
      </c>
      <c r="J5527">
        <v>0</v>
      </c>
      <c r="K5527">
        <v>0</v>
      </c>
      <c r="L5527">
        <v>826</v>
      </c>
      <c r="M5527">
        <v>0</v>
      </c>
      <c r="R5527">
        <f t="shared" si="301"/>
        <v>15</v>
      </c>
      <c r="S5527">
        <f t="shared" si="302"/>
        <v>23</v>
      </c>
    </row>
    <row r="5528" spans="1:19" x14ac:dyDescent="0.3">
      <c r="A5528">
        <v>5527</v>
      </c>
      <c r="B5528" t="s">
        <v>5538</v>
      </c>
      <c r="C5528" t="str">
        <f t="shared" si="300"/>
        <v>potato_gran_g_2_VegetableESA17a</v>
      </c>
      <c r="D5528">
        <v>913</v>
      </c>
      <c r="E5528">
        <v>913</v>
      </c>
      <c r="F5528">
        <v>0</v>
      </c>
      <c r="G5528">
        <v>0</v>
      </c>
      <c r="H5528">
        <v>0</v>
      </c>
      <c r="I5528">
        <v>0</v>
      </c>
      <c r="J5528">
        <v>0</v>
      </c>
      <c r="K5528">
        <v>0</v>
      </c>
      <c r="L5528">
        <v>942</v>
      </c>
      <c r="M5528">
        <v>0</v>
      </c>
      <c r="R5528">
        <f t="shared" si="301"/>
        <v>15</v>
      </c>
      <c r="S5528">
        <f t="shared" si="302"/>
        <v>23</v>
      </c>
    </row>
    <row r="5529" spans="1:19" x14ac:dyDescent="0.3">
      <c r="A5529">
        <v>5528</v>
      </c>
      <c r="B5529" t="s">
        <v>5539</v>
      </c>
      <c r="C5529" t="str">
        <f t="shared" si="300"/>
        <v>potato_gran_g_2_VegetableESA17b</v>
      </c>
      <c r="D5529">
        <v>869</v>
      </c>
      <c r="E5529">
        <v>869</v>
      </c>
      <c r="F5529">
        <v>0</v>
      </c>
      <c r="G5529">
        <v>0</v>
      </c>
      <c r="H5529">
        <v>0</v>
      </c>
      <c r="I5529">
        <v>0</v>
      </c>
      <c r="J5529">
        <v>0</v>
      </c>
      <c r="K5529">
        <v>0</v>
      </c>
      <c r="L5529">
        <v>898</v>
      </c>
      <c r="M5529">
        <v>0</v>
      </c>
      <c r="R5529">
        <f t="shared" si="301"/>
        <v>15</v>
      </c>
      <c r="S5529">
        <f t="shared" si="302"/>
        <v>23</v>
      </c>
    </row>
    <row r="5530" spans="1:19" x14ac:dyDescent="0.3">
      <c r="A5530">
        <v>5529</v>
      </c>
      <c r="B5530" t="s">
        <v>5540</v>
      </c>
      <c r="C5530" t="str">
        <f t="shared" si="300"/>
        <v>potato_gran_g_2_VegetableESA18a</v>
      </c>
      <c r="D5530">
        <v>1013</v>
      </c>
      <c r="E5530">
        <v>1013</v>
      </c>
      <c r="F5530">
        <v>0</v>
      </c>
      <c r="G5530">
        <v>0</v>
      </c>
      <c r="H5530">
        <v>0</v>
      </c>
      <c r="I5530">
        <v>0</v>
      </c>
      <c r="J5530">
        <v>0</v>
      </c>
      <c r="K5530">
        <v>0</v>
      </c>
      <c r="L5530">
        <v>1020</v>
      </c>
      <c r="M5530">
        <v>0</v>
      </c>
      <c r="R5530">
        <f t="shared" si="301"/>
        <v>15</v>
      </c>
      <c r="S5530">
        <f t="shared" si="302"/>
        <v>23</v>
      </c>
    </row>
    <row r="5531" spans="1:19" x14ac:dyDescent="0.3">
      <c r="A5531">
        <v>5530</v>
      </c>
      <c r="B5531" t="s">
        <v>5541</v>
      </c>
      <c r="C5531" t="str">
        <f t="shared" si="300"/>
        <v>potato_gran_g_2_VegetableESA18b</v>
      </c>
      <c r="D5531">
        <v>1095</v>
      </c>
      <c r="E5531">
        <v>1095</v>
      </c>
      <c r="F5531">
        <v>0</v>
      </c>
      <c r="G5531">
        <v>0</v>
      </c>
      <c r="H5531">
        <v>0</v>
      </c>
      <c r="I5531">
        <v>0</v>
      </c>
      <c r="J5531">
        <v>0</v>
      </c>
      <c r="K5531">
        <v>0</v>
      </c>
      <c r="L5531">
        <v>1103</v>
      </c>
      <c r="M5531">
        <v>0</v>
      </c>
      <c r="R5531">
        <f t="shared" si="301"/>
        <v>15</v>
      </c>
      <c r="S5531">
        <f t="shared" si="302"/>
        <v>23</v>
      </c>
    </row>
    <row r="5532" spans="1:19" x14ac:dyDescent="0.3">
      <c r="A5532">
        <v>5531</v>
      </c>
      <c r="B5532" t="s">
        <v>5542</v>
      </c>
      <c r="C5532" t="str">
        <f t="shared" si="300"/>
        <v>potato_gran_g_2_VegetableESA19a</v>
      </c>
      <c r="D5532">
        <v>742</v>
      </c>
      <c r="E5532">
        <v>742</v>
      </c>
      <c r="F5532">
        <v>0</v>
      </c>
      <c r="G5532">
        <v>0</v>
      </c>
      <c r="H5532">
        <v>0</v>
      </c>
      <c r="I5532">
        <v>0</v>
      </c>
      <c r="J5532">
        <v>0</v>
      </c>
      <c r="K5532">
        <v>0</v>
      </c>
      <c r="L5532">
        <v>750</v>
      </c>
      <c r="M5532">
        <v>0</v>
      </c>
      <c r="R5532">
        <f t="shared" si="301"/>
        <v>15</v>
      </c>
      <c r="S5532">
        <f t="shared" si="302"/>
        <v>23</v>
      </c>
    </row>
    <row r="5533" spans="1:19" x14ac:dyDescent="0.3">
      <c r="A5533">
        <v>5532</v>
      </c>
      <c r="B5533" t="s">
        <v>5543</v>
      </c>
      <c r="C5533" t="str">
        <f t="shared" si="300"/>
        <v>potato_gran_g_2_VegetableESA19b</v>
      </c>
      <c r="D5533">
        <v>594</v>
      </c>
      <c r="E5533">
        <v>594</v>
      </c>
      <c r="F5533">
        <v>0</v>
      </c>
      <c r="G5533">
        <v>0</v>
      </c>
      <c r="H5533">
        <v>0</v>
      </c>
      <c r="I5533">
        <v>0</v>
      </c>
      <c r="J5533">
        <v>0</v>
      </c>
      <c r="K5533">
        <v>0</v>
      </c>
      <c r="L5533">
        <v>602</v>
      </c>
      <c r="M5533">
        <v>0</v>
      </c>
      <c r="R5533">
        <f t="shared" si="301"/>
        <v>15</v>
      </c>
      <c r="S5533">
        <f t="shared" si="302"/>
        <v>23</v>
      </c>
    </row>
    <row r="5534" spans="1:19" x14ac:dyDescent="0.3">
      <c r="A5534">
        <v>5533</v>
      </c>
      <c r="B5534" t="s">
        <v>5544</v>
      </c>
      <c r="C5534" t="str">
        <f t="shared" si="300"/>
        <v>potato_gran_g_2_VegetableESA20a</v>
      </c>
      <c r="D5534">
        <v>738</v>
      </c>
      <c r="E5534">
        <v>738</v>
      </c>
      <c r="F5534">
        <v>0</v>
      </c>
      <c r="G5534">
        <v>0</v>
      </c>
      <c r="H5534">
        <v>0</v>
      </c>
      <c r="I5534">
        <v>0</v>
      </c>
      <c r="J5534">
        <v>0</v>
      </c>
      <c r="K5534">
        <v>0</v>
      </c>
      <c r="L5534">
        <v>740</v>
      </c>
      <c r="M5534">
        <v>0</v>
      </c>
      <c r="R5534">
        <f t="shared" si="301"/>
        <v>15</v>
      </c>
      <c r="S5534">
        <f t="shared" si="302"/>
        <v>23</v>
      </c>
    </row>
    <row r="5535" spans="1:19" x14ac:dyDescent="0.3">
      <c r="A5535">
        <v>5534</v>
      </c>
      <c r="B5535" t="s">
        <v>5545</v>
      </c>
      <c r="C5535" t="str">
        <f t="shared" si="300"/>
        <v>potato_gran_g_2_VegetableESA20b</v>
      </c>
      <c r="D5535">
        <v>1274</v>
      </c>
      <c r="E5535">
        <v>1274</v>
      </c>
      <c r="F5535">
        <v>0</v>
      </c>
      <c r="G5535">
        <v>0</v>
      </c>
      <c r="H5535">
        <v>0</v>
      </c>
      <c r="I5535">
        <v>0</v>
      </c>
      <c r="J5535">
        <v>0</v>
      </c>
      <c r="K5535">
        <v>0</v>
      </c>
      <c r="L5535">
        <v>1276</v>
      </c>
      <c r="M5535">
        <v>0</v>
      </c>
      <c r="R5535">
        <f t="shared" si="301"/>
        <v>15</v>
      </c>
      <c r="S5535">
        <f t="shared" si="302"/>
        <v>23</v>
      </c>
    </row>
    <row r="5536" spans="1:19" x14ac:dyDescent="0.3">
      <c r="A5536">
        <v>5535</v>
      </c>
      <c r="B5536" t="s">
        <v>5546</v>
      </c>
      <c r="C5536" t="str">
        <f t="shared" si="300"/>
        <v>potato_gran_g_2_VegetableESA1</v>
      </c>
      <c r="D5536">
        <v>493</v>
      </c>
      <c r="E5536">
        <v>493</v>
      </c>
      <c r="F5536">
        <v>0</v>
      </c>
      <c r="G5536">
        <v>0</v>
      </c>
      <c r="H5536">
        <v>0</v>
      </c>
      <c r="I5536">
        <v>0</v>
      </c>
      <c r="J5536">
        <v>0</v>
      </c>
      <c r="K5536">
        <v>0</v>
      </c>
      <c r="L5536">
        <v>899</v>
      </c>
      <c r="M5536">
        <v>0</v>
      </c>
      <c r="R5536">
        <f t="shared" si="301"/>
        <v>15</v>
      </c>
      <c r="S5536">
        <f t="shared" si="302"/>
        <v>23</v>
      </c>
    </row>
    <row r="5537" spans="1:19" x14ac:dyDescent="0.3">
      <c r="A5537">
        <v>5536</v>
      </c>
      <c r="B5537" t="s">
        <v>5547</v>
      </c>
      <c r="C5537" t="str">
        <f t="shared" si="300"/>
        <v>rangeland_g_2_GrasslandESA1</v>
      </c>
      <c r="D5537">
        <v>202</v>
      </c>
      <c r="E5537">
        <v>202</v>
      </c>
      <c r="F5537">
        <v>0</v>
      </c>
      <c r="G5537">
        <v>0</v>
      </c>
      <c r="H5537">
        <v>0</v>
      </c>
      <c r="I5537">
        <v>0</v>
      </c>
      <c r="J5537">
        <v>0</v>
      </c>
      <c r="K5537">
        <v>0</v>
      </c>
      <c r="L5537">
        <v>204</v>
      </c>
      <c r="M5537">
        <v>0</v>
      </c>
      <c r="R5537">
        <f t="shared" si="301"/>
        <v>13</v>
      </c>
      <c r="S5537">
        <f t="shared" si="302"/>
        <v>21</v>
      </c>
    </row>
    <row r="5538" spans="1:19" x14ac:dyDescent="0.3">
      <c r="A5538">
        <v>5537</v>
      </c>
      <c r="B5538" t="s">
        <v>5548</v>
      </c>
      <c r="C5538" t="str">
        <f t="shared" si="300"/>
        <v>rangeland_g_2_GrasslandESA2</v>
      </c>
      <c r="D5538">
        <v>77</v>
      </c>
      <c r="E5538">
        <v>77</v>
      </c>
      <c r="F5538">
        <v>0</v>
      </c>
      <c r="G5538">
        <v>0</v>
      </c>
      <c r="H5538">
        <v>0</v>
      </c>
      <c r="I5538">
        <v>0</v>
      </c>
      <c r="J5538">
        <v>0</v>
      </c>
      <c r="K5538">
        <v>0</v>
      </c>
      <c r="L5538">
        <v>78</v>
      </c>
      <c r="M5538">
        <v>0</v>
      </c>
      <c r="R5538">
        <f t="shared" si="301"/>
        <v>13</v>
      </c>
      <c r="S5538">
        <f t="shared" si="302"/>
        <v>21</v>
      </c>
    </row>
    <row r="5539" spans="1:19" x14ac:dyDescent="0.3">
      <c r="A5539">
        <v>5538</v>
      </c>
      <c r="B5539" t="s">
        <v>5549</v>
      </c>
      <c r="C5539" t="str">
        <f t="shared" si="300"/>
        <v>rangeland_g_2_GrasslandESA3</v>
      </c>
      <c r="D5539">
        <v>223</v>
      </c>
      <c r="E5539">
        <v>223</v>
      </c>
      <c r="F5539">
        <v>0</v>
      </c>
      <c r="G5539">
        <v>0</v>
      </c>
      <c r="H5539">
        <v>0</v>
      </c>
      <c r="I5539">
        <v>0</v>
      </c>
      <c r="J5539">
        <v>0</v>
      </c>
      <c r="K5539">
        <v>0</v>
      </c>
      <c r="L5539">
        <v>223</v>
      </c>
      <c r="M5539">
        <v>0</v>
      </c>
      <c r="R5539">
        <f t="shared" si="301"/>
        <v>13</v>
      </c>
      <c r="S5539">
        <f t="shared" si="302"/>
        <v>21</v>
      </c>
    </row>
    <row r="5540" spans="1:19" x14ac:dyDescent="0.3">
      <c r="A5540">
        <v>5539</v>
      </c>
      <c r="B5540" t="s">
        <v>5550</v>
      </c>
      <c r="C5540" t="str">
        <f t="shared" si="300"/>
        <v>rangeland_g_2_GrasslandESA4</v>
      </c>
      <c r="D5540">
        <v>103</v>
      </c>
      <c r="E5540">
        <v>103</v>
      </c>
      <c r="F5540">
        <v>0</v>
      </c>
      <c r="G5540">
        <v>0</v>
      </c>
      <c r="H5540">
        <v>0</v>
      </c>
      <c r="I5540">
        <v>0</v>
      </c>
      <c r="J5540">
        <v>0</v>
      </c>
      <c r="K5540">
        <v>0</v>
      </c>
      <c r="L5540">
        <v>106</v>
      </c>
      <c r="M5540">
        <v>0</v>
      </c>
      <c r="R5540">
        <f t="shared" si="301"/>
        <v>13</v>
      </c>
      <c r="S5540">
        <f t="shared" si="302"/>
        <v>21</v>
      </c>
    </row>
    <row r="5541" spans="1:19" x14ac:dyDescent="0.3">
      <c r="A5541">
        <v>5540</v>
      </c>
      <c r="B5541" t="s">
        <v>5551</v>
      </c>
      <c r="C5541" t="str">
        <f t="shared" si="300"/>
        <v>rangeland_g_2_GrasslandESA5</v>
      </c>
      <c r="D5541">
        <v>189</v>
      </c>
      <c r="E5541">
        <v>189</v>
      </c>
      <c r="F5541">
        <v>0</v>
      </c>
      <c r="G5541">
        <v>0</v>
      </c>
      <c r="H5541">
        <v>0</v>
      </c>
      <c r="I5541">
        <v>0</v>
      </c>
      <c r="J5541">
        <v>0</v>
      </c>
      <c r="K5541">
        <v>0</v>
      </c>
      <c r="L5541">
        <v>190</v>
      </c>
      <c r="M5541">
        <v>0</v>
      </c>
      <c r="R5541">
        <f t="shared" si="301"/>
        <v>13</v>
      </c>
      <c r="S5541">
        <f t="shared" si="302"/>
        <v>21</v>
      </c>
    </row>
    <row r="5542" spans="1:19" x14ac:dyDescent="0.3">
      <c r="A5542">
        <v>5541</v>
      </c>
      <c r="B5542" t="s">
        <v>5552</v>
      </c>
      <c r="C5542" t="str">
        <f t="shared" si="300"/>
        <v>rangeland_g_2_GrasslandESA6</v>
      </c>
      <c r="D5542">
        <v>170</v>
      </c>
      <c r="E5542">
        <v>170</v>
      </c>
      <c r="F5542">
        <v>0</v>
      </c>
      <c r="G5542">
        <v>0</v>
      </c>
      <c r="H5542">
        <v>0</v>
      </c>
      <c r="I5542">
        <v>0</v>
      </c>
      <c r="J5542">
        <v>0</v>
      </c>
      <c r="K5542">
        <v>0</v>
      </c>
      <c r="L5542">
        <v>170</v>
      </c>
      <c r="M5542">
        <v>0</v>
      </c>
      <c r="R5542">
        <f t="shared" si="301"/>
        <v>13</v>
      </c>
      <c r="S5542">
        <f t="shared" si="302"/>
        <v>21</v>
      </c>
    </row>
    <row r="5543" spans="1:19" x14ac:dyDescent="0.3">
      <c r="A5543">
        <v>5542</v>
      </c>
      <c r="B5543" t="s">
        <v>5553</v>
      </c>
      <c r="C5543" t="str">
        <f t="shared" si="300"/>
        <v>rangeland_g_2_GrasslandESA7</v>
      </c>
      <c r="D5543">
        <v>176</v>
      </c>
      <c r="E5543">
        <v>176</v>
      </c>
      <c r="F5543">
        <v>0</v>
      </c>
      <c r="G5543">
        <v>0</v>
      </c>
      <c r="H5543">
        <v>0</v>
      </c>
      <c r="I5543">
        <v>0</v>
      </c>
      <c r="J5543">
        <v>0</v>
      </c>
      <c r="K5543">
        <v>0</v>
      </c>
      <c r="L5543">
        <v>176</v>
      </c>
      <c r="M5543">
        <v>0</v>
      </c>
      <c r="R5543">
        <f t="shared" si="301"/>
        <v>13</v>
      </c>
      <c r="S5543">
        <f t="shared" si="302"/>
        <v>21</v>
      </c>
    </row>
    <row r="5544" spans="1:19" x14ac:dyDescent="0.3">
      <c r="A5544">
        <v>5543</v>
      </c>
      <c r="B5544" t="s">
        <v>5554</v>
      </c>
      <c r="C5544" t="str">
        <f t="shared" si="300"/>
        <v>rangeland_g_2_GrasslandESA8</v>
      </c>
      <c r="D5544">
        <v>166</v>
      </c>
      <c r="E5544">
        <v>166</v>
      </c>
      <c r="F5544">
        <v>0</v>
      </c>
      <c r="G5544">
        <v>0</v>
      </c>
      <c r="H5544">
        <v>0</v>
      </c>
      <c r="I5544">
        <v>0</v>
      </c>
      <c r="J5544">
        <v>0</v>
      </c>
      <c r="K5544">
        <v>0</v>
      </c>
      <c r="L5544">
        <v>166</v>
      </c>
      <c r="M5544">
        <v>0</v>
      </c>
      <c r="R5544">
        <f t="shared" si="301"/>
        <v>13</v>
      </c>
      <c r="S5544">
        <f t="shared" si="302"/>
        <v>21</v>
      </c>
    </row>
    <row r="5545" spans="1:19" x14ac:dyDescent="0.3">
      <c r="A5545">
        <v>5544</v>
      </c>
      <c r="B5545" t="s">
        <v>5555</v>
      </c>
      <c r="C5545" t="str">
        <f t="shared" si="300"/>
        <v>rangeland_g_2_GrasslandESA8</v>
      </c>
      <c r="D5545">
        <v>163</v>
      </c>
      <c r="E5545">
        <v>163</v>
      </c>
      <c r="F5545">
        <v>0</v>
      </c>
      <c r="G5545">
        <v>0</v>
      </c>
      <c r="H5545">
        <v>0</v>
      </c>
      <c r="I5545">
        <v>0</v>
      </c>
      <c r="J5545">
        <v>0</v>
      </c>
      <c r="K5545">
        <v>0</v>
      </c>
      <c r="L5545">
        <v>163</v>
      </c>
      <c r="M5545">
        <v>0</v>
      </c>
      <c r="R5545">
        <f t="shared" si="301"/>
        <v>13</v>
      </c>
      <c r="S5545">
        <f t="shared" si="302"/>
        <v>21</v>
      </c>
    </row>
    <row r="5546" spans="1:19" x14ac:dyDescent="0.3">
      <c r="A5546">
        <v>5545</v>
      </c>
      <c r="B5546" t="s">
        <v>5556</v>
      </c>
      <c r="C5546" t="str">
        <f t="shared" si="300"/>
        <v>rangeland_g_2_GrasslandESA10a</v>
      </c>
      <c r="D5546">
        <v>203</v>
      </c>
      <c r="E5546">
        <v>203</v>
      </c>
      <c r="F5546">
        <v>0</v>
      </c>
      <c r="G5546">
        <v>0</v>
      </c>
      <c r="H5546">
        <v>0</v>
      </c>
      <c r="I5546">
        <v>0</v>
      </c>
      <c r="J5546">
        <v>0</v>
      </c>
      <c r="K5546">
        <v>0</v>
      </c>
      <c r="L5546">
        <v>203</v>
      </c>
      <c r="M5546">
        <v>0</v>
      </c>
      <c r="R5546">
        <f t="shared" si="301"/>
        <v>13</v>
      </c>
      <c r="S5546">
        <f t="shared" si="302"/>
        <v>21</v>
      </c>
    </row>
    <row r="5547" spans="1:19" x14ac:dyDescent="0.3">
      <c r="A5547">
        <v>5546</v>
      </c>
      <c r="B5547" t="s">
        <v>5557</v>
      </c>
      <c r="C5547" t="str">
        <f t="shared" si="300"/>
        <v>rangeland_g_2_GrasslandESA10b</v>
      </c>
      <c r="D5547">
        <v>175</v>
      </c>
      <c r="E5547">
        <v>175</v>
      </c>
      <c r="F5547">
        <v>0</v>
      </c>
      <c r="G5547">
        <v>0</v>
      </c>
      <c r="H5547">
        <v>0</v>
      </c>
      <c r="I5547">
        <v>0</v>
      </c>
      <c r="J5547">
        <v>0</v>
      </c>
      <c r="K5547">
        <v>0</v>
      </c>
      <c r="L5547">
        <v>176</v>
      </c>
      <c r="M5547">
        <v>0</v>
      </c>
      <c r="R5547">
        <f t="shared" si="301"/>
        <v>13</v>
      </c>
      <c r="S5547">
        <f t="shared" si="302"/>
        <v>21</v>
      </c>
    </row>
    <row r="5548" spans="1:19" x14ac:dyDescent="0.3">
      <c r="A5548">
        <v>5547</v>
      </c>
      <c r="B5548" t="s">
        <v>5558</v>
      </c>
      <c r="C5548" t="str">
        <f t="shared" si="300"/>
        <v>rangeland_g_2_GrasslandESA11a</v>
      </c>
      <c r="D5548">
        <v>169</v>
      </c>
      <c r="E5548">
        <v>169</v>
      </c>
      <c r="F5548">
        <v>0</v>
      </c>
      <c r="G5548">
        <v>0</v>
      </c>
      <c r="H5548">
        <v>0</v>
      </c>
      <c r="I5548">
        <v>0</v>
      </c>
      <c r="J5548">
        <v>0</v>
      </c>
      <c r="K5548">
        <v>0</v>
      </c>
      <c r="L5548">
        <v>169</v>
      </c>
      <c r="M5548">
        <v>0</v>
      </c>
      <c r="R5548">
        <f t="shared" si="301"/>
        <v>13</v>
      </c>
      <c r="S5548">
        <f t="shared" si="302"/>
        <v>21</v>
      </c>
    </row>
    <row r="5549" spans="1:19" x14ac:dyDescent="0.3">
      <c r="A5549">
        <v>5548</v>
      </c>
      <c r="B5549" t="s">
        <v>5559</v>
      </c>
      <c r="C5549" t="str">
        <f t="shared" si="300"/>
        <v>rangeland_g_2_GrasslandESA11b</v>
      </c>
      <c r="D5549">
        <v>144</v>
      </c>
      <c r="E5549">
        <v>144</v>
      </c>
      <c r="F5549">
        <v>0</v>
      </c>
      <c r="G5549">
        <v>0</v>
      </c>
      <c r="H5549">
        <v>0</v>
      </c>
      <c r="I5549">
        <v>0</v>
      </c>
      <c r="J5549">
        <v>0</v>
      </c>
      <c r="K5549">
        <v>0</v>
      </c>
      <c r="L5549">
        <v>144</v>
      </c>
      <c r="M5549">
        <v>0</v>
      </c>
      <c r="R5549">
        <f t="shared" si="301"/>
        <v>13</v>
      </c>
      <c r="S5549">
        <f t="shared" si="302"/>
        <v>21</v>
      </c>
    </row>
    <row r="5550" spans="1:19" x14ac:dyDescent="0.3">
      <c r="A5550">
        <v>5549</v>
      </c>
      <c r="B5550" t="s">
        <v>5560</v>
      </c>
      <c r="C5550" t="str">
        <f t="shared" si="300"/>
        <v>rangeland_g_2_GrasslandESA12a</v>
      </c>
      <c r="D5550">
        <v>169</v>
      </c>
      <c r="E5550">
        <v>169</v>
      </c>
      <c r="F5550">
        <v>0</v>
      </c>
      <c r="G5550">
        <v>0</v>
      </c>
      <c r="H5550">
        <v>0</v>
      </c>
      <c r="I5550">
        <v>0</v>
      </c>
      <c r="J5550">
        <v>0</v>
      </c>
      <c r="K5550">
        <v>0</v>
      </c>
      <c r="L5550">
        <v>169</v>
      </c>
      <c r="M5550">
        <v>0</v>
      </c>
      <c r="R5550">
        <f t="shared" si="301"/>
        <v>13</v>
      </c>
      <c r="S5550">
        <f t="shared" si="302"/>
        <v>21</v>
      </c>
    </row>
    <row r="5551" spans="1:19" x14ac:dyDescent="0.3">
      <c r="A5551">
        <v>5550</v>
      </c>
      <c r="B5551" t="s">
        <v>5561</v>
      </c>
      <c r="C5551" t="str">
        <f t="shared" si="300"/>
        <v>rangeland_g_2_GrasslandESA12b</v>
      </c>
      <c r="D5551">
        <v>157</v>
      </c>
      <c r="E5551">
        <v>157</v>
      </c>
      <c r="F5551">
        <v>0</v>
      </c>
      <c r="G5551">
        <v>0</v>
      </c>
      <c r="H5551">
        <v>0</v>
      </c>
      <c r="I5551">
        <v>0</v>
      </c>
      <c r="J5551">
        <v>0</v>
      </c>
      <c r="K5551">
        <v>0</v>
      </c>
      <c r="L5551">
        <v>157</v>
      </c>
      <c r="M5551">
        <v>0</v>
      </c>
      <c r="R5551">
        <f t="shared" si="301"/>
        <v>13</v>
      </c>
      <c r="S5551">
        <f t="shared" si="302"/>
        <v>21</v>
      </c>
    </row>
    <row r="5552" spans="1:19" x14ac:dyDescent="0.3">
      <c r="A5552">
        <v>5551</v>
      </c>
      <c r="B5552" t="s">
        <v>5562</v>
      </c>
      <c r="C5552" t="str">
        <f t="shared" si="300"/>
        <v>rangeland_g_2_GrasslandESA13</v>
      </c>
      <c r="D5552">
        <v>228</v>
      </c>
      <c r="E5552">
        <v>228</v>
      </c>
      <c r="F5552">
        <v>0</v>
      </c>
      <c r="G5552">
        <v>0</v>
      </c>
      <c r="H5552">
        <v>0</v>
      </c>
      <c r="I5552">
        <v>0</v>
      </c>
      <c r="J5552">
        <v>0</v>
      </c>
      <c r="K5552">
        <v>0</v>
      </c>
      <c r="L5552">
        <v>228</v>
      </c>
      <c r="M5552">
        <v>0</v>
      </c>
      <c r="R5552">
        <f t="shared" si="301"/>
        <v>13</v>
      </c>
      <c r="S5552">
        <f t="shared" si="302"/>
        <v>21</v>
      </c>
    </row>
    <row r="5553" spans="1:19" x14ac:dyDescent="0.3">
      <c r="A5553">
        <v>5552</v>
      </c>
      <c r="B5553" t="s">
        <v>5563</v>
      </c>
      <c r="C5553" t="str">
        <f t="shared" si="300"/>
        <v>rangeland_g_2_GrasslandESA14</v>
      </c>
      <c r="D5553">
        <v>114</v>
      </c>
      <c r="E5553">
        <v>114</v>
      </c>
      <c r="F5553">
        <v>0</v>
      </c>
      <c r="G5553">
        <v>0</v>
      </c>
      <c r="H5553">
        <v>0</v>
      </c>
      <c r="I5553">
        <v>0</v>
      </c>
      <c r="J5553">
        <v>0</v>
      </c>
      <c r="K5553">
        <v>0</v>
      </c>
      <c r="L5553">
        <v>114</v>
      </c>
      <c r="M5553">
        <v>0</v>
      </c>
      <c r="R5553">
        <f t="shared" si="301"/>
        <v>13</v>
      </c>
      <c r="S5553">
        <f t="shared" si="302"/>
        <v>21</v>
      </c>
    </row>
    <row r="5554" spans="1:19" x14ac:dyDescent="0.3">
      <c r="A5554">
        <v>5553</v>
      </c>
      <c r="B5554" t="s">
        <v>5564</v>
      </c>
      <c r="C5554" t="str">
        <f t="shared" si="300"/>
        <v>rangeland_g_2_GrasslandESA15a</v>
      </c>
      <c r="D5554">
        <v>95</v>
      </c>
      <c r="E5554">
        <v>95</v>
      </c>
      <c r="F5554">
        <v>0</v>
      </c>
      <c r="G5554">
        <v>0</v>
      </c>
      <c r="H5554">
        <v>0</v>
      </c>
      <c r="I5554">
        <v>0</v>
      </c>
      <c r="J5554">
        <v>0</v>
      </c>
      <c r="K5554">
        <v>0</v>
      </c>
      <c r="L5554">
        <v>95</v>
      </c>
      <c r="M5554">
        <v>0</v>
      </c>
      <c r="R5554">
        <f t="shared" si="301"/>
        <v>13</v>
      </c>
      <c r="S5554">
        <f t="shared" si="302"/>
        <v>21</v>
      </c>
    </row>
    <row r="5555" spans="1:19" x14ac:dyDescent="0.3">
      <c r="A5555">
        <v>5554</v>
      </c>
      <c r="B5555" t="s">
        <v>5565</v>
      </c>
      <c r="C5555" t="str">
        <f t="shared" si="300"/>
        <v>rangeland_g_2_GrasslandESA15b</v>
      </c>
      <c r="D5555">
        <v>226</v>
      </c>
      <c r="E5555">
        <v>226</v>
      </c>
      <c r="F5555">
        <v>0</v>
      </c>
      <c r="G5555">
        <v>0</v>
      </c>
      <c r="H5555">
        <v>0</v>
      </c>
      <c r="I5555">
        <v>0</v>
      </c>
      <c r="J5555">
        <v>0</v>
      </c>
      <c r="K5555">
        <v>0</v>
      </c>
      <c r="L5555">
        <v>226</v>
      </c>
      <c r="M5555">
        <v>0</v>
      </c>
      <c r="R5555">
        <f t="shared" si="301"/>
        <v>13</v>
      </c>
      <c r="S5555">
        <f t="shared" si="302"/>
        <v>21</v>
      </c>
    </row>
    <row r="5556" spans="1:19" x14ac:dyDescent="0.3">
      <c r="A5556">
        <v>5555</v>
      </c>
      <c r="B5556" t="s">
        <v>5566</v>
      </c>
      <c r="C5556" t="str">
        <f t="shared" si="300"/>
        <v>rangeland_g_2_GrasslandESA16a</v>
      </c>
      <c r="D5556">
        <v>153</v>
      </c>
      <c r="E5556">
        <v>153</v>
      </c>
      <c r="F5556">
        <v>0</v>
      </c>
      <c r="G5556">
        <v>0</v>
      </c>
      <c r="H5556">
        <v>0</v>
      </c>
      <c r="I5556">
        <v>0</v>
      </c>
      <c r="J5556">
        <v>0</v>
      </c>
      <c r="K5556">
        <v>0</v>
      </c>
      <c r="L5556">
        <v>153</v>
      </c>
      <c r="M5556">
        <v>0</v>
      </c>
      <c r="R5556">
        <f t="shared" si="301"/>
        <v>13</v>
      </c>
      <c r="S5556">
        <f t="shared" si="302"/>
        <v>21</v>
      </c>
    </row>
    <row r="5557" spans="1:19" x14ac:dyDescent="0.3">
      <c r="A5557">
        <v>5556</v>
      </c>
      <c r="B5557" t="s">
        <v>5567</v>
      </c>
      <c r="C5557" t="str">
        <f t="shared" si="300"/>
        <v>rangeland_g_2_GrasslandESA16b</v>
      </c>
      <c r="D5557">
        <v>84</v>
      </c>
      <c r="E5557">
        <v>84</v>
      </c>
      <c r="F5557">
        <v>0</v>
      </c>
      <c r="G5557">
        <v>0</v>
      </c>
      <c r="H5557">
        <v>0</v>
      </c>
      <c r="I5557">
        <v>0</v>
      </c>
      <c r="J5557">
        <v>0</v>
      </c>
      <c r="K5557">
        <v>0</v>
      </c>
      <c r="L5557">
        <v>84</v>
      </c>
      <c r="M5557">
        <v>0</v>
      </c>
      <c r="R5557">
        <f t="shared" si="301"/>
        <v>13</v>
      </c>
      <c r="S5557">
        <f t="shared" si="302"/>
        <v>21</v>
      </c>
    </row>
    <row r="5558" spans="1:19" x14ac:dyDescent="0.3">
      <c r="A5558">
        <v>5557</v>
      </c>
      <c r="B5558" t="s">
        <v>5568</v>
      </c>
      <c r="C5558" t="str">
        <f t="shared" si="300"/>
        <v>rangeland_g_2_GrasslandESA17a</v>
      </c>
      <c r="D5558">
        <v>76</v>
      </c>
      <c r="E5558">
        <v>76</v>
      </c>
      <c r="F5558">
        <v>0</v>
      </c>
      <c r="G5558">
        <v>0</v>
      </c>
      <c r="H5558">
        <v>0</v>
      </c>
      <c r="I5558">
        <v>0</v>
      </c>
      <c r="J5558">
        <v>0</v>
      </c>
      <c r="K5558">
        <v>0</v>
      </c>
      <c r="L5558">
        <v>84</v>
      </c>
      <c r="M5558">
        <v>0</v>
      </c>
      <c r="R5558">
        <f t="shared" si="301"/>
        <v>13</v>
      </c>
      <c r="S5558">
        <f t="shared" si="302"/>
        <v>21</v>
      </c>
    </row>
    <row r="5559" spans="1:19" x14ac:dyDescent="0.3">
      <c r="A5559">
        <v>5558</v>
      </c>
      <c r="B5559" t="s">
        <v>5569</v>
      </c>
      <c r="C5559" t="str">
        <f t="shared" si="300"/>
        <v>rangeland_g_2_GrasslandESA17b</v>
      </c>
      <c r="D5559">
        <v>50</v>
      </c>
      <c r="E5559">
        <v>50</v>
      </c>
      <c r="F5559">
        <v>0</v>
      </c>
      <c r="G5559">
        <v>0</v>
      </c>
      <c r="H5559">
        <v>0</v>
      </c>
      <c r="I5559">
        <v>0</v>
      </c>
      <c r="J5559">
        <v>0</v>
      </c>
      <c r="K5559">
        <v>0</v>
      </c>
      <c r="L5559">
        <v>51</v>
      </c>
      <c r="M5559">
        <v>0</v>
      </c>
      <c r="R5559">
        <f t="shared" si="301"/>
        <v>13</v>
      </c>
      <c r="S5559">
        <f t="shared" si="302"/>
        <v>21</v>
      </c>
    </row>
    <row r="5560" spans="1:19" x14ac:dyDescent="0.3">
      <c r="A5560">
        <v>5559</v>
      </c>
      <c r="B5560" t="s">
        <v>5570</v>
      </c>
      <c r="C5560" t="str">
        <f t="shared" si="300"/>
        <v>rangeland_g_2_GrasslandESA18a</v>
      </c>
      <c r="D5560">
        <v>172</v>
      </c>
      <c r="E5560">
        <v>172</v>
      </c>
      <c r="F5560">
        <v>0</v>
      </c>
      <c r="G5560">
        <v>0</v>
      </c>
      <c r="H5560">
        <v>0</v>
      </c>
      <c r="I5560">
        <v>0</v>
      </c>
      <c r="J5560">
        <v>0</v>
      </c>
      <c r="K5560">
        <v>0</v>
      </c>
      <c r="L5560">
        <v>172</v>
      </c>
      <c r="M5560">
        <v>0</v>
      </c>
      <c r="R5560">
        <f t="shared" si="301"/>
        <v>13</v>
      </c>
      <c r="S5560">
        <f t="shared" si="302"/>
        <v>21</v>
      </c>
    </row>
    <row r="5561" spans="1:19" x14ac:dyDescent="0.3">
      <c r="A5561">
        <v>5560</v>
      </c>
      <c r="B5561" t="s">
        <v>5571</v>
      </c>
      <c r="C5561" t="str">
        <f t="shared" ref="C5561:C5624" si="303">LEFT(B5561,R5561-1)&amp;RIGHT(B5561,LEN(B5561)-S5561)</f>
        <v>rangeland_g_2_GrasslandESA18b</v>
      </c>
      <c r="D5561">
        <v>181</v>
      </c>
      <c r="E5561">
        <v>181</v>
      </c>
      <c r="F5561">
        <v>0</v>
      </c>
      <c r="G5561">
        <v>0</v>
      </c>
      <c r="H5561">
        <v>0</v>
      </c>
      <c r="I5561">
        <v>0</v>
      </c>
      <c r="J5561">
        <v>0</v>
      </c>
      <c r="K5561">
        <v>0</v>
      </c>
      <c r="L5561">
        <v>182</v>
      </c>
      <c r="M5561">
        <v>0</v>
      </c>
      <c r="R5561">
        <f t="shared" si="301"/>
        <v>13</v>
      </c>
      <c r="S5561">
        <f t="shared" si="302"/>
        <v>21</v>
      </c>
    </row>
    <row r="5562" spans="1:19" x14ac:dyDescent="0.3">
      <c r="A5562">
        <v>5561</v>
      </c>
      <c r="B5562" t="s">
        <v>5572</v>
      </c>
      <c r="C5562" t="str">
        <f t="shared" si="303"/>
        <v>rangeland_g_2_GrasslandESA19a</v>
      </c>
      <c r="D5562">
        <v>96</v>
      </c>
      <c r="E5562">
        <v>96</v>
      </c>
      <c r="F5562">
        <v>0</v>
      </c>
      <c r="G5562">
        <v>0</v>
      </c>
      <c r="H5562">
        <v>0</v>
      </c>
      <c r="I5562">
        <v>0</v>
      </c>
      <c r="J5562">
        <v>0</v>
      </c>
      <c r="K5562">
        <v>0</v>
      </c>
      <c r="L5562">
        <v>99</v>
      </c>
      <c r="M5562">
        <v>0</v>
      </c>
      <c r="R5562">
        <f t="shared" si="301"/>
        <v>13</v>
      </c>
      <c r="S5562">
        <f t="shared" si="302"/>
        <v>21</v>
      </c>
    </row>
    <row r="5563" spans="1:19" x14ac:dyDescent="0.3">
      <c r="A5563">
        <v>5562</v>
      </c>
      <c r="B5563" t="s">
        <v>5573</v>
      </c>
      <c r="C5563" t="str">
        <f t="shared" si="303"/>
        <v>rangeland_g_2_GrasslandESA19b</v>
      </c>
      <c r="D5563">
        <v>93</v>
      </c>
      <c r="E5563">
        <v>93</v>
      </c>
      <c r="F5563">
        <v>0</v>
      </c>
      <c r="G5563">
        <v>0</v>
      </c>
      <c r="H5563">
        <v>0</v>
      </c>
      <c r="I5563">
        <v>0</v>
      </c>
      <c r="J5563">
        <v>0</v>
      </c>
      <c r="K5563">
        <v>0</v>
      </c>
      <c r="L5563">
        <v>95</v>
      </c>
      <c r="M5563">
        <v>0</v>
      </c>
      <c r="R5563">
        <f t="shared" si="301"/>
        <v>13</v>
      </c>
      <c r="S5563">
        <f t="shared" si="302"/>
        <v>21</v>
      </c>
    </row>
    <row r="5564" spans="1:19" x14ac:dyDescent="0.3">
      <c r="A5564">
        <v>5563</v>
      </c>
      <c r="B5564" t="s">
        <v>5574</v>
      </c>
      <c r="C5564" t="str">
        <f t="shared" si="303"/>
        <v>rangeland_g_2_GrasslandESA20a</v>
      </c>
      <c r="D5564">
        <v>105</v>
      </c>
      <c r="E5564">
        <v>105</v>
      </c>
      <c r="F5564">
        <v>0</v>
      </c>
      <c r="G5564">
        <v>0</v>
      </c>
      <c r="H5564">
        <v>0</v>
      </c>
      <c r="I5564">
        <v>0</v>
      </c>
      <c r="J5564">
        <v>0</v>
      </c>
      <c r="K5564">
        <v>0</v>
      </c>
      <c r="L5564">
        <v>106</v>
      </c>
      <c r="M5564">
        <v>0</v>
      </c>
      <c r="R5564">
        <f t="shared" si="301"/>
        <v>13</v>
      </c>
      <c r="S5564">
        <f t="shared" si="302"/>
        <v>21</v>
      </c>
    </row>
    <row r="5565" spans="1:19" x14ac:dyDescent="0.3">
      <c r="A5565">
        <v>5564</v>
      </c>
      <c r="B5565" t="s">
        <v>5575</v>
      </c>
      <c r="C5565" t="str">
        <f t="shared" si="303"/>
        <v>rangeland_g_2_GrasslandESA20b</v>
      </c>
      <c r="D5565">
        <v>96</v>
      </c>
      <c r="E5565">
        <v>96</v>
      </c>
      <c r="F5565">
        <v>0</v>
      </c>
      <c r="G5565">
        <v>0</v>
      </c>
      <c r="H5565">
        <v>0</v>
      </c>
      <c r="I5565">
        <v>0</v>
      </c>
      <c r="J5565">
        <v>0</v>
      </c>
      <c r="K5565">
        <v>0</v>
      </c>
      <c r="L5565">
        <v>96</v>
      </c>
      <c r="M5565">
        <v>0</v>
      </c>
      <c r="R5565">
        <f t="shared" si="301"/>
        <v>13</v>
      </c>
      <c r="S5565">
        <f t="shared" si="302"/>
        <v>21</v>
      </c>
    </row>
    <row r="5566" spans="1:19" x14ac:dyDescent="0.3">
      <c r="A5566">
        <v>5565</v>
      </c>
      <c r="B5566" t="s">
        <v>5576</v>
      </c>
      <c r="C5566" t="str">
        <f t="shared" si="303"/>
        <v>rangeland_g_2_GrasslandESA21</v>
      </c>
      <c r="D5566">
        <v>45</v>
      </c>
      <c r="E5566">
        <v>45</v>
      </c>
      <c r="F5566">
        <v>0</v>
      </c>
      <c r="G5566">
        <v>0</v>
      </c>
      <c r="H5566">
        <v>0</v>
      </c>
      <c r="I5566">
        <v>0</v>
      </c>
      <c r="J5566">
        <v>0</v>
      </c>
      <c r="K5566">
        <v>0</v>
      </c>
      <c r="L5566">
        <v>45</v>
      </c>
      <c r="M5566">
        <v>0</v>
      </c>
      <c r="R5566">
        <f t="shared" si="301"/>
        <v>13</v>
      </c>
      <c r="S5566">
        <f t="shared" si="302"/>
        <v>21</v>
      </c>
    </row>
    <row r="5567" spans="1:19" x14ac:dyDescent="0.3">
      <c r="A5567">
        <v>5566</v>
      </c>
      <c r="B5567" t="s">
        <v>5577</v>
      </c>
      <c r="C5567" t="str">
        <f t="shared" si="303"/>
        <v>root_g_2_VegetableESA1</v>
      </c>
      <c r="D5567">
        <v>820</v>
      </c>
      <c r="E5567">
        <v>820</v>
      </c>
      <c r="F5567">
        <v>0</v>
      </c>
      <c r="G5567">
        <v>0</v>
      </c>
      <c r="H5567">
        <v>0</v>
      </c>
      <c r="I5567">
        <v>0</v>
      </c>
      <c r="J5567">
        <v>0</v>
      </c>
      <c r="K5567">
        <v>0</v>
      </c>
      <c r="L5567">
        <v>1262</v>
      </c>
      <c r="M5567">
        <v>0</v>
      </c>
      <c r="R5567">
        <f t="shared" si="301"/>
        <v>8</v>
      </c>
      <c r="S5567">
        <f t="shared" si="302"/>
        <v>16</v>
      </c>
    </row>
    <row r="5568" spans="1:19" x14ac:dyDescent="0.3">
      <c r="A5568">
        <v>5567</v>
      </c>
      <c r="B5568" t="s">
        <v>5578</v>
      </c>
      <c r="C5568" t="str">
        <f t="shared" si="303"/>
        <v>root_g_2_VegetableESA2</v>
      </c>
      <c r="D5568">
        <v>1233</v>
      </c>
      <c r="E5568">
        <v>1233</v>
      </c>
      <c r="F5568">
        <v>0</v>
      </c>
      <c r="G5568">
        <v>0</v>
      </c>
      <c r="H5568">
        <v>0</v>
      </c>
      <c r="I5568">
        <v>0</v>
      </c>
      <c r="J5568">
        <v>0</v>
      </c>
      <c r="K5568">
        <v>0</v>
      </c>
      <c r="L5568">
        <v>1335</v>
      </c>
      <c r="M5568">
        <v>0</v>
      </c>
      <c r="R5568">
        <f t="shared" si="301"/>
        <v>8</v>
      </c>
      <c r="S5568">
        <f t="shared" si="302"/>
        <v>16</v>
      </c>
    </row>
    <row r="5569" spans="1:19" x14ac:dyDescent="0.3">
      <c r="A5569">
        <v>5568</v>
      </c>
      <c r="B5569" t="s">
        <v>5579</v>
      </c>
      <c r="C5569" t="str">
        <f t="shared" si="303"/>
        <v>root_g_2_VegetableESA3</v>
      </c>
      <c r="D5569">
        <v>777</v>
      </c>
      <c r="E5569">
        <v>777</v>
      </c>
      <c r="F5569">
        <v>0</v>
      </c>
      <c r="G5569">
        <v>0</v>
      </c>
      <c r="H5569">
        <v>0</v>
      </c>
      <c r="I5569">
        <v>0</v>
      </c>
      <c r="J5569">
        <v>0</v>
      </c>
      <c r="K5569">
        <v>0</v>
      </c>
      <c r="L5569">
        <v>783</v>
      </c>
      <c r="M5569">
        <v>0</v>
      </c>
      <c r="R5569">
        <f t="shared" si="301"/>
        <v>8</v>
      </c>
      <c r="S5569">
        <f t="shared" si="302"/>
        <v>16</v>
      </c>
    </row>
    <row r="5570" spans="1:19" x14ac:dyDescent="0.3">
      <c r="A5570">
        <v>5569</v>
      </c>
      <c r="B5570" t="s">
        <v>5580</v>
      </c>
      <c r="C5570" t="str">
        <f t="shared" si="303"/>
        <v>root_g_2_VegetableESA4</v>
      </c>
      <c r="D5570">
        <v>1300</v>
      </c>
      <c r="E5570">
        <v>1300</v>
      </c>
      <c r="F5570">
        <v>0</v>
      </c>
      <c r="G5570">
        <v>0</v>
      </c>
      <c r="H5570">
        <v>0</v>
      </c>
      <c r="I5570">
        <v>0</v>
      </c>
      <c r="J5570">
        <v>0</v>
      </c>
      <c r="K5570">
        <v>0</v>
      </c>
      <c r="L5570">
        <v>1300</v>
      </c>
      <c r="M5570">
        <v>0</v>
      </c>
      <c r="R5570">
        <f t="shared" si="301"/>
        <v>8</v>
      </c>
      <c r="S5570">
        <f t="shared" si="302"/>
        <v>16</v>
      </c>
    </row>
    <row r="5571" spans="1:19" x14ac:dyDescent="0.3">
      <c r="A5571">
        <v>5570</v>
      </c>
      <c r="B5571" t="s">
        <v>5581</v>
      </c>
      <c r="C5571" t="str">
        <f t="shared" si="303"/>
        <v>root_g_2_VegetableESA5</v>
      </c>
      <c r="D5571">
        <v>1122</v>
      </c>
      <c r="E5571">
        <v>1122</v>
      </c>
      <c r="F5571">
        <v>0</v>
      </c>
      <c r="G5571">
        <v>0</v>
      </c>
      <c r="H5571">
        <v>0</v>
      </c>
      <c r="I5571">
        <v>0</v>
      </c>
      <c r="J5571">
        <v>0</v>
      </c>
      <c r="K5571">
        <v>0</v>
      </c>
      <c r="L5571">
        <v>1161</v>
      </c>
      <c r="M5571">
        <v>0</v>
      </c>
      <c r="R5571">
        <f t="shared" ref="R5571:R5634" si="304">SEARCH("run",B5571)</f>
        <v>8</v>
      </c>
      <c r="S5571">
        <f t="shared" ref="S5571:S5634" si="305">SEARCH("_",B5571,SEARCH("_",B5571,R5571+1)+1)</f>
        <v>16</v>
      </c>
    </row>
    <row r="5572" spans="1:19" x14ac:dyDescent="0.3">
      <c r="A5572">
        <v>5571</v>
      </c>
      <c r="B5572" t="s">
        <v>5582</v>
      </c>
      <c r="C5572" t="str">
        <f t="shared" si="303"/>
        <v>root_g_2_VegetableESA6</v>
      </c>
      <c r="D5572">
        <v>1049</v>
      </c>
      <c r="E5572">
        <v>1049</v>
      </c>
      <c r="F5572">
        <v>0</v>
      </c>
      <c r="G5572">
        <v>0</v>
      </c>
      <c r="H5572">
        <v>0</v>
      </c>
      <c r="I5572">
        <v>0</v>
      </c>
      <c r="J5572">
        <v>0</v>
      </c>
      <c r="K5572">
        <v>0</v>
      </c>
      <c r="L5572">
        <v>1064</v>
      </c>
      <c r="M5572">
        <v>0</v>
      </c>
      <c r="R5572">
        <f t="shared" si="304"/>
        <v>8</v>
      </c>
      <c r="S5572">
        <f t="shared" si="305"/>
        <v>16</v>
      </c>
    </row>
    <row r="5573" spans="1:19" x14ac:dyDescent="0.3">
      <c r="A5573">
        <v>5572</v>
      </c>
      <c r="B5573" t="s">
        <v>5583</v>
      </c>
      <c r="C5573" t="str">
        <f t="shared" si="303"/>
        <v>root_g_2_VegetableESA7</v>
      </c>
      <c r="D5573">
        <v>1242</v>
      </c>
      <c r="E5573">
        <v>1242</v>
      </c>
      <c r="F5573">
        <v>0</v>
      </c>
      <c r="G5573">
        <v>0</v>
      </c>
      <c r="H5573">
        <v>0</v>
      </c>
      <c r="I5573">
        <v>0</v>
      </c>
      <c r="J5573">
        <v>0</v>
      </c>
      <c r="K5573">
        <v>0</v>
      </c>
      <c r="L5573">
        <v>1329</v>
      </c>
      <c r="M5573">
        <v>0</v>
      </c>
      <c r="R5573">
        <f t="shared" si="304"/>
        <v>8</v>
      </c>
      <c r="S5573">
        <f t="shared" si="305"/>
        <v>16</v>
      </c>
    </row>
    <row r="5574" spans="1:19" x14ac:dyDescent="0.3">
      <c r="A5574">
        <v>5573</v>
      </c>
      <c r="B5574" t="s">
        <v>5584</v>
      </c>
      <c r="C5574" t="str">
        <f t="shared" si="303"/>
        <v>root_g_2_VegetableESA8</v>
      </c>
      <c r="D5574">
        <v>833</v>
      </c>
      <c r="E5574">
        <v>833</v>
      </c>
      <c r="F5574">
        <v>0</v>
      </c>
      <c r="G5574">
        <v>0</v>
      </c>
      <c r="H5574">
        <v>0</v>
      </c>
      <c r="I5574">
        <v>0</v>
      </c>
      <c r="J5574">
        <v>0</v>
      </c>
      <c r="K5574">
        <v>0</v>
      </c>
      <c r="L5574">
        <v>836</v>
      </c>
      <c r="M5574">
        <v>0</v>
      </c>
      <c r="R5574">
        <f t="shared" si="304"/>
        <v>8</v>
      </c>
      <c r="S5574">
        <f t="shared" si="305"/>
        <v>16</v>
      </c>
    </row>
    <row r="5575" spans="1:19" x14ac:dyDescent="0.3">
      <c r="A5575">
        <v>5574</v>
      </c>
      <c r="B5575" t="s">
        <v>5585</v>
      </c>
      <c r="C5575" t="str">
        <f t="shared" si="303"/>
        <v>root_g_2_VegetableESA9</v>
      </c>
      <c r="D5575">
        <v>664</v>
      </c>
      <c r="E5575">
        <v>664</v>
      </c>
      <c r="F5575">
        <v>0</v>
      </c>
      <c r="G5575">
        <v>0</v>
      </c>
      <c r="H5575">
        <v>0</v>
      </c>
      <c r="I5575">
        <v>0</v>
      </c>
      <c r="J5575">
        <v>0</v>
      </c>
      <c r="K5575">
        <v>0</v>
      </c>
      <c r="L5575">
        <v>673</v>
      </c>
      <c r="M5575">
        <v>0</v>
      </c>
      <c r="R5575">
        <f t="shared" si="304"/>
        <v>8</v>
      </c>
      <c r="S5575">
        <f t="shared" si="305"/>
        <v>16</v>
      </c>
    </row>
    <row r="5576" spans="1:19" x14ac:dyDescent="0.3">
      <c r="A5576">
        <v>5575</v>
      </c>
      <c r="B5576" t="s">
        <v>5586</v>
      </c>
      <c r="C5576" t="str">
        <f t="shared" si="303"/>
        <v>root_g_2_VegetableESA10a</v>
      </c>
      <c r="D5576">
        <v>683</v>
      </c>
      <c r="E5576">
        <v>683</v>
      </c>
      <c r="F5576">
        <v>0</v>
      </c>
      <c r="G5576">
        <v>0</v>
      </c>
      <c r="H5576">
        <v>0</v>
      </c>
      <c r="I5576">
        <v>0</v>
      </c>
      <c r="J5576">
        <v>0</v>
      </c>
      <c r="K5576">
        <v>0</v>
      </c>
      <c r="L5576">
        <v>690</v>
      </c>
      <c r="M5576">
        <v>0</v>
      </c>
      <c r="R5576">
        <f t="shared" si="304"/>
        <v>8</v>
      </c>
      <c r="S5576">
        <f t="shared" si="305"/>
        <v>16</v>
      </c>
    </row>
    <row r="5577" spans="1:19" x14ac:dyDescent="0.3">
      <c r="A5577">
        <v>5576</v>
      </c>
      <c r="B5577" t="s">
        <v>5587</v>
      </c>
      <c r="C5577" t="str">
        <f t="shared" si="303"/>
        <v>root_g_2_VegetableESA10b</v>
      </c>
      <c r="D5577">
        <v>826</v>
      </c>
      <c r="E5577">
        <v>826</v>
      </c>
      <c r="F5577">
        <v>0</v>
      </c>
      <c r="G5577">
        <v>0</v>
      </c>
      <c r="H5577">
        <v>0</v>
      </c>
      <c r="I5577">
        <v>0</v>
      </c>
      <c r="J5577">
        <v>0</v>
      </c>
      <c r="K5577">
        <v>0</v>
      </c>
      <c r="L5577">
        <v>845</v>
      </c>
      <c r="M5577">
        <v>0</v>
      </c>
      <c r="R5577">
        <f t="shared" si="304"/>
        <v>8</v>
      </c>
      <c r="S5577">
        <f t="shared" si="305"/>
        <v>16</v>
      </c>
    </row>
    <row r="5578" spans="1:19" x14ac:dyDescent="0.3">
      <c r="A5578">
        <v>5577</v>
      </c>
      <c r="B5578" t="s">
        <v>5588</v>
      </c>
      <c r="C5578" t="str">
        <f t="shared" si="303"/>
        <v>root_g_2_VegetableESA11a</v>
      </c>
      <c r="D5578">
        <v>1681</v>
      </c>
      <c r="E5578">
        <v>1681</v>
      </c>
      <c r="F5578">
        <v>0</v>
      </c>
      <c r="G5578">
        <v>0</v>
      </c>
      <c r="H5578">
        <v>0</v>
      </c>
      <c r="I5578">
        <v>0</v>
      </c>
      <c r="J5578">
        <v>0</v>
      </c>
      <c r="K5578">
        <v>0</v>
      </c>
      <c r="L5578">
        <v>1698</v>
      </c>
      <c r="M5578">
        <v>0</v>
      </c>
      <c r="R5578">
        <f t="shared" si="304"/>
        <v>8</v>
      </c>
      <c r="S5578">
        <f t="shared" si="305"/>
        <v>16</v>
      </c>
    </row>
    <row r="5579" spans="1:19" x14ac:dyDescent="0.3">
      <c r="A5579">
        <v>5578</v>
      </c>
      <c r="B5579" t="s">
        <v>5589</v>
      </c>
      <c r="C5579" t="str">
        <f t="shared" si="303"/>
        <v>root_g_2_VegetableESA11b</v>
      </c>
      <c r="D5579">
        <v>2082</v>
      </c>
      <c r="E5579">
        <v>2082</v>
      </c>
      <c r="F5579">
        <v>0</v>
      </c>
      <c r="G5579">
        <v>0</v>
      </c>
      <c r="H5579">
        <v>0</v>
      </c>
      <c r="I5579">
        <v>0</v>
      </c>
      <c r="J5579">
        <v>0</v>
      </c>
      <c r="K5579">
        <v>0</v>
      </c>
      <c r="L5579">
        <v>2116</v>
      </c>
      <c r="M5579">
        <v>0</v>
      </c>
      <c r="R5579">
        <f t="shared" si="304"/>
        <v>8</v>
      </c>
      <c r="S5579">
        <f t="shared" si="305"/>
        <v>16</v>
      </c>
    </row>
    <row r="5580" spans="1:19" x14ac:dyDescent="0.3">
      <c r="A5580">
        <v>5579</v>
      </c>
      <c r="B5580" t="s">
        <v>5590</v>
      </c>
      <c r="C5580" t="str">
        <f t="shared" si="303"/>
        <v>root_g_2_VegetableESA12a</v>
      </c>
      <c r="D5580">
        <v>2031</v>
      </c>
      <c r="E5580">
        <v>2031</v>
      </c>
      <c r="F5580">
        <v>0</v>
      </c>
      <c r="G5580">
        <v>0</v>
      </c>
      <c r="H5580">
        <v>0</v>
      </c>
      <c r="I5580">
        <v>0</v>
      </c>
      <c r="J5580">
        <v>0</v>
      </c>
      <c r="K5580">
        <v>0</v>
      </c>
      <c r="L5580">
        <v>2058</v>
      </c>
      <c r="M5580">
        <v>0</v>
      </c>
      <c r="R5580">
        <f t="shared" si="304"/>
        <v>8</v>
      </c>
      <c r="S5580">
        <f t="shared" si="305"/>
        <v>16</v>
      </c>
    </row>
    <row r="5581" spans="1:19" x14ac:dyDescent="0.3">
      <c r="A5581">
        <v>5580</v>
      </c>
      <c r="B5581" t="s">
        <v>5591</v>
      </c>
      <c r="C5581" t="str">
        <f t="shared" si="303"/>
        <v>root_g_2_VegetableESA12b</v>
      </c>
      <c r="D5581">
        <v>2202</v>
      </c>
      <c r="E5581">
        <v>2202</v>
      </c>
      <c r="F5581">
        <v>0</v>
      </c>
      <c r="G5581">
        <v>0</v>
      </c>
      <c r="H5581">
        <v>0</v>
      </c>
      <c r="I5581">
        <v>0</v>
      </c>
      <c r="J5581">
        <v>0</v>
      </c>
      <c r="K5581">
        <v>0</v>
      </c>
      <c r="L5581">
        <v>2232</v>
      </c>
      <c r="M5581">
        <v>0</v>
      </c>
      <c r="R5581">
        <f t="shared" si="304"/>
        <v>8</v>
      </c>
      <c r="S5581">
        <f t="shared" si="305"/>
        <v>16</v>
      </c>
    </row>
    <row r="5582" spans="1:19" x14ac:dyDescent="0.3">
      <c r="A5582">
        <v>5581</v>
      </c>
      <c r="B5582" t="s">
        <v>5592</v>
      </c>
      <c r="C5582" t="str">
        <f t="shared" si="303"/>
        <v>root_g_2_VegetableESA13</v>
      </c>
      <c r="D5582">
        <v>2271</v>
      </c>
      <c r="E5582">
        <v>2271</v>
      </c>
      <c r="F5582">
        <v>0</v>
      </c>
      <c r="G5582">
        <v>0</v>
      </c>
      <c r="H5582">
        <v>0</v>
      </c>
      <c r="I5582">
        <v>0</v>
      </c>
      <c r="J5582">
        <v>0</v>
      </c>
      <c r="K5582">
        <v>0</v>
      </c>
      <c r="L5582">
        <v>2282</v>
      </c>
      <c r="M5582">
        <v>0</v>
      </c>
      <c r="R5582">
        <f t="shared" si="304"/>
        <v>8</v>
      </c>
      <c r="S5582">
        <f t="shared" si="305"/>
        <v>16</v>
      </c>
    </row>
    <row r="5583" spans="1:19" x14ac:dyDescent="0.3">
      <c r="A5583">
        <v>5582</v>
      </c>
      <c r="B5583" t="s">
        <v>5593</v>
      </c>
      <c r="C5583" t="str">
        <f t="shared" si="303"/>
        <v>root_g_2_VegetableESA14</v>
      </c>
      <c r="D5583">
        <v>1959</v>
      </c>
      <c r="E5583">
        <v>1959</v>
      </c>
      <c r="F5583">
        <v>0</v>
      </c>
      <c r="G5583">
        <v>0</v>
      </c>
      <c r="H5583">
        <v>0</v>
      </c>
      <c r="I5583">
        <v>0</v>
      </c>
      <c r="J5583">
        <v>0</v>
      </c>
      <c r="K5583">
        <v>0</v>
      </c>
      <c r="L5583">
        <v>1980</v>
      </c>
      <c r="M5583">
        <v>0</v>
      </c>
      <c r="R5583">
        <f t="shared" si="304"/>
        <v>8</v>
      </c>
      <c r="S5583">
        <f t="shared" si="305"/>
        <v>16</v>
      </c>
    </row>
    <row r="5584" spans="1:19" x14ac:dyDescent="0.3">
      <c r="A5584">
        <v>5583</v>
      </c>
      <c r="B5584" t="s">
        <v>5594</v>
      </c>
      <c r="C5584" t="str">
        <f t="shared" si="303"/>
        <v>root_g_2_VegetableESA15a</v>
      </c>
      <c r="D5584">
        <v>2695</v>
      </c>
      <c r="E5584">
        <v>2695</v>
      </c>
      <c r="F5584">
        <v>0</v>
      </c>
      <c r="G5584">
        <v>0</v>
      </c>
      <c r="H5584">
        <v>0</v>
      </c>
      <c r="I5584">
        <v>0</v>
      </c>
      <c r="J5584">
        <v>0</v>
      </c>
      <c r="K5584">
        <v>0</v>
      </c>
      <c r="L5584">
        <v>2738</v>
      </c>
      <c r="M5584">
        <v>0</v>
      </c>
      <c r="R5584">
        <f t="shared" si="304"/>
        <v>8</v>
      </c>
      <c r="S5584">
        <f t="shared" si="305"/>
        <v>16</v>
      </c>
    </row>
    <row r="5585" spans="1:19" x14ac:dyDescent="0.3">
      <c r="A5585">
        <v>5584</v>
      </c>
      <c r="B5585" t="s">
        <v>5595</v>
      </c>
      <c r="C5585" t="str">
        <f t="shared" si="303"/>
        <v>root_g_2_VegetableESA15b</v>
      </c>
      <c r="D5585">
        <v>3609</v>
      </c>
      <c r="E5585">
        <v>3609</v>
      </c>
      <c r="F5585">
        <v>0</v>
      </c>
      <c r="G5585">
        <v>0</v>
      </c>
      <c r="H5585">
        <v>0</v>
      </c>
      <c r="I5585">
        <v>0</v>
      </c>
      <c r="J5585">
        <v>0</v>
      </c>
      <c r="K5585">
        <v>0</v>
      </c>
      <c r="L5585">
        <v>3630</v>
      </c>
      <c r="M5585">
        <v>0</v>
      </c>
      <c r="R5585">
        <f t="shared" si="304"/>
        <v>8</v>
      </c>
      <c r="S5585">
        <f t="shared" si="305"/>
        <v>16</v>
      </c>
    </row>
    <row r="5586" spans="1:19" x14ac:dyDescent="0.3">
      <c r="A5586">
        <v>5585</v>
      </c>
      <c r="B5586" t="s">
        <v>5596</v>
      </c>
      <c r="C5586" t="str">
        <f t="shared" si="303"/>
        <v>root_g_2_VegetableESA16a</v>
      </c>
      <c r="D5586">
        <v>925</v>
      </c>
      <c r="E5586">
        <v>925</v>
      </c>
      <c r="F5586">
        <v>0</v>
      </c>
      <c r="G5586">
        <v>0</v>
      </c>
      <c r="H5586">
        <v>0</v>
      </c>
      <c r="I5586">
        <v>0</v>
      </c>
      <c r="J5586">
        <v>0</v>
      </c>
      <c r="K5586">
        <v>0</v>
      </c>
      <c r="L5586">
        <v>941</v>
      </c>
      <c r="M5586">
        <v>0</v>
      </c>
      <c r="R5586">
        <f t="shared" si="304"/>
        <v>8</v>
      </c>
      <c r="S5586">
        <f t="shared" si="305"/>
        <v>16</v>
      </c>
    </row>
    <row r="5587" spans="1:19" x14ac:dyDescent="0.3">
      <c r="A5587">
        <v>5586</v>
      </c>
      <c r="B5587" t="s">
        <v>5597</v>
      </c>
      <c r="C5587" t="str">
        <f t="shared" si="303"/>
        <v>root_g_2_VegetableESA16b</v>
      </c>
      <c r="D5587">
        <v>877</v>
      </c>
      <c r="E5587">
        <v>877</v>
      </c>
      <c r="F5587">
        <v>0</v>
      </c>
      <c r="G5587">
        <v>0</v>
      </c>
      <c r="H5587">
        <v>0</v>
      </c>
      <c r="I5587">
        <v>0</v>
      </c>
      <c r="J5587">
        <v>0</v>
      </c>
      <c r="K5587">
        <v>0</v>
      </c>
      <c r="L5587">
        <v>887</v>
      </c>
      <c r="M5587">
        <v>0</v>
      </c>
      <c r="R5587">
        <f t="shared" si="304"/>
        <v>8</v>
      </c>
      <c r="S5587">
        <f t="shared" si="305"/>
        <v>16</v>
      </c>
    </row>
    <row r="5588" spans="1:19" x14ac:dyDescent="0.3">
      <c r="A5588">
        <v>5587</v>
      </c>
      <c r="B5588" t="s">
        <v>5598</v>
      </c>
      <c r="C5588" t="str">
        <f t="shared" si="303"/>
        <v>root_g_2_VegetableESA17a</v>
      </c>
      <c r="D5588">
        <v>1216</v>
      </c>
      <c r="E5588">
        <v>1216</v>
      </c>
      <c r="F5588">
        <v>0</v>
      </c>
      <c r="G5588">
        <v>0</v>
      </c>
      <c r="H5588">
        <v>0</v>
      </c>
      <c r="I5588">
        <v>0</v>
      </c>
      <c r="J5588">
        <v>0</v>
      </c>
      <c r="K5588">
        <v>0</v>
      </c>
      <c r="L5588">
        <v>1238</v>
      </c>
      <c r="M5588">
        <v>0</v>
      </c>
      <c r="R5588">
        <f t="shared" si="304"/>
        <v>8</v>
      </c>
      <c r="S5588">
        <f t="shared" si="305"/>
        <v>16</v>
      </c>
    </row>
    <row r="5589" spans="1:19" x14ac:dyDescent="0.3">
      <c r="A5589">
        <v>5588</v>
      </c>
      <c r="B5589" t="s">
        <v>5599</v>
      </c>
      <c r="C5589" t="str">
        <f t="shared" si="303"/>
        <v>root_g_2_VegetableESA17b</v>
      </c>
      <c r="D5589">
        <v>1606</v>
      </c>
      <c r="E5589">
        <v>1606</v>
      </c>
      <c r="F5589">
        <v>0</v>
      </c>
      <c r="G5589">
        <v>0</v>
      </c>
      <c r="H5589">
        <v>0</v>
      </c>
      <c r="I5589">
        <v>0</v>
      </c>
      <c r="J5589">
        <v>0</v>
      </c>
      <c r="K5589">
        <v>0</v>
      </c>
      <c r="L5589">
        <v>1661</v>
      </c>
      <c r="M5589">
        <v>0</v>
      </c>
      <c r="R5589">
        <f t="shared" si="304"/>
        <v>8</v>
      </c>
      <c r="S5589">
        <f t="shared" si="305"/>
        <v>16</v>
      </c>
    </row>
    <row r="5590" spans="1:19" x14ac:dyDescent="0.3">
      <c r="A5590">
        <v>5589</v>
      </c>
      <c r="B5590" t="s">
        <v>5600</v>
      </c>
      <c r="C5590" t="str">
        <f t="shared" si="303"/>
        <v>root_g_2_VegetableESA18a</v>
      </c>
      <c r="D5590">
        <v>1337</v>
      </c>
      <c r="E5590">
        <v>1337</v>
      </c>
      <c r="F5590">
        <v>0</v>
      </c>
      <c r="G5590">
        <v>0</v>
      </c>
      <c r="H5590">
        <v>0</v>
      </c>
      <c r="I5590">
        <v>0</v>
      </c>
      <c r="J5590">
        <v>0</v>
      </c>
      <c r="K5590">
        <v>0</v>
      </c>
      <c r="L5590">
        <v>1351</v>
      </c>
      <c r="M5590">
        <v>0</v>
      </c>
      <c r="R5590">
        <f t="shared" si="304"/>
        <v>8</v>
      </c>
      <c r="S5590">
        <f t="shared" si="305"/>
        <v>16</v>
      </c>
    </row>
    <row r="5591" spans="1:19" x14ac:dyDescent="0.3">
      <c r="A5591">
        <v>5590</v>
      </c>
      <c r="B5591" t="s">
        <v>5601</v>
      </c>
      <c r="C5591" t="str">
        <f t="shared" si="303"/>
        <v>root_g_2_VegetableESA18b</v>
      </c>
      <c r="D5591">
        <v>1158</v>
      </c>
      <c r="E5591">
        <v>1158</v>
      </c>
      <c r="F5591">
        <v>0</v>
      </c>
      <c r="G5591">
        <v>0</v>
      </c>
      <c r="H5591">
        <v>0</v>
      </c>
      <c r="I5591">
        <v>0</v>
      </c>
      <c r="J5591">
        <v>0</v>
      </c>
      <c r="K5591">
        <v>0</v>
      </c>
      <c r="L5591">
        <v>1168</v>
      </c>
      <c r="M5591">
        <v>0</v>
      </c>
      <c r="R5591">
        <f t="shared" si="304"/>
        <v>8</v>
      </c>
      <c r="S5591">
        <f t="shared" si="305"/>
        <v>16</v>
      </c>
    </row>
    <row r="5592" spans="1:19" x14ac:dyDescent="0.3">
      <c r="A5592">
        <v>5591</v>
      </c>
      <c r="B5592" t="s">
        <v>5602</v>
      </c>
      <c r="C5592" t="str">
        <f t="shared" si="303"/>
        <v>root_g_2_VegetableESA19a</v>
      </c>
      <c r="D5592">
        <v>751</v>
      </c>
      <c r="E5592">
        <v>751</v>
      </c>
      <c r="F5592">
        <v>0</v>
      </c>
      <c r="G5592">
        <v>0</v>
      </c>
      <c r="H5592">
        <v>0</v>
      </c>
      <c r="I5592">
        <v>0</v>
      </c>
      <c r="J5592">
        <v>0</v>
      </c>
      <c r="K5592">
        <v>0</v>
      </c>
      <c r="L5592">
        <v>756</v>
      </c>
      <c r="M5592">
        <v>0</v>
      </c>
      <c r="R5592">
        <f t="shared" si="304"/>
        <v>8</v>
      </c>
      <c r="S5592">
        <f t="shared" si="305"/>
        <v>16</v>
      </c>
    </row>
    <row r="5593" spans="1:19" x14ac:dyDescent="0.3">
      <c r="A5593">
        <v>5592</v>
      </c>
      <c r="B5593" t="s">
        <v>5603</v>
      </c>
      <c r="C5593" t="str">
        <f t="shared" si="303"/>
        <v>root_g_2_VegetableESA19b</v>
      </c>
      <c r="D5593">
        <v>492</v>
      </c>
      <c r="E5593">
        <v>492</v>
      </c>
      <c r="F5593">
        <v>0</v>
      </c>
      <c r="G5593">
        <v>0</v>
      </c>
      <c r="H5593">
        <v>0</v>
      </c>
      <c r="I5593">
        <v>0</v>
      </c>
      <c r="J5593">
        <v>0</v>
      </c>
      <c r="K5593">
        <v>0</v>
      </c>
      <c r="L5593">
        <v>496</v>
      </c>
      <c r="M5593">
        <v>0</v>
      </c>
      <c r="R5593">
        <f t="shared" si="304"/>
        <v>8</v>
      </c>
      <c r="S5593">
        <f t="shared" si="305"/>
        <v>16</v>
      </c>
    </row>
    <row r="5594" spans="1:19" x14ac:dyDescent="0.3">
      <c r="A5594">
        <v>5593</v>
      </c>
      <c r="B5594" t="s">
        <v>5604</v>
      </c>
      <c r="C5594" t="str">
        <f t="shared" si="303"/>
        <v>root_g_2_VegetableESA20a</v>
      </c>
      <c r="D5594">
        <v>815</v>
      </c>
      <c r="E5594">
        <v>815</v>
      </c>
      <c r="F5594">
        <v>0</v>
      </c>
      <c r="G5594">
        <v>0</v>
      </c>
      <c r="H5594">
        <v>0</v>
      </c>
      <c r="I5594">
        <v>0</v>
      </c>
      <c r="J5594">
        <v>0</v>
      </c>
      <c r="K5594">
        <v>0</v>
      </c>
      <c r="L5594">
        <v>816</v>
      </c>
      <c r="M5594">
        <v>0</v>
      </c>
      <c r="R5594">
        <f t="shared" si="304"/>
        <v>8</v>
      </c>
      <c r="S5594">
        <f t="shared" si="305"/>
        <v>16</v>
      </c>
    </row>
    <row r="5595" spans="1:19" x14ac:dyDescent="0.3">
      <c r="A5595">
        <v>5594</v>
      </c>
      <c r="B5595" t="s">
        <v>5605</v>
      </c>
      <c r="C5595" t="str">
        <f t="shared" si="303"/>
        <v>root_g_2_VegetableESA20b</v>
      </c>
      <c r="D5595">
        <v>1746</v>
      </c>
      <c r="E5595">
        <v>1746</v>
      </c>
      <c r="F5595">
        <v>0</v>
      </c>
      <c r="G5595">
        <v>0</v>
      </c>
      <c r="H5595">
        <v>0</v>
      </c>
      <c r="I5595">
        <v>0</v>
      </c>
      <c r="J5595">
        <v>0</v>
      </c>
      <c r="K5595">
        <v>0</v>
      </c>
      <c r="L5595">
        <v>1749</v>
      </c>
      <c r="M5595">
        <v>0</v>
      </c>
      <c r="R5595">
        <f t="shared" si="304"/>
        <v>8</v>
      </c>
      <c r="S5595">
        <f t="shared" si="305"/>
        <v>16</v>
      </c>
    </row>
    <row r="5596" spans="1:19" x14ac:dyDescent="0.3">
      <c r="A5596">
        <v>5595</v>
      </c>
      <c r="B5596" t="s">
        <v>5606</v>
      </c>
      <c r="C5596" t="str">
        <f t="shared" si="303"/>
        <v>root_g_2_VegetableESA21</v>
      </c>
      <c r="D5596">
        <v>1775</v>
      </c>
      <c r="E5596">
        <v>1775</v>
      </c>
      <c r="F5596">
        <v>0</v>
      </c>
      <c r="G5596">
        <v>0</v>
      </c>
      <c r="H5596">
        <v>0</v>
      </c>
      <c r="I5596">
        <v>0</v>
      </c>
      <c r="J5596">
        <v>0</v>
      </c>
      <c r="K5596">
        <v>0</v>
      </c>
      <c r="L5596">
        <v>1776</v>
      </c>
      <c r="M5596">
        <v>0</v>
      </c>
      <c r="R5596">
        <f t="shared" si="304"/>
        <v>8</v>
      </c>
      <c r="S5596">
        <f t="shared" si="305"/>
        <v>16</v>
      </c>
    </row>
    <row r="5597" spans="1:19" x14ac:dyDescent="0.3">
      <c r="A5597">
        <v>5596</v>
      </c>
      <c r="B5597" t="s">
        <v>5607</v>
      </c>
      <c r="C5597" t="str">
        <f t="shared" si="303"/>
        <v>sbeets_g_2_OtherRowESA1</v>
      </c>
      <c r="D5597">
        <v>233</v>
      </c>
      <c r="E5597">
        <v>233</v>
      </c>
      <c r="F5597">
        <v>0</v>
      </c>
      <c r="G5597">
        <v>0</v>
      </c>
      <c r="H5597">
        <v>0</v>
      </c>
      <c r="I5597">
        <v>0</v>
      </c>
      <c r="J5597">
        <v>0</v>
      </c>
      <c r="K5597">
        <v>0</v>
      </c>
      <c r="L5597">
        <v>433</v>
      </c>
      <c r="M5597">
        <v>0</v>
      </c>
      <c r="R5597">
        <f t="shared" si="304"/>
        <v>10</v>
      </c>
      <c r="S5597">
        <f t="shared" si="305"/>
        <v>18</v>
      </c>
    </row>
    <row r="5598" spans="1:19" x14ac:dyDescent="0.3">
      <c r="A5598">
        <v>5597</v>
      </c>
      <c r="B5598" t="s">
        <v>5608</v>
      </c>
      <c r="C5598" t="str">
        <f t="shared" si="303"/>
        <v>sbeets_g_2_OtherRowESA2</v>
      </c>
      <c r="D5598">
        <v>255</v>
      </c>
      <c r="E5598">
        <v>255</v>
      </c>
      <c r="F5598">
        <v>0</v>
      </c>
      <c r="G5598">
        <v>0</v>
      </c>
      <c r="H5598">
        <v>0</v>
      </c>
      <c r="I5598">
        <v>0</v>
      </c>
      <c r="J5598">
        <v>0</v>
      </c>
      <c r="K5598">
        <v>0</v>
      </c>
      <c r="L5598">
        <v>255</v>
      </c>
      <c r="M5598">
        <v>0</v>
      </c>
      <c r="R5598">
        <f t="shared" si="304"/>
        <v>10</v>
      </c>
      <c r="S5598">
        <f t="shared" si="305"/>
        <v>18</v>
      </c>
    </row>
    <row r="5599" spans="1:19" x14ac:dyDescent="0.3">
      <c r="A5599">
        <v>5598</v>
      </c>
      <c r="B5599" t="s">
        <v>5609</v>
      </c>
      <c r="C5599" t="str">
        <f t="shared" si="303"/>
        <v>scorn_g_2_VegetableESA1</v>
      </c>
      <c r="D5599">
        <v>1207</v>
      </c>
      <c r="E5599">
        <v>1207</v>
      </c>
      <c r="F5599">
        <v>0</v>
      </c>
      <c r="G5599">
        <v>0</v>
      </c>
      <c r="H5599">
        <v>0</v>
      </c>
      <c r="I5599">
        <v>0</v>
      </c>
      <c r="J5599">
        <v>0</v>
      </c>
      <c r="K5599">
        <v>0</v>
      </c>
      <c r="L5599">
        <v>2080</v>
      </c>
      <c r="M5599">
        <v>0</v>
      </c>
      <c r="R5599">
        <f t="shared" si="304"/>
        <v>9</v>
      </c>
      <c r="S5599">
        <f t="shared" si="305"/>
        <v>17</v>
      </c>
    </row>
    <row r="5600" spans="1:19" x14ac:dyDescent="0.3">
      <c r="A5600">
        <v>5599</v>
      </c>
      <c r="B5600" t="s">
        <v>5610</v>
      </c>
      <c r="C5600" t="str">
        <f t="shared" si="303"/>
        <v>scorn_g_2_VegetableESA2</v>
      </c>
      <c r="D5600">
        <v>1815</v>
      </c>
      <c r="E5600">
        <v>1815</v>
      </c>
      <c r="F5600">
        <v>0</v>
      </c>
      <c r="G5600">
        <v>0</v>
      </c>
      <c r="H5600">
        <v>0</v>
      </c>
      <c r="I5600">
        <v>0</v>
      </c>
      <c r="J5600">
        <v>0</v>
      </c>
      <c r="K5600">
        <v>0</v>
      </c>
      <c r="L5600">
        <v>1974</v>
      </c>
      <c r="M5600">
        <v>0</v>
      </c>
      <c r="R5600">
        <f t="shared" si="304"/>
        <v>9</v>
      </c>
      <c r="S5600">
        <f t="shared" si="305"/>
        <v>17</v>
      </c>
    </row>
    <row r="5601" spans="1:19" x14ac:dyDescent="0.3">
      <c r="A5601">
        <v>5600</v>
      </c>
      <c r="B5601" t="s">
        <v>5611</v>
      </c>
      <c r="C5601" t="str">
        <f t="shared" si="303"/>
        <v>scorn_g_2_VegetableESA3</v>
      </c>
      <c r="D5601">
        <v>1258</v>
      </c>
      <c r="E5601">
        <v>1258</v>
      </c>
      <c r="F5601">
        <v>0</v>
      </c>
      <c r="G5601">
        <v>0</v>
      </c>
      <c r="H5601">
        <v>0</v>
      </c>
      <c r="I5601">
        <v>0</v>
      </c>
      <c r="J5601">
        <v>0</v>
      </c>
      <c r="K5601">
        <v>0</v>
      </c>
      <c r="L5601">
        <v>1270</v>
      </c>
      <c r="M5601">
        <v>0</v>
      </c>
      <c r="R5601">
        <f t="shared" si="304"/>
        <v>9</v>
      </c>
      <c r="S5601">
        <f t="shared" si="305"/>
        <v>17</v>
      </c>
    </row>
    <row r="5602" spans="1:19" x14ac:dyDescent="0.3">
      <c r="A5602">
        <v>5601</v>
      </c>
      <c r="B5602" t="s">
        <v>5612</v>
      </c>
      <c r="C5602" t="str">
        <f t="shared" si="303"/>
        <v>scorn_g_2_VegetableESA4</v>
      </c>
      <c r="D5602">
        <v>1652</v>
      </c>
      <c r="E5602">
        <v>1652</v>
      </c>
      <c r="F5602">
        <v>0</v>
      </c>
      <c r="G5602">
        <v>0</v>
      </c>
      <c r="H5602">
        <v>0</v>
      </c>
      <c r="I5602">
        <v>0</v>
      </c>
      <c r="J5602">
        <v>0</v>
      </c>
      <c r="K5602">
        <v>0</v>
      </c>
      <c r="L5602">
        <v>1652</v>
      </c>
      <c r="M5602">
        <v>0</v>
      </c>
      <c r="R5602">
        <f t="shared" si="304"/>
        <v>9</v>
      </c>
      <c r="S5602">
        <f t="shared" si="305"/>
        <v>17</v>
      </c>
    </row>
    <row r="5603" spans="1:19" x14ac:dyDescent="0.3">
      <c r="A5603">
        <v>5602</v>
      </c>
      <c r="B5603" t="s">
        <v>5613</v>
      </c>
      <c r="C5603" t="str">
        <f t="shared" si="303"/>
        <v>scorn_g_2_VegetableESA5</v>
      </c>
      <c r="D5603">
        <v>1786</v>
      </c>
      <c r="E5603">
        <v>1786</v>
      </c>
      <c r="F5603">
        <v>0</v>
      </c>
      <c r="G5603">
        <v>0</v>
      </c>
      <c r="H5603">
        <v>0</v>
      </c>
      <c r="I5603">
        <v>0</v>
      </c>
      <c r="J5603">
        <v>0</v>
      </c>
      <c r="K5603">
        <v>0</v>
      </c>
      <c r="L5603">
        <v>1875</v>
      </c>
      <c r="M5603">
        <v>0</v>
      </c>
      <c r="R5603">
        <f t="shared" si="304"/>
        <v>9</v>
      </c>
      <c r="S5603">
        <f t="shared" si="305"/>
        <v>17</v>
      </c>
    </row>
    <row r="5604" spans="1:19" x14ac:dyDescent="0.3">
      <c r="A5604">
        <v>5603</v>
      </c>
      <c r="B5604" t="s">
        <v>5614</v>
      </c>
      <c r="C5604" t="str">
        <f t="shared" si="303"/>
        <v>scorn_g_2_VegetableESA6</v>
      </c>
      <c r="D5604">
        <v>1670</v>
      </c>
      <c r="E5604">
        <v>1670</v>
      </c>
      <c r="F5604">
        <v>0</v>
      </c>
      <c r="G5604">
        <v>0</v>
      </c>
      <c r="H5604">
        <v>0</v>
      </c>
      <c r="I5604">
        <v>0</v>
      </c>
      <c r="J5604">
        <v>0</v>
      </c>
      <c r="K5604">
        <v>0</v>
      </c>
      <c r="L5604">
        <v>1721</v>
      </c>
      <c r="M5604">
        <v>0</v>
      </c>
      <c r="R5604">
        <f t="shared" si="304"/>
        <v>9</v>
      </c>
      <c r="S5604">
        <f t="shared" si="305"/>
        <v>17</v>
      </c>
    </row>
    <row r="5605" spans="1:19" x14ac:dyDescent="0.3">
      <c r="A5605">
        <v>5604</v>
      </c>
      <c r="B5605" t="s">
        <v>5615</v>
      </c>
      <c r="C5605" t="str">
        <f t="shared" si="303"/>
        <v>scorn_g_2_VegetableESA7</v>
      </c>
      <c r="D5605">
        <v>2090</v>
      </c>
      <c r="E5605">
        <v>2090</v>
      </c>
      <c r="F5605">
        <v>0</v>
      </c>
      <c r="G5605">
        <v>0</v>
      </c>
      <c r="H5605">
        <v>0</v>
      </c>
      <c r="I5605">
        <v>0</v>
      </c>
      <c r="J5605">
        <v>0</v>
      </c>
      <c r="K5605">
        <v>0</v>
      </c>
      <c r="L5605">
        <v>2245</v>
      </c>
      <c r="M5605">
        <v>0</v>
      </c>
      <c r="R5605">
        <f t="shared" si="304"/>
        <v>9</v>
      </c>
      <c r="S5605">
        <f t="shared" si="305"/>
        <v>17</v>
      </c>
    </row>
    <row r="5606" spans="1:19" x14ac:dyDescent="0.3">
      <c r="A5606">
        <v>5605</v>
      </c>
      <c r="B5606" t="s">
        <v>5616</v>
      </c>
      <c r="C5606" t="str">
        <f t="shared" si="303"/>
        <v>scorn_g_2_VegetableESA8</v>
      </c>
      <c r="D5606">
        <v>990</v>
      </c>
      <c r="E5606">
        <v>990</v>
      </c>
      <c r="F5606">
        <v>0</v>
      </c>
      <c r="G5606">
        <v>0</v>
      </c>
      <c r="H5606">
        <v>0</v>
      </c>
      <c r="I5606">
        <v>0</v>
      </c>
      <c r="J5606">
        <v>0</v>
      </c>
      <c r="K5606">
        <v>0</v>
      </c>
      <c r="L5606">
        <v>991</v>
      </c>
      <c r="M5606">
        <v>0</v>
      </c>
      <c r="R5606">
        <f t="shared" si="304"/>
        <v>9</v>
      </c>
      <c r="S5606">
        <f t="shared" si="305"/>
        <v>17</v>
      </c>
    </row>
    <row r="5607" spans="1:19" x14ac:dyDescent="0.3">
      <c r="A5607">
        <v>5606</v>
      </c>
      <c r="B5607" t="s">
        <v>5617</v>
      </c>
      <c r="C5607" t="str">
        <f t="shared" si="303"/>
        <v>scorn_g_2_VegetableESA9</v>
      </c>
      <c r="D5607">
        <v>1005</v>
      </c>
      <c r="E5607">
        <v>1005</v>
      </c>
      <c r="F5607">
        <v>0</v>
      </c>
      <c r="G5607">
        <v>0</v>
      </c>
      <c r="H5607">
        <v>0</v>
      </c>
      <c r="I5607">
        <v>0</v>
      </c>
      <c r="J5607">
        <v>0</v>
      </c>
      <c r="K5607">
        <v>0</v>
      </c>
      <c r="L5607">
        <v>1023</v>
      </c>
      <c r="M5607">
        <v>0</v>
      </c>
      <c r="R5607">
        <f t="shared" si="304"/>
        <v>9</v>
      </c>
      <c r="S5607">
        <f t="shared" si="305"/>
        <v>17</v>
      </c>
    </row>
    <row r="5608" spans="1:19" x14ac:dyDescent="0.3">
      <c r="A5608">
        <v>5607</v>
      </c>
      <c r="B5608" t="s">
        <v>5618</v>
      </c>
      <c r="C5608" t="str">
        <f t="shared" si="303"/>
        <v>scorn_g_2_VegetableESA10a</v>
      </c>
      <c r="D5608">
        <v>989</v>
      </c>
      <c r="E5608">
        <v>989</v>
      </c>
      <c r="F5608">
        <v>0</v>
      </c>
      <c r="G5608">
        <v>0</v>
      </c>
      <c r="H5608">
        <v>0</v>
      </c>
      <c r="I5608">
        <v>0</v>
      </c>
      <c r="J5608">
        <v>0</v>
      </c>
      <c r="K5608">
        <v>0</v>
      </c>
      <c r="L5608">
        <v>1033</v>
      </c>
      <c r="M5608">
        <v>0</v>
      </c>
      <c r="R5608">
        <f t="shared" si="304"/>
        <v>9</v>
      </c>
      <c r="S5608">
        <f t="shared" si="305"/>
        <v>17</v>
      </c>
    </row>
    <row r="5609" spans="1:19" x14ac:dyDescent="0.3">
      <c r="A5609">
        <v>5608</v>
      </c>
      <c r="B5609" t="s">
        <v>5619</v>
      </c>
      <c r="C5609" t="str">
        <f t="shared" si="303"/>
        <v>scorn_g_2_VegetableESA10b</v>
      </c>
      <c r="D5609">
        <v>1242</v>
      </c>
      <c r="E5609">
        <v>1242</v>
      </c>
      <c r="F5609">
        <v>0</v>
      </c>
      <c r="G5609">
        <v>0</v>
      </c>
      <c r="H5609">
        <v>0</v>
      </c>
      <c r="I5609">
        <v>0</v>
      </c>
      <c r="J5609">
        <v>0</v>
      </c>
      <c r="K5609">
        <v>0</v>
      </c>
      <c r="L5609">
        <v>1302</v>
      </c>
      <c r="M5609">
        <v>0</v>
      </c>
      <c r="R5609">
        <f t="shared" si="304"/>
        <v>9</v>
      </c>
      <c r="S5609">
        <f t="shared" si="305"/>
        <v>17</v>
      </c>
    </row>
    <row r="5610" spans="1:19" x14ac:dyDescent="0.3">
      <c r="A5610">
        <v>5609</v>
      </c>
      <c r="B5610" t="s">
        <v>5620</v>
      </c>
      <c r="C5610" t="str">
        <f t="shared" si="303"/>
        <v>scorn_g_2_VegetableESA11a</v>
      </c>
      <c r="D5610">
        <v>2411</v>
      </c>
      <c r="E5610">
        <v>2411</v>
      </c>
      <c r="F5610">
        <v>0</v>
      </c>
      <c r="G5610">
        <v>0</v>
      </c>
      <c r="H5610">
        <v>0</v>
      </c>
      <c r="I5610">
        <v>0</v>
      </c>
      <c r="J5610">
        <v>0</v>
      </c>
      <c r="K5610">
        <v>0</v>
      </c>
      <c r="L5610">
        <v>2456</v>
      </c>
      <c r="M5610">
        <v>0</v>
      </c>
      <c r="R5610">
        <f t="shared" si="304"/>
        <v>9</v>
      </c>
      <c r="S5610">
        <f t="shared" si="305"/>
        <v>17</v>
      </c>
    </row>
    <row r="5611" spans="1:19" x14ac:dyDescent="0.3">
      <c r="A5611">
        <v>5610</v>
      </c>
      <c r="B5611" t="s">
        <v>5621</v>
      </c>
      <c r="C5611" t="str">
        <f t="shared" si="303"/>
        <v>scorn_g_2_VegetableESA11b</v>
      </c>
      <c r="D5611">
        <v>2458</v>
      </c>
      <c r="E5611">
        <v>2458</v>
      </c>
      <c r="F5611">
        <v>0</v>
      </c>
      <c r="G5611">
        <v>0</v>
      </c>
      <c r="H5611">
        <v>0</v>
      </c>
      <c r="I5611">
        <v>0</v>
      </c>
      <c r="J5611">
        <v>0</v>
      </c>
      <c r="K5611">
        <v>0</v>
      </c>
      <c r="L5611">
        <v>2483</v>
      </c>
      <c r="M5611">
        <v>0</v>
      </c>
      <c r="R5611">
        <f t="shared" si="304"/>
        <v>9</v>
      </c>
      <c r="S5611">
        <f t="shared" si="305"/>
        <v>17</v>
      </c>
    </row>
    <row r="5612" spans="1:19" x14ac:dyDescent="0.3">
      <c r="A5612">
        <v>5611</v>
      </c>
      <c r="B5612" t="s">
        <v>5622</v>
      </c>
      <c r="C5612" t="str">
        <f t="shared" si="303"/>
        <v>scorn_g_2_VegetableESA12a</v>
      </c>
      <c r="D5612">
        <v>2544</v>
      </c>
      <c r="E5612">
        <v>2544</v>
      </c>
      <c r="F5612">
        <v>0</v>
      </c>
      <c r="G5612">
        <v>0</v>
      </c>
      <c r="H5612">
        <v>0</v>
      </c>
      <c r="I5612">
        <v>0</v>
      </c>
      <c r="J5612">
        <v>0</v>
      </c>
      <c r="K5612">
        <v>0</v>
      </c>
      <c r="L5612">
        <v>2571</v>
      </c>
      <c r="M5612">
        <v>0</v>
      </c>
      <c r="R5612">
        <f t="shared" si="304"/>
        <v>9</v>
      </c>
      <c r="S5612">
        <f t="shared" si="305"/>
        <v>17</v>
      </c>
    </row>
    <row r="5613" spans="1:19" x14ac:dyDescent="0.3">
      <c r="A5613">
        <v>5612</v>
      </c>
      <c r="B5613" t="s">
        <v>5623</v>
      </c>
      <c r="C5613" t="str">
        <f t="shared" si="303"/>
        <v>scorn_g_2_VegetableESA12b</v>
      </c>
      <c r="D5613">
        <v>2717</v>
      </c>
      <c r="E5613">
        <v>2717</v>
      </c>
      <c r="F5613">
        <v>0</v>
      </c>
      <c r="G5613">
        <v>0</v>
      </c>
      <c r="H5613">
        <v>0</v>
      </c>
      <c r="I5613">
        <v>0</v>
      </c>
      <c r="J5613">
        <v>0</v>
      </c>
      <c r="K5613">
        <v>0</v>
      </c>
      <c r="L5613">
        <v>2768</v>
      </c>
      <c r="M5613">
        <v>0</v>
      </c>
      <c r="R5613">
        <f t="shared" si="304"/>
        <v>9</v>
      </c>
      <c r="S5613">
        <f t="shared" si="305"/>
        <v>17</v>
      </c>
    </row>
    <row r="5614" spans="1:19" x14ac:dyDescent="0.3">
      <c r="A5614">
        <v>5613</v>
      </c>
      <c r="B5614" t="s">
        <v>5624</v>
      </c>
      <c r="C5614" t="str">
        <f t="shared" si="303"/>
        <v>scorn_g_2_VegetableESA13</v>
      </c>
      <c r="D5614">
        <v>3376</v>
      </c>
      <c r="E5614">
        <v>3376</v>
      </c>
      <c r="F5614">
        <v>0</v>
      </c>
      <c r="G5614">
        <v>0</v>
      </c>
      <c r="H5614">
        <v>0</v>
      </c>
      <c r="I5614">
        <v>0</v>
      </c>
      <c r="J5614">
        <v>0</v>
      </c>
      <c r="K5614">
        <v>0</v>
      </c>
      <c r="L5614">
        <v>3405</v>
      </c>
      <c r="M5614">
        <v>0</v>
      </c>
      <c r="R5614">
        <f t="shared" si="304"/>
        <v>9</v>
      </c>
      <c r="S5614">
        <f t="shared" si="305"/>
        <v>17</v>
      </c>
    </row>
    <row r="5615" spans="1:19" x14ac:dyDescent="0.3">
      <c r="A5615">
        <v>5614</v>
      </c>
      <c r="B5615" t="s">
        <v>5625</v>
      </c>
      <c r="C5615" t="str">
        <f t="shared" si="303"/>
        <v>scorn_g_2_VegetableESA14</v>
      </c>
      <c r="D5615">
        <v>2115</v>
      </c>
      <c r="E5615">
        <v>2115</v>
      </c>
      <c r="F5615">
        <v>0</v>
      </c>
      <c r="G5615">
        <v>0</v>
      </c>
      <c r="H5615">
        <v>0</v>
      </c>
      <c r="I5615">
        <v>0</v>
      </c>
      <c r="J5615">
        <v>0</v>
      </c>
      <c r="K5615">
        <v>0</v>
      </c>
      <c r="L5615">
        <v>2147</v>
      </c>
      <c r="M5615">
        <v>0</v>
      </c>
      <c r="R5615">
        <f t="shared" si="304"/>
        <v>9</v>
      </c>
      <c r="S5615">
        <f t="shared" si="305"/>
        <v>17</v>
      </c>
    </row>
    <row r="5616" spans="1:19" x14ac:dyDescent="0.3">
      <c r="A5616">
        <v>5615</v>
      </c>
      <c r="B5616" t="s">
        <v>5626</v>
      </c>
      <c r="C5616" t="str">
        <f t="shared" si="303"/>
        <v>scorn_g_2_VegetableESA15a</v>
      </c>
      <c r="D5616">
        <v>4611</v>
      </c>
      <c r="E5616">
        <v>4611</v>
      </c>
      <c r="F5616">
        <v>0</v>
      </c>
      <c r="G5616">
        <v>0</v>
      </c>
      <c r="H5616">
        <v>0</v>
      </c>
      <c r="I5616">
        <v>0</v>
      </c>
      <c r="J5616">
        <v>0</v>
      </c>
      <c r="K5616">
        <v>0</v>
      </c>
      <c r="L5616">
        <v>4706</v>
      </c>
      <c r="M5616">
        <v>0</v>
      </c>
      <c r="R5616">
        <f t="shared" si="304"/>
        <v>9</v>
      </c>
      <c r="S5616">
        <f t="shared" si="305"/>
        <v>17</v>
      </c>
    </row>
    <row r="5617" spans="1:19" x14ac:dyDescent="0.3">
      <c r="A5617">
        <v>5616</v>
      </c>
      <c r="B5617" t="s">
        <v>5627</v>
      </c>
      <c r="C5617" t="str">
        <f t="shared" si="303"/>
        <v>scorn_g_2_VegetableESA15b</v>
      </c>
      <c r="D5617">
        <v>5169</v>
      </c>
      <c r="E5617">
        <v>5169</v>
      </c>
      <c r="F5617">
        <v>0</v>
      </c>
      <c r="G5617">
        <v>0</v>
      </c>
      <c r="H5617">
        <v>0</v>
      </c>
      <c r="I5617">
        <v>0</v>
      </c>
      <c r="J5617">
        <v>0</v>
      </c>
      <c r="K5617">
        <v>0</v>
      </c>
      <c r="L5617">
        <v>5233</v>
      </c>
      <c r="M5617">
        <v>0</v>
      </c>
      <c r="R5617">
        <f t="shared" si="304"/>
        <v>9</v>
      </c>
      <c r="S5617">
        <f t="shared" si="305"/>
        <v>17</v>
      </c>
    </row>
    <row r="5618" spans="1:19" x14ac:dyDescent="0.3">
      <c r="A5618">
        <v>5617</v>
      </c>
      <c r="B5618" t="s">
        <v>5628</v>
      </c>
      <c r="C5618" t="str">
        <f t="shared" si="303"/>
        <v>scorn_g_2_VegetableESA16a</v>
      </c>
      <c r="D5618">
        <v>1235</v>
      </c>
      <c r="E5618">
        <v>1235</v>
      </c>
      <c r="F5618">
        <v>0</v>
      </c>
      <c r="G5618">
        <v>0</v>
      </c>
      <c r="H5618">
        <v>0</v>
      </c>
      <c r="I5618">
        <v>0</v>
      </c>
      <c r="J5618">
        <v>0</v>
      </c>
      <c r="K5618">
        <v>0</v>
      </c>
      <c r="L5618">
        <v>1243</v>
      </c>
      <c r="M5618">
        <v>0</v>
      </c>
      <c r="R5618">
        <f t="shared" si="304"/>
        <v>9</v>
      </c>
      <c r="S5618">
        <f t="shared" si="305"/>
        <v>17</v>
      </c>
    </row>
    <row r="5619" spans="1:19" x14ac:dyDescent="0.3">
      <c r="A5619">
        <v>5618</v>
      </c>
      <c r="B5619" t="s">
        <v>5629</v>
      </c>
      <c r="C5619" t="str">
        <f t="shared" si="303"/>
        <v>scorn_g_2_VegetableESA16b</v>
      </c>
      <c r="D5619">
        <v>1192</v>
      </c>
      <c r="E5619">
        <v>1192</v>
      </c>
      <c r="F5619">
        <v>0</v>
      </c>
      <c r="G5619">
        <v>0</v>
      </c>
      <c r="H5619">
        <v>0</v>
      </c>
      <c r="I5619">
        <v>0</v>
      </c>
      <c r="J5619">
        <v>0</v>
      </c>
      <c r="K5619">
        <v>0</v>
      </c>
      <c r="L5619">
        <v>1200</v>
      </c>
      <c r="M5619">
        <v>0</v>
      </c>
      <c r="R5619">
        <f t="shared" si="304"/>
        <v>9</v>
      </c>
      <c r="S5619">
        <f t="shared" si="305"/>
        <v>17</v>
      </c>
    </row>
    <row r="5620" spans="1:19" x14ac:dyDescent="0.3">
      <c r="A5620">
        <v>5619</v>
      </c>
      <c r="B5620" t="s">
        <v>5630</v>
      </c>
      <c r="C5620" t="str">
        <f t="shared" si="303"/>
        <v>scorn_g_2_VegetableESA17a</v>
      </c>
      <c r="D5620">
        <v>2160</v>
      </c>
      <c r="E5620">
        <v>2160</v>
      </c>
      <c r="F5620">
        <v>0</v>
      </c>
      <c r="G5620">
        <v>0</v>
      </c>
      <c r="H5620">
        <v>0</v>
      </c>
      <c r="I5620">
        <v>0</v>
      </c>
      <c r="J5620">
        <v>0</v>
      </c>
      <c r="K5620">
        <v>0</v>
      </c>
      <c r="L5620">
        <v>2205</v>
      </c>
      <c r="M5620">
        <v>0</v>
      </c>
      <c r="R5620">
        <f t="shared" si="304"/>
        <v>9</v>
      </c>
      <c r="S5620">
        <f t="shared" si="305"/>
        <v>17</v>
      </c>
    </row>
    <row r="5621" spans="1:19" x14ac:dyDescent="0.3">
      <c r="A5621">
        <v>5620</v>
      </c>
      <c r="B5621" t="s">
        <v>5631</v>
      </c>
      <c r="C5621" t="str">
        <f t="shared" si="303"/>
        <v>scorn_g_2_VegetableESA17b</v>
      </c>
      <c r="D5621">
        <v>2115</v>
      </c>
      <c r="E5621">
        <v>2115</v>
      </c>
      <c r="F5621">
        <v>0</v>
      </c>
      <c r="G5621">
        <v>0</v>
      </c>
      <c r="H5621">
        <v>0</v>
      </c>
      <c r="I5621">
        <v>0</v>
      </c>
      <c r="J5621">
        <v>0</v>
      </c>
      <c r="K5621">
        <v>0</v>
      </c>
      <c r="L5621">
        <v>2181</v>
      </c>
      <c r="M5621">
        <v>0</v>
      </c>
      <c r="R5621">
        <f t="shared" si="304"/>
        <v>9</v>
      </c>
      <c r="S5621">
        <f t="shared" si="305"/>
        <v>17</v>
      </c>
    </row>
    <row r="5622" spans="1:19" x14ac:dyDescent="0.3">
      <c r="A5622">
        <v>5621</v>
      </c>
      <c r="B5622" t="s">
        <v>5632</v>
      </c>
      <c r="C5622" t="str">
        <f t="shared" si="303"/>
        <v>scorn_g_2_VegetableESA18a</v>
      </c>
      <c r="D5622">
        <v>2003</v>
      </c>
      <c r="E5622">
        <v>2003</v>
      </c>
      <c r="F5622">
        <v>0</v>
      </c>
      <c r="G5622">
        <v>0</v>
      </c>
      <c r="H5622">
        <v>0</v>
      </c>
      <c r="I5622">
        <v>0</v>
      </c>
      <c r="J5622">
        <v>0</v>
      </c>
      <c r="K5622">
        <v>0</v>
      </c>
      <c r="L5622">
        <v>2019</v>
      </c>
      <c r="M5622">
        <v>0</v>
      </c>
      <c r="R5622">
        <f t="shared" si="304"/>
        <v>9</v>
      </c>
      <c r="S5622">
        <f t="shared" si="305"/>
        <v>17</v>
      </c>
    </row>
    <row r="5623" spans="1:19" x14ac:dyDescent="0.3">
      <c r="A5623">
        <v>5622</v>
      </c>
      <c r="B5623" t="s">
        <v>5633</v>
      </c>
      <c r="C5623" t="str">
        <f t="shared" si="303"/>
        <v>scorn_g_2_VegetableESA18b</v>
      </c>
      <c r="D5623">
        <v>2011</v>
      </c>
      <c r="E5623">
        <v>2011</v>
      </c>
      <c r="F5623">
        <v>0</v>
      </c>
      <c r="G5623">
        <v>0</v>
      </c>
      <c r="H5623">
        <v>0</v>
      </c>
      <c r="I5623">
        <v>0</v>
      </c>
      <c r="J5623">
        <v>0</v>
      </c>
      <c r="K5623">
        <v>0</v>
      </c>
      <c r="L5623">
        <v>2033</v>
      </c>
      <c r="M5623">
        <v>0</v>
      </c>
      <c r="R5623">
        <f t="shared" si="304"/>
        <v>9</v>
      </c>
      <c r="S5623">
        <f t="shared" si="305"/>
        <v>17</v>
      </c>
    </row>
    <row r="5624" spans="1:19" x14ac:dyDescent="0.3">
      <c r="A5624">
        <v>5623</v>
      </c>
      <c r="B5624" t="s">
        <v>5634</v>
      </c>
      <c r="C5624" t="str">
        <f t="shared" si="303"/>
        <v>scorn_g_2_VegetableESA19a</v>
      </c>
      <c r="D5624">
        <v>2229</v>
      </c>
      <c r="E5624">
        <v>2229</v>
      </c>
      <c r="F5624">
        <v>0</v>
      </c>
      <c r="G5624">
        <v>0</v>
      </c>
      <c r="H5624">
        <v>0</v>
      </c>
      <c r="I5624">
        <v>0</v>
      </c>
      <c r="J5624">
        <v>0</v>
      </c>
      <c r="K5624">
        <v>0</v>
      </c>
      <c r="L5624">
        <v>2323</v>
      </c>
      <c r="M5624">
        <v>0</v>
      </c>
      <c r="R5624">
        <f t="shared" si="304"/>
        <v>9</v>
      </c>
      <c r="S5624">
        <f t="shared" si="305"/>
        <v>17</v>
      </c>
    </row>
    <row r="5625" spans="1:19" x14ac:dyDescent="0.3">
      <c r="A5625">
        <v>5624</v>
      </c>
      <c r="B5625" t="s">
        <v>5635</v>
      </c>
      <c r="C5625" t="str">
        <f t="shared" ref="C5625:C5688" si="306">LEFT(B5625,R5625-1)&amp;RIGHT(B5625,LEN(B5625)-S5625)</f>
        <v>scorn_g_2_VegetableESA19b</v>
      </c>
      <c r="D5625">
        <v>2184</v>
      </c>
      <c r="E5625">
        <v>2184</v>
      </c>
      <c r="F5625">
        <v>0</v>
      </c>
      <c r="G5625">
        <v>0</v>
      </c>
      <c r="H5625">
        <v>0</v>
      </c>
      <c r="I5625">
        <v>0</v>
      </c>
      <c r="J5625">
        <v>0</v>
      </c>
      <c r="K5625">
        <v>0</v>
      </c>
      <c r="L5625">
        <v>2268</v>
      </c>
      <c r="M5625">
        <v>0</v>
      </c>
      <c r="R5625">
        <f t="shared" si="304"/>
        <v>9</v>
      </c>
      <c r="S5625">
        <f t="shared" si="305"/>
        <v>17</v>
      </c>
    </row>
    <row r="5626" spans="1:19" x14ac:dyDescent="0.3">
      <c r="A5626">
        <v>5625</v>
      </c>
      <c r="B5626" t="s">
        <v>5636</v>
      </c>
      <c r="C5626" t="str">
        <f t="shared" si="306"/>
        <v>scorn_g_2_VegetableESA20a</v>
      </c>
      <c r="D5626">
        <v>1537</v>
      </c>
      <c r="E5626">
        <v>1537</v>
      </c>
      <c r="F5626">
        <v>0</v>
      </c>
      <c r="G5626">
        <v>0</v>
      </c>
      <c r="H5626">
        <v>0</v>
      </c>
      <c r="I5626">
        <v>0</v>
      </c>
      <c r="J5626">
        <v>0</v>
      </c>
      <c r="K5626">
        <v>0</v>
      </c>
      <c r="L5626">
        <v>1538</v>
      </c>
      <c r="M5626">
        <v>0</v>
      </c>
      <c r="R5626">
        <f t="shared" si="304"/>
        <v>9</v>
      </c>
      <c r="S5626">
        <f t="shared" si="305"/>
        <v>17</v>
      </c>
    </row>
    <row r="5627" spans="1:19" x14ac:dyDescent="0.3">
      <c r="A5627">
        <v>5626</v>
      </c>
      <c r="B5627" t="s">
        <v>5637</v>
      </c>
      <c r="C5627" t="str">
        <f t="shared" si="306"/>
        <v>scorn_g_2_VegetableESA20b</v>
      </c>
      <c r="D5627">
        <v>2790</v>
      </c>
      <c r="E5627">
        <v>2790</v>
      </c>
      <c r="F5627">
        <v>0</v>
      </c>
      <c r="G5627">
        <v>0</v>
      </c>
      <c r="H5627">
        <v>0</v>
      </c>
      <c r="I5627">
        <v>0</v>
      </c>
      <c r="J5627">
        <v>0</v>
      </c>
      <c r="K5627">
        <v>0</v>
      </c>
      <c r="L5627">
        <v>2793</v>
      </c>
      <c r="M5627">
        <v>0</v>
      </c>
      <c r="R5627">
        <f t="shared" si="304"/>
        <v>9</v>
      </c>
      <c r="S5627">
        <f t="shared" si="305"/>
        <v>17</v>
      </c>
    </row>
    <row r="5628" spans="1:19" x14ac:dyDescent="0.3">
      <c r="A5628">
        <v>5627</v>
      </c>
      <c r="B5628" t="s">
        <v>5638</v>
      </c>
      <c r="C5628" t="str">
        <f t="shared" si="306"/>
        <v>sod_g_2_DevelopedOSESA1</v>
      </c>
      <c r="D5628">
        <v>1029</v>
      </c>
      <c r="E5628">
        <v>1029</v>
      </c>
      <c r="F5628">
        <v>0</v>
      </c>
      <c r="G5628">
        <v>0</v>
      </c>
      <c r="H5628">
        <v>0</v>
      </c>
      <c r="I5628">
        <v>0</v>
      </c>
      <c r="J5628">
        <v>0</v>
      </c>
      <c r="K5628">
        <v>0</v>
      </c>
      <c r="L5628">
        <v>1042</v>
      </c>
      <c r="M5628">
        <v>0</v>
      </c>
      <c r="R5628">
        <f t="shared" si="304"/>
        <v>7</v>
      </c>
      <c r="S5628">
        <f t="shared" si="305"/>
        <v>15</v>
      </c>
    </row>
    <row r="5629" spans="1:19" x14ac:dyDescent="0.3">
      <c r="A5629">
        <v>5628</v>
      </c>
      <c r="B5629" t="s">
        <v>5639</v>
      </c>
      <c r="C5629" t="str">
        <f t="shared" si="306"/>
        <v>sod_g_2_DevelopedOSESA2</v>
      </c>
      <c r="D5629">
        <v>1062</v>
      </c>
      <c r="E5629">
        <v>1062</v>
      </c>
      <c r="F5629">
        <v>0</v>
      </c>
      <c r="G5629">
        <v>0</v>
      </c>
      <c r="H5629">
        <v>0</v>
      </c>
      <c r="I5629">
        <v>0</v>
      </c>
      <c r="J5629">
        <v>0</v>
      </c>
      <c r="K5629">
        <v>0</v>
      </c>
      <c r="L5629">
        <v>1065</v>
      </c>
      <c r="M5629">
        <v>0</v>
      </c>
      <c r="R5629">
        <f t="shared" si="304"/>
        <v>7</v>
      </c>
      <c r="S5629">
        <f t="shared" si="305"/>
        <v>15</v>
      </c>
    </row>
    <row r="5630" spans="1:19" x14ac:dyDescent="0.3">
      <c r="A5630">
        <v>5629</v>
      </c>
      <c r="B5630" t="s">
        <v>5640</v>
      </c>
      <c r="C5630" t="str">
        <f t="shared" si="306"/>
        <v>sod_g_2_DevelopedOSESA3</v>
      </c>
      <c r="D5630">
        <v>890</v>
      </c>
      <c r="E5630">
        <v>890</v>
      </c>
      <c r="F5630">
        <v>0</v>
      </c>
      <c r="G5630">
        <v>0</v>
      </c>
      <c r="H5630">
        <v>0</v>
      </c>
      <c r="I5630">
        <v>0</v>
      </c>
      <c r="J5630">
        <v>0</v>
      </c>
      <c r="K5630">
        <v>0</v>
      </c>
      <c r="L5630">
        <v>891</v>
      </c>
      <c r="M5630">
        <v>0</v>
      </c>
      <c r="R5630">
        <f t="shared" si="304"/>
        <v>7</v>
      </c>
      <c r="S5630">
        <f t="shared" si="305"/>
        <v>15</v>
      </c>
    </row>
    <row r="5631" spans="1:19" x14ac:dyDescent="0.3">
      <c r="A5631">
        <v>5630</v>
      </c>
      <c r="B5631" t="s">
        <v>5641</v>
      </c>
      <c r="C5631" t="str">
        <f t="shared" si="306"/>
        <v>sod_g_2_DevelopedOSESA4</v>
      </c>
      <c r="D5631">
        <v>903</v>
      </c>
      <c r="E5631">
        <v>903</v>
      </c>
      <c r="F5631">
        <v>0</v>
      </c>
      <c r="G5631">
        <v>0</v>
      </c>
      <c r="H5631">
        <v>0</v>
      </c>
      <c r="I5631">
        <v>0</v>
      </c>
      <c r="J5631">
        <v>0</v>
      </c>
      <c r="K5631">
        <v>0</v>
      </c>
      <c r="L5631">
        <v>930</v>
      </c>
      <c r="M5631">
        <v>0</v>
      </c>
      <c r="R5631">
        <f t="shared" si="304"/>
        <v>7</v>
      </c>
      <c r="S5631">
        <f t="shared" si="305"/>
        <v>15</v>
      </c>
    </row>
    <row r="5632" spans="1:19" x14ac:dyDescent="0.3">
      <c r="A5632">
        <v>5631</v>
      </c>
      <c r="B5632" t="s">
        <v>5642</v>
      </c>
      <c r="C5632" t="str">
        <f t="shared" si="306"/>
        <v>sod_g_2_DevelopedOSESA5</v>
      </c>
      <c r="D5632">
        <v>1091</v>
      </c>
      <c r="E5632">
        <v>1091</v>
      </c>
      <c r="F5632">
        <v>0</v>
      </c>
      <c r="G5632">
        <v>0</v>
      </c>
      <c r="H5632">
        <v>0</v>
      </c>
      <c r="I5632">
        <v>0</v>
      </c>
      <c r="J5632">
        <v>0</v>
      </c>
      <c r="K5632">
        <v>0</v>
      </c>
      <c r="L5632">
        <v>1127</v>
      </c>
      <c r="M5632">
        <v>0</v>
      </c>
      <c r="R5632">
        <f t="shared" si="304"/>
        <v>7</v>
      </c>
      <c r="S5632">
        <f t="shared" si="305"/>
        <v>15</v>
      </c>
    </row>
    <row r="5633" spans="1:19" x14ac:dyDescent="0.3">
      <c r="A5633">
        <v>5632</v>
      </c>
      <c r="B5633" t="s">
        <v>5643</v>
      </c>
      <c r="C5633" t="str">
        <f t="shared" si="306"/>
        <v>sod_g_2_DevelopedOSESA6</v>
      </c>
      <c r="D5633">
        <v>874</v>
      </c>
      <c r="E5633">
        <v>874</v>
      </c>
      <c r="F5633">
        <v>0</v>
      </c>
      <c r="G5633">
        <v>0</v>
      </c>
      <c r="H5633">
        <v>0</v>
      </c>
      <c r="I5633">
        <v>0</v>
      </c>
      <c r="J5633">
        <v>0</v>
      </c>
      <c r="K5633">
        <v>0</v>
      </c>
      <c r="L5633">
        <v>876</v>
      </c>
      <c r="M5633">
        <v>0</v>
      </c>
      <c r="R5633">
        <f t="shared" si="304"/>
        <v>7</v>
      </c>
      <c r="S5633">
        <f t="shared" si="305"/>
        <v>15</v>
      </c>
    </row>
    <row r="5634" spans="1:19" x14ac:dyDescent="0.3">
      <c r="A5634">
        <v>5633</v>
      </c>
      <c r="B5634" t="s">
        <v>5644</v>
      </c>
      <c r="C5634" t="str">
        <f t="shared" si="306"/>
        <v>sod_g_2_DevelopedOSESA7</v>
      </c>
      <c r="D5634">
        <v>883</v>
      </c>
      <c r="E5634">
        <v>883</v>
      </c>
      <c r="F5634">
        <v>0</v>
      </c>
      <c r="G5634">
        <v>0</v>
      </c>
      <c r="H5634">
        <v>0</v>
      </c>
      <c r="I5634">
        <v>0</v>
      </c>
      <c r="J5634">
        <v>0</v>
      </c>
      <c r="K5634">
        <v>0</v>
      </c>
      <c r="L5634">
        <v>895</v>
      </c>
      <c r="M5634">
        <v>0</v>
      </c>
      <c r="R5634">
        <f t="shared" si="304"/>
        <v>7</v>
      </c>
      <c r="S5634">
        <f t="shared" si="305"/>
        <v>15</v>
      </c>
    </row>
    <row r="5635" spans="1:19" x14ac:dyDescent="0.3">
      <c r="A5635">
        <v>5634</v>
      </c>
      <c r="B5635" t="s">
        <v>5645</v>
      </c>
      <c r="C5635" t="str">
        <f t="shared" si="306"/>
        <v>sod_g_2_DevelopedOSESA8</v>
      </c>
      <c r="D5635">
        <v>959</v>
      </c>
      <c r="E5635">
        <v>959</v>
      </c>
      <c r="F5635">
        <v>0</v>
      </c>
      <c r="G5635">
        <v>0</v>
      </c>
      <c r="H5635">
        <v>0</v>
      </c>
      <c r="I5635">
        <v>0</v>
      </c>
      <c r="J5635">
        <v>0</v>
      </c>
      <c r="K5635">
        <v>0</v>
      </c>
      <c r="L5635">
        <v>963</v>
      </c>
      <c r="M5635">
        <v>0</v>
      </c>
      <c r="R5635">
        <f t="shared" ref="R5635:R5698" si="307">SEARCH("run",B5635)</f>
        <v>7</v>
      </c>
      <c r="S5635">
        <f t="shared" ref="S5635:S5698" si="308">SEARCH("_",B5635,SEARCH("_",B5635,R5635+1)+1)</f>
        <v>15</v>
      </c>
    </row>
    <row r="5636" spans="1:19" x14ac:dyDescent="0.3">
      <c r="A5636">
        <v>5635</v>
      </c>
      <c r="B5636" t="s">
        <v>5646</v>
      </c>
      <c r="C5636" t="str">
        <f t="shared" si="306"/>
        <v>sod_g_2_DevelopedOSESA9</v>
      </c>
      <c r="D5636">
        <v>871</v>
      </c>
      <c r="E5636">
        <v>871</v>
      </c>
      <c r="F5636">
        <v>0</v>
      </c>
      <c r="G5636">
        <v>0</v>
      </c>
      <c r="H5636">
        <v>0</v>
      </c>
      <c r="I5636">
        <v>0</v>
      </c>
      <c r="J5636">
        <v>0</v>
      </c>
      <c r="K5636">
        <v>0</v>
      </c>
      <c r="L5636">
        <v>883</v>
      </c>
      <c r="M5636">
        <v>0</v>
      </c>
      <c r="R5636">
        <f t="shared" si="307"/>
        <v>7</v>
      </c>
      <c r="S5636">
        <f t="shared" si="308"/>
        <v>15</v>
      </c>
    </row>
    <row r="5637" spans="1:19" x14ac:dyDescent="0.3">
      <c r="A5637">
        <v>5636</v>
      </c>
      <c r="B5637" t="s">
        <v>5647</v>
      </c>
      <c r="C5637" t="str">
        <f t="shared" si="306"/>
        <v>sod_g_2_DevelopedOSESA10a</v>
      </c>
      <c r="D5637">
        <v>987</v>
      </c>
      <c r="E5637">
        <v>987</v>
      </c>
      <c r="F5637">
        <v>0</v>
      </c>
      <c r="G5637">
        <v>0</v>
      </c>
      <c r="H5637">
        <v>0</v>
      </c>
      <c r="I5637">
        <v>0</v>
      </c>
      <c r="J5637">
        <v>0</v>
      </c>
      <c r="K5637">
        <v>0</v>
      </c>
      <c r="L5637">
        <v>998</v>
      </c>
      <c r="M5637">
        <v>0</v>
      </c>
      <c r="R5637">
        <f t="shared" si="307"/>
        <v>7</v>
      </c>
      <c r="S5637">
        <f t="shared" si="308"/>
        <v>15</v>
      </c>
    </row>
    <row r="5638" spans="1:19" x14ac:dyDescent="0.3">
      <c r="A5638">
        <v>5637</v>
      </c>
      <c r="B5638" t="s">
        <v>5648</v>
      </c>
      <c r="C5638" t="str">
        <f t="shared" si="306"/>
        <v>sod_g_2_DevelopedOSESA10b</v>
      </c>
      <c r="D5638">
        <v>653</v>
      </c>
      <c r="E5638">
        <v>653</v>
      </c>
      <c r="F5638">
        <v>0</v>
      </c>
      <c r="G5638">
        <v>0</v>
      </c>
      <c r="H5638">
        <v>0</v>
      </c>
      <c r="I5638">
        <v>0</v>
      </c>
      <c r="J5638">
        <v>0</v>
      </c>
      <c r="K5638">
        <v>0</v>
      </c>
      <c r="L5638">
        <v>658</v>
      </c>
      <c r="M5638">
        <v>0</v>
      </c>
      <c r="R5638">
        <f t="shared" si="307"/>
        <v>7</v>
      </c>
      <c r="S5638">
        <f t="shared" si="308"/>
        <v>15</v>
      </c>
    </row>
    <row r="5639" spans="1:19" x14ac:dyDescent="0.3">
      <c r="A5639">
        <v>5638</v>
      </c>
      <c r="B5639" t="s">
        <v>5649</v>
      </c>
      <c r="C5639" t="str">
        <f t="shared" si="306"/>
        <v>sod_g_2_DevelopedOSESA11a</v>
      </c>
      <c r="D5639">
        <v>917</v>
      </c>
      <c r="E5639">
        <v>917</v>
      </c>
      <c r="F5639">
        <v>0</v>
      </c>
      <c r="G5639">
        <v>0</v>
      </c>
      <c r="H5639">
        <v>0</v>
      </c>
      <c r="I5639">
        <v>0</v>
      </c>
      <c r="J5639">
        <v>0</v>
      </c>
      <c r="K5639">
        <v>0</v>
      </c>
      <c r="L5639">
        <v>919</v>
      </c>
      <c r="M5639">
        <v>0</v>
      </c>
      <c r="R5639">
        <f t="shared" si="307"/>
        <v>7</v>
      </c>
      <c r="S5639">
        <f t="shared" si="308"/>
        <v>15</v>
      </c>
    </row>
    <row r="5640" spans="1:19" x14ac:dyDescent="0.3">
      <c r="A5640">
        <v>5639</v>
      </c>
      <c r="B5640" t="s">
        <v>5650</v>
      </c>
      <c r="C5640" t="str">
        <f t="shared" si="306"/>
        <v>sod_g_2_DevelopedOSESA11b</v>
      </c>
      <c r="D5640">
        <v>828</v>
      </c>
      <c r="E5640">
        <v>828</v>
      </c>
      <c r="F5640">
        <v>0</v>
      </c>
      <c r="G5640">
        <v>0</v>
      </c>
      <c r="H5640">
        <v>0</v>
      </c>
      <c r="I5640">
        <v>0</v>
      </c>
      <c r="J5640">
        <v>0</v>
      </c>
      <c r="K5640">
        <v>0</v>
      </c>
      <c r="L5640">
        <v>832</v>
      </c>
      <c r="M5640">
        <v>0</v>
      </c>
      <c r="R5640">
        <f t="shared" si="307"/>
        <v>7</v>
      </c>
      <c r="S5640">
        <f t="shared" si="308"/>
        <v>15</v>
      </c>
    </row>
    <row r="5641" spans="1:19" x14ac:dyDescent="0.3">
      <c r="A5641">
        <v>5640</v>
      </c>
      <c r="B5641" t="s">
        <v>5651</v>
      </c>
      <c r="C5641" t="str">
        <f t="shared" si="306"/>
        <v>sod_g_2_DevelopedOSESA12a</v>
      </c>
      <c r="D5641">
        <v>900</v>
      </c>
      <c r="E5641">
        <v>900</v>
      </c>
      <c r="F5641">
        <v>0</v>
      </c>
      <c r="G5641">
        <v>0</v>
      </c>
      <c r="H5641">
        <v>0</v>
      </c>
      <c r="I5641">
        <v>0</v>
      </c>
      <c r="J5641">
        <v>0</v>
      </c>
      <c r="K5641">
        <v>0</v>
      </c>
      <c r="L5641">
        <v>904</v>
      </c>
      <c r="M5641">
        <v>0</v>
      </c>
      <c r="R5641">
        <f t="shared" si="307"/>
        <v>7</v>
      </c>
      <c r="S5641">
        <f t="shared" si="308"/>
        <v>15</v>
      </c>
    </row>
    <row r="5642" spans="1:19" x14ac:dyDescent="0.3">
      <c r="A5642">
        <v>5641</v>
      </c>
      <c r="B5642" t="s">
        <v>5652</v>
      </c>
      <c r="C5642" t="str">
        <f t="shared" si="306"/>
        <v>sod_g_2_DevelopedOSESA12b</v>
      </c>
      <c r="D5642">
        <v>665</v>
      </c>
      <c r="E5642">
        <v>665</v>
      </c>
      <c r="F5642">
        <v>0</v>
      </c>
      <c r="G5642">
        <v>0</v>
      </c>
      <c r="H5642">
        <v>0</v>
      </c>
      <c r="I5642">
        <v>0</v>
      </c>
      <c r="J5642">
        <v>0</v>
      </c>
      <c r="K5642">
        <v>0</v>
      </c>
      <c r="L5642">
        <v>667</v>
      </c>
      <c r="M5642">
        <v>0</v>
      </c>
      <c r="R5642">
        <f t="shared" si="307"/>
        <v>7</v>
      </c>
      <c r="S5642">
        <f t="shared" si="308"/>
        <v>15</v>
      </c>
    </row>
    <row r="5643" spans="1:19" x14ac:dyDescent="0.3">
      <c r="A5643">
        <v>5642</v>
      </c>
      <c r="B5643" t="s">
        <v>5653</v>
      </c>
      <c r="C5643" t="str">
        <f t="shared" si="306"/>
        <v>sod_g_2_DevelopedOSESA13</v>
      </c>
      <c r="D5643">
        <v>519</v>
      </c>
      <c r="E5643">
        <v>519</v>
      </c>
      <c r="F5643">
        <v>0</v>
      </c>
      <c r="G5643">
        <v>0</v>
      </c>
      <c r="H5643">
        <v>0</v>
      </c>
      <c r="I5643">
        <v>0</v>
      </c>
      <c r="J5643">
        <v>0</v>
      </c>
      <c r="K5643">
        <v>0</v>
      </c>
      <c r="L5643">
        <v>524</v>
      </c>
      <c r="M5643">
        <v>0</v>
      </c>
      <c r="R5643">
        <f t="shared" si="307"/>
        <v>7</v>
      </c>
      <c r="S5643">
        <f t="shared" si="308"/>
        <v>15</v>
      </c>
    </row>
    <row r="5644" spans="1:19" x14ac:dyDescent="0.3">
      <c r="A5644">
        <v>5643</v>
      </c>
      <c r="B5644" t="s">
        <v>5654</v>
      </c>
      <c r="C5644" t="str">
        <f t="shared" si="306"/>
        <v>sod_g_2_DevelopedOSESA14</v>
      </c>
      <c r="D5644">
        <v>502</v>
      </c>
      <c r="E5644">
        <v>502</v>
      </c>
      <c r="F5644">
        <v>0</v>
      </c>
      <c r="G5644">
        <v>0</v>
      </c>
      <c r="H5644">
        <v>0</v>
      </c>
      <c r="I5644">
        <v>0</v>
      </c>
      <c r="J5644">
        <v>0</v>
      </c>
      <c r="K5644">
        <v>0</v>
      </c>
      <c r="L5644">
        <v>507</v>
      </c>
      <c r="M5644">
        <v>0</v>
      </c>
      <c r="R5644">
        <f t="shared" si="307"/>
        <v>7</v>
      </c>
      <c r="S5644">
        <f t="shared" si="308"/>
        <v>15</v>
      </c>
    </row>
    <row r="5645" spans="1:19" x14ac:dyDescent="0.3">
      <c r="A5645">
        <v>5644</v>
      </c>
      <c r="B5645" t="s">
        <v>5655</v>
      </c>
      <c r="C5645" t="str">
        <f t="shared" si="306"/>
        <v>sod_g_2_DevelopedOSESA15a</v>
      </c>
      <c r="D5645">
        <v>515</v>
      </c>
      <c r="E5645">
        <v>515</v>
      </c>
      <c r="F5645">
        <v>0</v>
      </c>
      <c r="G5645">
        <v>0</v>
      </c>
      <c r="H5645">
        <v>0</v>
      </c>
      <c r="I5645">
        <v>0</v>
      </c>
      <c r="J5645">
        <v>0</v>
      </c>
      <c r="K5645">
        <v>0</v>
      </c>
      <c r="L5645">
        <v>520</v>
      </c>
      <c r="M5645">
        <v>0</v>
      </c>
      <c r="R5645">
        <f t="shared" si="307"/>
        <v>7</v>
      </c>
      <c r="S5645">
        <f t="shared" si="308"/>
        <v>15</v>
      </c>
    </row>
    <row r="5646" spans="1:19" x14ac:dyDescent="0.3">
      <c r="A5646">
        <v>5645</v>
      </c>
      <c r="B5646" t="s">
        <v>5656</v>
      </c>
      <c r="C5646" t="str">
        <f t="shared" si="306"/>
        <v>sod_g_2_DevelopedOSESA15b</v>
      </c>
      <c r="D5646">
        <v>512</v>
      </c>
      <c r="E5646">
        <v>512</v>
      </c>
      <c r="F5646">
        <v>0</v>
      </c>
      <c r="G5646">
        <v>0</v>
      </c>
      <c r="H5646">
        <v>0</v>
      </c>
      <c r="I5646">
        <v>0</v>
      </c>
      <c r="J5646">
        <v>0</v>
      </c>
      <c r="K5646">
        <v>0</v>
      </c>
      <c r="L5646">
        <v>517</v>
      </c>
      <c r="M5646">
        <v>0</v>
      </c>
      <c r="R5646">
        <f t="shared" si="307"/>
        <v>7</v>
      </c>
      <c r="S5646">
        <f t="shared" si="308"/>
        <v>15</v>
      </c>
    </row>
    <row r="5647" spans="1:19" x14ac:dyDescent="0.3">
      <c r="A5647">
        <v>5646</v>
      </c>
      <c r="B5647" t="s">
        <v>5657</v>
      </c>
      <c r="C5647" t="str">
        <f t="shared" si="306"/>
        <v>sod_g_2_DevelopedOSESA16a</v>
      </c>
      <c r="D5647">
        <v>499</v>
      </c>
      <c r="E5647">
        <v>499</v>
      </c>
      <c r="F5647">
        <v>0</v>
      </c>
      <c r="G5647">
        <v>0</v>
      </c>
      <c r="H5647">
        <v>0</v>
      </c>
      <c r="I5647">
        <v>0</v>
      </c>
      <c r="J5647">
        <v>0</v>
      </c>
      <c r="K5647">
        <v>0</v>
      </c>
      <c r="L5647">
        <v>504</v>
      </c>
      <c r="M5647">
        <v>0</v>
      </c>
      <c r="R5647">
        <f t="shared" si="307"/>
        <v>7</v>
      </c>
      <c r="S5647">
        <f t="shared" si="308"/>
        <v>15</v>
      </c>
    </row>
    <row r="5648" spans="1:19" x14ac:dyDescent="0.3">
      <c r="A5648">
        <v>5647</v>
      </c>
      <c r="B5648" t="s">
        <v>5658</v>
      </c>
      <c r="C5648" t="str">
        <f t="shared" si="306"/>
        <v>sod_g_2_DevelopedOSESA16b</v>
      </c>
      <c r="D5648">
        <v>469</v>
      </c>
      <c r="E5648">
        <v>469</v>
      </c>
      <c r="F5648">
        <v>0</v>
      </c>
      <c r="G5648">
        <v>0</v>
      </c>
      <c r="H5648">
        <v>0</v>
      </c>
      <c r="I5648">
        <v>0</v>
      </c>
      <c r="J5648">
        <v>0</v>
      </c>
      <c r="K5648">
        <v>0</v>
      </c>
      <c r="L5648">
        <v>474</v>
      </c>
      <c r="M5648">
        <v>0</v>
      </c>
      <c r="R5648">
        <f t="shared" si="307"/>
        <v>7</v>
      </c>
      <c r="S5648">
        <f t="shared" si="308"/>
        <v>15</v>
      </c>
    </row>
    <row r="5649" spans="1:19" x14ac:dyDescent="0.3">
      <c r="A5649">
        <v>5648</v>
      </c>
      <c r="B5649" t="s">
        <v>5659</v>
      </c>
      <c r="C5649" t="str">
        <f t="shared" si="306"/>
        <v>sod_g_2_DevelopedOSESA17a</v>
      </c>
      <c r="D5649">
        <v>516</v>
      </c>
      <c r="E5649">
        <v>516</v>
      </c>
      <c r="F5649">
        <v>0</v>
      </c>
      <c r="G5649">
        <v>0</v>
      </c>
      <c r="H5649">
        <v>0</v>
      </c>
      <c r="I5649">
        <v>0</v>
      </c>
      <c r="J5649">
        <v>0</v>
      </c>
      <c r="K5649">
        <v>0</v>
      </c>
      <c r="L5649">
        <v>520</v>
      </c>
      <c r="M5649">
        <v>0</v>
      </c>
      <c r="R5649">
        <f t="shared" si="307"/>
        <v>7</v>
      </c>
      <c r="S5649">
        <f t="shared" si="308"/>
        <v>15</v>
      </c>
    </row>
    <row r="5650" spans="1:19" x14ac:dyDescent="0.3">
      <c r="A5650">
        <v>5649</v>
      </c>
      <c r="B5650" t="s">
        <v>5660</v>
      </c>
      <c r="C5650" t="str">
        <f t="shared" si="306"/>
        <v>sod_g_2_DevelopedOSESA17b</v>
      </c>
      <c r="D5650">
        <v>488</v>
      </c>
      <c r="E5650">
        <v>488</v>
      </c>
      <c r="F5650">
        <v>0</v>
      </c>
      <c r="G5650">
        <v>0</v>
      </c>
      <c r="H5650">
        <v>0</v>
      </c>
      <c r="I5650">
        <v>0</v>
      </c>
      <c r="J5650">
        <v>0</v>
      </c>
      <c r="K5650">
        <v>0</v>
      </c>
      <c r="L5650">
        <v>492</v>
      </c>
      <c r="M5650">
        <v>0</v>
      </c>
      <c r="R5650">
        <f t="shared" si="307"/>
        <v>7</v>
      </c>
      <c r="S5650">
        <f t="shared" si="308"/>
        <v>15</v>
      </c>
    </row>
    <row r="5651" spans="1:19" x14ac:dyDescent="0.3">
      <c r="A5651">
        <v>5650</v>
      </c>
      <c r="B5651" t="s">
        <v>5661</v>
      </c>
      <c r="C5651" t="str">
        <f t="shared" si="306"/>
        <v>sod_g_2_DevelopedOSESA18a</v>
      </c>
      <c r="D5651">
        <v>499</v>
      </c>
      <c r="E5651">
        <v>499</v>
      </c>
      <c r="F5651">
        <v>0</v>
      </c>
      <c r="G5651">
        <v>0</v>
      </c>
      <c r="H5651">
        <v>0</v>
      </c>
      <c r="I5651">
        <v>0</v>
      </c>
      <c r="J5651">
        <v>0</v>
      </c>
      <c r="K5651">
        <v>0</v>
      </c>
      <c r="L5651">
        <v>504</v>
      </c>
      <c r="M5651">
        <v>0</v>
      </c>
      <c r="R5651">
        <f t="shared" si="307"/>
        <v>7</v>
      </c>
      <c r="S5651">
        <f t="shared" si="308"/>
        <v>15</v>
      </c>
    </row>
    <row r="5652" spans="1:19" x14ac:dyDescent="0.3">
      <c r="A5652">
        <v>5651</v>
      </c>
      <c r="B5652" t="s">
        <v>5662</v>
      </c>
      <c r="C5652" t="str">
        <f t="shared" si="306"/>
        <v>sod_g_2_DevelopedOSESA18b</v>
      </c>
      <c r="D5652">
        <v>535</v>
      </c>
      <c r="E5652">
        <v>535</v>
      </c>
      <c r="F5652">
        <v>0</v>
      </c>
      <c r="G5652">
        <v>0</v>
      </c>
      <c r="H5652">
        <v>0</v>
      </c>
      <c r="I5652">
        <v>0</v>
      </c>
      <c r="J5652">
        <v>0</v>
      </c>
      <c r="K5652">
        <v>0</v>
      </c>
      <c r="L5652">
        <v>540</v>
      </c>
      <c r="M5652">
        <v>0</v>
      </c>
      <c r="R5652">
        <f t="shared" si="307"/>
        <v>7</v>
      </c>
      <c r="S5652">
        <f t="shared" si="308"/>
        <v>15</v>
      </c>
    </row>
    <row r="5653" spans="1:19" x14ac:dyDescent="0.3">
      <c r="A5653">
        <v>5652</v>
      </c>
      <c r="B5653" t="s">
        <v>5663</v>
      </c>
      <c r="C5653" t="str">
        <f t="shared" si="306"/>
        <v>sod_g_2_DevelopedOSESA19a</v>
      </c>
      <c r="D5653">
        <v>489</v>
      </c>
      <c r="E5653">
        <v>489</v>
      </c>
      <c r="F5653">
        <v>0</v>
      </c>
      <c r="G5653">
        <v>0</v>
      </c>
      <c r="H5653">
        <v>0</v>
      </c>
      <c r="I5653">
        <v>0</v>
      </c>
      <c r="J5653">
        <v>0</v>
      </c>
      <c r="K5653">
        <v>0</v>
      </c>
      <c r="L5653">
        <v>494</v>
      </c>
      <c r="M5653">
        <v>0</v>
      </c>
      <c r="R5653">
        <f t="shared" si="307"/>
        <v>7</v>
      </c>
      <c r="S5653">
        <f t="shared" si="308"/>
        <v>15</v>
      </c>
    </row>
    <row r="5654" spans="1:19" x14ac:dyDescent="0.3">
      <c r="A5654">
        <v>5653</v>
      </c>
      <c r="B5654" t="s">
        <v>5664</v>
      </c>
      <c r="C5654" t="str">
        <f t="shared" si="306"/>
        <v>sod_g_2_DevelopedOSESA19b</v>
      </c>
      <c r="D5654">
        <v>520</v>
      </c>
      <c r="E5654">
        <v>520</v>
      </c>
      <c r="F5654">
        <v>0</v>
      </c>
      <c r="G5654">
        <v>0</v>
      </c>
      <c r="H5654">
        <v>0</v>
      </c>
      <c r="I5654">
        <v>0</v>
      </c>
      <c r="J5654">
        <v>0</v>
      </c>
      <c r="K5654">
        <v>0</v>
      </c>
      <c r="L5654">
        <v>525</v>
      </c>
      <c r="M5654">
        <v>0</v>
      </c>
      <c r="R5654">
        <f t="shared" si="307"/>
        <v>7</v>
      </c>
      <c r="S5654">
        <f t="shared" si="308"/>
        <v>15</v>
      </c>
    </row>
    <row r="5655" spans="1:19" x14ac:dyDescent="0.3">
      <c r="A5655">
        <v>5654</v>
      </c>
      <c r="B5655" t="s">
        <v>5665</v>
      </c>
      <c r="C5655" t="str">
        <f t="shared" si="306"/>
        <v>sod_g_2_DevelopedOSESA20a</v>
      </c>
      <c r="D5655">
        <v>495</v>
      </c>
      <c r="E5655">
        <v>495</v>
      </c>
      <c r="F5655">
        <v>0</v>
      </c>
      <c r="G5655">
        <v>0</v>
      </c>
      <c r="H5655">
        <v>0</v>
      </c>
      <c r="I5655">
        <v>0</v>
      </c>
      <c r="J5655">
        <v>0</v>
      </c>
      <c r="K5655">
        <v>0</v>
      </c>
      <c r="L5655">
        <v>500</v>
      </c>
      <c r="M5655">
        <v>0</v>
      </c>
      <c r="R5655">
        <f t="shared" si="307"/>
        <v>7</v>
      </c>
      <c r="S5655">
        <f t="shared" si="308"/>
        <v>15</v>
      </c>
    </row>
    <row r="5656" spans="1:19" x14ac:dyDescent="0.3">
      <c r="A5656">
        <v>5655</v>
      </c>
      <c r="B5656" t="s">
        <v>5666</v>
      </c>
      <c r="C5656" t="str">
        <f t="shared" si="306"/>
        <v>sod_g_2_DevelopedOSESA20b</v>
      </c>
      <c r="D5656">
        <v>522</v>
      </c>
      <c r="E5656">
        <v>522</v>
      </c>
      <c r="F5656">
        <v>0</v>
      </c>
      <c r="G5656">
        <v>0</v>
      </c>
      <c r="H5656">
        <v>0</v>
      </c>
      <c r="I5656">
        <v>0</v>
      </c>
      <c r="J5656">
        <v>0</v>
      </c>
      <c r="K5656">
        <v>0</v>
      </c>
      <c r="L5656">
        <v>527</v>
      </c>
      <c r="M5656">
        <v>0</v>
      </c>
      <c r="R5656">
        <f t="shared" si="307"/>
        <v>7</v>
      </c>
      <c r="S5656">
        <f t="shared" si="308"/>
        <v>15</v>
      </c>
    </row>
    <row r="5657" spans="1:19" x14ac:dyDescent="0.3">
      <c r="A5657">
        <v>5656</v>
      </c>
      <c r="B5657" t="s">
        <v>5667</v>
      </c>
      <c r="C5657" t="str">
        <f t="shared" si="306"/>
        <v>sod_g_2_DevelopedOSESA21</v>
      </c>
      <c r="D5657">
        <v>878</v>
      </c>
      <c r="E5657">
        <v>878</v>
      </c>
      <c r="F5657">
        <v>0</v>
      </c>
      <c r="G5657">
        <v>0</v>
      </c>
      <c r="H5657">
        <v>0</v>
      </c>
      <c r="I5657">
        <v>0</v>
      </c>
      <c r="J5657">
        <v>0</v>
      </c>
      <c r="K5657">
        <v>0</v>
      </c>
      <c r="L5657">
        <v>880</v>
      </c>
      <c r="M5657">
        <v>0</v>
      </c>
      <c r="R5657">
        <f t="shared" si="307"/>
        <v>7</v>
      </c>
      <c r="S5657">
        <f t="shared" si="308"/>
        <v>15</v>
      </c>
    </row>
    <row r="5658" spans="1:19" x14ac:dyDescent="0.3">
      <c r="A5658">
        <v>5657</v>
      </c>
      <c r="B5658" t="s">
        <v>5668</v>
      </c>
      <c r="C5658" t="str">
        <f t="shared" si="306"/>
        <v>sorghum_g_2_OtherGrainESA1</v>
      </c>
      <c r="D5658">
        <v>1007</v>
      </c>
      <c r="E5658">
        <v>1007</v>
      </c>
      <c r="F5658">
        <v>0</v>
      </c>
      <c r="G5658">
        <v>0</v>
      </c>
      <c r="H5658">
        <v>0</v>
      </c>
      <c r="I5658">
        <v>0</v>
      </c>
      <c r="J5658">
        <v>0</v>
      </c>
      <c r="K5658">
        <v>0</v>
      </c>
      <c r="L5658">
        <v>1010</v>
      </c>
      <c r="M5658">
        <v>0</v>
      </c>
      <c r="R5658">
        <f t="shared" si="307"/>
        <v>11</v>
      </c>
      <c r="S5658">
        <f t="shared" si="308"/>
        <v>19</v>
      </c>
    </row>
    <row r="5659" spans="1:19" x14ac:dyDescent="0.3">
      <c r="A5659">
        <v>5658</v>
      </c>
      <c r="B5659" t="s">
        <v>5669</v>
      </c>
      <c r="C5659" t="str">
        <f t="shared" si="306"/>
        <v>sorghum_g_2_OtherGrainESA2</v>
      </c>
      <c r="D5659">
        <v>740</v>
      </c>
      <c r="E5659">
        <v>740</v>
      </c>
      <c r="F5659">
        <v>0</v>
      </c>
      <c r="G5659">
        <v>0</v>
      </c>
      <c r="H5659">
        <v>0</v>
      </c>
      <c r="I5659">
        <v>0</v>
      </c>
      <c r="J5659">
        <v>0</v>
      </c>
      <c r="K5659">
        <v>0</v>
      </c>
      <c r="L5659">
        <v>740</v>
      </c>
      <c r="M5659">
        <v>0</v>
      </c>
      <c r="R5659">
        <f t="shared" si="307"/>
        <v>11</v>
      </c>
      <c r="S5659">
        <f t="shared" si="308"/>
        <v>19</v>
      </c>
    </row>
    <row r="5660" spans="1:19" x14ac:dyDescent="0.3">
      <c r="A5660">
        <v>5659</v>
      </c>
      <c r="B5660" t="s">
        <v>5670</v>
      </c>
      <c r="C5660" t="str">
        <f t="shared" si="306"/>
        <v>sorghum_g_2_OtherGrainESA3</v>
      </c>
      <c r="D5660">
        <v>418</v>
      </c>
      <c r="E5660">
        <v>418</v>
      </c>
      <c r="F5660">
        <v>0</v>
      </c>
      <c r="G5660">
        <v>0</v>
      </c>
      <c r="H5660">
        <v>0</v>
      </c>
      <c r="I5660">
        <v>0</v>
      </c>
      <c r="J5660">
        <v>0</v>
      </c>
      <c r="K5660">
        <v>0</v>
      </c>
      <c r="L5660">
        <v>421</v>
      </c>
      <c r="M5660">
        <v>0</v>
      </c>
      <c r="R5660">
        <f t="shared" si="307"/>
        <v>11</v>
      </c>
      <c r="S5660">
        <f t="shared" si="308"/>
        <v>19</v>
      </c>
    </row>
    <row r="5661" spans="1:19" x14ac:dyDescent="0.3">
      <c r="A5661">
        <v>5660</v>
      </c>
      <c r="B5661" t="s">
        <v>5671</v>
      </c>
      <c r="C5661" t="str">
        <f t="shared" si="306"/>
        <v>sorghum_g_2_OtherGrainESA4</v>
      </c>
      <c r="D5661">
        <v>559</v>
      </c>
      <c r="E5661">
        <v>559</v>
      </c>
      <c r="F5661">
        <v>0</v>
      </c>
      <c r="G5661">
        <v>0</v>
      </c>
      <c r="H5661">
        <v>0</v>
      </c>
      <c r="I5661">
        <v>0</v>
      </c>
      <c r="J5661">
        <v>0</v>
      </c>
      <c r="K5661">
        <v>0</v>
      </c>
      <c r="L5661">
        <v>562</v>
      </c>
      <c r="M5661">
        <v>0</v>
      </c>
      <c r="R5661">
        <f t="shared" si="307"/>
        <v>11</v>
      </c>
      <c r="S5661">
        <f t="shared" si="308"/>
        <v>19</v>
      </c>
    </row>
    <row r="5662" spans="1:19" x14ac:dyDescent="0.3">
      <c r="A5662">
        <v>5661</v>
      </c>
      <c r="B5662" t="s">
        <v>5672</v>
      </c>
      <c r="C5662" t="str">
        <f t="shared" si="306"/>
        <v>sorghum_g_2_OtherGrainESA5</v>
      </c>
      <c r="D5662">
        <v>920</v>
      </c>
      <c r="E5662">
        <v>920</v>
      </c>
      <c r="F5662">
        <v>0</v>
      </c>
      <c r="G5662">
        <v>0</v>
      </c>
      <c r="H5662">
        <v>0</v>
      </c>
      <c r="I5662">
        <v>0</v>
      </c>
      <c r="J5662">
        <v>0</v>
      </c>
      <c r="K5662">
        <v>0</v>
      </c>
      <c r="L5662">
        <v>972</v>
      </c>
      <c r="M5662">
        <v>0</v>
      </c>
      <c r="R5662">
        <f t="shared" si="307"/>
        <v>11</v>
      </c>
      <c r="S5662">
        <f t="shared" si="308"/>
        <v>19</v>
      </c>
    </row>
    <row r="5663" spans="1:19" x14ac:dyDescent="0.3">
      <c r="A5663">
        <v>5662</v>
      </c>
      <c r="B5663" t="s">
        <v>5673</v>
      </c>
      <c r="C5663" t="str">
        <f t="shared" si="306"/>
        <v>sorghum_g_2_OtherGrainESA6</v>
      </c>
      <c r="D5663">
        <v>601</v>
      </c>
      <c r="E5663">
        <v>601</v>
      </c>
      <c r="F5663">
        <v>0</v>
      </c>
      <c r="G5663">
        <v>0</v>
      </c>
      <c r="H5663">
        <v>0</v>
      </c>
      <c r="I5663">
        <v>0</v>
      </c>
      <c r="J5663">
        <v>0</v>
      </c>
      <c r="K5663">
        <v>0</v>
      </c>
      <c r="L5663">
        <v>601</v>
      </c>
      <c r="M5663">
        <v>0</v>
      </c>
      <c r="R5663">
        <f t="shared" si="307"/>
        <v>11</v>
      </c>
      <c r="S5663">
        <f t="shared" si="308"/>
        <v>19</v>
      </c>
    </row>
    <row r="5664" spans="1:19" x14ac:dyDescent="0.3">
      <c r="A5664">
        <v>5663</v>
      </c>
      <c r="B5664" t="s">
        <v>5674</v>
      </c>
      <c r="C5664" t="str">
        <f t="shared" si="306"/>
        <v>sorghum_g_2_OtherGrainESA7</v>
      </c>
      <c r="D5664">
        <v>932</v>
      </c>
      <c r="E5664">
        <v>932</v>
      </c>
      <c r="F5664">
        <v>0</v>
      </c>
      <c r="G5664">
        <v>0</v>
      </c>
      <c r="H5664">
        <v>0</v>
      </c>
      <c r="I5664">
        <v>0</v>
      </c>
      <c r="J5664">
        <v>0</v>
      </c>
      <c r="K5664">
        <v>0</v>
      </c>
      <c r="L5664">
        <v>935</v>
      </c>
      <c r="M5664">
        <v>0</v>
      </c>
      <c r="R5664">
        <f t="shared" si="307"/>
        <v>11</v>
      </c>
      <c r="S5664">
        <f t="shared" si="308"/>
        <v>19</v>
      </c>
    </row>
    <row r="5665" spans="1:19" x14ac:dyDescent="0.3">
      <c r="A5665">
        <v>5664</v>
      </c>
      <c r="B5665" t="s">
        <v>5675</v>
      </c>
      <c r="C5665" t="str">
        <f t="shared" si="306"/>
        <v>sorghum_g_2_OtherGrainESA8</v>
      </c>
      <c r="D5665">
        <v>385</v>
      </c>
      <c r="E5665">
        <v>385</v>
      </c>
      <c r="F5665">
        <v>0</v>
      </c>
      <c r="G5665">
        <v>0</v>
      </c>
      <c r="H5665">
        <v>0</v>
      </c>
      <c r="I5665">
        <v>0</v>
      </c>
      <c r="J5665">
        <v>0</v>
      </c>
      <c r="K5665">
        <v>0</v>
      </c>
      <c r="L5665">
        <v>433</v>
      </c>
      <c r="M5665">
        <v>0</v>
      </c>
      <c r="R5665">
        <f t="shared" si="307"/>
        <v>11</v>
      </c>
      <c r="S5665">
        <f t="shared" si="308"/>
        <v>19</v>
      </c>
    </row>
    <row r="5666" spans="1:19" x14ac:dyDescent="0.3">
      <c r="A5666">
        <v>5665</v>
      </c>
      <c r="B5666" t="s">
        <v>5676</v>
      </c>
      <c r="C5666" t="str">
        <f t="shared" si="306"/>
        <v>sorghum_g_2_OtherGrainESA9</v>
      </c>
      <c r="D5666">
        <v>604</v>
      </c>
      <c r="E5666">
        <v>604</v>
      </c>
      <c r="F5666">
        <v>0</v>
      </c>
      <c r="G5666">
        <v>0</v>
      </c>
      <c r="H5666">
        <v>0</v>
      </c>
      <c r="I5666">
        <v>0</v>
      </c>
      <c r="J5666">
        <v>0</v>
      </c>
      <c r="K5666">
        <v>0</v>
      </c>
      <c r="L5666">
        <v>616</v>
      </c>
      <c r="M5666">
        <v>0</v>
      </c>
      <c r="R5666">
        <f t="shared" si="307"/>
        <v>11</v>
      </c>
      <c r="S5666">
        <f t="shared" si="308"/>
        <v>19</v>
      </c>
    </row>
    <row r="5667" spans="1:19" x14ac:dyDescent="0.3">
      <c r="A5667">
        <v>5666</v>
      </c>
      <c r="B5667" t="s">
        <v>5677</v>
      </c>
      <c r="C5667" t="str">
        <f t="shared" si="306"/>
        <v>sorghum_g_2_OtherGrainESA10a</v>
      </c>
      <c r="D5667">
        <v>776</v>
      </c>
      <c r="E5667">
        <v>776</v>
      </c>
      <c r="F5667">
        <v>0</v>
      </c>
      <c r="G5667">
        <v>0</v>
      </c>
      <c r="H5667">
        <v>0</v>
      </c>
      <c r="I5667">
        <v>0</v>
      </c>
      <c r="J5667">
        <v>0</v>
      </c>
      <c r="K5667">
        <v>0</v>
      </c>
      <c r="L5667">
        <v>849</v>
      </c>
      <c r="M5667">
        <v>0</v>
      </c>
      <c r="R5667">
        <f t="shared" si="307"/>
        <v>11</v>
      </c>
      <c r="S5667">
        <f t="shared" si="308"/>
        <v>19</v>
      </c>
    </row>
    <row r="5668" spans="1:19" x14ac:dyDescent="0.3">
      <c r="A5668">
        <v>5667</v>
      </c>
      <c r="B5668" t="s">
        <v>5678</v>
      </c>
      <c r="C5668" t="str">
        <f t="shared" si="306"/>
        <v>sorghum_g_2_OtherGrainESA10b</v>
      </c>
      <c r="D5668">
        <v>1080</v>
      </c>
      <c r="E5668">
        <v>1080</v>
      </c>
      <c r="F5668">
        <v>0</v>
      </c>
      <c r="G5668">
        <v>0</v>
      </c>
      <c r="H5668">
        <v>0</v>
      </c>
      <c r="I5668">
        <v>0</v>
      </c>
      <c r="J5668">
        <v>0</v>
      </c>
      <c r="K5668">
        <v>0</v>
      </c>
      <c r="L5668">
        <v>1139</v>
      </c>
      <c r="M5668">
        <v>0</v>
      </c>
      <c r="R5668">
        <f t="shared" si="307"/>
        <v>11</v>
      </c>
      <c r="S5668">
        <f t="shared" si="308"/>
        <v>19</v>
      </c>
    </row>
    <row r="5669" spans="1:19" x14ac:dyDescent="0.3">
      <c r="A5669">
        <v>5668</v>
      </c>
      <c r="B5669" t="s">
        <v>5679</v>
      </c>
      <c r="C5669" t="str">
        <f t="shared" si="306"/>
        <v>sorghum_g_2_OtherGrainESA11a</v>
      </c>
      <c r="D5669">
        <v>624</v>
      </c>
      <c r="E5669">
        <v>624</v>
      </c>
      <c r="F5669">
        <v>0</v>
      </c>
      <c r="G5669">
        <v>0</v>
      </c>
      <c r="H5669">
        <v>0</v>
      </c>
      <c r="I5669">
        <v>0</v>
      </c>
      <c r="J5669">
        <v>0</v>
      </c>
      <c r="K5669">
        <v>0</v>
      </c>
      <c r="L5669">
        <v>625</v>
      </c>
      <c r="M5669">
        <v>0</v>
      </c>
      <c r="R5669">
        <f t="shared" si="307"/>
        <v>11</v>
      </c>
      <c r="S5669">
        <f t="shared" si="308"/>
        <v>19</v>
      </c>
    </row>
    <row r="5670" spans="1:19" x14ac:dyDescent="0.3">
      <c r="A5670">
        <v>5669</v>
      </c>
      <c r="B5670" t="s">
        <v>5680</v>
      </c>
      <c r="C5670" t="str">
        <f t="shared" si="306"/>
        <v>sorghum_g_2_OtherGrainESA11b</v>
      </c>
      <c r="D5670">
        <v>1504</v>
      </c>
      <c r="E5670">
        <v>1504</v>
      </c>
      <c r="F5670">
        <v>0</v>
      </c>
      <c r="G5670">
        <v>0</v>
      </c>
      <c r="H5670">
        <v>0</v>
      </c>
      <c r="I5670">
        <v>0</v>
      </c>
      <c r="J5670">
        <v>0</v>
      </c>
      <c r="K5670">
        <v>0</v>
      </c>
      <c r="L5670">
        <v>1506</v>
      </c>
      <c r="M5670">
        <v>0</v>
      </c>
      <c r="R5670">
        <f t="shared" si="307"/>
        <v>11</v>
      </c>
      <c r="S5670">
        <f t="shared" si="308"/>
        <v>19</v>
      </c>
    </row>
    <row r="5671" spans="1:19" x14ac:dyDescent="0.3">
      <c r="A5671">
        <v>5670</v>
      </c>
      <c r="B5671" t="s">
        <v>5681</v>
      </c>
      <c r="C5671" t="str">
        <f t="shared" si="306"/>
        <v>sorghum_g_2_OtherGrainESA12a</v>
      </c>
      <c r="D5671">
        <v>607</v>
      </c>
      <c r="E5671">
        <v>607</v>
      </c>
      <c r="F5671">
        <v>0</v>
      </c>
      <c r="G5671">
        <v>0</v>
      </c>
      <c r="H5671">
        <v>0</v>
      </c>
      <c r="I5671">
        <v>0</v>
      </c>
      <c r="J5671">
        <v>0</v>
      </c>
      <c r="K5671">
        <v>0</v>
      </c>
      <c r="L5671">
        <v>610</v>
      </c>
      <c r="M5671">
        <v>0</v>
      </c>
      <c r="R5671">
        <f t="shared" si="307"/>
        <v>11</v>
      </c>
      <c r="S5671">
        <f t="shared" si="308"/>
        <v>19</v>
      </c>
    </row>
    <row r="5672" spans="1:19" x14ac:dyDescent="0.3">
      <c r="A5672">
        <v>5671</v>
      </c>
      <c r="B5672" t="s">
        <v>5682</v>
      </c>
      <c r="C5672" t="str">
        <f t="shared" si="306"/>
        <v>sorghum_g_2_OtherGrainESA12b</v>
      </c>
      <c r="D5672">
        <v>605</v>
      </c>
      <c r="E5672">
        <v>605</v>
      </c>
      <c r="F5672">
        <v>0</v>
      </c>
      <c r="G5672">
        <v>0</v>
      </c>
      <c r="H5672">
        <v>0</v>
      </c>
      <c r="I5672">
        <v>0</v>
      </c>
      <c r="J5672">
        <v>0</v>
      </c>
      <c r="K5672">
        <v>0</v>
      </c>
      <c r="L5672">
        <v>608</v>
      </c>
      <c r="M5672">
        <v>0</v>
      </c>
      <c r="R5672">
        <f t="shared" si="307"/>
        <v>11</v>
      </c>
      <c r="S5672">
        <f t="shared" si="308"/>
        <v>19</v>
      </c>
    </row>
    <row r="5673" spans="1:19" x14ac:dyDescent="0.3">
      <c r="A5673">
        <v>5672</v>
      </c>
      <c r="B5673" t="s">
        <v>5683</v>
      </c>
      <c r="C5673" t="str">
        <f t="shared" si="306"/>
        <v>sorghum_g_2_OtherGrainESA13</v>
      </c>
      <c r="D5673">
        <v>1289</v>
      </c>
      <c r="E5673">
        <v>1289</v>
      </c>
      <c r="F5673">
        <v>0</v>
      </c>
      <c r="G5673">
        <v>0</v>
      </c>
      <c r="H5673">
        <v>0</v>
      </c>
      <c r="I5673">
        <v>0</v>
      </c>
      <c r="J5673">
        <v>0</v>
      </c>
      <c r="K5673">
        <v>0</v>
      </c>
      <c r="L5673">
        <v>1292</v>
      </c>
      <c r="M5673">
        <v>0</v>
      </c>
      <c r="R5673">
        <f t="shared" si="307"/>
        <v>11</v>
      </c>
      <c r="S5673">
        <f t="shared" si="308"/>
        <v>19</v>
      </c>
    </row>
    <row r="5674" spans="1:19" x14ac:dyDescent="0.3">
      <c r="A5674">
        <v>5673</v>
      </c>
      <c r="B5674" t="s">
        <v>5684</v>
      </c>
      <c r="C5674" t="str">
        <f t="shared" si="306"/>
        <v>sorghum_g_2_OtherGrainESA14</v>
      </c>
      <c r="D5674">
        <v>1183</v>
      </c>
      <c r="E5674">
        <v>1183</v>
      </c>
      <c r="F5674">
        <v>0</v>
      </c>
      <c r="G5674">
        <v>0</v>
      </c>
      <c r="H5674">
        <v>0</v>
      </c>
      <c r="I5674">
        <v>0</v>
      </c>
      <c r="J5674">
        <v>0</v>
      </c>
      <c r="K5674">
        <v>0</v>
      </c>
      <c r="L5674">
        <v>1186</v>
      </c>
      <c r="M5674">
        <v>0</v>
      </c>
      <c r="R5674">
        <f t="shared" si="307"/>
        <v>11</v>
      </c>
      <c r="S5674">
        <f t="shared" si="308"/>
        <v>19</v>
      </c>
    </row>
    <row r="5675" spans="1:19" x14ac:dyDescent="0.3">
      <c r="A5675">
        <v>5674</v>
      </c>
      <c r="B5675" t="s">
        <v>5685</v>
      </c>
      <c r="C5675" t="str">
        <f t="shared" si="306"/>
        <v>sorghum_g_2_OtherGrainESA15a</v>
      </c>
      <c r="D5675">
        <v>763</v>
      </c>
      <c r="E5675">
        <v>763</v>
      </c>
      <c r="F5675">
        <v>0</v>
      </c>
      <c r="G5675">
        <v>0</v>
      </c>
      <c r="H5675">
        <v>0</v>
      </c>
      <c r="I5675">
        <v>0</v>
      </c>
      <c r="J5675">
        <v>0</v>
      </c>
      <c r="K5675">
        <v>0</v>
      </c>
      <c r="L5675">
        <v>763</v>
      </c>
      <c r="M5675">
        <v>0</v>
      </c>
      <c r="R5675">
        <f t="shared" si="307"/>
        <v>11</v>
      </c>
      <c r="S5675">
        <f t="shared" si="308"/>
        <v>19</v>
      </c>
    </row>
    <row r="5676" spans="1:19" x14ac:dyDescent="0.3">
      <c r="A5676">
        <v>5675</v>
      </c>
      <c r="B5676" t="s">
        <v>5686</v>
      </c>
      <c r="C5676" t="str">
        <f t="shared" si="306"/>
        <v>sorghum_g_2_OtherGrainESA15b</v>
      </c>
      <c r="D5676">
        <v>450</v>
      </c>
      <c r="E5676">
        <v>450</v>
      </c>
      <c r="F5676">
        <v>0</v>
      </c>
      <c r="G5676">
        <v>0</v>
      </c>
      <c r="H5676">
        <v>0</v>
      </c>
      <c r="I5676">
        <v>0</v>
      </c>
      <c r="J5676">
        <v>0</v>
      </c>
      <c r="K5676">
        <v>0</v>
      </c>
      <c r="L5676">
        <v>451</v>
      </c>
      <c r="M5676">
        <v>0</v>
      </c>
      <c r="R5676">
        <f t="shared" si="307"/>
        <v>11</v>
      </c>
      <c r="S5676">
        <f t="shared" si="308"/>
        <v>19</v>
      </c>
    </row>
    <row r="5677" spans="1:19" x14ac:dyDescent="0.3">
      <c r="A5677">
        <v>5676</v>
      </c>
      <c r="B5677" t="s">
        <v>5687</v>
      </c>
      <c r="C5677" t="str">
        <f t="shared" si="306"/>
        <v>sorghum_g_2_OtherGrainESA16a</v>
      </c>
      <c r="D5677">
        <v>1082</v>
      </c>
      <c r="E5677">
        <v>1082</v>
      </c>
      <c r="F5677">
        <v>0</v>
      </c>
      <c r="G5677">
        <v>0</v>
      </c>
      <c r="H5677">
        <v>0</v>
      </c>
      <c r="I5677">
        <v>0</v>
      </c>
      <c r="J5677">
        <v>0</v>
      </c>
      <c r="K5677">
        <v>0</v>
      </c>
      <c r="L5677">
        <v>1083</v>
      </c>
      <c r="M5677">
        <v>0</v>
      </c>
      <c r="R5677">
        <f t="shared" si="307"/>
        <v>11</v>
      </c>
      <c r="S5677">
        <f t="shared" si="308"/>
        <v>19</v>
      </c>
    </row>
    <row r="5678" spans="1:19" x14ac:dyDescent="0.3">
      <c r="A5678">
        <v>5677</v>
      </c>
      <c r="B5678" t="s">
        <v>5688</v>
      </c>
      <c r="C5678" t="str">
        <f t="shared" si="306"/>
        <v>sorghum_g_2_OtherGrainESA16b</v>
      </c>
      <c r="D5678">
        <v>1251</v>
      </c>
      <c r="E5678">
        <v>1251</v>
      </c>
      <c r="F5678">
        <v>0</v>
      </c>
      <c r="G5678">
        <v>0</v>
      </c>
      <c r="H5678">
        <v>0</v>
      </c>
      <c r="I5678">
        <v>0</v>
      </c>
      <c r="J5678">
        <v>0</v>
      </c>
      <c r="K5678">
        <v>0</v>
      </c>
      <c r="L5678">
        <v>1252</v>
      </c>
      <c r="M5678">
        <v>0</v>
      </c>
      <c r="R5678">
        <f t="shared" si="307"/>
        <v>11</v>
      </c>
      <c r="S5678">
        <f t="shared" si="308"/>
        <v>19</v>
      </c>
    </row>
    <row r="5679" spans="1:19" x14ac:dyDescent="0.3">
      <c r="A5679">
        <v>5678</v>
      </c>
      <c r="B5679" t="s">
        <v>5689</v>
      </c>
      <c r="C5679" t="str">
        <f t="shared" si="306"/>
        <v>sorghum_g_2_OtherGrainESA17a</v>
      </c>
      <c r="D5679">
        <v>296</v>
      </c>
      <c r="E5679">
        <v>296</v>
      </c>
      <c r="F5679">
        <v>0</v>
      </c>
      <c r="G5679">
        <v>0</v>
      </c>
      <c r="H5679">
        <v>0</v>
      </c>
      <c r="I5679">
        <v>0</v>
      </c>
      <c r="J5679">
        <v>0</v>
      </c>
      <c r="K5679">
        <v>0</v>
      </c>
      <c r="L5679">
        <v>309</v>
      </c>
      <c r="M5679">
        <v>0</v>
      </c>
      <c r="R5679">
        <f t="shared" si="307"/>
        <v>11</v>
      </c>
      <c r="S5679">
        <f t="shared" si="308"/>
        <v>19</v>
      </c>
    </row>
    <row r="5680" spans="1:19" x14ac:dyDescent="0.3">
      <c r="A5680">
        <v>5679</v>
      </c>
      <c r="B5680" t="s">
        <v>5690</v>
      </c>
      <c r="C5680" t="str">
        <f t="shared" si="306"/>
        <v>sorghum_g_2_OtherGrainESA17b</v>
      </c>
      <c r="D5680">
        <v>255</v>
      </c>
      <c r="E5680">
        <v>255</v>
      </c>
      <c r="F5680">
        <v>0</v>
      </c>
      <c r="G5680">
        <v>0</v>
      </c>
      <c r="H5680">
        <v>0</v>
      </c>
      <c r="I5680">
        <v>0</v>
      </c>
      <c r="J5680">
        <v>0</v>
      </c>
      <c r="K5680">
        <v>0</v>
      </c>
      <c r="L5680">
        <v>259</v>
      </c>
      <c r="M5680">
        <v>0</v>
      </c>
      <c r="R5680">
        <f t="shared" si="307"/>
        <v>11</v>
      </c>
      <c r="S5680">
        <f t="shared" si="308"/>
        <v>19</v>
      </c>
    </row>
    <row r="5681" spans="1:19" x14ac:dyDescent="0.3">
      <c r="A5681">
        <v>5680</v>
      </c>
      <c r="B5681" t="s">
        <v>5691</v>
      </c>
      <c r="C5681" t="str">
        <f t="shared" si="306"/>
        <v>sorghum_g_2_OtherGrainESA18a</v>
      </c>
      <c r="D5681">
        <v>837</v>
      </c>
      <c r="E5681">
        <v>837</v>
      </c>
      <c r="F5681">
        <v>0</v>
      </c>
      <c r="G5681">
        <v>0</v>
      </c>
      <c r="H5681">
        <v>0</v>
      </c>
      <c r="I5681">
        <v>0</v>
      </c>
      <c r="J5681">
        <v>0</v>
      </c>
      <c r="K5681">
        <v>0</v>
      </c>
      <c r="L5681">
        <v>842</v>
      </c>
      <c r="M5681">
        <v>0</v>
      </c>
      <c r="R5681">
        <f t="shared" si="307"/>
        <v>11</v>
      </c>
      <c r="S5681">
        <f t="shared" si="308"/>
        <v>19</v>
      </c>
    </row>
    <row r="5682" spans="1:19" x14ac:dyDescent="0.3">
      <c r="A5682">
        <v>5681</v>
      </c>
      <c r="B5682" t="s">
        <v>5692</v>
      </c>
      <c r="C5682" t="str">
        <f t="shared" si="306"/>
        <v>sorghum_g_2_OtherGrainESA18b</v>
      </c>
      <c r="D5682">
        <v>803</v>
      </c>
      <c r="E5682">
        <v>803</v>
      </c>
      <c r="F5682">
        <v>0</v>
      </c>
      <c r="G5682">
        <v>0</v>
      </c>
      <c r="H5682">
        <v>0</v>
      </c>
      <c r="I5682">
        <v>0</v>
      </c>
      <c r="J5682">
        <v>0</v>
      </c>
      <c r="K5682">
        <v>0</v>
      </c>
      <c r="L5682">
        <v>810</v>
      </c>
      <c r="M5682">
        <v>0</v>
      </c>
      <c r="R5682">
        <f t="shared" si="307"/>
        <v>11</v>
      </c>
      <c r="S5682">
        <f t="shared" si="308"/>
        <v>19</v>
      </c>
    </row>
    <row r="5683" spans="1:19" x14ac:dyDescent="0.3">
      <c r="A5683">
        <v>5682</v>
      </c>
      <c r="B5683" t="s">
        <v>5693</v>
      </c>
      <c r="C5683" t="str">
        <f t="shared" si="306"/>
        <v>sorghum_g_2_OtherGrainESA19a</v>
      </c>
      <c r="D5683">
        <v>624</v>
      </c>
      <c r="E5683">
        <v>624</v>
      </c>
      <c r="F5683">
        <v>0</v>
      </c>
      <c r="G5683">
        <v>0</v>
      </c>
      <c r="H5683">
        <v>0</v>
      </c>
      <c r="I5683">
        <v>0</v>
      </c>
      <c r="J5683">
        <v>0</v>
      </c>
      <c r="K5683">
        <v>0</v>
      </c>
      <c r="L5683">
        <v>628</v>
      </c>
      <c r="M5683">
        <v>0</v>
      </c>
      <c r="R5683">
        <f t="shared" si="307"/>
        <v>11</v>
      </c>
      <c r="S5683">
        <f t="shared" si="308"/>
        <v>19</v>
      </c>
    </row>
    <row r="5684" spans="1:19" x14ac:dyDescent="0.3">
      <c r="A5684">
        <v>5683</v>
      </c>
      <c r="B5684" t="s">
        <v>5694</v>
      </c>
      <c r="C5684" t="str">
        <f t="shared" si="306"/>
        <v>sorghum_g_2_OtherGrainESA19b</v>
      </c>
      <c r="D5684">
        <v>617</v>
      </c>
      <c r="E5684">
        <v>617</v>
      </c>
      <c r="F5684">
        <v>0</v>
      </c>
      <c r="G5684">
        <v>0</v>
      </c>
      <c r="H5684">
        <v>0</v>
      </c>
      <c r="I5684">
        <v>0</v>
      </c>
      <c r="J5684">
        <v>0</v>
      </c>
      <c r="K5684">
        <v>0</v>
      </c>
      <c r="L5684">
        <v>672</v>
      </c>
      <c r="M5684">
        <v>0</v>
      </c>
      <c r="R5684">
        <f t="shared" si="307"/>
        <v>11</v>
      </c>
      <c r="S5684">
        <f t="shared" si="308"/>
        <v>19</v>
      </c>
    </row>
    <row r="5685" spans="1:19" x14ac:dyDescent="0.3">
      <c r="A5685">
        <v>5684</v>
      </c>
      <c r="B5685" t="s">
        <v>5695</v>
      </c>
      <c r="C5685" t="str">
        <f t="shared" si="306"/>
        <v>sorghum_g_2_OtherGrainESA19b</v>
      </c>
      <c r="D5685">
        <v>617</v>
      </c>
      <c r="E5685">
        <v>617</v>
      </c>
      <c r="F5685">
        <v>0</v>
      </c>
      <c r="G5685">
        <v>0</v>
      </c>
      <c r="H5685">
        <v>0</v>
      </c>
      <c r="I5685">
        <v>0</v>
      </c>
      <c r="J5685">
        <v>0</v>
      </c>
      <c r="K5685">
        <v>0</v>
      </c>
      <c r="L5685">
        <v>672</v>
      </c>
      <c r="M5685">
        <v>0</v>
      </c>
      <c r="R5685">
        <f t="shared" si="307"/>
        <v>11</v>
      </c>
      <c r="S5685">
        <f t="shared" si="308"/>
        <v>19</v>
      </c>
    </row>
    <row r="5686" spans="1:19" x14ac:dyDescent="0.3">
      <c r="A5686">
        <v>5685</v>
      </c>
      <c r="B5686" t="s">
        <v>5696</v>
      </c>
      <c r="C5686" t="str">
        <f t="shared" si="306"/>
        <v>sorghum_g_2_OtherGrainESA19b</v>
      </c>
      <c r="D5686">
        <v>617</v>
      </c>
      <c r="E5686">
        <v>617</v>
      </c>
      <c r="F5686">
        <v>0</v>
      </c>
      <c r="G5686">
        <v>0</v>
      </c>
      <c r="H5686">
        <v>0</v>
      </c>
      <c r="I5686">
        <v>0</v>
      </c>
      <c r="J5686">
        <v>0</v>
      </c>
      <c r="K5686">
        <v>0</v>
      </c>
      <c r="L5686">
        <v>672</v>
      </c>
      <c r="M5686">
        <v>0</v>
      </c>
      <c r="R5686">
        <f t="shared" si="307"/>
        <v>11</v>
      </c>
      <c r="S5686">
        <f t="shared" si="308"/>
        <v>19</v>
      </c>
    </row>
    <row r="5687" spans="1:19" x14ac:dyDescent="0.3">
      <c r="A5687">
        <v>5686</v>
      </c>
      <c r="B5687" t="s">
        <v>5697</v>
      </c>
      <c r="C5687" t="str">
        <f t="shared" si="306"/>
        <v>sorghum_g_2_OtherGrainESA19b</v>
      </c>
      <c r="D5687">
        <v>617</v>
      </c>
      <c r="E5687">
        <v>617</v>
      </c>
      <c r="F5687">
        <v>0</v>
      </c>
      <c r="G5687">
        <v>0</v>
      </c>
      <c r="H5687">
        <v>0</v>
      </c>
      <c r="I5687">
        <v>0</v>
      </c>
      <c r="J5687">
        <v>0</v>
      </c>
      <c r="K5687">
        <v>0</v>
      </c>
      <c r="L5687">
        <v>672</v>
      </c>
      <c r="M5687">
        <v>0</v>
      </c>
      <c r="R5687">
        <f t="shared" si="307"/>
        <v>11</v>
      </c>
      <c r="S5687">
        <f t="shared" si="308"/>
        <v>19</v>
      </c>
    </row>
    <row r="5688" spans="1:19" x14ac:dyDescent="0.3">
      <c r="A5688">
        <v>5687</v>
      </c>
      <c r="B5688" t="s">
        <v>5698</v>
      </c>
      <c r="C5688" t="str">
        <f t="shared" si="306"/>
        <v>sorghum_g_2_OtherGrainESA19b</v>
      </c>
      <c r="D5688">
        <v>617</v>
      </c>
      <c r="E5688">
        <v>617</v>
      </c>
      <c r="F5688">
        <v>0</v>
      </c>
      <c r="G5688">
        <v>0</v>
      </c>
      <c r="H5688">
        <v>0</v>
      </c>
      <c r="I5688">
        <v>0</v>
      </c>
      <c r="J5688">
        <v>0</v>
      </c>
      <c r="K5688">
        <v>0</v>
      </c>
      <c r="L5688">
        <v>672</v>
      </c>
      <c r="M5688">
        <v>0</v>
      </c>
      <c r="R5688">
        <f t="shared" si="307"/>
        <v>11</v>
      </c>
      <c r="S5688">
        <f t="shared" si="308"/>
        <v>19</v>
      </c>
    </row>
    <row r="5689" spans="1:19" x14ac:dyDescent="0.3">
      <c r="A5689">
        <v>5688</v>
      </c>
      <c r="B5689" t="s">
        <v>5699</v>
      </c>
      <c r="C5689" t="str">
        <f t="shared" ref="C5689:C5752" si="309">LEFT(B5689,R5689-1)&amp;RIGHT(B5689,LEN(B5689)-S5689)</f>
        <v>sorghum_g_2_OtherGrainESA19b</v>
      </c>
      <c r="D5689">
        <v>617</v>
      </c>
      <c r="E5689">
        <v>617</v>
      </c>
      <c r="F5689">
        <v>0</v>
      </c>
      <c r="G5689">
        <v>0</v>
      </c>
      <c r="H5689">
        <v>0</v>
      </c>
      <c r="I5689">
        <v>0</v>
      </c>
      <c r="J5689">
        <v>0</v>
      </c>
      <c r="K5689">
        <v>0</v>
      </c>
      <c r="L5689">
        <v>672</v>
      </c>
      <c r="M5689">
        <v>0</v>
      </c>
      <c r="R5689">
        <f t="shared" si="307"/>
        <v>11</v>
      </c>
      <c r="S5689">
        <f t="shared" si="308"/>
        <v>19</v>
      </c>
    </row>
    <row r="5690" spans="1:19" x14ac:dyDescent="0.3">
      <c r="A5690">
        <v>5689</v>
      </c>
      <c r="B5690" t="s">
        <v>5700</v>
      </c>
      <c r="C5690" t="str">
        <f t="shared" si="309"/>
        <v>sorghum_g_2_OtherGrainESA20a</v>
      </c>
      <c r="D5690">
        <v>426</v>
      </c>
      <c r="E5690">
        <v>426</v>
      </c>
      <c r="F5690">
        <v>0</v>
      </c>
      <c r="G5690">
        <v>0</v>
      </c>
      <c r="H5690">
        <v>0</v>
      </c>
      <c r="I5690">
        <v>0</v>
      </c>
      <c r="J5690">
        <v>0</v>
      </c>
      <c r="K5690">
        <v>0</v>
      </c>
      <c r="L5690">
        <v>429</v>
      </c>
      <c r="M5690">
        <v>0</v>
      </c>
      <c r="R5690">
        <f t="shared" si="307"/>
        <v>11</v>
      </c>
      <c r="S5690">
        <f t="shared" si="308"/>
        <v>19</v>
      </c>
    </row>
    <row r="5691" spans="1:19" x14ac:dyDescent="0.3">
      <c r="A5691">
        <v>5690</v>
      </c>
      <c r="B5691" t="s">
        <v>5701</v>
      </c>
      <c r="C5691" t="str">
        <f t="shared" si="309"/>
        <v>sorghum_g_2_OtherGrainESA20b</v>
      </c>
      <c r="D5691">
        <v>402</v>
      </c>
      <c r="E5691">
        <v>402</v>
      </c>
      <c r="F5691">
        <v>0</v>
      </c>
      <c r="G5691">
        <v>0</v>
      </c>
      <c r="H5691">
        <v>0</v>
      </c>
      <c r="I5691">
        <v>0</v>
      </c>
      <c r="J5691">
        <v>0</v>
      </c>
      <c r="K5691">
        <v>0</v>
      </c>
      <c r="L5691">
        <v>403</v>
      </c>
      <c r="M5691">
        <v>0</v>
      </c>
      <c r="R5691">
        <f t="shared" si="307"/>
        <v>11</v>
      </c>
      <c r="S5691">
        <f t="shared" si="308"/>
        <v>19</v>
      </c>
    </row>
    <row r="5692" spans="1:19" x14ac:dyDescent="0.3">
      <c r="A5692">
        <v>5691</v>
      </c>
      <c r="B5692" t="s">
        <v>5702</v>
      </c>
      <c r="C5692" t="str">
        <f t="shared" si="309"/>
        <v>stone_CA_g_2_OrchardESA18a</v>
      </c>
      <c r="D5692">
        <v>1774</v>
      </c>
      <c r="E5692">
        <v>1774</v>
      </c>
      <c r="F5692">
        <v>0</v>
      </c>
      <c r="G5692">
        <v>0</v>
      </c>
      <c r="H5692">
        <v>0</v>
      </c>
      <c r="I5692">
        <v>0</v>
      </c>
      <c r="J5692">
        <v>0</v>
      </c>
      <c r="K5692">
        <v>0</v>
      </c>
      <c r="L5692">
        <v>1777</v>
      </c>
      <c r="M5692">
        <v>0</v>
      </c>
      <c r="R5692">
        <f t="shared" si="307"/>
        <v>12</v>
      </c>
      <c r="S5692">
        <f t="shared" si="308"/>
        <v>20</v>
      </c>
    </row>
    <row r="5693" spans="1:19" x14ac:dyDescent="0.3">
      <c r="A5693">
        <v>5692</v>
      </c>
      <c r="B5693" t="s">
        <v>5703</v>
      </c>
      <c r="C5693" t="str">
        <f t="shared" si="309"/>
        <v>stone_CA_g_2_OrchardESA18a</v>
      </c>
      <c r="D5693">
        <v>1328</v>
      </c>
      <c r="E5693">
        <v>1328</v>
      </c>
      <c r="F5693">
        <v>0</v>
      </c>
      <c r="G5693">
        <v>0</v>
      </c>
      <c r="H5693">
        <v>0</v>
      </c>
      <c r="I5693">
        <v>0</v>
      </c>
      <c r="J5693">
        <v>0</v>
      </c>
      <c r="K5693">
        <v>0</v>
      </c>
      <c r="L5693">
        <v>1330</v>
      </c>
      <c r="M5693">
        <v>0</v>
      </c>
      <c r="R5693">
        <f t="shared" si="307"/>
        <v>12</v>
      </c>
      <c r="S5693">
        <f t="shared" si="308"/>
        <v>20</v>
      </c>
    </row>
    <row r="5694" spans="1:19" x14ac:dyDescent="0.3">
      <c r="A5694">
        <v>5693</v>
      </c>
      <c r="B5694" t="s">
        <v>5704</v>
      </c>
      <c r="C5694" t="str">
        <f t="shared" si="309"/>
        <v>stone_CA_g_2_OrchardESA18b</v>
      </c>
      <c r="D5694">
        <v>1384</v>
      </c>
      <c r="E5694">
        <v>1384</v>
      </c>
      <c r="F5694">
        <v>0</v>
      </c>
      <c r="G5694">
        <v>0</v>
      </c>
      <c r="H5694">
        <v>0</v>
      </c>
      <c r="I5694">
        <v>0</v>
      </c>
      <c r="J5694">
        <v>0</v>
      </c>
      <c r="K5694">
        <v>0</v>
      </c>
      <c r="L5694">
        <v>1387</v>
      </c>
      <c r="M5694">
        <v>0</v>
      </c>
      <c r="R5694">
        <f t="shared" si="307"/>
        <v>12</v>
      </c>
      <c r="S5694">
        <f t="shared" si="308"/>
        <v>20</v>
      </c>
    </row>
    <row r="5695" spans="1:19" x14ac:dyDescent="0.3">
      <c r="A5695">
        <v>5694</v>
      </c>
      <c r="B5695" t="s">
        <v>5705</v>
      </c>
      <c r="C5695" t="str">
        <f t="shared" si="309"/>
        <v>stone_CA_g_2_OrchardESA18b</v>
      </c>
      <c r="D5695">
        <v>1036</v>
      </c>
      <c r="E5695">
        <v>1036</v>
      </c>
      <c r="F5695">
        <v>0</v>
      </c>
      <c r="G5695">
        <v>0</v>
      </c>
      <c r="H5695">
        <v>0</v>
      </c>
      <c r="I5695">
        <v>0</v>
      </c>
      <c r="J5695">
        <v>0</v>
      </c>
      <c r="K5695">
        <v>0</v>
      </c>
      <c r="L5695">
        <v>1038</v>
      </c>
      <c r="M5695">
        <v>0</v>
      </c>
      <c r="R5695">
        <f t="shared" si="307"/>
        <v>12</v>
      </c>
      <c r="S5695">
        <f t="shared" si="308"/>
        <v>20</v>
      </c>
    </row>
    <row r="5696" spans="1:19" x14ac:dyDescent="0.3">
      <c r="A5696">
        <v>5695</v>
      </c>
      <c r="B5696" t="s">
        <v>5706</v>
      </c>
      <c r="C5696" t="str">
        <f t="shared" si="309"/>
        <v>stone_g_2_OrchardESA1</v>
      </c>
      <c r="D5696">
        <v>783</v>
      </c>
      <c r="E5696">
        <v>783</v>
      </c>
      <c r="F5696">
        <v>0</v>
      </c>
      <c r="G5696">
        <v>0</v>
      </c>
      <c r="H5696">
        <v>0</v>
      </c>
      <c r="I5696">
        <v>0</v>
      </c>
      <c r="J5696">
        <v>0</v>
      </c>
      <c r="K5696">
        <v>0</v>
      </c>
      <c r="L5696">
        <v>798</v>
      </c>
      <c r="M5696">
        <v>0</v>
      </c>
      <c r="R5696">
        <f t="shared" si="307"/>
        <v>9</v>
      </c>
      <c r="S5696">
        <f t="shared" si="308"/>
        <v>17</v>
      </c>
    </row>
    <row r="5697" spans="1:19" x14ac:dyDescent="0.3">
      <c r="A5697">
        <v>5696</v>
      </c>
      <c r="B5697" t="s">
        <v>5707</v>
      </c>
      <c r="C5697" t="str">
        <f t="shared" si="309"/>
        <v>stone_g_2_OrchardESA2</v>
      </c>
      <c r="D5697">
        <v>661</v>
      </c>
      <c r="E5697">
        <v>661</v>
      </c>
      <c r="F5697">
        <v>0</v>
      </c>
      <c r="G5697">
        <v>0</v>
      </c>
      <c r="H5697">
        <v>0</v>
      </c>
      <c r="I5697">
        <v>0</v>
      </c>
      <c r="J5697">
        <v>0</v>
      </c>
      <c r="K5697">
        <v>0</v>
      </c>
      <c r="L5697">
        <v>679</v>
      </c>
      <c r="M5697">
        <v>0</v>
      </c>
      <c r="R5697">
        <f t="shared" si="307"/>
        <v>9</v>
      </c>
      <c r="S5697">
        <f t="shared" si="308"/>
        <v>17</v>
      </c>
    </row>
    <row r="5698" spans="1:19" x14ac:dyDescent="0.3">
      <c r="A5698">
        <v>5697</v>
      </c>
      <c r="B5698" t="s">
        <v>5708</v>
      </c>
      <c r="C5698" t="str">
        <f t="shared" si="309"/>
        <v>stone_g_2_OrchardESA3</v>
      </c>
      <c r="D5698">
        <v>1778</v>
      </c>
      <c r="E5698">
        <v>1778</v>
      </c>
      <c r="F5698">
        <v>0</v>
      </c>
      <c r="G5698">
        <v>0</v>
      </c>
      <c r="H5698">
        <v>0</v>
      </c>
      <c r="I5698">
        <v>0</v>
      </c>
      <c r="J5698">
        <v>0</v>
      </c>
      <c r="K5698">
        <v>0</v>
      </c>
      <c r="L5698">
        <v>1780</v>
      </c>
      <c r="M5698">
        <v>0</v>
      </c>
      <c r="R5698">
        <f t="shared" si="307"/>
        <v>9</v>
      </c>
      <c r="S5698">
        <f t="shared" si="308"/>
        <v>17</v>
      </c>
    </row>
    <row r="5699" spans="1:19" x14ac:dyDescent="0.3">
      <c r="A5699">
        <v>5698</v>
      </c>
      <c r="B5699" t="s">
        <v>5709</v>
      </c>
      <c r="C5699" t="str">
        <f t="shared" si="309"/>
        <v>stone_g_2_OrchardESA4</v>
      </c>
      <c r="D5699">
        <v>1068</v>
      </c>
      <c r="E5699">
        <v>1068</v>
      </c>
      <c r="F5699">
        <v>0</v>
      </c>
      <c r="G5699">
        <v>0</v>
      </c>
      <c r="H5699">
        <v>0</v>
      </c>
      <c r="I5699">
        <v>0</v>
      </c>
      <c r="J5699">
        <v>0</v>
      </c>
      <c r="K5699">
        <v>0</v>
      </c>
      <c r="L5699">
        <v>1212</v>
      </c>
      <c r="M5699">
        <v>0</v>
      </c>
      <c r="R5699">
        <f t="shared" ref="R5699:R5762" si="310">SEARCH("run",B5699)</f>
        <v>9</v>
      </c>
      <c r="S5699">
        <f t="shared" ref="S5699:S5762" si="311">SEARCH("_",B5699,SEARCH("_",B5699,R5699+1)+1)</f>
        <v>17</v>
      </c>
    </row>
    <row r="5700" spans="1:19" x14ac:dyDescent="0.3">
      <c r="A5700">
        <v>5699</v>
      </c>
      <c r="B5700" t="s">
        <v>5710</v>
      </c>
      <c r="C5700" t="str">
        <f t="shared" si="309"/>
        <v>stone_g_2_OrchardESA5</v>
      </c>
      <c r="D5700">
        <v>690</v>
      </c>
      <c r="E5700">
        <v>690</v>
      </c>
      <c r="F5700">
        <v>0</v>
      </c>
      <c r="G5700">
        <v>0</v>
      </c>
      <c r="H5700">
        <v>0</v>
      </c>
      <c r="I5700">
        <v>0</v>
      </c>
      <c r="J5700">
        <v>0</v>
      </c>
      <c r="K5700">
        <v>0</v>
      </c>
      <c r="L5700">
        <v>703</v>
      </c>
      <c r="M5700">
        <v>0</v>
      </c>
      <c r="R5700">
        <f t="shared" si="310"/>
        <v>9</v>
      </c>
      <c r="S5700">
        <f t="shared" si="311"/>
        <v>17</v>
      </c>
    </row>
    <row r="5701" spans="1:19" x14ac:dyDescent="0.3">
      <c r="A5701">
        <v>5700</v>
      </c>
      <c r="B5701" t="s">
        <v>5711</v>
      </c>
      <c r="C5701" t="str">
        <f t="shared" si="309"/>
        <v>stone_g_2_OrchardESA6</v>
      </c>
      <c r="D5701">
        <v>926</v>
      </c>
      <c r="E5701">
        <v>926</v>
      </c>
      <c r="F5701">
        <v>0</v>
      </c>
      <c r="G5701">
        <v>0</v>
      </c>
      <c r="H5701">
        <v>0</v>
      </c>
      <c r="I5701">
        <v>0</v>
      </c>
      <c r="J5701">
        <v>0</v>
      </c>
      <c r="K5701">
        <v>0</v>
      </c>
      <c r="L5701">
        <v>932</v>
      </c>
      <c r="M5701">
        <v>0</v>
      </c>
      <c r="R5701">
        <f t="shared" si="310"/>
        <v>9</v>
      </c>
      <c r="S5701">
        <f t="shared" si="311"/>
        <v>17</v>
      </c>
    </row>
    <row r="5702" spans="1:19" x14ac:dyDescent="0.3">
      <c r="A5702">
        <v>5701</v>
      </c>
      <c r="B5702" t="s">
        <v>5712</v>
      </c>
      <c r="C5702" t="str">
        <f t="shared" si="309"/>
        <v>stone_g_2_OrchardESA7</v>
      </c>
      <c r="D5702">
        <v>738</v>
      </c>
      <c r="E5702">
        <v>738</v>
      </c>
      <c r="F5702">
        <v>0</v>
      </c>
      <c r="G5702">
        <v>0</v>
      </c>
      <c r="H5702">
        <v>0</v>
      </c>
      <c r="I5702">
        <v>0</v>
      </c>
      <c r="J5702">
        <v>0</v>
      </c>
      <c r="K5702">
        <v>0</v>
      </c>
      <c r="L5702">
        <v>825</v>
      </c>
      <c r="M5702">
        <v>0</v>
      </c>
      <c r="R5702">
        <f t="shared" si="310"/>
        <v>9</v>
      </c>
      <c r="S5702">
        <f t="shared" si="311"/>
        <v>17</v>
      </c>
    </row>
    <row r="5703" spans="1:19" x14ac:dyDescent="0.3">
      <c r="A5703">
        <v>5702</v>
      </c>
      <c r="B5703" t="s">
        <v>5713</v>
      </c>
      <c r="C5703" t="str">
        <f t="shared" si="309"/>
        <v>stone_g_2_OrchardESA8</v>
      </c>
      <c r="D5703">
        <v>793</v>
      </c>
      <c r="E5703">
        <v>793</v>
      </c>
      <c r="F5703">
        <v>0</v>
      </c>
      <c r="G5703">
        <v>0</v>
      </c>
      <c r="H5703">
        <v>0</v>
      </c>
      <c r="I5703">
        <v>0</v>
      </c>
      <c r="J5703">
        <v>0</v>
      </c>
      <c r="K5703">
        <v>0</v>
      </c>
      <c r="L5703">
        <v>796</v>
      </c>
      <c r="M5703">
        <v>0</v>
      </c>
      <c r="R5703">
        <f t="shared" si="310"/>
        <v>9</v>
      </c>
      <c r="S5703">
        <f t="shared" si="311"/>
        <v>17</v>
      </c>
    </row>
    <row r="5704" spans="1:19" x14ac:dyDescent="0.3">
      <c r="A5704">
        <v>5703</v>
      </c>
      <c r="B5704" t="s">
        <v>5714</v>
      </c>
      <c r="C5704" t="str">
        <f t="shared" si="309"/>
        <v>stone_g_2_OrchardESA9</v>
      </c>
      <c r="D5704">
        <v>742</v>
      </c>
      <c r="E5704">
        <v>742</v>
      </c>
      <c r="F5704">
        <v>0</v>
      </c>
      <c r="G5704">
        <v>0</v>
      </c>
      <c r="H5704">
        <v>0</v>
      </c>
      <c r="I5704">
        <v>0</v>
      </c>
      <c r="J5704">
        <v>0</v>
      </c>
      <c r="K5704">
        <v>0</v>
      </c>
      <c r="L5704">
        <v>867</v>
      </c>
      <c r="M5704">
        <v>0</v>
      </c>
      <c r="R5704">
        <f t="shared" si="310"/>
        <v>9</v>
      </c>
      <c r="S5704">
        <f t="shared" si="311"/>
        <v>17</v>
      </c>
    </row>
    <row r="5705" spans="1:19" x14ac:dyDescent="0.3">
      <c r="A5705">
        <v>5704</v>
      </c>
      <c r="B5705" t="s">
        <v>5715</v>
      </c>
      <c r="C5705" t="str">
        <f t="shared" si="309"/>
        <v>stone_g_2_OrchardESA10a</v>
      </c>
      <c r="D5705">
        <v>511</v>
      </c>
      <c r="E5705">
        <v>511</v>
      </c>
      <c r="F5705">
        <v>0</v>
      </c>
      <c r="G5705">
        <v>0</v>
      </c>
      <c r="H5705">
        <v>0</v>
      </c>
      <c r="I5705">
        <v>0</v>
      </c>
      <c r="J5705">
        <v>0</v>
      </c>
      <c r="K5705">
        <v>0</v>
      </c>
      <c r="L5705">
        <v>541</v>
      </c>
      <c r="M5705">
        <v>0</v>
      </c>
      <c r="R5705">
        <f t="shared" si="310"/>
        <v>9</v>
      </c>
      <c r="S5705">
        <f t="shared" si="311"/>
        <v>17</v>
      </c>
    </row>
    <row r="5706" spans="1:19" x14ac:dyDescent="0.3">
      <c r="A5706">
        <v>5705</v>
      </c>
      <c r="B5706" t="s">
        <v>5716</v>
      </c>
      <c r="C5706" t="str">
        <f t="shared" si="309"/>
        <v>stone_g_2_OrchardESA10b</v>
      </c>
      <c r="D5706">
        <v>570</v>
      </c>
      <c r="E5706">
        <v>570</v>
      </c>
      <c r="F5706">
        <v>0</v>
      </c>
      <c r="G5706">
        <v>0</v>
      </c>
      <c r="H5706">
        <v>0</v>
      </c>
      <c r="I5706">
        <v>0</v>
      </c>
      <c r="J5706">
        <v>0</v>
      </c>
      <c r="K5706">
        <v>0</v>
      </c>
      <c r="L5706">
        <v>594</v>
      </c>
      <c r="M5706">
        <v>0</v>
      </c>
      <c r="R5706">
        <f t="shared" si="310"/>
        <v>9</v>
      </c>
      <c r="S5706">
        <f t="shared" si="311"/>
        <v>17</v>
      </c>
    </row>
    <row r="5707" spans="1:19" x14ac:dyDescent="0.3">
      <c r="A5707">
        <v>5706</v>
      </c>
      <c r="B5707" t="s">
        <v>5717</v>
      </c>
      <c r="C5707" t="str">
        <f t="shared" si="309"/>
        <v>stone_g_2_OrchardESA11a</v>
      </c>
      <c r="D5707">
        <v>804</v>
      </c>
      <c r="E5707">
        <v>804</v>
      </c>
      <c r="F5707">
        <v>0</v>
      </c>
      <c r="G5707">
        <v>0</v>
      </c>
      <c r="H5707">
        <v>0</v>
      </c>
      <c r="I5707">
        <v>0</v>
      </c>
      <c r="J5707">
        <v>0</v>
      </c>
      <c r="K5707">
        <v>0</v>
      </c>
      <c r="L5707">
        <v>810</v>
      </c>
      <c r="M5707">
        <v>0</v>
      </c>
      <c r="R5707">
        <f t="shared" si="310"/>
        <v>9</v>
      </c>
      <c r="S5707">
        <f t="shared" si="311"/>
        <v>17</v>
      </c>
    </row>
    <row r="5708" spans="1:19" x14ac:dyDescent="0.3">
      <c r="A5708">
        <v>5707</v>
      </c>
      <c r="B5708" t="s">
        <v>5718</v>
      </c>
      <c r="C5708" t="str">
        <f t="shared" si="309"/>
        <v>stone_g_2_OrchardESA11b</v>
      </c>
      <c r="D5708">
        <v>866</v>
      </c>
      <c r="E5708">
        <v>866</v>
      </c>
      <c r="F5708">
        <v>0</v>
      </c>
      <c r="G5708">
        <v>0</v>
      </c>
      <c r="H5708">
        <v>0</v>
      </c>
      <c r="I5708">
        <v>0</v>
      </c>
      <c r="J5708">
        <v>0</v>
      </c>
      <c r="K5708">
        <v>0</v>
      </c>
      <c r="L5708">
        <v>871</v>
      </c>
      <c r="M5708">
        <v>0</v>
      </c>
      <c r="R5708">
        <f t="shared" si="310"/>
        <v>9</v>
      </c>
      <c r="S5708">
        <f t="shared" si="311"/>
        <v>17</v>
      </c>
    </row>
    <row r="5709" spans="1:19" x14ac:dyDescent="0.3">
      <c r="A5709">
        <v>5708</v>
      </c>
      <c r="B5709" t="s">
        <v>5719</v>
      </c>
      <c r="C5709" t="str">
        <f t="shared" si="309"/>
        <v>stone_g_2_OrchardESA12a</v>
      </c>
      <c r="D5709">
        <v>809</v>
      </c>
      <c r="E5709">
        <v>809</v>
      </c>
      <c r="F5709">
        <v>0</v>
      </c>
      <c r="G5709">
        <v>0</v>
      </c>
      <c r="H5709">
        <v>0</v>
      </c>
      <c r="I5709">
        <v>0</v>
      </c>
      <c r="J5709">
        <v>0</v>
      </c>
      <c r="K5709">
        <v>0</v>
      </c>
      <c r="L5709">
        <v>816</v>
      </c>
      <c r="M5709">
        <v>0</v>
      </c>
      <c r="R5709">
        <f t="shared" si="310"/>
        <v>9</v>
      </c>
      <c r="S5709">
        <f t="shared" si="311"/>
        <v>17</v>
      </c>
    </row>
    <row r="5710" spans="1:19" x14ac:dyDescent="0.3">
      <c r="A5710">
        <v>5709</v>
      </c>
      <c r="B5710" t="s">
        <v>5720</v>
      </c>
      <c r="C5710" t="str">
        <f t="shared" si="309"/>
        <v>stone_g_2_OrchardESA12b</v>
      </c>
      <c r="D5710">
        <v>883</v>
      </c>
      <c r="E5710">
        <v>883</v>
      </c>
      <c r="F5710">
        <v>0</v>
      </c>
      <c r="G5710">
        <v>0</v>
      </c>
      <c r="H5710">
        <v>0</v>
      </c>
      <c r="I5710">
        <v>0</v>
      </c>
      <c r="J5710">
        <v>0</v>
      </c>
      <c r="K5710">
        <v>0</v>
      </c>
      <c r="L5710">
        <v>890</v>
      </c>
      <c r="M5710">
        <v>0</v>
      </c>
      <c r="R5710">
        <f t="shared" si="310"/>
        <v>9</v>
      </c>
      <c r="S5710">
        <f t="shared" si="311"/>
        <v>17</v>
      </c>
    </row>
    <row r="5711" spans="1:19" x14ac:dyDescent="0.3">
      <c r="A5711">
        <v>5710</v>
      </c>
      <c r="B5711" t="s">
        <v>5721</v>
      </c>
      <c r="C5711" t="str">
        <f t="shared" si="309"/>
        <v>stone_g_2_OrchardESA13</v>
      </c>
      <c r="D5711">
        <v>903</v>
      </c>
      <c r="E5711">
        <v>903</v>
      </c>
      <c r="F5711">
        <v>0</v>
      </c>
      <c r="G5711">
        <v>0</v>
      </c>
      <c r="H5711">
        <v>0</v>
      </c>
      <c r="I5711">
        <v>0</v>
      </c>
      <c r="J5711">
        <v>0</v>
      </c>
      <c r="K5711">
        <v>0</v>
      </c>
      <c r="L5711">
        <v>907</v>
      </c>
      <c r="M5711">
        <v>0</v>
      </c>
      <c r="R5711">
        <f t="shared" si="310"/>
        <v>9</v>
      </c>
      <c r="S5711">
        <f t="shared" si="311"/>
        <v>17</v>
      </c>
    </row>
    <row r="5712" spans="1:19" x14ac:dyDescent="0.3">
      <c r="A5712">
        <v>5711</v>
      </c>
      <c r="B5712" t="s">
        <v>5722</v>
      </c>
      <c r="C5712" t="str">
        <f t="shared" si="309"/>
        <v>stone_g_2_OrchardESA14</v>
      </c>
      <c r="D5712">
        <v>862</v>
      </c>
      <c r="E5712">
        <v>862</v>
      </c>
      <c r="F5712">
        <v>0</v>
      </c>
      <c r="G5712">
        <v>0</v>
      </c>
      <c r="H5712">
        <v>0</v>
      </c>
      <c r="I5712">
        <v>0</v>
      </c>
      <c r="J5712">
        <v>0</v>
      </c>
      <c r="K5712">
        <v>0</v>
      </c>
      <c r="L5712">
        <v>869</v>
      </c>
      <c r="M5712">
        <v>0</v>
      </c>
      <c r="R5712">
        <f t="shared" si="310"/>
        <v>9</v>
      </c>
      <c r="S5712">
        <f t="shared" si="311"/>
        <v>17</v>
      </c>
    </row>
    <row r="5713" spans="1:19" x14ac:dyDescent="0.3">
      <c r="A5713">
        <v>5712</v>
      </c>
      <c r="B5713" t="s">
        <v>5723</v>
      </c>
      <c r="C5713" t="str">
        <f t="shared" si="309"/>
        <v>stone_g_2_OrchardESA15a</v>
      </c>
      <c r="D5713">
        <v>706</v>
      </c>
      <c r="E5713">
        <v>706</v>
      </c>
      <c r="F5713">
        <v>0</v>
      </c>
      <c r="G5713">
        <v>0</v>
      </c>
      <c r="H5713">
        <v>0</v>
      </c>
      <c r="I5713">
        <v>0</v>
      </c>
      <c r="J5713">
        <v>0</v>
      </c>
      <c r="K5713">
        <v>0</v>
      </c>
      <c r="L5713">
        <v>707</v>
      </c>
      <c r="M5713">
        <v>0</v>
      </c>
      <c r="R5713">
        <f t="shared" si="310"/>
        <v>9</v>
      </c>
      <c r="S5713">
        <f t="shared" si="311"/>
        <v>17</v>
      </c>
    </row>
    <row r="5714" spans="1:19" x14ac:dyDescent="0.3">
      <c r="A5714">
        <v>5713</v>
      </c>
      <c r="B5714" t="s">
        <v>5724</v>
      </c>
      <c r="C5714" t="str">
        <f t="shared" si="309"/>
        <v>stone_g_2_OrchardESA15a</v>
      </c>
      <c r="D5714">
        <v>758</v>
      </c>
      <c r="E5714">
        <v>758</v>
      </c>
      <c r="F5714">
        <v>0</v>
      </c>
      <c r="G5714">
        <v>0</v>
      </c>
      <c r="H5714">
        <v>0</v>
      </c>
      <c r="I5714">
        <v>0</v>
      </c>
      <c r="J5714">
        <v>0</v>
      </c>
      <c r="K5714">
        <v>0</v>
      </c>
      <c r="L5714">
        <v>759</v>
      </c>
      <c r="M5714">
        <v>0</v>
      </c>
      <c r="R5714">
        <f t="shared" si="310"/>
        <v>9</v>
      </c>
      <c r="S5714">
        <f t="shared" si="311"/>
        <v>17</v>
      </c>
    </row>
    <row r="5715" spans="1:19" x14ac:dyDescent="0.3">
      <c r="A5715">
        <v>5714</v>
      </c>
      <c r="B5715" t="s">
        <v>5725</v>
      </c>
      <c r="C5715" t="str">
        <f t="shared" si="309"/>
        <v>stone_g_2_OrchardESA16a</v>
      </c>
      <c r="D5715">
        <v>1036</v>
      </c>
      <c r="E5715">
        <v>1036</v>
      </c>
      <c r="F5715">
        <v>0</v>
      </c>
      <c r="G5715">
        <v>0</v>
      </c>
      <c r="H5715">
        <v>0</v>
      </c>
      <c r="I5715">
        <v>0</v>
      </c>
      <c r="J5715">
        <v>0</v>
      </c>
      <c r="K5715">
        <v>0</v>
      </c>
      <c r="L5715">
        <v>1038</v>
      </c>
      <c r="M5715">
        <v>0</v>
      </c>
      <c r="R5715">
        <f t="shared" si="310"/>
        <v>9</v>
      </c>
      <c r="S5715">
        <f t="shared" si="311"/>
        <v>17</v>
      </c>
    </row>
    <row r="5716" spans="1:19" x14ac:dyDescent="0.3">
      <c r="A5716">
        <v>5715</v>
      </c>
      <c r="B5716" t="s">
        <v>5726</v>
      </c>
      <c r="C5716" t="str">
        <f t="shared" si="309"/>
        <v>stone_g_2_OrchardESA16b</v>
      </c>
      <c r="D5716">
        <v>789</v>
      </c>
      <c r="E5716">
        <v>789</v>
      </c>
      <c r="F5716">
        <v>0</v>
      </c>
      <c r="G5716">
        <v>0</v>
      </c>
      <c r="H5716">
        <v>0</v>
      </c>
      <c r="I5716">
        <v>0</v>
      </c>
      <c r="J5716">
        <v>0</v>
      </c>
      <c r="K5716">
        <v>0</v>
      </c>
      <c r="L5716">
        <v>791</v>
      </c>
      <c r="M5716">
        <v>0</v>
      </c>
      <c r="R5716">
        <f t="shared" si="310"/>
        <v>9</v>
      </c>
      <c r="S5716">
        <f t="shared" si="311"/>
        <v>17</v>
      </c>
    </row>
    <row r="5717" spans="1:19" x14ac:dyDescent="0.3">
      <c r="A5717">
        <v>5716</v>
      </c>
      <c r="B5717" t="s">
        <v>5727</v>
      </c>
      <c r="C5717" t="str">
        <f t="shared" si="309"/>
        <v>stone_g_2_OrchardESA17a</v>
      </c>
      <c r="D5717">
        <v>1029</v>
      </c>
      <c r="E5717">
        <v>1029</v>
      </c>
      <c r="F5717">
        <v>0</v>
      </c>
      <c r="G5717">
        <v>0</v>
      </c>
      <c r="H5717">
        <v>0</v>
      </c>
      <c r="I5717">
        <v>0</v>
      </c>
      <c r="J5717">
        <v>0</v>
      </c>
      <c r="K5717">
        <v>0</v>
      </c>
      <c r="L5717">
        <v>1039</v>
      </c>
      <c r="M5717">
        <v>0</v>
      </c>
      <c r="R5717">
        <f t="shared" si="310"/>
        <v>9</v>
      </c>
      <c r="S5717">
        <f t="shared" si="311"/>
        <v>17</v>
      </c>
    </row>
    <row r="5718" spans="1:19" x14ac:dyDescent="0.3">
      <c r="A5718">
        <v>5717</v>
      </c>
      <c r="B5718" t="s">
        <v>5728</v>
      </c>
      <c r="C5718" t="str">
        <f t="shared" si="309"/>
        <v>stone_g_2_OrchardESA17b</v>
      </c>
      <c r="D5718">
        <v>589</v>
      </c>
      <c r="E5718">
        <v>589</v>
      </c>
      <c r="F5718">
        <v>0</v>
      </c>
      <c r="G5718">
        <v>0</v>
      </c>
      <c r="H5718">
        <v>0</v>
      </c>
      <c r="I5718">
        <v>0</v>
      </c>
      <c r="J5718">
        <v>0</v>
      </c>
      <c r="K5718">
        <v>0</v>
      </c>
      <c r="L5718">
        <v>598</v>
      </c>
      <c r="M5718">
        <v>0</v>
      </c>
      <c r="R5718">
        <f t="shared" si="310"/>
        <v>9</v>
      </c>
      <c r="S5718">
        <f t="shared" si="311"/>
        <v>17</v>
      </c>
    </row>
    <row r="5719" spans="1:19" x14ac:dyDescent="0.3">
      <c r="A5719">
        <v>5718</v>
      </c>
      <c r="B5719" t="s">
        <v>5729</v>
      </c>
      <c r="C5719" t="str">
        <f t="shared" si="309"/>
        <v>stone_g_2_OrchardESA19a</v>
      </c>
      <c r="D5719">
        <v>608</v>
      </c>
      <c r="E5719">
        <v>608</v>
      </c>
      <c r="F5719">
        <v>0</v>
      </c>
      <c r="G5719">
        <v>0</v>
      </c>
      <c r="H5719">
        <v>0</v>
      </c>
      <c r="I5719">
        <v>0</v>
      </c>
      <c r="J5719">
        <v>0</v>
      </c>
      <c r="K5719">
        <v>0</v>
      </c>
      <c r="L5719">
        <v>616</v>
      </c>
      <c r="M5719">
        <v>0</v>
      </c>
      <c r="R5719">
        <f t="shared" si="310"/>
        <v>9</v>
      </c>
      <c r="S5719">
        <f t="shared" si="311"/>
        <v>17</v>
      </c>
    </row>
    <row r="5720" spans="1:19" x14ac:dyDescent="0.3">
      <c r="A5720">
        <v>5719</v>
      </c>
      <c r="B5720" t="s">
        <v>5730</v>
      </c>
      <c r="C5720" t="str">
        <f t="shared" si="309"/>
        <v>stone_g_2_OrchardESA19b</v>
      </c>
      <c r="D5720">
        <v>624</v>
      </c>
      <c r="E5720">
        <v>624</v>
      </c>
      <c r="F5720">
        <v>0</v>
      </c>
      <c r="G5720">
        <v>0</v>
      </c>
      <c r="H5720">
        <v>0</v>
      </c>
      <c r="I5720">
        <v>0</v>
      </c>
      <c r="J5720">
        <v>0</v>
      </c>
      <c r="K5720">
        <v>0</v>
      </c>
      <c r="L5720">
        <v>631</v>
      </c>
      <c r="M5720">
        <v>0</v>
      </c>
      <c r="R5720">
        <f t="shared" si="310"/>
        <v>9</v>
      </c>
      <c r="S5720">
        <f t="shared" si="311"/>
        <v>17</v>
      </c>
    </row>
    <row r="5721" spans="1:19" x14ac:dyDescent="0.3">
      <c r="A5721">
        <v>5720</v>
      </c>
      <c r="B5721" t="s">
        <v>5731</v>
      </c>
      <c r="C5721" t="str">
        <f t="shared" si="309"/>
        <v>stone_g_2_OrchardESA20a</v>
      </c>
      <c r="D5721">
        <v>921</v>
      </c>
      <c r="E5721">
        <v>921</v>
      </c>
      <c r="F5721">
        <v>0</v>
      </c>
      <c r="G5721">
        <v>0</v>
      </c>
      <c r="H5721">
        <v>0</v>
      </c>
      <c r="I5721">
        <v>0</v>
      </c>
      <c r="J5721">
        <v>0</v>
      </c>
      <c r="K5721">
        <v>0</v>
      </c>
      <c r="L5721">
        <v>923</v>
      </c>
      <c r="M5721">
        <v>0</v>
      </c>
      <c r="R5721">
        <f t="shared" si="310"/>
        <v>9</v>
      </c>
      <c r="S5721">
        <f t="shared" si="311"/>
        <v>17</v>
      </c>
    </row>
    <row r="5722" spans="1:19" x14ac:dyDescent="0.3">
      <c r="A5722">
        <v>5721</v>
      </c>
      <c r="B5722" t="s">
        <v>5732</v>
      </c>
      <c r="C5722" t="str">
        <f t="shared" si="309"/>
        <v>stone_g_2_OrchardESA20b</v>
      </c>
      <c r="D5722">
        <v>1253</v>
      </c>
      <c r="E5722">
        <v>1253</v>
      </c>
      <c r="F5722">
        <v>0</v>
      </c>
      <c r="G5722">
        <v>0</v>
      </c>
      <c r="H5722">
        <v>0</v>
      </c>
      <c r="I5722">
        <v>0</v>
      </c>
      <c r="J5722">
        <v>0</v>
      </c>
      <c r="K5722">
        <v>0</v>
      </c>
      <c r="L5722">
        <v>1254</v>
      </c>
      <c r="M5722">
        <v>0</v>
      </c>
      <c r="R5722">
        <f t="shared" si="310"/>
        <v>9</v>
      </c>
      <c r="S5722">
        <f t="shared" si="311"/>
        <v>17</v>
      </c>
    </row>
    <row r="5723" spans="1:19" x14ac:dyDescent="0.3">
      <c r="A5723">
        <v>5722</v>
      </c>
      <c r="B5723" t="s">
        <v>5733</v>
      </c>
      <c r="C5723" t="str">
        <f t="shared" si="309"/>
        <v>sunflower_g_2_OtherRowESA1</v>
      </c>
      <c r="D5723">
        <v>260</v>
      </c>
      <c r="E5723">
        <v>260</v>
      </c>
      <c r="F5723">
        <v>0</v>
      </c>
      <c r="G5723">
        <v>0</v>
      </c>
      <c r="H5723">
        <v>0</v>
      </c>
      <c r="I5723">
        <v>0</v>
      </c>
      <c r="J5723">
        <v>0</v>
      </c>
      <c r="K5723">
        <v>0</v>
      </c>
      <c r="L5723">
        <v>468</v>
      </c>
      <c r="M5723">
        <v>0</v>
      </c>
      <c r="R5723">
        <f t="shared" si="310"/>
        <v>13</v>
      </c>
      <c r="S5723">
        <f t="shared" si="311"/>
        <v>21</v>
      </c>
    </row>
    <row r="5724" spans="1:19" x14ac:dyDescent="0.3">
      <c r="A5724">
        <v>5723</v>
      </c>
      <c r="B5724" t="s">
        <v>5734</v>
      </c>
      <c r="C5724" t="str">
        <f t="shared" si="309"/>
        <v>sunflower_g_2_OtherRowESA2</v>
      </c>
      <c r="D5724">
        <v>286</v>
      </c>
      <c r="E5724">
        <v>286</v>
      </c>
      <c r="F5724">
        <v>0</v>
      </c>
      <c r="G5724">
        <v>0</v>
      </c>
      <c r="H5724">
        <v>0</v>
      </c>
      <c r="I5724">
        <v>0</v>
      </c>
      <c r="J5724">
        <v>0</v>
      </c>
      <c r="K5724">
        <v>0</v>
      </c>
      <c r="L5724">
        <v>287</v>
      </c>
      <c r="M5724">
        <v>0</v>
      </c>
      <c r="R5724">
        <f t="shared" si="310"/>
        <v>13</v>
      </c>
      <c r="S5724">
        <f t="shared" si="311"/>
        <v>21</v>
      </c>
    </row>
    <row r="5725" spans="1:19" x14ac:dyDescent="0.3">
      <c r="A5725">
        <v>5724</v>
      </c>
      <c r="B5725" t="s">
        <v>5735</v>
      </c>
      <c r="C5725" t="str">
        <f t="shared" si="309"/>
        <v>sunflower_g_2_OtherRowESA3</v>
      </c>
      <c r="D5725">
        <v>604</v>
      </c>
      <c r="E5725">
        <v>604</v>
      </c>
      <c r="F5725">
        <v>0</v>
      </c>
      <c r="G5725">
        <v>0</v>
      </c>
      <c r="H5725">
        <v>0</v>
      </c>
      <c r="I5725">
        <v>0</v>
      </c>
      <c r="J5725">
        <v>0</v>
      </c>
      <c r="K5725">
        <v>0</v>
      </c>
      <c r="L5725">
        <v>619</v>
      </c>
      <c r="M5725">
        <v>0</v>
      </c>
      <c r="R5725">
        <f t="shared" si="310"/>
        <v>13</v>
      </c>
      <c r="S5725">
        <f t="shared" si="311"/>
        <v>21</v>
      </c>
    </row>
    <row r="5726" spans="1:19" x14ac:dyDescent="0.3">
      <c r="A5726">
        <v>5725</v>
      </c>
      <c r="B5726" t="s">
        <v>5736</v>
      </c>
      <c r="C5726" t="str">
        <f t="shared" si="309"/>
        <v>sunflower_g_2_OtherRowESA4</v>
      </c>
      <c r="D5726">
        <v>292</v>
      </c>
      <c r="E5726">
        <v>292</v>
      </c>
      <c r="F5726">
        <v>0</v>
      </c>
      <c r="G5726">
        <v>0</v>
      </c>
      <c r="H5726">
        <v>0</v>
      </c>
      <c r="I5726">
        <v>0</v>
      </c>
      <c r="J5726">
        <v>0</v>
      </c>
      <c r="K5726">
        <v>0</v>
      </c>
      <c r="L5726">
        <v>293</v>
      </c>
      <c r="M5726">
        <v>0</v>
      </c>
      <c r="R5726">
        <f t="shared" si="310"/>
        <v>13</v>
      </c>
      <c r="S5726">
        <f t="shared" si="311"/>
        <v>21</v>
      </c>
    </row>
    <row r="5727" spans="1:19" x14ac:dyDescent="0.3">
      <c r="A5727">
        <v>5726</v>
      </c>
      <c r="B5727" t="s">
        <v>5737</v>
      </c>
      <c r="C5727" t="str">
        <f t="shared" si="309"/>
        <v>sunflower_g_2_OtherRowESA5</v>
      </c>
      <c r="D5727">
        <v>661</v>
      </c>
      <c r="E5727">
        <v>661</v>
      </c>
      <c r="F5727">
        <v>0</v>
      </c>
      <c r="G5727">
        <v>0</v>
      </c>
      <c r="H5727">
        <v>0</v>
      </c>
      <c r="I5727">
        <v>0</v>
      </c>
      <c r="J5727">
        <v>0</v>
      </c>
      <c r="K5727">
        <v>0</v>
      </c>
      <c r="L5727">
        <v>713</v>
      </c>
      <c r="M5727">
        <v>0</v>
      </c>
      <c r="R5727">
        <f t="shared" si="310"/>
        <v>13</v>
      </c>
      <c r="S5727">
        <f t="shared" si="311"/>
        <v>21</v>
      </c>
    </row>
    <row r="5728" spans="1:19" x14ac:dyDescent="0.3">
      <c r="A5728">
        <v>5727</v>
      </c>
      <c r="B5728" t="s">
        <v>5738</v>
      </c>
      <c r="C5728" t="str">
        <f t="shared" si="309"/>
        <v>sunflower_g_2_OtherRowESA6</v>
      </c>
      <c r="D5728">
        <v>344</v>
      </c>
      <c r="E5728">
        <v>344</v>
      </c>
      <c r="F5728">
        <v>0</v>
      </c>
      <c r="G5728">
        <v>0</v>
      </c>
      <c r="H5728">
        <v>0</v>
      </c>
      <c r="I5728">
        <v>0</v>
      </c>
      <c r="J5728">
        <v>0</v>
      </c>
      <c r="K5728">
        <v>0</v>
      </c>
      <c r="L5728">
        <v>356</v>
      </c>
      <c r="M5728">
        <v>0</v>
      </c>
      <c r="R5728">
        <f t="shared" si="310"/>
        <v>13</v>
      </c>
      <c r="S5728">
        <f t="shared" si="311"/>
        <v>21</v>
      </c>
    </row>
    <row r="5729" spans="1:19" x14ac:dyDescent="0.3">
      <c r="A5729">
        <v>5728</v>
      </c>
      <c r="B5729" t="s">
        <v>5739</v>
      </c>
      <c r="C5729" t="str">
        <f t="shared" si="309"/>
        <v>sunflower_g_2_OtherRowESA7</v>
      </c>
      <c r="D5729">
        <v>317</v>
      </c>
      <c r="E5729">
        <v>317</v>
      </c>
      <c r="F5729">
        <v>0</v>
      </c>
      <c r="G5729">
        <v>0</v>
      </c>
      <c r="H5729">
        <v>0</v>
      </c>
      <c r="I5729">
        <v>0</v>
      </c>
      <c r="J5729">
        <v>0</v>
      </c>
      <c r="K5729">
        <v>0</v>
      </c>
      <c r="L5729">
        <v>387</v>
      </c>
      <c r="M5729">
        <v>0</v>
      </c>
      <c r="R5729">
        <f t="shared" si="310"/>
        <v>13</v>
      </c>
      <c r="S5729">
        <f t="shared" si="311"/>
        <v>21</v>
      </c>
    </row>
    <row r="5730" spans="1:19" x14ac:dyDescent="0.3">
      <c r="A5730">
        <v>5729</v>
      </c>
      <c r="B5730" t="s">
        <v>5740</v>
      </c>
      <c r="C5730" t="str">
        <f t="shared" si="309"/>
        <v>sunflower_g_2_OtherRowESA8</v>
      </c>
      <c r="D5730">
        <v>338</v>
      </c>
      <c r="E5730">
        <v>338</v>
      </c>
      <c r="F5730">
        <v>0</v>
      </c>
      <c r="G5730">
        <v>0</v>
      </c>
      <c r="H5730">
        <v>0</v>
      </c>
      <c r="I5730">
        <v>0</v>
      </c>
      <c r="J5730">
        <v>0</v>
      </c>
      <c r="K5730">
        <v>0</v>
      </c>
      <c r="L5730">
        <v>338</v>
      </c>
      <c r="M5730">
        <v>0</v>
      </c>
      <c r="R5730">
        <f t="shared" si="310"/>
        <v>13</v>
      </c>
      <c r="S5730">
        <f t="shared" si="311"/>
        <v>21</v>
      </c>
    </row>
    <row r="5731" spans="1:19" x14ac:dyDescent="0.3">
      <c r="A5731">
        <v>5730</v>
      </c>
      <c r="B5731" t="s">
        <v>5741</v>
      </c>
      <c r="C5731" t="str">
        <f t="shared" si="309"/>
        <v>sunflower_g_2_OtherRowESA9</v>
      </c>
      <c r="D5731">
        <v>242</v>
      </c>
      <c r="E5731">
        <v>242</v>
      </c>
      <c r="F5731">
        <v>0</v>
      </c>
      <c r="G5731">
        <v>0</v>
      </c>
      <c r="H5731">
        <v>0</v>
      </c>
      <c r="I5731">
        <v>0</v>
      </c>
      <c r="J5731">
        <v>0</v>
      </c>
      <c r="K5731">
        <v>0</v>
      </c>
      <c r="L5731">
        <v>257</v>
      </c>
      <c r="M5731">
        <v>0</v>
      </c>
      <c r="R5731">
        <f t="shared" si="310"/>
        <v>13</v>
      </c>
      <c r="S5731">
        <f t="shared" si="311"/>
        <v>21</v>
      </c>
    </row>
    <row r="5732" spans="1:19" x14ac:dyDescent="0.3">
      <c r="A5732">
        <v>5731</v>
      </c>
      <c r="B5732" t="s">
        <v>5742</v>
      </c>
      <c r="C5732" t="str">
        <f t="shared" si="309"/>
        <v>sunflower_g_2_OtherRowESA10a</v>
      </c>
      <c r="D5732">
        <v>377</v>
      </c>
      <c r="E5732">
        <v>377</v>
      </c>
      <c r="F5732">
        <v>0</v>
      </c>
      <c r="G5732">
        <v>0</v>
      </c>
      <c r="H5732">
        <v>0</v>
      </c>
      <c r="I5732">
        <v>0</v>
      </c>
      <c r="J5732">
        <v>0</v>
      </c>
      <c r="K5732">
        <v>0</v>
      </c>
      <c r="L5732">
        <v>384</v>
      </c>
      <c r="M5732">
        <v>0</v>
      </c>
      <c r="R5732">
        <f t="shared" si="310"/>
        <v>13</v>
      </c>
      <c r="S5732">
        <f t="shared" si="311"/>
        <v>21</v>
      </c>
    </row>
    <row r="5733" spans="1:19" x14ac:dyDescent="0.3">
      <c r="A5733">
        <v>5732</v>
      </c>
      <c r="B5733" t="s">
        <v>5743</v>
      </c>
      <c r="C5733" t="str">
        <f t="shared" si="309"/>
        <v>sunflower_g_2_OtherRowESA10b</v>
      </c>
      <c r="D5733">
        <v>571</v>
      </c>
      <c r="E5733">
        <v>571</v>
      </c>
      <c r="F5733">
        <v>0</v>
      </c>
      <c r="G5733">
        <v>0</v>
      </c>
      <c r="H5733">
        <v>0</v>
      </c>
      <c r="I5733">
        <v>0</v>
      </c>
      <c r="J5733">
        <v>0</v>
      </c>
      <c r="K5733">
        <v>0</v>
      </c>
      <c r="L5733">
        <v>585</v>
      </c>
      <c r="M5733">
        <v>0</v>
      </c>
      <c r="R5733">
        <f t="shared" si="310"/>
        <v>13</v>
      </c>
      <c r="S5733">
        <f t="shared" si="311"/>
        <v>21</v>
      </c>
    </row>
    <row r="5734" spans="1:19" x14ac:dyDescent="0.3">
      <c r="A5734">
        <v>5733</v>
      </c>
      <c r="B5734" t="s">
        <v>5744</v>
      </c>
      <c r="C5734" t="str">
        <f t="shared" si="309"/>
        <v>sunflower_g_2_OtherRowESA11a</v>
      </c>
      <c r="D5734">
        <v>563</v>
      </c>
      <c r="E5734">
        <v>563</v>
      </c>
      <c r="F5734">
        <v>0</v>
      </c>
      <c r="G5734">
        <v>0</v>
      </c>
      <c r="H5734">
        <v>0</v>
      </c>
      <c r="I5734">
        <v>0</v>
      </c>
      <c r="J5734">
        <v>0</v>
      </c>
      <c r="K5734">
        <v>0</v>
      </c>
      <c r="L5734">
        <v>585</v>
      </c>
      <c r="M5734">
        <v>0</v>
      </c>
      <c r="R5734">
        <f t="shared" si="310"/>
        <v>13</v>
      </c>
      <c r="S5734">
        <f t="shared" si="311"/>
        <v>21</v>
      </c>
    </row>
    <row r="5735" spans="1:19" x14ac:dyDescent="0.3">
      <c r="A5735">
        <v>5734</v>
      </c>
      <c r="B5735" t="s">
        <v>5745</v>
      </c>
      <c r="C5735" t="str">
        <f t="shared" si="309"/>
        <v>sunflower_g_2_OtherRowESA11b</v>
      </c>
      <c r="D5735">
        <v>471</v>
      </c>
      <c r="E5735">
        <v>471</v>
      </c>
      <c r="F5735">
        <v>0</v>
      </c>
      <c r="G5735">
        <v>0</v>
      </c>
      <c r="H5735">
        <v>0</v>
      </c>
      <c r="I5735">
        <v>0</v>
      </c>
      <c r="J5735">
        <v>0</v>
      </c>
      <c r="K5735">
        <v>0</v>
      </c>
      <c r="L5735">
        <v>490</v>
      </c>
      <c r="M5735">
        <v>0</v>
      </c>
      <c r="R5735">
        <f t="shared" si="310"/>
        <v>13</v>
      </c>
      <c r="S5735">
        <f t="shared" si="311"/>
        <v>21</v>
      </c>
    </row>
    <row r="5736" spans="1:19" x14ac:dyDescent="0.3">
      <c r="A5736">
        <v>5735</v>
      </c>
      <c r="B5736" t="s">
        <v>5746</v>
      </c>
      <c r="C5736" t="str">
        <f t="shared" si="309"/>
        <v>sunflower_g_2_OtherRowESA12a</v>
      </c>
      <c r="D5736">
        <v>411</v>
      </c>
      <c r="E5736">
        <v>411</v>
      </c>
      <c r="F5736">
        <v>0</v>
      </c>
      <c r="G5736">
        <v>0</v>
      </c>
      <c r="H5736">
        <v>0</v>
      </c>
      <c r="I5736">
        <v>0</v>
      </c>
      <c r="J5736">
        <v>0</v>
      </c>
      <c r="K5736">
        <v>0</v>
      </c>
      <c r="L5736">
        <v>419</v>
      </c>
      <c r="M5736">
        <v>0</v>
      </c>
      <c r="R5736">
        <f t="shared" si="310"/>
        <v>13</v>
      </c>
      <c r="S5736">
        <f t="shared" si="311"/>
        <v>21</v>
      </c>
    </row>
    <row r="5737" spans="1:19" x14ac:dyDescent="0.3">
      <c r="A5737">
        <v>5736</v>
      </c>
      <c r="B5737" t="s">
        <v>5747</v>
      </c>
      <c r="C5737" t="str">
        <f t="shared" si="309"/>
        <v>sunflower_g_2_OtherRowESA12b</v>
      </c>
      <c r="D5737">
        <v>400</v>
      </c>
      <c r="E5737">
        <v>400</v>
      </c>
      <c r="F5737">
        <v>0</v>
      </c>
      <c r="G5737">
        <v>0</v>
      </c>
      <c r="H5737">
        <v>0</v>
      </c>
      <c r="I5737">
        <v>0</v>
      </c>
      <c r="J5737">
        <v>0</v>
      </c>
      <c r="K5737">
        <v>0</v>
      </c>
      <c r="L5737">
        <v>410</v>
      </c>
      <c r="M5737">
        <v>0</v>
      </c>
      <c r="R5737">
        <f t="shared" si="310"/>
        <v>13</v>
      </c>
      <c r="S5737">
        <f t="shared" si="311"/>
        <v>21</v>
      </c>
    </row>
    <row r="5738" spans="1:19" x14ac:dyDescent="0.3">
      <c r="A5738">
        <v>5737</v>
      </c>
      <c r="B5738" t="s">
        <v>5748</v>
      </c>
      <c r="C5738" t="str">
        <f t="shared" si="309"/>
        <v>sunflower_g_2_OtherRowESA13</v>
      </c>
      <c r="D5738">
        <v>703</v>
      </c>
      <c r="E5738">
        <v>703</v>
      </c>
      <c r="F5738">
        <v>0</v>
      </c>
      <c r="G5738">
        <v>0</v>
      </c>
      <c r="H5738">
        <v>0</v>
      </c>
      <c r="I5738">
        <v>0</v>
      </c>
      <c r="J5738">
        <v>0</v>
      </c>
      <c r="K5738">
        <v>0</v>
      </c>
      <c r="L5738">
        <v>709</v>
      </c>
      <c r="M5738">
        <v>0</v>
      </c>
      <c r="R5738">
        <f t="shared" si="310"/>
        <v>13</v>
      </c>
      <c r="S5738">
        <f t="shared" si="311"/>
        <v>21</v>
      </c>
    </row>
    <row r="5739" spans="1:19" x14ac:dyDescent="0.3">
      <c r="A5739">
        <v>5738</v>
      </c>
      <c r="B5739" t="s">
        <v>5749</v>
      </c>
      <c r="C5739" t="str">
        <f t="shared" si="309"/>
        <v>sunflower_g_2_OtherRowESA14</v>
      </c>
      <c r="D5739">
        <v>366</v>
      </c>
      <c r="E5739">
        <v>366</v>
      </c>
      <c r="F5739">
        <v>0</v>
      </c>
      <c r="G5739">
        <v>0</v>
      </c>
      <c r="H5739">
        <v>0</v>
      </c>
      <c r="I5739">
        <v>0</v>
      </c>
      <c r="J5739">
        <v>0</v>
      </c>
      <c r="K5739">
        <v>0</v>
      </c>
      <c r="L5739">
        <v>372</v>
      </c>
      <c r="M5739">
        <v>0</v>
      </c>
      <c r="R5739">
        <f t="shared" si="310"/>
        <v>13</v>
      </c>
      <c r="S5739">
        <f t="shared" si="311"/>
        <v>21</v>
      </c>
    </row>
    <row r="5740" spans="1:19" x14ac:dyDescent="0.3">
      <c r="A5740">
        <v>5739</v>
      </c>
      <c r="B5740" t="s">
        <v>5750</v>
      </c>
      <c r="C5740" t="str">
        <f t="shared" si="309"/>
        <v>sunflower_g_2_OtherRowESA17a</v>
      </c>
      <c r="D5740">
        <v>444</v>
      </c>
      <c r="E5740">
        <v>444</v>
      </c>
      <c r="F5740">
        <v>0</v>
      </c>
      <c r="G5740">
        <v>0</v>
      </c>
      <c r="H5740">
        <v>0</v>
      </c>
      <c r="I5740">
        <v>0</v>
      </c>
      <c r="J5740">
        <v>0</v>
      </c>
      <c r="K5740">
        <v>0</v>
      </c>
      <c r="L5740">
        <v>463</v>
      </c>
      <c r="M5740">
        <v>0</v>
      </c>
      <c r="R5740">
        <f t="shared" si="310"/>
        <v>13</v>
      </c>
      <c r="S5740">
        <f t="shared" si="311"/>
        <v>21</v>
      </c>
    </row>
    <row r="5741" spans="1:19" x14ac:dyDescent="0.3">
      <c r="A5741">
        <v>5740</v>
      </c>
      <c r="B5741" t="s">
        <v>5751</v>
      </c>
      <c r="C5741" t="str">
        <f t="shared" si="309"/>
        <v>sunflower_g_2_OtherRowESA17b</v>
      </c>
      <c r="D5741">
        <v>304</v>
      </c>
      <c r="E5741">
        <v>304</v>
      </c>
      <c r="F5741">
        <v>0</v>
      </c>
      <c r="G5741">
        <v>0</v>
      </c>
      <c r="H5741">
        <v>0</v>
      </c>
      <c r="I5741">
        <v>0</v>
      </c>
      <c r="J5741">
        <v>0</v>
      </c>
      <c r="K5741">
        <v>0</v>
      </c>
      <c r="L5741">
        <v>313</v>
      </c>
      <c r="M5741">
        <v>0</v>
      </c>
      <c r="R5741">
        <f t="shared" si="310"/>
        <v>13</v>
      </c>
      <c r="S5741">
        <f t="shared" si="311"/>
        <v>21</v>
      </c>
    </row>
    <row r="5742" spans="1:19" x14ac:dyDescent="0.3">
      <c r="A5742">
        <v>5741</v>
      </c>
      <c r="B5742" t="s">
        <v>5752</v>
      </c>
      <c r="C5742" t="str">
        <f t="shared" si="309"/>
        <v>sunflower_g_2_OtherRowESA18a</v>
      </c>
      <c r="D5742">
        <v>293</v>
      </c>
      <c r="E5742">
        <v>293</v>
      </c>
      <c r="F5742">
        <v>0</v>
      </c>
      <c r="G5742">
        <v>0</v>
      </c>
      <c r="H5742">
        <v>0</v>
      </c>
      <c r="I5742">
        <v>0</v>
      </c>
      <c r="J5742">
        <v>0</v>
      </c>
      <c r="K5742">
        <v>0</v>
      </c>
      <c r="L5742">
        <v>296</v>
      </c>
      <c r="M5742">
        <v>0</v>
      </c>
      <c r="R5742">
        <f t="shared" si="310"/>
        <v>13</v>
      </c>
      <c r="S5742">
        <f t="shared" si="311"/>
        <v>21</v>
      </c>
    </row>
    <row r="5743" spans="1:19" x14ac:dyDescent="0.3">
      <c r="A5743">
        <v>5742</v>
      </c>
      <c r="B5743" t="s">
        <v>5753</v>
      </c>
      <c r="C5743" t="str">
        <f t="shared" si="309"/>
        <v>sunflower_g_2_OtherRowESA18b</v>
      </c>
      <c r="D5743">
        <v>302</v>
      </c>
      <c r="E5743">
        <v>302</v>
      </c>
      <c r="F5743">
        <v>0</v>
      </c>
      <c r="G5743">
        <v>0</v>
      </c>
      <c r="H5743">
        <v>0</v>
      </c>
      <c r="I5743">
        <v>0</v>
      </c>
      <c r="J5743">
        <v>0</v>
      </c>
      <c r="K5743">
        <v>0</v>
      </c>
      <c r="L5743">
        <v>305</v>
      </c>
      <c r="M5743">
        <v>0</v>
      </c>
      <c r="R5743">
        <f t="shared" si="310"/>
        <v>13</v>
      </c>
      <c r="S5743">
        <f t="shared" si="311"/>
        <v>21</v>
      </c>
    </row>
    <row r="5744" spans="1:19" x14ac:dyDescent="0.3">
      <c r="A5744">
        <v>5743</v>
      </c>
      <c r="B5744" t="s">
        <v>5754</v>
      </c>
      <c r="C5744" t="str">
        <f t="shared" si="309"/>
        <v>sweetpot_g_2_VegetableESA1</v>
      </c>
      <c r="D5744">
        <v>606</v>
      </c>
      <c r="E5744">
        <v>606</v>
      </c>
      <c r="F5744">
        <v>0</v>
      </c>
      <c r="G5744">
        <v>0</v>
      </c>
      <c r="H5744">
        <v>0</v>
      </c>
      <c r="I5744">
        <v>0</v>
      </c>
      <c r="J5744">
        <v>0</v>
      </c>
      <c r="K5744">
        <v>0</v>
      </c>
      <c r="L5744">
        <v>1026</v>
      </c>
      <c r="M5744">
        <v>0</v>
      </c>
      <c r="R5744">
        <f t="shared" si="310"/>
        <v>12</v>
      </c>
      <c r="S5744">
        <f t="shared" si="311"/>
        <v>20</v>
      </c>
    </row>
    <row r="5745" spans="1:19" x14ac:dyDescent="0.3">
      <c r="A5745">
        <v>5744</v>
      </c>
      <c r="B5745" t="s">
        <v>5755</v>
      </c>
      <c r="C5745" t="str">
        <f t="shared" si="309"/>
        <v>sweetpot_g_2_VegetableESA2</v>
      </c>
      <c r="D5745">
        <v>896</v>
      </c>
      <c r="E5745">
        <v>896</v>
      </c>
      <c r="F5745">
        <v>0</v>
      </c>
      <c r="G5745">
        <v>0</v>
      </c>
      <c r="H5745">
        <v>0</v>
      </c>
      <c r="I5745">
        <v>0</v>
      </c>
      <c r="J5745">
        <v>0</v>
      </c>
      <c r="K5745">
        <v>0</v>
      </c>
      <c r="L5745">
        <v>962</v>
      </c>
      <c r="M5745">
        <v>0</v>
      </c>
      <c r="R5745">
        <f t="shared" si="310"/>
        <v>12</v>
      </c>
      <c r="S5745">
        <f t="shared" si="311"/>
        <v>20</v>
      </c>
    </row>
    <row r="5746" spans="1:19" x14ac:dyDescent="0.3">
      <c r="A5746">
        <v>5745</v>
      </c>
      <c r="B5746" t="s">
        <v>5756</v>
      </c>
      <c r="C5746" t="str">
        <f t="shared" si="309"/>
        <v>sweetpot_g_2_VegetableESA3</v>
      </c>
      <c r="D5746">
        <v>618</v>
      </c>
      <c r="E5746">
        <v>618</v>
      </c>
      <c r="F5746">
        <v>0</v>
      </c>
      <c r="G5746">
        <v>0</v>
      </c>
      <c r="H5746">
        <v>0</v>
      </c>
      <c r="I5746">
        <v>0</v>
      </c>
      <c r="J5746">
        <v>0</v>
      </c>
      <c r="K5746">
        <v>0</v>
      </c>
      <c r="L5746">
        <v>624</v>
      </c>
      <c r="M5746">
        <v>0</v>
      </c>
      <c r="R5746">
        <f t="shared" si="310"/>
        <v>12</v>
      </c>
      <c r="S5746">
        <f t="shared" si="311"/>
        <v>20</v>
      </c>
    </row>
    <row r="5747" spans="1:19" x14ac:dyDescent="0.3">
      <c r="A5747">
        <v>5746</v>
      </c>
      <c r="B5747" t="s">
        <v>5757</v>
      </c>
      <c r="C5747" t="str">
        <f t="shared" si="309"/>
        <v>sweetpot_g_2_VegetableESA4</v>
      </c>
      <c r="D5747">
        <v>755</v>
      </c>
      <c r="E5747">
        <v>755</v>
      </c>
      <c r="F5747">
        <v>0</v>
      </c>
      <c r="G5747">
        <v>0</v>
      </c>
      <c r="H5747">
        <v>0</v>
      </c>
      <c r="I5747">
        <v>0</v>
      </c>
      <c r="J5747">
        <v>0</v>
      </c>
      <c r="K5747">
        <v>0</v>
      </c>
      <c r="L5747">
        <v>755</v>
      </c>
      <c r="M5747">
        <v>0</v>
      </c>
      <c r="R5747">
        <f t="shared" si="310"/>
        <v>12</v>
      </c>
      <c r="S5747">
        <f t="shared" si="311"/>
        <v>20</v>
      </c>
    </row>
    <row r="5748" spans="1:19" x14ac:dyDescent="0.3">
      <c r="A5748">
        <v>5747</v>
      </c>
      <c r="B5748" t="s">
        <v>5758</v>
      </c>
      <c r="C5748" t="str">
        <f t="shared" si="309"/>
        <v>sweetpot_g_2_VegetableESA5</v>
      </c>
      <c r="D5748">
        <v>890</v>
      </c>
      <c r="E5748">
        <v>890</v>
      </c>
      <c r="F5748">
        <v>0</v>
      </c>
      <c r="G5748">
        <v>0</v>
      </c>
      <c r="H5748">
        <v>0</v>
      </c>
      <c r="I5748">
        <v>0</v>
      </c>
      <c r="J5748">
        <v>0</v>
      </c>
      <c r="K5748">
        <v>0</v>
      </c>
      <c r="L5748">
        <v>935</v>
      </c>
      <c r="M5748">
        <v>0</v>
      </c>
      <c r="R5748">
        <f t="shared" si="310"/>
        <v>12</v>
      </c>
      <c r="S5748">
        <f t="shared" si="311"/>
        <v>20</v>
      </c>
    </row>
    <row r="5749" spans="1:19" x14ac:dyDescent="0.3">
      <c r="A5749">
        <v>5748</v>
      </c>
      <c r="B5749" t="s">
        <v>5759</v>
      </c>
      <c r="C5749" t="str">
        <f t="shared" si="309"/>
        <v>sweetpot_g_2_VegetableESA6</v>
      </c>
      <c r="D5749">
        <v>831</v>
      </c>
      <c r="E5749">
        <v>831</v>
      </c>
      <c r="F5749">
        <v>0</v>
      </c>
      <c r="G5749">
        <v>0</v>
      </c>
      <c r="H5749">
        <v>0</v>
      </c>
      <c r="I5749">
        <v>0</v>
      </c>
      <c r="J5749">
        <v>0</v>
      </c>
      <c r="K5749">
        <v>0</v>
      </c>
      <c r="L5749">
        <v>849</v>
      </c>
      <c r="M5749">
        <v>0</v>
      </c>
      <c r="R5749">
        <f t="shared" si="310"/>
        <v>12</v>
      </c>
      <c r="S5749">
        <f t="shared" si="311"/>
        <v>20</v>
      </c>
    </row>
    <row r="5750" spans="1:19" x14ac:dyDescent="0.3">
      <c r="A5750">
        <v>5749</v>
      </c>
      <c r="B5750" t="s">
        <v>5760</v>
      </c>
      <c r="C5750" t="str">
        <f t="shared" si="309"/>
        <v>sweetpot_g_2_VegetableESA7</v>
      </c>
      <c r="D5750">
        <v>1130</v>
      </c>
      <c r="E5750">
        <v>1130</v>
      </c>
      <c r="F5750">
        <v>0</v>
      </c>
      <c r="G5750">
        <v>0</v>
      </c>
      <c r="H5750">
        <v>0</v>
      </c>
      <c r="I5750">
        <v>0</v>
      </c>
      <c r="J5750">
        <v>0</v>
      </c>
      <c r="K5750">
        <v>0</v>
      </c>
      <c r="L5750">
        <v>1239</v>
      </c>
      <c r="M5750">
        <v>0</v>
      </c>
      <c r="R5750">
        <f t="shared" si="310"/>
        <v>12</v>
      </c>
      <c r="S5750">
        <f t="shared" si="311"/>
        <v>20</v>
      </c>
    </row>
    <row r="5751" spans="1:19" x14ac:dyDescent="0.3">
      <c r="A5751">
        <v>5750</v>
      </c>
      <c r="B5751" t="s">
        <v>5761</v>
      </c>
      <c r="C5751" t="str">
        <f t="shared" si="309"/>
        <v>sweetpot_g_2_VegetableESA8</v>
      </c>
      <c r="D5751">
        <v>541</v>
      </c>
      <c r="E5751">
        <v>541</v>
      </c>
      <c r="F5751">
        <v>0</v>
      </c>
      <c r="G5751">
        <v>0</v>
      </c>
      <c r="H5751">
        <v>0</v>
      </c>
      <c r="I5751">
        <v>0</v>
      </c>
      <c r="J5751">
        <v>0</v>
      </c>
      <c r="K5751">
        <v>0</v>
      </c>
      <c r="L5751">
        <v>542</v>
      </c>
      <c r="M5751">
        <v>0</v>
      </c>
      <c r="R5751">
        <f t="shared" si="310"/>
        <v>12</v>
      </c>
      <c r="S5751">
        <f t="shared" si="311"/>
        <v>20</v>
      </c>
    </row>
    <row r="5752" spans="1:19" x14ac:dyDescent="0.3">
      <c r="A5752">
        <v>5751</v>
      </c>
      <c r="B5752" t="s">
        <v>5762</v>
      </c>
      <c r="C5752" t="str">
        <f t="shared" si="309"/>
        <v>sweetpot_g_2_VegetableESA9</v>
      </c>
      <c r="D5752">
        <v>508</v>
      </c>
      <c r="E5752">
        <v>508</v>
      </c>
      <c r="F5752">
        <v>0</v>
      </c>
      <c r="G5752">
        <v>0</v>
      </c>
      <c r="H5752">
        <v>0</v>
      </c>
      <c r="I5752">
        <v>0</v>
      </c>
      <c r="J5752">
        <v>0</v>
      </c>
      <c r="K5752">
        <v>0</v>
      </c>
      <c r="L5752">
        <v>516</v>
      </c>
      <c r="M5752">
        <v>0</v>
      </c>
      <c r="R5752">
        <f t="shared" si="310"/>
        <v>12</v>
      </c>
      <c r="S5752">
        <f t="shared" si="311"/>
        <v>20</v>
      </c>
    </row>
    <row r="5753" spans="1:19" x14ac:dyDescent="0.3">
      <c r="A5753">
        <v>5752</v>
      </c>
      <c r="B5753" t="s">
        <v>5763</v>
      </c>
      <c r="C5753" t="str">
        <f t="shared" ref="C5753:C5816" si="312">LEFT(B5753,R5753-1)&amp;RIGHT(B5753,LEN(B5753)-S5753)</f>
        <v>sweetpot_g_2_VegetableESA10a</v>
      </c>
      <c r="D5753">
        <v>498</v>
      </c>
      <c r="E5753">
        <v>498</v>
      </c>
      <c r="F5753">
        <v>0</v>
      </c>
      <c r="G5753">
        <v>0</v>
      </c>
      <c r="H5753">
        <v>0</v>
      </c>
      <c r="I5753">
        <v>0</v>
      </c>
      <c r="J5753">
        <v>0</v>
      </c>
      <c r="K5753">
        <v>0</v>
      </c>
      <c r="L5753">
        <v>524</v>
      </c>
      <c r="M5753">
        <v>0</v>
      </c>
      <c r="R5753">
        <f t="shared" si="310"/>
        <v>12</v>
      </c>
      <c r="S5753">
        <f t="shared" si="311"/>
        <v>20</v>
      </c>
    </row>
    <row r="5754" spans="1:19" x14ac:dyDescent="0.3">
      <c r="A5754">
        <v>5753</v>
      </c>
      <c r="B5754" t="s">
        <v>5764</v>
      </c>
      <c r="C5754" t="str">
        <f t="shared" si="312"/>
        <v>sweetpot_g_2_VegetableESA10b</v>
      </c>
      <c r="D5754">
        <v>628</v>
      </c>
      <c r="E5754">
        <v>628</v>
      </c>
      <c r="F5754">
        <v>0</v>
      </c>
      <c r="G5754">
        <v>0</v>
      </c>
      <c r="H5754">
        <v>0</v>
      </c>
      <c r="I5754">
        <v>0</v>
      </c>
      <c r="J5754">
        <v>0</v>
      </c>
      <c r="K5754">
        <v>0</v>
      </c>
      <c r="L5754">
        <v>661</v>
      </c>
      <c r="M5754">
        <v>0</v>
      </c>
      <c r="R5754">
        <f t="shared" si="310"/>
        <v>12</v>
      </c>
      <c r="S5754">
        <f t="shared" si="311"/>
        <v>20</v>
      </c>
    </row>
    <row r="5755" spans="1:19" x14ac:dyDescent="0.3">
      <c r="A5755">
        <v>5754</v>
      </c>
      <c r="B5755" t="s">
        <v>5765</v>
      </c>
      <c r="C5755" t="str">
        <f t="shared" si="312"/>
        <v>sweetpot_g_2_VegetableESA11a</v>
      </c>
      <c r="D5755">
        <v>1335</v>
      </c>
      <c r="E5755">
        <v>1335</v>
      </c>
      <c r="F5755">
        <v>0</v>
      </c>
      <c r="G5755">
        <v>0</v>
      </c>
      <c r="H5755">
        <v>0</v>
      </c>
      <c r="I5755">
        <v>0</v>
      </c>
      <c r="J5755">
        <v>0</v>
      </c>
      <c r="K5755">
        <v>0</v>
      </c>
      <c r="L5755">
        <v>1356</v>
      </c>
      <c r="M5755">
        <v>0</v>
      </c>
      <c r="R5755">
        <f t="shared" si="310"/>
        <v>12</v>
      </c>
      <c r="S5755">
        <f t="shared" si="311"/>
        <v>20</v>
      </c>
    </row>
    <row r="5756" spans="1:19" x14ac:dyDescent="0.3">
      <c r="A5756">
        <v>5755</v>
      </c>
      <c r="B5756" t="s">
        <v>5766</v>
      </c>
      <c r="C5756" t="str">
        <f t="shared" si="312"/>
        <v>sweetpot_g_2_VegetableESA11b</v>
      </c>
      <c r="D5756">
        <v>1235</v>
      </c>
      <c r="E5756">
        <v>1235</v>
      </c>
      <c r="F5756">
        <v>0</v>
      </c>
      <c r="G5756">
        <v>0</v>
      </c>
      <c r="H5756">
        <v>0</v>
      </c>
      <c r="I5756">
        <v>0</v>
      </c>
      <c r="J5756">
        <v>0</v>
      </c>
      <c r="K5756">
        <v>0</v>
      </c>
      <c r="L5756">
        <v>1248</v>
      </c>
      <c r="M5756">
        <v>0</v>
      </c>
      <c r="R5756">
        <f t="shared" si="310"/>
        <v>12</v>
      </c>
      <c r="S5756">
        <f t="shared" si="311"/>
        <v>20</v>
      </c>
    </row>
    <row r="5757" spans="1:19" x14ac:dyDescent="0.3">
      <c r="A5757">
        <v>5756</v>
      </c>
      <c r="B5757" t="s">
        <v>5767</v>
      </c>
      <c r="C5757" t="str">
        <f t="shared" si="312"/>
        <v>sweetpot_g_2_VegetableESA12a</v>
      </c>
      <c r="D5757">
        <v>1301</v>
      </c>
      <c r="E5757">
        <v>1301</v>
      </c>
      <c r="F5757">
        <v>0</v>
      </c>
      <c r="G5757">
        <v>0</v>
      </c>
      <c r="H5757">
        <v>0</v>
      </c>
      <c r="I5757">
        <v>0</v>
      </c>
      <c r="J5757">
        <v>0</v>
      </c>
      <c r="K5757">
        <v>0</v>
      </c>
      <c r="L5757">
        <v>1327</v>
      </c>
      <c r="M5757">
        <v>0</v>
      </c>
      <c r="R5757">
        <f t="shared" si="310"/>
        <v>12</v>
      </c>
      <c r="S5757">
        <f t="shared" si="311"/>
        <v>20</v>
      </c>
    </row>
    <row r="5758" spans="1:19" x14ac:dyDescent="0.3">
      <c r="A5758">
        <v>5757</v>
      </c>
      <c r="B5758" t="s">
        <v>5768</v>
      </c>
      <c r="C5758" t="str">
        <f t="shared" si="312"/>
        <v>sweetpot_g_2_VegetableESA12b</v>
      </c>
      <c r="D5758">
        <v>1432</v>
      </c>
      <c r="E5758">
        <v>1432</v>
      </c>
      <c r="F5758">
        <v>0</v>
      </c>
      <c r="G5758">
        <v>0</v>
      </c>
      <c r="H5758">
        <v>0</v>
      </c>
      <c r="I5758">
        <v>0</v>
      </c>
      <c r="J5758">
        <v>0</v>
      </c>
      <c r="K5758">
        <v>0</v>
      </c>
      <c r="L5758">
        <v>1456</v>
      </c>
      <c r="M5758">
        <v>0</v>
      </c>
      <c r="R5758">
        <f t="shared" si="310"/>
        <v>12</v>
      </c>
      <c r="S5758">
        <f t="shared" si="311"/>
        <v>20</v>
      </c>
    </row>
    <row r="5759" spans="1:19" x14ac:dyDescent="0.3">
      <c r="A5759">
        <v>5758</v>
      </c>
      <c r="B5759" t="s">
        <v>5769</v>
      </c>
      <c r="C5759" t="str">
        <f t="shared" si="312"/>
        <v>sweetpot_g_2_VegetableESA13</v>
      </c>
      <c r="D5759">
        <v>1691</v>
      </c>
      <c r="E5759">
        <v>1691</v>
      </c>
      <c r="F5759">
        <v>0</v>
      </c>
      <c r="G5759">
        <v>0</v>
      </c>
      <c r="H5759">
        <v>0</v>
      </c>
      <c r="I5759">
        <v>0</v>
      </c>
      <c r="J5759">
        <v>0</v>
      </c>
      <c r="K5759">
        <v>0</v>
      </c>
      <c r="L5759">
        <v>1706</v>
      </c>
      <c r="M5759">
        <v>0</v>
      </c>
      <c r="R5759">
        <f t="shared" si="310"/>
        <v>12</v>
      </c>
      <c r="S5759">
        <f t="shared" si="311"/>
        <v>20</v>
      </c>
    </row>
    <row r="5760" spans="1:19" x14ac:dyDescent="0.3">
      <c r="A5760">
        <v>5759</v>
      </c>
      <c r="B5760" t="s">
        <v>5770</v>
      </c>
      <c r="C5760" t="str">
        <f t="shared" si="312"/>
        <v>sweetpot_g_2_VegetableESA14</v>
      </c>
      <c r="D5760">
        <v>1167</v>
      </c>
      <c r="E5760">
        <v>1167</v>
      </c>
      <c r="F5760">
        <v>0</v>
      </c>
      <c r="G5760">
        <v>0</v>
      </c>
      <c r="H5760">
        <v>0</v>
      </c>
      <c r="I5760">
        <v>0</v>
      </c>
      <c r="J5760">
        <v>0</v>
      </c>
      <c r="K5760">
        <v>0</v>
      </c>
      <c r="L5760">
        <v>1187</v>
      </c>
      <c r="M5760">
        <v>0</v>
      </c>
      <c r="R5760">
        <f t="shared" si="310"/>
        <v>12</v>
      </c>
      <c r="S5760">
        <f t="shared" si="311"/>
        <v>20</v>
      </c>
    </row>
    <row r="5761" spans="1:19" x14ac:dyDescent="0.3">
      <c r="A5761">
        <v>5760</v>
      </c>
      <c r="B5761" t="s">
        <v>5771</v>
      </c>
      <c r="C5761" t="str">
        <f t="shared" si="312"/>
        <v>sweetpot_g_2_VegetableESA15a</v>
      </c>
      <c r="D5761">
        <v>2217</v>
      </c>
      <c r="E5761">
        <v>2217</v>
      </c>
      <c r="F5761">
        <v>0</v>
      </c>
      <c r="G5761">
        <v>0</v>
      </c>
      <c r="H5761">
        <v>0</v>
      </c>
      <c r="I5761">
        <v>0</v>
      </c>
      <c r="J5761">
        <v>0</v>
      </c>
      <c r="K5761">
        <v>0</v>
      </c>
      <c r="L5761">
        <v>2273</v>
      </c>
      <c r="M5761">
        <v>0</v>
      </c>
      <c r="R5761">
        <f t="shared" si="310"/>
        <v>12</v>
      </c>
      <c r="S5761">
        <f t="shared" si="311"/>
        <v>20</v>
      </c>
    </row>
    <row r="5762" spans="1:19" x14ac:dyDescent="0.3">
      <c r="A5762">
        <v>5761</v>
      </c>
      <c r="B5762" t="s">
        <v>5772</v>
      </c>
      <c r="C5762" t="str">
        <f t="shared" si="312"/>
        <v>sweetpot_g_2_VegetableESA15b</v>
      </c>
      <c r="D5762">
        <v>2555</v>
      </c>
      <c r="E5762">
        <v>2555</v>
      </c>
      <c r="F5762">
        <v>0</v>
      </c>
      <c r="G5762">
        <v>0</v>
      </c>
      <c r="H5762">
        <v>0</v>
      </c>
      <c r="I5762">
        <v>0</v>
      </c>
      <c r="J5762">
        <v>0</v>
      </c>
      <c r="K5762">
        <v>0</v>
      </c>
      <c r="L5762">
        <v>2568</v>
      </c>
      <c r="M5762">
        <v>0</v>
      </c>
      <c r="R5762">
        <f t="shared" si="310"/>
        <v>12</v>
      </c>
      <c r="S5762">
        <f t="shared" si="311"/>
        <v>20</v>
      </c>
    </row>
    <row r="5763" spans="1:19" x14ac:dyDescent="0.3">
      <c r="A5763">
        <v>5762</v>
      </c>
      <c r="B5763" t="s">
        <v>5773</v>
      </c>
      <c r="C5763" t="str">
        <f t="shared" si="312"/>
        <v>sweetpot_g_2_VegetableESA16a</v>
      </c>
      <c r="D5763">
        <v>603</v>
      </c>
      <c r="E5763">
        <v>603</v>
      </c>
      <c r="F5763">
        <v>0</v>
      </c>
      <c r="G5763">
        <v>0</v>
      </c>
      <c r="H5763">
        <v>0</v>
      </c>
      <c r="I5763">
        <v>0</v>
      </c>
      <c r="J5763">
        <v>0</v>
      </c>
      <c r="K5763">
        <v>0</v>
      </c>
      <c r="L5763">
        <v>607</v>
      </c>
      <c r="M5763">
        <v>0</v>
      </c>
      <c r="R5763">
        <f t="shared" ref="R5763:R5826" si="313">SEARCH("run",B5763)</f>
        <v>12</v>
      </c>
      <c r="S5763">
        <f t="shared" ref="S5763:S5826" si="314">SEARCH("_",B5763,SEARCH("_",B5763,R5763+1)+1)</f>
        <v>20</v>
      </c>
    </row>
    <row r="5764" spans="1:19" x14ac:dyDescent="0.3">
      <c r="A5764">
        <v>5763</v>
      </c>
      <c r="B5764" t="s">
        <v>5774</v>
      </c>
      <c r="C5764" t="str">
        <f t="shared" si="312"/>
        <v>sweetpot_g_2_VegetableESA16b</v>
      </c>
      <c r="D5764">
        <v>652</v>
      </c>
      <c r="E5764">
        <v>652</v>
      </c>
      <c r="F5764">
        <v>0</v>
      </c>
      <c r="G5764">
        <v>0</v>
      </c>
      <c r="H5764">
        <v>0</v>
      </c>
      <c r="I5764">
        <v>0</v>
      </c>
      <c r="J5764">
        <v>0</v>
      </c>
      <c r="K5764">
        <v>0</v>
      </c>
      <c r="L5764">
        <v>655</v>
      </c>
      <c r="M5764">
        <v>0</v>
      </c>
      <c r="R5764">
        <f t="shared" si="313"/>
        <v>12</v>
      </c>
      <c r="S5764">
        <f t="shared" si="314"/>
        <v>20</v>
      </c>
    </row>
    <row r="5765" spans="1:19" x14ac:dyDescent="0.3">
      <c r="A5765">
        <v>5764</v>
      </c>
      <c r="B5765" t="s">
        <v>5775</v>
      </c>
      <c r="C5765" t="str">
        <f t="shared" si="312"/>
        <v>sweetpot_g_2_VegetableESA17a</v>
      </c>
      <c r="D5765">
        <v>1065</v>
      </c>
      <c r="E5765">
        <v>1065</v>
      </c>
      <c r="F5765">
        <v>0</v>
      </c>
      <c r="G5765">
        <v>0</v>
      </c>
      <c r="H5765">
        <v>0</v>
      </c>
      <c r="I5765">
        <v>0</v>
      </c>
      <c r="J5765">
        <v>0</v>
      </c>
      <c r="K5765">
        <v>0</v>
      </c>
      <c r="L5765">
        <v>1088</v>
      </c>
      <c r="M5765">
        <v>0</v>
      </c>
      <c r="R5765">
        <f t="shared" si="313"/>
        <v>12</v>
      </c>
      <c r="S5765">
        <f t="shared" si="314"/>
        <v>20</v>
      </c>
    </row>
    <row r="5766" spans="1:19" x14ac:dyDescent="0.3">
      <c r="A5766">
        <v>5765</v>
      </c>
      <c r="B5766" t="s">
        <v>5776</v>
      </c>
      <c r="C5766" t="str">
        <f t="shared" si="312"/>
        <v>sweetpot_g_2_VegetableESA17b</v>
      </c>
      <c r="D5766">
        <v>1048</v>
      </c>
      <c r="E5766">
        <v>1048</v>
      </c>
      <c r="F5766">
        <v>0</v>
      </c>
      <c r="G5766">
        <v>0</v>
      </c>
      <c r="H5766">
        <v>0</v>
      </c>
      <c r="I5766">
        <v>0</v>
      </c>
      <c r="J5766">
        <v>0</v>
      </c>
      <c r="K5766">
        <v>0</v>
      </c>
      <c r="L5766">
        <v>1078</v>
      </c>
      <c r="M5766">
        <v>0</v>
      </c>
      <c r="R5766">
        <f t="shared" si="313"/>
        <v>12</v>
      </c>
      <c r="S5766">
        <f t="shared" si="314"/>
        <v>20</v>
      </c>
    </row>
    <row r="5767" spans="1:19" x14ac:dyDescent="0.3">
      <c r="A5767">
        <v>5766</v>
      </c>
      <c r="B5767" t="s">
        <v>5777</v>
      </c>
      <c r="C5767" t="str">
        <f t="shared" si="312"/>
        <v>sweetpot_g_2_VegetableESA18a</v>
      </c>
      <c r="D5767">
        <v>982</v>
      </c>
      <c r="E5767">
        <v>982</v>
      </c>
      <c r="F5767">
        <v>0</v>
      </c>
      <c r="G5767">
        <v>0</v>
      </c>
      <c r="H5767">
        <v>0</v>
      </c>
      <c r="I5767">
        <v>0</v>
      </c>
      <c r="J5767">
        <v>0</v>
      </c>
      <c r="K5767">
        <v>0</v>
      </c>
      <c r="L5767">
        <v>990</v>
      </c>
      <c r="M5767">
        <v>0</v>
      </c>
      <c r="R5767">
        <f t="shared" si="313"/>
        <v>12</v>
      </c>
      <c r="S5767">
        <f t="shared" si="314"/>
        <v>20</v>
      </c>
    </row>
    <row r="5768" spans="1:19" x14ac:dyDescent="0.3">
      <c r="A5768">
        <v>5767</v>
      </c>
      <c r="B5768" t="s">
        <v>5778</v>
      </c>
      <c r="C5768" t="str">
        <f t="shared" si="312"/>
        <v>sweetpot_g_2_VegetableESA18b</v>
      </c>
      <c r="D5768">
        <v>1024</v>
      </c>
      <c r="E5768">
        <v>1024</v>
      </c>
      <c r="F5768">
        <v>0</v>
      </c>
      <c r="G5768">
        <v>0</v>
      </c>
      <c r="H5768">
        <v>0</v>
      </c>
      <c r="I5768">
        <v>0</v>
      </c>
      <c r="J5768">
        <v>0</v>
      </c>
      <c r="K5768">
        <v>0</v>
      </c>
      <c r="L5768">
        <v>1036</v>
      </c>
      <c r="M5768">
        <v>0</v>
      </c>
      <c r="R5768">
        <f t="shared" si="313"/>
        <v>12</v>
      </c>
      <c r="S5768">
        <f t="shared" si="314"/>
        <v>20</v>
      </c>
    </row>
    <row r="5769" spans="1:19" x14ac:dyDescent="0.3">
      <c r="A5769">
        <v>5768</v>
      </c>
      <c r="B5769" t="s">
        <v>5779</v>
      </c>
      <c r="C5769" t="str">
        <f t="shared" si="312"/>
        <v>sweetpot_g_2_VegetableESA19a</v>
      </c>
      <c r="D5769">
        <v>667</v>
      </c>
      <c r="E5769">
        <v>667</v>
      </c>
      <c r="F5769">
        <v>0</v>
      </c>
      <c r="G5769">
        <v>0</v>
      </c>
      <c r="H5769">
        <v>0</v>
      </c>
      <c r="I5769">
        <v>0</v>
      </c>
      <c r="J5769">
        <v>0</v>
      </c>
      <c r="K5769">
        <v>0</v>
      </c>
      <c r="L5769">
        <v>673</v>
      </c>
      <c r="M5769">
        <v>0</v>
      </c>
      <c r="R5769">
        <f t="shared" si="313"/>
        <v>12</v>
      </c>
      <c r="S5769">
        <f t="shared" si="314"/>
        <v>20</v>
      </c>
    </row>
    <row r="5770" spans="1:19" x14ac:dyDescent="0.3">
      <c r="A5770">
        <v>5769</v>
      </c>
      <c r="B5770" t="s">
        <v>5780</v>
      </c>
      <c r="C5770" t="str">
        <f t="shared" si="312"/>
        <v>sweetpot_g_2_VegetableESA19a</v>
      </c>
      <c r="D5770">
        <v>667</v>
      </c>
      <c r="E5770">
        <v>667</v>
      </c>
      <c r="F5770">
        <v>0</v>
      </c>
      <c r="G5770">
        <v>0</v>
      </c>
      <c r="H5770">
        <v>0</v>
      </c>
      <c r="I5770">
        <v>0</v>
      </c>
      <c r="J5770">
        <v>0</v>
      </c>
      <c r="K5770">
        <v>0</v>
      </c>
      <c r="L5770">
        <v>673</v>
      </c>
      <c r="M5770">
        <v>0</v>
      </c>
      <c r="R5770">
        <f t="shared" si="313"/>
        <v>12</v>
      </c>
      <c r="S5770">
        <f t="shared" si="314"/>
        <v>20</v>
      </c>
    </row>
    <row r="5771" spans="1:19" x14ac:dyDescent="0.3">
      <c r="A5771">
        <v>5770</v>
      </c>
      <c r="B5771" t="s">
        <v>5781</v>
      </c>
      <c r="C5771" t="str">
        <f t="shared" si="312"/>
        <v>sweetpot_g_2_VegetableESA20a</v>
      </c>
      <c r="D5771">
        <v>763</v>
      </c>
      <c r="E5771">
        <v>763</v>
      </c>
      <c r="F5771">
        <v>0</v>
      </c>
      <c r="G5771">
        <v>0</v>
      </c>
      <c r="H5771">
        <v>0</v>
      </c>
      <c r="I5771">
        <v>0</v>
      </c>
      <c r="J5771">
        <v>0</v>
      </c>
      <c r="K5771">
        <v>0</v>
      </c>
      <c r="L5771">
        <v>764</v>
      </c>
      <c r="M5771">
        <v>0</v>
      </c>
      <c r="R5771">
        <f t="shared" si="313"/>
        <v>12</v>
      </c>
      <c r="S5771">
        <f t="shared" si="314"/>
        <v>20</v>
      </c>
    </row>
    <row r="5772" spans="1:19" x14ac:dyDescent="0.3">
      <c r="A5772">
        <v>5771</v>
      </c>
      <c r="B5772" t="s">
        <v>5782</v>
      </c>
      <c r="C5772" t="str">
        <f t="shared" si="312"/>
        <v>sweetpot_g_2_VegetableESA20b</v>
      </c>
      <c r="D5772">
        <v>1381</v>
      </c>
      <c r="E5772">
        <v>1381</v>
      </c>
      <c r="F5772">
        <v>0</v>
      </c>
      <c r="G5772">
        <v>0</v>
      </c>
      <c r="H5772">
        <v>0</v>
      </c>
      <c r="I5772">
        <v>0</v>
      </c>
      <c r="J5772">
        <v>0</v>
      </c>
      <c r="K5772">
        <v>0</v>
      </c>
      <c r="L5772">
        <v>1383</v>
      </c>
      <c r="M5772">
        <v>0</v>
      </c>
      <c r="R5772">
        <f t="shared" si="313"/>
        <v>12</v>
      </c>
      <c r="S5772">
        <f t="shared" si="314"/>
        <v>20</v>
      </c>
    </row>
    <row r="5773" spans="1:19" x14ac:dyDescent="0.3">
      <c r="A5773">
        <v>5772</v>
      </c>
      <c r="B5773" t="s">
        <v>5783</v>
      </c>
      <c r="C5773" t="str">
        <f t="shared" si="312"/>
        <v>sweetpot_g_2_VegetableESA21</v>
      </c>
      <c r="D5773">
        <v>1303</v>
      </c>
      <c r="E5773">
        <v>1303</v>
      </c>
      <c r="F5773">
        <v>0</v>
      </c>
      <c r="G5773">
        <v>0</v>
      </c>
      <c r="H5773">
        <v>0</v>
      </c>
      <c r="I5773">
        <v>0</v>
      </c>
      <c r="J5773">
        <v>0</v>
      </c>
      <c r="K5773">
        <v>0</v>
      </c>
      <c r="L5773">
        <v>1305</v>
      </c>
      <c r="M5773">
        <v>0</v>
      </c>
      <c r="R5773">
        <f t="shared" si="313"/>
        <v>12</v>
      </c>
      <c r="S5773">
        <f t="shared" si="314"/>
        <v>20</v>
      </c>
    </row>
    <row r="5774" spans="1:19" x14ac:dyDescent="0.3">
      <c r="A5774">
        <v>5773</v>
      </c>
      <c r="B5774" t="s">
        <v>5784</v>
      </c>
      <c r="C5774" t="str">
        <f t="shared" si="312"/>
        <v>ticks_g_2_NSLandcoverESA1</v>
      </c>
      <c r="D5774">
        <v>220</v>
      </c>
      <c r="E5774">
        <v>220</v>
      </c>
      <c r="F5774">
        <v>0</v>
      </c>
      <c r="G5774">
        <v>0</v>
      </c>
      <c r="H5774">
        <v>0</v>
      </c>
      <c r="I5774">
        <v>0</v>
      </c>
      <c r="J5774">
        <v>0</v>
      </c>
      <c r="K5774">
        <v>0</v>
      </c>
      <c r="L5774">
        <v>226</v>
      </c>
      <c r="M5774">
        <v>0</v>
      </c>
      <c r="R5774">
        <f t="shared" si="313"/>
        <v>9</v>
      </c>
      <c r="S5774">
        <f t="shared" si="314"/>
        <v>17</v>
      </c>
    </row>
    <row r="5775" spans="1:19" x14ac:dyDescent="0.3">
      <c r="A5775">
        <v>5774</v>
      </c>
      <c r="B5775" t="s">
        <v>5785</v>
      </c>
      <c r="C5775" t="str">
        <f t="shared" si="312"/>
        <v>ticks_g_2_NSLandcoverESA2</v>
      </c>
      <c r="D5775">
        <v>396</v>
      </c>
      <c r="E5775">
        <v>396</v>
      </c>
      <c r="F5775">
        <v>0</v>
      </c>
      <c r="G5775">
        <v>0</v>
      </c>
      <c r="H5775">
        <v>0</v>
      </c>
      <c r="I5775">
        <v>0</v>
      </c>
      <c r="J5775">
        <v>0</v>
      </c>
      <c r="K5775">
        <v>0</v>
      </c>
      <c r="L5775">
        <v>400</v>
      </c>
      <c r="M5775">
        <v>0</v>
      </c>
      <c r="R5775">
        <f t="shared" si="313"/>
        <v>9</v>
      </c>
      <c r="S5775">
        <f t="shared" si="314"/>
        <v>17</v>
      </c>
    </row>
    <row r="5776" spans="1:19" x14ac:dyDescent="0.3">
      <c r="A5776">
        <v>5775</v>
      </c>
      <c r="B5776" t="s">
        <v>5786</v>
      </c>
      <c r="C5776" t="str">
        <f t="shared" si="312"/>
        <v>ticks_g_2_NSLandcoverESA3</v>
      </c>
      <c r="D5776">
        <v>270</v>
      </c>
      <c r="E5776">
        <v>270</v>
      </c>
      <c r="F5776">
        <v>0</v>
      </c>
      <c r="G5776">
        <v>0</v>
      </c>
      <c r="H5776">
        <v>0</v>
      </c>
      <c r="I5776">
        <v>0</v>
      </c>
      <c r="J5776">
        <v>0</v>
      </c>
      <c r="K5776">
        <v>0</v>
      </c>
      <c r="L5776">
        <v>270</v>
      </c>
      <c r="M5776">
        <v>0</v>
      </c>
      <c r="R5776">
        <f t="shared" si="313"/>
        <v>9</v>
      </c>
      <c r="S5776">
        <f t="shared" si="314"/>
        <v>17</v>
      </c>
    </row>
    <row r="5777" spans="1:19" x14ac:dyDescent="0.3">
      <c r="A5777">
        <v>5776</v>
      </c>
      <c r="B5777" t="s">
        <v>5787</v>
      </c>
      <c r="C5777" t="str">
        <f t="shared" si="312"/>
        <v>ticks_g_2_NSLandcoverESA4</v>
      </c>
      <c r="D5777">
        <v>215</v>
      </c>
      <c r="E5777">
        <v>215</v>
      </c>
      <c r="F5777">
        <v>0</v>
      </c>
      <c r="G5777">
        <v>0</v>
      </c>
      <c r="H5777">
        <v>0</v>
      </c>
      <c r="I5777">
        <v>0</v>
      </c>
      <c r="J5777">
        <v>0</v>
      </c>
      <c r="K5777">
        <v>0</v>
      </c>
      <c r="L5777">
        <v>223</v>
      </c>
      <c r="M5777">
        <v>0</v>
      </c>
      <c r="R5777">
        <f t="shared" si="313"/>
        <v>9</v>
      </c>
      <c r="S5777">
        <f t="shared" si="314"/>
        <v>17</v>
      </c>
    </row>
    <row r="5778" spans="1:19" x14ac:dyDescent="0.3">
      <c r="A5778">
        <v>5777</v>
      </c>
      <c r="B5778" t="s">
        <v>5788</v>
      </c>
      <c r="C5778" t="str">
        <f t="shared" si="312"/>
        <v>ticks_g_2_NSLandcoverESA5</v>
      </c>
      <c r="D5778">
        <v>419</v>
      </c>
      <c r="E5778">
        <v>419</v>
      </c>
      <c r="F5778">
        <v>0</v>
      </c>
      <c r="G5778">
        <v>0</v>
      </c>
      <c r="H5778">
        <v>0</v>
      </c>
      <c r="I5778">
        <v>0</v>
      </c>
      <c r="J5778">
        <v>0</v>
      </c>
      <c r="K5778">
        <v>0</v>
      </c>
      <c r="L5778">
        <v>423</v>
      </c>
      <c r="M5778">
        <v>0</v>
      </c>
      <c r="R5778">
        <f t="shared" si="313"/>
        <v>9</v>
      </c>
      <c r="S5778">
        <f t="shared" si="314"/>
        <v>17</v>
      </c>
    </row>
    <row r="5779" spans="1:19" x14ac:dyDescent="0.3">
      <c r="A5779">
        <v>5778</v>
      </c>
      <c r="B5779" t="s">
        <v>5789</v>
      </c>
      <c r="C5779" t="str">
        <f t="shared" si="312"/>
        <v>ticks_g_2_NSLandcoverESA6</v>
      </c>
      <c r="D5779">
        <v>436</v>
      </c>
      <c r="E5779">
        <v>436</v>
      </c>
      <c r="F5779">
        <v>0</v>
      </c>
      <c r="G5779">
        <v>0</v>
      </c>
      <c r="H5779">
        <v>0</v>
      </c>
      <c r="I5779">
        <v>0</v>
      </c>
      <c r="J5779">
        <v>0</v>
      </c>
      <c r="K5779">
        <v>0</v>
      </c>
      <c r="L5779">
        <v>440</v>
      </c>
      <c r="M5779">
        <v>0</v>
      </c>
      <c r="R5779">
        <f t="shared" si="313"/>
        <v>9</v>
      </c>
      <c r="S5779">
        <f t="shared" si="314"/>
        <v>17</v>
      </c>
    </row>
    <row r="5780" spans="1:19" x14ac:dyDescent="0.3">
      <c r="A5780">
        <v>5779</v>
      </c>
      <c r="B5780" t="s">
        <v>5790</v>
      </c>
      <c r="C5780" t="str">
        <f t="shared" si="312"/>
        <v>ticks_g_2_NSLandcoverESA7</v>
      </c>
      <c r="D5780">
        <v>342</v>
      </c>
      <c r="E5780">
        <v>342</v>
      </c>
      <c r="F5780">
        <v>0</v>
      </c>
      <c r="G5780">
        <v>0</v>
      </c>
      <c r="H5780">
        <v>0</v>
      </c>
      <c r="I5780">
        <v>0</v>
      </c>
      <c r="J5780">
        <v>0</v>
      </c>
      <c r="K5780">
        <v>0</v>
      </c>
      <c r="L5780">
        <v>346</v>
      </c>
      <c r="M5780">
        <v>0</v>
      </c>
      <c r="R5780">
        <f t="shared" si="313"/>
        <v>9</v>
      </c>
      <c r="S5780">
        <f t="shared" si="314"/>
        <v>17</v>
      </c>
    </row>
    <row r="5781" spans="1:19" x14ac:dyDescent="0.3">
      <c r="A5781">
        <v>5780</v>
      </c>
      <c r="B5781" t="s">
        <v>5791</v>
      </c>
      <c r="C5781" t="str">
        <f t="shared" si="312"/>
        <v>ticks_g_2_NSLandcoverESA8</v>
      </c>
      <c r="D5781">
        <v>273</v>
      </c>
      <c r="E5781">
        <v>273</v>
      </c>
      <c r="F5781">
        <v>0</v>
      </c>
      <c r="G5781">
        <v>0</v>
      </c>
      <c r="H5781">
        <v>0</v>
      </c>
      <c r="I5781">
        <v>0</v>
      </c>
      <c r="J5781">
        <v>0</v>
      </c>
      <c r="K5781">
        <v>0</v>
      </c>
      <c r="L5781">
        <v>276</v>
      </c>
      <c r="M5781">
        <v>0</v>
      </c>
      <c r="R5781">
        <f t="shared" si="313"/>
        <v>9</v>
      </c>
      <c r="S5781">
        <f t="shared" si="314"/>
        <v>17</v>
      </c>
    </row>
    <row r="5782" spans="1:19" x14ac:dyDescent="0.3">
      <c r="A5782">
        <v>5781</v>
      </c>
      <c r="B5782" t="s">
        <v>5792</v>
      </c>
      <c r="C5782" t="str">
        <f t="shared" si="312"/>
        <v>ticks_g_2_NSLandcoverESA9</v>
      </c>
      <c r="D5782">
        <v>215</v>
      </c>
      <c r="E5782">
        <v>215</v>
      </c>
      <c r="F5782">
        <v>0</v>
      </c>
      <c r="G5782">
        <v>0</v>
      </c>
      <c r="H5782">
        <v>0</v>
      </c>
      <c r="I5782">
        <v>0</v>
      </c>
      <c r="J5782">
        <v>0</v>
      </c>
      <c r="K5782">
        <v>0</v>
      </c>
      <c r="L5782">
        <v>223</v>
      </c>
      <c r="M5782">
        <v>0</v>
      </c>
      <c r="R5782">
        <f t="shared" si="313"/>
        <v>9</v>
      </c>
      <c r="S5782">
        <f t="shared" si="314"/>
        <v>17</v>
      </c>
    </row>
    <row r="5783" spans="1:19" x14ac:dyDescent="0.3">
      <c r="A5783">
        <v>5782</v>
      </c>
      <c r="B5783" t="s">
        <v>5793</v>
      </c>
      <c r="C5783" t="str">
        <f t="shared" si="312"/>
        <v>ticks_g_2_NSLandcoverESA10a</v>
      </c>
      <c r="D5783">
        <v>394</v>
      </c>
      <c r="E5783">
        <v>394</v>
      </c>
      <c r="F5783">
        <v>0</v>
      </c>
      <c r="G5783">
        <v>0</v>
      </c>
      <c r="H5783">
        <v>0</v>
      </c>
      <c r="I5783">
        <v>0</v>
      </c>
      <c r="J5783">
        <v>0</v>
      </c>
      <c r="K5783">
        <v>0</v>
      </c>
      <c r="L5783">
        <v>397</v>
      </c>
      <c r="M5783">
        <v>0</v>
      </c>
      <c r="R5783">
        <f t="shared" si="313"/>
        <v>9</v>
      </c>
      <c r="S5783">
        <f t="shared" si="314"/>
        <v>17</v>
      </c>
    </row>
    <row r="5784" spans="1:19" x14ac:dyDescent="0.3">
      <c r="A5784">
        <v>5783</v>
      </c>
      <c r="B5784" t="s">
        <v>5794</v>
      </c>
      <c r="C5784" t="str">
        <f t="shared" si="312"/>
        <v>ticks_g_2_NSLandcoverESA10b</v>
      </c>
      <c r="D5784">
        <v>422</v>
      </c>
      <c r="E5784">
        <v>422</v>
      </c>
      <c r="F5784">
        <v>0</v>
      </c>
      <c r="G5784">
        <v>0</v>
      </c>
      <c r="H5784">
        <v>0</v>
      </c>
      <c r="I5784">
        <v>0</v>
      </c>
      <c r="J5784">
        <v>0</v>
      </c>
      <c r="K5784">
        <v>0</v>
      </c>
      <c r="L5784">
        <v>427</v>
      </c>
      <c r="M5784">
        <v>0</v>
      </c>
      <c r="R5784">
        <f t="shared" si="313"/>
        <v>9</v>
      </c>
      <c r="S5784">
        <f t="shared" si="314"/>
        <v>17</v>
      </c>
    </row>
    <row r="5785" spans="1:19" x14ac:dyDescent="0.3">
      <c r="A5785">
        <v>5784</v>
      </c>
      <c r="B5785" t="s">
        <v>5795</v>
      </c>
      <c r="C5785" t="str">
        <f t="shared" si="312"/>
        <v>ticks_g_2_NSLandcoverESA11a</v>
      </c>
      <c r="D5785">
        <v>436</v>
      </c>
      <c r="E5785">
        <v>436</v>
      </c>
      <c r="F5785">
        <v>0</v>
      </c>
      <c r="G5785">
        <v>0</v>
      </c>
      <c r="H5785">
        <v>0</v>
      </c>
      <c r="I5785">
        <v>0</v>
      </c>
      <c r="J5785">
        <v>0</v>
      </c>
      <c r="K5785">
        <v>0</v>
      </c>
      <c r="L5785">
        <v>440</v>
      </c>
      <c r="M5785">
        <v>0</v>
      </c>
      <c r="R5785">
        <f t="shared" si="313"/>
        <v>9</v>
      </c>
      <c r="S5785">
        <f t="shared" si="314"/>
        <v>17</v>
      </c>
    </row>
    <row r="5786" spans="1:19" x14ac:dyDescent="0.3">
      <c r="A5786">
        <v>5785</v>
      </c>
      <c r="B5786" t="s">
        <v>5796</v>
      </c>
      <c r="C5786" t="str">
        <f t="shared" si="312"/>
        <v>ticks_g_2_NSLandcoverESA11b</v>
      </c>
      <c r="D5786">
        <v>372</v>
      </c>
      <c r="E5786">
        <v>372</v>
      </c>
      <c r="F5786">
        <v>0</v>
      </c>
      <c r="G5786">
        <v>0</v>
      </c>
      <c r="H5786">
        <v>0</v>
      </c>
      <c r="I5786">
        <v>0</v>
      </c>
      <c r="J5786">
        <v>0</v>
      </c>
      <c r="K5786">
        <v>0</v>
      </c>
      <c r="L5786">
        <v>376</v>
      </c>
      <c r="M5786">
        <v>0</v>
      </c>
      <c r="R5786">
        <f t="shared" si="313"/>
        <v>9</v>
      </c>
      <c r="S5786">
        <f t="shared" si="314"/>
        <v>17</v>
      </c>
    </row>
    <row r="5787" spans="1:19" x14ac:dyDescent="0.3">
      <c r="A5787">
        <v>5786</v>
      </c>
      <c r="B5787" t="s">
        <v>5797</v>
      </c>
      <c r="C5787" t="str">
        <f t="shared" si="312"/>
        <v>ticks_g_2_NSLandcoverESA12a</v>
      </c>
      <c r="D5787">
        <v>263</v>
      </c>
      <c r="E5787">
        <v>263</v>
      </c>
      <c r="F5787">
        <v>0</v>
      </c>
      <c r="G5787">
        <v>0</v>
      </c>
      <c r="H5787">
        <v>0</v>
      </c>
      <c r="I5787">
        <v>0</v>
      </c>
      <c r="J5787">
        <v>0</v>
      </c>
      <c r="K5787">
        <v>0</v>
      </c>
      <c r="L5787">
        <v>264</v>
      </c>
      <c r="M5787">
        <v>0</v>
      </c>
      <c r="R5787">
        <f t="shared" si="313"/>
        <v>9</v>
      </c>
      <c r="S5787">
        <f t="shared" si="314"/>
        <v>17</v>
      </c>
    </row>
    <row r="5788" spans="1:19" x14ac:dyDescent="0.3">
      <c r="A5788">
        <v>5787</v>
      </c>
      <c r="B5788" t="s">
        <v>5798</v>
      </c>
      <c r="C5788" t="str">
        <f t="shared" si="312"/>
        <v>ticks_g_2_NSLandcoverESA12b</v>
      </c>
      <c r="D5788">
        <v>266</v>
      </c>
      <c r="E5788">
        <v>266</v>
      </c>
      <c r="F5788">
        <v>0</v>
      </c>
      <c r="G5788">
        <v>0</v>
      </c>
      <c r="H5788">
        <v>0</v>
      </c>
      <c r="I5788">
        <v>0</v>
      </c>
      <c r="J5788">
        <v>0</v>
      </c>
      <c r="K5788">
        <v>0</v>
      </c>
      <c r="L5788">
        <v>267</v>
      </c>
      <c r="M5788">
        <v>0</v>
      </c>
      <c r="R5788">
        <f t="shared" si="313"/>
        <v>9</v>
      </c>
      <c r="S5788">
        <f t="shared" si="314"/>
        <v>17</v>
      </c>
    </row>
    <row r="5789" spans="1:19" x14ac:dyDescent="0.3">
      <c r="A5789">
        <v>5788</v>
      </c>
      <c r="B5789" t="s">
        <v>5799</v>
      </c>
      <c r="C5789" t="str">
        <f t="shared" si="312"/>
        <v>ticks_g_2_NSLandcoverESA13</v>
      </c>
      <c r="D5789">
        <v>281</v>
      </c>
      <c r="E5789">
        <v>281</v>
      </c>
      <c r="F5789">
        <v>0</v>
      </c>
      <c r="G5789">
        <v>0</v>
      </c>
      <c r="H5789">
        <v>0</v>
      </c>
      <c r="I5789">
        <v>0</v>
      </c>
      <c r="J5789">
        <v>0</v>
      </c>
      <c r="K5789">
        <v>0</v>
      </c>
      <c r="L5789">
        <v>281</v>
      </c>
      <c r="M5789">
        <v>0</v>
      </c>
      <c r="R5789">
        <f t="shared" si="313"/>
        <v>9</v>
      </c>
      <c r="S5789">
        <f t="shared" si="314"/>
        <v>17</v>
      </c>
    </row>
    <row r="5790" spans="1:19" x14ac:dyDescent="0.3">
      <c r="A5790">
        <v>5789</v>
      </c>
      <c r="B5790" t="s">
        <v>5800</v>
      </c>
      <c r="C5790" t="str">
        <f t="shared" si="312"/>
        <v>ticks_g_2_NSLandcoverESA14</v>
      </c>
      <c r="D5790">
        <v>438</v>
      </c>
      <c r="E5790">
        <v>438</v>
      </c>
      <c r="F5790">
        <v>0</v>
      </c>
      <c r="G5790">
        <v>0</v>
      </c>
      <c r="H5790">
        <v>0</v>
      </c>
      <c r="I5790">
        <v>0</v>
      </c>
      <c r="J5790">
        <v>0</v>
      </c>
      <c r="K5790">
        <v>0</v>
      </c>
      <c r="L5790">
        <v>442</v>
      </c>
      <c r="M5790">
        <v>0</v>
      </c>
      <c r="R5790">
        <f t="shared" si="313"/>
        <v>9</v>
      </c>
      <c r="S5790">
        <f t="shared" si="314"/>
        <v>17</v>
      </c>
    </row>
    <row r="5791" spans="1:19" x14ac:dyDescent="0.3">
      <c r="A5791">
        <v>5790</v>
      </c>
      <c r="B5791" t="s">
        <v>5801</v>
      </c>
      <c r="C5791" t="str">
        <f t="shared" si="312"/>
        <v>ticks_g_2_NSLandcoverESA15a</v>
      </c>
      <c r="D5791">
        <v>301</v>
      </c>
      <c r="E5791">
        <v>301</v>
      </c>
      <c r="F5791">
        <v>0</v>
      </c>
      <c r="G5791">
        <v>0</v>
      </c>
      <c r="H5791">
        <v>0</v>
      </c>
      <c r="I5791">
        <v>0</v>
      </c>
      <c r="J5791">
        <v>0</v>
      </c>
      <c r="K5791">
        <v>0</v>
      </c>
      <c r="L5791">
        <v>302</v>
      </c>
      <c r="M5791">
        <v>0</v>
      </c>
      <c r="R5791">
        <f t="shared" si="313"/>
        <v>9</v>
      </c>
      <c r="S5791">
        <f t="shared" si="314"/>
        <v>17</v>
      </c>
    </row>
    <row r="5792" spans="1:19" x14ac:dyDescent="0.3">
      <c r="A5792">
        <v>5791</v>
      </c>
      <c r="B5792" t="s">
        <v>5802</v>
      </c>
      <c r="C5792" t="str">
        <f t="shared" si="312"/>
        <v>ticks_g_2_NSLandcoverESA15b</v>
      </c>
      <c r="D5792">
        <v>261</v>
      </c>
      <c r="E5792">
        <v>261</v>
      </c>
      <c r="F5792">
        <v>0</v>
      </c>
      <c r="G5792">
        <v>0</v>
      </c>
      <c r="H5792">
        <v>0</v>
      </c>
      <c r="I5792">
        <v>0</v>
      </c>
      <c r="J5792">
        <v>0</v>
      </c>
      <c r="K5792">
        <v>0</v>
      </c>
      <c r="L5792">
        <v>262</v>
      </c>
      <c r="M5792">
        <v>0</v>
      </c>
      <c r="R5792">
        <f t="shared" si="313"/>
        <v>9</v>
      </c>
      <c r="S5792">
        <f t="shared" si="314"/>
        <v>17</v>
      </c>
    </row>
    <row r="5793" spans="1:19" x14ac:dyDescent="0.3">
      <c r="A5793">
        <v>5792</v>
      </c>
      <c r="B5793" t="s">
        <v>5803</v>
      </c>
      <c r="C5793" t="str">
        <f t="shared" si="312"/>
        <v>ticks_g_2_NSLandcoverESA16a</v>
      </c>
      <c r="D5793">
        <v>465</v>
      </c>
      <c r="E5793">
        <v>465</v>
      </c>
      <c r="F5793">
        <v>0</v>
      </c>
      <c r="G5793">
        <v>0</v>
      </c>
      <c r="H5793">
        <v>0</v>
      </c>
      <c r="I5793">
        <v>0</v>
      </c>
      <c r="J5793">
        <v>0</v>
      </c>
      <c r="K5793">
        <v>0</v>
      </c>
      <c r="L5793">
        <v>481</v>
      </c>
      <c r="M5793">
        <v>0</v>
      </c>
      <c r="R5793">
        <f t="shared" si="313"/>
        <v>9</v>
      </c>
      <c r="S5793">
        <f t="shared" si="314"/>
        <v>17</v>
      </c>
    </row>
    <row r="5794" spans="1:19" x14ac:dyDescent="0.3">
      <c r="A5794">
        <v>5793</v>
      </c>
      <c r="B5794" t="s">
        <v>5804</v>
      </c>
      <c r="C5794" t="str">
        <f t="shared" si="312"/>
        <v>ticks_g_2_NSLandcoverESA16b</v>
      </c>
      <c r="D5794">
        <v>440</v>
      </c>
      <c r="E5794">
        <v>440</v>
      </c>
      <c r="F5794">
        <v>0</v>
      </c>
      <c r="G5794">
        <v>0</v>
      </c>
      <c r="H5794">
        <v>0</v>
      </c>
      <c r="I5794">
        <v>0</v>
      </c>
      <c r="J5794">
        <v>0</v>
      </c>
      <c r="K5794">
        <v>0</v>
      </c>
      <c r="L5794">
        <v>454</v>
      </c>
      <c r="M5794">
        <v>0</v>
      </c>
      <c r="R5794">
        <f t="shared" si="313"/>
        <v>9</v>
      </c>
      <c r="S5794">
        <f t="shared" si="314"/>
        <v>17</v>
      </c>
    </row>
    <row r="5795" spans="1:19" x14ac:dyDescent="0.3">
      <c r="A5795">
        <v>5794</v>
      </c>
      <c r="B5795" t="s">
        <v>5805</v>
      </c>
      <c r="C5795" t="str">
        <f t="shared" si="312"/>
        <v>ticks_g_2_NSLandcoverESA17a</v>
      </c>
      <c r="D5795">
        <v>374</v>
      </c>
      <c r="E5795">
        <v>374</v>
      </c>
      <c r="F5795">
        <v>0</v>
      </c>
      <c r="G5795">
        <v>0</v>
      </c>
      <c r="H5795">
        <v>0</v>
      </c>
      <c r="I5795">
        <v>0</v>
      </c>
      <c r="J5795">
        <v>0</v>
      </c>
      <c r="K5795">
        <v>0</v>
      </c>
      <c r="L5795">
        <v>376</v>
      </c>
      <c r="M5795">
        <v>0</v>
      </c>
      <c r="R5795">
        <f t="shared" si="313"/>
        <v>9</v>
      </c>
      <c r="S5795">
        <f t="shared" si="314"/>
        <v>17</v>
      </c>
    </row>
    <row r="5796" spans="1:19" x14ac:dyDescent="0.3">
      <c r="A5796">
        <v>5795</v>
      </c>
      <c r="B5796" t="s">
        <v>5806</v>
      </c>
      <c r="C5796" t="str">
        <f t="shared" si="312"/>
        <v>ticks_g_2_NSLandcoverESA17b</v>
      </c>
      <c r="D5796">
        <v>281</v>
      </c>
      <c r="E5796">
        <v>281</v>
      </c>
      <c r="F5796">
        <v>0</v>
      </c>
      <c r="G5796">
        <v>0</v>
      </c>
      <c r="H5796">
        <v>0</v>
      </c>
      <c r="I5796">
        <v>0</v>
      </c>
      <c r="J5796">
        <v>0</v>
      </c>
      <c r="K5796">
        <v>0</v>
      </c>
      <c r="L5796">
        <v>282</v>
      </c>
      <c r="M5796">
        <v>0</v>
      </c>
      <c r="R5796">
        <f t="shared" si="313"/>
        <v>9</v>
      </c>
      <c r="S5796">
        <f t="shared" si="314"/>
        <v>17</v>
      </c>
    </row>
    <row r="5797" spans="1:19" x14ac:dyDescent="0.3">
      <c r="A5797">
        <v>5796</v>
      </c>
      <c r="B5797" t="s">
        <v>5807</v>
      </c>
      <c r="C5797" t="str">
        <f t="shared" si="312"/>
        <v>ticks_g_2_NSLandcoverESA18a</v>
      </c>
      <c r="D5797">
        <v>431</v>
      </c>
      <c r="E5797">
        <v>431</v>
      </c>
      <c r="F5797">
        <v>0</v>
      </c>
      <c r="G5797">
        <v>0</v>
      </c>
      <c r="H5797">
        <v>0</v>
      </c>
      <c r="I5797">
        <v>0</v>
      </c>
      <c r="J5797">
        <v>0</v>
      </c>
      <c r="K5797">
        <v>0</v>
      </c>
      <c r="L5797">
        <v>444</v>
      </c>
      <c r="M5797">
        <v>0</v>
      </c>
      <c r="R5797">
        <f t="shared" si="313"/>
        <v>9</v>
      </c>
      <c r="S5797">
        <f t="shared" si="314"/>
        <v>17</v>
      </c>
    </row>
    <row r="5798" spans="1:19" x14ac:dyDescent="0.3">
      <c r="A5798">
        <v>5797</v>
      </c>
      <c r="B5798" t="s">
        <v>5808</v>
      </c>
      <c r="C5798" t="str">
        <f t="shared" si="312"/>
        <v>ticks_g_2_NSLandcoverESA18b</v>
      </c>
      <c r="D5798">
        <v>455</v>
      </c>
      <c r="E5798">
        <v>455</v>
      </c>
      <c r="F5798">
        <v>0</v>
      </c>
      <c r="G5798">
        <v>0</v>
      </c>
      <c r="H5798">
        <v>0</v>
      </c>
      <c r="I5798">
        <v>0</v>
      </c>
      <c r="J5798">
        <v>0</v>
      </c>
      <c r="K5798">
        <v>0</v>
      </c>
      <c r="L5798">
        <v>467</v>
      </c>
      <c r="M5798">
        <v>0</v>
      </c>
      <c r="R5798">
        <f t="shared" si="313"/>
        <v>9</v>
      </c>
      <c r="S5798">
        <f t="shared" si="314"/>
        <v>17</v>
      </c>
    </row>
    <row r="5799" spans="1:19" x14ac:dyDescent="0.3">
      <c r="A5799">
        <v>5798</v>
      </c>
      <c r="B5799" t="s">
        <v>5809</v>
      </c>
      <c r="C5799" t="str">
        <f t="shared" si="312"/>
        <v>ticks_g_2_NSLandcoverESA19a</v>
      </c>
      <c r="D5799">
        <v>263</v>
      </c>
      <c r="E5799">
        <v>263</v>
      </c>
      <c r="F5799">
        <v>0</v>
      </c>
      <c r="G5799">
        <v>0</v>
      </c>
      <c r="H5799">
        <v>0</v>
      </c>
      <c r="I5799">
        <v>0</v>
      </c>
      <c r="J5799">
        <v>0</v>
      </c>
      <c r="K5799">
        <v>0</v>
      </c>
      <c r="L5799">
        <v>264</v>
      </c>
      <c r="M5799">
        <v>0</v>
      </c>
      <c r="R5799">
        <f t="shared" si="313"/>
        <v>9</v>
      </c>
      <c r="S5799">
        <f t="shared" si="314"/>
        <v>17</v>
      </c>
    </row>
    <row r="5800" spans="1:19" x14ac:dyDescent="0.3">
      <c r="A5800">
        <v>5799</v>
      </c>
      <c r="B5800" t="s">
        <v>5810</v>
      </c>
      <c r="C5800" t="str">
        <f t="shared" si="312"/>
        <v>ticks_g_2_NSLandcoverESA19b</v>
      </c>
      <c r="D5800">
        <v>312</v>
      </c>
      <c r="E5800">
        <v>312</v>
      </c>
      <c r="F5800">
        <v>0</v>
      </c>
      <c r="G5800">
        <v>0</v>
      </c>
      <c r="H5800">
        <v>0</v>
      </c>
      <c r="I5800">
        <v>0</v>
      </c>
      <c r="J5800">
        <v>0</v>
      </c>
      <c r="K5800">
        <v>0</v>
      </c>
      <c r="L5800">
        <v>313</v>
      </c>
      <c r="M5800">
        <v>0</v>
      </c>
      <c r="R5800">
        <f t="shared" si="313"/>
        <v>9</v>
      </c>
      <c r="S5800">
        <f t="shared" si="314"/>
        <v>17</v>
      </c>
    </row>
    <row r="5801" spans="1:19" x14ac:dyDescent="0.3">
      <c r="A5801">
        <v>5800</v>
      </c>
      <c r="B5801" t="s">
        <v>5811</v>
      </c>
      <c r="C5801" t="str">
        <f t="shared" si="312"/>
        <v>ticks_g_2_NSLandcoverESA20a</v>
      </c>
      <c r="D5801">
        <v>284</v>
      </c>
      <c r="E5801">
        <v>284</v>
      </c>
      <c r="F5801">
        <v>0</v>
      </c>
      <c r="G5801">
        <v>0</v>
      </c>
      <c r="H5801">
        <v>0</v>
      </c>
      <c r="I5801">
        <v>0</v>
      </c>
      <c r="J5801">
        <v>0</v>
      </c>
      <c r="K5801">
        <v>0</v>
      </c>
      <c r="L5801">
        <v>285</v>
      </c>
      <c r="M5801">
        <v>0</v>
      </c>
      <c r="R5801">
        <f t="shared" si="313"/>
        <v>9</v>
      </c>
      <c r="S5801">
        <f t="shared" si="314"/>
        <v>17</v>
      </c>
    </row>
    <row r="5802" spans="1:19" x14ac:dyDescent="0.3">
      <c r="A5802">
        <v>5801</v>
      </c>
      <c r="B5802" t="s">
        <v>5812</v>
      </c>
      <c r="C5802" t="str">
        <f t="shared" si="312"/>
        <v>ticks_g_2_NSLandcoverESA20b</v>
      </c>
      <c r="D5802">
        <v>310</v>
      </c>
      <c r="E5802">
        <v>310</v>
      </c>
      <c r="F5802">
        <v>0</v>
      </c>
      <c r="G5802">
        <v>0</v>
      </c>
      <c r="H5802">
        <v>0</v>
      </c>
      <c r="I5802">
        <v>0</v>
      </c>
      <c r="J5802">
        <v>0</v>
      </c>
      <c r="K5802">
        <v>0</v>
      </c>
      <c r="L5802">
        <v>311</v>
      </c>
      <c r="M5802">
        <v>0</v>
      </c>
      <c r="R5802">
        <f t="shared" si="313"/>
        <v>9</v>
      </c>
      <c r="S5802">
        <f t="shared" si="314"/>
        <v>17</v>
      </c>
    </row>
    <row r="5803" spans="1:19" x14ac:dyDescent="0.3">
      <c r="A5803">
        <v>5802</v>
      </c>
      <c r="B5803" t="s">
        <v>5813</v>
      </c>
      <c r="C5803" t="str">
        <f t="shared" si="312"/>
        <v>ticks_g_2_NSLandcoverESA21</v>
      </c>
      <c r="D5803">
        <v>337</v>
      </c>
      <c r="E5803">
        <v>337</v>
      </c>
      <c r="F5803">
        <v>0</v>
      </c>
      <c r="G5803">
        <v>0</v>
      </c>
      <c r="H5803">
        <v>0</v>
      </c>
      <c r="I5803">
        <v>0</v>
      </c>
      <c r="J5803">
        <v>0</v>
      </c>
      <c r="K5803">
        <v>0</v>
      </c>
      <c r="L5803">
        <v>338</v>
      </c>
      <c r="M5803">
        <v>0</v>
      </c>
      <c r="R5803">
        <f t="shared" si="313"/>
        <v>9</v>
      </c>
      <c r="S5803">
        <f t="shared" si="314"/>
        <v>17</v>
      </c>
    </row>
    <row r="5804" spans="1:19" x14ac:dyDescent="0.3">
      <c r="A5804">
        <v>5803</v>
      </c>
      <c r="B5804" t="s">
        <v>5814</v>
      </c>
      <c r="C5804" t="str">
        <f t="shared" si="312"/>
        <v>tobacco_g_2_OtherRowESA1</v>
      </c>
      <c r="D5804">
        <v>606</v>
      </c>
      <c r="E5804">
        <v>606</v>
      </c>
      <c r="F5804">
        <v>0</v>
      </c>
      <c r="G5804">
        <v>0</v>
      </c>
      <c r="H5804">
        <v>0</v>
      </c>
      <c r="I5804">
        <v>0</v>
      </c>
      <c r="J5804">
        <v>0</v>
      </c>
      <c r="K5804">
        <v>0</v>
      </c>
      <c r="L5804">
        <v>1026</v>
      </c>
      <c r="M5804">
        <v>0</v>
      </c>
      <c r="R5804">
        <f t="shared" si="313"/>
        <v>11</v>
      </c>
      <c r="S5804">
        <f t="shared" si="314"/>
        <v>19</v>
      </c>
    </row>
    <row r="5805" spans="1:19" x14ac:dyDescent="0.3">
      <c r="A5805">
        <v>5804</v>
      </c>
      <c r="B5805" t="s">
        <v>5815</v>
      </c>
      <c r="C5805" t="str">
        <f t="shared" si="312"/>
        <v>tobacco_g_2_OtherRowESA2</v>
      </c>
      <c r="D5805">
        <v>573</v>
      </c>
      <c r="E5805">
        <v>573</v>
      </c>
      <c r="F5805">
        <v>0</v>
      </c>
      <c r="G5805">
        <v>0</v>
      </c>
      <c r="H5805">
        <v>0</v>
      </c>
      <c r="I5805">
        <v>0</v>
      </c>
      <c r="J5805">
        <v>0</v>
      </c>
      <c r="K5805">
        <v>0</v>
      </c>
      <c r="L5805">
        <v>574</v>
      </c>
      <c r="M5805">
        <v>0</v>
      </c>
      <c r="R5805">
        <f t="shared" si="313"/>
        <v>11</v>
      </c>
      <c r="S5805">
        <f t="shared" si="314"/>
        <v>19</v>
      </c>
    </row>
    <row r="5806" spans="1:19" x14ac:dyDescent="0.3">
      <c r="A5806">
        <v>5805</v>
      </c>
      <c r="B5806" t="s">
        <v>5816</v>
      </c>
      <c r="C5806" t="str">
        <f t="shared" si="312"/>
        <v>tobacco_g_2_OtherRowESA3</v>
      </c>
      <c r="D5806">
        <v>1143</v>
      </c>
      <c r="E5806">
        <v>1143</v>
      </c>
      <c r="F5806">
        <v>0</v>
      </c>
      <c r="G5806">
        <v>0</v>
      </c>
      <c r="H5806">
        <v>0</v>
      </c>
      <c r="I5806">
        <v>0</v>
      </c>
      <c r="J5806">
        <v>0</v>
      </c>
      <c r="K5806">
        <v>0</v>
      </c>
      <c r="L5806">
        <v>1167</v>
      </c>
      <c r="M5806">
        <v>0</v>
      </c>
      <c r="R5806">
        <f t="shared" si="313"/>
        <v>11</v>
      </c>
      <c r="S5806">
        <f t="shared" si="314"/>
        <v>19</v>
      </c>
    </row>
    <row r="5807" spans="1:19" x14ac:dyDescent="0.3">
      <c r="A5807">
        <v>5806</v>
      </c>
      <c r="B5807" t="s">
        <v>5817</v>
      </c>
      <c r="C5807" t="str">
        <f t="shared" si="312"/>
        <v>tobacco_g_2_OtherRowESA4</v>
      </c>
      <c r="D5807">
        <v>755</v>
      </c>
      <c r="E5807">
        <v>755</v>
      </c>
      <c r="F5807">
        <v>0</v>
      </c>
      <c r="G5807">
        <v>0</v>
      </c>
      <c r="H5807">
        <v>0</v>
      </c>
      <c r="I5807">
        <v>0</v>
      </c>
      <c r="J5807">
        <v>0</v>
      </c>
      <c r="K5807">
        <v>0</v>
      </c>
      <c r="L5807">
        <v>755</v>
      </c>
      <c r="M5807">
        <v>0</v>
      </c>
      <c r="R5807">
        <f t="shared" si="313"/>
        <v>11</v>
      </c>
      <c r="S5807">
        <f t="shared" si="314"/>
        <v>19</v>
      </c>
    </row>
    <row r="5808" spans="1:19" x14ac:dyDescent="0.3">
      <c r="A5808">
        <v>5807</v>
      </c>
      <c r="B5808" t="s">
        <v>5818</v>
      </c>
      <c r="C5808" t="str">
        <f t="shared" si="312"/>
        <v>tobacco_g_2_OtherRowESA5</v>
      </c>
      <c r="D5808">
        <v>1120</v>
      </c>
      <c r="E5808">
        <v>1120</v>
      </c>
      <c r="F5808">
        <v>0</v>
      </c>
      <c r="G5808">
        <v>0</v>
      </c>
      <c r="H5808">
        <v>0</v>
      </c>
      <c r="I5808">
        <v>0</v>
      </c>
      <c r="J5808">
        <v>0</v>
      </c>
      <c r="K5808">
        <v>0</v>
      </c>
      <c r="L5808">
        <v>1155</v>
      </c>
      <c r="M5808">
        <v>0</v>
      </c>
      <c r="R5808">
        <f t="shared" si="313"/>
        <v>11</v>
      </c>
      <c r="S5808">
        <f t="shared" si="314"/>
        <v>19</v>
      </c>
    </row>
    <row r="5809" spans="1:19" x14ac:dyDescent="0.3">
      <c r="A5809">
        <v>5808</v>
      </c>
      <c r="B5809" t="s">
        <v>5819</v>
      </c>
      <c r="C5809" t="str">
        <f t="shared" si="312"/>
        <v>tobacco_g_2_OtherRowESA6</v>
      </c>
      <c r="D5809">
        <v>704</v>
      </c>
      <c r="E5809">
        <v>704</v>
      </c>
      <c r="F5809">
        <v>0</v>
      </c>
      <c r="G5809">
        <v>0</v>
      </c>
      <c r="H5809">
        <v>0</v>
      </c>
      <c r="I5809">
        <v>0</v>
      </c>
      <c r="J5809">
        <v>0</v>
      </c>
      <c r="K5809">
        <v>0</v>
      </c>
      <c r="L5809">
        <v>726</v>
      </c>
      <c r="M5809">
        <v>0</v>
      </c>
      <c r="R5809">
        <f t="shared" si="313"/>
        <v>11</v>
      </c>
      <c r="S5809">
        <f t="shared" si="314"/>
        <v>19</v>
      </c>
    </row>
    <row r="5810" spans="1:19" x14ac:dyDescent="0.3">
      <c r="A5810">
        <v>5809</v>
      </c>
      <c r="B5810" t="s">
        <v>5820</v>
      </c>
      <c r="C5810" t="str">
        <f t="shared" si="312"/>
        <v>tobacco_g_2_OtherRowESA7</v>
      </c>
      <c r="D5810">
        <v>670</v>
      </c>
      <c r="E5810">
        <v>670</v>
      </c>
      <c r="F5810">
        <v>0</v>
      </c>
      <c r="G5810">
        <v>0</v>
      </c>
      <c r="H5810">
        <v>0</v>
      </c>
      <c r="I5810">
        <v>0</v>
      </c>
      <c r="J5810">
        <v>0</v>
      </c>
      <c r="K5810">
        <v>0</v>
      </c>
      <c r="L5810">
        <v>748</v>
      </c>
      <c r="M5810">
        <v>0</v>
      </c>
      <c r="R5810">
        <f t="shared" si="313"/>
        <v>11</v>
      </c>
      <c r="S5810">
        <f t="shared" si="314"/>
        <v>19</v>
      </c>
    </row>
    <row r="5811" spans="1:19" x14ac:dyDescent="0.3">
      <c r="A5811">
        <v>5810</v>
      </c>
      <c r="B5811" t="s">
        <v>5821</v>
      </c>
      <c r="C5811" t="str">
        <f t="shared" si="312"/>
        <v>tobacco_g_2_OtherRowESA8</v>
      </c>
      <c r="D5811">
        <v>541</v>
      </c>
      <c r="E5811">
        <v>541</v>
      </c>
      <c r="F5811">
        <v>0</v>
      </c>
      <c r="G5811">
        <v>0</v>
      </c>
      <c r="H5811">
        <v>0</v>
      </c>
      <c r="I5811">
        <v>0</v>
      </c>
      <c r="J5811">
        <v>0</v>
      </c>
      <c r="K5811">
        <v>0</v>
      </c>
      <c r="L5811">
        <v>542</v>
      </c>
      <c r="M5811">
        <v>0</v>
      </c>
      <c r="R5811">
        <f t="shared" si="313"/>
        <v>11</v>
      </c>
      <c r="S5811">
        <f t="shared" si="314"/>
        <v>19</v>
      </c>
    </row>
    <row r="5812" spans="1:19" x14ac:dyDescent="0.3">
      <c r="A5812">
        <v>5811</v>
      </c>
      <c r="B5812" t="s">
        <v>5822</v>
      </c>
      <c r="C5812" t="str">
        <f t="shared" si="312"/>
        <v>tobacco_g_2_OtherRowESA10a</v>
      </c>
      <c r="D5812">
        <v>673</v>
      </c>
      <c r="E5812">
        <v>673</v>
      </c>
      <c r="F5812">
        <v>0</v>
      </c>
      <c r="G5812">
        <v>0</v>
      </c>
      <c r="H5812">
        <v>0</v>
      </c>
      <c r="I5812">
        <v>0</v>
      </c>
      <c r="J5812">
        <v>0</v>
      </c>
      <c r="K5812">
        <v>0</v>
      </c>
      <c r="L5812">
        <v>681</v>
      </c>
      <c r="M5812">
        <v>0</v>
      </c>
      <c r="R5812">
        <f t="shared" si="313"/>
        <v>11</v>
      </c>
      <c r="S5812">
        <f t="shared" si="314"/>
        <v>19</v>
      </c>
    </row>
    <row r="5813" spans="1:19" x14ac:dyDescent="0.3">
      <c r="A5813">
        <v>5812</v>
      </c>
      <c r="B5813" t="s">
        <v>5823</v>
      </c>
      <c r="C5813" t="str">
        <f t="shared" si="312"/>
        <v>tobacco_g_2_OtherRowESA10b</v>
      </c>
      <c r="D5813">
        <v>1170</v>
      </c>
      <c r="E5813">
        <v>1170</v>
      </c>
      <c r="F5813">
        <v>0</v>
      </c>
      <c r="G5813">
        <v>0</v>
      </c>
      <c r="H5813">
        <v>0</v>
      </c>
      <c r="I5813">
        <v>0</v>
      </c>
      <c r="J5813">
        <v>0</v>
      </c>
      <c r="K5813">
        <v>0</v>
      </c>
      <c r="L5813">
        <v>1186</v>
      </c>
      <c r="M5813">
        <v>0</v>
      </c>
      <c r="R5813">
        <f t="shared" si="313"/>
        <v>11</v>
      </c>
      <c r="S5813">
        <f t="shared" si="314"/>
        <v>19</v>
      </c>
    </row>
    <row r="5814" spans="1:19" x14ac:dyDescent="0.3">
      <c r="A5814">
        <v>5813</v>
      </c>
      <c r="B5814" t="s">
        <v>5824</v>
      </c>
      <c r="C5814" t="str">
        <f t="shared" si="312"/>
        <v>tobacco_g_2_OtherRowESA11a</v>
      </c>
      <c r="D5814">
        <v>1368</v>
      </c>
      <c r="E5814">
        <v>1368</v>
      </c>
      <c r="F5814">
        <v>0</v>
      </c>
      <c r="G5814">
        <v>0</v>
      </c>
      <c r="H5814">
        <v>0</v>
      </c>
      <c r="I5814">
        <v>0</v>
      </c>
      <c r="J5814">
        <v>0</v>
      </c>
      <c r="K5814">
        <v>0</v>
      </c>
      <c r="L5814">
        <v>1414</v>
      </c>
      <c r="M5814">
        <v>0</v>
      </c>
      <c r="R5814">
        <f t="shared" si="313"/>
        <v>11</v>
      </c>
      <c r="S5814">
        <f t="shared" si="314"/>
        <v>19</v>
      </c>
    </row>
    <row r="5815" spans="1:19" x14ac:dyDescent="0.3">
      <c r="A5815">
        <v>5814</v>
      </c>
      <c r="B5815" t="s">
        <v>5825</v>
      </c>
      <c r="C5815" t="str">
        <f t="shared" si="312"/>
        <v>tobacco_g_2_OtherRowESA11b</v>
      </c>
      <c r="D5815">
        <v>841</v>
      </c>
      <c r="E5815">
        <v>841</v>
      </c>
      <c r="F5815">
        <v>0</v>
      </c>
      <c r="G5815">
        <v>0</v>
      </c>
      <c r="H5815">
        <v>0</v>
      </c>
      <c r="I5815">
        <v>0</v>
      </c>
      <c r="J5815">
        <v>0</v>
      </c>
      <c r="K5815">
        <v>0</v>
      </c>
      <c r="L5815">
        <v>856</v>
      </c>
      <c r="M5815">
        <v>0</v>
      </c>
      <c r="R5815">
        <f t="shared" si="313"/>
        <v>11</v>
      </c>
      <c r="S5815">
        <f t="shared" si="314"/>
        <v>19</v>
      </c>
    </row>
    <row r="5816" spans="1:19" x14ac:dyDescent="0.3">
      <c r="A5816">
        <v>5815</v>
      </c>
      <c r="B5816" t="s">
        <v>5826</v>
      </c>
      <c r="C5816" t="str">
        <f t="shared" si="312"/>
        <v>tree_nuts_g_2_OrchardESA1</v>
      </c>
      <c r="D5816">
        <v>1314</v>
      </c>
      <c r="E5816">
        <v>1314</v>
      </c>
      <c r="F5816">
        <v>0</v>
      </c>
      <c r="G5816">
        <v>0</v>
      </c>
      <c r="H5816">
        <v>0</v>
      </c>
      <c r="I5816">
        <v>0</v>
      </c>
      <c r="J5816">
        <v>0</v>
      </c>
      <c r="K5816">
        <v>0</v>
      </c>
      <c r="L5816">
        <v>1345</v>
      </c>
      <c r="M5816">
        <v>0</v>
      </c>
      <c r="R5816">
        <f t="shared" si="313"/>
        <v>13</v>
      </c>
      <c r="S5816">
        <f t="shared" si="314"/>
        <v>21</v>
      </c>
    </row>
    <row r="5817" spans="1:19" x14ac:dyDescent="0.3">
      <c r="A5817">
        <v>5816</v>
      </c>
      <c r="B5817" t="s">
        <v>5827</v>
      </c>
      <c r="C5817" t="str">
        <f t="shared" ref="C5817:C5845" si="315">LEFT(B5817,R5817-1)&amp;RIGHT(B5817,LEN(B5817)-S5817)</f>
        <v>tree_nuts_g_2_OrchardESA2</v>
      </c>
      <c r="D5817">
        <v>1129</v>
      </c>
      <c r="E5817">
        <v>1129</v>
      </c>
      <c r="F5817">
        <v>0</v>
      </c>
      <c r="G5817">
        <v>0</v>
      </c>
      <c r="H5817">
        <v>0</v>
      </c>
      <c r="I5817">
        <v>0</v>
      </c>
      <c r="J5817">
        <v>0</v>
      </c>
      <c r="K5817">
        <v>0</v>
      </c>
      <c r="L5817">
        <v>1156</v>
      </c>
      <c r="M5817">
        <v>0</v>
      </c>
      <c r="R5817">
        <f t="shared" si="313"/>
        <v>13</v>
      </c>
      <c r="S5817">
        <f t="shared" si="314"/>
        <v>21</v>
      </c>
    </row>
    <row r="5818" spans="1:19" x14ac:dyDescent="0.3">
      <c r="A5818">
        <v>5817</v>
      </c>
      <c r="B5818" t="s">
        <v>5828</v>
      </c>
      <c r="C5818" t="str">
        <f t="shared" si="315"/>
        <v>tree_nuts_g_2_OrchardESA3</v>
      </c>
      <c r="D5818">
        <v>3504</v>
      </c>
      <c r="E5818">
        <v>3504</v>
      </c>
      <c r="F5818">
        <v>0</v>
      </c>
      <c r="G5818">
        <v>0</v>
      </c>
      <c r="H5818">
        <v>0</v>
      </c>
      <c r="I5818">
        <v>0</v>
      </c>
      <c r="J5818">
        <v>0</v>
      </c>
      <c r="K5818">
        <v>0</v>
      </c>
      <c r="L5818">
        <v>3509</v>
      </c>
      <c r="M5818">
        <v>0</v>
      </c>
      <c r="R5818">
        <f t="shared" si="313"/>
        <v>13</v>
      </c>
      <c r="S5818">
        <f t="shared" si="314"/>
        <v>21</v>
      </c>
    </row>
    <row r="5819" spans="1:19" x14ac:dyDescent="0.3">
      <c r="A5819">
        <v>5818</v>
      </c>
      <c r="B5819" t="s">
        <v>5829</v>
      </c>
      <c r="C5819" t="str">
        <f t="shared" si="315"/>
        <v>tree_nuts_g_2_OrchardESA4</v>
      </c>
      <c r="D5819">
        <v>2257</v>
      </c>
      <c r="E5819">
        <v>2257</v>
      </c>
      <c r="F5819">
        <v>0</v>
      </c>
      <c r="G5819">
        <v>0</v>
      </c>
      <c r="H5819">
        <v>0</v>
      </c>
      <c r="I5819">
        <v>0</v>
      </c>
      <c r="J5819">
        <v>0</v>
      </c>
      <c r="K5819">
        <v>0</v>
      </c>
      <c r="L5819">
        <v>2418</v>
      </c>
      <c r="M5819">
        <v>0</v>
      </c>
      <c r="R5819">
        <f t="shared" si="313"/>
        <v>13</v>
      </c>
      <c r="S5819">
        <f t="shared" si="314"/>
        <v>21</v>
      </c>
    </row>
    <row r="5820" spans="1:19" x14ac:dyDescent="0.3">
      <c r="A5820">
        <v>5819</v>
      </c>
      <c r="B5820" t="s">
        <v>5830</v>
      </c>
      <c r="C5820" t="str">
        <f t="shared" si="315"/>
        <v>tree_nuts_g_2_OrchardESA5</v>
      </c>
      <c r="D5820">
        <v>1318</v>
      </c>
      <c r="E5820">
        <v>1318</v>
      </c>
      <c r="F5820">
        <v>0</v>
      </c>
      <c r="G5820">
        <v>0</v>
      </c>
      <c r="H5820">
        <v>0</v>
      </c>
      <c r="I5820">
        <v>0</v>
      </c>
      <c r="J5820">
        <v>0</v>
      </c>
      <c r="K5820">
        <v>0</v>
      </c>
      <c r="L5820">
        <v>1346</v>
      </c>
      <c r="M5820">
        <v>0</v>
      </c>
      <c r="R5820">
        <f t="shared" si="313"/>
        <v>13</v>
      </c>
      <c r="S5820">
        <f t="shared" si="314"/>
        <v>21</v>
      </c>
    </row>
    <row r="5821" spans="1:19" x14ac:dyDescent="0.3">
      <c r="A5821">
        <v>5820</v>
      </c>
      <c r="B5821" t="s">
        <v>5831</v>
      </c>
      <c r="C5821" t="str">
        <f t="shared" si="315"/>
        <v>tree_nuts_g_2_OrchardESA6</v>
      </c>
      <c r="D5821">
        <v>1587</v>
      </c>
      <c r="E5821">
        <v>1587</v>
      </c>
      <c r="F5821">
        <v>0</v>
      </c>
      <c r="G5821">
        <v>0</v>
      </c>
      <c r="H5821">
        <v>0</v>
      </c>
      <c r="I5821">
        <v>0</v>
      </c>
      <c r="J5821">
        <v>0</v>
      </c>
      <c r="K5821">
        <v>0</v>
      </c>
      <c r="L5821">
        <v>1597</v>
      </c>
      <c r="M5821">
        <v>0</v>
      </c>
      <c r="R5821">
        <f t="shared" si="313"/>
        <v>13</v>
      </c>
      <c r="S5821">
        <f t="shared" si="314"/>
        <v>21</v>
      </c>
    </row>
    <row r="5822" spans="1:19" x14ac:dyDescent="0.3">
      <c r="A5822">
        <v>5821</v>
      </c>
      <c r="B5822" t="s">
        <v>5832</v>
      </c>
      <c r="C5822" t="str">
        <f t="shared" si="315"/>
        <v>tree_nuts_g_2_OrchardESA7</v>
      </c>
      <c r="D5822">
        <v>1566</v>
      </c>
      <c r="E5822">
        <v>1566</v>
      </c>
      <c r="F5822">
        <v>0</v>
      </c>
      <c r="G5822">
        <v>0</v>
      </c>
      <c r="H5822">
        <v>0</v>
      </c>
      <c r="I5822">
        <v>0</v>
      </c>
      <c r="J5822">
        <v>0</v>
      </c>
      <c r="K5822">
        <v>0</v>
      </c>
      <c r="L5822">
        <v>1706</v>
      </c>
      <c r="M5822">
        <v>0</v>
      </c>
      <c r="R5822">
        <f t="shared" si="313"/>
        <v>13</v>
      </c>
      <c r="S5822">
        <f t="shared" si="314"/>
        <v>21</v>
      </c>
    </row>
    <row r="5823" spans="1:19" x14ac:dyDescent="0.3">
      <c r="A5823">
        <v>5822</v>
      </c>
      <c r="B5823" t="s">
        <v>5833</v>
      </c>
      <c r="C5823" t="str">
        <f t="shared" si="315"/>
        <v>tree_nuts_g_2_OrchardESA8</v>
      </c>
      <c r="D5823">
        <v>1387</v>
      </c>
      <c r="E5823">
        <v>1387</v>
      </c>
      <c r="F5823">
        <v>0</v>
      </c>
      <c r="G5823">
        <v>0</v>
      </c>
      <c r="H5823">
        <v>0</v>
      </c>
      <c r="I5823">
        <v>0</v>
      </c>
      <c r="J5823">
        <v>0</v>
      </c>
      <c r="K5823">
        <v>0</v>
      </c>
      <c r="L5823">
        <v>1397</v>
      </c>
      <c r="M5823">
        <v>0</v>
      </c>
      <c r="R5823">
        <f t="shared" si="313"/>
        <v>13</v>
      </c>
      <c r="S5823">
        <f t="shared" si="314"/>
        <v>21</v>
      </c>
    </row>
    <row r="5824" spans="1:19" x14ac:dyDescent="0.3">
      <c r="A5824">
        <v>5823</v>
      </c>
      <c r="B5824" t="s">
        <v>5834</v>
      </c>
      <c r="C5824" t="str">
        <f t="shared" si="315"/>
        <v>tree_nuts_g_2_OrchardESA9</v>
      </c>
      <c r="D5824">
        <v>1473</v>
      </c>
      <c r="E5824">
        <v>1473</v>
      </c>
      <c r="F5824">
        <v>0</v>
      </c>
      <c r="G5824">
        <v>0</v>
      </c>
      <c r="H5824">
        <v>0</v>
      </c>
      <c r="I5824">
        <v>0</v>
      </c>
      <c r="J5824">
        <v>0</v>
      </c>
      <c r="K5824">
        <v>0</v>
      </c>
      <c r="L5824">
        <v>1660</v>
      </c>
      <c r="M5824">
        <v>0</v>
      </c>
      <c r="R5824">
        <f t="shared" si="313"/>
        <v>13</v>
      </c>
      <c r="S5824">
        <f t="shared" si="314"/>
        <v>21</v>
      </c>
    </row>
    <row r="5825" spans="1:19" x14ac:dyDescent="0.3">
      <c r="A5825">
        <v>5824</v>
      </c>
      <c r="B5825" t="s">
        <v>5835</v>
      </c>
      <c r="C5825" t="str">
        <f t="shared" si="315"/>
        <v>tree_nuts_g_2_OrchardESA10a</v>
      </c>
      <c r="D5825">
        <v>1135</v>
      </c>
      <c r="E5825">
        <v>1135</v>
      </c>
      <c r="F5825">
        <v>0</v>
      </c>
      <c r="G5825">
        <v>0</v>
      </c>
      <c r="H5825">
        <v>0</v>
      </c>
      <c r="I5825">
        <v>0</v>
      </c>
      <c r="J5825">
        <v>0</v>
      </c>
      <c r="K5825">
        <v>0</v>
      </c>
      <c r="L5825">
        <v>1168</v>
      </c>
      <c r="M5825">
        <v>0</v>
      </c>
      <c r="R5825">
        <f t="shared" si="313"/>
        <v>13</v>
      </c>
      <c r="S5825">
        <f t="shared" si="314"/>
        <v>21</v>
      </c>
    </row>
    <row r="5826" spans="1:19" x14ac:dyDescent="0.3">
      <c r="A5826">
        <v>5825</v>
      </c>
      <c r="B5826" t="s">
        <v>5836</v>
      </c>
      <c r="C5826" t="str">
        <f t="shared" si="315"/>
        <v>tree_nuts_g_2_OrchardESA10b</v>
      </c>
      <c r="D5826">
        <v>1239</v>
      </c>
      <c r="E5826">
        <v>1239</v>
      </c>
      <c r="F5826">
        <v>0</v>
      </c>
      <c r="G5826">
        <v>0</v>
      </c>
      <c r="H5826">
        <v>0</v>
      </c>
      <c r="I5826">
        <v>0</v>
      </c>
      <c r="J5826">
        <v>0</v>
      </c>
      <c r="K5826">
        <v>0</v>
      </c>
      <c r="L5826">
        <v>1286</v>
      </c>
      <c r="M5826">
        <v>0</v>
      </c>
      <c r="R5826">
        <f t="shared" si="313"/>
        <v>13</v>
      </c>
      <c r="S5826">
        <f t="shared" si="314"/>
        <v>21</v>
      </c>
    </row>
    <row r="5827" spans="1:19" x14ac:dyDescent="0.3">
      <c r="A5827">
        <v>5826</v>
      </c>
      <c r="B5827" t="s">
        <v>5837</v>
      </c>
      <c r="C5827" t="str">
        <f t="shared" si="315"/>
        <v>tree_nuts_g_2_OrchardESA11a</v>
      </c>
      <c r="D5827">
        <v>1950</v>
      </c>
      <c r="E5827">
        <v>1950</v>
      </c>
      <c r="F5827">
        <v>0</v>
      </c>
      <c r="G5827">
        <v>0</v>
      </c>
      <c r="H5827">
        <v>0</v>
      </c>
      <c r="I5827">
        <v>0</v>
      </c>
      <c r="J5827">
        <v>0</v>
      </c>
      <c r="K5827">
        <v>0</v>
      </c>
      <c r="L5827">
        <v>1964</v>
      </c>
      <c r="M5827">
        <v>0</v>
      </c>
      <c r="R5827">
        <f t="shared" ref="R5827:R5890" si="316">SEARCH("run",B5827)</f>
        <v>13</v>
      </c>
      <c r="S5827">
        <f t="shared" ref="S5827:S5890" si="317">SEARCH("_",B5827,SEARCH("_",B5827,R5827+1)+1)</f>
        <v>21</v>
      </c>
    </row>
    <row r="5828" spans="1:19" x14ac:dyDescent="0.3">
      <c r="A5828">
        <v>5827</v>
      </c>
      <c r="B5828" t="s">
        <v>5838</v>
      </c>
      <c r="C5828" t="str">
        <f t="shared" si="315"/>
        <v>tree_nuts_g_2_OrchardESA11b</v>
      </c>
      <c r="D5828">
        <v>1897</v>
      </c>
      <c r="E5828">
        <v>1897</v>
      </c>
      <c r="F5828">
        <v>0</v>
      </c>
      <c r="G5828">
        <v>0</v>
      </c>
      <c r="H5828">
        <v>0</v>
      </c>
      <c r="I5828">
        <v>0</v>
      </c>
      <c r="J5828">
        <v>0</v>
      </c>
      <c r="K5828">
        <v>0</v>
      </c>
      <c r="L5828">
        <v>1903</v>
      </c>
      <c r="M5828">
        <v>0</v>
      </c>
      <c r="R5828">
        <f t="shared" si="316"/>
        <v>13</v>
      </c>
      <c r="S5828">
        <f t="shared" si="317"/>
        <v>21</v>
      </c>
    </row>
    <row r="5829" spans="1:19" x14ac:dyDescent="0.3">
      <c r="A5829">
        <v>5828</v>
      </c>
      <c r="B5829" t="s">
        <v>5839</v>
      </c>
      <c r="C5829" t="str">
        <f t="shared" si="315"/>
        <v>tree_nuts_g_2_OrchardESA12a</v>
      </c>
      <c r="D5829">
        <v>1891</v>
      </c>
      <c r="E5829">
        <v>1891</v>
      </c>
      <c r="F5829">
        <v>0</v>
      </c>
      <c r="G5829">
        <v>0</v>
      </c>
      <c r="H5829">
        <v>0</v>
      </c>
      <c r="I5829">
        <v>0</v>
      </c>
      <c r="J5829">
        <v>0</v>
      </c>
      <c r="K5829">
        <v>0</v>
      </c>
      <c r="L5829">
        <v>1905</v>
      </c>
      <c r="M5829">
        <v>0</v>
      </c>
      <c r="R5829">
        <f t="shared" si="316"/>
        <v>13</v>
      </c>
      <c r="S5829">
        <f t="shared" si="317"/>
        <v>21</v>
      </c>
    </row>
    <row r="5830" spans="1:19" x14ac:dyDescent="0.3">
      <c r="A5830">
        <v>5829</v>
      </c>
      <c r="B5830" t="s">
        <v>5840</v>
      </c>
      <c r="C5830" t="str">
        <f t="shared" si="315"/>
        <v>tree_nuts_g_2_OrchardESA12b</v>
      </c>
      <c r="D5830">
        <v>1874</v>
      </c>
      <c r="E5830">
        <v>1874</v>
      </c>
      <c r="F5830">
        <v>0</v>
      </c>
      <c r="G5830">
        <v>0</v>
      </c>
      <c r="H5830">
        <v>0</v>
      </c>
      <c r="I5830">
        <v>0</v>
      </c>
      <c r="J5830">
        <v>0</v>
      </c>
      <c r="K5830">
        <v>0</v>
      </c>
      <c r="L5830">
        <v>1886</v>
      </c>
      <c r="M5830">
        <v>0</v>
      </c>
      <c r="R5830">
        <f t="shared" si="316"/>
        <v>13</v>
      </c>
      <c r="S5830">
        <f t="shared" si="317"/>
        <v>21</v>
      </c>
    </row>
    <row r="5831" spans="1:19" x14ac:dyDescent="0.3">
      <c r="A5831">
        <v>5830</v>
      </c>
      <c r="B5831" t="s">
        <v>5841</v>
      </c>
      <c r="C5831" t="str">
        <f t="shared" si="315"/>
        <v>tree_nuts_g_2_OrchardESA13</v>
      </c>
      <c r="D5831">
        <v>1870</v>
      </c>
      <c r="E5831">
        <v>1870</v>
      </c>
      <c r="F5831">
        <v>0</v>
      </c>
      <c r="G5831">
        <v>0</v>
      </c>
      <c r="H5831">
        <v>0</v>
      </c>
      <c r="I5831">
        <v>0</v>
      </c>
      <c r="J5831">
        <v>0</v>
      </c>
      <c r="K5831">
        <v>0</v>
      </c>
      <c r="L5831">
        <v>1883</v>
      </c>
      <c r="M5831">
        <v>0</v>
      </c>
      <c r="R5831">
        <f t="shared" si="316"/>
        <v>13</v>
      </c>
      <c r="S5831">
        <f t="shared" si="317"/>
        <v>21</v>
      </c>
    </row>
    <row r="5832" spans="1:19" x14ac:dyDescent="0.3">
      <c r="A5832">
        <v>5831</v>
      </c>
      <c r="B5832" t="s">
        <v>5842</v>
      </c>
      <c r="C5832" t="str">
        <f t="shared" si="315"/>
        <v>tree_nuts_g_2_OrchardESA14</v>
      </c>
      <c r="D5832">
        <v>1743</v>
      </c>
      <c r="E5832">
        <v>1743</v>
      </c>
      <c r="F5832">
        <v>0</v>
      </c>
      <c r="G5832">
        <v>0</v>
      </c>
      <c r="H5832">
        <v>0</v>
      </c>
      <c r="I5832">
        <v>0</v>
      </c>
      <c r="J5832">
        <v>0</v>
      </c>
      <c r="K5832">
        <v>0</v>
      </c>
      <c r="L5832">
        <v>1754</v>
      </c>
      <c r="M5832">
        <v>0</v>
      </c>
      <c r="R5832">
        <f t="shared" si="316"/>
        <v>13</v>
      </c>
      <c r="S5832">
        <f t="shared" si="317"/>
        <v>21</v>
      </c>
    </row>
    <row r="5833" spans="1:19" x14ac:dyDescent="0.3">
      <c r="A5833">
        <v>5832</v>
      </c>
      <c r="B5833" t="s">
        <v>5843</v>
      </c>
      <c r="C5833" t="str">
        <f t="shared" si="315"/>
        <v>tree_nuts_g_2_OrchardESA15a</v>
      </c>
      <c r="D5833">
        <v>1315</v>
      </c>
      <c r="E5833">
        <v>1315</v>
      </c>
      <c r="F5833">
        <v>0</v>
      </c>
      <c r="G5833">
        <v>0</v>
      </c>
      <c r="H5833">
        <v>0</v>
      </c>
      <c r="I5833">
        <v>0</v>
      </c>
      <c r="J5833">
        <v>0</v>
      </c>
      <c r="K5833">
        <v>0</v>
      </c>
      <c r="L5833">
        <v>1317</v>
      </c>
      <c r="M5833">
        <v>0</v>
      </c>
      <c r="R5833">
        <f t="shared" si="316"/>
        <v>13</v>
      </c>
      <c r="S5833">
        <f t="shared" si="317"/>
        <v>21</v>
      </c>
    </row>
    <row r="5834" spans="1:19" x14ac:dyDescent="0.3">
      <c r="A5834">
        <v>5833</v>
      </c>
      <c r="B5834" t="s">
        <v>5844</v>
      </c>
      <c r="C5834" t="str">
        <f t="shared" si="315"/>
        <v>tree_nuts_g_2_OrchardESA15a</v>
      </c>
      <c r="D5834">
        <v>1341</v>
      </c>
      <c r="E5834">
        <v>1341</v>
      </c>
      <c r="F5834">
        <v>0</v>
      </c>
      <c r="G5834">
        <v>0</v>
      </c>
      <c r="H5834">
        <v>0</v>
      </c>
      <c r="I5834">
        <v>0</v>
      </c>
      <c r="J5834">
        <v>0</v>
      </c>
      <c r="K5834">
        <v>0</v>
      </c>
      <c r="L5834">
        <v>1343</v>
      </c>
      <c r="M5834">
        <v>0</v>
      </c>
      <c r="R5834">
        <f t="shared" si="316"/>
        <v>13</v>
      </c>
      <c r="S5834">
        <f t="shared" si="317"/>
        <v>21</v>
      </c>
    </row>
    <row r="5835" spans="1:19" x14ac:dyDescent="0.3">
      <c r="A5835">
        <v>5834</v>
      </c>
      <c r="B5835" t="s">
        <v>5845</v>
      </c>
      <c r="C5835" t="str">
        <f t="shared" si="315"/>
        <v>tree_nuts_g_2_OrchardESA16a</v>
      </c>
      <c r="D5835">
        <v>1730</v>
      </c>
      <c r="E5835">
        <v>1730</v>
      </c>
      <c r="F5835">
        <v>0</v>
      </c>
      <c r="G5835">
        <v>0</v>
      </c>
      <c r="H5835">
        <v>0</v>
      </c>
      <c r="I5835">
        <v>0</v>
      </c>
      <c r="J5835">
        <v>0</v>
      </c>
      <c r="K5835">
        <v>0</v>
      </c>
      <c r="L5835">
        <v>1734</v>
      </c>
      <c r="M5835">
        <v>0</v>
      </c>
      <c r="R5835">
        <f t="shared" si="316"/>
        <v>13</v>
      </c>
      <c r="S5835">
        <f t="shared" si="317"/>
        <v>21</v>
      </c>
    </row>
    <row r="5836" spans="1:19" x14ac:dyDescent="0.3">
      <c r="A5836">
        <v>5835</v>
      </c>
      <c r="B5836" t="s">
        <v>5846</v>
      </c>
      <c r="C5836" t="str">
        <f t="shared" si="315"/>
        <v>tree_nuts_g_2_OrchardESA16b</v>
      </c>
      <c r="D5836">
        <v>1763</v>
      </c>
      <c r="E5836">
        <v>1763</v>
      </c>
      <c r="F5836">
        <v>0</v>
      </c>
      <c r="G5836">
        <v>0</v>
      </c>
      <c r="H5836">
        <v>0</v>
      </c>
      <c r="I5836">
        <v>0</v>
      </c>
      <c r="J5836">
        <v>0</v>
      </c>
      <c r="K5836">
        <v>0</v>
      </c>
      <c r="L5836">
        <v>1767</v>
      </c>
      <c r="M5836">
        <v>0</v>
      </c>
      <c r="R5836">
        <f t="shared" si="316"/>
        <v>13</v>
      </c>
      <c r="S5836">
        <f t="shared" si="317"/>
        <v>21</v>
      </c>
    </row>
    <row r="5837" spans="1:19" x14ac:dyDescent="0.3">
      <c r="A5837">
        <v>5836</v>
      </c>
      <c r="B5837" t="s">
        <v>5847</v>
      </c>
      <c r="C5837" t="str">
        <f t="shared" si="315"/>
        <v>tree_nuts_g_2_OrchardESA17a</v>
      </c>
      <c r="D5837">
        <v>2191</v>
      </c>
      <c r="E5837">
        <v>2191</v>
      </c>
      <c r="F5837">
        <v>0</v>
      </c>
      <c r="G5837">
        <v>0</v>
      </c>
      <c r="H5837">
        <v>0</v>
      </c>
      <c r="I5837">
        <v>0</v>
      </c>
      <c r="J5837">
        <v>0</v>
      </c>
      <c r="K5837">
        <v>0</v>
      </c>
      <c r="L5837">
        <v>2210</v>
      </c>
      <c r="M5837">
        <v>0</v>
      </c>
      <c r="R5837">
        <f t="shared" si="316"/>
        <v>13</v>
      </c>
      <c r="S5837">
        <f t="shared" si="317"/>
        <v>21</v>
      </c>
    </row>
    <row r="5838" spans="1:19" x14ac:dyDescent="0.3">
      <c r="A5838">
        <v>5837</v>
      </c>
      <c r="B5838" t="s">
        <v>5848</v>
      </c>
      <c r="C5838" t="str">
        <f t="shared" si="315"/>
        <v>tree_nuts_g_2_OrchardESA17b</v>
      </c>
      <c r="D5838">
        <v>984</v>
      </c>
      <c r="E5838">
        <v>984</v>
      </c>
      <c r="F5838">
        <v>0</v>
      </c>
      <c r="G5838">
        <v>0</v>
      </c>
      <c r="H5838">
        <v>0</v>
      </c>
      <c r="I5838">
        <v>0</v>
      </c>
      <c r="J5838">
        <v>0</v>
      </c>
      <c r="K5838">
        <v>0</v>
      </c>
      <c r="L5838">
        <v>999</v>
      </c>
      <c r="M5838">
        <v>0</v>
      </c>
      <c r="R5838">
        <f t="shared" si="316"/>
        <v>13</v>
      </c>
      <c r="S5838">
        <f t="shared" si="317"/>
        <v>21</v>
      </c>
    </row>
    <row r="5839" spans="1:19" x14ac:dyDescent="0.3">
      <c r="A5839">
        <v>5838</v>
      </c>
      <c r="B5839" t="s">
        <v>5849</v>
      </c>
      <c r="C5839" t="str">
        <f t="shared" si="315"/>
        <v>tree_nuts_g_2_OrchardESA18a</v>
      </c>
      <c r="D5839">
        <v>2247</v>
      </c>
      <c r="E5839">
        <v>2247</v>
      </c>
      <c r="F5839">
        <v>0</v>
      </c>
      <c r="G5839">
        <v>0</v>
      </c>
      <c r="H5839">
        <v>0</v>
      </c>
      <c r="I5839">
        <v>0</v>
      </c>
      <c r="J5839">
        <v>0</v>
      </c>
      <c r="K5839">
        <v>0</v>
      </c>
      <c r="L5839">
        <v>2251</v>
      </c>
      <c r="M5839">
        <v>0</v>
      </c>
      <c r="R5839">
        <f t="shared" si="316"/>
        <v>13</v>
      </c>
      <c r="S5839">
        <f t="shared" si="317"/>
        <v>21</v>
      </c>
    </row>
    <row r="5840" spans="1:19" x14ac:dyDescent="0.3">
      <c r="A5840">
        <v>5839</v>
      </c>
      <c r="B5840" t="s">
        <v>5850</v>
      </c>
      <c r="C5840" t="str">
        <f t="shared" si="315"/>
        <v>tree_nuts_g_2_OrchardESA18b</v>
      </c>
      <c r="D5840">
        <v>1729</v>
      </c>
      <c r="E5840">
        <v>1729</v>
      </c>
      <c r="F5840">
        <v>0</v>
      </c>
      <c r="G5840">
        <v>0</v>
      </c>
      <c r="H5840">
        <v>0</v>
      </c>
      <c r="I5840">
        <v>0</v>
      </c>
      <c r="J5840">
        <v>0</v>
      </c>
      <c r="K5840">
        <v>0</v>
      </c>
      <c r="L5840">
        <v>1733</v>
      </c>
      <c r="M5840">
        <v>0</v>
      </c>
      <c r="R5840">
        <f t="shared" si="316"/>
        <v>13</v>
      </c>
      <c r="S5840">
        <f t="shared" si="317"/>
        <v>21</v>
      </c>
    </row>
    <row r="5841" spans="1:19" x14ac:dyDescent="0.3">
      <c r="A5841">
        <v>5840</v>
      </c>
      <c r="B5841" t="s">
        <v>5851</v>
      </c>
      <c r="C5841" t="str">
        <f t="shared" si="315"/>
        <v>tree_nuts_g_2_OrchardESA19a</v>
      </c>
      <c r="D5841">
        <v>1329</v>
      </c>
      <c r="E5841">
        <v>1329</v>
      </c>
      <c r="F5841">
        <v>0</v>
      </c>
      <c r="G5841">
        <v>0</v>
      </c>
      <c r="H5841">
        <v>0</v>
      </c>
      <c r="I5841">
        <v>0</v>
      </c>
      <c r="J5841">
        <v>0</v>
      </c>
      <c r="K5841">
        <v>0</v>
      </c>
      <c r="L5841">
        <v>1342</v>
      </c>
      <c r="M5841">
        <v>0</v>
      </c>
      <c r="R5841">
        <f t="shared" si="316"/>
        <v>13</v>
      </c>
      <c r="S5841">
        <f t="shared" si="317"/>
        <v>21</v>
      </c>
    </row>
    <row r="5842" spans="1:19" x14ac:dyDescent="0.3">
      <c r="A5842">
        <v>5841</v>
      </c>
      <c r="B5842" t="s">
        <v>5852</v>
      </c>
      <c r="C5842" t="str">
        <f t="shared" si="315"/>
        <v>tree_nuts_g_2_OrchardESA19b</v>
      </c>
      <c r="D5842">
        <v>1234</v>
      </c>
      <c r="E5842">
        <v>1234</v>
      </c>
      <c r="F5842">
        <v>0</v>
      </c>
      <c r="G5842">
        <v>0</v>
      </c>
      <c r="H5842">
        <v>0</v>
      </c>
      <c r="I5842">
        <v>0</v>
      </c>
      <c r="J5842">
        <v>0</v>
      </c>
      <c r="K5842">
        <v>0</v>
      </c>
      <c r="L5842">
        <v>1249</v>
      </c>
      <c r="M5842">
        <v>0</v>
      </c>
      <c r="R5842">
        <f t="shared" si="316"/>
        <v>13</v>
      </c>
      <c r="S5842">
        <f t="shared" si="317"/>
        <v>21</v>
      </c>
    </row>
    <row r="5843" spans="1:19" x14ac:dyDescent="0.3">
      <c r="A5843">
        <v>5842</v>
      </c>
      <c r="B5843" t="s">
        <v>5853</v>
      </c>
      <c r="C5843" t="str">
        <f t="shared" si="315"/>
        <v>tree_nuts_g_2_OrchardESA20a</v>
      </c>
      <c r="D5843">
        <v>1582</v>
      </c>
      <c r="E5843">
        <v>1582</v>
      </c>
      <c r="F5843">
        <v>0</v>
      </c>
      <c r="G5843">
        <v>0</v>
      </c>
      <c r="H5843">
        <v>0</v>
      </c>
      <c r="I5843">
        <v>0</v>
      </c>
      <c r="J5843">
        <v>0</v>
      </c>
      <c r="K5843">
        <v>0</v>
      </c>
      <c r="L5843">
        <v>1584</v>
      </c>
      <c r="M5843">
        <v>0</v>
      </c>
      <c r="R5843">
        <f t="shared" si="316"/>
        <v>13</v>
      </c>
      <c r="S5843">
        <f t="shared" si="317"/>
        <v>21</v>
      </c>
    </row>
    <row r="5844" spans="1:19" x14ac:dyDescent="0.3">
      <c r="A5844">
        <v>5843</v>
      </c>
      <c r="B5844" t="s">
        <v>5854</v>
      </c>
      <c r="C5844" t="str">
        <f t="shared" si="315"/>
        <v>tree_nuts_g_2_OrchardESA20b</v>
      </c>
      <c r="D5844">
        <v>2093</v>
      </c>
      <c r="E5844">
        <v>2093</v>
      </c>
      <c r="F5844">
        <v>0</v>
      </c>
      <c r="G5844">
        <v>0</v>
      </c>
      <c r="H5844">
        <v>0</v>
      </c>
      <c r="I5844">
        <v>0</v>
      </c>
      <c r="J5844">
        <v>0</v>
      </c>
      <c r="K5844">
        <v>0</v>
      </c>
      <c r="L5844">
        <v>2094</v>
      </c>
      <c r="M5844">
        <v>0</v>
      </c>
      <c r="R5844">
        <f t="shared" si="316"/>
        <v>13</v>
      </c>
      <c r="S5844">
        <f t="shared" si="317"/>
        <v>21</v>
      </c>
    </row>
    <row r="5845" spans="1:19" x14ac:dyDescent="0.3">
      <c r="A5845">
        <v>5844</v>
      </c>
      <c r="B5845" t="s">
        <v>5855</v>
      </c>
      <c r="C5845" t="str">
        <f t="shared" si="315"/>
        <v>tree_nuts_g_2_OrchardESA21</v>
      </c>
      <c r="D5845">
        <v>906</v>
      </c>
      <c r="E5845">
        <v>906</v>
      </c>
      <c r="F5845">
        <v>0</v>
      </c>
      <c r="G5845">
        <v>0</v>
      </c>
      <c r="H5845">
        <v>0</v>
      </c>
      <c r="I5845">
        <v>0</v>
      </c>
      <c r="J5845">
        <v>0</v>
      </c>
      <c r="K5845">
        <v>0</v>
      </c>
      <c r="L5845">
        <v>928</v>
      </c>
      <c r="M5845">
        <v>0</v>
      </c>
      <c r="R5845">
        <f t="shared" si="316"/>
        <v>13</v>
      </c>
      <c r="S5845">
        <f t="shared" si="317"/>
        <v>21</v>
      </c>
    </row>
    <row r="5846" spans="1:19" x14ac:dyDescent="0.3">
      <c r="A5846">
        <v>5845</v>
      </c>
      <c r="B5846" t="s">
        <v>5856</v>
      </c>
      <c r="C5846" t="str">
        <f>B5846</f>
        <v>CarbRes_2_DevelopedESA1</v>
      </c>
      <c r="D5846" s="1">
        <v>1250</v>
      </c>
      <c r="E5846" s="1">
        <v>1250</v>
      </c>
      <c r="F5846" s="1">
        <v>17.100000000000001</v>
      </c>
      <c r="G5846" s="1">
        <v>14.6</v>
      </c>
      <c r="H5846" s="1">
        <v>522</v>
      </c>
      <c r="I5846" s="1">
        <v>191</v>
      </c>
      <c r="J5846" s="1">
        <v>93.6</v>
      </c>
      <c r="K5846" s="1">
        <v>67.099999999999994</v>
      </c>
      <c r="L5846" s="1">
        <v>1250</v>
      </c>
      <c r="M5846" s="1">
        <v>191</v>
      </c>
      <c r="R5846" t="e">
        <f t="shared" si="316"/>
        <v>#VALUE!</v>
      </c>
      <c r="S5846" t="e">
        <f t="shared" si="317"/>
        <v>#VALUE!</v>
      </c>
    </row>
    <row r="5847" spans="1:19" x14ac:dyDescent="0.3">
      <c r="A5847">
        <v>5846</v>
      </c>
      <c r="B5847" t="s">
        <v>5857</v>
      </c>
      <c r="C5847" t="str">
        <f t="shared" ref="C5847:C5910" si="318">B5847</f>
        <v>CarbRes_4_DevelopedESA1</v>
      </c>
      <c r="D5847" s="1">
        <v>294</v>
      </c>
      <c r="E5847" s="1">
        <v>236</v>
      </c>
      <c r="F5847" s="1">
        <v>21.4</v>
      </c>
      <c r="G5847" s="1">
        <v>11.3</v>
      </c>
      <c r="H5847" s="1">
        <v>197</v>
      </c>
      <c r="I5847" s="1">
        <v>154</v>
      </c>
      <c r="J5847" s="1">
        <v>102</v>
      </c>
      <c r="K5847" s="1">
        <v>77.5</v>
      </c>
      <c r="L5847" s="1">
        <v>62.8</v>
      </c>
      <c r="M5847" s="1">
        <v>61.9</v>
      </c>
      <c r="R5847" t="e">
        <f t="shared" si="316"/>
        <v>#VALUE!</v>
      </c>
      <c r="S5847" t="e">
        <f t="shared" si="317"/>
        <v>#VALUE!</v>
      </c>
    </row>
    <row r="5848" spans="1:19" x14ac:dyDescent="0.3">
      <c r="A5848">
        <v>5847</v>
      </c>
      <c r="B5848" t="s">
        <v>5858</v>
      </c>
      <c r="C5848" t="str">
        <f t="shared" si="318"/>
        <v>CarbRes_7_DevelopedESA1</v>
      </c>
      <c r="D5848" s="1">
        <v>152</v>
      </c>
      <c r="E5848" s="1">
        <v>150</v>
      </c>
      <c r="F5848" s="1">
        <v>18.7</v>
      </c>
      <c r="G5848" s="1">
        <v>7.97</v>
      </c>
      <c r="H5848" s="1">
        <v>146</v>
      </c>
      <c r="I5848" s="1">
        <v>117</v>
      </c>
      <c r="J5848" s="1">
        <v>82.3</v>
      </c>
      <c r="K5848" s="1">
        <v>64.3</v>
      </c>
      <c r="L5848" s="1">
        <v>49.2</v>
      </c>
      <c r="M5848" s="1">
        <v>48.7</v>
      </c>
      <c r="R5848" t="e">
        <f t="shared" si="316"/>
        <v>#VALUE!</v>
      </c>
      <c r="S5848" t="e">
        <f t="shared" si="317"/>
        <v>#VALUE!</v>
      </c>
    </row>
    <row r="5849" spans="1:19" x14ac:dyDescent="0.3">
      <c r="A5849">
        <v>5848</v>
      </c>
      <c r="B5849" t="s">
        <v>5859</v>
      </c>
      <c r="C5849" t="str">
        <f t="shared" si="318"/>
        <v>CarbRes_2_DevelopedESA2</v>
      </c>
      <c r="D5849" s="1">
        <v>1510</v>
      </c>
      <c r="E5849" s="1">
        <v>1510</v>
      </c>
      <c r="F5849" s="1">
        <v>16.899999999999999</v>
      </c>
      <c r="G5849" s="1">
        <v>14.7</v>
      </c>
      <c r="H5849" s="1">
        <v>648</v>
      </c>
      <c r="I5849" s="1">
        <v>195</v>
      </c>
      <c r="J5849" s="1">
        <v>91.6</v>
      </c>
      <c r="K5849" s="1">
        <v>64.7</v>
      </c>
      <c r="L5849" s="1">
        <v>1510</v>
      </c>
      <c r="M5849" s="1">
        <v>195</v>
      </c>
      <c r="R5849" t="e">
        <f t="shared" si="316"/>
        <v>#VALUE!</v>
      </c>
      <c r="S5849" t="e">
        <f t="shared" si="317"/>
        <v>#VALUE!</v>
      </c>
    </row>
    <row r="5850" spans="1:19" x14ac:dyDescent="0.3">
      <c r="A5850">
        <v>5849</v>
      </c>
      <c r="B5850" t="s">
        <v>5860</v>
      </c>
      <c r="C5850" t="str">
        <f t="shared" si="318"/>
        <v>CarbRes_4_DevelopedESA2</v>
      </c>
      <c r="D5850" s="1">
        <v>280</v>
      </c>
      <c r="E5850" s="1">
        <v>226</v>
      </c>
      <c r="F5850" s="1">
        <v>17.5</v>
      </c>
      <c r="G5850" s="1">
        <v>11</v>
      </c>
      <c r="H5850" s="1">
        <v>170</v>
      </c>
      <c r="I5850" s="1">
        <v>125</v>
      </c>
      <c r="J5850" s="1">
        <v>79.099999999999994</v>
      </c>
      <c r="K5850" s="1">
        <v>59.5</v>
      </c>
      <c r="L5850" s="1">
        <v>45</v>
      </c>
      <c r="M5850" s="1">
        <v>44.6</v>
      </c>
      <c r="R5850" t="e">
        <f t="shared" si="316"/>
        <v>#VALUE!</v>
      </c>
      <c r="S5850" t="e">
        <f t="shared" si="317"/>
        <v>#VALUE!</v>
      </c>
    </row>
    <row r="5851" spans="1:19" x14ac:dyDescent="0.3">
      <c r="A5851">
        <v>5850</v>
      </c>
      <c r="B5851" t="s">
        <v>5861</v>
      </c>
      <c r="C5851" t="str">
        <f t="shared" si="318"/>
        <v>CarbRes_7_DevelopedESA2</v>
      </c>
      <c r="D5851" s="1">
        <v>120</v>
      </c>
      <c r="E5851" s="1">
        <v>118</v>
      </c>
      <c r="F5851" s="1">
        <v>13.6</v>
      </c>
      <c r="G5851" s="1">
        <v>7.2</v>
      </c>
      <c r="H5851" s="1">
        <v>110</v>
      </c>
      <c r="I5851" s="1">
        <v>90.6</v>
      </c>
      <c r="J5851" s="1">
        <v>58</v>
      </c>
      <c r="K5851" s="1">
        <v>45.1</v>
      </c>
      <c r="L5851" s="1">
        <v>35.4</v>
      </c>
      <c r="M5851" s="1">
        <v>35</v>
      </c>
      <c r="R5851" t="e">
        <f t="shared" si="316"/>
        <v>#VALUE!</v>
      </c>
      <c r="S5851" t="e">
        <f t="shared" si="317"/>
        <v>#VALUE!</v>
      </c>
    </row>
    <row r="5852" spans="1:19" x14ac:dyDescent="0.3">
      <c r="A5852">
        <v>5851</v>
      </c>
      <c r="B5852" t="s">
        <v>5862</v>
      </c>
      <c r="C5852" t="str">
        <f t="shared" si="318"/>
        <v>CarbRes_2_DevelopedESA3</v>
      </c>
      <c r="D5852" s="1">
        <v>1200</v>
      </c>
      <c r="E5852" s="1">
        <v>1200</v>
      </c>
      <c r="F5852" s="1">
        <v>16.899999999999999</v>
      </c>
      <c r="G5852" s="1">
        <v>13.5</v>
      </c>
      <c r="H5852" s="1">
        <v>587</v>
      </c>
      <c r="I5852" s="1">
        <v>178</v>
      </c>
      <c r="J5852" s="1">
        <v>90.9</v>
      </c>
      <c r="K5852" s="1">
        <v>65.7</v>
      </c>
      <c r="L5852" s="1">
        <v>1200</v>
      </c>
      <c r="M5852" s="1">
        <v>178</v>
      </c>
      <c r="R5852" t="e">
        <f t="shared" si="316"/>
        <v>#VALUE!</v>
      </c>
      <c r="S5852" t="e">
        <f t="shared" si="317"/>
        <v>#VALUE!</v>
      </c>
    </row>
    <row r="5853" spans="1:19" x14ac:dyDescent="0.3">
      <c r="A5853">
        <v>5852</v>
      </c>
      <c r="B5853" t="s">
        <v>5863</v>
      </c>
      <c r="C5853" t="str">
        <f t="shared" si="318"/>
        <v>CarbRes_4_DevelopedESA3</v>
      </c>
      <c r="D5853" s="1">
        <v>485</v>
      </c>
      <c r="E5853" s="1">
        <v>321</v>
      </c>
      <c r="F5853" s="1">
        <v>24.8</v>
      </c>
      <c r="G5853" s="1">
        <v>17.600000000000001</v>
      </c>
      <c r="H5853" s="1">
        <v>236</v>
      </c>
      <c r="I5853" s="1">
        <v>173</v>
      </c>
      <c r="J5853" s="1">
        <v>117</v>
      </c>
      <c r="K5853" s="1">
        <v>91.2</v>
      </c>
      <c r="L5853" s="1">
        <v>70.599999999999994</v>
      </c>
      <c r="M5853" s="1">
        <v>69.900000000000006</v>
      </c>
      <c r="R5853" t="e">
        <f t="shared" si="316"/>
        <v>#VALUE!</v>
      </c>
      <c r="S5853" t="e">
        <f t="shared" si="317"/>
        <v>#VALUE!</v>
      </c>
    </row>
    <row r="5854" spans="1:19" x14ac:dyDescent="0.3">
      <c r="A5854">
        <v>5853</v>
      </c>
      <c r="B5854" t="s">
        <v>5864</v>
      </c>
      <c r="C5854" t="str">
        <f t="shared" si="318"/>
        <v>CarbRes_7_DevelopedESA3</v>
      </c>
      <c r="D5854" s="1">
        <v>223</v>
      </c>
      <c r="E5854" s="1">
        <v>220</v>
      </c>
      <c r="F5854" s="1">
        <v>28</v>
      </c>
      <c r="G5854" s="1">
        <v>14.1</v>
      </c>
      <c r="H5854" s="1">
        <v>212</v>
      </c>
      <c r="I5854" s="1">
        <v>178</v>
      </c>
      <c r="J5854" s="1">
        <v>135</v>
      </c>
      <c r="K5854" s="1">
        <v>104</v>
      </c>
      <c r="L5854" s="1">
        <v>78.8</v>
      </c>
      <c r="M5854" s="1">
        <v>78</v>
      </c>
      <c r="R5854" t="e">
        <f t="shared" si="316"/>
        <v>#VALUE!</v>
      </c>
      <c r="S5854" t="e">
        <f t="shared" si="317"/>
        <v>#VALUE!</v>
      </c>
    </row>
    <row r="5855" spans="1:19" x14ac:dyDescent="0.3">
      <c r="A5855">
        <v>5854</v>
      </c>
      <c r="B5855" t="s">
        <v>5865</v>
      </c>
      <c r="C5855" t="str">
        <f t="shared" si="318"/>
        <v>CarbRes_2_DevelopedESA4</v>
      </c>
      <c r="D5855" s="1">
        <v>1410</v>
      </c>
      <c r="E5855" s="1">
        <v>1410</v>
      </c>
      <c r="F5855" s="1">
        <v>17.7</v>
      </c>
      <c r="G5855" s="1">
        <v>14.4</v>
      </c>
      <c r="H5855" s="1">
        <v>482</v>
      </c>
      <c r="I5855" s="1">
        <v>193</v>
      </c>
      <c r="J5855" s="1">
        <v>101</v>
      </c>
      <c r="K5855" s="1">
        <v>69.8</v>
      </c>
      <c r="L5855" s="1">
        <v>1410</v>
      </c>
      <c r="M5855" s="1">
        <v>193</v>
      </c>
      <c r="R5855" t="e">
        <f t="shared" si="316"/>
        <v>#VALUE!</v>
      </c>
      <c r="S5855" t="e">
        <f t="shared" si="317"/>
        <v>#VALUE!</v>
      </c>
    </row>
    <row r="5856" spans="1:19" x14ac:dyDescent="0.3">
      <c r="A5856">
        <v>5855</v>
      </c>
      <c r="B5856" t="s">
        <v>5866</v>
      </c>
      <c r="C5856" t="str">
        <f t="shared" si="318"/>
        <v>CarbRes_4_DevelopedESA4</v>
      </c>
      <c r="D5856" s="1">
        <v>317</v>
      </c>
      <c r="E5856" s="1">
        <v>244</v>
      </c>
      <c r="F5856" s="1">
        <v>21.2</v>
      </c>
      <c r="G5856" s="1">
        <v>14.5</v>
      </c>
      <c r="H5856" s="1">
        <v>192</v>
      </c>
      <c r="I5856" s="1">
        <v>137</v>
      </c>
      <c r="J5856" s="1">
        <v>83.5</v>
      </c>
      <c r="K5856" s="1">
        <v>63.2</v>
      </c>
      <c r="L5856" s="1">
        <v>47.7</v>
      </c>
      <c r="M5856" s="1">
        <v>47.1</v>
      </c>
      <c r="R5856" t="e">
        <f t="shared" si="316"/>
        <v>#VALUE!</v>
      </c>
      <c r="S5856" t="e">
        <f t="shared" si="317"/>
        <v>#VALUE!</v>
      </c>
    </row>
    <row r="5857" spans="1:19" x14ac:dyDescent="0.3">
      <c r="A5857">
        <v>5856</v>
      </c>
      <c r="B5857" t="s">
        <v>5867</v>
      </c>
      <c r="C5857" t="str">
        <f t="shared" si="318"/>
        <v>CarbRes_7_DevelopedESA4</v>
      </c>
      <c r="D5857" s="1">
        <v>145</v>
      </c>
      <c r="E5857" s="1">
        <v>142</v>
      </c>
      <c r="F5857" s="1">
        <v>19.8</v>
      </c>
      <c r="G5857" s="1">
        <v>9.56</v>
      </c>
      <c r="H5857" s="1">
        <v>134</v>
      </c>
      <c r="I5857" s="1">
        <v>98.9</v>
      </c>
      <c r="J5857" s="1">
        <v>73.099999999999994</v>
      </c>
      <c r="K5857" s="1">
        <v>59.2</v>
      </c>
      <c r="L5857" s="1">
        <v>43.1</v>
      </c>
      <c r="M5857" s="1">
        <v>42.7</v>
      </c>
      <c r="R5857" t="e">
        <f t="shared" si="316"/>
        <v>#VALUE!</v>
      </c>
      <c r="S5857" t="e">
        <f t="shared" si="317"/>
        <v>#VALUE!</v>
      </c>
    </row>
    <row r="5858" spans="1:19" x14ac:dyDescent="0.3">
      <c r="A5858">
        <v>5857</v>
      </c>
      <c r="B5858" t="s">
        <v>5868</v>
      </c>
      <c r="C5858" t="str">
        <f t="shared" si="318"/>
        <v>CarbRes_2_DevelopedESA5</v>
      </c>
      <c r="D5858" s="1">
        <v>1260</v>
      </c>
      <c r="E5858" s="1">
        <v>1260</v>
      </c>
      <c r="F5858" s="1">
        <v>18.600000000000001</v>
      </c>
      <c r="G5858" s="1">
        <v>14.9</v>
      </c>
      <c r="H5858" s="1">
        <v>527</v>
      </c>
      <c r="I5858" s="1">
        <v>198</v>
      </c>
      <c r="J5858" s="1">
        <v>98.7</v>
      </c>
      <c r="K5858" s="1">
        <v>71.900000000000006</v>
      </c>
      <c r="L5858" s="1">
        <v>1260</v>
      </c>
      <c r="M5858" s="1">
        <v>198</v>
      </c>
      <c r="R5858" t="e">
        <f t="shared" si="316"/>
        <v>#VALUE!</v>
      </c>
      <c r="S5858" t="e">
        <f t="shared" si="317"/>
        <v>#VALUE!</v>
      </c>
    </row>
    <row r="5859" spans="1:19" x14ac:dyDescent="0.3">
      <c r="A5859">
        <v>5858</v>
      </c>
      <c r="B5859" t="s">
        <v>5869</v>
      </c>
      <c r="C5859" t="str">
        <f t="shared" si="318"/>
        <v>CarbRes_4_DevelopedESA5</v>
      </c>
      <c r="D5859" s="1">
        <v>262</v>
      </c>
      <c r="E5859" s="1">
        <v>202</v>
      </c>
      <c r="F5859" s="1">
        <v>21.5</v>
      </c>
      <c r="G5859" s="1">
        <v>11.5</v>
      </c>
      <c r="H5859" s="1">
        <v>175</v>
      </c>
      <c r="I5859" s="1">
        <v>146</v>
      </c>
      <c r="J5859" s="1">
        <v>103</v>
      </c>
      <c r="K5859" s="1">
        <v>78.900000000000006</v>
      </c>
      <c r="L5859" s="1">
        <v>60.4</v>
      </c>
      <c r="M5859" s="1">
        <v>59.7</v>
      </c>
      <c r="R5859" t="e">
        <f t="shared" si="316"/>
        <v>#VALUE!</v>
      </c>
      <c r="S5859" t="e">
        <f t="shared" si="317"/>
        <v>#VALUE!</v>
      </c>
    </row>
    <row r="5860" spans="1:19" x14ac:dyDescent="0.3">
      <c r="A5860">
        <v>5859</v>
      </c>
      <c r="B5860" t="s">
        <v>5870</v>
      </c>
      <c r="C5860" t="str">
        <f t="shared" si="318"/>
        <v>CarbRes_7_DevelopedESA5</v>
      </c>
      <c r="D5860" s="1">
        <v>121</v>
      </c>
      <c r="E5860" s="1">
        <v>120</v>
      </c>
      <c r="F5860" s="1">
        <v>15.5</v>
      </c>
      <c r="G5860" s="1">
        <v>7.31</v>
      </c>
      <c r="H5860" s="1">
        <v>114</v>
      </c>
      <c r="I5860" s="1">
        <v>97.6</v>
      </c>
      <c r="J5860" s="1">
        <v>72.5</v>
      </c>
      <c r="K5860" s="1">
        <v>56.3</v>
      </c>
      <c r="L5860" s="1">
        <v>43.6</v>
      </c>
      <c r="M5860" s="1">
        <v>43.1</v>
      </c>
      <c r="R5860" t="e">
        <f t="shared" si="316"/>
        <v>#VALUE!</v>
      </c>
      <c r="S5860" t="e">
        <f t="shared" si="317"/>
        <v>#VALUE!</v>
      </c>
    </row>
    <row r="5861" spans="1:19" x14ac:dyDescent="0.3">
      <c r="A5861">
        <v>5860</v>
      </c>
      <c r="B5861" t="s">
        <v>5871</v>
      </c>
      <c r="C5861" t="str">
        <f t="shared" si="318"/>
        <v>CarbRes_2_DevelopedESA6</v>
      </c>
      <c r="D5861" s="1">
        <v>1230</v>
      </c>
      <c r="E5861" s="1">
        <v>1230</v>
      </c>
      <c r="F5861" s="1">
        <v>18.399999999999999</v>
      </c>
      <c r="G5861" s="1">
        <v>15.2</v>
      </c>
      <c r="H5861" s="1">
        <v>502</v>
      </c>
      <c r="I5861" s="1">
        <v>208</v>
      </c>
      <c r="J5861" s="1">
        <v>97.2</v>
      </c>
      <c r="K5861" s="1">
        <v>70.7</v>
      </c>
      <c r="L5861" s="1">
        <v>1230</v>
      </c>
      <c r="M5861" s="1">
        <v>208</v>
      </c>
      <c r="R5861" t="e">
        <f t="shared" si="316"/>
        <v>#VALUE!</v>
      </c>
      <c r="S5861" t="e">
        <f t="shared" si="317"/>
        <v>#VALUE!</v>
      </c>
    </row>
    <row r="5862" spans="1:19" x14ac:dyDescent="0.3">
      <c r="A5862">
        <v>5861</v>
      </c>
      <c r="B5862" t="s">
        <v>5872</v>
      </c>
      <c r="C5862" t="str">
        <f t="shared" si="318"/>
        <v>CarbRes_4_DevelopedESA6</v>
      </c>
      <c r="D5862" s="1">
        <v>235</v>
      </c>
      <c r="E5862" s="1">
        <v>189</v>
      </c>
      <c r="F5862" s="1">
        <v>16.899999999999999</v>
      </c>
      <c r="G5862" s="1">
        <v>9.85</v>
      </c>
      <c r="H5862" s="1">
        <v>163</v>
      </c>
      <c r="I5862" s="1">
        <v>125</v>
      </c>
      <c r="J5862" s="1">
        <v>78.599999999999994</v>
      </c>
      <c r="K5862" s="1">
        <v>61</v>
      </c>
      <c r="L5862" s="1">
        <v>48.5</v>
      </c>
      <c r="M5862" s="1">
        <v>47.8</v>
      </c>
      <c r="R5862" t="e">
        <f t="shared" si="316"/>
        <v>#VALUE!</v>
      </c>
      <c r="S5862" t="e">
        <f t="shared" si="317"/>
        <v>#VALUE!</v>
      </c>
    </row>
    <row r="5863" spans="1:19" x14ac:dyDescent="0.3">
      <c r="A5863">
        <v>5862</v>
      </c>
      <c r="B5863" t="s">
        <v>5873</v>
      </c>
      <c r="C5863" t="str">
        <f t="shared" si="318"/>
        <v>CarbRes_7_DevelopedESA6</v>
      </c>
      <c r="D5863" s="1">
        <v>110</v>
      </c>
      <c r="E5863" s="1">
        <v>108</v>
      </c>
      <c r="F5863" s="1">
        <v>13</v>
      </c>
      <c r="G5863" s="1">
        <v>6.15</v>
      </c>
      <c r="H5863" s="1">
        <v>102</v>
      </c>
      <c r="I5863" s="1">
        <v>82.4</v>
      </c>
      <c r="J5863" s="1">
        <v>55.6</v>
      </c>
      <c r="K5863" s="1">
        <v>44.9</v>
      </c>
      <c r="L5863" s="1">
        <v>31.3</v>
      </c>
      <c r="M5863" s="1">
        <v>31</v>
      </c>
      <c r="R5863" t="e">
        <f t="shared" si="316"/>
        <v>#VALUE!</v>
      </c>
      <c r="S5863" t="e">
        <f t="shared" si="317"/>
        <v>#VALUE!</v>
      </c>
    </row>
    <row r="5864" spans="1:19" x14ac:dyDescent="0.3">
      <c r="A5864">
        <v>5863</v>
      </c>
      <c r="B5864" t="s">
        <v>5874</v>
      </c>
      <c r="C5864" t="str">
        <f t="shared" si="318"/>
        <v>CarbRes_2_DevelopedESA7</v>
      </c>
      <c r="D5864" s="1">
        <v>1200</v>
      </c>
      <c r="E5864" s="1">
        <v>1200</v>
      </c>
      <c r="F5864" s="1">
        <v>20.6</v>
      </c>
      <c r="G5864" s="1">
        <v>15.4</v>
      </c>
      <c r="H5864" s="1">
        <v>549</v>
      </c>
      <c r="I5864" s="1">
        <v>213</v>
      </c>
      <c r="J5864" s="1">
        <v>113</v>
      </c>
      <c r="K5864" s="1">
        <v>81.2</v>
      </c>
      <c r="L5864" s="1">
        <v>1200</v>
      </c>
      <c r="M5864" s="1">
        <v>213</v>
      </c>
      <c r="R5864" t="e">
        <f t="shared" si="316"/>
        <v>#VALUE!</v>
      </c>
      <c r="S5864" t="e">
        <f t="shared" si="317"/>
        <v>#VALUE!</v>
      </c>
    </row>
    <row r="5865" spans="1:19" x14ac:dyDescent="0.3">
      <c r="A5865">
        <v>5864</v>
      </c>
      <c r="B5865" t="s">
        <v>5875</v>
      </c>
      <c r="C5865" t="str">
        <f t="shared" si="318"/>
        <v>CarbRes_4_DevelopedESA7</v>
      </c>
      <c r="D5865" s="1">
        <v>356</v>
      </c>
      <c r="E5865" s="1">
        <v>261</v>
      </c>
      <c r="F5865" s="1">
        <v>18.899999999999999</v>
      </c>
      <c r="G5865" s="1">
        <v>12.1</v>
      </c>
      <c r="H5865" s="1">
        <v>197</v>
      </c>
      <c r="I5865" s="1">
        <v>136</v>
      </c>
      <c r="J5865" s="1">
        <v>91.6</v>
      </c>
      <c r="K5865" s="1">
        <v>68.099999999999994</v>
      </c>
      <c r="L5865" s="1">
        <v>52.9</v>
      </c>
      <c r="M5865" s="1">
        <v>52</v>
      </c>
      <c r="R5865" t="e">
        <f t="shared" si="316"/>
        <v>#VALUE!</v>
      </c>
      <c r="S5865" t="e">
        <f t="shared" si="317"/>
        <v>#VALUE!</v>
      </c>
    </row>
    <row r="5866" spans="1:19" x14ac:dyDescent="0.3">
      <c r="A5866">
        <v>5865</v>
      </c>
      <c r="B5866" t="s">
        <v>5876</v>
      </c>
      <c r="C5866" t="str">
        <f t="shared" si="318"/>
        <v>CarbRes_7_DevelopedESA7</v>
      </c>
      <c r="D5866" s="1">
        <v>149</v>
      </c>
      <c r="E5866" s="1">
        <v>147</v>
      </c>
      <c r="F5866" s="1">
        <v>15.2</v>
      </c>
      <c r="G5866" s="1">
        <v>8.32</v>
      </c>
      <c r="H5866" s="1">
        <v>142</v>
      </c>
      <c r="I5866" s="1">
        <v>112</v>
      </c>
      <c r="J5866" s="1">
        <v>72.2</v>
      </c>
      <c r="K5866" s="1">
        <v>52.3</v>
      </c>
      <c r="L5866" s="1">
        <v>42.2</v>
      </c>
      <c r="M5866" s="1">
        <v>41.5</v>
      </c>
      <c r="R5866" t="e">
        <f t="shared" si="316"/>
        <v>#VALUE!</v>
      </c>
      <c r="S5866" t="e">
        <f t="shared" si="317"/>
        <v>#VALUE!</v>
      </c>
    </row>
    <row r="5867" spans="1:19" x14ac:dyDescent="0.3">
      <c r="A5867">
        <v>5866</v>
      </c>
      <c r="B5867" t="s">
        <v>5877</v>
      </c>
      <c r="C5867" t="str">
        <f t="shared" si="318"/>
        <v>CarbRes_2_DevelopedESA8</v>
      </c>
      <c r="D5867" s="1">
        <v>1060</v>
      </c>
      <c r="E5867" s="1">
        <v>1060</v>
      </c>
      <c r="F5867" s="1">
        <v>18.600000000000001</v>
      </c>
      <c r="G5867" s="1">
        <v>15.5</v>
      </c>
      <c r="H5867" s="1">
        <v>470</v>
      </c>
      <c r="I5867" s="1">
        <v>206</v>
      </c>
      <c r="J5867" s="1">
        <v>99.1</v>
      </c>
      <c r="K5867" s="1">
        <v>71.5</v>
      </c>
      <c r="L5867" s="1">
        <v>1060</v>
      </c>
      <c r="M5867" s="1">
        <v>207</v>
      </c>
      <c r="R5867" t="e">
        <f t="shared" si="316"/>
        <v>#VALUE!</v>
      </c>
      <c r="S5867" t="e">
        <f t="shared" si="317"/>
        <v>#VALUE!</v>
      </c>
    </row>
    <row r="5868" spans="1:19" x14ac:dyDescent="0.3">
      <c r="A5868">
        <v>5867</v>
      </c>
      <c r="B5868" t="s">
        <v>5878</v>
      </c>
      <c r="C5868" t="str">
        <f t="shared" si="318"/>
        <v>CarbRes_4_DevelopedESA8</v>
      </c>
      <c r="D5868" s="1">
        <v>372</v>
      </c>
      <c r="E5868" s="1">
        <v>252</v>
      </c>
      <c r="F5868" s="1">
        <v>14.5</v>
      </c>
      <c r="G5868" s="1">
        <v>11.1</v>
      </c>
      <c r="H5868" s="1">
        <v>182</v>
      </c>
      <c r="I5868" s="1">
        <v>132</v>
      </c>
      <c r="J5868" s="1">
        <v>76.8</v>
      </c>
      <c r="K5868" s="1">
        <v>54.1</v>
      </c>
      <c r="L5868" s="1">
        <v>45.4</v>
      </c>
      <c r="M5868" s="1">
        <v>44.5</v>
      </c>
      <c r="R5868" t="e">
        <f t="shared" si="316"/>
        <v>#VALUE!</v>
      </c>
      <c r="S5868" t="e">
        <f t="shared" si="317"/>
        <v>#VALUE!</v>
      </c>
    </row>
    <row r="5869" spans="1:19" x14ac:dyDescent="0.3">
      <c r="A5869">
        <v>5868</v>
      </c>
      <c r="B5869" t="s">
        <v>5879</v>
      </c>
      <c r="C5869" t="str">
        <f t="shared" si="318"/>
        <v>CarbRes_7_DevelopedESA8</v>
      </c>
      <c r="D5869" s="1">
        <v>155</v>
      </c>
      <c r="E5869" s="1">
        <v>151</v>
      </c>
      <c r="F5869" s="1">
        <v>12.3</v>
      </c>
      <c r="G5869" s="1">
        <v>8.1199999999999992</v>
      </c>
      <c r="H5869" s="1">
        <v>138</v>
      </c>
      <c r="I5869" s="1">
        <v>103</v>
      </c>
      <c r="J5869" s="1">
        <v>58.4</v>
      </c>
      <c r="K5869" s="1">
        <v>42.4</v>
      </c>
      <c r="L5869" s="1">
        <v>34</v>
      </c>
      <c r="M5869" s="1">
        <v>33.4</v>
      </c>
      <c r="R5869" t="e">
        <f t="shared" si="316"/>
        <v>#VALUE!</v>
      </c>
      <c r="S5869" t="e">
        <f t="shared" si="317"/>
        <v>#VALUE!</v>
      </c>
    </row>
    <row r="5870" spans="1:19" x14ac:dyDescent="0.3">
      <c r="A5870">
        <v>5869</v>
      </c>
      <c r="B5870" t="s">
        <v>5880</v>
      </c>
      <c r="C5870" t="str">
        <f t="shared" si="318"/>
        <v>CarbRes_2_DevelopedESA9</v>
      </c>
      <c r="D5870" s="1">
        <v>1160</v>
      </c>
      <c r="E5870" s="1">
        <v>1160</v>
      </c>
      <c r="F5870" s="1">
        <v>7.33</v>
      </c>
      <c r="G5870" s="1">
        <v>5.53</v>
      </c>
      <c r="H5870" s="1">
        <v>454</v>
      </c>
      <c r="I5870" s="1">
        <v>126</v>
      </c>
      <c r="J5870" s="1">
        <v>44.6</v>
      </c>
      <c r="K5870" s="1">
        <v>29.7</v>
      </c>
      <c r="L5870" s="1">
        <v>1160</v>
      </c>
      <c r="M5870" s="1">
        <v>126</v>
      </c>
      <c r="R5870" t="e">
        <f t="shared" si="316"/>
        <v>#VALUE!</v>
      </c>
      <c r="S5870" t="e">
        <f t="shared" si="317"/>
        <v>#VALUE!</v>
      </c>
    </row>
    <row r="5871" spans="1:19" x14ac:dyDescent="0.3">
      <c r="A5871">
        <v>5870</v>
      </c>
      <c r="B5871" t="s">
        <v>5881</v>
      </c>
      <c r="C5871" t="str">
        <f t="shared" si="318"/>
        <v>CarbRes_4_DevelopedESA9</v>
      </c>
      <c r="D5871" s="1">
        <v>151</v>
      </c>
      <c r="E5871" s="1">
        <v>117</v>
      </c>
      <c r="F5871" s="1">
        <v>8.33</v>
      </c>
      <c r="G5871" s="1">
        <v>4.45</v>
      </c>
      <c r="H5871" s="1">
        <v>93.9</v>
      </c>
      <c r="I5871" s="1">
        <v>65.2</v>
      </c>
      <c r="J5871" s="1">
        <v>39.4</v>
      </c>
      <c r="K5871" s="1">
        <v>29.4</v>
      </c>
      <c r="L5871" s="1">
        <v>23.9</v>
      </c>
      <c r="M5871" s="1">
        <v>23.6</v>
      </c>
      <c r="R5871" t="e">
        <f t="shared" si="316"/>
        <v>#VALUE!</v>
      </c>
      <c r="S5871" t="e">
        <f t="shared" si="317"/>
        <v>#VALUE!</v>
      </c>
    </row>
    <row r="5872" spans="1:19" x14ac:dyDescent="0.3">
      <c r="A5872">
        <v>5871</v>
      </c>
      <c r="B5872" t="s">
        <v>5882</v>
      </c>
      <c r="C5872" t="str">
        <f t="shared" si="318"/>
        <v>CarbRes_7_DevelopedESA9</v>
      </c>
      <c r="D5872" s="1">
        <v>67.5</v>
      </c>
      <c r="E5872" s="1">
        <v>66.3</v>
      </c>
      <c r="F5872" s="1">
        <v>6.8</v>
      </c>
      <c r="G5872" s="1">
        <v>2.81</v>
      </c>
      <c r="H5872" s="1">
        <v>64.7</v>
      </c>
      <c r="I5872" s="1">
        <v>54.1</v>
      </c>
      <c r="J5872" s="1">
        <v>32</v>
      </c>
      <c r="K5872" s="1">
        <v>23.4</v>
      </c>
      <c r="L5872" s="1">
        <v>18.5</v>
      </c>
      <c r="M5872" s="1">
        <v>18.2</v>
      </c>
      <c r="R5872" t="e">
        <f t="shared" si="316"/>
        <v>#VALUE!</v>
      </c>
      <c r="S5872" t="e">
        <f t="shared" si="317"/>
        <v>#VALUE!</v>
      </c>
    </row>
    <row r="5873" spans="1:19" x14ac:dyDescent="0.3">
      <c r="A5873">
        <v>5872</v>
      </c>
      <c r="B5873" t="s">
        <v>5883</v>
      </c>
      <c r="C5873" t="str">
        <f t="shared" si="318"/>
        <v>CarbRes_2_DevelopedESA10a</v>
      </c>
      <c r="D5873" s="1">
        <v>1240</v>
      </c>
      <c r="E5873" s="1">
        <v>1240</v>
      </c>
      <c r="F5873" s="1">
        <v>17.600000000000001</v>
      </c>
      <c r="G5873" s="1">
        <v>15.6</v>
      </c>
      <c r="H5873" s="1">
        <v>512</v>
      </c>
      <c r="I5873" s="1">
        <v>193</v>
      </c>
      <c r="J5873" s="1">
        <v>98</v>
      </c>
      <c r="K5873" s="1">
        <v>69.7</v>
      </c>
      <c r="L5873" s="1">
        <v>1240</v>
      </c>
      <c r="M5873" s="1">
        <v>193</v>
      </c>
      <c r="R5873" t="e">
        <f t="shared" si="316"/>
        <v>#VALUE!</v>
      </c>
      <c r="S5873" t="e">
        <f t="shared" si="317"/>
        <v>#VALUE!</v>
      </c>
    </row>
    <row r="5874" spans="1:19" x14ac:dyDescent="0.3">
      <c r="A5874">
        <v>5873</v>
      </c>
      <c r="B5874" t="s">
        <v>5884</v>
      </c>
      <c r="C5874" t="str">
        <f t="shared" si="318"/>
        <v>CarbRes_4_DevelopedESA10a</v>
      </c>
      <c r="D5874" s="1">
        <v>438</v>
      </c>
      <c r="E5874" s="1">
        <v>326</v>
      </c>
      <c r="F5874" s="1">
        <v>21</v>
      </c>
      <c r="G5874" s="1">
        <v>12.1</v>
      </c>
      <c r="H5874" s="1">
        <v>255</v>
      </c>
      <c r="I5874" s="1">
        <v>172</v>
      </c>
      <c r="J5874" s="1">
        <v>104</v>
      </c>
      <c r="K5874" s="1">
        <v>75.900000000000006</v>
      </c>
      <c r="L5874" s="1">
        <v>62.1</v>
      </c>
      <c r="M5874" s="1">
        <v>61.1</v>
      </c>
      <c r="R5874" t="e">
        <f t="shared" si="316"/>
        <v>#VALUE!</v>
      </c>
      <c r="S5874" t="e">
        <f t="shared" si="317"/>
        <v>#VALUE!</v>
      </c>
    </row>
    <row r="5875" spans="1:19" x14ac:dyDescent="0.3">
      <c r="A5875">
        <v>5874</v>
      </c>
      <c r="B5875" t="s">
        <v>5885</v>
      </c>
      <c r="C5875" t="str">
        <f t="shared" si="318"/>
        <v>CarbRes_7_DevelopedESA10a</v>
      </c>
      <c r="D5875" s="1">
        <v>212</v>
      </c>
      <c r="E5875" s="1">
        <v>208</v>
      </c>
      <c r="F5875" s="1">
        <v>18.3</v>
      </c>
      <c r="G5875" s="1">
        <v>8</v>
      </c>
      <c r="H5875" s="1">
        <v>196</v>
      </c>
      <c r="I5875" s="1">
        <v>145</v>
      </c>
      <c r="J5875" s="1">
        <v>83.2</v>
      </c>
      <c r="K5875" s="1">
        <v>62.6</v>
      </c>
      <c r="L5875" s="1">
        <v>50.3</v>
      </c>
      <c r="M5875" s="1">
        <v>49.7</v>
      </c>
      <c r="R5875" t="e">
        <f t="shared" si="316"/>
        <v>#VALUE!</v>
      </c>
      <c r="S5875" t="e">
        <f t="shared" si="317"/>
        <v>#VALUE!</v>
      </c>
    </row>
    <row r="5876" spans="1:19" x14ac:dyDescent="0.3">
      <c r="A5876">
        <v>5875</v>
      </c>
      <c r="B5876" t="s">
        <v>5886</v>
      </c>
      <c r="C5876" t="str">
        <f t="shared" si="318"/>
        <v>CarbRes_2_DevelopedESA10b</v>
      </c>
      <c r="D5876" s="1">
        <v>1220</v>
      </c>
      <c r="E5876" s="1">
        <v>1220</v>
      </c>
      <c r="F5876" s="1">
        <v>18.5</v>
      </c>
      <c r="G5876" s="1">
        <v>14.6</v>
      </c>
      <c r="H5876" s="1">
        <v>594</v>
      </c>
      <c r="I5876" s="1">
        <v>205</v>
      </c>
      <c r="J5876" s="1">
        <v>102</v>
      </c>
      <c r="K5876" s="1">
        <v>72.2</v>
      </c>
      <c r="L5876" s="1">
        <v>1220</v>
      </c>
      <c r="M5876" s="1">
        <v>205</v>
      </c>
      <c r="R5876" t="e">
        <f t="shared" si="316"/>
        <v>#VALUE!</v>
      </c>
      <c r="S5876" t="e">
        <f t="shared" si="317"/>
        <v>#VALUE!</v>
      </c>
    </row>
    <row r="5877" spans="1:19" x14ac:dyDescent="0.3">
      <c r="A5877">
        <v>5876</v>
      </c>
      <c r="B5877" t="s">
        <v>5887</v>
      </c>
      <c r="C5877" t="str">
        <f t="shared" si="318"/>
        <v>CarbRes_4_DevelopedESA10b</v>
      </c>
      <c r="D5877" s="1">
        <v>144</v>
      </c>
      <c r="E5877" s="1">
        <v>134</v>
      </c>
      <c r="F5877" s="1">
        <v>17.5</v>
      </c>
      <c r="G5877" s="1">
        <v>9.35</v>
      </c>
      <c r="H5877" s="1">
        <v>123</v>
      </c>
      <c r="I5877" s="1">
        <v>103</v>
      </c>
      <c r="J5877" s="1">
        <v>76.5</v>
      </c>
      <c r="K5877" s="1">
        <v>60.2</v>
      </c>
      <c r="L5877" s="1">
        <v>45.7</v>
      </c>
      <c r="M5877" s="1">
        <v>45.3</v>
      </c>
      <c r="R5877" t="e">
        <f t="shared" si="316"/>
        <v>#VALUE!</v>
      </c>
      <c r="S5877" t="e">
        <f t="shared" si="317"/>
        <v>#VALUE!</v>
      </c>
    </row>
    <row r="5878" spans="1:19" x14ac:dyDescent="0.3">
      <c r="A5878">
        <v>5877</v>
      </c>
      <c r="B5878" t="s">
        <v>5888</v>
      </c>
      <c r="C5878" t="str">
        <f t="shared" si="318"/>
        <v>CarbRes_7_DevelopedESA10b</v>
      </c>
      <c r="D5878" s="1">
        <v>71</v>
      </c>
      <c r="E5878" s="1">
        <v>70.3</v>
      </c>
      <c r="F5878" s="1">
        <v>10.4</v>
      </c>
      <c r="G5878" s="1">
        <v>5.03</v>
      </c>
      <c r="H5878" s="1">
        <v>68.099999999999994</v>
      </c>
      <c r="I5878" s="1">
        <v>57.8</v>
      </c>
      <c r="J5878" s="1">
        <v>43.8</v>
      </c>
      <c r="K5878" s="1">
        <v>35.200000000000003</v>
      </c>
      <c r="L5878" s="1">
        <v>26.5</v>
      </c>
      <c r="M5878" s="1">
        <v>26.3</v>
      </c>
      <c r="R5878" t="e">
        <f t="shared" si="316"/>
        <v>#VALUE!</v>
      </c>
      <c r="S5878" t="e">
        <f t="shared" si="317"/>
        <v>#VALUE!</v>
      </c>
    </row>
    <row r="5879" spans="1:19" x14ac:dyDescent="0.3">
      <c r="A5879">
        <v>5878</v>
      </c>
      <c r="B5879" t="s">
        <v>5889</v>
      </c>
      <c r="C5879" t="str">
        <f t="shared" si="318"/>
        <v>CarbRes_2_DevelopedESA11a</v>
      </c>
      <c r="D5879" s="1">
        <v>1350</v>
      </c>
      <c r="E5879" s="1">
        <v>1350</v>
      </c>
      <c r="F5879" s="1">
        <v>18.899999999999999</v>
      </c>
      <c r="G5879" s="1">
        <v>15.2</v>
      </c>
      <c r="H5879" s="1">
        <v>595</v>
      </c>
      <c r="I5879" s="1">
        <v>198</v>
      </c>
      <c r="J5879" s="1">
        <v>106</v>
      </c>
      <c r="K5879" s="1">
        <v>75</v>
      </c>
      <c r="L5879" s="1">
        <v>1350</v>
      </c>
      <c r="M5879" s="1">
        <v>199</v>
      </c>
      <c r="R5879" t="e">
        <f t="shared" si="316"/>
        <v>#VALUE!</v>
      </c>
      <c r="S5879" t="e">
        <f t="shared" si="317"/>
        <v>#VALUE!</v>
      </c>
    </row>
    <row r="5880" spans="1:19" x14ac:dyDescent="0.3">
      <c r="A5880">
        <v>5879</v>
      </c>
      <c r="B5880" t="s">
        <v>5890</v>
      </c>
      <c r="C5880" t="str">
        <f t="shared" si="318"/>
        <v>CarbRes_4_DevelopedESA11a</v>
      </c>
      <c r="D5880" s="1">
        <v>275</v>
      </c>
      <c r="E5880" s="1">
        <v>214</v>
      </c>
      <c r="F5880" s="1">
        <v>17.7</v>
      </c>
      <c r="G5880" s="1">
        <v>11.3</v>
      </c>
      <c r="H5880" s="1">
        <v>180</v>
      </c>
      <c r="I5880" s="1">
        <v>142</v>
      </c>
      <c r="J5880" s="1">
        <v>91.8</v>
      </c>
      <c r="K5880" s="1">
        <v>67.3</v>
      </c>
      <c r="L5880" s="1">
        <v>54</v>
      </c>
      <c r="M5880" s="1">
        <v>53</v>
      </c>
      <c r="R5880" t="e">
        <f t="shared" si="316"/>
        <v>#VALUE!</v>
      </c>
      <c r="S5880" t="e">
        <f t="shared" si="317"/>
        <v>#VALUE!</v>
      </c>
    </row>
    <row r="5881" spans="1:19" x14ac:dyDescent="0.3">
      <c r="A5881">
        <v>5880</v>
      </c>
      <c r="B5881" t="s">
        <v>5891</v>
      </c>
      <c r="C5881" t="str">
        <f t="shared" si="318"/>
        <v>CarbRes_7_DevelopedESA11a</v>
      </c>
      <c r="D5881" s="1">
        <v>165</v>
      </c>
      <c r="E5881" s="1">
        <v>162</v>
      </c>
      <c r="F5881" s="1">
        <v>14.1</v>
      </c>
      <c r="G5881" s="1">
        <v>7.73</v>
      </c>
      <c r="H5881" s="1">
        <v>153</v>
      </c>
      <c r="I5881" s="1">
        <v>119</v>
      </c>
      <c r="J5881" s="1">
        <v>70.900000000000006</v>
      </c>
      <c r="K5881" s="1">
        <v>52.6</v>
      </c>
      <c r="L5881" s="1">
        <v>43.1</v>
      </c>
      <c r="M5881" s="1">
        <v>42.4</v>
      </c>
      <c r="R5881" t="e">
        <f t="shared" si="316"/>
        <v>#VALUE!</v>
      </c>
      <c r="S5881" t="e">
        <f t="shared" si="317"/>
        <v>#VALUE!</v>
      </c>
    </row>
    <row r="5882" spans="1:19" x14ac:dyDescent="0.3">
      <c r="A5882">
        <v>5881</v>
      </c>
      <c r="B5882" t="s">
        <v>5892</v>
      </c>
      <c r="C5882" t="str">
        <f t="shared" si="318"/>
        <v>CarbRes_2_DevelopedESA11b</v>
      </c>
      <c r="D5882" s="1">
        <v>1080</v>
      </c>
      <c r="E5882" s="1">
        <v>1080</v>
      </c>
      <c r="F5882" s="1">
        <v>19.100000000000001</v>
      </c>
      <c r="G5882" s="1">
        <v>16.399999999999999</v>
      </c>
      <c r="H5882" s="1">
        <v>476</v>
      </c>
      <c r="I5882" s="1">
        <v>188</v>
      </c>
      <c r="J5882" s="1">
        <v>108</v>
      </c>
      <c r="K5882" s="1">
        <v>76.400000000000006</v>
      </c>
      <c r="L5882" s="1">
        <v>1080</v>
      </c>
      <c r="M5882" s="1">
        <v>188</v>
      </c>
      <c r="R5882" t="e">
        <f t="shared" si="316"/>
        <v>#VALUE!</v>
      </c>
      <c r="S5882" t="e">
        <f t="shared" si="317"/>
        <v>#VALUE!</v>
      </c>
    </row>
    <row r="5883" spans="1:19" x14ac:dyDescent="0.3">
      <c r="A5883">
        <v>5882</v>
      </c>
      <c r="B5883" t="s">
        <v>5893</v>
      </c>
      <c r="C5883" t="str">
        <f t="shared" si="318"/>
        <v>CarbRes_4_DevelopedESA11b</v>
      </c>
      <c r="D5883" s="1">
        <v>281</v>
      </c>
      <c r="E5883" s="1">
        <v>220</v>
      </c>
      <c r="F5883" s="1">
        <v>17.8</v>
      </c>
      <c r="G5883" s="1">
        <v>9.91</v>
      </c>
      <c r="H5883" s="1">
        <v>175</v>
      </c>
      <c r="I5883" s="1">
        <v>138</v>
      </c>
      <c r="J5883" s="1">
        <v>89.7</v>
      </c>
      <c r="K5883" s="1">
        <v>65.3</v>
      </c>
      <c r="L5883" s="1">
        <v>51.7</v>
      </c>
      <c r="M5883" s="1">
        <v>51</v>
      </c>
      <c r="R5883" t="e">
        <f t="shared" si="316"/>
        <v>#VALUE!</v>
      </c>
      <c r="S5883" t="e">
        <f t="shared" si="317"/>
        <v>#VALUE!</v>
      </c>
    </row>
    <row r="5884" spans="1:19" x14ac:dyDescent="0.3">
      <c r="A5884">
        <v>5883</v>
      </c>
      <c r="B5884" t="s">
        <v>5894</v>
      </c>
      <c r="C5884" t="str">
        <f t="shared" si="318"/>
        <v>CarbRes_7_DevelopedESA11b</v>
      </c>
      <c r="D5884" s="1">
        <v>144</v>
      </c>
      <c r="E5884" s="1">
        <v>141</v>
      </c>
      <c r="F5884" s="1">
        <v>14.7</v>
      </c>
      <c r="G5884" s="1">
        <v>6.11</v>
      </c>
      <c r="H5884" s="1">
        <v>133</v>
      </c>
      <c r="I5884" s="1">
        <v>109</v>
      </c>
      <c r="J5884" s="1">
        <v>74.8</v>
      </c>
      <c r="K5884" s="1">
        <v>54.3</v>
      </c>
      <c r="L5884" s="1">
        <v>43.9</v>
      </c>
      <c r="M5884" s="1">
        <v>43.1</v>
      </c>
      <c r="R5884" t="e">
        <f t="shared" si="316"/>
        <v>#VALUE!</v>
      </c>
      <c r="S5884" t="e">
        <f t="shared" si="317"/>
        <v>#VALUE!</v>
      </c>
    </row>
    <row r="5885" spans="1:19" x14ac:dyDescent="0.3">
      <c r="A5885">
        <v>5884</v>
      </c>
      <c r="B5885" t="s">
        <v>5895</v>
      </c>
      <c r="C5885" t="str">
        <f t="shared" si="318"/>
        <v>CarbRes_2_DevelopedESA12a</v>
      </c>
      <c r="D5885" s="1">
        <v>1580</v>
      </c>
      <c r="E5885" s="1">
        <v>1580</v>
      </c>
      <c r="F5885" s="1">
        <v>18.5</v>
      </c>
      <c r="G5885" s="1">
        <v>15.4</v>
      </c>
      <c r="H5885" s="1">
        <v>611</v>
      </c>
      <c r="I5885" s="1">
        <v>193</v>
      </c>
      <c r="J5885" s="1">
        <v>100</v>
      </c>
      <c r="K5885" s="1">
        <v>72.599999999999994</v>
      </c>
      <c r="L5885" s="1">
        <v>1580</v>
      </c>
      <c r="M5885" s="1">
        <v>194</v>
      </c>
      <c r="R5885" t="e">
        <f t="shared" si="316"/>
        <v>#VALUE!</v>
      </c>
      <c r="S5885" t="e">
        <f t="shared" si="317"/>
        <v>#VALUE!</v>
      </c>
    </row>
    <row r="5886" spans="1:19" x14ac:dyDescent="0.3">
      <c r="A5886">
        <v>5885</v>
      </c>
      <c r="B5886" t="s">
        <v>5896</v>
      </c>
      <c r="C5886" t="str">
        <f t="shared" si="318"/>
        <v>CarbRes_4_DevelopedESA12a</v>
      </c>
      <c r="D5886" s="1">
        <v>395</v>
      </c>
      <c r="E5886" s="1">
        <v>277</v>
      </c>
      <c r="F5886" s="1">
        <v>17</v>
      </c>
      <c r="G5886" s="1">
        <v>10.5</v>
      </c>
      <c r="H5886" s="1">
        <v>200</v>
      </c>
      <c r="I5886" s="1">
        <v>143</v>
      </c>
      <c r="J5886" s="1">
        <v>89.3</v>
      </c>
      <c r="K5886" s="1">
        <v>66.099999999999994</v>
      </c>
      <c r="L5886" s="1">
        <v>55.1</v>
      </c>
      <c r="M5886" s="1">
        <v>54.1</v>
      </c>
      <c r="R5886" t="e">
        <f t="shared" si="316"/>
        <v>#VALUE!</v>
      </c>
      <c r="S5886" t="e">
        <f t="shared" si="317"/>
        <v>#VALUE!</v>
      </c>
    </row>
    <row r="5887" spans="1:19" x14ac:dyDescent="0.3">
      <c r="A5887">
        <v>5886</v>
      </c>
      <c r="B5887" t="s">
        <v>5897</v>
      </c>
      <c r="C5887" t="str">
        <f t="shared" si="318"/>
        <v>CarbRes_7_DevelopedESA12a</v>
      </c>
      <c r="D5887" s="1">
        <v>178</v>
      </c>
      <c r="E5887" s="1">
        <v>175</v>
      </c>
      <c r="F5887" s="1">
        <v>13.7</v>
      </c>
      <c r="G5887" s="1">
        <v>6.97</v>
      </c>
      <c r="H5887" s="1">
        <v>164</v>
      </c>
      <c r="I5887" s="1">
        <v>130</v>
      </c>
      <c r="J5887" s="1">
        <v>74.599999999999994</v>
      </c>
      <c r="K5887" s="1">
        <v>53.2</v>
      </c>
      <c r="L5887" s="1">
        <v>43.6</v>
      </c>
      <c r="M5887" s="1">
        <v>42.9</v>
      </c>
      <c r="R5887" t="e">
        <f t="shared" si="316"/>
        <v>#VALUE!</v>
      </c>
      <c r="S5887" t="e">
        <f t="shared" si="317"/>
        <v>#VALUE!</v>
      </c>
    </row>
    <row r="5888" spans="1:19" x14ac:dyDescent="0.3">
      <c r="A5888">
        <v>5887</v>
      </c>
      <c r="B5888" t="s">
        <v>5898</v>
      </c>
      <c r="C5888" t="str">
        <f t="shared" si="318"/>
        <v>CarbRes_2_DevelopedESA12b</v>
      </c>
      <c r="D5888" s="1">
        <v>1360</v>
      </c>
      <c r="E5888" s="1">
        <v>1360</v>
      </c>
      <c r="F5888" s="1">
        <v>19.3</v>
      </c>
      <c r="G5888" s="1">
        <v>16.600000000000001</v>
      </c>
      <c r="H5888" s="1">
        <v>662</v>
      </c>
      <c r="I5888" s="1">
        <v>226</v>
      </c>
      <c r="J5888" s="1">
        <v>109</v>
      </c>
      <c r="K5888" s="1">
        <v>77.3</v>
      </c>
      <c r="L5888" s="1">
        <v>1360</v>
      </c>
      <c r="M5888" s="1">
        <v>226</v>
      </c>
      <c r="R5888" t="e">
        <f t="shared" si="316"/>
        <v>#VALUE!</v>
      </c>
      <c r="S5888" t="e">
        <f t="shared" si="317"/>
        <v>#VALUE!</v>
      </c>
    </row>
    <row r="5889" spans="1:19" x14ac:dyDescent="0.3">
      <c r="A5889">
        <v>5888</v>
      </c>
      <c r="B5889" t="s">
        <v>5899</v>
      </c>
      <c r="C5889" t="str">
        <f t="shared" si="318"/>
        <v>CarbRes_4_DevelopedESA12b</v>
      </c>
      <c r="D5889" s="1">
        <v>264</v>
      </c>
      <c r="E5889" s="1">
        <v>199</v>
      </c>
      <c r="F5889" s="1">
        <v>16.100000000000001</v>
      </c>
      <c r="G5889" s="1">
        <v>9.34</v>
      </c>
      <c r="H5889" s="1">
        <v>164</v>
      </c>
      <c r="I5889" s="1">
        <v>115</v>
      </c>
      <c r="J5889" s="1">
        <v>84</v>
      </c>
      <c r="K5889" s="1">
        <v>62.5</v>
      </c>
      <c r="L5889" s="1">
        <v>49.7</v>
      </c>
      <c r="M5889" s="1">
        <v>48.9</v>
      </c>
      <c r="R5889" t="e">
        <f t="shared" si="316"/>
        <v>#VALUE!</v>
      </c>
      <c r="S5889" t="e">
        <f t="shared" si="317"/>
        <v>#VALUE!</v>
      </c>
    </row>
    <row r="5890" spans="1:19" x14ac:dyDescent="0.3">
      <c r="A5890">
        <v>5889</v>
      </c>
      <c r="B5890" t="s">
        <v>5900</v>
      </c>
      <c r="C5890" t="str">
        <f t="shared" si="318"/>
        <v>CarbRes_7_DevelopedESA12b</v>
      </c>
      <c r="D5890" s="1">
        <v>115</v>
      </c>
      <c r="E5890" s="1">
        <v>112</v>
      </c>
      <c r="F5890" s="1">
        <v>10.6</v>
      </c>
      <c r="G5890" s="1">
        <v>5.65</v>
      </c>
      <c r="H5890" s="1">
        <v>105</v>
      </c>
      <c r="I5890" s="1">
        <v>86.4</v>
      </c>
      <c r="J5890" s="1">
        <v>54.3</v>
      </c>
      <c r="K5890" s="1">
        <v>40.1</v>
      </c>
      <c r="L5890" s="1">
        <v>32.700000000000003</v>
      </c>
      <c r="M5890" s="1">
        <v>32.200000000000003</v>
      </c>
      <c r="R5890" t="e">
        <f t="shared" si="316"/>
        <v>#VALUE!</v>
      </c>
      <c r="S5890" t="e">
        <f t="shared" si="317"/>
        <v>#VALUE!</v>
      </c>
    </row>
    <row r="5891" spans="1:19" x14ac:dyDescent="0.3">
      <c r="A5891">
        <v>5890</v>
      </c>
      <c r="B5891" t="s">
        <v>5901</v>
      </c>
      <c r="C5891" t="str">
        <f t="shared" si="318"/>
        <v>CarbRes_2_DevelopedESA13</v>
      </c>
      <c r="D5891" s="1">
        <v>1600</v>
      </c>
      <c r="E5891" s="1">
        <v>1600</v>
      </c>
      <c r="F5891" s="1">
        <v>17</v>
      </c>
      <c r="G5891" s="1">
        <v>14.4</v>
      </c>
      <c r="H5891" s="1">
        <v>571</v>
      </c>
      <c r="I5891" s="1">
        <v>180</v>
      </c>
      <c r="J5891" s="1">
        <v>86.3</v>
      </c>
      <c r="K5891" s="1">
        <v>63.8</v>
      </c>
      <c r="L5891" s="1">
        <v>1600</v>
      </c>
      <c r="M5891" s="1">
        <v>180</v>
      </c>
      <c r="R5891" t="e">
        <f t="shared" ref="R5891:R5954" si="319">SEARCH("run",B5891)</f>
        <v>#VALUE!</v>
      </c>
      <c r="S5891" t="e">
        <f t="shared" ref="S5891:S5954" si="320">SEARCH("_",B5891,SEARCH("_",B5891,R5891+1)+1)</f>
        <v>#VALUE!</v>
      </c>
    </row>
    <row r="5892" spans="1:19" x14ac:dyDescent="0.3">
      <c r="A5892">
        <v>5891</v>
      </c>
      <c r="B5892" t="s">
        <v>5902</v>
      </c>
      <c r="C5892" t="str">
        <f t="shared" si="318"/>
        <v>CarbRes_4_DevelopedESA13</v>
      </c>
      <c r="D5892" s="1">
        <v>220</v>
      </c>
      <c r="E5892" s="1">
        <v>183</v>
      </c>
      <c r="F5892" s="1">
        <v>16.899999999999999</v>
      </c>
      <c r="G5892" s="1">
        <v>8.59</v>
      </c>
      <c r="H5892" s="1">
        <v>151</v>
      </c>
      <c r="I5892" s="1">
        <v>109</v>
      </c>
      <c r="J5892" s="1">
        <v>73.099999999999994</v>
      </c>
      <c r="K5892" s="1">
        <v>57.6</v>
      </c>
      <c r="L5892" s="1">
        <v>42.8</v>
      </c>
      <c r="M5892" s="1">
        <v>42.7</v>
      </c>
      <c r="R5892" t="e">
        <f t="shared" si="319"/>
        <v>#VALUE!</v>
      </c>
      <c r="S5892" t="e">
        <f t="shared" si="320"/>
        <v>#VALUE!</v>
      </c>
    </row>
    <row r="5893" spans="1:19" x14ac:dyDescent="0.3">
      <c r="A5893">
        <v>5892</v>
      </c>
      <c r="B5893" t="s">
        <v>5903</v>
      </c>
      <c r="C5893" t="str">
        <f t="shared" si="318"/>
        <v>CarbRes_7_DevelopedESA13</v>
      </c>
      <c r="D5893" s="1">
        <v>103</v>
      </c>
      <c r="E5893" s="1">
        <v>100</v>
      </c>
      <c r="F5893" s="1">
        <v>10.199999999999999</v>
      </c>
      <c r="G5893" s="1">
        <v>4.3899999999999997</v>
      </c>
      <c r="H5893" s="1">
        <v>93.1</v>
      </c>
      <c r="I5893" s="1">
        <v>66.3</v>
      </c>
      <c r="J5893" s="1">
        <v>45.1</v>
      </c>
      <c r="K5893" s="1">
        <v>36.299999999999997</v>
      </c>
      <c r="L5893" s="1">
        <v>26.7</v>
      </c>
      <c r="M5893" s="1">
        <v>26.9</v>
      </c>
      <c r="R5893" t="e">
        <f t="shared" si="319"/>
        <v>#VALUE!</v>
      </c>
      <c r="S5893" t="e">
        <f t="shared" si="320"/>
        <v>#VALUE!</v>
      </c>
    </row>
    <row r="5894" spans="1:19" x14ac:dyDescent="0.3">
      <c r="A5894">
        <v>5893</v>
      </c>
      <c r="B5894" t="s">
        <v>5904</v>
      </c>
      <c r="C5894" t="str">
        <f t="shared" si="318"/>
        <v>CarbRes_2_DevelopedESA14</v>
      </c>
      <c r="D5894" s="1">
        <v>1220</v>
      </c>
      <c r="E5894" s="1">
        <v>1220</v>
      </c>
      <c r="F5894" s="1">
        <v>17.399999999999999</v>
      </c>
      <c r="G5894" s="1">
        <v>14.1</v>
      </c>
      <c r="H5894" s="1">
        <v>466</v>
      </c>
      <c r="I5894" s="1">
        <v>170</v>
      </c>
      <c r="J5894" s="1">
        <v>94.3</v>
      </c>
      <c r="K5894" s="1">
        <v>68.2</v>
      </c>
      <c r="L5894" s="1">
        <v>1220</v>
      </c>
      <c r="M5894" s="1">
        <v>170</v>
      </c>
      <c r="R5894" t="e">
        <f t="shared" si="319"/>
        <v>#VALUE!</v>
      </c>
      <c r="S5894" t="e">
        <f t="shared" si="320"/>
        <v>#VALUE!</v>
      </c>
    </row>
    <row r="5895" spans="1:19" x14ac:dyDescent="0.3">
      <c r="A5895">
        <v>5894</v>
      </c>
      <c r="B5895" t="s">
        <v>5905</v>
      </c>
      <c r="C5895" t="str">
        <f t="shared" si="318"/>
        <v>CarbRes_4_DevelopedESA14</v>
      </c>
      <c r="D5895" s="1">
        <v>116</v>
      </c>
      <c r="E5895" s="1">
        <v>107</v>
      </c>
      <c r="F5895" s="1">
        <v>17.399999999999999</v>
      </c>
      <c r="G5895" s="1">
        <v>9.17</v>
      </c>
      <c r="H5895" s="1">
        <v>98.6</v>
      </c>
      <c r="I5895" s="1">
        <v>92</v>
      </c>
      <c r="J5895" s="1">
        <v>72.3</v>
      </c>
      <c r="K5895" s="1">
        <v>57.5</v>
      </c>
      <c r="L5895" s="1">
        <v>42.5</v>
      </c>
      <c r="M5895" s="1">
        <v>42.1</v>
      </c>
      <c r="R5895" t="e">
        <f t="shared" si="319"/>
        <v>#VALUE!</v>
      </c>
      <c r="S5895" t="e">
        <f t="shared" si="320"/>
        <v>#VALUE!</v>
      </c>
    </row>
    <row r="5896" spans="1:19" x14ac:dyDescent="0.3">
      <c r="A5896">
        <v>5895</v>
      </c>
      <c r="B5896" t="s">
        <v>5906</v>
      </c>
      <c r="C5896" t="str">
        <f t="shared" si="318"/>
        <v>CarbRes_7_DevelopedESA14</v>
      </c>
      <c r="D5896" s="1">
        <v>50</v>
      </c>
      <c r="E5896" s="1">
        <v>49.5</v>
      </c>
      <c r="F5896" s="1">
        <v>8.58</v>
      </c>
      <c r="G5896" s="1">
        <v>4.6399999999999997</v>
      </c>
      <c r="H5896" s="1">
        <v>48.1</v>
      </c>
      <c r="I5896" s="1">
        <v>44.4</v>
      </c>
      <c r="J5896" s="1">
        <v>34.700000000000003</v>
      </c>
      <c r="K5896" s="1">
        <v>27.6</v>
      </c>
      <c r="L5896" s="1">
        <v>20.399999999999999</v>
      </c>
      <c r="M5896" s="1">
        <v>20.2</v>
      </c>
      <c r="R5896" t="e">
        <f t="shared" si="319"/>
        <v>#VALUE!</v>
      </c>
      <c r="S5896" t="e">
        <f t="shared" si="320"/>
        <v>#VALUE!</v>
      </c>
    </row>
    <row r="5897" spans="1:19" x14ac:dyDescent="0.3">
      <c r="A5897">
        <v>5896</v>
      </c>
      <c r="B5897" t="s">
        <v>5907</v>
      </c>
      <c r="C5897" t="str">
        <f t="shared" si="318"/>
        <v>CarbRes_2_DevelopedESA15a</v>
      </c>
      <c r="D5897" s="1">
        <v>1350</v>
      </c>
      <c r="E5897" s="1">
        <v>1350</v>
      </c>
      <c r="F5897" s="1">
        <v>18</v>
      </c>
      <c r="G5897" s="1">
        <v>14.4</v>
      </c>
      <c r="H5897" s="1">
        <v>646</v>
      </c>
      <c r="I5897" s="1">
        <v>216</v>
      </c>
      <c r="J5897" s="1">
        <v>92.2</v>
      </c>
      <c r="K5897" s="1">
        <v>67.599999999999994</v>
      </c>
      <c r="L5897" s="1">
        <v>1350</v>
      </c>
      <c r="M5897" s="1">
        <v>216</v>
      </c>
      <c r="R5897" t="e">
        <f t="shared" si="319"/>
        <v>#VALUE!</v>
      </c>
      <c r="S5897" t="e">
        <f t="shared" si="320"/>
        <v>#VALUE!</v>
      </c>
    </row>
    <row r="5898" spans="1:19" x14ac:dyDescent="0.3">
      <c r="A5898">
        <v>5897</v>
      </c>
      <c r="B5898" t="s">
        <v>5908</v>
      </c>
      <c r="C5898" t="str">
        <f t="shared" si="318"/>
        <v>CarbRes_4_DevelopedESA15a</v>
      </c>
      <c r="D5898" s="1">
        <v>263</v>
      </c>
      <c r="E5898" s="1">
        <v>231</v>
      </c>
      <c r="F5898" s="1">
        <v>23.3</v>
      </c>
      <c r="G5898" s="1">
        <v>12.6</v>
      </c>
      <c r="H5898" s="1">
        <v>202</v>
      </c>
      <c r="I5898" s="1">
        <v>154</v>
      </c>
      <c r="J5898" s="1">
        <v>98.2</v>
      </c>
      <c r="K5898" s="1">
        <v>75.099999999999994</v>
      </c>
      <c r="L5898" s="1">
        <v>56</v>
      </c>
      <c r="M5898" s="1">
        <v>55.5</v>
      </c>
      <c r="R5898" t="e">
        <f t="shared" si="319"/>
        <v>#VALUE!</v>
      </c>
      <c r="S5898" t="e">
        <f t="shared" si="320"/>
        <v>#VALUE!</v>
      </c>
    </row>
    <row r="5899" spans="1:19" x14ac:dyDescent="0.3">
      <c r="A5899">
        <v>5898</v>
      </c>
      <c r="B5899" t="s">
        <v>5909</v>
      </c>
      <c r="C5899" t="str">
        <f t="shared" si="318"/>
        <v>CarbRes_7_DevelopedESA15a</v>
      </c>
      <c r="D5899" s="1">
        <v>119</v>
      </c>
      <c r="E5899" s="1">
        <v>117</v>
      </c>
      <c r="F5899" s="1">
        <v>18.8</v>
      </c>
      <c r="G5899" s="1">
        <v>7.77</v>
      </c>
      <c r="H5899" s="1">
        <v>112</v>
      </c>
      <c r="I5899" s="1">
        <v>92.6</v>
      </c>
      <c r="J5899" s="1">
        <v>70.7</v>
      </c>
      <c r="K5899" s="1">
        <v>54.4</v>
      </c>
      <c r="L5899" s="1">
        <v>40.9</v>
      </c>
      <c r="M5899" s="1">
        <v>40.6</v>
      </c>
      <c r="R5899" t="e">
        <f t="shared" si="319"/>
        <v>#VALUE!</v>
      </c>
      <c r="S5899" t="e">
        <f t="shared" si="320"/>
        <v>#VALUE!</v>
      </c>
    </row>
    <row r="5900" spans="1:19" x14ac:dyDescent="0.3">
      <c r="A5900">
        <v>5899</v>
      </c>
      <c r="B5900" t="s">
        <v>5910</v>
      </c>
      <c r="C5900" t="str">
        <f t="shared" si="318"/>
        <v>CarbRes_2_DevelopedESA15b</v>
      </c>
      <c r="D5900" s="1">
        <v>1490</v>
      </c>
      <c r="E5900" s="1">
        <v>1490</v>
      </c>
      <c r="F5900" s="1">
        <v>20.6</v>
      </c>
      <c r="G5900" s="1">
        <v>15.8</v>
      </c>
      <c r="H5900" s="1">
        <v>628</v>
      </c>
      <c r="I5900" s="1">
        <v>226</v>
      </c>
      <c r="J5900" s="1">
        <v>111</v>
      </c>
      <c r="K5900" s="1">
        <v>79</v>
      </c>
      <c r="L5900" s="1">
        <v>1490</v>
      </c>
      <c r="M5900" s="1">
        <v>226</v>
      </c>
      <c r="R5900" t="e">
        <f t="shared" si="319"/>
        <v>#VALUE!</v>
      </c>
      <c r="S5900" t="e">
        <f t="shared" si="320"/>
        <v>#VALUE!</v>
      </c>
    </row>
    <row r="5901" spans="1:19" x14ac:dyDescent="0.3">
      <c r="A5901">
        <v>5900</v>
      </c>
      <c r="B5901" t="s">
        <v>5911</v>
      </c>
      <c r="C5901" t="str">
        <f t="shared" si="318"/>
        <v>CarbRes_4_DevelopedESA15b</v>
      </c>
      <c r="D5901" s="1">
        <v>195</v>
      </c>
      <c r="E5901" s="1">
        <v>153</v>
      </c>
      <c r="F5901" s="1">
        <v>7</v>
      </c>
      <c r="G5901" s="1">
        <v>4.75</v>
      </c>
      <c r="H5901" s="1">
        <v>116</v>
      </c>
      <c r="I5901" s="1">
        <v>64.099999999999994</v>
      </c>
      <c r="J5901" s="1">
        <v>31.6</v>
      </c>
      <c r="K5901" s="1">
        <v>23.7</v>
      </c>
      <c r="L5901" s="1">
        <v>19.600000000000001</v>
      </c>
      <c r="M5901" s="1">
        <v>19.2</v>
      </c>
      <c r="R5901" t="e">
        <f t="shared" si="319"/>
        <v>#VALUE!</v>
      </c>
      <c r="S5901" t="e">
        <f t="shared" si="320"/>
        <v>#VALUE!</v>
      </c>
    </row>
    <row r="5902" spans="1:19" x14ac:dyDescent="0.3">
      <c r="A5902">
        <v>5901</v>
      </c>
      <c r="B5902" t="s">
        <v>5912</v>
      </c>
      <c r="C5902" t="str">
        <f t="shared" si="318"/>
        <v>CarbRes_7_DevelopedESA15b</v>
      </c>
      <c r="D5902" s="1">
        <v>81.400000000000006</v>
      </c>
      <c r="E5902" s="1">
        <v>77.900000000000006</v>
      </c>
      <c r="F5902" s="1">
        <v>4.0599999999999996</v>
      </c>
      <c r="G5902" s="1">
        <v>2.2799999999999998</v>
      </c>
      <c r="H5902" s="1">
        <v>68.8</v>
      </c>
      <c r="I5902" s="1">
        <v>39.4</v>
      </c>
      <c r="J5902" s="1">
        <v>19</v>
      </c>
      <c r="K5902" s="1">
        <v>13.9</v>
      </c>
      <c r="L5902" s="1">
        <v>11.6</v>
      </c>
      <c r="M5902" s="1">
        <v>11.4</v>
      </c>
      <c r="R5902" t="e">
        <f t="shared" si="319"/>
        <v>#VALUE!</v>
      </c>
      <c r="S5902" t="e">
        <f t="shared" si="320"/>
        <v>#VALUE!</v>
      </c>
    </row>
    <row r="5903" spans="1:19" x14ac:dyDescent="0.3">
      <c r="A5903">
        <v>5902</v>
      </c>
      <c r="B5903" t="s">
        <v>5913</v>
      </c>
      <c r="C5903" t="str">
        <f t="shared" si="318"/>
        <v>CarbRes_2_DevelopedESA16a</v>
      </c>
      <c r="D5903" s="1">
        <v>1580</v>
      </c>
      <c r="E5903" s="1">
        <v>1580</v>
      </c>
      <c r="F5903" s="1">
        <v>18.3</v>
      </c>
      <c r="G5903" s="1">
        <v>14.8</v>
      </c>
      <c r="H5903" s="1">
        <v>588</v>
      </c>
      <c r="I5903" s="1">
        <v>208</v>
      </c>
      <c r="J5903" s="1">
        <v>98.6</v>
      </c>
      <c r="K5903" s="1">
        <v>72.2</v>
      </c>
      <c r="L5903" s="1">
        <v>1580</v>
      </c>
      <c r="M5903" s="1">
        <v>208</v>
      </c>
      <c r="R5903" t="e">
        <f t="shared" si="319"/>
        <v>#VALUE!</v>
      </c>
      <c r="S5903" t="e">
        <f t="shared" si="320"/>
        <v>#VALUE!</v>
      </c>
    </row>
    <row r="5904" spans="1:19" x14ac:dyDescent="0.3">
      <c r="A5904">
        <v>5903</v>
      </c>
      <c r="B5904" t="s">
        <v>5914</v>
      </c>
      <c r="C5904" t="str">
        <f t="shared" si="318"/>
        <v>CarbRes_4_DevelopedESA16a</v>
      </c>
      <c r="D5904" s="1">
        <v>146</v>
      </c>
      <c r="E5904" s="1">
        <v>130</v>
      </c>
      <c r="F5904" s="1">
        <v>14.8</v>
      </c>
      <c r="G5904" s="1">
        <v>8.52</v>
      </c>
      <c r="H5904" s="1">
        <v>116</v>
      </c>
      <c r="I5904" s="1">
        <v>99.5</v>
      </c>
      <c r="J5904" s="1">
        <v>70.400000000000006</v>
      </c>
      <c r="K5904" s="1">
        <v>53.7</v>
      </c>
      <c r="L5904" s="1">
        <v>41.2</v>
      </c>
      <c r="M5904" s="1">
        <v>40.700000000000003</v>
      </c>
      <c r="R5904" t="e">
        <f t="shared" si="319"/>
        <v>#VALUE!</v>
      </c>
      <c r="S5904" t="e">
        <f t="shared" si="320"/>
        <v>#VALUE!</v>
      </c>
    </row>
    <row r="5905" spans="1:19" x14ac:dyDescent="0.3">
      <c r="A5905">
        <v>5904</v>
      </c>
      <c r="B5905" t="s">
        <v>5915</v>
      </c>
      <c r="C5905" t="str">
        <f t="shared" si="318"/>
        <v>CarbRes_7_DevelopedESA16a</v>
      </c>
      <c r="D5905" s="1">
        <v>61.4</v>
      </c>
      <c r="E5905" s="1">
        <v>60.8</v>
      </c>
      <c r="F5905" s="1">
        <v>8.06</v>
      </c>
      <c r="G5905" s="1">
        <v>4.3499999999999996</v>
      </c>
      <c r="H5905" s="1">
        <v>59</v>
      </c>
      <c r="I5905" s="1">
        <v>51.2</v>
      </c>
      <c r="J5905" s="1">
        <v>36.5</v>
      </c>
      <c r="K5905" s="1">
        <v>28.7</v>
      </c>
      <c r="L5905" s="1">
        <v>21.2</v>
      </c>
      <c r="M5905" s="1">
        <v>21</v>
      </c>
      <c r="R5905" t="e">
        <f t="shared" si="319"/>
        <v>#VALUE!</v>
      </c>
      <c r="S5905" t="e">
        <f t="shared" si="320"/>
        <v>#VALUE!</v>
      </c>
    </row>
    <row r="5906" spans="1:19" x14ac:dyDescent="0.3">
      <c r="A5906">
        <v>5905</v>
      </c>
      <c r="B5906" t="s">
        <v>5916</v>
      </c>
      <c r="C5906" t="str">
        <f t="shared" si="318"/>
        <v>CarbRes_2_DevelopedESA16b</v>
      </c>
      <c r="D5906" s="1">
        <v>1440</v>
      </c>
      <c r="E5906" s="1">
        <v>1440</v>
      </c>
      <c r="F5906" s="1">
        <v>16.899999999999999</v>
      </c>
      <c r="G5906" s="1">
        <v>13</v>
      </c>
      <c r="H5906" s="1">
        <v>548</v>
      </c>
      <c r="I5906" s="1">
        <v>161</v>
      </c>
      <c r="J5906" s="1">
        <v>83.2</v>
      </c>
      <c r="K5906" s="1">
        <v>63.5</v>
      </c>
      <c r="L5906" s="1">
        <v>1440</v>
      </c>
      <c r="M5906" s="1">
        <v>161</v>
      </c>
      <c r="R5906" t="e">
        <f t="shared" si="319"/>
        <v>#VALUE!</v>
      </c>
      <c r="S5906" t="e">
        <f t="shared" si="320"/>
        <v>#VALUE!</v>
      </c>
    </row>
    <row r="5907" spans="1:19" x14ac:dyDescent="0.3">
      <c r="A5907">
        <v>5906</v>
      </c>
      <c r="B5907" t="s">
        <v>5917</v>
      </c>
      <c r="C5907" t="str">
        <f t="shared" si="318"/>
        <v>CarbRes_4_DevelopedESA16b</v>
      </c>
      <c r="D5907" s="1">
        <v>58.7</v>
      </c>
      <c r="E5907" s="1">
        <v>57.2</v>
      </c>
      <c r="F5907" s="1">
        <v>10.199999999999999</v>
      </c>
      <c r="G5907" s="1">
        <v>5.71</v>
      </c>
      <c r="H5907" s="1">
        <v>55</v>
      </c>
      <c r="I5907" s="1">
        <v>49.7</v>
      </c>
      <c r="J5907" s="1">
        <v>40.4</v>
      </c>
      <c r="K5907" s="1">
        <v>33</v>
      </c>
      <c r="L5907" s="1">
        <v>25.3</v>
      </c>
      <c r="M5907" s="1">
        <v>25</v>
      </c>
      <c r="R5907" t="e">
        <f t="shared" si="319"/>
        <v>#VALUE!</v>
      </c>
      <c r="S5907" t="e">
        <f t="shared" si="320"/>
        <v>#VALUE!</v>
      </c>
    </row>
    <row r="5908" spans="1:19" x14ac:dyDescent="0.3">
      <c r="A5908">
        <v>5907</v>
      </c>
      <c r="B5908" t="s">
        <v>5918</v>
      </c>
      <c r="C5908" t="str">
        <f t="shared" si="318"/>
        <v>CarbRes_7_DevelopedESA16b</v>
      </c>
      <c r="D5908" s="1">
        <v>25.9</v>
      </c>
      <c r="E5908" s="1">
        <v>25.6</v>
      </c>
      <c r="F5908" s="1">
        <v>4.93</v>
      </c>
      <c r="G5908" s="1">
        <v>2.65</v>
      </c>
      <c r="H5908" s="1">
        <v>24.9</v>
      </c>
      <c r="I5908" s="1">
        <v>22.4</v>
      </c>
      <c r="J5908" s="1">
        <v>18.5</v>
      </c>
      <c r="K5908" s="1">
        <v>15.5</v>
      </c>
      <c r="L5908" s="1">
        <v>11.5</v>
      </c>
      <c r="M5908" s="1">
        <v>11.5</v>
      </c>
      <c r="R5908" t="e">
        <f t="shared" si="319"/>
        <v>#VALUE!</v>
      </c>
      <c r="S5908" t="e">
        <f t="shared" si="320"/>
        <v>#VALUE!</v>
      </c>
    </row>
    <row r="5909" spans="1:19" x14ac:dyDescent="0.3">
      <c r="A5909">
        <v>5908</v>
      </c>
      <c r="B5909" t="s">
        <v>5919</v>
      </c>
      <c r="C5909" t="str">
        <f t="shared" si="318"/>
        <v>CarbRes_2_DevelopedESA17a</v>
      </c>
      <c r="D5909" s="1">
        <v>1300</v>
      </c>
      <c r="E5909" s="1">
        <v>1300</v>
      </c>
      <c r="F5909" s="1">
        <v>18.899999999999999</v>
      </c>
      <c r="G5909" s="1">
        <v>15.2</v>
      </c>
      <c r="H5909" s="1">
        <v>710</v>
      </c>
      <c r="I5909" s="1">
        <v>208</v>
      </c>
      <c r="J5909" s="1">
        <v>98.7</v>
      </c>
      <c r="K5909" s="1">
        <v>71.5</v>
      </c>
      <c r="L5909" s="1">
        <v>1300</v>
      </c>
      <c r="M5909" s="1">
        <v>208</v>
      </c>
      <c r="R5909" t="e">
        <f t="shared" si="319"/>
        <v>#VALUE!</v>
      </c>
      <c r="S5909" t="e">
        <f t="shared" si="320"/>
        <v>#VALUE!</v>
      </c>
    </row>
    <row r="5910" spans="1:19" x14ac:dyDescent="0.3">
      <c r="A5910">
        <v>5909</v>
      </c>
      <c r="B5910" t="s">
        <v>5920</v>
      </c>
      <c r="C5910" t="str">
        <f t="shared" si="318"/>
        <v>CarbRes_4_DevelopedESA17a</v>
      </c>
      <c r="D5910" s="1">
        <v>165</v>
      </c>
      <c r="E5910" s="1">
        <v>145</v>
      </c>
      <c r="F5910" s="1">
        <v>23.6</v>
      </c>
      <c r="G5910" s="1">
        <v>14.7</v>
      </c>
      <c r="H5910" s="1">
        <v>130</v>
      </c>
      <c r="I5910" s="1">
        <v>108</v>
      </c>
      <c r="J5910" s="1">
        <v>91.2</v>
      </c>
      <c r="K5910" s="1">
        <v>76.2</v>
      </c>
      <c r="L5910" s="1">
        <v>54.6</v>
      </c>
      <c r="M5910" s="1">
        <v>54.3</v>
      </c>
      <c r="R5910" t="e">
        <f t="shared" si="319"/>
        <v>#VALUE!</v>
      </c>
      <c r="S5910" t="e">
        <f t="shared" si="320"/>
        <v>#VALUE!</v>
      </c>
    </row>
    <row r="5911" spans="1:19" x14ac:dyDescent="0.3">
      <c r="A5911">
        <v>5910</v>
      </c>
      <c r="B5911" t="s">
        <v>5921</v>
      </c>
      <c r="C5911" t="str">
        <f t="shared" ref="C5911:C5935" si="321">B5911</f>
        <v>CarbRes_7_DevelopedESA17a</v>
      </c>
      <c r="D5911" s="1">
        <v>96.6</v>
      </c>
      <c r="E5911" s="1">
        <v>95.7</v>
      </c>
      <c r="F5911" s="1">
        <v>18.3</v>
      </c>
      <c r="G5911" s="1">
        <v>9.8699999999999992</v>
      </c>
      <c r="H5911" s="1">
        <v>93.1</v>
      </c>
      <c r="I5911" s="1">
        <v>81.599999999999994</v>
      </c>
      <c r="J5911" s="1">
        <v>66.8</v>
      </c>
      <c r="K5911" s="1">
        <v>58.3</v>
      </c>
      <c r="L5911" s="1">
        <v>42</v>
      </c>
      <c r="M5911" s="1">
        <v>41.8</v>
      </c>
      <c r="R5911" t="e">
        <f t="shared" si="319"/>
        <v>#VALUE!</v>
      </c>
      <c r="S5911" t="e">
        <f t="shared" si="320"/>
        <v>#VALUE!</v>
      </c>
    </row>
    <row r="5912" spans="1:19" x14ac:dyDescent="0.3">
      <c r="A5912">
        <v>5911</v>
      </c>
      <c r="B5912" t="s">
        <v>5922</v>
      </c>
      <c r="C5912" t="str">
        <f t="shared" si="321"/>
        <v>CarbRes_2_DevelopedESA17b</v>
      </c>
      <c r="D5912" s="1">
        <v>1270</v>
      </c>
      <c r="E5912" s="1">
        <v>1270</v>
      </c>
      <c r="F5912" s="1">
        <v>19.399999999999999</v>
      </c>
      <c r="G5912" s="1">
        <v>14.2</v>
      </c>
      <c r="H5912" s="1">
        <v>515</v>
      </c>
      <c r="I5912" s="1">
        <v>216</v>
      </c>
      <c r="J5912" s="1">
        <v>103</v>
      </c>
      <c r="K5912" s="1">
        <v>75.5</v>
      </c>
      <c r="L5912" s="1">
        <v>1270</v>
      </c>
      <c r="M5912" s="1">
        <v>216</v>
      </c>
      <c r="R5912" t="e">
        <f t="shared" si="319"/>
        <v>#VALUE!</v>
      </c>
      <c r="S5912" t="e">
        <f t="shared" si="320"/>
        <v>#VALUE!</v>
      </c>
    </row>
    <row r="5913" spans="1:19" x14ac:dyDescent="0.3">
      <c r="A5913">
        <v>5912</v>
      </c>
      <c r="B5913" t="s">
        <v>5923</v>
      </c>
      <c r="C5913" t="str">
        <f t="shared" si="321"/>
        <v>CarbRes_4_DevelopedESA17b</v>
      </c>
      <c r="D5913" s="1">
        <v>110</v>
      </c>
      <c r="E5913" s="1">
        <v>98.5</v>
      </c>
      <c r="F5913" s="1">
        <v>12.9</v>
      </c>
      <c r="G5913" s="1">
        <v>6.95</v>
      </c>
      <c r="H5913" s="1">
        <v>88.6</v>
      </c>
      <c r="I5913" s="1">
        <v>76</v>
      </c>
      <c r="J5913" s="1">
        <v>57.5</v>
      </c>
      <c r="K5913" s="1">
        <v>44.2</v>
      </c>
      <c r="L5913" s="1">
        <v>33.6</v>
      </c>
      <c r="M5913" s="1">
        <v>33.299999999999997</v>
      </c>
      <c r="R5913" t="e">
        <f t="shared" si="319"/>
        <v>#VALUE!</v>
      </c>
      <c r="S5913" t="e">
        <f t="shared" si="320"/>
        <v>#VALUE!</v>
      </c>
    </row>
    <row r="5914" spans="1:19" x14ac:dyDescent="0.3">
      <c r="A5914">
        <v>5913</v>
      </c>
      <c r="B5914" t="s">
        <v>5924</v>
      </c>
      <c r="C5914" t="str">
        <f t="shared" si="321"/>
        <v>CarbRes_7_DevelopedESA17b</v>
      </c>
      <c r="D5914" s="1">
        <v>46.3</v>
      </c>
      <c r="E5914" s="1">
        <v>45.8</v>
      </c>
      <c r="F5914" s="1">
        <v>6.34</v>
      </c>
      <c r="G5914" s="1">
        <v>3.32</v>
      </c>
      <c r="H5914" s="1">
        <v>44.4</v>
      </c>
      <c r="I5914" s="1">
        <v>38.4</v>
      </c>
      <c r="J5914" s="1">
        <v>28</v>
      </c>
      <c r="K5914" s="1">
        <v>21.2</v>
      </c>
      <c r="L5914" s="1">
        <v>16.3</v>
      </c>
      <c r="M5914" s="1">
        <v>16.100000000000001</v>
      </c>
      <c r="R5914" t="e">
        <f t="shared" si="319"/>
        <v>#VALUE!</v>
      </c>
      <c r="S5914" t="e">
        <f t="shared" si="320"/>
        <v>#VALUE!</v>
      </c>
    </row>
    <row r="5915" spans="1:19" x14ac:dyDescent="0.3">
      <c r="A5915">
        <v>5914</v>
      </c>
      <c r="B5915" t="s">
        <v>5925</v>
      </c>
      <c r="C5915" t="str">
        <f t="shared" si="321"/>
        <v>CarbRes_2_DevelopedESA18a</v>
      </c>
      <c r="D5915" s="1">
        <v>1550</v>
      </c>
      <c r="E5915" s="1">
        <v>1550</v>
      </c>
      <c r="F5915" s="1">
        <v>17.7</v>
      </c>
      <c r="G5915" s="1">
        <v>14.5</v>
      </c>
      <c r="H5915" s="1">
        <v>692</v>
      </c>
      <c r="I5915" s="1">
        <v>205</v>
      </c>
      <c r="J5915" s="1">
        <v>95</v>
      </c>
      <c r="K5915" s="1">
        <v>68</v>
      </c>
      <c r="L5915" s="1">
        <v>1550</v>
      </c>
      <c r="M5915" s="1">
        <v>206</v>
      </c>
      <c r="R5915" t="e">
        <f t="shared" si="319"/>
        <v>#VALUE!</v>
      </c>
      <c r="S5915" t="e">
        <f t="shared" si="320"/>
        <v>#VALUE!</v>
      </c>
    </row>
    <row r="5916" spans="1:19" x14ac:dyDescent="0.3">
      <c r="A5916">
        <v>5915</v>
      </c>
      <c r="B5916" t="s">
        <v>5926</v>
      </c>
      <c r="C5916" t="str">
        <f t="shared" si="321"/>
        <v>CarbRes_4_DevelopedESA18a</v>
      </c>
      <c r="D5916" s="1">
        <v>117</v>
      </c>
      <c r="E5916" s="1">
        <v>109</v>
      </c>
      <c r="F5916" s="1">
        <v>16.899999999999999</v>
      </c>
      <c r="G5916" s="1">
        <v>9.9499999999999993</v>
      </c>
      <c r="H5916" s="1">
        <v>105</v>
      </c>
      <c r="I5916" s="1">
        <v>92.4</v>
      </c>
      <c r="J5916" s="1">
        <v>71.599999999999994</v>
      </c>
      <c r="K5916" s="1">
        <v>57.7</v>
      </c>
      <c r="L5916" s="1">
        <v>42.7</v>
      </c>
      <c r="M5916" s="1">
        <v>42.4</v>
      </c>
      <c r="R5916" t="e">
        <f t="shared" si="319"/>
        <v>#VALUE!</v>
      </c>
      <c r="S5916" t="e">
        <f t="shared" si="320"/>
        <v>#VALUE!</v>
      </c>
    </row>
    <row r="5917" spans="1:19" x14ac:dyDescent="0.3">
      <c r="A5917">
        <v>5916</v>
      </c>
      <c r="B5917" t="s">
        <v>5927</v>
      </c>
      <c r="C5917" t="str">
        <f t="shared" si="321"/>
        <v>CarbRes_7_DevelopedESA18a</v>
      </c>
      <c r="D5917" s="1">
        <v>59.5</v>
      </c>
      <c r="E5917" s="1">
        <v>58.9</v>
      </c>
      <c r="F5917" s="1">
        <v>9.9499999999999993</v>
      </c>
      <c r="G5917" s="1">
        <v>5.15</v>
      </c>
      <c r="H5917" s="1">
        <v>57.1</v>
      </c>
      <c r="I5917" s="1">
        <v>49.9</v>
      </c>
      <c r="J5917" s="1">
        <v>38.700000000000003</v>
      </c>
      <c r="K5917" s="1">
        <v>32.200000000000003</v>
      </c>
      <c r="L5917" s="1">
        <v>24.2</v>
      </c>
      <c r="M5917" s="1">
        <v>24</v>
      </c>
      <c r="R5917" t="e">
        <f t="shared" si="319"/>
        <v>#VALUE!</v>
      </c>
      <c r="S5917" t="e">
        <f t="shared" si="320"/>
        <v>#VALUE!</v>
      </c>
    </row>
    <row r="5918" spans="1:19" x14ac:dyDescent="0.3">
      <c r="A5918">
        <v>5917</v>
      </c>
      <c r="B5918" t="s">
        <v>5928</v>
      </c>
      <c r="C5918" t="str">
        <f t="shared" si="321"/>
        <v>CarbRes_2_DevelopedESA18b</v>
      </c>
      <c r="D5918" s="1">
        <v>1660</v>
      </c>
      <c r="E5918" s="1">
        <v>1660</v>
      </c>
      <c r="F5918" s="1">
        <v>17.2</v>
      </c>
      <c r="G5918" s="1">
        <v>13</v>
      </c>
      <c r="H5918" s="1">
        <v>504</v>
      </c>
      <c r="I5918" s="1">
        <v>176</v>
      </c>
      <c r="J5918" s="1">
        <v>90.9</v>
      </c>
      <c r="K5918" s="1">
        <v>66</v>
      </c>
      <c r="L5918" s="1">
        <v>1660</v>
      </c>
      <c r="M5918" s="1">
        <v>176</v>
      </c>
      <c r="R5918" t="e">
        <f t="shared" si="319"/>
        <v>#VALUE!</v>
      </c>
      <c r="S5918" t="e">
        <f t="shared" si="320"/>
        <v>#VALUE!</v>
      </c>
    </row>
    <row r="5919" spans="1:19" x14ac:dyDescent="0.3">
      <c r="A5919">
        <v>5918</v>
      </c>
      <c r="B5919" t="s">
        <v>5929</v>
      </c>
      <c r="C5919" t="str">
        <f t="shared" si="321"/>
        <v>CarbRes_4_DevelopedESA18b</v>
      </c>
      <c r="D5919" s="1">
        <v>129</v>
      </c>
      <c r="E5919" s="1">
        <v>116</v>
      </c>
      <c r="F5919" s="1">
        <v>17.100000000000001</v>
      </c>
      <c r="G5919" s="1">
        <v>8.6199999999999992</v>
      </c>
      <c r="H5919" s="1">
        <v>106</v>
      </c>
      <c r="I5919" s="1">
        <v>90.8</v>
      </c>
      <c r="J5919" s="1">
        <v>73.099999999999994</v>
      </c>
      <c r="K5919" s="1">
        <v>58.7</v>
      </c>
      <c r="L5919" s="1">
        <v>43.7</v>
      </c>
      <c r="M5919" s="1">
        <v>43.3</v>
      </c>
      <c r="R5919" t="e">
        <f t="shared" si="319"/>
        <v>#VALUE!</v>
      </c>
      <c r="S5919" t="e">
        <f t="shared" si="320"/>
        <v>#VALUE!</v>
      </c>
    </row>
    <row r="5920" spans="1:19" x14ac:dyDescent="0.3">
      <c r="A5920">
        <v>5919</v>
      </c>
      <c r="B5920" t="s">
        <v>5930</v>
      </c>
      <c r="C5920" t="str">
        <f t="shared" si="321"/>
        <v>CarbRes_7_DevelopedESA18b</v>
      </c>
      <c r="D5920" s="1">
        <v>64.900000000000006</v>
      </c>
      <c r="E5920" s="1">
        <v>63.9</v>
      </c>
      <c r="F5920" s="1">
        <v>10</v>
      </c>
      <c r="G5920" s="1">
        <v>4.3600000000000003</v>
      </c>
      <c r="H5920" s="1">
        <v>61.1</v>
      </c>
      <c r="I5920" s="1">
        <v>51.9</v>
      </c>
      <c r="J5920" s="1">
        <v>41.8</v>
      </c>
      <c r="K5920" s="1">
        <v>34</v>
      </c>
      <c r="L5920" s="1">
        <v>25</v>
      </c>
      <c r="M5920" s="1">
        <v>24.8</v>
      </c>
      <c r="R5920" t="e">
        <f t="shared" si="319"/>
        <v>#VALUE!</v>
      </c>
      <c r="S5920" t="e">
        <f t="shared" si="320"/>
        <v>#VALUE!</v>
      </c>
    </row>
    <row r="5921" spans="1:19" x14ac:dyDescent="0.3">
      <c r="A5921">
        <v>5920</v>
      </c>
      <c r="B5921" t="s">
        <v>5931</v>
      </c>
      <c r="C5921" t="str">
        <f t="shared" si="321"/>
        <v>CarbRes_2_DevelopedESA19a</v>
      </c>
      <c r="D5921" s="1">
        <v>1080</v>
      </c>
      <c r="E5921" s="1">
        <v>1080</v>
      </c>
      <c r="F5921" s="1">
        <v>16.8</v>
      </c>
      <c r="G5921" s="1">
        <v>13.3</v>
      </c>
      <c r="H5921" s="1">
        <v>574</v>
      </c>
      <c r="I5921" s="1">
        <v>182</v>
      </c>
      <c r="J5921" s="1">
        <v>92.6</v>
      </c>
      <c r="K5921" s="1">
        <v>65.2</v>
      </c>
      <c r="L5921" s="1">
        <v>1080</v>
      </c>
      <c r="M5921" s="1">
        <v>183</v>
      </c>
      <c r="R5921" t="e">
        <f t="shared" si="319"/>
        <v>#VALUE!</v>
      </c>
      <c r="S5921" t="e">
        <f t="shared" si="320"/>
        <v>#VALUE!</v>
      </c>
    </row>
    <row r="5922" spans="1:19" x14ac:dyDescent="0.3">
      <c r="A5922">
        <v>5921</v>
      </c>
      <c r="B5922" t="s">
        <v>5932</v>
      </c>
      <c r="C5922" t="str">
        <f t="shared" si="321"/>
        <v>CarbRes_4_DevelopedESA19a</v>
      </c>
      <c r="D5922" s="1">
        <v>127</v>
      </c>
      <c r="E5922" s="1">
        <v>111</v>
      </c>
      <c r="F5922" s="1">
        <v>24.5</v>
      </c>
      <c r="G5922" s="1">
        <v>13.2</v>
      </c>
      <c r="H5922" s="1">
        <v>103</v>
      </c>
      <c r="I5922" s="1">
        <v>89.6</v>
      </c>
      <c r="J5922" s="1">
        <v>69.900000000000006</v>
      </c>
      <c r="K5922" s="1">
        <v>58.2</v>
      </c>
      <c r="L5922" s="1">
        <v>44</v>
      </c>
      <c r="M5922" s="1">
        <v>43.7</v>
      </c>
      <c r="R5922" t="e">
        <f t="shared" si="319"/>
        <v>#VALUE!</v>
      </c>
      <c r="S5922" t="e">
        <f t="shared" si="320"/>
        <v>#VALUE!</v>
      </c>
    </row>
    <row r="5923" spans="1:19" x14ac:dyDescent="0.3">
      <c r="A5923">
        <v>5922</v>
      </c>
      <c r="B5923" t="s">
        <v>5933</v>
      </c>
      <c r="C5923" t="str">
        <f t="shared" si="321"/>
        <v>CarbRes_7_DevelopedESA19a</v>
      </c>
      <c r="D5923" s="1">
        <v>63.9</v>
      </c>
      <c r="E5923" s="1">
        <v>63</v>
      </c>
      <c r="F5923" s="1">
        <v>13.5</v>
      </c>
      <c r="G5923" s="1">
        <v>7</v>
      </c>
      <c r="H5923" s="1">
        <v>60.7</v>
      </c>
      <c r="I5923" s="1">
        <v>51</v>
      </c>
      <c r="J5923" s="1">
        <v>41</v>
      </c>
      <c r="K5923" s="1">
        <v>34.5</v>
      </c>
      <c r="L5923" s="1">
        <v>25.7</v>
      </c>
      <c r="M5923" s="1">
        <v>25.5</v>
      </c>
      <c r="R5923" t="e">
        <f t="shared" si="319"/>
        <v>#VALUE!</v>
      </c>
      <c r="S5923" t="e">
        <f t="shared" si="320"/>
        <v>#VALUE!</v>
      </c>
    </row>
    <row r="5924" spans="1:19" x14ac:dyDescent="0.3">
      <c r="A5924">
        <v>5923</v>
      </c>
      <c r="B5924" t="s">
        <v>5934</v>
      </c>
      <c r="C5924" t="str">
        <f t="shared" si="321"/>
        <v>CarbRes_2_DevelopedESA19b</v>
      </c>
      <c r="D5924" s="1">
        <v>1220</v>
      </c>
      <c r="E5924" s="1">
        <v>1220</v>
      </c>
      <c r="F5924" s="1">
        <v>15.4</v>
      </c>
      <c r="G5924" s="1">
        <v>12.5</v>
      </c>
      <c r="H5924" s="1">
        <v>529</v>
      </c>
      <c r="I5924" s="1">
        <v>211</v>
      </c>
      <c r="J5924" s="1">
        <v>89</v>
      </c>
      <c r="K5924" s="1">
        <v>60.5</v>
      </c>
      <c r="L5924" s="1">
        <v>1220</v>
      </c>
      <c r="M5924" s="1">
        <v>211</v>
      </c>
      <c r="R5924" t="e">
        <f t="shared" si="319"/>
        <v>#VALUE!</v>
      </c>
      <c r="S5924" t="e">
        <f t="shared" si="320"/>
        <v>#VALUE!</v>
      </c>
    </row>
    <row r="5925" spans="1:19" x14ac:dyDescent="0.3">
      <c r="A5925">
        <v>5924</v>
      </c>
      <c r="B5925" t="s">
        <v>5935</v>
      </c>
      <c r="C5925" t="str">
        <f t="shared" si="321"/>
        <v>CarbRes_4_DevelopedESA19b</v>
      </c>
      <c r="D5925" s="1">
        <v>173</v>
      </c>
      <c r="E5925" s="1">
        <v>151</v>
      </c>
      <c r="F5925" s="1">
        <v>29.3</v>
      </c>
      <c r="G5925" s="1">
        <v>18.899999999999999</v>
      </c>
      <c r="H5925" s="1">
        <v>135</v>
      </c>
      <c r="I5925" s="1">
        <v>109</v>
      </c>
      <c r="J5925" s="1">
        <v>81.900000000000006</v>
      </c>
      <c r="K5925" s="1">
        <v>67.3</v>
      </c>
      <c r="L5925" s="1">
        <v>51.7</v>
      </c>
      <c r="M5925" s="1">
        <v>51.3</v>
      </c>
      <c r="R5925" t="e">
        <f t="shared" si="319"/>
        <v>#VALUE!</v>
      </c>
      <c r="S5925" t="e">
        <f t="shared" si="320"/>
        <v>#VALUE!</v>
      </c>
    </row>
    <row r="5926" spans="1:19" x14ac:dyDescent="0.3">
      <c r="A5926">
        <v>5925</v>
      </c>
      <c r="B5926" t="s">
        <v>5936</v>
      </c>
      <c r="C5926" t="str">
        <f t="shared" si="321"/>
        <v>CarbRes_7_DevelopedESA19b</v>
      </c>
      <c r="D5926" s="1">
        <v>92.9</v>
      </c>
      <c r="E5926" s="1">
        <v>91.7</v>
      </c>
      <c r="F5926" s="1">
        <v>22.3</v>
      </c>
      <c r="G5926" s="1">
        <v>14.2</v>
      </c>
      <c r="H5926" s="1">
        <v>88.5</v>
      </c>
      <c r="I5926" s="1">
        <v>74.900000000000006</v>
      </c>
      <c r="J5926" s="1">
        <v>57</v>
      </c>
      <c r="K5926" s="1">
        <v>49</v>
      </c>
      <c r="L5926" s="1">
        <v>37.5</v>
      </c>
      <c r="M5926" s="1">
        <v>37.4</v>
      </c>
      <c r="R5926" t="e">
        <f t="shared" si="319"/>
        <v>#VALUE!</v>
      </c>
      <c r="S5926" t="e">
        <f t="shared" si="320"/>
        <v>#VALUE!</v>
      </c>
    </row>
    <row r="5927" spans="1:19" x14ac:dyDescent="0.3">
      <c r="A5927">
        <v>5926</v>
      </c>
      <c r="B5927" t="s">
        <v>5937</v>
      </c>
      <c r="C5927" t="str">
        <f t="shared" si="321"/>
        <v>CarbRes_2_DevelopedESA20a</v>
      </c>
      <c r="D5927" s="1">
        <v>850</v>
      </c>
      <c r="E5927" s="1">
        <v>850</v>
      </c>
      <c r="F5927" s="1">
        <v>19.600000000000001</v>
      </c>
      <c r="G5927" s="1">
        <v>16.3</v>
      </c>
      <c r="H5927" s="1">
        <v>458</v>
      </c>
      <c r="I5927" s="1">
        <v>233</v>
      </c>
      <c r="J5927" s="1">
        <v>115</v>
      </c>
      <c r="K5927" s="1">
        <v>77.5</v>
      </c>
      <c r="L5927" s="1">
        <v>850</v>
      </c>
      <c r="M5927" s="1">
        <v>233</v>
      </c>
      <c r="R5927" t="e">
        <f t="shared" si="319"/>
        <v>#VALUE!</v>
      </c>
      <c r="S5927" t="e">
        <f t="shared" si="320"/>
        <v>#VALUE!</v>
      </c>
    </row>
    <row r="5928" spans="1:19" x14ac:dyDescent="0.3">
      <c r="A5928">
        <v>5927</v>
      </c>
      <c r="B5928" t="s">
        <v>5938</v>
      </c>
      <c r="C5928" t="str">
        <f t="shared" si="321"/>
        <v>CarbRes_4_DevelopedESA20a</v>
      </c>
      <c r="D5928" s="1">
        <v>806</v>
      </c>
      <c r="E5928" s="1">
        <v>310</v>
      </c>
      <c r="F5928" s="1">
        <v>19.2</v>
      </c>
      <c r="G5928" s="1">
        <v>11.3</v>
      </c>
      <c r="H5928" s="1">
        <v>234</v>
      </c>
      <c r="I5928" s="1">
        <v>157</v>
      </c>
      <c r="J5928" s="1">
        <v>100</v>
      </c>
      <c r="K5928" s="1">
        <v>74</v>
      </c>
      <c r="L5928" s="1">
        <v>61.5</v>
      </c>
      <c r="M5928" s="1">
        <v>60.2</v>
      </c>
      <c r="R5928" t="e">
        <f t="shared" si="319"/>
        <v>#VALUE!</v>
      </c>
      <c r="S5928" t="e">
        <f t="shared" si="320"/>
        <v>#VALUE!</v>
      </c>
    </row>
    <row r="5929" spans="1:19" x14ac:dyDescent="0.3">
      <c r="A5929">
        <v>5928</v>
      </c>
      <c r="B5929" t="s">
        <v>5939</v>
      </c>
      <c r="C5929" t="str">
        <f t="shared" si="321"/>
        <v>CarbRes_7_DevelopedESA20a</v>
      </c>
      <c r="D5929" s="1">
        <v>431</v>
      </c>
      <c r="E5929" s="1">
        <v>423</v>
      </c>
      <c r="F5929" s="1">
        <v>38.299999999999997</v>
      </c>
      <c r="G5929" s="1">
        <v>14.8</v>
      </c>
      <c r="H5929" s="1">
        <v>407</v>
      </c>
      <c r="I5929" s="1">
        <v>303</v>
      </c>
      <c r="J5929" s="1">
        <v>183</v>
      </c>
      <c r="K5929" s="1">
        <v>142</v>
      </c>
      <c r="L5929" s="1">
        <v>114</v>
      </c>
      <c r="M5929" s="1">
        <v>112</v>
      </c>
      <c r="R5929" t="e">
        <f t="shared" si="319"/>
        <v>#VALUE!</v>
      </c>
      <c r="S5929" t="e">
        <f t="shared" si="320"/>
        <v>#VALUE!</v>
      </c>
    </row>
    <row r="5930" spans="1:19" x14ac:dyDescent="0.3">
      <c r="A5930">
        <v>5929</v>
      </c>
      <c r="B5930" t="s">
        <v>5940</v>
      </c>
      <c r="C5930" t="str">
        <f t="shared" si="321"/>
        <v>CarbRes_2_DevelopedESA20b</v>
      </c>
      <c r="D5930" s="1">
        <v>1490</v>
      </c>
      <c r="E5930" s="1">
        <v>1490</v>
      </c>
      <c r="F5930" s="1">
        <v>18.100000000000001</v>
      </c>
      <c r="G5930" s="1">
        <v>15.2</v>
      </c>
      <c r="H5930" s="1">
        <v>569</v>
      </c>
      <c r="I5930" s="1">
        <v>197</v>
      </c>
      <c r="J5930" s="1">
        <v>93.6</v>
      </c>
      <c r="K5930" s="1">
        <v>68.3</v>
      </c>
      <c r="L5930" s="1">
        <v>1490</v>
      </c>
      <c r="M5930" s="1">
        <v>197</v>
      </c>
      <c r="R5930" t="e">
        <f t="shared" si="319"/>
        <v>#VALUE!</v>
      </c>
      <c r="S5930" t="e">
        <f t="shared" si="320"/>
        <v>#VALUE!</v>
      </c>
    </row>
    <row r="5931" spans="1:19" x14ac:dyDescent="0.3">
      <c r="A5931">
        <v>5930</v>
      </c>
      <c r="B5931" t="s">
        <v>5941</v>
      </c>
      <c r="C5931" t="str">
        <f t="shared" si="321"/>
        <v>CarbRes_4_DevelopedESA20b</v>
      </c>
      <c r="D5931" s="1">
        <v>474</v>
      </c>
      <c r="E5931" s="1">
        <v>317</v>
      </c>
      <c r="F5931" s="1">
        <v>22</v>
      </c>
      <c r="G5931" s="1">
        <v>9.82</v>
      </c>
      <c r="H5931" s="1">
        <v>229</v>
      </c>
      <c r="I5931" s="1">
        <v>181</v>
      </c>
      <c r="J5931" s="1">
        <v>109</v>
      </c>
      <c r="K5931" s="1">
        <v>80.3</v>
      </c>
      <c r="L5931" s="1">
        <v>65.5</v>
      </c>
      <c r="M5931" s="1">
        <v>64.5</v>
      </c>
      <c r="R5931" t="e">
        <f t="shared" si="319"/>
        <v>#VALUE!</v>
      </c>
      <c r="S5931" t="e">
        <f t="shared" si="320"/>
        <v>#VALUE!</v>
      </c>
    </row>
    <row r="5932" spans="1:19" x14ac:dyDescent="0.3">
      <c r="A5932">
        <v>5931</v>
      </c>
      <c r="B5932" t="s">
        <v>5942</v>
      </c>
      <c r="C5932" t="str">
        <f t="shared" si="321"/>
        <v>CarbRes_7_DevelopedESA20b</v>
      </c>
      <c r="D5932" s="1">
        <v>228</v>
      </c>
      <c r="E5932" s="1">
        <v>222</v>
      </c>
      <c r="F5932" s="1">
        <v>18.899999999999999</v>
      </c>
      <c r="G5932" s="1">
        <v>7.12</v>
      </c>
      <c r="H5932" s="1">
        <v>207</v>
      </c>
      <c r="I5932" s="1">
        <v>156</v>
      </c>
      <c r="J5932" s="1">
        <v>94.8</v>
      </c>
      <c r="K5932" s="1">
        <v>69.2</v>
      </c>
      <c r="L5932" s="1">
        <v>55.5</v>
      </c>
      <c r="M5932" s="1">
        <v>54.7</v>
      </c>
      <c r="R5932" t="e">
        <f t="shared" si="319"/>
        <v>#VALUE!</v>
      </c>
      <c r="S5932" t="e">
        <f t="shared" si="320"/>
        <v>#VALUE!</v>
      </c>
    </row>
    <row r="5933" spans="1:19" x14ac:dyDescent="0.3">
      <c r="A5933">
        <v>5932</v>
      </c>
      <c r="B5933" t="s">
        <v>5943</v>
      </c>
      <c r="C5933" t="str">
        <f t="shared" si="321"/>
        <v>CarbRes_2_DevelopedESA21</v>
      </c>
      <c r="D5933" s="1">
        <v>1050</v>
      </c>
      <c r="E5933" s="1">
        <v>1050</v>
      </c>
      <c r="F5933" s="1">
        <v>17.899999999999999</v>
      </c>
      <c r="G5933" s="1">
        <v>15.3</v>
      </c>
      <c r="H5933" s="1">
        <v>494</v>
      </c>
      <c r="I5933" s="1">
        <v>193</v>
      </c>
      <c r="J5933" s="1">
        <v>90.2</v>
      </c>
      <c r="K5933" s="1">
        <v>64.400000000000006</v>
      </c>
      <c r="L5933" s="1">
        <v>1050</v>
      </c>
      <c r="M5933" s="1">
        <v>193</v>
      </c>
      <c r="R5933" t="e">
        <f t="shared" si="319"/>
        <v>#VALUE!</v>
      </c>
      <c r="S5933" t="e">
        <f t="shared" si="320"/>
        <v>#VALUE!</v>
      </c>
    </row>
    <row r="5934" spans="1:19" x14ac:dyDescent="0.3">
      <c r="A5934">
        <v>5933</v>
      </c>
      <c r="B5934" t="s">
        <v>5944</v>
      </c>
      <c r="C5934" t="str">
        <f t="shared" si="321"/>
        <v>CarbRes_4_DevelopedESA21</v>
      </c>
      <c r="D5934" s="1">
        <v>347</v>
      </c>
      <c r="E5934" s="1">
        <v>280</v>
      </c>
      <c r="F5934" s="1">
        <v>13.3</v>
      </c>
      <c r="G5934" s="1">
        <v>5.22</v>
      </c>
      <c r="H5934" s="1">
        <v>191</v>
      </c>
      <c r="I5934" s="1">
        <v>117</v>
      </c>
      <c r="J5934" s="1">
        <v>69.2</v>
      </c>
      <c r="K5934" s="1">
        <v>50.2</v>
      </c>
      <c r="L5934" s="1">
        <v>39.200000000000003</v>
      </c>
      <c r="M5934" s="1">
        <v>38.6</v>
      </c>
      <c r="R5934" t="e">
        <f t="shared" si="319"/>
        <v>#VALUE!</v>
      </c>
      <c r="S5934" t="e">
        <f t="shared" si="320"/>
        <v>#VALUE!</v>
      </c>
    </row>
    <row r="5935" spans="1:19" x14ac:dyDescent="0.3">
      <c r="A5935">
        <v>5934</v>
      </c>
      <c r="B5935" t="s">
        <v>5945</v>
      </c>
      <c r="C5935" t="str">
        <f t="shared" si="321"/>
        <v>CarbRes_7_DevelopedESA21</v>
      </c>
      <c r="D5935" s="1">
        <v>172</v>
      </c>
      <c r="E5935" s="1">
        <v>168</v>
      </c>
      <c r="F5935" s="1">
        <v>12.1</v>
      </c>
      <c r="G5935" s="1">
        <v>3.13</v>
      </c>
      <c r="H5935" s="1">
        <v>161</v>
      </c>
      <c r="I5935" s="1">
        <v>114</v>
      </c>
      <c r="J5935" s="1">
        <v>63.4</v>
      </c>
      <c r="K5935" s="1">
        <v>45.6</v>
      </c>
      <c r="L5935" s="1">
        <v>37.200000000000003</v>
      </c>
      <c r="M5935" s="1">
        <v>36.6</v>
      </c>
      <c r="R5935" t="e">
        <f t="shared" si="319"/>
        <v>#VALUE!</v>
      </c>
      <c r="S5935" t="e">
        <f t="shared" si="320"/>
        <v>#VALUE!</v>
      </c>
    </row>
    <row r="5936" spans="1:19" x14ac:dyDescent="0.3">
      <c r="A5936">
        <v>5935</v>
      </c>
      <c r="B5936" t="s">
        <v>6118</v>
      </c>
      <c r="C5936" t="str">
        <f t="shared" ref="C5936:C5967" si="322">LEFT(B5936,R5936-1)&amp;RIGHT(B5936,LEN(B5936)-S5936)</f>
        <v>soybean_g_7_SoybeanESA1</v>
      </c>
      <c r="D5936">
        <v>206</v>
      </c>
      <c r="E5936">
        <v>203</v>
      </c>
      <c r="F5936">
        <v>23.5</v>
      </c>
      <c r="G5936">
        <v>9.52</v>
      </c>
      <c r="H5936">
        <v>195</v>
      </c>
      <c r="I5936">
        <v>160</v>
      </c>
      <c r="J5936">
        <v>107</v>
      </c>
      <c r="K5936">
        <v>81.400000000000006</v>
      </c>
      <c r="L5936">
        <v>67.2</v>
      </c>
      <c r="M5936">
        <v>66.3</v>
      </c>
      <c r="R5936">
        <f t="shared" si="319"/>
        <v>11</v>
      </c>
      <c r="S5936">
        <f t="shared" si="320"/>
        <v>19</v>
      </c>
    </row>
    <row r="5937" spans="1:19" x14ac:dyDescent="0.3">
      <c r="A5937">
        <v>5936</v>
      </c>
      <c r="B5937" t="s">
        <v>6119</v>
      </c>
      <c r="C5937" t="str">
        <f t="shared" si="322"/>
        <v>soybean_g_7_SoybeanESA2</v>
      </c>
      <c r="D5937">
        <v>55.5</v>
      </c>
      <c r="E5937">
        <v>54.3</v>
      </c>
      <c r="F5937">
        <v>6.09</v>
      </c>
      <c r="G5937">
        <v>3.18</v>
      </c>
      <c r="H5937">
        <v>50.8</v>
      </c>
      <c r="I5937">
        <v>39.299999999999997</v>
      </c>
      <c r="J5937">
        <v>24.9</v>
      </c>
      <c r="K5937">
        <v>19.100000000000001</v>
      </c>
      <c r="L5937">
        <v>16.2</v>
      </c>
      <c r="M5937">
        <v>16.100000000000001</v>
      </c>
      <c r="R5937">
        <f t="shared" si="319"/>
        <v>11</v>
      </c>
      <c r="S5937">
        <f t="shared" si="320"/>
        <v>19</v>
      </c>
    </row>
    <row r="5938" spans="1:19" x14ac:dyDescent="0.3">
      <c r="A5938">
        <v>5937</v>
      </c>
      <c r="B5938" t="s">
        <v>6120</v>
      </c>
      <c r="C5938" t="str">
        <f t="shared" si="322"/>
        <v>soybean_g_7_SoybeanESA3</v>
      </c>
      <c r="D5938">
        <v>151</v>
      </c>
      <c r="E5938">
        <v>149</v>
      </c>
      <c r="F5938">
        <v>19.600000000000001</v>
      </c>
      <c r="G5938">
        <v>11</v>
      </c>
      <c r="H5938">
        <v>143</v>
      </c>
      <c r="I5938">
        <v>126</v>
      </c>
      <c r="J5938">
        <v>88.9</v>
      </c>
      <c r="K5938">
        <v>69.400000000000006</v>
      </c>
      <c r="L5938">
        <v>53.8</v>
      </c>
      <c r="M5938">
        <v>53.3</v>
      </c>
      <c r="R5938">
        <f t="shared" si="319"/>
        <v>11</v>
      </c>
      <c r="S5938">
        <f t="shared" si="320"/>
        <v>19</v>
      </c>
    </row>
    <row r="5939" spans="1:19" x14ac:dyDescent="0.3">
      <c r="A5939">
        <v>5938</v>
      </c>
      <c r="B5939" t="s">
        <v>6121</v>
      </c>
      <c r="C5939" t="str">
        <f t="shared" si="322"/>
        <v>soybean_g_7_SoybeanESA4</v>
      </c>
      <c r="D5939">
        <v>52.8</v>
      </c>
      <c r="E5939">
        <v>51.5</v>
      </c>
      <c r="F5939">
        <v>9.5299999999999994</v>
      </c>
      <c r="G5939">
        <v>6.15</v>
      </c>
      <c r="H5939">
        <v>48.1</v>
      </c>
      <c r="I5939">
        <v>39.4</v>
      </c>
      <c r="J5939">
        <v>31.7</v>
      </c>
      <c r="K5939">
        <v>26.1</v>
      </c>
      <c r="L5939">
        <v>19.3</v>
      </c>
      <c r="M5939">
        <v>19.100000000000001</v>
      </c>
      <c r="R5939">
        <f t="shared" si="319"/>
        <v>11</v>
      </c>
      <c r="S5939">
        <f t="shared" si="320"/>
        <v>19</v>
      </c>
    </row>
    <row r="5940" spans="1:19" x14ac:dyDescent="0.3">
      <c r="A5940">
        <v>5939</v>
      </c>
      <c r="B5940" t="s">
        <v>6122</v>
      </c>
      <c r="C5940" t="str">
        <f t="shared" si="322"/>
        <v>soybean_g_7_SoybeanESA5</v>
      </c>
      <c r="D5940">
        <v>92</v>
      </c>
      <c r="E5940">
        <v>90.6</v>
      </c>
      <c r="F5940">
        <v>10.5</v>
      </c>
      <c r="G5940">
        <v>5.09</v>
      </c>
      <c r="H5940">
        <v>86.7</v>
      </c>
      <c r="I5940">
        <v>73.3</v>
      </c>
      <c r="J5940">
        <v>50.2</v>
      </c>
      <c r="K5940">
        <v>38</v>
      </c>
      <c r="L5940">
        <v>34.6</v>
      </c>
      <c r="M5940">
        <v>34.200000000000003</v>
      </c>
      <c r="R5940">
        <f t="shared" si="319"/>
        <v>11</v>
      </c>
      <c r="S5940">
        <f t="shared" si="320"/>
        <v>19</v>
      </c>
    </row>
    <row r="5941" spans="1:19" x14ac:dyDescent="0.3">
      <c r="A5941">
        <v>5940</v>
      </c>
      <c r="B5941" t="s">
        <v>6123</v>
      </c>
      <c r="C5941" t="str">
        <f t="shared" si="322"/>
        <v>soybean_g_7_SoybeanESA6</v>
      </c>
      <c r="D5941">
        <v>73.900000000000006</v>
      </c>
      <c r="E5941">
        <v>72.599999999999994</v>
      </c>
      <c r="F5941">
        <v>7.73</v>
      </c>
      <c r="G5941">
        <v>4.4000000000000004</v>
      </c>
      <c r="H5941">
        <v>68.7</v>
      </c>
      <c r="I5941">
        <v>57.2</v>
      </c>
      <c r="J5941">
        <v>35.6</v>
      </c>
      <c r="K5941">
        <v>27.4</v>
      </c>
      <c r="L5941">
        <v>22.9</v>
      </c>
      <c r="M5941">
        <v>22.6</v>
      </c>
      <c r="R5941">
        <f t="shared" si="319"/>
        <v>11</v>
      </c>
      <c r="S5941">
        <f t="shared" si="320"/>
        <v>19</v>
      </c>
    </row>
    <row r="5942" spans="1:19" x14ac:dyDescent="0.3">
      <c r="A5942">
        <v>5941</v>
      </c>
      <c r="B5942" t="s">
        <v>6124</v>
      </c>
      <c r="C5942" t="str">
        <f t="shared" si="322"/>
        <v>soybean_g_7_SoybeanESA7</v>
      </c>
      <c r="D5942">
        <v>88.3</v>
      </c>
      <c r="E5942">
        <v>86.3</v>
      </c>
      <c r="F5942">
        <v>8.39</v>
      </c>
      <c r="G5942">
        <v>6.2</v>
      </c>
      <c r="H5942">
        <v>80.5</v>
      </c>
      <c r="I5942">
        <v>59</v>
      </c>
      <c r="J5942">
        <v>36.799999999999997</v>
      </c>
      <c r="K5942">
        <v>27.5</v>
      </c>
      <c r="L5942">
        <v>30.4</v>
      </c>
      <c r="M5942">
        <v>30</v>
      </c>
      <c r="R5942">
        <f t="shared" si="319"/>
        <v>11</v>
      </c>
      <c r="S5942">
        <f t="shared" si="320"/>
        <v>19</v>
      </c>
    </row>
    <row r="5943" spans="1:19" x14ac:dyDescent="0.3">
      <c r="A5943">
        <v>5942</v>
      </c>
      <c r="B5943" t="s">
        <v>6125</v>
      </c>
      <c r="C5943" t="str">
        <f t="shared" si="322"/>
        <v>soybean_g_7_SoybeanESA8</v>
      </c>
      <c r="D5943">
        <v>83.1</v>
      </c>
      <c r="E5943">
        <v>80.7</v>
      </c>
      <c r="F5943">
        <v>7.24</v>
      </c>
      <c r="G5943">
        <v>4.78</v>
      </c>
      <c r="H5943">
        <v>76.2</v>
      </c>
      <c r="I5943">
        <v>57.9</v>
      </c>
      <c r="J5943">
        <v>36</v>
      </c>
      <c r="K5943">
        <v>26.7</v>
      </c>
      <c r="L5943">
        <v>24.6</v>
      </c>
      <c r="M5943">
        <v>24.1</v>
      </c>
      <c r="R5943">
        <f t="shared" si="319"/>
        <v>11</v>
      </c>
      <c r="S5943">
        <f t="shared" si="320"/>
        <v>19</v>
      </c>
    </row>
    <row r="5944" spans="1:19" x14ac:dyDescent="0.3">
      <c r="A5944">
        <v>5943</v>
      </c>
      <c r="B5944" t="s">
        <v>6126</v>
      </c>
      <c r="C5944" t="str">
        <f t="shared" si="322"/>
        <v>soybean_g_7_SoybeanESA9</v>
      </c>
      <c r="D5944">
        <v>57.1</v>
      </c>
      <c r="E5944">
        <v>56.1</v>
      </c>
      <c r="F5944">
        <v>7.54</v>
      </c>
      <c r="G5944">
        <v>5.55</v>
      </c>
      <c r="H5944">
        <v>53</v>
      </c>
      <c r="I5944">
        <v>42</v>
      </c>
      <c r="J5944">
        <v>25.2</v>
      </c>
      <c r="K5944">
        <v>20.6</v>
      </c>
      <c r="L5944">
        <v>17.5</v>
      </c>
      <c r="M5944">
        <v>17.3</v>
      </c>
      <c r="R5944">
        <f t="shared" si="319"/>
        <v>11</v>
      </c>
      <c r="S5944">
        <f t="shared" si="320"/>
        <v>19</v>
      </c>
    </row>
    <row r="5945" spans="1:19" x14ac:dyDescent="0.3">
      <c r="A5945">
        <v>5944</v>
      </c>
      <c r="B5945" t="s">
        <v>6127</v>
      </c>
      <c r="C5945" t="str">
        <f t="shared" si="322"/>
        <v>soybean_g_7_SoybeanESA10a</v>
      </c>
      <c r="D5945">
        <v>120</v>
      </c>
      <c r="E5945">
        <v>118</v>
      </c>
      <c r="F5945">
        <v>10.8</v>
      </c>
      <c r="G5945">
        <v>5.37</v>
      </c>
      <c r="H5945">
        <v>112</v>
      </c>
      <c r="I5945">
        <v>83.5</v>
      </c>
      <c r="J5945">
        <v>48.5</v>
      </c>
      <c r="K5945">
        <v>36.4</v>
      </c>
      <c r="L5945">
        <v>30.3</v>
      </c>
      <c r="M5945">
        <v>30</v>
      </c>
      <c r="R5945">
        <f t="shared" si="319"/>
        <v>11</v>
      </c>
      <c r="S5945">
        <f t="shared" si="320"/>
        <v>19</v>
      </c>
    </row>
    <row r="5946" spans="1:19" x14ac:dyDescent="0.3">
      <c r="A5946">
        <v>5945</v>
      </c>
      <c r="B5946" t="s">
        <v>6128</v>
      </c>
      <c r="C5946" t="str">
        <f t="shared" si="322"/>
        <v>soybean_g_7_SoybeanESA10b</v>
      </c>
      <c r="D5946">
        <v>66.5</v>
      </c>
      <c r="E5946">
        <v>65.8</v>
      </c>
      <c r="F5946">
        <v>9.39</v>
      </c>
      <c r="G5946">
        <v>5.93</v>
      </c>
      <c r="H5946">
        <v>63.7</v>
      </c>
      <c r="I5946">
        <v>56.6</v>
      </c>
      <c r="J5946">
        <v>39.799999999999997</v>
      </c>
      <c r="K5946">
        <v>31.3</v>
      </c>
      <c r="L5946">
        <v>25</v>
      </c>
      <c r="M5946">
        <v>24.7</v>
      </c>
      <c r="R5946">
        <f t="shared" si="319"/>
        <v>11</v>
      </c>
      <c r="S5946">
        <f t="shared" si="320"/>
        <v>19</v>
      </c>
    </row>
    <row r="5947" spans="1:19" x14ac:dyDescent="0.3">
      <c r="A5947">
        <v>5946</v>
      </c>
      <c r="B5947" t="s">
        <v>6129</v>
      </c>
      <c r="C5947" t="str">
        <f t="shared" si="322"/>
        <v>soybean_g_7_SoybeanESA11a</v>
      </c>
      <c r="D5947">
        <v>172</v>
      </c>
      <c r="E5947">
        <v>169</v>
      </c>
      <c r="F5947">
        <v>17.8</v>
      </c>
      <c r="G5947">
        <v>9.6300000000000008</v>
      </c>
      <c r="H5947">
        <v>164</v>
      </c>
      <c r="I5947">
        <v>139</v>
      </c>
      <c r="J5947">
        <v>86</v>
      </c>
      <c r="K5947">
        <v>63.7</v>
      </c>
      <c r="L5947">
        <v>55.8</v>
      </c>
      <c r="M5947">
        <v>54.9</v>
      </c>
      <c r="R5947">
        <f t="shared" si="319"/>
        <v>11</v>
      </c>
      <c r="S5947">
        <f t="shared" si="320"/>
        <v>19</v>
      </c>
    </row>
    <row r="5948" spans="1:19" x14ac:dyDescent="0.3">
      <c r="A5948">
        <v>5947</v>
      </c>
      <c r="B5948" t="s">
        <v>6130</v>
      </c>
      <c r="C5948" t="str">
        <f t="shared" si="322"/>
        <v>soybean_g_7_SoybeanESA11b</v>
      </c>
      <c r="D5948">
        <v>108</v>
      </c>
      <c r="E5948">
        <v>105</v>
      </c>
      <c r="F5948">
        <v>10.6</v>
      </c>
      <c r="G5948">
        <v>4.93</v>
      </c>
      <c r="H5948">
        <v>99.3</v>
      </c>
      <c r="I5948">
        <v>77.2</v>
      </c>
      <c r="J5948">
        <v>46.7</v>
      </c>
      <c r="K5948">
        <v>33.799999999999997</v>
      </c>
      <c r="L5948">
        <v>31.7</v>
      </c>
      <c r="M5948">
        <v>31.2</v>
      </c>
      <c r="R5948">
        <f t="shared" si="319"/>
        <v>11</v>
      </c>
      <c r="S5948">
        <f t="shared" si="320"/>
        <v>19</v>
      </c>
    </row>
    <row r="5949" spans="1:19" x14ac:dyDescent="0.3">
      <c r="A5949">
        <v>5948</v>
      </c>
      <c r="B5949" t="s">
        <v>6131</v>
      </c>
      <c r="C5949" t="str">
        <f t="shared" si="322"/>
        <v>soybean_g_7_SoybeanESA12a</v>
      </c>
      <c r="D5949">
        <v>112</v>
      </c>
      <c r="E5949">
        <v>110</v>
      </c>
      <c r="F5949">
        <v>9.66</v>
      </c>
      <c r="G5949">
        <v>5.03</v>
      </c>
      <c r="H5949">
        <v>104</v>
      </c>
      <c r="I5949">
        <v>89.4</v>
      </c>
      <c r="J5949">
        <v>51.4</v>
      </c>
      <c r="K5949">
        <v>36.5</v>
      </c>
      <c r="L5949">
        <v>31.9</v>
      </c>
      <c r="M5949">
        <v>31.3</v>
      </c>
      <c r="R5949">
        <f t="shared" si="319"/>
        <v>11</v>
      </c>
      <c r="S5949">
        <f t="shared" si="320"/>
        <v>19</v>
      </c>
    </row>
    <row r="5950" spans="1:19" x14ac:dyDescent="0.3">
      <c r="A5950">
        <v>5949</v>
      </c>
      <c r="B5950" t="s">
        <v>6132</v>
      </c>
      <c r="C5950" t="str">
        <f t="shared" si="322"/>
        <v>soybean_g_7_SoybeanESA12b</v>
      </c>
      <c r="D5950">
        <v>78.900000000000006</v>
      </c>
      <c r="E5950">
        <v>77.099999999999994</v>
      </c>
      <c r="F5950">
        <v>7.42</v>
      </c>
      <c r="G5950">
        <v>4.1500000000000004</v>
      </c>
      <c r="H5950">
        <v>71.900000000000006</v>
      </c>
      <c r="I5950">
        <v>59.6</v>
      </c>
      <c r="J5950">
        <v>37.299999999999997</v>
      </c>
      <c r="K5950">
        <v>27.7</v>
      </c>
      <c r="L5950">
        <v>24.1</v>
      </c>
      <c r="M5950">
        <v>23.7</v>
      </c>
      <c r="R5950">
        <f t="shared" si="319"/>
        <v>11</v>
      </c>
      <c r="S5950">
        <f t="shared" si="320"/>
        <v>19</v>
      </c>
    </row>
    <row r="5951" spans="1:19" x14ac:dyDescent="0.3">
      <c r="A5951">
        <v>5950</v>
      </c>
      <c r="B5951" t="s">
        <v>6133</v>
      </c>
      <c r="C5951" t="str">
        <f t="shared" si="322"/>
        <v>soybean_g_7_SoybeanESA13</v>
      </c>
      <c r="D5951">
        <v>93.8</v>
      </c>
      <c r="E5951">
        <v>91.6</v>
      </c>
      <c r="F5951">
        <v>9.1999999999999993</v>
      </c>
      <c r="G5951">
        <v>3.91</v>
      </c>
      <c r="H5951">
        <v>85.8</v>
      </c>
      <c r="I5951">
        <v>63.5</v>
      </c>
      <c r="J5951">
        <v>39.200000000000003</v>
      </c>
      <c r="K5951">
        <v>33.799999999999997</v>
      </c>
      <c r="L5951">
        <v>25.1</v>
      </c>
      <c r="M5951">
        <v>27</v>
      </c>
      <c r="R5951">
        <f t="shared" si="319"/>
        <v>11</v>
      </c>
      <c r="S5951">
        <f t="shared" si="320"/>
        <v>19</v>
      </c>
    </row>
    <row r="5952" spans="1:19" x14ac:dyDescent="0.3">
      <c r="A5952">
        <v>5951</v>
      </c>
      <c r="B5952" t="s">
        <v>6134</v>
      </c>
      <c r="C5952" t="str">
        <f t="shared" si="322"/>
        <v>soybean_g_7_SoybeanESA14</v>
      </c>
      <c r="D5952">
        <v>39.4</v>
      </c>
      <c r="E5952">
        <v>39</v>
      </c>
      <c r="F5952">
        <v>6.2</v>
      </c>
      <c r="G5952">
        <v>4.34</v>
      </c>
      <c r="H5952">
        <v>37.799999999999997</v>
      </c>
      <c r="I5952">
        <v>31.8</v>
      </c>
      <c r="J5952">
        <v>22.7</v>
      </c>
      <c r="K5952">
        <v>18.3</v>
      </c>
      <c r="L5952">
        <v>15</v>
      </c>
      <c r="M5952">
        <v>14.9</v>
      </c>
      <c r="R5952">
        <f t="shared" si="319"/>
        <v>11</v>
      </c>
      <c r="S5952">
        <f t="shared" si="320"/>
        <v>19</v>
      </c>
    </row>
    <row r="5953" spans="1:19" x14ac:dyDescent="0.3">
      <c r="A5953">
        <v>5952</v>
      </c>
      <c r="B5953" t="s">
        <v>6135</v>
      </c>
      <c r="C5953" t="str">
        <f t="shared" si="322"/>
        <v>soybean_g_7_SoybeanESA16a</v>
      </c>
      <c r="D5953">
        <v>49.3</v>
      </c>
      <c r="E5953">
        <v>48.8</v>
      </c>
      <c r="F5953">
        <v>7.08</v>
      </c>
      <c r="G5953">
        <v>4.16</v>
      </c>
      <c r="H5953">
        <v>47.4</v>
      </c>
      <c r="I5953">
        <v>42</v>
      </c>
      <c r="J5953">
        <v>30.3</v>
      </c>
      <c r="K5953">
        <v>24.2</v>
      </c>
      <c r="L5953">
        <v>19</v>
      </c>
      <c r="M5953">
        <v>18.8</v>
      </c>
      <c r="R5953">
        <f t="shared" si="319"/>
        <v>11</v>
      </c>
      <c r="S5953">
        <f t="shared" si="320"/>
        <v>19</v>
      </c>
    </row>
    <row r="5954" spans="1:19" x14ac:dyDescent="0.3">
      <c r="A5954">
        <v>5953</v>
      </c>
      <c r="B5954" t="s">
        <v>6136</v>
      </c>
      <c r="C5954" t="str">
        <f t="shared" si="322"/>
        <v>soybean_g_7_SoybeanESA16b</v>
      </c>
      <c r="D5954">
        <v>27.8</v>
      </c>
      <c r="E5954">
        <v>27.5</v>
      </c>
      <c r="F5954">
        <v>4.5</v>
      </c>
      <c r="G5954">
        <v>3.49</v>
      </c>
      <c r="H5954">
        <v>26.7</v>
      </c>
      <c r="I5954">
        <v>22.1</v>
      </c>
      <c r="J5954">
        <v>17.2</v>
      </c>
      <c r="K5954">
        <v>14.4</v>
      </c>
      <c r="L5954">
        <v>11.1</v>
      </c>
      <c r="M5954">
        <v>11</v>
      </c>
      <c r="R5954">
        <f t="shared" si="319"/>
        <v>11</v>
      </c>
      <c r="S5954">
        <f t="shared" si="320"/>
        <v>19</v>
      </c>
    </row>
    <row r="5955" spans="1:19" x14ac:dyDescent="0.3">
      <c r="A5955">
        <v>5954</v>
      </c>
      <c r="B5955" t="s">
        <v>6137</v>
      </c>
      <c r="C5955" t="str">
        <f t="shared" si="322"/>
        <v>soybean_g_7_SoybeanESA17a</v>
      </c>
      <c r="D5955">
        <v>134</v>
      </c>
      <c r="E5955">
        <v>133</v>
      </c>
      <c r="F5955">
        <v>23.3</v>
      </c>
      <c r="G5955">
        <v>13.7</v>
      </c>
      <c r="H5955">
        <v>130</v>
      </c>
      <c r="I5955">
        <v>114</v>
      </c>
      <c r="J5955">
        <v>87.2</v>
      </c>
      <c r="K5955">
        <v>73.2</v>
      </c>
      <c r="L5955">
        <v>57.3</v>
      </c>
      <c r="M5955">
        <v>56.9</v>
      </c>
      <c r="R5955">
        <f t="shared" ref="R5955:R6010" si="323">SEARCH("run",B5955)</f>
        <v>11</v>
      </c>
      <c r="S5955">
        <f t="shared" ref="S5955:S6010" si="324">SEARCH("_",B5955,SEARCH("_",B5955,R5955+1)+1)</f>
        <v>19</v>
      </c>
    </row>
    <row r="5956" spans="1:19" x14ac:dyDescent="0.3">
      <c r="A5956">
        <v>5955</v>
      </c>
      <c r="B5956" t="s">
        <v>6138</v>
      </c>
      <c r="C5956" t="str">
        <f t="shared" si="322"/>
        <v>soybean_g_7_SoybeanESA17b</v>
      </c>
      <c r="D5956">
        <v>30.6</v>
      </c>
      <c r="E5956">
        <v>30.3</v>
      </c>
      <c r="F5956">
        <v>4.8</v>
      </c>
      <c r="G5956">
        <v>3.92</v>
      </c>
      <c r="H5956">
        <v>29.3</v>
      </c>
      <c r="I5956">
        <v>25</v>
      </c>
      <c r="J5956">
        <v>18</v>
      </c>
      <c r="K5956">
        <v>14.3</v>
      </c>
      <c r="L5956">
        <v>11.5</v>
      </c>
      <c r="M5956">
        <v>11.4</v>
      </c>
      <c r="R5956">
        <f t="shared" si="323"/>
        <v>11</v>
      </c>
      <c r="S5956">
        <f t="shared" si="324"/>
        <v>19</v>
      </c>
    </row>
    <row r="5957" spans="1:19" x14ac:dyDescent="0.3">
      <c r="A5957">
        <v>5956</v>
      </c>
      <c r="B5957" t="s">
        <v>6139</v>
      </c>
      <c r="C5957" t="str">
        <f t="shared" si="322"/>
        <v>soybean_g_7_SoybeanESA18a</v>
      </c>
      <c r="D5957">
        <v>55.7</v>
      </c>
      <c r="E5957">
        <v>55.1</v>
      </c>
      <c r="F5957">
        <v>9.25</v>
      </c>
      <c r="G5957">
        <v>4.84</v>
      </c>
      <c r="H5957">
        <v>53.4</v>
      </c>
      <c r="I5957">
        <v>46</v>
      </c>
      <c r="J5957">
        <v>34.6</v>
      </c>
      <c r="K5957">
        <v>28.3</v>
      </c>
      <c r="L5957">
        <v>23</v>
      </c>
      <c r="M5957">
        <v>22.9</v>
      </c>
      <c r="R5957">
        <f t="shared" si="323"/>
        <v>11</v>
      </c>
      <c r="S5957">
        <f t="shared" si="324"/>
        <v>19</v>
      </c>
    </row>
    <row r="5958" spans="1:19" x14ac:dyDescent="0.3">
      <c r="A5958">
        <v>5957</v>
      </c>
      <c r="B5958" t="s">
        <v>6140</v>
      </c>
      <c r="C5958" t="str">
        <f t="shared" si="322"/>
        <v>soybean_g_7_SoybeanESA18b</v>
      </c>
      <c r="D5958">
        <v>62.3</v>
      </c>
      <c r="E5958">
        <v>61.3</v>
      </c>
      <c r="F5958">
        <v>8.9</v>
      </c>
      <c r="G5958">
        <v>4.17</v>
      </c>
      <c r="H5958">
        <v>58.7</v>
      </c>
      <c r="I5958">
        <v>49.6</v>
      </c>
      <c r="J5958">
        <v>39.6</v>
      </c>
      <c r="K5958">
        <v>31.4</v>
      </c>
      <c r="L5958">
        <v>24</v>
      </c>
      <c r="M5958">
        <v>23.8</v>
      </c>
      <c r="R5958">
        <f t="shared" si="323"/>
        <v>11</v>
      </c>
      <c r="S5958">
        <f t="shared" si="324"/>
        <v>19</v>
      </c>
    </row>
    <row r="5959" spans="1:19" x14ac:dyDescent="0.3">
      <c r="A5959">
        <v>5958</v>
      </c>
      <c r="B5959" t="s">
        <v>6141</v>
      </c>
      <c r="C5959" t="str">
        <f t="shared" si="322"/>
        <v>soybean_g_7_SoybeanESA20a</v>
      </c>
      <c r="D5959">
        <v>266</v>
      </c>
      <c r="E5959">
        <v>261</v>
      </c>
      <c r="F5959">
        <v>23.9</v>
      </c>
      <c r="G5959">
        <v>10.199999999999999</v>
      </c>
      <c r="H5959">
        <v>253</v>
      </c>
      <c r="I5959">
        <v>189</v>
      </c>
      <c r="J5959">
        <v>116</v>
      </c>
      <c r="K5959">
        <v>88.6</v>
      </c>
      <c r="L5959">
        <v>72.900000000000006</v>
      </c>
      <c r="M5959">
        <v>71.8</v>
      </c>
      <c r="R5959">
        <f t="shared" si="323"/>
        <v>11</v>
      </c>
      <c r="S5959">
        <f t="shared" si="324"/>
        <v>19</v>
      </c>
    </row>
    <row r="5960" spans="1:19" x14ac:dyDescent="0.3">
      <c r="A5960">
        <v>5959</v>
      </c>
      <c r="B5960" t="s">
        <v>6142</v>
      </c>
      <c r="C5960" t="str">
        <f t="shared" si="322"/>
        <v>soybean_g_7_SoybeanESA20b</v>
      </c>
      <c r="D5960">
        <v>139</v>
      </c>
      <c r="E5960">
        <v>136</v>
      </c>
      <c r="F5960">
        <v>12</v>
      </c>
      <c r="G5960">
        <v>6.03</v>
      </c>
      <c r="H5960">
        <v>127</v>
      </c>
      <c r="I5960">
        <v>97.3</v>
      </c>
      <c r="J5960">
        <v>60.1</v>
      </c>
      <c r="K5960">
        <v>44.4</v>
      </c>
      <c r="L5960">
        <v>35.9</v>
      </c>
      <c r="M5960">
        <v>35.4</v>
      </c>
      <c r="R5960">
        <f t="shared" si="323"/>
        <v>11</v>
      </c>
      <c r="S5960">
        <f t="shared" si="324"/>
        <v>19</v>
      </c>
    </row>
    <row r="5961" spans="1:19" x14ac:dyDescent="0.3">
      <c r="A5961">
        <v>5960</v>
      </c>
      <c r="B5961" t="s">
        <v>6143</v>
      </c>
      <c r="C5961" t="str">
        <f t="shared" si="322"/>
        <v>soybean_g_4_SoybeanESA1</v>
      </c>
      <c r="D5961">
        <v>373</v>
      </c>
      <c r="E5961">
        <v>202</v>
      </c>
      <c r="F5961">
        <v>16.5</v>
      </c>
      <c r="G5961">
        <v>11.2</v>
      </c>
      <c r="H5961">
        <v>167</v>
      </c>
      <c r="I5961">
        <v>113</v>
      </c>
      <c r="J5961">
        <v>81.900000000000006</v>
      </c>
      <c r="K5961">
        <v>61.4</v>
      </c>
      <c r="L5961">
        <v>62.8</v>
      </c>
      <c r="M5961">
        <v>61.7</v>
      </c>
      <c r="R5961">
        <f t="shared" si="323"/>
        <v>11</v>
      </c>
      <c r="S5961">
        <f t="shared" si="324"/>
        <v>18</v>
      </c>
    </row>
    <row r="5962" spans="1:19" x14ac:dyDescent="0.3">
      <c r="A5962">
        <v>5961</v>
      </c>
      <c r="B5962" t="s">
        <v>6144</v>
      </c>
      <c r="C5962" t="str">
        <f t="shared" si="322"/>
        <v>soybean_g_4_SoybeanESA2</v>
      </c>
      <c r="D5962">
        <v>97.9</v>
      </c>
      <c r="E5962">
        <v>71.3</v>
      </c>
      <c r="F5962">
        <v>6.82</v>
      </c>
      <c r="G5962">
        <v>3.43</v>
      </c>
      <c r="H5962">
        <v>58.5</v>
      </c>
      <c r="I5962">
        <v>47.1</v>
      </c>
      <c r="J5962">
        <v>29.9</v>
      </c>
      <c r="K5962">
        <v>22.9</v>
      </c>
      <c r="L5962">
        <v>23.1</v>
      </c>
      <c r="M5962">
        <v>22.8</v>
      </c>
      <c r="R5962">
        <f t="shared" si="323"/>
        <v>11</v>
      </c>
      <c r="S5962">
        <f t="shared" si="324"/>
        <v>18</v>
      </c>
    </row>
    <row r="5963" spans="1:19" x14ac:dyDescent="0.3">
      <c r="A5963">
        <v>5962</v>
      </c>
      <c r="B5963" t="s">
        <v>6145</v>
      </c>
      <c r="C5963" t="str">
        <f t="shared" si="322"/>
        <v>soybean_g_4_SoybeanESA3</v>
      </c>
      <c r="D5963">
        <v>265</v>
      </c>
      <c r="E5963">
        <v>185</v>
      </c>
      <c r="F5963">
        <v>18</v>
      </c>
      <c r="G5963">
        <v>12.8</v>
      </c>
      <c r="H5963">
        <v>153</v>
      </c>
      <c r="I5963">
        <v>124</v>
      </c>
      <c r="J5963">
        <v>86.5</v>
      </c>
      <c r="K5963">
        <v>65.2</v>
      </c>
      <c r="L5963">
        <v>53</v>
      </c>
      <c r="M5963">
        <v>52.5</v>
      </c>
      <c r="R5963">
        <f t="shared" si="323"/>
        <v>11</v>
      </c>
      <c r="S5963">
        <f t="shared" si="324"/>
        <v>18</v>
      </c>
    </row>
    <row r="5964" spans="1:19" x14ac:dyDescent="0.3">
      <c r="A5964">
        <v>5963</v>
      </c>
      <c r="B5964" t="s">
        <v>6146</v>
      </c>
      <c r="C5964" t="str">
        <f t="shared" si="322"/>
        <v>soybean_g_4_SoybeanESA4</v>
      </c>
      <c r="D5964">
        <v>111</v>
      </c>
      <c r="E5964">
        <v>83.8</v>
      </c>
      <c r="F5964">
        <v>10.3</v>
      </c>
      <c r="G5964">
        <v>6.83</v>
      </c>
      <c r="H5964">
        <v>66.400000000000006</v>
      </c>
      <c r="I5964">
        <v>47.1</v>
      </c>
      <c r="J5964">
        <v>34.9</v>
      </c>
      <c r="K5964">
        <v>28.6</v>
      </c>
      <c r="L5964">
        <v>22.5</v>
      </c>
      <c r="M5964">
        <v>22.3</v>
      </c>
      <c r="R5964">
        <f t="shared" si="323"/>
        <v>11</v>
      </c>
      <c r="S5964">
        <f t="shared" si="324"/>
        <v>18</v>
      </c>
    </row>
    <row r="5965" spans="1:19" x14ac:dyDescent="0.3">
      <c r="A5965">
        <v>5964</v>
      </c>
      <c r="B5965" t="s">
        <v>6147</v>
      </c>
      <c r="C5965" t="str">
        <f t="shared" si="322"/>
        <v>soybean_g_4_SoybeanESA5</v>
      </c>
      <c r="D5965">
        <v>179</v>
      </c>
      <c r="E5965">
        <v>141</v>
      </c>
      <c r="F5965">
        <v>12.9</v>
      </c>
      <c r="G5965">
        <v>6.67</v>
      </c>
      <c r="H5965">
        <v>117</v>
      </c>
      <c r="I5965">
        <v>98.1</v>
      </c>
      <c r="J5965">
        <v>65.599999999999994</v>
      </c>
      <c r="K5965">
        <v>48.4</v>
      </c>
      <c r="L5965">
        <v>58.3</v>
      </c>
      <c r="M5965">
        <v>57.5</v>
      </c>
      <c r="R5965">
        <f t="shared" si="323"/>
        <v>11</v>
      </c>
      <c r="S5965">
        <f t="shared" si="324"/>
        <v>18</v>
      </c>
    </row>
    <row r="5966" spans="1:19" x14ac:dyDescent="0.3">
      <c r="A5966">
        <v>5965</v>
      </c>
      <c r="B5966" t="s">
        <v>6148</v>
      </c>
      <c r="C5966" t="str">
        <f t="shared" si="322"/>
        <v>soybean_g_4_SoybeanESA6</v>
      </c>
      <c r="D5966">
        <v>133</v>
      </c>
      <c r="E5966">
        <v>105</v>
      </c>
      <c r="F5966">
        <v>9.0500000000000007</v>
      </c>
      <c r="G5966">
        <v>5.65</v>
      </c>
      <c r="H5966">
        <v>91</v>
      </c>
      <c r="I5966">
        <v>70.099999999999994</v>
      </c>
      <c r="J5966">
        <v>44.3</v>
      </c>
      <c r="K5966">
        <v>33.200000000000003</v>
      </c>
      <c r="L5966">
        <v>29.1</v>
      </c>
      <c r="M5966">
        <v>28.7</v>
      </c>
      <c r="R5966">
        <f t="shared" si="323"/>
        <v>11</v>
      </c>
      <c r="S5966">
        <f t="shared" si="324"/>
        <v>18</v>
      </c>
    </row>
    <row r="5967" spans="1:19" x14ac:dyDescent="0.3">
      <c r="A5967">
        <v>5966</v>
      </c>
      <c r="B5967" t="s">
        <v>6149</v>
      </c>
      <c r="C5967" t="str">
        <f t="shared" si="322"/>
        <v>soybean_g_4_SoybeanESA7</v>
      </c>
      <c r="D5967">
        <v>156</v>
      </c>
      <c r="E5967">
        <v>133</v>
      </c>
      <c r="F5967">
        <v>11.3</v>
      </c>
      <c r="G5967">
        <v>7.84</v>
      </c>
      <c r="H5967">
        <v>114</v>
      </c>
      <c r="I5967">
        <v>84.5</v>
      </c>
      <c r="J5967">
        <v>53.1</v>
      </c>
      <c r="K5967">
        <v>38.6</v>
      </c>
      <c r="L5967">
        <v>58.1</v>
      </c>
      <c r="M5967">
        <v>57</v>
      </c>
      <c r="R5967">
        <f t="shared" si="323"/>
        <v>11</v>
      </c>
      <c r="S5967">
        <f t="shared" si="324"/>
        <v>18</v>
      </c>
    </row>
    <row r="5968" spans="1:19" x14ac:dyDescent="0.3">
      <c r="A5968">
        <v>5967</v>
      </c>
      <c r="B5968" t="s">
        <v>6150</v>
      </c>
      <c r="C5968" t="str">
        <f t="shared" ref="C5968:C5999" si="325">LEFT(B5968,R5968-1)&amp;RIGHT(B5968,LEN(B5968)-S5968)</f>
        <v>soybean_g_4_SoybeanESA8</v>
      </c>
      <c r="D5968">
        <v>162</v>
      </c>
      <c r="E5968">
        <v>127</v>
      </c>
      <c r="F5968">
        <v>8.5399999999999991</v>
      </c>
      <c r="G5968">
        <v>5.87</v>
      </c>
      <c r="H5968">
        <v>107</v>
      </c>
      <c r="I5968">
        <v>74.5</v>
      </c>
      <c r="J5968">
        <v>45.7</v>
      </c>
      <c r="K5968">
        <v>32.6</v>
      </c>
      <c r="L5968">
        <v>38.5</v>
      </c>
      <c r="M5968">
        <v>37.700000000000003</v>
      </c>
      <c r="R5968">
        <f t="shared" si="323"/>
        <v>11</v>
      </c>
      <c r="S5968">
        <f t="shared" si="324"/>
        <v>18</v>
      </c>
    </row>
    <row r="5969" spans="1:19" x14ac:dyDescent="0.3">
      <c r="A5969">
        <v>5968</v>
      </c>
      <c r="B5969" t="s">
        <v>6151</v>
      </c>
      <c r="C5969" t="str">
        <f t="shared" si="325"/>
        <v>soybean_g_4_SoybeanESA9</v>
      </c>
      <c r="D5969">
        <v>120</v>
      </c>
      <c r="E5969">
        <v>92.3</v>
      </c>
      <c r="F5969">
        <v>9.8699999999999992</v>
      </c>
      <c r="G5969">
        <v>7.34</v>
      </c>
      <c r="H5969">
        <v>72.400000000000006</v>
      </c>
      <c r="I5969">
        <v>54.2</v>
      </c>
      <c r="J5969">
        <v>33.799999999999997</v>
      </c>
      <c r="K5969">
        <v>27.4</v>
      </c>
      <c r="L5969">
        <v>24.7</v>
      </c>
      <c r="M5969">
        <v>24.5</v>
      </c>
      <c r="R5969">
        <f t="shared" si="323"/>
        <v>11</v>
      </c>
      <c r="S5969">
        <f t="shared" si="324"/>
        <v>18</v>
      </c>
    </row>
    <row r="5970" spans="1:19" x14ac:dyDescent="0.3">
      <c r="A5970">
        <v>5969</v>
      </c>
      <c r="B5970" t="s">
        <v>6152</v>
      </c>
      <c r="C5970" t="str">
        <f t="shared" si="325"/>
        <v>soybean_g_4_SoybeanESA10a</v>
      </c>
      <c r="D5970">
        <v>204</v>
      </c>
      <c r="E5970">
        <v>163</v>
      </c>
      <c r="F5970">
        <v>13.2</v>
      </c>
      <c r="G5970">
        <v>6.85</v>
      </c>
      <c r="H5970">
        <v>134</v>
      </c>
      <c r="I5970">
        <v>102</v>
      </c>
      <c r="J5970">
        <v>63.4</v>
      </c>
      <c r="K5970">
        <v>46.3</v>
      </c>
      <c r="L5970">
        <v>40.700000000000003</v>
      </c>
      <c r="M5970">
        <v>40.200000000000003</v>
      </c>
      <c r="R5970">
        <f t="shared" si="323"/>
        <v>11</v>
      </c>
      <c r="S5970">
        <f t="shared" si="324"/>
        <v>18</v>
      </c>
    </row>
    <row r="5971" spans="1:19" x14ac:dyDescent="0.3">
      <c r="A5971">
        <v>5970</v>
      </c>
      <c r="B5971" t="s">
        <v>6153</v>
      </c>
      <c r="C5971" t="str">
        <f t="shared" si="325"/>
        <v>soybean_g_4_SoybeanESA10b</v>
      </c>
      <c r="D5971">
        <v>120</v>
      </c>
      <c r="E5971">
        <v>106</v>
      </c>
      <c r="F5971">
        <v>14.9</v>
      </c>
      <c r="G5971">
        <v>8.3800000000000008</v>
      </c>
      <c r="H5971">
        <v>99.3</v>
      </c>
      <c r="I5971">
        <v>85.6</v>
      </c>
      <c r="J5971">
        <v>64.8</v>
      </c>
      <c r="K5971">
        <v>51</v>
      </c>
      <c r="L5971">
        <v>41.8</v>
      </c>
      <c r="M5971">
        <v>41.4</v>
      </c>
      <c r="R5971">
        <f t="shared" si="323"/>
        <v>11</v>
      </c>
      <c r="S5971">
        <f t="shared" si="324"/>
        <v>18</v>
      </c>
    </row>
    <row r="5972" spans="1:19" x14ac:dyDescent="0.3">
      <c r="A5972">
        <v>5971</v>
      </c>
      <c r="B5972" t="s">
        <v>6154</v>
      </c>
      <c r="C5972" t="str">
        <f t="shared" si="325"/>
        <v>soybean_g_4_SoybeanESA11a</v>
      </c>
      <c r="D5972">
        <v>305</v>
      </c>
      <c r="E5972">
        <v>227</v>
      </c>
      <c r="F5972">
        <v>17.7</v>
      </c>
      <c r="G5972">
        <v>12.2</v>
      </c>
      <c r="H5972">
        <v>193</v>
      </c>
      <c r="I5972">
        <v>147</v>
      </c>
      <c r="J5972">
        <v>91.8</v>
      </c>
      <c r="K5972">
        <v>66.8</v>
      </c>
      <c r="L5972">
        <v>67.2</v>
      </c>
      <c r="M5972">
        <v>66</v>
      </c>
      <c r="R5972">
        <f t="shared" si="323"/>
        <v>11</v>
      </c>
      <c r="S5972">
        <f t="shared" si="324"/>
        <v>18</v>
      </c>
    </row>
    <row r="5973" spans="1:19" x14ac:dyDescent="0.3">
      <c r="A5973">
        <v>5972</v>
      </c>
      <c r="B5973" t="s">
        <v>6155</v>
      </c>
      <c r="C5973" t="str">
        <f t="shared" si="325"/>
        <v>soybean_g_4_SoybeanESA11b</v>
      </c>
      <c r="D5973">
        <v>184</v>
      </c>
      <c r="E5973">
        <v>139</v>
      </c>
      <c r="F5973">
        <v>11.9</v>
      </c>
      <c r="G5973">
        <v>6.76</v>
      </c>
      <c r="H5973">
        <v>109</v>
      </c>
      <c r="I5973">
        <v>83.5</v>
      </c>
      <c r="J5973">
        <v>49.8</v>
      </c>
      <c r="K5973">
        <v>35.799999999999997</v>
      </c>
      <c r="L5973">
        <v>39.700000000000003</v>
      </c>
      <c r="M5973">
        <v>39.1</v>
      </c>
      <c r="R5973">
        <f t="shared" si="323"/>
        <v>11</v>
      </c>
      <c r="S5973">
        <f t="shared" si="324"/>
        <v>18</v>
      </c>
    </row>
    <row r="5974" spans="1:19" x14ac:dyDescent="0.3">
      <c r="A5974">
        <v>5973</v>
      </c>
      <c r="B5974" t="s">
        <v>6156</v>
      </c>
      <c r="C5974" t="str">
        <f t="shared" si="325"/>
        <v>soybean_g_4_SoybeanESA12a</v>
      </c>
      <c r="D5974">
        <v>244</v>
      </c>
      <c r="E5974">
        <v>152</v>
      </c>
      <c r="F5974">
        <v>9.67</v>
      </c>
      <c r="G5974">
        <v>6.3</v>
      </c>
      <c r="H5974">
        <v>103</v>
      </c>
      <c r="I5974">
        <v>84.4</v>
      </c>
      <c r="J5974">
        <v>53.2</v>
      </c>
      <c r="K5974">
        <v>37.799999999999997</v>
      </c>
      <c r="L5974">
        <v>36.1</v>
      </c>
      <c r="M5974">
        <v>35.5</v>
      </c>
      <c r="R5974">
        <f t="shared" si="323"/>
        <v>11</v>
      </c>
      <c r="S5974">
        <f t="shared" si="324"/>
        <v>18</v>
      </c>
    </row>
    <row r="5975" spans="1:19" x14ac:dyDescent="0.3">
      <c r="A5975">
        <v>5974</v>
      </c>
      <c r="B5975" t="s">
        <v>6157</v>
      </c>
      <c r="C5975" t="str">
        <f t="shared" si="325"/>
        <v>soybean_g_4_SoybeanESA12b</v>
      </c>
      <c r="D5975">
        <v>151</v>
      </c>
      <c r="E5975">
        <v>120</v>
      </c>
      <c r="F5975">
        <v>9.7799999999999994</v>
      </c>
      <c r="G5975">
        <v>5.41</v>
      </c>
      <c r="H5975">
        <v>100</v>
      </c>
      <c r="I5975">
        <v>75</v>
      </c>
      <c r="J5975">
        <v>49.5</v>
      </c>
      <c r="K5975">
        <v>37</v>
      </c>
      <c r="L5975">
        <v>32.4</v>
      </c>
      <c r="M5975">
        <v>31.8</v>
      </c>
      <c r="R5975">
        <f t="shared" si="323"/>
        <v>11</v>
      </c>
      <c r="S5975">
        <f t="shared" si="324"/>
        <v>18</v>
      </c>
    </row>
    <row r="5976" spans="1:19" x14ac:dyDescent="0.3">
      <c r="A5976">
        <v>5975</v>
      </c>
      <c r="B5976" t="s">
        <v>6158</v>
      </c>
      <c r="C5976" t="str">
        <f t="shared" si="325"/>
        <v>soybean_g_4_SoybeanESA13</v>
      </c>
      <c r="D5976">
        <v>178</v>
      </c>
      <c r="E5976">
        <v>156</v>
      </c>
      <c r="F5976">
        <v>14.3</v>
      </c>
      <c r="G5976">
        <v>5.39</v>
      </c>
      <c r="H5976">
        <v>145</v>
      </c>
      <c r="I5976">
        <v>104</v>
      </c>
      <c r="J5976">
        <v>61.9</v>
      </c>
      <c r="K5976">
        <v>49.1</v>
      </c>
      <c r="L5976">
        <v>39</v>
      </c>
      <c r="M5976">
        <v>38.6</v>
      </c>
      <c r="R5976">
        <f t="shared" si="323"/>
        <v>11</v>
      </c>
      <c r="S5976">
        <f t="shared" si="324"/>
        <v>18</v>
      </c>
    </row>
    <row r="5977" spans="1:19" x14ac:dyDescent="0.3">
      <c r="A5977">
        <v>5976</v>
      </c>
      <c r="B5977" t="s">
        <v>6159</v>
      </c>
      <c r="C5977" t="str">
        <f t="shared" si="325"/>
        <v>soybean_g_4_SoybeanESA14</v>
      </c>
      <c r="D5977">
        <v>70.599999999999994</v>
      </c>
      <c r="E5977">
        <v>63.6</v>
      </c>
      <c r="F5977">
        <v>8.3000000000000007</v>
      </c>
      <c r="G5977">
        <v>5.19</v>
      </c>
      <c r="H5977">
        <v>58.1</v>
      </c>
      <c r="I5977">
        <v>48.4</v>
      </c>
      <c r="J5977">
        <v>32.6</v>
      </c>
      <c r="K5977">
        <v>25.7</v>
      </c>
      <c r="L5977">
        <v>21.6</v>
      </c>
      <c r="M5977">
        <v>21.3</v>
      </c>
      <c r="R5977">
        <f t="shared" si="323"/>
        <v>11</v>
      </c>
      <c r="S5977">
        <f t="shared" si="324"/>
        <v>18</v>
      </c>
    </row>
    <row r="5978" spans="1:19" x14ac:dyDescent="0.3">
      <c r="A5978">
        <v>5977</v>
      </c>
      <c r="B5978" t="s">
        <v>6160</v>
      </c>
      <c r="C5978" t="str">
        <f t="shared" si="325"/>
        <v>soybean_g_4_SoybeanESA16a</v>
      </c>
      <c r="D5978">
        <v>90.1</v>
      </c>
      <c r="E5978">
        <v>84.7</v>
      </c>
      <c r="F5978">
        <v>9.99</v>
      </c>
      <c r="G5978">
        <v>5.21</v>
      </c>
      <c r="H5978">
        <v>79.2</v>
      </c>
      <c r="I5978">
        <v>67.8</v>
      </c>
      <c r="J5978">
        <v>46.7</v>
      </c>
      <c r="K5978">
        <v>36.299999999999997</v>
      </c>
      <c r="L5978">
        <v>28.3</v>
      </c>
      <c r="M5978">
        <v>28</v>
      </c>
      <c r="R5978">
        <f t="shared" si="323"/>
        <v>11</v>
      </c>
      <c r="S5978">
        <f t="shared" si="324"/>
        <v>18</v>
      </c>
    </row>
    <row r="5979" spans="1:19" x14ac:dyDescent="0.3">
      <c r="A5979">
        <v>5978</v>
      </c>
      <c r="B5979" t="s">
        <v>6161</v>
      </c>
      <c r="C5979" t="str">
        <f t="shared" si="325"/>
        <v>soybean_g_4_SoybeanESA16b</v>
      </c>
      <c r="D5979">
        <v>38.799999999999997</v>
      </c>
      <c r="E5979">
        <v>37.700000000000003</v>
      </c>
      <c r="F5979">
        <v>5.66</v>
      </c>
      <c r="G5979">
        <v>3.64</v>
      </c>
      <c r="H5979">
        <v>36.299999999999997</v>
      </c>
      <c r="I5979">
        <v>32.5</v>
      </c>
      <c r="J5979">
        <v>23.6</v>
      </c>
      <c r="K5979">
        <v>18.899999999999999</v>
      </c>
      <c r="L5979">
        <v>14.7</v>
      </c>
      <c r="M5979">
        <v>14.6</v>
      </c>
      <c r="R5979">
        <f t="shared" si="323"/>
        <v>11</v>
      </c>
      <c r="S5979">
        <f t="shared" si="324"/>
        <v>18</v>
      </c>
    </row>
    <row r="5980" spans="1:19" x14ac:dyDescent="0.3">
      <c r="A5980">
        <v>5979</v>
      </c>
      <c r="B5980" t="s">
        <v>6162</v>
      </c>
      <c r="C5980" t="str">
        <f t="shared" si="325"/>
        <v>soybean_g_4_SoybeanESA17a</v>
      </c>
      <c r="D5980">
        <v>208</v>
      </c>
      <c r="E5980">
        <v>168</v>
      </c>
      <c r="F5980">
        <v>25.4</v>
      </c>
      <c r="G5980">
        <v>17.7</v>
      </c>
      <c r="H5980">
        <v>159</v>
      </c>
      <c r="I5980">
        <v>142</v>
      </c>
      <c r="J5980">
        <v>105</v>
      </c>
      <c r="K5980">
        <v>85.1</v>
      </c>
      <c r="L5980">
        <v>67.900000000000006</v>
      </c>
      <c r="M5980">
        <v>67.400000000000006</v>
      </c>
      <c r="R5980">
        <f t="shared" si="323"/>
        <v>11</v>
      </c>
      <c r="S5980">
        <f t="shared" si="324"/>
        <v>18</v>
      </c>
    </row>
    <row r="5981" spans="1:19" x14ac:dyDescent="0.3">
      <c r="A5981">
        <v>5980</v>
      </c>
      <c r="B5981" t="s">
        <v>6163</v>
      </c>
      <c r="C5981" t="str">
        <f t="shared" si="325"/>
        <v>soybean_g_4_SoybeanESA17b</v>
      </c>
      <c r="D5981">
        <v>42.3</v>
      </c>
      <c r="E5981">
        <v>41.9</v>
      </c>
      <c r="F5981">
        <v>7.02</v>
      </c>
      <c r="G5981">
        <v>4.93</v>
      </c>
      <c r="H5981">
        <v>40.799999999999997</v>
      </c>
      <c r="I5981">
        <v>35.1</v>
      </c>
      <c r="J5981">
        <v>24.6</v>
      </c>
      <c r="K5981">
        <v>19.399999999999999</v>
      </c>
      <c r="L5981">
        <v>16.100000000000001</v>
      </c>
      <c r="M5981">
        <v>15.9</v>
      </c>
      <c r="R5981">
        <f t="shared" si="323"/>
        <v>11</v>
      </c>
      <c r="S5981">
        <f t="shared" si="324"/>
        <v>18</v>
      </c>
    </row>
    <row r="5982" spans="1:19" x14ac:dyDescent="0.3">
      <c r="A5982">
        <v>5981</v>
      </c>
      <c r="B5982" t="s">
        <v>6164</v>
      </c>
      <c r="C5982" t="str">
        <f t="shared" si="325"/>
        <v>soybean_g_4_SoybeanESA18a</v>
      </c>
      <c r="D5982">
        <v>90.9</v>
      </c>
      <c r="E5982">
        <v>84.1</v>
      </c>
      <c r="F5982">
        <v>11.7</v>
      </c>
      <c r="G5982">
        <v>6.39</v>
      </c>
      <c r="H5982">
        <v>79.8</v>
      </c>
      <c r="I5982">
        <v>65.599999999999994</v>
      </c>
      <c r="J5982">
        <v>48.3</v>
      </c>
      <c r="K5982">
        <v>39.5</v>
      </c>
      <c r="L5982">
        <v>30.2</v>
      </c>
      <c r="M5982">
        <v>30</v>
      </c>
      <c r="R5982">
        <f t="shared" si="323"/>
        <v>11</v>
      </c>
      <c r="S5982">
        <f t="shared" si="324"/>
        <v>18</v>
      </c>
    </row>
    <row r="5983" spans="1:19" x14ac:dyDescent="0.3">
      <c r="A5983">
        <v>5982</v>
      </c>
      <c r="B5983" t="s">
        <v>6165</v>
      </c>
      <c r="C5983" t="str">
        <f t="shared" si="325"/>
        <v>soybean_g_4_SoybeanESA18b</v>
      </c>
      <c r="D5983">
        <v>110</v>
      </c>
      <c r="E5983">
        <v>102</v>
      </c>
      <c r="F5983">
        <v>13.9</v>
      </c>
      <c r="G5983">
        <v>5.58</v>
      </c>
      <c r="H5983">
        <v>93.6</v>
      </c>
      <c r="I5983">
        <v>78.2</v>
      </c>
      <c r="J5983">
        <v>62.3</v>
      </c>
      <c r="K5983">
        <v>49.5</v>
      </c>
      <c r="L5983">
        <v>38.799999999999997</v>
      </c>
      <c r="M5983">
        <v>38.4</v>
      </c>
      <c r="R5983">
        <f t="shared" si="323"/>
        <v>11</v>
      </c>
      <c r="S5983">
        <f t="shared" si="324"/>
        <v>18</v>
      </c>
    </row>
    <row r="5984" spans="1:19" x14ac:dyDescent="0.3">
      <c r="A5984">
        <v>5983</v>
      </c>
      <c r="B5984" t="s">
        <v>6166</v>
      </c>
      <c r="C5984" t="str">
        <f t="shared" si="325"/>
        <v>soybean_g_4_SoybeanESA20a</v>
      </c>
      <c r="D5984">
        <v>447</v>
      </c>
      <c r="E5984">
        <v>185</v>
      </c>
      <c r="F5984">
        <v>10.4</v>
      </c>
      <c r="G5984">
        <v>6.98</v>
      </c>
      <c r="H5984">
        <v>135</v>
      </c>
      <c r="I5984">
        <v>91.4</v>
      </c>
      <c r="J5984">
        <v>55.5</v>
      </c>
      <c r="K5984">
        <v>41.2</v>
      </c>
      <c r="L5984">
        <v>37.200000000000003</v>
      </c>
      <c r="M5984">
        <v>36.6</v>
      </c>
      <c r="R5984">
        <f t="shared" si="323"/>
        <v>11</v>
      </c>
      <c r="S5984">
        <f t="shared" si="324"/>
        <v>18</v>
      </c>
    </row>
    <row r="5985" spans="1:19" x14ac:dyDescent="0.3">
      <c r="A5985">
        <v>5984</v>
      </c>
      <c r="B5985" t="s">
        <v>6167</v>
      </c>
      <c r="C5985" t="str">
        <f t="shared" si="325"/>
        <v>soybean_g_4_SoybeanESA20b</v>
      </c>
      <c r="D5985">
        <v>237</v>
      </c>
      <c r="E5985">
        <v>170</v>
      </c>
      <c r="F5985">
        <v>13.4</v>
      </c>
      <c r="G5985">
        <v>7.03</v>
      </c>
      <c r="H5985">
        <v>139</v>
      </c>
      <c r="I5985">
        <v>109</v>
      </c>
      <c r="J5985">
        <v>67.7</v>
      </c>
      <c r="K5985">
        <v>50</v>
      </c>
      <c r="L5985">
        <v>41.6</v>
      </c>
      <c r="M5985">
        <v>41</v>
      </c>
      <c r="R5985">
        <f t="shared" si="323"/>
        <v>11</v>
      </c>
      <c r="S5985">
        <f t="shared" si="324"/>
        <v>18</v>
      </c>
    </row>
    <row r="5986" spans="1:19" x14ac:dyDescent="0.3">
      <c r="A5986">
        <v>5985</v>
      </c>
      <c r="B5986" t="s">
        <v>6168</v>
      </c>
      <c r="C5986" t="str">
        <f t="shared" si="325"/>
        <v>soybean_g_2_SoybeanESA1</v>
      </c>
      <c r="D5986">
        <v>641</v>
      </c>
      <c r="E5986">
        <v>641</v>
      </c>
      <c r="F5986">
        <v>0</v>
      </c>
      <c r="G5986">
        <v>0</v>
      </c>
      <c r="H5986">
        <v>0</v>
      </c>
      <c r="I5986">
        <v>0</v>
      </c>
      <c r="J5986">
        <v>0</v>
      </c>
      <c r="K5986">
        <v>0</v>
      </c>
      <c r="L5986">
        <v>676</v>
      </c>
      <c r="M5986">
        <v>0</v>
      </c>
      <c r="R5986">
        <f t="shared" si="323"/>
        <v>11</v>
      </c>
      <c r="S5986">
        <f t="shared" si="324"/>
        <v>18</v>
      </c>
    </row>
    <row r="5987" spans="1:19" x14ac:dyDescent="0.3">
      <c r="A5987">
        <v>5986</v>
      </c>
      <c r="B5987" t="s">
        <v>6169</v>
      </c>
      <c r="C5987" t="str">
        <f t="shared" si="325"/>
        <v>soybean_g_2_SoybeanESA2</v>
      </c>
      <c r="D5987">
        <v>215</v>
      </c>
      <c r="E5987">
        <v>215</v>
      </c>
      <c r="F5987">
        <v>0</v>
      </c>
      <c r="G5987">
        <v>0</v>
      </c>
      <c r="H5987">
        <v>0</v>
      </c>
      <c r="I5987">
        <v>0</v>
      </c>
      <c r="J5987">
        <v>0</v>
      </c>
      <c r="K5987">
        <v>0</v>
      </c>
      <c r="L5987">
        <v>229</v>
      </c>
      <c r="M5987">
        <v>0</v>
      </c>
      <c r="R5987">
        <f t="shared" si="323"/>
        <v>11</v>
      </c>
      <c r="S5987">
        <f t="shared" si="324"/>
        <v>18</v>
      </c>
    </row>
    <row r="5988" spans="1:19" x14ac:dyDescent="0.3">
      <c r="A5988">
        <v>5987</v>
      </c>
      <c r="B5988" t="s">
        <v>6170</v>
      </c>
      <c r="C5988" t="str">
        <f t="shared" si="325"/>
        <v>soybean_g_2_SoybeanESA3</v>
      </c>
      <c r="D5988">
        <v>582</v>
      </c>
      <c r="E5988">
        <v>582</v>
      </c>
      <c r="F5988">
        <v>0</v>
      </c>
      <c r="G5988">
        <v>0</v>
      </c>
      <c r="H5988">
        <v>0</v>
      </c>
      <c r="I5988">
        <v>0</v>
      </c>
      <c r="J5988">
        <v>0</v>
      </c>
      <c r="K5988">
        <v>0</v>
      </c>
      <c r="L5988">
        <v>585</v>
      </c>
      <c r="M5988">
        <v>0</v>
      </c>
      <c r="R5988">
        <f t="shared" si="323"/>
        <v>11</v>
      </c>
      <c r="S5988">
        <f t="shared" si="324"/>
        <v>18</v>
      </c>
    </row>
    <row r="5989" spans="1:19" x14ac:dyDescent="0.3">
      <c r="A5989">
        <v>5988</v>
      </c>
      <c r="B5989" t="s">
        <v>6171</v>
      </c>
      <c r="C5989" t="str">
        <f t="shared" si="325"/>
        <v>soybean_g_2_SoybeanESA4</v>
      </c>
      <c r="D5989">
        <v>307</v>
      </c>
      <c r="E5989">
        <v>307</v>
      </c>
      <c r="F5989">
        <v>0</v>
      </c>
      <c r="G5989">
        <v>0</v>
      </c>
      <c r="H5989">
        <v>0</v>
      </c>
      <c r="I5989">
        <v>0</v>
      </c>
      <c r="J5989">
        <v>0</v>
      </c>
      <c r="K5989">
        <v>0</v>
      </c>
      <c r="L5989">
        <v>311</v>
      </c>
      <c r="M5989">
        <v>0</v>
      </c>
      <c r="R5989">
        <f t="shared" si="323"/>
        <v>11</v>
      </c>
      <c r="S5989">
        <f t="shared" si="324"/>
        <v>18</v>
      </c>
    </row>
    <row r="5990" spans="1:19" x14ac:dyDescent="0.3">
      <c r="A5990">
        <v>5989</v>
      </c>
      <c r="B5990" t="s">
        <v>6172</v>
      </c>
      <c r="C5990" t="str">
        <f t="shared" si="325"/>
        <v>soybean_g_2_SoybeanESA5</v>
      </c>
      <c r="D5990">
        <v>802</v>
      </c>
      <c r="E5990">
        <v>802</v>
      </c>
      <c r="F5990">
        <v>0</v>
      </c>
      <c r="G5990">
        <v>0</v>
      </c>
      <c r="H5990">
        <v>0</v>
      </c>
      <c r="I5990">
        <v>0</v>
      </c>
      <c r="J5990">
        <v>0</v>
      </c>
      <c r="K5990">
        <v>0</v>
      </c>
      <c r="L5990">
        <v>855</v>
      </c>
      <c r="M5990">
        <v>0</v>
      </c>
      <c r="R5990">
        <f t="shared" si="323"/>
        <v>11</v>
      </c>
      <c r="S5990">
        <f t="shared" si="324"/>
        <v>18</v>
      </c>
    </row>
    <row r="5991" spans="1:19" x14ac:dyDescent="0.3">
      <c r="A5991">
        <v>5990</v>
      </c>
      <c r="B5991" t="s">
        <v>6173</v>
      </c>
      <c r="C5991" t="str">
        <f t="shared" si="325"/>
        <v>soybean_g_2_SoybeanESA6</v>
      </c>
      <c r="D5991">
        <v>528</v>
      </c>
      <c r="E5991">
        <v>528</v>
      </c>
      <c r="F5991">
        <v>0</v>
      </c>
      <c r="G5991">
        <v>0</v>
      </c>
      <c r="H5991">
        <v>0</v>
      </c>
      <c r="I5991">
        <v>0</v>
      </c>
      <c r="J5991">
        <v>0</v>
      </c>
      <c r="K5991">
        <v>0</v>
      </c>
      <c r="L5991">
        <v>545</v>
      </c>
      <c r="M5991">
        <v>0</v>
      </c>
      <c r="R5991">
        <f t="shared" si="323"/>
        <v>11</v>
      </c>
      <c r="S5991">
        <f t="shared" si="324"/>
        <v>18</v>
      </c>
    </row>
    <row r="5992" spans="1:19" x14ac:dyDescent="0.3">
      <c r="A5992">
        <v>5991</v>
      </c>
      <c r="B5992" t="s">
        <v>6174</v>
      </c>
      <c r="C5992" t="str">
        <f t="shared" si="325"/>
        <v>soybean_g_2_SoybeanESA7</v>
      </c>
      <c r="D5992">
        <v>502</v>
      </c>
      <c r="E5992">
        <v>502</v>
      </c>
      <c r="F5992">
        <v>0</v>
      </c>
      <c r="G5992">
        <v>0</v>
      </c>
      <c r="H5992">
        <v>0</v>
      </c>
      <c r="I5992">
        <v>0</v>
      </c>
      <c r="J5992">
        <v>0</v>
      </c>
      <c r="K5992">
        <v>0</v>
      </c>
      <c r="L5992">
        <v>561</v>
      </c>
      <c r="M5992">
        <v>0</v>
      </c>
      <c r="R5992">
        <f t="shared" si="323"/>
        <v>11</v>
      </c>
      <c r="S5992">
        <f t="shared" si="324"/>
        <v>18</v>
      </c>
    </row>
    <row r="5993" spans="1:19" x14ac:dyDescent="0.3">
      <c r="A5993">
        <v>5992</v>
      </c>
      <c r="B5993" t="s">
        <v>6175</v>
      </c>
      <c r="C5993" t="str">
        <f t="shared" si="325"/>
        <v>soybean_g_2_SoybeanESA8</v>
      </c>
      <c r="D5993">
        <v>481</v>
      </c>
      <c r="E5993">
        <v>481</v>
      </c>
      <c r="F5993">
        <v>0</v>
      </c>
      <c r="G5993">
        <v>0</v>
      </c>
      <c r="H5993">
        <v>0</v>
      </c>
      <c r="I5993">
        <v>0</v>
      </c>
      <c r="J5993">
        <v>0</v>
      </c>
      <c r="K5993">
        <v>0</v>
      </c>
      <c r="L5993">
        <v>497</v>
      </c>
      <c r="M5993">
        <v>0</v>
      </c>
      <c r="R5993">
        <f t="shared" si="323"/>
        <v>11</v>
      </c>
      <c r="S5993">
        <f t="shared" si="324"/>
        <v>18</v>
      </c>
    </row>
    <row r="5994" spans="1:19" x14ac:dyDescent="0.3">
      <c r="A5994">
        <v>5993</v>
      </c>
      <c r="B5994" t="s">
        <v>6176</v>
      </c>
      <c r="C5994" t="str">
        <f t="shared" si="325"/>
        <v>soybean_g_2_SoybeanESA9</v>
      </c>
      <c r="D5994">
        <v>330</v>
      </c>
      <c r="E5994">
        <v>330</v>
      </c>
      <c r="F5994">
        <v>0</v>
      </c>
      <c r="G5994">
        <v>0</v>
      </c>
      <c r="H5994">
        <v>0</v>
      </c>
      <c r="I5994">
        <v>0</v>
      </c>
      <c r="J5994">
        <v>0</v>
      </c>
      <c r="K5994">
        <v>0</v>
      </c>
      <c r="L5994">
        <v>345</v>
      </c>
      <c r="M5994">
        <v>0</v>
      </c>
      <c r="R5994">
        <f t="shared" si="323"/>
        <v>11</v>
      </c>
      <c r="S5994">
        <f t="shared" si="324"/>
        <v>18</v>
      </c>
    </row>
    <row r="5995" spans="1:19" x14ac:dyDescent="0.3">
      <c r="A5995">
        <v>5994</v>
      </c>
      <c r="B5995" t="s">
        <v>6177</v>
      </c>
      <c r="C5995" t="str">
        <f t="shared" si="325"/>
        <v>soybean_g_2_SoybeanESA10a</v>
      </c>
      <c r="D5995">
        <v>505</v>
      </c>
      <c r="E5995">
        <v>505</v>
      </c>
      <c r="F5995">
        <v>0</v>
      </c>
      <c r="G5995">
        <v>0</v>
      </c>
      <c r="H5995">
        <v>0</v>
      </c>
      <c r="I5995">
        <v>0</v>
      </c>
      <c r="J5995">
        <v>0</v>
      </c>
      <c r="K5995">
        <v>0</v>
      </c>
      <c r="L5995">
        <v>511</v>
      </c>
      <c r="M5995">
        <v>0</v>
      </c>
      <c r="R5995">
        <f t="shared" si="323"/>
        <v>11</v>
      </c>
      <c r="S5995">
        <f t="shared" si="324"/>
        <v>18</v>
      </c>
    </row>
    <row r="5996" spans="1:19" x14ac:dyDescent="0.3">
      <c r="A5996">
        <v>5995</v>
      </c>
      <c r="B5996" t="s">
        <v>6178</v>
      </c>
      <c r="C5996" t="str">
        <f t="shared" si="325"/>
        <v>soybean_g_2_SoybeanESA10b</v>
      </c>
      <c r="D5996">
        <v>877</v>
      </c>
      <c r="E5996">
        <v>877</v>
      </c>
      <c r="F5996">
        <v>0</v>
      </c>
      <c r="G5996">
        <v>0</v>
      </c>
      <c r="H5996">
        <v>0</v>
      </c>
      <c r="I5996">
        <v>0</v>
      </c>
      <c r="J5996">
        <v>0</v>
      </c>
      <c r="K5996">
        <v>0</v>
      </c>
      <c r="L5996">
        <v>889</v>
      </c>
      <c r="M5996">
        <v>0</v>
      </c>
      <c r="R5996">
        <f t="shared" si="323"/>
        <v>11</v>
      </c>
      <c r="S5996">
        <f t="shared" si="324"/>
        <v>18</v>
      </c>
    </row>
    <row r="5997" spans="1:19" x14ac:dyDescent="0.3">
      <c r="A5997">
        <v>5996</v>
      </c>
      <c r="B5997" t="s">
        <v>6179</v>
      </c>
      <c r="C5997" t="str">
        <f t="shared" si="325"/>
        <v>soybean_g_2_SoybeanESA11a</v>
      </c>
      <c r="D5997">
        <v>1026</v>
      </c>
      <c r="E5997">
        <v>1026</v>
      </c>
      <c r="F5997">
        <v>0</v>
      </c>
      <c r="G5997">
        <v>0</v>
      </c>
      <c r="H5997">
        <v>0</v>
      </c>
      <c r="I5997">
        <v>0</v>
      </c>
      <c r="J5997">
        <v>0</v>
      </c>
      <c r="K5997">
        <v>0</v>
      </c>
      <c r="L5997">
        <v>1060</v>
      </c>
      <c r="M5997">
        <v>0</v>
      </c>
      <c r="R5997">
        <f t="shared" si="323"/>
        <v>11</v>
      </c>
      <c r="S5997">
        <f t="shared" si="324"/>
        <v>18</v>
      </c>
    </row>
    <row r="5998" spans="1:19" x14ac:dyDescent="0.3">
      <c r="A5998">
        <v>5997</v>
      </c>
      <c r="B5998" t="s">
        <v>6180</v>
      </c>
      <c r="C5998" t="str">
        <f t="shared" si="325"/>
        <v>soybean_g_2_SoybeanESA11b</v>
      </c>
      <c r="D5998">
        <v>631</v>
      </c>
      <c r="E5998">
        <v>631</v>
      </c>
      <c r="F5998">
        <v>0</v>
      </c>
      <c r="G5998">
        <v>0</v>
      </c>
      <c r="H5998">
        <v>0</v>
      </c>
      <c r="I5998">
        <v>0</v>
      </c>
      <c r="J5998">
        <v>0</v>
      </c>
      <c r="K5998">
        <v>0</v>
      </c>
      <c r="L5998">
        <v>642</v>
      </c>
      <c r="M5998">
        <v>0</v>
      </c>
      <c r="R5998">
        <f t="shared" si="323"/>
        <v>11</v>
      </c>
      <c r="S5998">
        <f t="shared" si="324"/>
        <v>18</v>
      </c>
    </row>
    <row r="5999" spans="1:19" x14ac:dyDescent="0.3">
      <c r="A5999">
        <v>5998</v>
      </c>
      <c r="B5999" t="s">
        <v>6181</v>
      </c>
      <c r="C5999" t="str">
        <f t="shared" si="325"/>
        <v>soybean_g_2_SoybeanESA12a</v>
      </c>
      <c r="D5999">
        <v>531</v>
      </c>
      <c r="E5999">
        <v>531</v>
      </c>
      <c r="F5999">
        <v>0</v>
      </c>
      <c r="G5999">
        <v>0</v>
      </c>
      <c r="H5999">
        <v>0</v>
      </c>
      <c r="I5999">
        <v>0</v>
      </c>
      <c r="J5999">
        <v>0</v>
      </c>
      <c r="K5999">
        <v>0</v>
      </c>
      <c r="L5999">
        <v>537</v>
      </c>
      <c r="M5999">
        <v>0</v>
      </c>
      <c r="R5999">
        <f t="shared" si="323"/>
        <v>11</v>
      </c>
      <c r="S5999">
        <f t="shared" si="324"/>
        <v>18</v>
      </c>
    </row>
    <row r="6000" spans="1:19" x14ac:dyDescent="0.3">
      <c r="A6000">
        <v>5999</v>
      </c>
      <c r="B6000" t="s">
        <v>6182</v>
      </c>
      <c r="C6000" t="str">
        <f t="shared" ref="C6000:C6063" si="326">LEFT(B6000,R6000-1)&amp;RIGHT(B6000,LEN(B6000)-S6000)</f>
        <v>soybean_g_2_SoybeanESA12b</v>
      </c>
      <c r="D6000">
        <v>524</v>
      </c>
      <c r="E6000">
        <v>524</v>
      </c>
      <c r="F6000">
        <v>0</v>
      </c>
      <c r="G6000">
        <v>0</v>
      </c>
      <c r="H6000">
        <v>0</v>
      </c>
      <c r="I6000">
        <v>0</v>
      </c>
      <c r="J6000">
        <v>0</v>
      </c>
      <c r="K6000">
        <v>0</v>
      </c>
      <c r="L6000">
        <v>533</v>
      </c>
      <c r="M6000">
        <v>0</v>
      </c>
      <c r="R6000">
        <f t="shared" si="323"/>
        <v>11</v>
      </c>
      <c r="S6000">
        <f t="shared" si="324"/>
        <v>18</v>
      </c>
    </row>
    <row r="6001" spans="1:19" x14ac:dyDescent="0.3">
      <c r="A6001">
        <v>6000</v>
      </c>
      <c r="B6001" t="s">
        <v>6183</v>
      </c>
      <c r="C6001" t="str">
        <f t="shared" si="326"/>
        <v>soybean_g_2_SoybeanESA13</v>
      </c>
      <c r="D6001">
        <v>1531</v>
      </c>
      <c r="E6001">
        <v>1531</v>
      </c>
      <c r="F6001">
        <v>0</v>
      </c>
      <c r="G6001">
        <v>0</v>
      </c>
      <c r="H6001">
        <v>0</v>
      </c>
      <c r="I6001">
        <v>0</v>
      </c>
      <c r="J6001">
        <v>0</v>
      </c>
      <c r="K6001">
        <v>0</v>
      </c>
      <c r="L6001">
        <v>1545</v>
      </c>
      <c r="M6001">
        <v>0</v>
      </c>
      <c r="R6001">
        <f t="shared" si="323"/>
        <v>11</v>
      </c>
      <c r="S6001">
        <f t="shared" si="324"/>
        <v>18</v>
      </c>
    </row>
    <row r="6002" spans="1:19" x14ac:dyDescent="0.3">
      <c r="A6002">
        <v>6001</v>
      </c>
      <c r="B6002" t="s">
        <v>6184</v>
      </c>
      <c r="C6002" t="str">
        <f t="shared" si="326"/>
        <v>soybean_g_2_SoybeanESA14</v>
      </c>
      <c r="D6002">
        <v>888</v>
      </c>
      <c r="E6002">
        <v>888</v>
      </c>
      <c r="F6002">
        <v>0</v>
      </c>
      <c r="G6002">
        <v>0</v>
      </c>
      <c r="H6002">
        <v>0</v>
      </c>
      <c r="I6002">
        <v>0</v>
      </c>
      <c r="J6002">
        <v>0</v>
      </c>
      <c r="K6002">
        <v>0</v>
      </c>
      <c r="L6002">
        <v>901</v>
      </c>
      <c r="M6002">
        <v>0</v>
      </c>
      <c r="R6002">
        <f t="shared" si="323"/>
        <v>11</v>
      </c>
      <c r="S6002">
        <f t="shared" si="324"/>
        <v>18</v>
      </c>
    </row>
    <row r="6003" spans="1:19" x14ac:dyDescent="0.3">
      <c r="A6003">
        <v>6002</v>
      </c>
      <c r="B6003" t="s">
        <v>6185</v>
      </c>
      <c r="C6003" t="str">
        <f t="shared" si="326"/>
        <v>soybean_g_2_SoybeanESA16a</v>
      </c>
      <c r="D6003">
        <v>1377</v>
      </c>
      <c r="E6003">
        <v>1377</v>
      </c>
      <c r="F6003">
        <v>0</v>
      </c>
      <c r="G6003">
        <v>0</v>
      </c>
      <c r="H6003">
        <v>0</v>
      </c>
      <c r="I6003">
        <v>0</v>
      </c>
      <c r="J6003">
        <v>0</v>
      </c>
      <c r="K6003">
        <v>0</v>
      </c>
      <c r="L6003">
        <v>1402</v>
      </c>
      <c r="M6003">
        <v>0</v>
      </c>
      <c r="R6003">
        <f t="shared" si="323"/>
        <v>11</v>
      </c>
      <c r="S6003">
        <f t="shared" si="324"/>
        <v>18</v>
      </c>
    </row>
    <row r="6004" spans="1:19" x14ac:dyDescent="0.3">
      <c r="A6004">
        <v>6003</v>
      </c>
      <c r="B6004" t="s">
        <v>6186</v>
      </c>
      <c r="C6004" t="str">
        <f t="shared" si="326"/>
        <v>soybean_g_2_SoybeanESA16b</v>
      </c>
      <c r="D6004">
        <v>1395</v>
      </c>
      <c r="E6004">
        <v>1395</v>
      </c>
      <c r="F6004">
        <v>0</v>
      </c>
      <c r="G6004">
        <v>0</v>
      </c>
      <c r="H6004">
        <v>0</v>
      </c>
      <c r="I6004">
        <v>0</v>
      </c>
      <c r="J6004">
        <v>0</v>
      </c>
      <c r="K6004">
        <v>0</v>
      </c>
      <c r="L6004">
        <v>1416</v>
      </c>
      <c r="M6004">
        <v>0</v>
      </c>
      <c r="R6004">
        <f t="shared" si="323"/>
        <v>11</v>
      </c>
      <c r="S6004">
        <f t="shared" si="324"/>
        <v>18</v>
      </c>
    </row>
    <row r="6005" spans="1:19" x14ac:dyDescent="0.3">
      <c r="A6005">
        <v>6004</v>
      </c>
      <c r="B6005" t="s">
        <v>6187</v>
      </c>
      <c r="C6005" t="str">
        <f t="shared" si="326"/>
        <v>soybean_g_2_SoybeanESA17a</v>
      </c>
      <c r="D6005">
        <v>794</v>
      </c>
      <c r="E6005">
        <v>794</v>
      </c>
      <c r="F6005">
        <v>0</v>
      </c>
      <c r="G6005">
        <v>0</v>
      </c>
      <c r="H6005">
        <v>0</v>
      </c>
      <c r="I6005">
        <v>0</v>
      </c>
      <c r="J6005">
        <v>0</v>
      </c>
      <c r="K6005">
        <v>0</v>
      </c>
      <c r="L6005">
        <v>829</v>
      </c>
      <c r="M6005">
        <v>0</v>
      </c>
      <c r="R6005">
        <f t="shared" si="323"/>
        <v>11</v>
      </c>
      <c r="S6005">
        <f t="shared" si="324"/>
        <v>18</v>
      </c>
    </row>
    <row r="6006" spans="1:19" x14ac:dyDescent="0.3">
      <c r="A6006">
        <v>6005</v>
      </c>
      <c r="B6006" t="s">
        <v>6188</v>
      </c>
      <c r="C6006" t="str">
        <f t="shared" si="326"/>
        <v>soybean_g_2_SoybeanESA17b</v>
      </c>
      <c r="D6006">
        <v>683</v>
      </c>
      <c r="E6006">
        <v>683</v>
      </c>
      <c r="F6006">
        <v>0</v>
      </c>
      <c r="G6006">
        <v>0</v>
      </c>
      <c r="H6006">
        <v>0</v>
      </c>
      <c r="I6006">
        <v>0</v>
      </c>
      <c r="J6006">
        <v>0</v>
      </c>
      <c r="K6006">
        <v>0</v>
      </c>
      <c r="L6006">
        <v>703</v>
      </c>
      <c r="M6006">
        <v>0</v>
      </c>
      <c r="R6006">
        <f t="shared" si="323"/>
        <v>11</v>
      </c>
      <c r="S6006">
        <f t="shared" si="324"/>
        <v>18</v>
      </c>
    </row>
    <row r="6007" spans="1:19" x14ac:dyDescent="0.3">
      <c r="A6007">
        <v>6006</v>
      </c>
      <c r="B6007" t="s">
        <v>6189</v>
      </c>
      <c r="C6007" t="str">
        <f t="shared" si="326"/>
        <v>soybean_g_2_SoybeanESA18a</v>
      </c>
      <c r="D6007">
        <v>1312</v>
      </c>
      <c r="E6007">
        <v>1312</v>
      </c>
      <c r="F6007">
        <v>0</v>
      </c>
      <c r="G6007">
        <v>0</v>
      </c>
      <c r="H6007">
        <v>0</v>
      </c>
      <c r="I6007">
        <v>0</v>
      </c>
      <c r="J6007">
        <v>0</v>
      </c>
      <c r="K6007">
        <v>0</v>
      </c>
      <c r="L6007">
        <v>1324</v>
      </c>
      <c r="M6007">
        <v>0</v>
      </c>
      <c r="R6007">
        <f t="shared" si="323"/>
        <v>11</v>
      </c>
      <c r="S6007">
        <f t="shared" si="324"/>
        <v>18</v>
      </c>
    </row>
    <row r="6008" spans="1:19" x14ac:dyDescent="0.3">
      <c r="A6008">
        <v>6007</v>
      </c>
      <c r="B6008" t="s">
        <v>6190</v>
      </c>
      <c r="C6008" t="str">
        <f t="shared" si="326"/>
        <v>soybean_g_2_SoybeanESA18b</v>
      </c>
      <c r="D6008">
        <v>1672</v>
      </c>
      <c r="E6008">
        <v>1672</v>
      </c>
      <c r="F6008">
        <v>0</v>
      </c>
      <c r="G6008">
        <v>0</v>
      </c>
      <c r="H6008">
        <v>0</v>
      </c>
      <c r="I6008">
        <v>0</v>
      </c>
      <c r="J6008">
        <v>0</v>
      </c>
      <c r="K6008">
        <v>0</v>
      </c>
      <c r="L6008">
        <v>1690</v>
      </c>
      <c r="M6008">
        <v>0</v>
      </c>
      <c r="R6008">
        <f t="shared" si="323"/>
        <v>11</v>
      </c>
      <c r="S6008">
        <f t="shared" si="324"/>
        <v>18</v>
      </c>
    </row>
    <row r="6009" spans="1:19" x14ac:dyDescent="0.3">
      <c r="A6009">
        <v>6008</v>
      </c>
      <c r="B6009" t="s">
        <v>6191</v>
      </c>
      <c r="C6009" t="str">
        <f t="shared" si="326"/>
        <v>soybean_g_2_SoybeanESA20a</v>
      </c>
      <c r="D6009">
        <v>444</v>
      </c>
      <c r="E6009">
        <v>444</v>
      </c>
      <c r="F6009">
        <v>0</v>
      </c>
      <c r="G6009">
        <v>0</v>
      </c>
      <c r="H6009">
        <v>0</v>
      </c>
      <c r="I6009">
        <v>0</v>
      </c>
      <c r="J6009">
        <v>0</v>
      </c>
      <c r="K6009">
        <v>0</v>
      </c>
      <c r="L6009">
        <v>448</v>
      </c>
      <c r="M6009">
        <v>0</v>
      </c>
      <c r="R6009">
        <f t="shared" si="323"/>
        <v>11</v>
      </c>
      <c r="S6009">
        <f t="shared" si="324"/>
        <v>18</v>
      </c>
    </row>
    <row r="6010" spans="1:19" x14ac:dyDescent="0.3">
      <c r="A6010">
        <v>6009</v>
      </c>
      <c r="B6010" t="s">
        <v>6192</v>
      </c>
      <c r="C6010" t="str">
        <f t="shared" si="326"/>
        <v>soybean_g_2_SoybeanESA20b</v>
      </c>
      <c r="D6010">
        <v>684</v>
      </c>
      <c r="E6010">
        <v>684</v>
      </c>
      <c r="F6010">
        <v>0</v>
      </c>
      <c r="G6010">
        <v>0</v>
      </c>
      <c r="H6010">
        <v>0</v>
      </c>
      <c r="I6010">
        <v>0</v>
      </c>
      <c r="J6010">
        <v>0</v>
      </c>
      <c r="K6010">
        <v>0</v>
      </c>
      <c r="L6010">
        <v>686</v>
      </c>
      <c r="M6010">
        <v>0</v>
      </c>
      <c r="R6010">
        <f t="shared" si="323"/>
        <v>11</v>
      </c>
      <c r="S6010">
        <f t="shared" si="324"/>
        <v>18</v>
      </c>
    </row>
    <row r="6011" spans="1:19" x14ac:dyDescent="0.3">
      <c r="A6011">
        <f>A6010+1</f>
        <v>6010</v>
      </c>
      <c r="B6011" t="s">
        <v>5999</v>
      </c>
      <c r="C6011" t="str">
        <f t="shared" si="326"/>
        <v>pgsture2_g_7_GrasslandESA1</v>
      </c>
      <c r="D6011">
        <v>32.4</v>
      </c>
      <c r="E6011">
        <v>32</v>
      </c>
      <c r="F6011">
        <v>11.1</v>
      </c>
      <c r="G6011">
        <v>7.01</v>
      </c>
      <c r="H6011">
        <v>31.2</v>
      </c>
      <c r="I6011">
        <v>25.3</v>
      </c>
      <c r="J6011">
        <v>21.5</v>
      </c>
      <c r="K6011">
        <v>21.1</v>
      </c>
      <c r="L6011">
        <v>17.2</v>
      </c>
      <c r="M6011">
        <v>17.3</v>
      </c>
      <c r="R6011">
        <f t="shared" ref="R6011:R6074" si="327">SEARCH("run",B6011)</f>
        <v>12</v>
      </c>
      <c r="S6011">
        <f t="shared" ref="S6011:S6074" si="328">SEARCH("_",B6011,SEARCH("_",B6011,R6011+1)+1)</f>
        <v>20</v>
      </c>
    </row>
    <row r="6012" spans="1:19" x14ac:dyDescent="0.3">
      <c r="A6012">
        <f t="shared" ref="A6012:A6075" si="329">A6011+1</f>
        <v>6011</v>
      </c>
      <c r="B6012" t="s">
        <v>6000</v>
      </c>
      <c r="C6012" t="str">
        <f t="shared" si="326"/>
        <v>pgsture2_g_7_GrasslandESA2</v>
      </c>
      <c r="D6012">
        <v>10.7</v>
      </c>
      <c r="E6012">
        <v>10.6</v>
      </c>
      <c r="F6012">
        <v>3.76</v>
      </c>
      <c r="G6012">
        <v>3.12</v>
      </c>
      <c r="H6012">
        <v>10.3</v>
      </c>
      <c r="I6012">
        <v>9.17</v>
      </c>
      <c r="J6012">
        <v>7.61</v>
      </c>
      <c r="K6012">
        <v>7.16</v>
      </c>
      <c r="L6012">
        <v>6.12</v>
      </c>
      <c r="M6012">
        <v>6.1</v>
      </c>
      <c r="R6012">
        <f t="shared" si="327"/>
        <v>12</v>
      </c>
      <c r="S6012">
        <f t="shared" si="328"/>
        <v>20</v>
      </c>
    </row>
    <row r="6013" spans="1:19" x14ac:dyDescent="0.3">
      <c r="A6013">
        <f t="shared" si="329"/>
        <v>6012</v>
      </c>
      <c r="B6013" t="s">
        <v>6001</v>
      </c>
      <c r="C6013" t="str">
        <f t="shared" si="326"/>
        <v>pgsture2_g_7_GrasslandESA3</v>
      </c>
      <c r="D6013">
        <v>42.3</v>
      </c>
      <c r="E6013">
        <v>41.7</v>
      </c>
      <c r="F6013">
        <v>8.1999999999999993</v>
      </c>
      <c r="G6013">
        <v>4.57</v>
      </c>
      <c r="H6013">
        <v>40.1</v>
      </c>
      <c r="I6013">
        <v>34.6</v>
      </c>
      <c r="J6013">
        <v>25.7</v>
      </c>
      <c r="K6013">
        <v>24.3</v>
      </c>
      <c r="L6013">
        <v>18.399999999999999</v>
      </c>
      <c r="M6013">
        <v>18.2</v>
      </c>
      <c r="R6013">
        <f t="shared" si="327"/>
        <v>12</v>
      </c>
      <c r="S6013">
        <f t="shared" si="328"/>
        <v>20</v>
      </c>
    </row>
    <row r="6014" spans="1:19" x14ac:dyDescent="0.3">
      <c r="A6014">
        <f t="shared" si="329"/>
        <v>6013</v>
      </c>
      <c r="B6014" t="s">
        <v>6002</v>
      </c>
      <c r="C6014" t="str">
        <f t="shared" si="326"/>
        <v>pgsture2_g_7_GrasslandESA4</v>
      </c>
      <c r="D6014">
        <v>12.6</v>
      </c>
      <c r="E6014">
        <v>12.5</v>
      </c>
      <c r="F6014">
        <v>5.2</v>
      </c>
      <c r="G6014">
        <v>4.45</v>
      </c>
      <c r="H6014">
        <v>12.4</v>
      </c>
      <c r="I6014">
        <v>11.6</v>
      </c>
      <c r="J6014">
        <v>9.9700000000000006</v>
      </c>
      <c r="K6014">
        <v>9.2200000000000006</v>
      </c>
      <c r="L6014">
        <v>8.0500000000000007</v>
      </c>
      <c r="M6014">
        <v>8.0299999999999994</v>
      </c>
      <c r="R6014">
        <f t="shared" si="327"/>
        <v>12</v>
      </c>
      <c r="S6014">
        <f t="shared" si="328"/>
        <v>20</v>
      </c>
    </row>
    <row r="6015" spans="1:19" x14ac:dyDescent="0.3">
      <c r="A6015">
        <f t="shared" si="329"/>
        <v>6014</v>
      </c>
      <c r="B6015" t="s">
        <v>6003</v>
      </c>
      <c r="C6015" t="str">
        <f t="shared" si="326"/>
        <v>pgsture2_g_7_GrasslandESA5</v>
      </c>
      <c r="D6015">
        <v>42.2</v>
      </c>
      <c r="E6015">
        <v>41.8</v>
      </c>
      <c r="F6015">
        <v>10.7</v>
      </c>
      <c r="G6015">
        <v>6.15</v>
      </c>
      <c r="H6015">
        <v>40.4</v>
      </c>
      <c r="I6015">
        <v>34.700000000000003</v>
      </c>
      <c r="J6015">
        <v>26.8</v>
      </c>
      <c r="K6015">
        <v>26.5</v>
      </c>
      <c r="L6015">
        <v>20.3</v>
      </c>
      <c r="M6015">
        <v>20.7</v>
      </c>
      <c r="R6015">
        <f t="shared" si="327"/>
        <v>12</v>
      </c>
      <c r="S6015">
        <f t="shared" si="328"/>
        <v>20</v>
      </c>
    </row>
    <row r="6016" spans="1:19" x14ac:dyDescent="0.3">
      <c r="A6016">
        <f t="shared" si="329"/>
        <v>6015</v>
      </c>
      <c r="B6016" t="s">
        <v>6004</v>
      </c>
      <c r="C6016" t="str">
        <f t="shared" si="326"/>
        <v>pgsture2_g_7_GrasslandESA6</v>
      </c>
      <c r="D6016">
        <v>36.1</v>
      </c>
      <c r="E6016">
        <v>35.6</v>
      </c>
      <c r="F6016">
        <v>7.11</v>
      </c>
      <c r="G6016">
        <v>4.3499999999999996</v>
      </c>
      <c r="H6016">
        <v>34.299999999999997</v>
      </c>
      <c r="I6016">
        <v>26.9</v>
      </c>
      <c r="J6016">
        <v>19</v>
      </c>
      <c r="K6016">
        <v>16.100000000000001</v>
      </c>
      <c r="L6016">
        <v>12.6</v>
      </c>
      <c r="M6016">
        <v>12.9</v>
      </c>
      <c r="R6016">
        <f t="shared" si="327"/>
        <v>12</v>
      </c>
      <c r="S6016">
        <f t="shared" si="328"/>
        <v>20</v>
      </c>
    </row>
    <row r="6017" spans="1:19" x14ac:dyDescent="0.3">
      <c r="A6017">
        <f t="shared" si="329"/>
        <v>6016</v>
      </c>
      <c r="B6017" t="s">
        <v>6005</v>
      </c>
      <c r="C6017" t="str">
        <f t="shared" si="326"/>
        <v>pgsture2_g_7_GrasslandESA7</v>
      </c>
      <c r="D6017">
        <v>34.6</v>
      </c>
      <c r="E6017">
        <v>34</v>
      </c>
      <c r="F6017">
        <v>8.68</v>
      </c>
      <c r="G6017">
        <v>6.76</v>
      </c>
      <c r="H6017">
        <v>32.4</v>
      </c>
      <c r="I6017">
        <v>26.1</v>
      </c>
      <c r="J6017">
        <v>18.2</v>
      </c>
      <c r="K6017">
        <v>15.6</v>
      </c>
      <c r="L6017">
        <v>12.5</v>
      </c>
      <c r="M6017">
        <v>12.5</v>
      </c>
      <c r="R6017">
        <f t="shared" si="327"/>
        <v>12</v>
      </c>
      <c r="S6017">
        <f t="shared" si="328"/>
        <v>20</v>
      </c>
    </row>
    <row r="6018" spans="1:19" x14ac:dyDescent="0.3">
      <c r="A6018">
        <f t="shared" si="329"/>
        <v>6017</v>
      </c>
      <c r="B6018" t="s">
        <v>6006</v>
      </c>
      <c r="C6018" t="str">
        <f t="shared" si="326"/>
        <v>pgsture2_g_7_GrasslandESA8</v>
      </c>
      <c r="D6018">
        <v>53.4</v>
      </c>
      <c r="E6018">
        <v>52</v>
      </c>
      <c r="F6018">
        <v>10.3</v>
      </c>
      <c r="G6018">
        <v>6.5</v>
      </c>
      <c r="H6018">
        <v>48.4</v>
      </c>
      <c r="I6018">
        <v>40.700000000000003</v>
      </c>
      <c r="J6018">
        <v>36.700000000000003</v>
      </c>
      <c r="K6018">
        <v>35</v>
      </c>
      <c r="L6018">
        <v>24.7</v>
      </c>
      <c r="M6018">
        <v>25.5</v>
      </c>
      <c r="R6018">
        <f t="shared" si="327"/>
        <v>12</v>
      </c>
      <c r="S6018">
        <f t="shared" si="328"/>
        <v>20</v>
      </c>
    </row>
    <row r="6019" spans="1:19" x14ac:dyDescent="0.3">
      <c r="A6019">
        <f t="shared" si="329"/>
        <v>6018</v>
      </c>
      <c r="B6019" t="s">
        <v>6007</v>
      </c>
      <c r="C6019" t="str">
        <f t="shared" si="326"/>
        <v>pgsture2_g_7_GrasslandESA8</v>
      </c>
      <c r="D6019">
        <v>59.2</v>
      </c>
      <c r="E6019">
        <v>57.5</v>
      </c>
      <c r="F6019">
        <v>10</v>
      </c>
      <c r="G6019">
        <v>6.21</v>
      </c>
      <c r="H6019">
        <v>55.3</v>
      </c>
      <c r="I6019">
        <v>39.5</v>
      </c>
      <c r="J6019">
        <v>32.200000000000003</v>
      </c>
      <c r="K6019">
        <v>24.5</v>
      </c>
      <c r="L6019">
        <v>22</v>
      </c>
      <c r="M6019">
        <v>21.1</v>
      </c>
      <c r="R6019">
        <f t="shared" si="327"/>
        <v>12</v>
      </c>
      <c r="S6019">
        <f t="shared" si="328"/>
        <v>20</v>
      </c>
    </row>
    <row r="6020" spans="1:19" x14ac:dyDescent="0.3">
      <c r="A6020">
        <f t="shared" si="329"/>
        <v>6019</v>
      </c>
      <c r="B6020" t="s">
        <v>6008</v>
      </c>
      <c r="C6020" t="str">
        <f t="shared" si="326"/>
        <v>pgsture2_g_7_GrasslandESA10a</v>
      </c>
      <c r="D6020">
        <v>38.799999999999997</v>
      </c>
      <c r="E6020">
        <v>38.200000000000003</v>
      </c>
      <c r="F6020">
        <v>8.68</v>
      </c>
      <c r="G6020">
        <v>6.04</v>
      </c>
      <c r="H6020">
        <v>36.5</v>
      </c>
      <c r="I6020">
        <v>27.7</v>
      </c>
      <c r="J6020">
        <v>18</v>
      </c>
      <c r="K6020">
        <v>18.5</v>
      </c>
      <c r="L6020">
        <v>14</v>
      </c>
      <c r="M6020">
        <v>14.4</v>
      </c>
      <c r="R6020">
        <f t="shared" si="327"/>
        <v>12</v>
      </c>
      <c r="S6020">
        <f t="shared" si="328"/>
        <v>20</v>
      </c>
    </row>
    <row r="6021" spans="1:19" x14ac:dyDescent="0.3">
      <c r="A6021">
        <f t="shared" si="329"/>
        <v>6020</v>
      </c>
      <c r="B6021" t="s">
        <v>6009</v>
      </c>
      <c r="C6021" t="str">
        <f t="shared" si="326"/>
        <v>pgsture2_g_7_GrasslandESA10b</v>
      </c>
      <c r="D6021">
        <v>15</v>
      </c>
      <c r="E6021">
        <v>14.9</v>
      </c>
      <c r="F6021">
        <v>5.76</v>
      </c>
      <c r="G6021">
        <v>4.3600000000000003</v>
      </c>
      <c r="H6021">
        <v>14.5</v>
      </c>
      <c r="I6021">
        <v>12.5</v>
      </c>
      <c r="J6021">
        <v>10.4</v>
      </c>
      <c r="K6021">
        <v>9.23</v>
      </c>
      <c r="L6021">
        <v>7.48</v>
      </c>
      <c r="M6021">
        <v>7.47</v>
      </c>
      <c r="R6021">
        <f t="shared" si="327"/>
        <v>12</v>
      </c>
      <c r="S6021">
        <f t="shared" si="328"/>
        <v>20</v>
      </c>
    </row>
    <row r="6022" spans="1:19" x14ac:dyDescent="0.3">
      <c r="A6022">
        <f t="shared" si="329"/>
        <v>6021</v>
      </c>
      <c r="B6022" t="s">
        <v>6010</v>
      </c>
      <c r="C6022" t="str">
        <f t="shared" si="326"/>
        <v>pgsture2_g_7_GrasslandESA11a</v>
      </c>
      <c r="D6022">
        <v>68.8</v>
      </c>
      <c r="E6022">
        <v>66.900000000000006</v>
      </c>
      <c r="F6022">
        <v>9.4700000000000006</v>
      </c>
      <c r="G6022">
        <v>6.12</v>
      </c>
      <c r="H6022">
        <v>61.7</v>
      </c>
      <c r="I6022">
        <v>41.9</v>
      </c>
      <c r="J6022">
        <v>23.8</v>
      </c>
      <c r="K6022">
        <v>19.5</v>
      </c>
      <c r="L6022">
        <v>15.4</v>
      </c>
      <c r="M6022">
        <v>15.3</v>
      </c>
      <c r="R6022">
        <f t="shared" si="327"/>
        <v>12</v>
      </c>
      <c r="S6022">
        <f t="shared" si="328"/>
        <v>20</v>
      </c>
    </row>
    <row r="6023" spans="1:19" x14ac:dyDescent="0.3">
      <c r="A6023">
        <f t="shared" si="329"/>
        <v>6022</v>
      </c>
      <c r="B6023" t="s">
        <v>6011</v>
      </c>
      <c r="C6023" t="str">
        <f t="shared" si="326"/>
        <v>pgsture2_g_7_GrasslandESA11b</v>
      </c>
      <c r="D6023">
        <v>38.799999999999997</v>
      </c>
      <c r="E6023">
        <v>37.799999999999997</v>
      </c>
      <c r="F6023">
        <v>6.35</v>
      </c>
      <c r="G6023">
        <v>4.45</v>
      </c>
      <c r="H6023">
        <v>34.9</v>
      </c>
      <c r="I6023">
        <v>25.2</v>
      </c>
      <c r="J6023">
        <v>18.2</v>
      </c>
      <c r="K6023">
        <v>16.8</v>
      </c>
      <c r="L6023">
        <v>14.4</v>
      </c>
      <c r="M6023">
        <v>14.2</v>
      </c>
      <c r="R6023">
        <f t="shared" si="327"/>
        <v>12</v>
      </c>
      <c r="S6023">
        <f t="shared" si="328"/>
        <v>20</v>
      </c>
    </row>
    <row r="6024" spans="1:19" x14ac:dyDescent="0.3">
      <c r="A6024">
        <f t="shared" si="329"/>
        <v>6023</v>
      </c>
      <c r="B6024" t="s">
        <v>6012</v>
      </c>
      <c r="C6024" t="str">
        <f t="shared" si="326"/>
        <v>pgsture2_g_7_GrasslandESA12a</v>
      </c>
      <c r="D6024">
        <v>48.8</v>
      </c>
      <c r="E6024">
        <v>47.2</v>
      </c>
      <c r="F6024">
        <v>7.18</v>
      </c>
      <c r="G6024">
        <v>4.9800000000000004</v>
      </c>
      <c r="H6024">
        <v>44.9</v>
      </c>
      <c r="I6024">
        <v>32.1</v>
      </c>
      <c r="J6024">
        <v>19.100000000000001</v>
      </c>
      <c r="K6024">
        <v>15.4</v>
      </c>
      <c r="L6024">
        <v>12.3</v>
      </c>
      <c r="M6024">
        <v>12.2</v>
      </c>
      <c r="R6024">
        <f t="shared" si="327"/>
        <v>12</v>
      </c>
      <c r="S6024">
        <f t="shared" si="328"/>
        <v>20</v>
      </c>
    </row>
    <row r="6025" spans="1:19" x14ac:dyDescent="0.3">
      <c r="A6025">
        <f t="shared" si="329"/>
        <v>6024</v>
      </c>
      <c r="B6025" t="s">
        <v>6013</v>
      </c>
      <c r="C6025" t="str">
        <f t="shared" si="326"/>
        <v>pgsture2_g_7_GrasslandESA12b</v>
      </c>
      <c r="D6025">
        <v>55</v>
      </c>
      <c r="E6025">
        <v>53.5</v>
      </c>
      <c r="F6025">
        <v>7.34</v>
      </c>
      <c r="G6025">
        <v>4.1100000000000003</v>
      </c>
      <c r="H6025">
        <v>49.7</v>
      </c>
      <c r="I6025">
        <v>34.799999999999997</v>
      </c>
      <c r="J6025">
        <v>22.7</v>
      </c>
      <c r="K6025">
        <v>19.3</v>
      </c>
      <c r="L6025">
        <v>13.5</v>
      </c>
      <c r="M6025">
        <v>13.4</v>
      </c>
      <c r="R6025">
        <f t="shared" si="327"/>
        <v>12</v>
      </c>
      <c r="S6025">
        <f t="shared" si="328"/>
        <v>20</v>
      </c>
    </row>
    <row r="6026" spans="1:19" x14ac:dyDescent="0.3">
      <c r="A6026">
        <f t="shared" si="329"/>
        <v>6025</v>
      </c>
      <c r="B6026" t="s">
        <v>6014</v>
      </c>
      <c r="C6026" t="str">
        <f t="shared" si="326"/>
        <v>pgsture2_g_7_GrasslandESA13</v>
      </c>
      <c r="D6026">
        <v>20.2</v>
      </c>
      <c r="E6026">
        <v>19.7</v>
      </c>
      <c r="F6026">
        <v>3.79</v>
      </c>
      <c r="G6026">
        <v>3.05</v>
      </c>
      <c r="H6026">
        <v>18.2</v>
      </c>
      <c r="I6026">
        <v>12.8</v>
      </c>
      <c r="J6026">
        <v>8.17</v>
      </c>
      <c r="K6026">
        <v>7.45</v>
      </c>
      <c r="L6026">
        <v>5.99</v>
      </c>
      <c r="M6026">
        <v>5.95</v>
      </c>
      <c r="R6026">
        <f t="shared" si="327"/>
        <v>12</v>
      </c>
      <c r="S6026">
        <f t="shared" si="328"/>
        <v>20</v>
      </c>
    </row>
    <row r="6027" spans="1:19" x14ac:dyDescent="0.3">
      <c r="A6027">
        <f t="shared" si="329"/>
        <v>6026</v>
      </c>
      <c r="B6027" t="s">
        <v>6015</v>
      </c>
      <c r="C6027" t="str">
        <f t="shared" si="326"/>
        <v>pgsture2_g_7_GrasslandESA14</v>
      </c>
      <c r="D6027">
        <v>12.8</v>
      </c>
      <c r="E6027">
        <v>12.6</v>
      </c>
      <c r="F6027">
        <v>4.9000000000000004</v>
      </c>
      <c r="G6027">
        <v>4.0199999999999996</v>
      </c>
      <c r="H6027">
        <v>12</v>
      </c>
      <c r="I6027">
        <v>9.7200000000000006</v>
      </c>
      <c r="J6027">
        <v>8.15</v>
      </c>
      <c r="K6027">
        <v>7.37</v>
      </c>
      <c r="L6027">
        <v>6.49</v>
      </c>
      <c r="M6027">
        <v>6.69</v>
      </c>
      <c r="R6027">
        <f t="shared" si="327"/>
        <v>12</v>
      </c>
      <c r="S6027">
        <f t="shared" si="328"/>
        <v>20</v>
      </c>
    </row>
    <row r="6028" spans="1:19" x14ac:dyDescent="0.3">
      <c r="A6028">
        <f t="shared" si="329"/>
        <v>6027</v>
      </c>
      <c r="B6028" t="s">
        <v>6016</v>
      </c>
      <c r="C6028" t="str">
        <f t="shared" si="326"/>
        <v>pgsture2_g_7_GrasslandESA15a</v>
      </c>
      <c r="D6028">
        <v>65.099999999999994</v>
      </c>
      <c r="E6028">
        <v>64.8</v>
      </c>
      <c r="F6028">
        <v>10.3</v>
      </c>
      <c r="G6028">
        <v>7.01</v>
      </c>
      <c r="H6028">
        <v>65.599999999999994</v>
      </c>
      <c r="I6028">
        <v>54.7</v>
      </c>
      <c r="J6028">
        <v>33.700000000000003</v>
      </c>
      <c r="K6028">
        <v>24</v>
      </c>
      <c r="L6028">
        <v>25.3</v>
      </c>
      <c r="M6028">
        <v>18.3</v>
      </c>
      <c r="R6028">
        <f t="shared" si="327"/>
        <v>12</v>
      </c>
      <c r="S6028">
        <f t="shared" si="328"/>
        <v>20</v>
      </c>
    </row>
    <row r="6029" spans="1:19" x14ac:dyDescent="0.3">
      <c r="A6029">
        <f t="shared" si="329"/>
        <v>6028</v>
      </c>
      <c r="B6029" t="s">
        <v>6017</v>
      </c>
      <c r="C6029" t="str">
        <f t="shared" si="326"/>
        <v>pgsture2_g_7_GrasslandESA15b</v>
      </c>
      <c r="D6029">
        <v>25.1</v>
      </c>
      <c r="E6029">
        <v>24</v>
      </c>
      <c r="F6029">
        <v>3.3</v>
      </c>
      <c r="G6029">
        <v>2.39</v>
      </c>
      <c r="H6029">
        <v>21.1</v>
      </c>
      <c r="I6029">
        <v>12.9</v>
      </c>
      <c r="J6029">
        <v>9.3699999999999992</v>
      </c>
      <c r="K6029">
        <v>8.43</v>
      </c>
      <c r="L6029">
        <v>7.13</v>
      </c>
      <c r="M6029">
        <v>7.08</v>
      </c>
      <c r="R6029">
        <f t="shared" si="327"/>
        <v>12</v>
      </c>
      <c r="S6029">
        <f t="shared" si="328"/>
        <v>20</v>
      </c>
    </row>
    <row r="6030" spans="1:19" x14ac:dyDescent="0.3">
      <c r="A6030">
        <f t="shared" si="329"/>
        <v>6029</v>
      </c>
      <c r="B6030" t="s">
        <v>6018</v>
      </c>
      <c r="C6030" t="str">
        <f t="shared" si="326"/>
        <v>pgsture2_g_7_GrasslandESA16a</v>
      </c>
      <c r="D6030">
        <v>25.8</v>
      </c>
      <c r="E6030">
        <v>25.5</v>
      </c>
      <c r="F6030">
        <v>5.9</v>
      </c>
      <c r="G6030">
        <v>3.45</v>
      </c>
      <c r="H6030">
        <v>24.8</v>
      </c>
      <c r="I6030">
        <v>21.5</v>
      </c>
      <c r="J6030">
        <v>16.100000000000001</v>
      </c>
      <c r="K6030">
        <v>13.6</v>
      </c>
      <c r="L6030">
        <v>10.5</v>
      </c>
      <c r="M6030">
        <v>10.4</v>
      </c>
      <c r="R6030">
        <f t="shared" si="327"/>
        <v>12</v>
      </c>
      <c r="S6030">
        <f t="shared" si="328"/>
        <v>20</v>
      </c>
    </row>
    <row r="6031" spans="1:19" x14ac:dyDescent="0.3">
      <c r="A6031">
        <f t="shared" si="329"/>
        <v>6030</v>
      </c>
      <c r="B6031" t="s">
        <v>6019</v>
      </c>
      <c r="C6031" t="str">
        <f t="shared" si="326"/>
        <v>pgsture2_g_7_GrasslandESA16b</v>
      </c>
      <c r="D6031">
        <v>9.34</v>
      </c>
      <c r="E6031">
        <v>9.2200000000000006</v>
      </c>
      <c r="F6031">
        <v>3.49</v>
      </c>
      <c r="G6031">
        <v>2.95</v>
      </c>
      <c r="H6031">
        <v>8.8800000000000008</v>
      </c>
      <c r="I6031">
        <v>7.77</v>
      </c>
      <c r="J6031">
        <v>6.08</v>
      </c>
      <c r="K6031">
        <v>5.56</v>
      </c>
      <c r="L6031">
        <v>4.71</v>
      </c>
      <c r="M6031">
        <v>4.6399999999999997</v>
      </c>
      <c r="R6031">
        <f t="shared" si="327"/>
        <v>12</v>
      </c>
      <c r="S6031">
        <f t="shared" si="328"/>
        <v>20</v>
      </c>
    </row>
    <row r="6032" spans="1:19" x14ac:dyDescent="0.3">
      <c r="A6032">
        <f t="shared" si="329"/>
        <v>6031</v>
      </c>
      <c r="B6032" t="s">
        <v>6020</v>
      </c>
      <c r="C6032" t="str">
        <f t="shared" si="326"/>
        <v>pgsture2_g_7_GrasslandESA17a</v>
      </c>
      <c r="D6032">
        <v>25.2</v>
      </c>
      <c r="E6032">
        <v>24.8</v>
      </c>
      <c r="F6032">
        <v>8.08</v>
      </c>
      <c r="G6032">
        <v>5.45</v>
      </c>
      <c r="H6032">
        <v>24.1</v>
      </c>
      <c r="I6032">
        <v>20.8</v>
      </c>
      <c r="J6032">
        <v>14.5</v>
      </c>
      <c r="K6032">
        <v>13.1</v>
      </c>
      <c r="L6032">
        <v>11.1</v>
      </c>
      <c r="M6032">
        <v>11.1</v>
      </c>
      <c r="R6032">
        <f t="shared" si="327"/>
        <v>12</v>
      </c>
      <c r="S6032">
        <f t="shared" si="328"/>
        <v>20</v>
      </c>
    </row>
    <row r="6033" spans="1:19" x14ac:dyDescent="0.3">
      <c r="A6033">
        <f t="shared" si="329"/>
        <v>6032</v>
      </c>
      <c r="B6033" t="s">
        <v>6021</v>
      </c>
      <c r="C6033" t="str">
        <f t="shared" si="326"/>
        <v>pgsture2_g_7_GrasslandESA17b</v>
      </c>
      <c r="D6033">
        <v>12.6</v>
      </c>
      <c r="E6033">
        <v>12.4</v>
      </c>
      <c r="F6033">
        <v>4.68</v>
      </c>
      <c r="G6033">
        <v>3.83</v>
      </c>
      <c r="H6033">
        <v>11.7</v>
      </c>
      <c r="I6033">
        <v>9.34</v>
      </c>
      <c r="J6033">
        <v>9.6199999999999992</v>
      </c>
      <c r="K6033">
        <v>9.68</v>
      </c>
      <c r="L6033">
        <v>8.07</v>
      </c>
      <c r="M6033">
        <v>8.18</v>
      </c>
      <c r="R6033">
        <f t="shared" si="327"/>
        <v>12</v>
      </c>
      <c r="S6033">
        <f t="shared" si="328"/>
        <v>20</v>
      </c>
    </row>
    <row r="6034" spans="1:19" x14ac:dyDescent="0.3">
      <c r="A6034">
        <f t="shared" si="329"/>
        <v>6033</v>
      </c>
      <c r="B6034" t="s">
        <v>6022</v>
      </c>
      <c r="C6034" t="str">
        <f t="shared" si="326"/>
        <v>pgsture2_g_7_GrasslandESA18a</v>
      </c>
      <c r="D6034">
        <v>28.6</v>
      </c>
      <c r="E6034">
        <v>28</v>
      </c>
      <c r="F6034">
        <v>4.97</v>
      </c>
      <c r="G6034">
        <v>3.44</v>
      </c>
      <c r="H6034">
        <v>26.5</v>
      </c>
      <c r="I6034">
        <v>19.8</v>
      </c>
      <c r="J6034">
        <v>18.100000000000001</v>
      </c>
      <c r="K6034">
        <v>22.9</v>
      </c>
      <c r="L6034">
        <v>15.2</v>
      </c>
      <c r="M6034">
        <v>16</v>
      </c>
      <c r="R6034">
        <f t="shared" si="327"/>
        <v>12</v>
      </c>
      <c r="S6034">
        <f t="shared" si="328"/>
        <v>20</v>
      </c>
    </row>
    <row r="6035" spans="1:19" x14ac:dyDescent="0.3">
      <c r="A6035">
        <f t="shared" si="329"/>
        <v>6034</v>
      </c>
      <c r="B6035" t="s">
        <v>6023</v>
      </c>
      <c r="C6035" t="str">
        <f t="shared" si="326"/>
        <v>pgsture2_g_7_GrasslandESA18b</v>
      </c>
      <c r="D6035">
        <v>31.7</v>
      </c>
      <c r="E6035">
        <v>31</v>
      </c>
      <c r="F6035">
        <v>4.54</v>
      </c>
      <c r="G6035">
        <v>2.98</v>
      </c>
      <c r="H6035">
        <v>29.3</v>
      </c>
      <c r="I6035">
        <v>21.6</v>
      </c>
      <c r="J6035">
        <v>14</v>
      </c>
      <c r="K6035">
        <v>11.6</v>
      </c>
      <c r="L6035">
        <v>8.77</v>
      </c>
      <c r="M6035">
        <v>8.65</v>
      </c>
      <c r="R6035">
        <f t="shared" si="327"/>
        <v>12</v>
      </c>
      <c r="S6035">
        <f t="shared" si="328"/>
        <v>20</v>
      </c>
    </row>
    <row r="6036" spans="1:19" x14ac:dyDescent="0.3">
      <c r="A6036">
        <f t="shared" si="329"/>
        <v>6035</v>
      </c>
      <c r="B6036" t="s">
        <v>6024</v>
      </c>
      <c r="C6036" t="str">
        <f t="shared" si="326"/>
        <v>pgsture2_g_7_GrasslandESA19a</v>
      </c>
      <c r="D6036">
        <v>22.9</v>
      </c>
      <c r="E6036">
        <v>22.5</v>
      </c>
      <c r="F6036">
        <v>10.6</v>
      </c>
      <c r="G6036">
        <v>8.07</v>
      </c>
      <c r="H6036">
        <v>22</v>
      </c>
      <c r="I6036">
        <v>18.5</v>
      </c>
      <c r="J6036">
        <v>16.3</v>
      </c>
      <c r="K6036">
        <v>15.7</v>
      </c>
      <c r="L6036">
        <v>15.5</v>
      </c>
      <c r="M6036">
        <v>15.5</v>
      </c>
      <c r="R6036">
        <f t="shared" si="327"/>
        <v>12</v>
      </c>
      <c r="S6036">
        <f t="shared" si="328"/>
        <v>20</v>
      </c>
    </row>
    <row r="6037" spans="1:19" x14ac:dyDescent="0.3">
      <c r="A6037">
        <f t="shared" si="329"/>
        <v>6036</v>
      </c>
      <c r="B6037" t="s">
        <v>6025</v>
      </c>
      <c r="C6037" t="str">
        <f t="shared" si="326"/>
        <v>pgsture2_g_7_GrasslandESA19b</v>
      </c>
      <c r="D6037">
        <v>33.1</v>
      </c>
      <c r="E6037">
        <v>32.6</v>
      </c>
      <c r="F6037">
        <v>14.7</v>
      </c>
      <c r="G6037">
        <v>11.2</v>
      </c>
      <c r="H6037">
        <v>31.8</v>
      </c>
      <c r="I6037">
        <v>26.4</v>
      </c>
      <c r="J6037">
        <v>25</v>
      </c>
      <c r="K6037">
        <v>25.8</v>
      </c>
      <c r="L6037">
        <v>21.9</v>
      </c>
      <c r="M6037">
        <v>21.5</v>
      </c>
      <c r="R6037">
        <f t="shared" si="327"/>
        <v>12</v>
      </c>
      <c r="S6037">
        <f t="shared" si="328"/>
        <v>20</v>
      </c>
    </row>
    <row r="6038" spans="1:19" x14ac:dyDescent="0.3">
      <c r="A6038">
        <f t="shared" si="329"/>
        <v>6037</v>
      </c>
      <c r="B6038" t="s">
        <v>6026</v>
      </c>
      <c r="C6038" t="str">
        <f t="shared" si="326"/>
        <v>pgsture2_g_7_GrasslandESA20a</v>
      </c>
      <c r="D6038">
        <v>18.5</v>
      </c>
      <c r="E6038">
        <v>18.2</v>
      </c>
      <c r="F6038">
        <v>2.42</v>
      </c>
      <c r="G6038">
        <v>1.69</v>
      </c>
      <c r="H6038">
        <v>17.600000000000001</v>
      </c>
      <c r="I6038">
        <v>12.9</v>
      </c>
      <c r="J6038">
        <v>7.81</v>
      </c>
      <c r="K6038">
        <v>6.4</v>
      </c>
      <c r="L6038">
        <v>4.41</v>
      </c>
      <c r="M6038">
        <v>4.3499999999999996</v>
      </c>
      <c r="R6038">
        <f t="shared" si="327"/>
        <v>12</v>
      </c>
      <c r="S6038">
        <f t="shared" si="328"/>
        <v>20</v>
      </c>
    </row>
    <row r="6039" spans="1:19" x14ac:dyDescent="0.3">
      <c r="A6039">
        <f t="shared" si="329"/>
        <v>6038</v>
      </c>
      <c r="B6039" t="s">
        <v>6027</v>
      </c>
      <c r="C6039" t="str">
        <f t="shared" si="326"/>
        <v>pgsture2_g_7_GrasslandESA20b</v>
      </c>
      <c r="D6039">
        <v>14.2</v>
      </c>
      <c r="E6039">
        <v>13.9</v>
      </c>
      <c r="F6039">
        <v>2.2799999999999998</v>
      </c>
      <c r="G6039">
        <v>1.47</v>
      </c>
      <c r="H6039">
        <v>13.1</v>
      </c>
      <c r="I6039">
        <v>9.5399999999999991</v>
      </c>
      <c r="J6039">
        <v>6.94</v>
      </c>
      <c r="K6039">
        <v>5.78</v>
      </c>
      <c r="L6039">
        <v>4.25</v>
      </c>
      <c r="M6039">
        <v>4.1900000000000004</v>
      </c>
      <c r="R6039">
        <f t="shared" si="327"/>
        <v>12</v>
      </c>
      <c r="S6039">
        <f t="shared" si="328"/>
        <v>20</v>
      </c>
    </row>
    <row r="6040" spans="1:19" x14ac:dyDescent="0.3">
      <c r="A6040">
        <f t="shared" si="329"/>
        <v>6039</v>
      </c>
      <c r="B6040" t="s">
        <v>6028</v>
      </c>
      <c r="C6040" t="str">
        <f t="shared" si="326"/>
        <v>pgsture2_g_7_GrasslandESA21</v>
      </c>
      <c r="D6040">
        <v>9.49</v>
      </c>
      <c r="E6040">
        <v>9.27</v>
      </c>
      <c r="F6040">
        <v>1.78</v>
      </c>
      <c r="G6040">
        <v>1.22</v>
      </c>
      <c r="H6040">
        <v>8.65</v>
      </c>
      <c r="I6040">
        <v>6.36</v>
      </c>
      <c r="J6040">
        <v>5.29</v>
      </c>
      <c r="K6040">
        <v>5.13</v>
      </c>
      <c r="L6040">
        <v>3.34</v>
      </c>
      <c r="M6040">
        <v>3.28</v>
      </c>
      <c r="R6040">
        <f t="shared" si="327"/>
        <v>12</v>
      </c>
      <c r="S6040">
        <f t="shared" si="328"/>
        <v>20</v>
      </c>
    </row>
    <row r="6041" spans="1:19" x14ac:dyDescent="0.3">
      <c r="A6041">
        <f t="shared" si="329"/>
        <v>6040</v>
      </c>
      <c r="B6041" t="s">
        <v>6029</v>
      </c>
      <c r="C6041" t="str">
        <f t="shared" si="326"/>
        <v>pgsture2_g_4_GrasslandESA1</v>
      </c>
      <c r="D6041">
        <v>58.7</v>
      </c>
      <c r="E6041">
        <v>49.1</v>
      </c>
      <c r="F6041">
        <v>11.9</v>
      </c>
      <c r="G6041">
        <v>7.88</v>
      </c>
      <c r="H6041">
        <v>42.2</v>
      </c>
      <c r="I6041">
        <v>34.200000000000003</v>
      </c>
      <c r="J6041">
        <v>23.9</v>
      </c>
      <c r="K6041">
        <v>22.9</v>
      </c>
      <c r="L6041">
        <v>18.100000000000001</v>
      </c>
      <c r="M6041">
        <v>18.399999999999999</v>
      </c>
      <c r="R6041">
        <f t="shared" si="327"/>
        <v>12</v>
      </c>
      <c r="S6041">
        <f t="shared" si="328"/>
        <v>19</v>
      </c>
    </row>
    <row r="6042" spans="1:19" x14ac:dyDescent="0.3">
      <c r="A6042">
        <f t="shared" si="329"/>
        <v>6041</v>
      </c>
      <c r="B6042" t="s">
        <v>6030</v>
      </c>
      <c r="C6042" t="str">
        <f t="shared" si="326"/>
        <v>pgsture2_g_4_GrasslandESA2</v>
      </c>
      <c r="D6042">
        <v>15.5</v>
      </c>
      <c r="E6042">
        <v>14.5</v>
      </c>
      <c r="F6042">
        <v>4.0199999999999996</v>
      </c>
      <c r="G6042">
        <v>2.94</v>
      </c>
      <c r="H6042">
        <v>13.7</v>
      </c>
      <c r="I6042">
        <v>12.1</v>
      </c>
      <c r="J6042">
        <v>9.7799999999999994</v>
      </c>
      <c r="K6042">
        <v>8.5500000000000007</v>
      </c>
      <c r="L6042">
        <v>7.09</v>
      </c>
      <c r="M6042">
        <v>7.07</v>
      </c>
      <c r="R6042">
        <f t="shared" si="327"/>
        <v>12</v>
      </c>
      <c r="S6042">
        <f t="shared" si="328"/>
        <v>19</v>
      </c>
    </row>
    <row r="6043" spans="1:19" x14ac:dyDescent="0.3">
      <c r="A6043">
        <f t="shared" si="329"/>
        <v>6042</v>
      </c>
      <c r="B6043" t="s">
        <v>6031</v>
      </c>
      <c r="C6043" t="str">
        <f t="shared" si="326"/>
        <v>pgsture2_g_4_GrasslandESA3</v>
      </c>
      <c r="D6043">
        <v>73.7</v>
      </c>
      <c r="E6043">
        <v>60.5</v>
      </c>
      <c r="F6043">
        <v>8.2899999999999991</v>
      </c>
      <c r="G6043">
        <v>5.33</v>
      </c>
      <c r="H6043">
        <v>54.8</v>
      </c>
      <c r="I6043">
        <v>42.6</v>
      </c>
      <c r="J6043">
        <v>30.2</v>
      </c>
      <c r="K6043">
        <v>25.2</v>
      </c>
      <c r="L6043">
        <v>17.7</v>
      </c>
      <c r="M6043">
        <v>17.5</v>
      </c>
      <c r="R6043">
        <f t="shared" si="327"/>
        <v>12</v>
      </c>
      <c r="S6043">
        <f t="shared" si="328"/>
        <v>19</v>
      </c>
    </row>
    <row r="6044" spans="1:19" x14ac:dyDescent="0.3">
      <c r="A6044">
        <f t="shared" si="329"/>
        <v>6043</v>
      </c>
      <c r="B6044" t="s">
        <v>6032</v>
      </c>
      <c r="C6044" t="str">
        <f t="shared" si="326"/>
        <v>pgsture2_g_4_GrasslandESA4</v>
      </c>
      <c r="D6044">
        <v>18.600000000000001</v>
      </c>
      <c r="E6044">
        <v>17.399999999999999</v>
      </c>
      <c r="F6044">
        <v>5.48</v>
      </c>
      <c r="G6044">
        <v>3.9</v>
      </c>
      <c r="H6044">
        <v>16.2</v>
      </c>
      <c r="I6044">
        <v>13.7</v>
      </c>
      <c r="J6044">
        <v>11.9</v>
      </c>
      <c r="K6044">
        <v>10.8</v>
      </c>
      <c r="L6044">
        <v>9.2200000000000006</v>
      </c>
      <c r="M6044">
        <v>9.19</v>
      </c>
      <c r="R6044">
        <f t="shared" si="327"/>
        <v>12</v>
      </c>
      <c r="S6044">
        <f t="shared" si="328"/>
        <v>19</v>
      </c>
    </row>
    <row r="6045" spans="1:19" x14ac:dyDescent="0.3">
      <c r="A6045">
        <f t="shared" si="329"/>
        <v>6044</v>
      </c>
      <c r="B6045" t="s">
        <v>6033</v>
      </c>
      <c r="C6045" t="str">
        <f t="shared" si="326"/>
        <v>pgsture2_g_4_GrasslandESA5</v>
      </c>
      <c r="D6045">
        <v>77.8</v>
      </c>
      <c r="E6045">
        <v>65.8</v>
      </c>
      <c r="F6045">
        <v>11.8</v>
      </c>
      <c r="G6045">
        <v>7.46</v>
      </c>
      <c r="H6045">
        <v>60</v>
      </c>
      <c r="I6045">
        <v>46.4</v>
      </c>
      <c r="J6045">
        <v>27.7</v>
      </c>
      <c r="K6045">
        <v>23.4</v>
      </c>
      <c r="L6045">
        <v>18.600000000000001</v>
      </c>
      <c r="M6045">
        <v>18.399999999999999</v>
      </c>
      <c r="R6045">
        <f t="shared" si="327"/>
        <v>12</v>
      </c>
      <c r="S6045">
        <f t="shared" si="328"/>
        <v>19</v>
      </c>
    </row>
    <row r="6046" spans="1:19" x14ac:dyDescent="0.3">
      <c r="A6046">
        <f t="shared" si="329"/>
        <v>6045</v>
      </c>
      <c r="B6046" t="s">
        <v>6034</v>
      </c>
      <c r="C6046" t="str">
        <f t="shared" si="326"/>
        <v>pgsture2_g_4_GrasslandESA6</v>
      </c>
      <c r="D6046">
        <v>65.400000000000006</v>
      </c>
      <c r="E6046">
        <v>56.1</v>
      </c>
      <c r="F6046">
        <v>8.92</v>
      </c>
      <c r="G6046">
        <v>5.03</v>
      </c>
      <c r="H6046">
        <v>48.6</v>
      </c>
      <c r="I6046">
        <v>37.200000000000003</v>
      </c>
      <c r="J6046">
        <v>23.5</v>
      </c>
      <c r="K6046">
        <v>21.7</v>
      </c>
      <c r="L6046">
        <v>16.2</v>
      </c>
      <c r="M6046">
        <v>16.899999999999999</v>
      </c>
      <c r="R6046">
        <f t="shared" si="327"/>
        <v>12</v>
      </c>
      <c r="S6046">
        <f t="shared" si="328"/>
        <v>19</v>
      </c>
    </row>
    <row r="6047" spans="1:19" x14ac:dyDescent="0.3">
      <c r="A6047">
        <f t="shared" si="329"/>
        <v>6046</v>
      </c>
      <c r="B6047" t="s">
        <v>6035</v>
      </c>
      <c r="C6047" t="str">
        <f t="shared" si="326"/>
        <v>pgsture2_g_4_GrasslandESA7</v>
      </c>
      <c r="D6047">
        <v>73.400000000000006</v>
      </c>
      <c r="E6047">
        <v>50.9</v>
      </c>
      <c r="F6047">
        <v>11.7</v>
      </c>
      <c r="G6047">
        <v>8.61</v>
      </c>
      <c r="H6047">
        <v>41.3</v>
      </c>
      <c r="I6047">
        <v>31.3</v>
      </c>
      <c r="J6047">
        <v>22.3</v>
      </c>
      <c r="K6047">
        <v>20.9</v>
      </c>
      <c r="L6047">
        <v>17.600000000000001</v>
      </c>
      <c r="M6047">
        <v>17.600000000000001</v>
      </c>
      <c r="R6047">
        <f t="shared" si="327"/>
        <v>12</v>
      </c>
      <c r="S6047">
        <f t="shared" si="328"/>
        <v>19</v>
      </c>
    </row>
    <row r="6048" spans="1:19" x14ac:dyDescent="0.3">
      <c r="A6048">
        <f t="shared" si="329"/>
        <v>6047</v>
      </c>
      <c r="B6048" t="s">
        <v>6036</v>
      </c>
      <c r="C6048" t="str">
        <f t="shared" si="326"/>
        <v>pgsture2_g_4_GrasslandESA8</v>
      </c>
      <c r="D6048">
        <v>119</v>
      </c>
      <c r="E6048">
        <v>92.3</v>
      </c>
      <c r="F6048">
        <v>9.94</v>
      </c>
      <c r="G6048">
        <v>6.68</v>
      </c>
      <c r="H6048">
        <v>72.5</v>
      </c>
      <c r="I6048">
        <v>53.4</v>
      </c>
      <c r="J6048">
        <v>32.700000000000003</v>
      </c>
      <c r="K6048">
        <v>25.9</v>
      </c>
      <c r="L6048">
        <v>20.5</v>
      </c>
      <c r="M6048">
        <v>20.3</v>
      </c>
      <c r="R6048">
        <f t="shared" si="327"/>
        <v>12</v>
      </c>
      <c r="S6048">
        <f t="shared" si="328"/>
        <v>19</v>
      </c>
    </row>
    <row r="6049" spans="1:19" x14ac:dyDescent="0.3">
      <c r="A6049">
        <f t="shared" si="329"/>
        <v>6048</v>
      </c>
      <c r="B6049" t="s">
        <v>6037</v>
      </c>
      <c r="C6049" t="str">
        <f t="shared" si="326"/>
        <v>pgsture2_g_4_GrasslandESA8</v>
      </c>
      <c r="D6049">
        <v>130</v>
      </c>
      <c r="E6049">
        <v>85.6</v>
      </c>
      <c r="F6049">
        <v>10.199999999999999</v>
      </c>
      <c r="G6049">
        <v>6.38</v>
      </c>
      <c r="H6049">
        <v>68.400000000000006</v>
      </c>
      <c r="I6049">
        <v>48.3</v>
      </c>
      <c r="J6049">
        <v>43.8</v>
      </c>
      <c r="K6049">
        <v>31.3</v>
      </c>
      <c r="L6049">
        <v>29</v>
      </c>
      <c r="M6049">
        <v>28.1</v>
      </c>
      <c r="R6049">
        <f t="shared" si="327"/>
        <v>12</v>
      </c>
      <c r="S6049">
        <f t="shared" si="328"/>
        <v>19</v>
      </c>
    </row>
    <row r="6050" spans="1:19" x14ac:dyDescent="0.3">
      <c r="A6050">
        <f t="shared" si="329"/>
        <v>6049</v>
      </c>
      <c r="B6050" t="s">
        <v>6038</v>
      </c>
      <c r="C6050" t="str">
        <f t="shared" si="326"/>
        <v>pgsture2_g_4_GrasslandESA10a</v>
      </c>
      <c r="D6050">
        <v>82.2</v>
      </c>
      <c r="E6050">
        <v>64.3</v>
      </c>
      <c r="F6050">
        <v>11.4</v>
      </c>
      <c r="G6050">
        <v>7.71</v>
      </c>
      <c r="H6050">
        <v>51.3</v>
      </c>
      <c r="I6050">
        <v>37.299999999999997</v>
      </c>
      <c r="J6050">
        <v>29.1</v>
      </c>
      <c r="K6050">
        <v>24.9</v>
      </c>
      <c r="L6050">
        <v>18.899999999999999</v>
      </c>
      <c r="M6050">
        <v>18.600000000000001</v>
      </c>
      <c r="R6050">
        <f t="shared" si="327"/>
        <v>12</v>
      </c>
      <c r="S6050">
        <f t="shared" si="328"/>
        <v>19</v>
      </c>
    </row>
    <row r="6051" spans="1:19" x14ac:dyDescent="0.3">
      <c r="A6051">
        <f t="shared" si="329"/>
        <v>6050</v>
      </c>
      <c r="B6051" t="s">
        <v>6039</v>
      </c>
      <c r="C6051" t="str">
        <f t="shared" si="326"/>
        <v>pgsture2_g_4_GrasslandESA10b</v>
      </c>
      <c r="D6051">
        <v>25.8</v>
      </c>
      <c r="E6051">
        <v>23.4</v>
      </c>
      <c r="F6051">
        <v>7.72</v>
      </c>
      <c r="G6051">
        <v>5.04</v>
      </c>
      <c r="H6051">
        <v>21.6</v>
      </c>
      <c r="I6051">
        <v>19.7</v>
      </c>
      <c r="J6051">
        <v>17</v>
      </c>
      <c r="K6051">
        <v>15.2</v>
      </c>
      <c r="L6051">
        <v>11.6</v>
      </c>
      <c r="M6051">
        <v>11.5</v>
      </c>
      <c r="R6051">
        <f t="shared" si="327"/>
        <v>12</v>
      </c>
      <c r="S6051">
        <f t="shared" si="328"/>
        <v>19</v>
      </c>
    </row>
    <row r="6052" spans="1:19" x14ac:dyDescent="0.3">
      <c r="A6052">
        <f t="shared" si="329"/>
        <v>6051</v>
      </c>
      <c r="B6052" t="s">
        <v>6040</v>
      </c>
      <c r="C6052" t="str">
        <f t="shared" si="326"/>
        <v>pgsture2_g_4_GrasslandESA11a</v>
      </c>
      <c r="D6052">
        <v>155</v>
      </c>
      <c r="E6052">
        <v>111</v>
      </c>
      <c r="F6052">
        <v>10.199999999999999</v>
      </c>
      <c r="G6052">
        <v>6.94</v>
      </c>
      <c r="H6052">
        <v>77.099999999999994</v>
      </c>
      <c r="I6052">
        <v>51.1</v>
      </c>
      <c r="J6052">
        <v>31.3</v>
      </c>
      <c r="K6052">
        <v>26.2</v>
      </c>
      <c r="L6052">
        <v>20.399999999999999</v>
      </c>
      <c r="M6052">
        <v>20.100000000000001</v>
      </c>
      <c r="R6052">
        <f t="shared" si="327"/>
        <v>12</v>
      </c>
      <c r="S6052">
        <f t="shared" si="328"/>
        <v>19</v>
      </c>
    </row>
    <row r="6053" spans="1:19" x14ac:dyDescent="0.3">
      <c r="A6053">
        <f t="shared" si="329"/>
        <v>6052</v>
      </c>
      <c r="B6053" t="s">
        <v>6041</v>
      </c>
      <c r="C6053" t="str">
        <f t="shared" si="326"/>
        <v>pgsture2_g_4_GrasslandESA11b</v>
      </c>
      <c r="D6053">
        <v>69.900000000000006</v>
      </c>
      <c r="E6053">
        <v>59.3</v>
      </c>
      <c r="F6053">
        <v>7.98</v>
      </c>
      <c r="G6053">
        <v>5.53</v>
      </c>
      <c r="H6053">
        <v>52.1</v>
      </c>
      <c r="I6053">
        <v>39.1</v>
      </c>
      <c r="J6053">
        <v>27.6</v>
      </c>
      <c r="K6053">
        <v>25.6</v>
      </c>
      <c r="L6053">
        <v>22</v>
      </c>
      <c r="M6053">
        <v>21.6</v>
      </c>
      <c r="R6053">
        <f t="shared" si="327"/>
        <v>12</v>
      </c>
      <c r="S6053">
        <f t="shared" si="328"/>
        <v>19</v>
      </c>
    </row>
    <row r="6054" spans="1:19" x14ac:dyDescent="0.3">
      <c r="A6054">
        <f t="shared" si="329"/>
        <v>6053</v>
      </c>
      <c r="B6054" t="s">
        <v>6042</v>
      </c>
      <c r="C6054" t="str">
        <f t="shared" si="326"/>
        <v>pgsture2_g_4_GrasslandESA12a</v>
      </c>
      <c r="D6054">
        <v>112</v>
      </c>
      <c r="E6054">
        <v>77.900000000000006</v>
      </c>
      <c r="F6054">
        <v>9.6199999999999992</v>
      </c>
      <c r="G6054">
        <v>6.04</v>
      </c>
      <c r="H6054">
        <v>60.9</v>
      </c>
      <c r="I6054">
        <v>41.4</v>
      </c>
      <c r="J6054">
        <v>26.3</v>
      </c>
      <c r="K6054">
        <v>20.3</v>
      </c>
      <c r="L6054">
        <v>16.5</v>
      </c>
      <c r="M6054">
        <v>16.399999999999999</v>
      </c>
      <c r="R6054">
        <f t="shared" si="327"/>
        <v>12</v>
      </c>
      <c r="S6054">
        <f t="shared" si="328"/>
        <v>19</v>
      </c>
    </row>
    <row r="6055" spans="1:19" x14ac:dyDescent="0.3">
      <c r="A6055">
        <f t="shared" si="329"/>
        <v>6054</v>
      </c>
      <c r="B6055" t="s">
        <v>6043</v>
      </c>
      <c r="C6055" t="str">
        <f t="shared" si="326"/>
        <v>pgsture2_g_4_GrasslandESA12b</v>
      </c>
      <c r="D6055">
        <v>111</v>
      </c>
      <c r="E6055">
        <v>76.5</v>
      </c>
      <c r="F6055">
        <v>7.79</v>
      </c>
      <c r="G6055">
        <v>5.01</v>
      </c>
      <c r="H6055">
        <v>58.8</v>
      </c>
      <c r="I6055">
        <v>39.1</v>
      </c>
      <c r="J6055">
        <v>21.8</v>
      </c>
      <c r="K6055">
        <v>17.7</v>
      </c>
      <c r="L6055">
        <v>13.3</v>
      </c>
      <c r="M6055">
        <v>13.1</v>
      </c>
      <c r="R6055">
        <f t="shared" si="327"/>
        <v>12</v>
      </c>
      <c r="S6055">
        <f t="shared" si="328"/>
        <v>19</v>
      </c>
    </row>
    <row r="6056" spans="1:19" x14ac:dyDescent="0.3">
      <c r="A6056">
        <f t="shared" si="329"/>
        <v>6055</v>
      </c>
      <c r="B6056" t="s">
        <v>6044</v>
      </c>
      <c r="C6056" t="str">
        <f t="shared" si="326"/>
        <v>pgsture2_g_4_GrasslandESA13</v>
      </c>
      <c r="D6056">
        <v>44</v>
      </c>
      <c r="E6056">
        <v>38.1</v>
      </c>
      <c r="F6056">
        <v>4.45</v>
      </c>
      <c r="G6056">
        <v>3.08</v>
      </c>
      <c r="H6056">
        <v>32.200000000000003</v>
      </c>
      <c r="I6056">
        <v>21.7</v>
      </c>
      <c r="J6056">
        <v>13</v>
      </c>
      <c r="K6056">
        <v>10.4</v>
      </c>
      <c r="L6056">
        <v>7.44</v>
      </c>
      <c r="M6056">
        <v>7.37</v>
      </c>
      <c r="R6056">
        <f t="shared" si="327"/>
        <v>12</v>
      </c>
      <c r="S6056">
        <f t="shared" si="328"/>
        <v>19</v>
      </c>
    </row>
    <row r="6057" spans="1:19" x14ac:dyDescent="0.3">
      <c r="A6057">
        <f t="shared" si="329"/>
        <v>6056</v>
      </c>
      <c r="B6057" t="s">
        <v>6045</v>
      </c>
      <c r="C6057" t="str">
        <f t="shared" si="326"/>
        <v>pgsture2_g_4_GrasslandESA14</v>
      </c>
      <c r="D6057">
        <v>23</v>
      </c>
      <c r="E6057">
        <v>21.8</v>
      </c>
      <c r="F6057">
        <v>5.79</v>
      </c>
      <c r="G6057">
        <v>3.89</v>
      </c>
      <c r="H6057">
        <v>20.2</v>
      </c>
      <c r="I6057">
        <v>15.7</v>
      </c>
      <c r="J6057">
        <v>11.6</v>
      </c>
      <c r="K6057">
        <v>10.199999999999999</v>
      </c>
      <c r="L6057">
        <v>8.2200000000000006</v>
      </c>
      <c r="M6057">
        <v>8.5</v>
      </c>
      <c r="R6057">
        <f t="shared" si="327"/>
        <v>12</v>
      </c>
      <c r="S6057">
        <f t="shared" si="328"/>
        <v>19</v>
      </c>
    </row>
    <row r="6058" spans="1:19" x14ac:dyDescent="0.3">
      <c r="A6058">
        <f t="shared" si="329"/>
        <v>6057</v>
      </c>
      <c r="B6058" t="s">
        <v>6046</v>
      </c>
      <c r="C6058" t="str">
        <f t="shared" si="326"/>
        <v>pgsture2_g_4_GrasslandESA15a</v>
      </c>
      <c r="D6058">
        <v>73.400000000000006</v>
      </c>
      <c r="E6058">
        <v>64.599999999999994</v>
      </c>
      <c r="F6058">
        <v>11.7</v>
      </c>
      <c r="G6058">
        <v>7.06</v>
      </c>
      <c r="H6058">
        <v>64.599999999999994</v>
      </c>
      <c r="I6058">
        <v>56.2</v>
      </c>
      <c r="J6058">
        <v>35.799999999999997</v>
      </c>
      <c r="K6058">
        <v>25.2</v>
      </c>
      <c r="L6058">
        <v>26.4</v>
      </c>
      <c r="M6058">
        <v>19.7</v>
      </c>
      <c r="R6058">
        <f t="shared" si="327"/>
        <v>12</v>
      </c>
      <c r="S6058">
        <f t="shared" si="328"/>
        <v>19</v>
      </c>
    </row>
    <row r="6059" spans="1:19" x14ac:dyDescent="0.3">
      <c r="A6059">
        <f t="shared" si="329"/>
        <v>6058</v>
      </c>
      <c r="B6059" t="s">
        <v>6047</v>
      </c>
      <c r="C6059" t="str">
        <f t="shared" si="326"/>
        <v>pgsture2_g_4_GrasslandESA15b</v>
      </c>
      <c r="D6059">
        <v>57.5</v>
      </c>
      <c r="E6059">
        <v>48.3</v>
      </c>
      <c r="F6059">
        <v>4.68</v>
      </c>
      <c r="G6059">
        <v>2.84</v>
      </c>
      <c r="H6059">
        <v>38.200000000000003</v>
      </c>
      <c r="I6059">
        <v>20.5</v>
      </c>
      <c r="J6059">
        <v>15</v>
      </c>
      <c r="K6059">
        <v>12.6</v>
      </c>
      <c r="L6059">
        <v>9.8000000000000007</v>
      </c>
      <c r="M6059">
        <v>9.7200000000000006</v>
      </c>
      <c r="R6059">
        <f t="shared" si="327"/>
        <v>12</v>
      </c>
      <c r="S6059">
        <f t="shared" si="328"/>
        <v>19</v>
      </c>
    </row>
    <row r="6060" spans="1:19" x14ac:dyDescent="0.3">
      <c r="A6060">
        <f t="shared" si="329"/>
        <v>6059</v>
      </c>
      <c r="B6060" t="s">
        <v>6048</v>
      </c>
      <c r="C6060" t="str">
        <f t="shared" si="326"/>
        <v>pgsture2_g_4_GrasslandESA16a</v>
      </c>
      <c r="D6060">
        <v>52.3</v>
      </c>
      <c r="E6060">
        <v>46.1</v>
      </c>
      <c r="F6060">
        <v>7.9</v>
      </c>
      <c r="G6060">
        <v>4.16</v>
      </c>
      <c r="H6060">
        <v>41.7</v>
      </c>
      <c r="I6060">
        <v>32.299999999999997</v>
      </c>
      <c r="J6060">
        <v>22.8</v>
      </c>
      <c r="K6060">
        <v>19</v>
      </c>
      <c r="L6060">
        <v>14.7</v>
      </c>
      <c r="M6060">
        <v>14.6</v>
      </c>
      <c r="R6060">
        <f t="shared" si="327"/>
        <v>12</v>
      </c>
      <c r="S6060">
        <f t="shared" si="328"/>
        <v>19</v>
      </c>
    </row>
    <row r="6061" spans="1:19" x14ac:dyDescent="0.3">
      <c r="A6061">
        <f t="shared" si="329"/>
        <v>6060</v>
      </c>
      <c r="B6061" t="s">
        <v>6049</v>
      </c>
      <c r="C6061" t="str">
        <f t="shared" si="326"/>
        <v>pgsture2_g_4_GrasslandESA16b</v>
      </c>
      <c r="D6061">
        <v>13</v>
      </c>
      <c r="E6061">
        <v>12.4</v>
      </c>
      <c r="F6061">
        <v>4.08</v>
      </c>
      <c r="G6061">
        <v>2.95</v>
      </c>
      <c r="H6061">
        <v>11.6</v>
      </c>
      <c r="I6061">
        <v>9.6</v>
      </c>
      <c r="J6061">
        <v>7.18</v>
      </c>
      <c r="K6061">
        <v>6.48</v>
      </c>
      <c r="L6061">
        <v>5.7</v>
      </c>
      <c r="M6061">
        <v>5.81</v>
      </c>
      <c r="R6061">
        <f t="shared" si="327"/>
        <v>12</v>
      </c>
      <c r="S6061">
        <f t="shared" si="328"/>
        <v>19</v>
      </c>
    </row>
    <row r="6062" spans="1:19" x14ac:dyDescent="0.3">
      <c r="A6062">
        <f t="shared" si="329"/>
        <v>6061</v>
      </c>
      <c r="B6062" t="s">
        <v>6050</v>
      </c>
      <c r="C6062" t="str">
        <f t="shared" si="326"/>
        <v>pgsture2_g_4_GrasslandESA17a</v>
      </c>
      <c r="D6062">
        <v>43.6</v>
      </c>
      <c r="E6062">
        <v>39.5</v>
      </c>
      <c r="F6062">
        <v>9.84</v>
      </c>
      <c r="G6062">
        <v>5.8</v>
      </c>
      <c r="H6062">
        <v>36.9</v>
      </c>
      <c r="I6062">
        <v>30.4</v>
      </c>
      <c r="J6062">
        <v>21.6</v>
      </c>
      <c r="K6062">
        <v>17.899999999999999</v>
      </c>
      <c r="L6062">
        <v>17.399999999999999</v>
      </c>
      <c r="M6062">
        <v>17.3</v>
      </c>
      <c r="R6062">
        <f t="shared" si="327"/>
        <v>12</v>
      </c>
      <c r="S6062">
        <f t="shared" si="328"/>
        <v>19</v>
      </c>
    </row>
    <row r="6063" spans="1:19" x14ac:dyDescent="0.3">
      <c r="A6063">
        <f t="shared" si="329"/>
        <v>6062</v>
      </c>
      <c r="B6063" t="s">
        <v>6051</v>
      </c>
      <c r="C6063" t="str">
        <f t="shared" si="326"/>
        <v>pgsture2_g_4_GrasslandESA17b</v>
      </c>
      <c r="D6063">
        <v>19.600000000000001</v>
      </c>
      <c r="E6063">
        <v>18.5</v>
      </c>
      <c r="F6063">
        <v>5.99</v>
      </c>
      <c r="G6063">
        <v>4.1900000000000004</v>
      </c>
      <c r="H6063">
        <v>17</v>
      </c>
      <c r="I6063">
        <v>14</v>
      </c>
      <c r="J6063">
        <v>16.3</v>
      </c>
      <c r="K6063">
        <v>16.3</v>
      </c>
      <c r="L6063">
        <v>13.6</v>
      </c>
      <c r="M6063">
        <v>13.8</v>
      </c>
      <c r="R6063">
        <f t="shared" si="327"/>
        <v>12</v>
      </c>
      <c r="S6063">
        <f t="shared" si="328"/>
        <v>19</v>
      </c>
    </row>
    <row r="6064" spans="1:19" x14ac:dyDescent="0.3">
      <c r="A6064">
        <f t="shared" si="329"/>
        <v>6063</v>
      </c>
      <c r="B6064" t="s">
        <v>6052</v>
      </c>
      <c r="C6064" t="str">
        <f t="shared" ref="C6064:C6127" si="330">LEFT(B6064,R6064-1)&amp;RIGHT(B6064,LEN(B6064)-S6064)</f>
        <v>pgsture2_g_4_GrasslandESA18a</v>
      </c>
      <c r="D6064">
        <v>65.2</v>
      </c>
      <c r="E6064">
        <v>58.9</v>
      </c>
      <c r="F6064">
        <v>7.53</v>
      </c>
      <c r="G6064">
        <v>4.01</v>
      </c>
      <c r="H6064">
        <v>52.3</v>
      </c>
      <c r="I6064">
        <v>38.700000000000003</v>
      </c>
      <c r="J6064">
        <v>24</v>
      </c>
      <c r="K6064">
        <v>20.100000000000001</v>
      </c>
      <c r="L6064">
        <v>14.5</v>
      </c>
      <c r="M6064">
        <v>14.4</v>
      </c>
      <c r="R6064">
        <f t="shared" si="327"/>
        <v>12</v>
      </c>
      <c r="S6064">
        <f t="shared" si="328"/>
        <v>19</v>
      </c>
    </row>
    <row r="6065" spans="1:19" x14ac:dyDescent="0.3">
      <c r="A6065">
        <f t="shared" si="329"/>
        <v>6064</v>
      </c>
      <c r="B6065" t="s">
        <v>6053</v>
      </c>
      <c r="C6065" t="str">
        <f t="shared" si="330"/>
        <v>pgsture2_g_4_GrasslandESA18b</v>
      </c>
      <c r="D6065">
        <v>60.8</v>
      </c>
      <c r="E6065">
        <v>57.5</v>
      </c>
      <c r="F6065">
        <v>7.02</v>
      </c>
      <c r="G6065">
        <v>3.66</v>
      </c>
      <c r="H6065">
        <v>52.1</v>
      </c>
      <c r="I6065">
        <v>40</v>
      </c>
      <c r="J6065">
        <v>23.3</v>
      </c>
      <c r="K6065">
        <v>18.3</v>
      </c>
      <c r="L6065">
        <v>15.2</v>
      </c>
      <c r="M6065">
        <v>15</v>
      </c>
      <c r="R6065">
        <f t="shared" si="327"/>
        <v>12</v>
      </c>
      <c r="S6065">
        <f t="shared" si="328"/>
        <v>19</v>
      </c>
    </row>
    <row r="6066" spans="1:19" x14ac:dyDescent="0.3">
      <c r="A6066">
        <f t="shared" si="329"/>
        <v>6065</v>
      </c>
      <c r="B6066" t="s">
        <v>6054</v>
      </c>
      <c r="C6066" t="str">
        <f t="shared" si="330"/>
        <v>pgsture2_g_4_GrasslandESA19a</v>
      </c>
      <c r="D6066">
        <v>46.6</v>
      </c>
      <c r="E6066">
        <v>38.299999999999997</v>
      </c>
      <c r="F6066">
        <v>13</v>
      </c>
      <c r="G6066">
        <v>8.8800000000000008</v>
      </c>
      <c r="H6066">
        <v>32.4</v>
      </c>
      <c r="I6066">
        <v>26.1</v>
      </c>
      <c r="J6066">
        <v>21.2</v>
      </c>
      <c r="K6066">
        <v>19.100000000000001</v>
      </c>
      <c r="L6066">
        <v>19.7</v>
      </c>
      <c r="M6066">
        <v>19.7</v>
      </c>
      <c r="R6066">
        <f t="shared" si="327"/>
        <v>12</v>
      </c>
      <c r="S6066">
        <f t="shared" si="328"/>
        <v>19</v>
      </c>
    </row>
    <row r="6067" spans="1:19" x14ac:dyDescent="0.3">
      <c r="A6067">
        <f t="shared" si="329"/>
        <v>6066</v>
      </c>
      <c r="B6067" t="s">
        <v>6055</v>
      </c>
      <c r="C6067" t="str">
        <f t="shared" si="330"/>
        <v>pgsture2_g_4_GrasslandESA19b</v>
      </c>
      <c r="D6067">
        <v>52.1</v>
      </c>
      <c r="E6067">
        <v>37.299999999999997</v>
      </c>
      <c r="F6067">
        <v>15.9</v>
      </c>
      <c r="G6067">
        <v>12.5</v>
      </c>
      <c r="H6067">
        <v>34.799999999999997</v>
      </c>
      <c r="I6067">
        <v>30</v>
      </c>
      <c r="J6067">
        <v>25.9</v>
      </c>
      <c r="K6067">
        <v>24.9</v>
      </c>
      <c r="L6067">
        <v>22.1</v>
      </c>
      <c r="M6067">
        <v>22.1</v>
      </c>
      <c r="R6067">
        <f t="shared" si="327"/>
        <v>12</v>
      </c>
      <c r="S6067">
        <f t="shared" si="328"/>
        <v>19</v>
      </c>
    </row>
    <row r="6068" spans="1:19" x14ac:dyDescent="0.3">
      <c r="A6068">
        <f t="shared" si="329"/>
        <v>6067</v>
      </c>
      <c r="B6068" t="s">
        <v>6056</v>
      </c>
      <c r="C6068" t="str">
        <f t="shared" si="330"/>
        <v>pgsture2_g_4_GrasslandESA20a</v>
      </c>
      <c r="D6068">
        <v>36.9</v>
      </c>
      <c r="E6068">
        <v>27.3</v>
      </c>
      <c r="F6068">
        <v>2.42</v>
      </c>
      <c r="G6068">
        <v>1.44</v>
      </c>
      <c r="H6068">
        <v>23.7</v>
      </c>
      <c r="I6068">
        <v>13.9</v>
      </c>
      <c r="J6068">
        <v>7.28</v>
      </c>
      <c r="K6068">
        <v>5.83</v>
      </c>
      <c r="L6068">
        <v>4.9800000000000004</v>
      </c>
      <c r="M6068">
        <v>4.8899999999999997</v>
      </c>
      <c r="R6068">
        <f t="shared" si="327"/>
        <v>12</v>
      </c>
      <c r="S6068">
        <f t="shared" si="328"/>
        <v>19</v>
      </c>
    </row>
    <row r="6069" spans="1:19" x14ac:dyDescent="0.3">
      <c r="A6069">
        <f t="shared" si="329"/>
        <v>6068</v>
      </c>
      <c r="B6069" t="s">
        <v>6057</v>
      </c>
      <c r="C6069" t="str">
        <f t="shared" si="330"/>
        <v>pgsture2_g_4_GrasslandESA20b</v>
      </c>
      <c r="D6069">
        <v>30.6</v>
      </c>
      <c r="E6069">
        <v>24.6</v>
      </c>
      <c r="F6069">
        <v>2.5499999999999998</v>
      </c>
      <c r="G6069">
        <v>1.29</v>
      </c>
      <c r="H6069">
        <v>19.899999999999999</v>
      </c>
      <c r="I6069">
        <v>14</v>
      </c>
      <c r="J6069">
        <v>9.1999999999999993</v>
      </c>
      <c r="K6069">
        <v>7.09</v>
      </c>
      <c r="L6069">
        <v>5.34</v>
      </c>
      <c r="M6069">
        <v>5.27</v>
      </c>
      <c r="R6069">
        <f t="shared" si="327"/>
        <v>12</v>
      </c>
      <c r="S6069">
        <f t="shared" si="328"/>
        <v>19</v>
      </c>
    </row>
    <row r="6070" spans="1:19" x14ac:dyDescent="0.3">
      <c r="A6070">
        <f t="shared" si="329"/>
        <v>6069</v>
      </c>
      <c r="B6070" t="s">
        <v>6058</v>
      </c>
      <c r="C6070" t="str">
        <f t="shared" si="330"/>
        <v>pgsture2_g_4_GrasslandESA21</v>
      </c>
      <c r="D6070">
        <v>19.899999999999999</v>
      </c>
      <c r="E6070">
        <v>15.7</v>
      </c>
      <c r="F6070">
        <v>1.94</v>
      </c>
      <c r="G6070">
        <v>1.04</v>
      </c>
      <c r="H6070">
        <v>12.4</v>
      </c>
      <c r="I6070">
        <v>8.23</v>
      </c>
      <c r="J6070">
        <v>6.8</v>
      </c>
      <c r="K6070">
        <v>5.4</v>
      </c>
      <c r="L6070">
        <v>4.16</v>
      </c>
      <c r="M6070">
        <v>4.09</v>
      </c>
      <c r="R6070">
        <f t="shared" si="327"/>
        <v>12</v>
      </c>
      <c r="S6070">
        <f t="shared" si="328"/>
        <v>19</v>
      </c>
    </row>
    <row r="6071" spans="1:19" x14ac:dyDescent="0.3">
      <c r="A6071">
        <f t="shared" si="329"/>
        <v>6070</v>
      </c>
      <c r="B6071" t="s">
        <v>6059</v>
      </c>
      <c r="C6071" t="str">
        <f t="shared" si="330"/>
        <v>clover_g_7_OtherCropESA1</v>
      </c>
      <c r="D6071">
        <v>32.4</v>
      </c>
      <c r="E6071">
        <v>32</v>
      </c>
      <c r="F6071">
        <v>11.1</v>
      </c>
      <c r="G6071">
        <v>7.01</v>
      </c>
      <c r="H6071">
        <v>31.2</v>
      </c>
      <c r="I6071">
        <v>25.3</v>
      </c>
      <c r="J6071">
        <v>21.5</v>
      </c>
      <c r="K6071">
        <v>21.1</v>
      </c>
      <c r="L6071">
        <v>17.2</v>
      </c>
      <c r="M6071">
        <v>17.3</v>
      </c>
      <c r="R6071">
        <f t="shared" si="327"/>
        <v>10</v>
      </c>
      <c r="S6071">
        <f t="shared" si="328"/>
        <v>18</v>
      </c>
    </row>
    <row r="6072" spans="1:19" x14ac:dyDescent="0.3">
      <c r="A6072">
        <f t="shared" si="329"/>
        <v>6071</v>
      </c>
      <c r="B6072" t="s">
        <v>6060</v>
      </c>
      <c r="C6072" t="str">
        <f t="shared" si="330"/>
        <v>clover_g_7_OtherCropESA2</v>
      </c>
      <c r="D6072">
        <v>10.7</v>
      </c>
      <c r="E6072">
        <v>10.6</v>
      </c>
      <c r="F6072">
        <v>3.76</v>
      </c>
      <c r="G6072">
        <v>3.12</v>
      </c>
      <c r="H6072">
        <v>10.3</v>
      </c>
      <c r="I6072">
        <v>9.17</v>
      </c>
      <c r="J6072">
        <v>7.61</v>
      </c>
      <c r="K6072">
        <v>7.16</v>
      </c>
      <c r="L6072">
        <v>6.12</v>
      </c>
      <c r="M6072">
        <v>6.1</v>
      </c>
      <c r="R6072">
        <f t="shared" si="327"/>
        <v>10</v>
      </c>
      <c r="S6072">
        <f t="shared" si="328"/>
        <v>18</v>
      </c>
    </row>
    <row r="6073" spans="1:19" x14ac:dyDescent="0.3">
      <c r="A6073">
        <f t="shared" si="329"/>
        <v>6072</v>
      </c>
      <c r="B6073" t="s">
        <v>6061</v>
      </c>
      <c r="C6073" t="str">
        <f t="shared" si="330"/>
        <v>clover_g_7_OtherCropESA3</v>
      </c>
      <c r="D6073">
        <v>42.3</v>
      </c>
      <c r="E6073">
        <v>41.7</v>
      </c>
      <c r="F6073">
        <v>8.1999999999999993</v>
      </c>
      <c r="G6073">
        <v>4.57</v>
      </c>
      <c r="H6073">
        <v>40.1</v>
      </c>
      <c r="I6073">
        <v>34.6</v>
      </c>
      <c r="J6073">
        <v>25.7</v>
      </c>
      <c r="K6073">
        <v>24.3</v>
      </c>
      <c r="L6073">
        <v>18.399999999999999</v>
      </c>
      <c r="M6073">
        <v>18.2</v>
      </c>
      <c r="R6073">
        <f t="shared" si="327"/>
        <v>10</v>
      </c>
      <c r="S6073">
        <f t="shared" si="328"/>
        <v>18</v>
      </c>
    </row>
    <row r="6074" spans="1:19" x14ac:dyDescent="0.3">
      <c r="A6074">
        <f t="shared" si="329"/>
        <v>6073</v>
      </c>
      <c r="B6074" t="s">
        <v>6062</v>
      </c>
      <c r="C6074" t="str">
        <f t="shared" si="330"/>
        <v>clover_g_7_OtherCropESA4</v>
      </c>
      <c r="D6074">
        <v>12.6</v>
      </c>
      <c r="E6074">
        <v>12.5</v>
      </c>
      <c r="F6074">
        <v>5.2</v>
      </c>
      <c r="G6074">
        <v>4.45</v>
      </c>
      <c r="H6074">
        <v>12.4</v>
      </c>
      <c r="I6074">
        <v>11.6</v>
      </c>
      <c r="J6074">
        <v>9.9700000000000006</v>
      </c>
      <c r="K6074">
        <v>9.2200000000000006</v>
      </c>
      <c r="L6074">
        <v>8.0500000000000007</v>
      </c>
      <c r="M6074">
        <v>8.0299999999999994</v>
      </c>
      <c r="R6074">
        <f t="shared" si="327"/>
        <v>10</v>
      </c>
      <c r="S6074">
        <f t="shared" si="328"/>
        <v>18</v>
      </c>
    </row>
    <row r="6075" spans="1:19" x14ac:dyDescent="0.3">
      <c r="A6075">
        <f t="shared" si="329"/>
        <v>6074</v>
      </c>
      <c r="B6075" t="s">
        <v>6063</v>
      </c>
      <c r="C6075" t="str">
        <f t="shared" si="330"/>
        <v>clover_g_7_OtherCropESA5</v>
      </c>
      <c r="D6075">
        <v>42.2</v>
      </c>
      <c r="E6075">
        <v>41.8</v>
      </c>
      <c r="F6075">
        <v>10.7</v>
      </c>
      <c r="G6075">
        <v>6.15</v>
      </c>
      <c r="H6075">
        <v>40.4</v>
      </c>
      <c r="I6075">
        <v>34.700000000000003</v>
      </c>
      <c r="J6075">
        <v>26.8</v>
      </c>
      <c r="K6075">
        <v>26.5</v>
      </c>
      <c r="L6075">
        <v>20.3</v>
      </c>
      <c r="M6075">
        <v>20.7</v>
      </c>
      <c r="R6075">
        <f t="shared" ref="R6075:R6128" si="331">SEARCH("run",B6075)</f>
        <v>10</v>
      </c>
      <c r="S6075">
        <f t="shared" ref="S6075:S6128" si="332">SEARCH("_",B6075,SEARCH("_",B6075,R6075+1)+1)</f>
        <v>18</v>
      </c>
    </row>
    <row r="6076" spans="1:19" x14ac:dyDescent="0.3">
      <c r="A6076">
        <f t="shared" ref="A6076:A6128" si="333">A6075+1</f>
        <v>6075</v>
      </c>
      <c r="B6076" t="s">
        <v>6064</v>
      </c>
      <c r="C6076" t="str">
        <f t="shared" si="330"/>
        <v>clover_g_7_OtherCropESA6</v>
      </c>
      <c r="D6076">
        <v>36.1</v>
      </c>
      <c r="E6076">
        <v>35.6</v>
      </c>
      <c r="F6076">
        <v>7.11</v>
      </c>
      <c r="G6076">
        <v>4.3499999999999996</v>
      </c>
      <c r="H6076">
        <v>34.299999999999997</v>
      </c>
      <c r="I6076">
        <v>26.9</v>
      </c>
      <c r="J6076">
        <v>19</v>
      </c>
      <c r="K6076">
        <v>16.100000000000001</v>
      </c>
      <c r="L6076">
        <v>12.6</v>
      </c>
      <c r="M6076">
        <v>12.9</v>
      </c>
      <c r="R6076">
        <f t="shared" si="331"/>
        <v>10</v>
      </c>
      <c r="S6076">
        <f t="shared" si="332"/>
        <v>18</v>
      </c>
    </row>
    <row r="6077" spans="1:19" x14ac:dyDescent="0.3">
      <c r="A6077">
        <f t="shared" si="333"/>
        <v>6076</v>
      </c>
      <c r="B6077" t="s">
        <v>6065</v>
      </c>
      <c r="C6077" t="str">
        <f t="shared" si="330"/>
        <v>clover_g_7_OtherCropESA7</v>
      </c>
      <c r="D6077">
        <v>34.6</v>
      </c>
      <c r="E6077">
        <v>34</v>
      </c>
      <c r="F6077">
        <v>8.68</v>
      </c>
      <c r="G6077">
        <v>6.76</v>
      </c>
      <c r="H6077">
        <v>32.4</v>
      </c>
      <c r="I6077">
        <v>26.1</v>
      </c>
      <c r="J6077">
        <v>18.2</v>
      </c>
      <c r="K6077">
        <v>15.6</v>
      </c>
      <c r="L6077">
        <v>12.5</v>
      </c>
      <c r="M6077">
        <v>12.5</v>
      </c>
      <c r="R6077">
        <f t="shared" si="331"/>
        <v>10</v>
      </c>
      <c r="S6077">
        <f t="shared" si="332"/>
        <v>18</v>
      </c>
    </row>
    <row r="6078" spans="1:19" x14ac:dyDescent="0.3">
      <c r="A6078">
        <f t="shared" si="333"/>
        <v>6077</v>
      </c>
      <c r="B6078" t="s">
        <v>6066</v>
      </c>
      <c r="C6078" t="str">
        <f t="shared" si="330"/>
        <v>clover_g_7_OtherCropESA8</v>
      </c>
      <c r="D6078">
        <v>53.4</v>
      </c>
      <c r="E6078">
        <v>52</v>
      </c>
      <c r="F6078">
        <v>10.3</v>
      </c>
      <c r="G6078">
        <v>6.5</v>
      </c>
      <c r="H6078">
        <v>48.4</v>
      </c>
      <c r="I6078">
        <v>40.700000000000003</v>
      </c>
      <c r="J6078">
        <v>36.700000000000003</v>
      </c>
      <c r="K6078">
        <v>35</v>
      </c>
      <c r="L6078">
        <v>24.7</v>
      </c>
      <c r="M6078">
        <v>25.5</v>
      </c>
      <c r="R6078">
        <f t="shared" si="331"/>
        <v>10</v>
      </c>
      <c r="S6078">
        <f t="shared" si="332"/>
        <v>18</v>
      </c>
    </row>
    <row r="6079" spans="1:19" x14ac:dyDescent="0.3">
      <c r="A6079">
        <f t="shared" si="333"/>
        <v>6078</v>
      </c>
      <c r="B6079" t="s">
        <v>6067</v>
      </c>
      <c r="C6079" t="str">
        <f t="shared" si="330"/>
        <v>clover_g_7_OtherCropESA8</v>
      </c>
      <c r="D6079">
        <v>59.2</v>
      </c>
      <c r="E6079">
        <v>57.5</v>
      </c>
      <c r="F6079">
        <v>10</v>
      </c>
      <c r="G6079">
        <v>6.21</v>
      </c>
      <c r="H6079">
        <v>55.3</v>
      </c>
      <c r="I6079">
        <v>39.5</v>
      </c>
      <c r="J6079">
        <v>32.200000000000003</v>
      </c>
      <c r="K6079">
        <v>24.5</v>
      </c>
      <c r="L6079">
        <v>22</v>
      </c>
      <c r="M6079">
        <v>21.1</v>
      </c>
      <c r="R6079">
        <f t="shared" si="331"/>
        <v>10</v>
      </c>
      <c r="S6079">
        <f t="shared" si="332"/>
        <v>18</v>
      </c>
    </row>
    <row r="6080" spans="1:19" x14ac:dyDescent="0.3">
      <c r="A6080">
        <f t="shared" si="333"/>
        <v>6079</v>
      </c>
      <c r="B6080" t="s">
        <v>6068</v>
      </c>
      <c r="C6080" t="str">
        <f t="shared" si="330"/>
        <v>clover_g_7_OtherCropESA10a</v>
      </c>
      <c r="D6080">
        <v>38.799999999999997</v>
      </c>
      <c r="E6080">
        <v>38.200000000000003</v>
      </c>
      <c r="F6080">
        <v>8.68</v>
      </c>
      <c r="G6080">
        <v>6.04</v>
      </c>
      <c r="H6080">
        <v>36.5</v>
      </c>
      <c r="I6080">
        <v>27.7</v>
      </c>
      <c r="J6080">
        <v>18</v>
      </c>
      <c r="K6080">
        <v>18.5</v>
      </c>
      <c r="L6080">
        <v>14</v>
      </c>
      <c r="M6080">
        <v>14.4</v>
      </c>
      <c r="R6080">
        <f t="shared" si="331"/>
        <v>10</v>
      </c>
      <c r="S6080">
        <f t="shared" si="332"/>
        <v>18</v>
      </c>
    </row>
    <row r="6081" spans="1:19" x14ac:dyDescent="0.3">
      <c r="A6081">
        <f t="shared" si="333"/>
        <v>6080</v>
      </c>
      <c r="B6081" t="s">
        <v>6069</v>
      </c>
      <c r="C6081" t="str">
        <f t="shared" si="330"/>
        <v>clover_g_7_OtherCropESA10b</v>
      </c>
      <c r="D6081">
        <v>15</v>
      </c>
      <c r="E6081">
        <v>14.9</v>
      </c>
      <c r="F6081">
        <v>5.76</v>
      </c>
      <c r="G6081">
        <v>4.3600000000000003</v>
      </c>
      <c r="H6081">
        <v>14.5</v>
      </c>
      <c r="I6081">
        <v>12.5</v>
      </c>
      <c r="J6081">
        <v>10.4</v>
      </c>
      <c r="K6081">
        <v>9.23</v>
      </c>
      <c r="L6081">
        <v>7.48</v>
      </c>
      <c r="M6081">
        <v>7.47</v>
      </c>
      <c r="R6081">
        <f t="shared" si="331"/>
        <v>10</v>
      </c>
      <c r="S6081">
        <f t="shared" si="332"/>
        <v>18</v>
      </c>
    </row>
    <row r="6082" spans="1:19" x14ac:dyDescent="0.3">
      <c r="A6082">
        <f t="shared" si="333"/>
        <v>6081</v>
      </c>
      <c r="B6082" t="s">
        <v>6070</v>
      </c>
      <c r="C6082" t="str">
        <f t="shared" si="330"/>
        <v>clover_g_7_OtherCropESA11a</v>
      </c>
      <c r="D6082">
        <v>68.8</v>
      </c>
      <c r="E6082">
        <v>66.900000000000006</v>
      </c>
      <c r="F6082">
        <v>9.4700000000000006</v>
      </c>
      <c r="G6082">
        <v>6.12</v>
      </c>
      <c r="H6082">
        <v>61.7</v>
      </c>
      <c r="I6082">
        <v>41.9</v>
      </c>
      <c r="J6082">
        <v>23.8</v>
      </c>
      <c r="K6082">
        <v>19.5</v>
      </c>
      <c r="L6082">
        <v>15.4</v>
      </c>
      <c r="M6082">
        <v>15.3</v>
      </c>
      <c r="R6082">
        <f t="shared" si="331"/>
        <v>10</v>
      </c>
      <c r="S6082">
        <f t="shared" si="332"/>
        <v>18</v>
      </c>
    </row>
    <row r="6083" spans="1:19" x14ac:dyDescent="0.3">
      <c r="A6083">
        <f t="shared" si="333"/>
        <v>6082</v>
      </c>
      <c r="B6083" t="s">
        <v>6071</v>
      </c>
      <c r="C6083" t="str">
        <f t="shared" si="330"/>
        <v>clover_g_7_OtherCropESA11b</v>
      </c>
      <c r="D6083">
        <v>38.799999999999997</v>
      </c>
      <c r="E6083">
        <v>37.799999999999997</v>
      </c>
      <c r="F6083">
        <v>6.35</v>
      </c>
      <c r="G6083">
        <v>4.45</v>
      </c>
      <c r="H6083">
        <v>34.9</v>
      </c>
      <c r="I6083">
        <v>25.2</v>
      </c>
      <c r="J6083">
        <v>18.2</v>
      </c>
      <c r="K6083">
        <v>16.8</v>
      </c>
      <c r="L6083">
        <v>14.4</v>
      </c>
      <c r="M6083">
        <v>14.2</v>
      </c>
      <c r="R6083">
        <f t="shared" si="331"/>
        <v>10</v>
      </c>
      <c r="S6083">
        <f t="shared" si="332"/>
        <v>18</v>
      </c>
    </row>
    <row r="6084" spans="1:19" x14ac:dyDescent="0.3">
      <c r="A6084">
        <f t="shared" si="333"/>
        <v>6083</v>
      </c>
      <c r="B6084" t="s">
        <v>6072</v>
      </c>
      <c r="C6084" t="str">
        <f t="shared" si="330"/>
        <v>clover_g_7_OtherCropESA12a</v>
      </c>
      <c r="D6084">
        <v>48.8</v>
      </c>
      <c r="E6084">
        <v>47.2</v>
      </c>
      <c r="F6084">
        <v>7.18</v>
      </c>
      <c r="G6084">
        <v>4.9800000000000004</v>
      </c>
      <c r="H6084">
        <v>44.9</v>
      </c>
      <c r="I6084">
        <v>32.1</v>
      </c>
      <c r="J6084">
        <v>19.100000000000001</v>
      </c>
      <c r="K6084">
        <v>15.4</v>
      </c>
      <c r="L6084">
        <v>12.3</v>
      </c>
      <c r="M6084">
        <v>12.2</v>
      </c>
      <c r="R6084">
        <f t="shared" si="331"/>
        <v>10</v>
      </c>
      <c r="S6084">
        <f t="shared" si="332"/>
        <v>18</v>
      </c>
    </row>
    <row r="6085" spans="1:19" x14ac:dyDescent="0.3">
      <c r="A6085">
        <f t="shared" si="333"/>
        <v>6084</v>
      </c>
      <c r="B6085" t="s">
        <v>6073</v>
      </c>
      <c r="C6085" t="str">
        <f t="shared" si="330"/>
        <v>clover_g_7_OtherCropESA12b</v>
      </c>
      <c r="D6085">
        <v>55</v>
      </c>
      <c r="E6085">
        <v>53.5</v>
      </c>
      <c r="F6085">
        <v>7.34</v>
      </c>
      <c r="G6085">
        <v>4.1100000000000003</v>
      </c>
      <c r="H6085">
        <v>49.7</v>
      </c>
      <c r="I6085">
        <v>34.799999999999997</v>
      </c>
      <c r="J6085">
        <v>22.7</v>
      </c>
      <c r="K6085">
        <v>19.3</v>
      </c>
      <c r="L6085">
        <v>13.5</v>
      </c>
      <c r="M6085">
        <v>13.4</v>
      </c>
      <c r="R6085">
        <f t="shared" si="331"/>
        <v>10</v>
      </c>
      <c r="S6085">
        <f t="shared" si="332"/>
        <v>18</v>
      </c>
    </row>
    <row r="6086" spans="1:19" x14ac:dyDescent="0.3">
      <c r="A6086">
        <f t="shared" si="333"/>
        <v>6085</v>
      </c>
      <c r="B6086" t="s">
        <v>6074</v>
      </c>
      <c r="C6086" t="str">
        <f t="shared" si="330"/>
        <v>clover_g_7_OtherCropESA13</v>
      </c>
      <c r="D6086">
        <v>20.2</v>
      </c>
      <c r="E6086">
        <v>19.7</v>
      </c>
      <c r="F6086">
        <v>3.79</v>
      </c>
      <c r="G6086">
        <v>3.05</v>
      </c>
      <c r="H6086">
        <v>18.2</v>
      </c>
      <c r="I6086">
        <v>12.8</v>
      </c>
      <c r="J6086">
        <v>8.17</v>
      </c>
      <c r="K6086">
        <v>7.45</v>
      </c>
      <c r="L6086">
        <v>5.99</v>
      </c>
      <c r="M6086">
        <v>5.95</v>
      </c>
      <c r="R6086">
        <f t="shared" si="331"/>
        <v>10</v>
      </c>
      <c r="S6086">
        <f t="shared" si="332"/>
        <v>18</v>
      </c>
    </row>
    <row r="6087" spans="1:19" x14ac:dyDescent="0.3">
      <c r="A6087">
        <f t="shared" si="333"/>
        <v>6086</v>
      </c>
      <c r="B6087" t="s">
        <v>6075</v>
      </c>
      <c r="C6087" t="str">
        <f t="shared" si="330"/>
        <v>clover_g_7_OtherCropESA14</v>
      </c>
      <c r="D6087">
        <v>12.8</v>
      </c>
      <c r="E6087">
        <v>12.6</v>
      </c>
      <c r="F6087">
        <v>4.9000000000000004</v>
      </c>
      <c r="G6087">
        <v>4.0199999999999996</v>
      </c>
      <c r="H6087">
        <v>12</v>
      </c>
      <c r="I6087">
        <v>9.7200000000000006</v>
      </c>
      <c r="J6087">
        <v>8.15</v>
      </c>
      <c r="K6087">
        <v>7.37</v>
      </c>
      <c r="L6087">
        <v>6.49</v>
      </c>
      <c r="M6087">
        <v>6.69</v>
      </c>
      <c r="R6087">
        <f t="shared" si="331"/>
        <v>10</v>
      </c>
      <c r="S6087">
        <f t="shared" si="332"/>
        <v>18</v>
      </c>
    </row>
    <row r="6088" spans="1:19" x14ac:dyDescent="0.3">
      <c r="A6088">
        <f t="shared" si="333"/>
        <v>6087</v>
      </c>
      <c r="B6088" t="s">
        <v>6076</v>
      </c>
      <c r="C6088" t="str">
        <f t="shared" si="330"/>
        <v>clover_g_7_OtherCropESA15a</v>
      </c>
      <c r="D6088">
        <v>65.099999999999994</v>
      </c>
      <c r="E6088">
        <v>64.8</v>
      </c>
      <c r="F6088">
        <v>10.3</v>
      </c>
      <c r="G6088">
        <v>7.01</v>
      </c>
      <c r="H6088">
        <v>65.599999999999994</v>
      </c>
      <c r="I6088">
        <v>54.7</v>
      </c>
      <c r="J6088">
        <v>33.700000000000003</v>
      </c>
      <c r="K6088">
        <v>24</v>
      </c>
      <c r="L6088">
        <v>25.3</v>
      </c>
      <c r="M6088">
        <v>18.3</v>
      </c>
      <c r="R6088">
        <f t="shared" si="331"/>
        <v>10</v>
      </c>
      <c r="S6088">
        <f t="shared" si="332"/>
        <v>18</v>
      </c>
    </row>
    <row r="6089" spans="1:19" x14ac:dyDescent="0.3">
      <c r="A6089">
        <f t="shared" si="333"/>
        <v>6088</v>
      </c>
      <c r="B6089" t="s">
        <v>6077</v>
      </c>
      <c r="C6089" t="str">
        <f t="shared" si="330"/>
        <v>clover_g_7_OtherCropESA15b</v>
      </c>
      <c r="D6089">
        <v>25.1</v>
      </c>
      <c r="E6089">
        <v>24</v>
      </c>
      <c r="F6089">
        <v>3.3</v>
      </c>
      <c r="G6089">
        <v>2.39</v>
      </c>
      <c r="H6089">
        <v>21.1</v>
      </c>
      <c r="I6089">
        <v>12.9</v>
      </c>
      <c r="J6089">
        <v>9.3699999999999992</v>
      </c>
      <c r="K6089">
        <v>8.43</v>
      </c>
      <c r="L6089">
        <v>7.13</v>
      </c>
      <c r="M6089">
        <v>7.08</v>
      </c>
      <c r="R6089">
        <f t="shared" si="331"/>
        <v>10</v>
      </c>
      <c r="S6089">
        <f t="shared" si="332"/>
        <v>18</v>
      </c>
    </row>
    <row r="6090" spans="1:19" x14ac:dyDescent="0.3">
      <c r="A6090">
        <f t="shared" si="333"/>
        <v>6089</v>
      </c>
      <c r="B6090" t="s">
        <v>6078</v>
      </c>
      <c r="C6090" t="str">
        <f t="shared" si="330"/>
        <v>clover_g_7_OtherCropESA16a</v>
      </c>
      <c r="D6090">
        <v>25.8</v>
      </c>
      <c r="E6090">
        <v>25.5</v>
      </c>
      <c r="F6090">
        <v>5.9</v>
      </c>
      <c r="G6090">
        <v>3.45</v>
      </c>
      <c r="H6090">
        <v>24.8</v>
      </c>
      <c r="I6090">
        <v>21.5</v>
      </c>
      <c r="J6090">
        <v>16.100000000000001</v>
      </c>
      <c r="K6090">
        <v>13.6</v>
      </c>
      <c r="L6090">
        <v>10.5</v>
      </c>
      <c r="M6090">
        <v>10.4</v>
      </c>
      <c r="R6090">
        <f t="shared" si="331"/>
        <v>10</v>
      </c>
      <c r="S6090">
        <f t="shared" si="332"/>
        <v>18</v>
      </c>
    </row>
    <row r="6091" spans="1:19" x14ac:dyDescent="0.3">
      <c r="A6091">
        <f t="shared" si="333"/>
        <v>6090</v>
      </c>
      <c r="B6091" t="s">
        <v>6079</v>
      </c>
      <c r="C6091" t="str">
        <f t="shared" si="330"/>
        <v>clover_g_7_OtherCropESA16b</v>
      </c>
      <c r="D6091">
        <v>9.34</v>
      </c>
      <c r="E6091">
        <v>9.2200000000000006</v>
      </c>
      <c r="F6091">
        <v>3.49</v>
      </c>
      <c r="G6091">
        <v>2.95</v>
      </c>
      <c r="H6091">
        <v>8.8800000000000008</v>
      </c>
      <c r="I6091">
        <v>7.77</v>
      </c>
      <c r="J6091">
        <v>6.08</v>
      </c>
      <c r="K6091">
        <v>5.56</v>
      </c>
      <c r="L6091">
        <v>4.71</v>
      </c>
      <c r="M6091">
        <v>4.6399999999999997</v>
      </c>
      <c r="R6091">
        <f t="shared" si="331"/>
        <v>10</v>
      </c>
      <c r="S6091">
        <f t="shared" si="332"/>
        <v>18</v>
      </c>
    </row>
    <row r="6092" spans="1:19" x14ac:dyDescent="0.3">
      <c r="A6092">
        <f t="shared" si="333"/>
        <v>6091</v>
      </c>
      <c r="B6092" t="s">
        <v>6080</v>
      </c>
      <c r="C6092" t="str">
        <f t="shared" si="330"/>
        <v>clover_g_7_OtherCropESA17a</v>
      </c>
      <c r="D6092">
        <v>25.2</v>
      </c>
      <c r="E6092">
        <v>24.8</v>
      </c>
      <c r="F6092">
        <v>8.08</v>
      </c>
      <c r="G6092">
        <v>5.45</v>
      </c>
      <c r="H6092">
        <v>24.1</v>
      </c>
      <c r="I6092">
        <v>20.8</v>
      </c>
      <c r="J6092">
        <v>14.5</v>
      </c>
      <c r="K6092">
        <v>13.1</v>
      </c>
      <c r="L6092">
        <v>11.1</v>
      </c>
      <c r="M6092">
        <v>11.1</v>
      </c>
      <c r="R6092">
        <f t="shared" si="331"/>
        <v>10</v>
      </c>
      <c r="S6092">
        <f t="shared" si="332"/>
        <v>18</v>
      </c>
    </row>
    <row r="6093" spans="1:19" x14ac:dyDescent="0.3">
      <c r="A6093">
        <f t="shared" si="333"/>
        <v>6092</v>
      </c>
      <c r="B6093" t="s">
        <v>6081</v>
      </c>
      <c r="C6093" t="str">
        <f t="shared" si="330"/>
        <v>clover_g_7_OtherCropESA17b</v>
      </c>
      <c r="D6093">
        <v>12.6</v>
      </c>
      <c r="E6093">
        <v>12.4</v>
      </c>
      <c r="F6093">
        <v>4.68</v>
      </c>
      <c r="G6093">
        <v>3.83</v>
      </c>
      <c r="H6093">
        <v>11.7</v>
      </c>
      <c r="I6093">
        <v>9.34</v>
      </c>
      <c r="J6093">
        <v>9.6199999999999992</v>
      </c>
      <c r="K6093">
        <v>9.68</v>
      </c>
      <c r="L6093">
        <v>8.07</v>
      </c>
      <c r="M6093">
        <v>8.18</v>
      </c>
      <c r="R6093">
        <f t="shared" si="331"/>
        <v>10</v>
      </c>
      <c r="S6093">
        <f t="shared" si="332"/>
        <v>18</v>
      </c>
    </row>
    <row r="6094" spans="1:19" x14ac:dyDescent="0.3">
      <c r="A6094">
        <f t="shared" si="333"/>
        <v>6093</v>
      </c>
      <c r="B6094" t="s">
        <v>6082</v>
      </c>
      <c r="C6094" t="str">
        <f t="shared" si="330"/>
        <v>clover_g_7_OtherCropESA18a</v>
      </c>
      <c r="D6094">
        <v>28.6</v>
      </c>
      <c r="E6094">
        <v>28</v>
      </c>
      <c r="F6094">
        <v>4.97</v>
      </c>
      <c r="G6094">
        <v>3.44</v>
      </c>
      <c r="H6094">
        <v>26.5</v>
      </c>
      <c r="I6094">
        <v>19.8</v>
      </c>
      <c r="J6094">
        <v>18.100000000000001</v>
      </c>
      <c r="K6094">
        <v>22.9</v>
      </c>
      <c r="L6094">
        <v>15.2</v>
      </c>
      <c r="M6094">
        <v>16</v>
      </c>
      <c r="R6094">
        <f t="shared" si="331"/>
        <v>10</v>
      </c>
      <c r="S6094">
        <f t="shared" si="332"/>
        <v>18</v>
      </c>
    </row>
    <row r="6095" spans="1:19" x14ac:dyDescent="0.3">
      <c r="A6095">
        <f t="shared" si="333"/>
        <v>6094</v>
      </c>
      <c r="B6095" t="s">
        <v>6083</v>
      </c>
      <c r="C6095" t="str">
        <f t="shared" si="330"/>
        <v>clover_g_7_OtherCropESA18b</v>
      </c>
      <c r="D6095">
        <v>31.7</v>
      </c>
      <c r="E6095">
        <v>31</v>
      </c>
      <c r="F6095">
        <v>4.54</v>
      </c>
      <c r="G6095">
        <v>2.98</v>
      </c>
      <c r="H6095">
        <v>29.3</v>
      </c>
      <c r="I6095">
        <v>21.6</v>
      </c>
      <c r="J6095">
        <v>14</v>
      </c>
      <c r="K6095">
        <v>11.6</v>
      </c>
      <c r="L6095">
        <v>8.77</v>
      </c>
      <c r="M6095">
        <v>8.65</v>
      </c>
      <c r="R6095">
        <f t="shared" si="331"/>
        <v>10</v>
      </c>
      <c r="S6095">
        <f t="shared" si="332"/>
        <v>18</v>
      </c>
    </row>
    <row r="6096" spans="1:19" x14ac:dyDescent="0.3">
      <c r="A6096">
        <f t="shared" si="333"/>
        <v>6095</v>
      </c>
      <c r="B6096" t="s">
        <v>6084</v>
      </c>
      <c r="C6096" t="str">
        <f t="shared" si="330"/>
        <v>clover_g_7_OtherCropESA19a</v>
      </c>
      <c r="D6096">
        <v>22.9</v>
      </c>
      <c r="E6096">
        <v>22.5</v>
      </c>
      <c r="F6096">
        <v>10.6</v>
      </c>
      <c r="G6096">
        <v>8.07</v>
      </c>
      <c r="H6096">
        <v>22</v>
      </c>
      <c r="I6096">
        <v>18.5</v>
      </c>
      <c r="J6096">
        <v>16.3</v>
      </c>
      <c r="K6096">
        <v>15.7</v>
      </c>
      <c r="L6096">
        <v>15.5</v>
      </c>
      <c r="M6096">
        <v>15.5</v>
      </c>
      <c r="R6096">
        <f t="shared" si="331"/>
        <v>10</v>
      </c>
      <c r="S6096">
        <f t="shared" si="332"/>
        <v>18</v>
      </c>
    </row>
    <row r="6097" spans="1:19" x14ac:dyDescent="0.3">
      <c r="A6097">
        <f t="shared" si="333"/>
        <v>6096</v>
      </c>
      <c r="B6097" t="s">
        <v>6085</v>
      </c>
      <c r="C6097" t="str">
        <f t="shared" si="330"/>
        <v>clover_g_7_OtherCropESA19b</v>
      </c>
      <c r="D6097">
        <v>33.1</v>
      </c>
      <c r="E6097">
        <v>32.6</v>
      </c>
      <c r="F6097">
        <v>14.7</v>
      </c>
      <c r="G6097">
        <v>11.2</v>
      </c>
      <c r="H6097">
        <v>31.8</v>
      </c>
      <c r="I6097">
        <v>26.4</v>
      </c>
      <c r="J6097">
        <v>25</v>
      </c>
      <c r="K6097">
        <v>25.8</v>
      </c>
      <c r="L6097">
        <v>21.9</v>
      </c>
      <c r="M6097">
        <v>21.5</v>
      </c>
      <c r="R6097">
        <f t="shared" si="331"/>
        <v>10</v>
      </c>
      <c r="S6097">
        <f t="shared" si="332"/>
        <v>18</v>
      </c>
    </row>
    <row r="6098" spans="1:19" x14ac:dyDescent="0.3">
      <c r="A6098">
        <f t="shared" si="333"/>
        <v>6097</v>
      </c>
      <c r="B6098" t="s">
        <v>6086</v>
      </c>
      <c r="C6098" t="str">
        <f t="shared" si="330"/>
        <v>clover_g_7_OtherCropESA20a</v>
      </c>
      <c r="D6098">
        <v>18.5</v>
      </c>
      <c r="E6098">
        <v>18.2</v>
      </c>
      <c r="F6098">
        <v>2.42</v>
      </c>
      <c r="G6098">
        <v>1.69</v>
      </c>
      <c r="H6098">
        <v>17.600000000000001</v>
      </c>
      <c r="I6098">
        <v>12.9</v>
      </c>
      <c r="J6098">
        <v>7.81</v>
      </c>
      <c r="K6098">
        <v>6.4</v>
      </c>
      <c r="L6098">
        <v>4.41</v>
      </c>
      <c r="M6098">
        <v>4.3499999999999996</v>
      </c>
      <c r="R6098">
        <f t="shared" si="331"/>
        <v>10</v>
      </c>
      <c r="S6098">
        <f t="shared" si="332"/>
        <v>18</v>
      </c>
    </row>
    <row r="6099" spans="1:19" x14ac:dyDescent="0.3">
      <c r="A6099">
        <f t="shared" si="333"/>
        <v>6098</v>
      </c>
      <c r="B6099" t="s">
        <v>6087</v>
      </c>
      <c r="C6099" t="str">
        <f t="shared" si="330"/>
        <v>clover_g_7_OtherCropESA20b</v>
      </c>
      <c r="D6099">
        <v>14.2</v>
      </c>
      <c r="E6099">
        <v>13.9</v>
      </c>
      <c r="F6099">
        <v>2.2799999999999998</v>
      </c>
      <c r="G6099">
        <v>1.47</v>
      </c>
      <c r="H6099">
        <v>13.1</v>
      </c>
      <c r="I6099">
        <v>9.5399999999999991</v>
      </c>
      <c r="J6099">
        <v>6.94</v>
      </c>
      <c r="K6099">
        <v>5.78</v>
      </c>
      <c r="L6099">
        <v>4.25</v>
      </c>
      <c r="M6099">
        <v>4.1900000000000004</v>
      </c>
      <c r="R6099">
        <f t="shared" si="331"/>
        <v>10</v>
      </c>
      <c r="S6099">
        <f t="shared" si="332"/>
        <v>18</v>
      </c>
    </row>
    <row r="6100" spans="1:19" x14ac:dyDescent="0.3">
      <c r="A6100">
        <f t="shared" si="333"/>
        <v>6099</v>
      </c>
      <c r="B6100" t="s">
        <v>6088</v>
      </c>
      <c r="C6100" t="str">
        <f t="shared" si="330"/>
        <v>clover_g_4_OtherCropESA1</v>
      </c>
      <c r="D6100">
        <v>58.7</v>
      </c>
      <c r="E6100">
        <v>49.1</v>
      </c>
      <c r="F6100">
        <v>11.9</v>
      </c>
      <c r="G6100">
        <v>7.88</v>
      </c>
      <c r="H6100">
        <v>42.2</v>
      </c>
      <c r="I6100">
        <v>34.200000000000003</v>
      </c>
      <c r="J6100">
        <v>23.9</v>
      </c>
      <c r="K6100">
        <v>22.9</v>
      </c>
      <c r="L6100">
        <v>18.100000000000001</v>
      </c>
      <c r="M6100">
        <v>18.399999999999999</v>
      </c>
      <c r="R6100">
        <f t="shared" si="331"/>
        <v>10</v>
      </c>
      <c r="S6100">
        <f t="shared" si="332"/>
        <v>17</v>
      </c>
    </row>
    <row r="6101" spans="1:19" x14ac:dyDescent="0.3">
      <c r="A6101">
        <f t="shared" si="333"/>
        <v>6100</v>
      </c>
      <c r="B6101" t="s">
        <v>6089</v>
      </c>
      <c r="C6101" t="str">
        <f t="shared" si="330"/>
        <v>clover_g_4_OtherCropESA2</v>
      </c>
      <c r="D6101">
        <v>15.5</v>
      </c>
      <c r="E6101">
        <v>14.5</v>
      </c>
      <c r="F6101">
        <v>4.0199999999999996</v>
      </c>
      <c r="G6101">
        <v>2.94</v>
      </c>
      <c r="H6101">
        <v>13.7</v>
      </c>
      <c r="I6101">
        <v>12.1</v>
      </c>
      <c r="J6101">
        <v>9.7799999999999994</v>
      </c>
      <c r="K6101">
        <v>8.5500000000000007</v>
      </c>
      <c r="L6101">
        <v>7.09</v>
      </c>
      <c r="M6101">
        <v>7.07</v>
      </c>
      <c r="R6101">
        <f t="shared" si="331"/>
        <v>10</v>
      </c>
      <c r="S6101">
        <f t="shared" si="332"/>
        <v>17</v>
      </c>
    </row>
    <row r="6102" spans="1:19" x14ac:dyDescent="0.3">
      <c r="A6102">
        <f t="shared" si="333"/>
        <v>6101</v>
      </c>
      <c r="B6102" t="s">
        <v>6090</v>
      </c>
      <c r="C6102" t="str">
        <f t="shared" si="330"/>
        <v>clover_g_4_OtherCropESA3</v>
      </c>
      <c r="D6102">
        <v>73.7</v>
      </c>
      <c r="E6102">
        <v>60.5</v>
      </c>
      <c r="F6102">
        <v>8.2899999999999991</v>
      </c>
      <c r="G6102">
        <v>5.33</v>
      </c>
      <c r="H6102">
        <v>54.8</v>
      </c>
      <c r="I6102">
        <v>42.6</v>
      </c>
      <c r="J6102">
        <v>30.2</v>
      </c>
      <c r="K6102">
        <v>25.2</v>
      </c>
      <c r="L6102">
        <v>17.7</v>
      </c>
      <c r="M6102">
        <v>17.5</v>
      </c>
      <c r="R6102">
        <f t="shared" si="331"/>
        <v>10</v>
      </c>
      <c r="S6102">
        <f t="shared" si="332"/>
        <v>17</v>
      </c>
    </row>
    <row r="6103" spans="1:19" x14ac:dyDescent="0.3">
      <c r="A6103">
        <f t="shared" si="333"/>
        <v>6102</v>
      </c>
      <c r="B6103" t="s">
        <v>6091</v>
      </c>
      <c r="C6103" t="str">
        <f t="shared" si="330"/>
        <v>clover_g_4_OtherCropESA4</v>
      </c>
      <c r="D6103">
        <v>18.600000000000001</v>
      </c>
      <c r="E6103">
        <v>17.399999999999999</v>
      </c>
      <c r="F6103">
        <v>5.48</v>
      </c>
      <c r="G6103">
        <v>3.9</v>
      </c>
      <c r="H6103">
        <v>16.2</v>
      </c>
      <c r="I6103">
        <v>13.7</v>
      </c>
      <c r="J6103">
        <v>11.9</v>
      </c>
      <c r="K6103">
        <v>10.8</v>
      </c>
      <c r="L6103">
        <v>9.2200000000000006</v>
      </c>
      <c r="M6103">
        <v>9.19</v>
      </c>
      <c r="R6103">
        <f t="shared" si="331"/>
        <v>10</v>
      </c>
      <c r="S6103">
        <f t="shared" si="332"/>
        <v>17</v>
      </c>
    </row>
    <row r="6104" spans="1:19" x14ac:dyDescent="0.3">
      <c r="A6104">
        <f t="shared" si="333"/>
        <v>6103</v>
      </c>
      <c r="B6104" t="s">
        <v>6092</v>
      </c>
      <c r="C6104" t="str">
        <f t="shared" si="330"/>
        <v>clover_g_4_OtherCropESA5</v>
      </c>
      <c r="D6104">
        <v>77.8</v>
      </c>
      <c r="E6104">
        <v>65.8</v>
      </c>
      <c r="F6104">
        <v>11.8</v>
      </c>
      <c r="G6104">
        <v>7.46</v>
      </c>
      <c r="H6104">
        <v>60</v>
      </c>
      <c r="I6104">
        <v>46.4</v>
      </c>
      <c r="J6104">
        <v>27.7</v>
      </c>
      <c r="K6104">
        <v>23.4</v>
      </c>
      <c r="L6104">
        <v>18.600000000000001</v>
      </c>
      <c r="M6104">
        <v>18.399999999999999</v>
      </c>
      <c r="R6104">
        <f t="shared" si="331"/>
        <v>10</v>
      </c>
      <c r="S6104">
        <f t="shared" si="332"/>
        <v>17</v>
      </c>
    </row>
    <row r="6105" spans="1:19" x14ac:dyDescent="0.3">
      <c r="A6105">
        <f t="shared" si="333"/>
        <v>6104</v>
      </c>
      <c r="B6105" t="s">
        <v>6093</v>
      </c>
      <c r="C6105" t="str">
        <f t="shared" si="330"/>
        <v>clover_g_4_OtherCropESA6</v>
      </c>
      <c r="D6105">
        <v>65.400000000000006</v>
      </c>
      <c r="E6105">
        <v>56.1</v>
      </c>
      <c r="F6105">
        <v>8.92</v>
      </c>
      <c r="G6105">
        <v>5.03</v>
      </c>
      <c r="H6105">
        <v>48.6</v>
      </c>
      <c r="I6105">
        <v>37.200000000000003</v>
      </c>
      <c r="J6105">
        <v>23.5</v>
      </c>
      <c r="K6105">
        <v>21.7</v>
      </c>
      <c r="L6105">
        <v>16.2</v>
      </c>
      <c r="M6105">
        <v>16.899999999999999</v>
      </c>
      <c r="R6105">
        <f t="shared" si="331"/>
        <v>10</v>
      </c>
      <c r="S6105">
        <f t="shared" si="332"/>
        <v>17</v>
      </c>
    </row>
    <row r="6106" spans="1:19" x14ac:dyDescent="0.3">
      <c r="A6106">
        <f t="shared" si="333"/>
        <v>6105</v>
      </c>
      <c r="B6106" t="s">
        <v>6094</v>
      </c>
      <c r="C6106" t="str">
        <f t="shared" si="330"/>
        <v>clover_g_4_OtherCropESA7</v>
      </c>
      <c r="D6106">
        <v>73.400000000000006</v>
      </c>
      <c r="E6106">
        <v>50.9</v>
      </c>
      <c r="F6106">
        <v>11.7</v>
      </c>
      <c r="G6106">
        <v>8.61</v>
      </c>
      <c r="H6106">
        <v>41.3</v>
      </c>
      <c r="I6106">
        <v>31.3</v>
      </c>
      <c r="J6106">
        <v>22.3</v>
      </c>
      <c r="K6106">
        <v>20.9</v>
      </c>
      <c r="L6106">
        <v>17.600000000000001</v>
      </c>
      <c r="M6106">
        <v>17.600000000000001</v>
      </c>
      <c r="R6106">
        <f t="shared" si="331"/>
        <v>10</v>
      </c>
      <c r="S6106">
        <f t="shared" si="332"/>
        <v>17</v>
      </c>
    </row>
    <row r="6107" spans="1:19" x14ac:dyDescent="0.3">
      <c r="A6107">
        <f t="shared" si="333"/>
        <v>6106</v>
      </c>
      <c r="B6107" t="s">
        <v>6095</v>
      </c>
      <c r="C6107" t="str">
        <f t="shared" si="330"/>
        <v>clover_g_4_OtherCropESA8</v>
      </c>
      <c r="D6107">
        <v>119</v>
      </c>
      <c r="E6107">
        <v>92.3</v>
      </c>
      <c r="F6107">
        <v>9.94</v>
      </c>
      <c r="G6107">
        <v>6.68</v>
      </c>
      <c r="H6107">
        <v>72.5</v>
      </c>
      <c r="I6107">
        <v>53.4</v>
      </c>
      <c r="J6107">
        <v>32.700000000000003</v>
      </c>
      <c r="K6107">
        <v>25.9</v>
      </c>
      <c r="L6107">
        <v>20.5</v>
      </c>
      <c r="M6107">
        <v>20.3</v>
      </c>
      <c r="R6107">
        <f t="shared" si="331"/>
        <v>10</v>
      </c>
      <c r="S6107">
        <f t="shared" si="332"/>
        <v>17</v>
      </c>
    </row>
    <row r="6108" spans="1:19" x14ac:dyDescent="0.3">
      <c r="A6108">
        <f t="shared" si="333"/>
        <v>6107</v>
      </c>
      <c r="B6108" t="s">
        <v>6096</v>
      </c>
      <c r="C6108" t="str">
        <f t="shared" si="330"/>
        <v>clover_g_4_OtherCropESA8</v>
      </c>
      <c r="D6108">
        <v>130</v>
      </c>
      <c r="E6108">
        <v>85.6</v>
      </c>
      <c r="F6108">
        <v>10.199999999999999</v>
      </c>
      <c r="G6108">
        <v>6.38</v>
      </c>
      <c r="H6108">
        <v>68.400000000000006</v>
      </c>
      <c r="I6108">
        <v>48.3</v>
      </c>
      <c r="J6108">
        <v>43.8</v>
      </c>
      <c r="K6108">
        <v>31.3</v>
      </c>
      <c r="L6108">
        <v>29</v>
      </c>
      <c r="M6108">
        <v>28.1</v>
      </c>
      <c r="R6108">
        <f t="shared" si="331"/>
        <v>10</v>
      </c>
      <c r="S6108">
        <f t="shared" si="332"/>
        <v>17</v>
      </c>
    </row>
    <row r="6109" spans="1:19" x14ac:dyDescent="0.3">
      <c r="A6109">
        <f t="shared" si="333"/>
        <v>6108</v>
      </c>
      <c r="B6109" t="s">
        <v>6097</v>
      </c>
      <c r="C6109" t="str">
        <f t="shared" si="330"/>
        <v>clover_g_4_OtherCropESA10a</v>
      </c>
      <c r="D6109">
        <v>82.2</v>
      </c>
      <c r="E6109">
        <v>64.3</v>
      </c>
      <c r="F6109">
        <v>11.4</v>
      </c>
      <c r="G6109">
        <v>7.71</v>
      </c>
      <c r="H6109">
        <v>51.3</v>
      </c>
      <c r="I6109">
        <v>37.299999999999997</v>
      </c>
      <c r="J6109">
        <v>29.1</v>
      </c>
      <c r="K6109">
        <v>24.9</v>
      </c>
      <c r="L6109">
        <v>18.899999999999999</v>
      </c>
      <c r="M6109">
        <v>18.600000000000001</v>
      </c>
      <c r="R6109">
        <f t="shared" si="331"/>
        <v>10</v>
      </c>
      <c r="S6109">
        <f t="shared" si="332"/>
        <v>17</v>
      </c>
    </row>
    <row r="6110" spans="1:19" x14ac:dyDescent="0.3">
      <c r="A6110">
        <f t="shared" si="333"/>
        <v>6109</v>
      </c>
      <c r="B6110" t="s">
        <v>6098</v>
      </c>
      <c r="C6110" t="str">
        <f t="shared" si="330"/>
        <v>clover_g_4_OtherCropESA10b</v>
      </c>
      <c r="D6110">
        <v>25.8</v>
      </c>
      <c r="E6110">
        <v>23.4</v>
      </c>
      <c r="F6110">
        <v>7.72</v>
      </c>
      <c r="G6110">
        <v>5.04</v>
      </c>
      <c r="H6110">
        <v>21.6</v>
      </c>
      <c r="I6110">
        <v>19.7</v>
      </c>
      <c r="J6110">
        <v>17</v>
      </c>
      <c r="K6110">
        <v>15.2</v>
      </c>
      <c r="L6110">
        <v>11.6</v>
      </c>
      <c r="M6110">
        <v>11.5</v>
      </c>
      <c r="R6110">
        <f t="shared" si="331"/>
        <v>10</v>
      </c>
      <c r="S6110">
        <f t="shared" si="332"/>
        <v>17</v>
      </c>
    </row>
    <row r="6111" spans="1:19" x14ac:dyDescent="0.3">
      <c r="A6111">
        <f t="shared" si="333"/>
        <v>6110</v>
      </c>
      <c r="B6111" t="s">
        <v>6099</v>
      </c>
      <c r="C6111" t="str">
        <f t="shared" si="330"/>
        <v>clover_g_4_OtherCropESA11a</v>
      </c>
      <c r="D6111">
        <v>155</v>
      </c>
      <c r="E6111">
        <v>111</v>
      </c>
      <c r="F6111">
        <v>10.199999999999999</v>
      </c>
      <c r="G6111">
        <v>6.94</v>
      </c>
      <c r="H6111">
        <v>77.099999999999994</v>
      </c>
      <c r="I6111">
        <v>51.1</v>
      </c>
      <c r="J6111">
        <v>31.3</v>
      </c>
      <c r="K6111">
        <v>26.2</v>
      </c>
      <c r="L6111">
        <v>20.399999999999999</v>
      </c>
      <c r="M6111">
        <v>20.100000000000001</v>
      </c>
      <c r="R6111">
        <f t="shared" si="331"/>
        <v>10</v>
      </c>
      <c r="S6111">
        <f t="shared" si="332"/>
        <v>17</v>
      </c>
    </row>
    <row r="6112" spans="1:19" x14ac:dyDescent="0.3">
      <c r="A6112">
        <f t="shared" si="333"/>
        <v>6111</v>
      </c>
      <c r="B6112" t="s">
        <v>6100</v>
      </c>
      <c r="C6112" t="str">
        <f t="shared" si="330"/>
        <v>clover_g_4_OtherCropESA11b</v>
      </c>
      <c r="D6112">
        <v>69.900000000000006</v>
      </c>
      <c r="E6112">
        <v>59.3</v>
      </c>
      <c r="F6112">
        <v>7.98</v>
      </c>
      <c r="G6112">
        <v>5.53</v>
      </c>
      <c r="H6112">
        <v>52.1</v>
      </c>
      <c r="I6112">
        <v>39.1</v>
      </c>
      <c r="J6112">
        <v>27.6</v>
      </c>
      <c r="K6112">
        <v>25.6</v>
      </c>
      <c r="L6112">
        <v>22</v>
      </c>
      <c r="M6112">
        <v>21.6</v>
      </c>
      <c r="R6112">
        <f t="shared" si="331"/>
        <v>10</v>
      </c>
      <c r="S6112">
        <f t="shared" si="332"/>
        <v>17</v>
      </c>
    </row>
    <row r="6113" spans="1:19" x14ac:dyDescent="0.3">
      <c r="A6113">
        <f t="shared" si="333"/>
        <v>6112</v>
      </c>
      <c r="B6113" t="s">
        <v>6101</v>
      </c>
      <c r="C6113" t="str">
        <f t="shared" si="330"/>
        <v>clover_g_4_OtherCropESA12a</v>
      </c>
      <c r="D6113">
        <v>112</v>
      </c>
      <c r="E6113">
        <v>77.900000000000006</v>
      </c>
      <c r="F6113">
        <v>9.6199999999999992</v>
      </c>
      <c r="G6113">
        <v>6.04</v>
      </c>
      <c r="H6113">
        <v>60.9</v>
      </c>
      <c r="I6113">
        <v>41.4</v>
      </c>
      <c r="J6113">
        <v>26.3</v>
      </c>
      <c r="K6113">
        <v>20.3</v>
      </c>
      <c r="L6113">
        <v>16.5</v>
      </c>
      <c r="M6113">
        <v>16.399999999999999</v>
      </c>
      <c r="R6113">
        <f t="shared" si="331"/>
        <v>10</v>
      </c>
      <c r="S6113">
        <f t="shared" si="332"/>
        <v>17</v>
      </c>
    </row>
    <row r="6114" spans="1:19" x14ac:dyDescent="0.3">
      <c r="A6114">
        <f t="shared" si="333"/>
        <v>6113</v>
      </c>
      <c r="B6114" t="s">
        <v>6102</v>
      </c>
      <c r="C6114" t="str">
        <f t="shared" si="330"/>
        <v>clover_g_4_OtherCropESA12b</v>
      </c>
      <c r="D6114">
        <v>111</v>
      </c>
      <c r="E6114">
        <v>76.5</v>
      </c>
      <c r="F6114">
        <v>7.79</v>
      </c>
      <c r="G6114">
        <v>5.01</v>
      </c>
      <c r="H6114">
        <v>58.8</v>
      </c>
      <c r="I6114">
        <v>39.1</v>
      </c>
      <c r="J6114">
        <v>21.8</v>
      </c>
      <c r="K6114">
        <v>17.7</v>
      </c>
      <c r="L6114">
        <v>13.3</v>
      </c>
      <c r="M6114">
        <v>13.1</v>
      </c>
      <c r="R6114">
        <f t="shared" si="331"/>
        <v>10</v>
      </c>
      <c r="S6114">
        <f t="shared" si="332"/>
        <v>17</v>
      </c>
    </row>
    <row r="6115" spans="1:19" x14ac:dyDescent="0.3">
      <c r="A6115">
        <f t="shared" si="333"/>
        <v>6114</v>
      </c>
      <c r="B6115" t="s">
        <v>6103</v>
      </c>
      <c r="C6115" t="str">
        <f t="shared" si="330"/>
        <v>clover_g_4_OtherCropESA13</v>
      </c>
      <c r="D6115">
        <v>44</v>
      </c>
      <c r="E6115">
        <v>38.1</v>
      </c>
      <c r="F6115">
        <v>4.45</v>
      </c>
      <c r="G6115">
        <v>3.08</v>
      </c>
      <c r="H6115">
        <v>32.200000000000003</v>
      </c>
      <c r="I6115">
        <v>21.7</v>
      </c>
      <c r="J6115">
        <v>13</v>
      </c>
      <c r="K6115">
        <v>10.4</v>
      </c>
      <c r="L6115">
        <v>7.44</v>
      </c>
      <c r="M6115">
        <v>7.37</v>
      </c>
      <c r="R6115">
        <f t="shared" si="331"/>
        <v>10</v>
      </c>
      <c r="S6115">
        <f t="shared" si="332"/>
        <v>17</v>
      </c>
    </row>
    <row r="6116" spans="1:19" x14ac:dyDescent="0.3">
      <c r="A6116">
        <f t="shared" si="333"/>
        <v>6115</v>
      </c>
      <c r="B6116" t="s">
        <v>6104</v>
      </c>
      <c r="C6116" t="str">
        <f t="shared" si="330"/>
        <v>clover_g_4_OtherCropESA14</v>
      </c>
      <c r="D6116">
        <v>23</v>
      </c>
      <c r="E6116">
        <v>21.8</v>
      </c>
      <c r="F6116">
        <v>5.79</v>
      </c>
      <c r="G6116">
        <v>3.89</v>
      </c>
      <c r="H6116">
        <v>20.2</v>
      </c>
      <c r="I6116">
        <v>15.7</v>
      </c>
      <c r="J6116">
        <v>11.6</v>
      </c>
      <c r="K6116">
        <v>10.199999999999999</v>
      </c>
      <c r="L6116">
        <v>8.2200000000000006</v>
      </c>
      <c r="M6116">
        <v>8.5</v>
      </c>
      <c r="R6116">
        <f t="shared" si="331"/>
        <v>10</v>
      </c>
      <c r="S6116">
        <f t="shared" si="332"/>
        <v>17</v>
      </c>
    </row>
    <row r="6117" spans="1:19" x14ac:dyDescent="0.3">
      <c r="A6117">
        <f t="shared" si="333"/>
        <v>6116</v>
      </c>
      <c r="B6117" t="s">
        <v>6105</v>
      </c>
      <c r="C6117" t="str">
        <f t="shared" si="330"/>
        <v>clover_g_4_OtherCropESA15a</v>
      </c>
      <c r="D6117">
        <v>73.400000000000006</v>
      </c>
      <c r="E6117">
        <v>64.599999999999994</v>
      </c>
      <c r="F6117">
        <v>11.7</v>
      </c>
      <c r="G6117">
        <v>7.06</v>
      </c>
      <c r="H6117">
        <v>64.599999999999994</v>
      </c>
      <c r="I6117">
        <v>56.2</v>
      </c>
      <c r="J6117">
        <v>35.799999999999997</v>
      </c>
      <c r="K6117">
        <v>25.2</v>
      </c>
      <c r="L6117">
        <v>26.4</v>
      </c>
      <c r="M6117">
        <v>19.7</v>
      </c>
      <c r="R6117">
        <f t="shared" si="331"/>
        <v>10</v>
      </c>
      <c r="S6117">
        <f t="shared" si="332"/>
        <v>17</v>
      </c>
    </row>
    <row r="6118" spans="1:19" x14ac:dyDescent="0.3">
      <c r="A6118">
        <f t="shared" si="333"/>
        <v>6117</v>
      </c>
      <c r="B6118" t="s">
        <v>6106</v>
      </c>
      <c r="C6118" t="str">
        <f t="shared" si="330"/>
        <v>clover_g_4_OtherCropESA15b</v>
      </c>
      <c r="D6118">
        <v>57.5</v>
      </c>
      <c r="E6118">
        <v>48.3</v>
      </c>
      <c r="F6118">
        <v>4.68</v>
      </c>
      <c r="G6118">
        <v>2.84</v>
      </c>
      <c r="H6118">
        <v>38.200000000000003</v>
      </c>
      <c r="I6118">
        <v>20.5</v>
      </c>
      <c r="J6118">
        <v>15</v>
      </c>
      <c r="K6118">
        <v>12.6</v>
      </c>
      <c r="L6118">
        <v>9.8000000000000007</v>
      </c>
      <c r="M6118">
        <v>9.7200000000000006</v>
      </c>
      <c r="R6118">
        <f t="shared" si="331"/>
        <v>10</v>
      </c>
      <c r="S6118">
        <f t="shared" si="332"/>
        <v>17</v>
      </c>
    </row>
    <row r="6119" spans="1:19" x14ac:dyDescent="0.3">
      <c r="A6119">
        <f t="shared" si="333"/>
        <v>6118</v>
      </c>
      <c r="B6119" t="s">
        <v>6107</v>
      </c>
      <c r="C6119" t="str">
        <f t="shared" si="330"/>
        <v>clover_g_4_OtherCropESA16a</v>
      </c>
      <c r="D6119">
        <v>52.3</v>
      </c>
      <c r="E6119">
        <v>46.1</v>
      </c>
      <c r="F6119">
        <v>7.9</v>
      </c>
      <c r="G6119">
        <v>4.16</v>
      </c>
      <c r="H6119">
        <v>41.7</v>
      </c>
      <c r="I6119">
        <v>32.299999999999997</v>
      </c>
      <c r="J6119">
        <v>22.8</v>
      </c>
      <c r="K6119">
        <v>19</v>
      </c>
      <c r="L6119">
        <v>14.7</v>
      </c>
      <c r="M6119">
        <v>14.6</v>
      </c>
      <c r="R6119">
        <f t="shared" si="331"/>
        <v>10</v>
      </c>
      <c r="S6119">
        <f t="shared" si="332"/>
        <v>17</v>
      </c>
    </row>
    <row r="6120" spans="1:19" x14ac:dyDescent="0.3">
      <c r="A6120">
        <f t="shared" si="333"/>
        <v>6119</v>
      </c>
      <c r="B6120" t="s">
        <v>6108</v>
      </c>
      <c r="C6120" t="str">
        <f t="shared" si="330"/>
        <v>clover_g_4_OtherCropESA16b</v>
      </c>
      <c r="D6120">
        <v>13</v>
      </c>
      <c r="E6120">
        <v>12.4</v>
      </c>
      <c r="F6120">
        <v>4.08</v>
      </c>
      <c r="G6120">
        <v>2.95</v>
      </c>
      <c r="H6120">
        <v>11.6</v>
      </c>
      <c r="I6120">
        <v>9.6</v>
      </c>
      <c r="J6120">
        <v>7.18</v>
      </c>
      <c r="K6120">
        <v>6.48</v>
      </c>
      <c r="L6120">
        <v>5.7</v>
      </c>
      <c r="M6120">
        <v>5.81</v>
      </c>
      <c r="R6120">
        <f t="shared" si="331"/>
        <v>10</v>
      </c>
      <c r="S6120">
        <f t="shared" si="332"/>
        <v>17</v>
      </c>
    </row>
    <row r="6121" spans="1:19" x14ac:dyDescent="0.3">
      <c r="A6121">
        <f t="shared" si="333"/>
        <v>6120</v>
      </c>
      <c r="B6121" t="s">
        <v>6109</v>
      </c>
      <c r="C6121" t="str">
        <f t="shared" si="330"/>
        <v>clover_g_4_OtherCropESA17a</v>
      </c>
      <c r="D6121">
        <v>43.6</v>
      </c>
      <c r="E6121">
        <v>39.5</v>
      </c>
      <c r="F6121">
        <v>9.84</v>
      </c>
      <c r="G6121">
        <v>5.8</v>
      </c>
      <c r="H6121">
        <v>36.9</v>
      </c>
      <c r="I6121">
        <v>30.4</v>
      </c>
      <c r="J6121">
        <v>21.6</v>
      </c>
      <c r="K6121">
        <v>17.899999999999999</v>
      </c>
      <c r="L6121">
        <v>17.399999999999999</v>
      </c>
      <c r="M6121">
        <v>17.3</v>
      </c>
      <c r="R6121">
        <f t="shared" si="331"/>
        <v>10</v>
      </c>
      <c r="S6121">
        <f t="shared" si="332"/>
        <v>17</v>
      </c>
    </row>
    <row r="6122" spans="1:19" x14ac:dyDescent="0.3">
      <c r="A6122">
        <f t="shared" si="333"/>
        <v>6121</v>
      </c>
      <c r="B6122" t="s">
        <v>6110</v>
      </c>
      <c r="C6122" t="str">
        <f t="shared" si="330"/>
        <v>clover_g_4_OtherCropESA17b</v>
      </c>
      <c r="D6122">
        <v>19.600000000000001</v>
      </c>
      <c r="E6122">
        <v>18.5</v>
      </c>
      <c r="F6122">
        <v>5.99</v>
      </c>
      <c r="G6122">
        <v>4.1900000000000004</v>
      </c>
      <c r="H6122">
        <v>17</v>
      </c>
      <c r="I6122">
        <v>14</v>
      </c>
      <c r="J6122">
        <v>16.3</v>
      </c>
      <c r="K6122">
        <v>16.3</v>
      </c>
      <c r="L6122">
        <v>13.6</v>
      </c>
      <c r="M6122">
        <v>13.8</v>
      </c>
      <c r="R6122">
        <f t="shared" si="331"/>
        <v>10</v>
      </c>
      <c r="S6122">
        <f t="shared" si="332"/>
        <v>17</v>
      </c>
    </row>
    <row r="6123" spans="1:19" x14ac:dyDescent="0.3">
      <c r="A6123">
        <f t="shared" si="333"/>
        <v>6122</v>
      </c>
      <c r="B6123" t="s">
        <v>6111</v>
      </c>
      <c r="C6123" t="str">
        <f t="shared" si="330"/>
        <v>clover_g_4_OtherCropESA18a</v>
      </c>
      <c r="D6123">
        <v>65.2</v>
      </c>
      <c r="E6123">
        <v>58.9</v>
      </c>
      <c r="F6123">
        <v>7.53</v>
      </c>
      <c r="G6123">
        <v>4.01</v>
      </c>
      <c r="H6123">
        <v>52.3</v>
      </c>
      <c r="I6123">
        <v>38.700000000000003</v>
      </c>
      <c r="J6123">
        <v>24</v>
      </c>
      <c r="K6123">
        <v>20.100000000000001</v>
      </c>
      <c r="L6123">
        <v>14.5</v>
      </c>
      <c r="M6123">
        <v>14.4</v>
      </c>
      <c r="R6123">
        <f t="shared" si="331"/>
        <v>10</v>
      </c>
      <c r="S6123">
        <f t="shared" si="332"/>
        <v>17</v>
      </c>
    </row>
    <row r="6124" spans="1:19" x14ac:dyDescent="0.3">
      <c r="A6124">
        <f t="shared" si="333"/>
        <v>6123</v>
      </c>
      <c r="B6124" t="s">
        <v>6112</v>
      </c>
      <c r="C6124" t="str">
        <f t="shared" si="330"/>
        <v>clover_g_4_OtherCropESA18b</v>
      </c>
      <c r="D6124">
        <v>60.8</v>
      </c>
      <c r="E6124">
        <v>57.5</v>
      </c>
      <c r="F6124">
        <v>7.02</v>
      </c>
      <c r="G6124">
        <v>3.66</v>
      </c>
      <c r="H6124">
        <v>52.1</v>
      </c>
      <c r="I6124">
        <v>40</v>
      </c>
      <c r="J6124">
        <v>23.3</v>
      </c>
      <c r="K6124">
        <v>18.3</v>
      </c>
      <c r="L6124">
        <v>15.2</v>
      </c>
      <c r="M6124">
        <v>15</v>
      </c>
      <c r="R6124">
        <f t="shared" si="331"/>
        <v>10</v>
      </c>
      <c r="S6124">
        <f t="shared" si="332"/>
        <v>17</v>
      </c>
    </row>
    <row r="6125" spans="1:19" x14ac:dyDescent="0.3">
      <c r="A6125">
        <f t="shared" si="333"/>
        <v>6124</v>
      </c>
      <c r="B6125" t="s">
        <v>6113</v>
      </c>
      <c r="C6125" t="str">
        <f t="shared" si="330"/>
        <v>clover_g_4_OtherCropESA19a</v>
      </c>
      <c r="D6125">
        <v>46.6</v>
      </c>
      <c r="E6125">
        <v>38.299999999999997</v>
      </c>
      <c r="F6125">
        <v>13</v>
      </c>
      <c r="G6125">
        <v>8.8800000000000008</v>
      </c>
      <c r="H6125">
        <v>32.4</v>
      </c>
      <c r="I6125">
        <v>26.1</v>
      </c>
      <c r="J6125">
        <v>21.2</v>
      </c>
      <c r="K6125">
        <v>19.100000000000001</v>
      </c>
      <c r="L6125">
        <v>19.7</v>
      </c>
      <c r="M6125">
        <v>19.7</v>
      </c>
      <c r="R6125">
        <f t="shared" si="331"/>
        <v>10</v>
      </c>
      <c r="S6125">
        <f t="shared" si="332"/>
        <v>17</v>
      </c>
    </row>
    <row r="6126" spans="1:19" x14ac:dyDescent="0.3">
      <c r="A6126">
        <f t="shared" si="333"/>
        <v>6125</v>
      </c>
      <c r="B6126" t="s">
        <v>6114</v>
      </c>
      <c r="C6126" t="str">
        <f t="shared" si="330"/>
        <v>clover_g_4_OtherCropESA19b</v>
      </c>
      <c r="D6126">
        <v>52.1</v>
      </c>
      <c r="E6126">
        <v>37.299999999999997</v>
      </c>
      <c r="F6126">
        <v>15.9</v>
      </c>
      <c r="G6126">
        <v>12.5</v>
      </c>
      <c r="H6126">
        <v>34.799999999999997</v>
      </c>
      <c r="I6126">
        <v>30</v>
      </c>
      <c r="J6126">
        <v>25.9</v>
      </c>
      <c r="K6126">
        <v>24.9</v>
      </c>
      <c r="L6126">
        <v>22.1</v>
      </c>
      <c r="M6126">
        <v>22.1</v>
      </c>
      <c r="R6126">
        <f t="shared" si="331"/>
        <v>10</v>
      </c>
      <c r="S6126">
        <f t="shared" si="332"/>
        <v>17</v>
      </c>
    </row>
    <row r="6127" spans="1:19" x14ac:dyDescent="0.3">
      <c r="A6127">
        <f t="shared" si="333"/>
        <v>6126</v>
      </c>
      <c r="B6127" t="s">
        <v>6115</v>
      </c>
      <c r="C6127" t="str">
        <f t="shared" si="330"/>
        <v>clover_g_4_OtherCropESA20a</v>
      </c>
      <c r="D6127">
        <v>36.9</v>
      </c>
      <c r="E6127">
        <v>27.3</v>
      </c>
      <c r="F6127">
        <v>2.42</v>
      </c>
      <c r="G6127">
        <v>1.44</v>
      </c>
      <c r="H6127">
        <v>23.7</v>
      </c>
      <c r="I6127">
        <v>13.9</v>
      </c>
      <c r="J6127">
        <v>7.28</v>
      </c>
      <c r="K6127">
        <v>5.83</v>
      </c>
      <c r="L6127">
        <v>4.9800000000000004</v>
      </c>
      <c r="M6127">
        <v>4.8899999999999997</v>
      </c>
      <c r="R6127">
        <f t="shared" si="331"/>
        <v>10</v>
      </c>
      <c r="S6127">
        <f t="shared" si="332"/>
        <v>17</v>
      </c>
    </row>
    <row r="6128" spans="1:19" x14ac:dyDescent="0.3">
      <c r="A6128">
        <f t="shared" si="333"/>
        <v>6127</v>
      </c>
      <c r="B6128" t="s">
        <v>6116</v>
      </c>
      <c r="C6128" t="str">
        <f t="shared" ref="C6128" si="334">LEFT(B6128,R6128-1)&amp;RIGHT(B6128,LEN(B6128)-S6128)</f>
        <v>clover_g_4_OtherCropESA20b</v>
      </c>
      <c r="D6128">
        <v>30.6</v>
      </c>
      <c r="E6128">
        <v>24.6</v>
      </c>
      <c r="F6128">
        <v>2.5499999999999998</v>
      </c>
      <c r="G6128">
        <v>1.29</v>
      </c>
      <c r="H6128">
        <v>19.899999999999999</v>
      </c>
      <c r="I6128">
        <v>14</v>
      </c>
      <c r="J6128">
        <v>9.1999999999999993</v>
      </c>
      <c r="K6128">
        <v>7.09</v>
      </c>
      <c r="L6128">
        <v>5.34</v>
      </c>
      <c r="M6128">
        <v>5.27</v>
      </c>
      <c r="R6128">
        <f t="shared" si="331"/>
        <v>10</v>
      </c>
      <c r="S6128">
        <f t="shared" si="332"/>
        <v>17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4DD25-C3F4-48C2-A6CF-792B5A5A26CB}">
  <dimension ref="A1:S3116"/>
  <sheetViews>
    <sheetView workbookViewId="0"/>
  </sheetViews>
  <sheetFormatPr defaultRowHeight="14.4" x14ac:dyDescent="0.3"/>
  <cols>
    <col min="1" max="1" width="5.6640625" bestFit="1" customWidth="1"/>
    <col min="2" max="2" width="46.88671875" customWidth="1"/>
    <col min="3" max="3" width="33.33203125" bestFit="1" customWidth="1"/>
    <col min="18" max="19" width="0" hidden="1" customWidth="1"/>
  </cols>
  <sheetData>
    <row r="1" spans="1:19" x14ac:dyDescent="0.3">
      <c r="A1" t="s">
        <v>5996</v>
      </c>
      <c r="B1" t="s">
        <v>11</v>
      </c>
      <c r="C1" t="s">
        <v>5997</v>
      </c>
      <c r="D1" t="s">
        <v>0</v>
      </c>
      <c r="E1" t="s">
        <v>1</v>
      </c>
      <c r="F1" t="s">
        <v>2</v>
      </c>
      <c r="G1" t="s">
        <v>3</v>
      </c>
      <c r="H1" t="s">
        <v>4</v>
      </c>
      <c r="I1" t="s">
        <v>5</v>
      </c>
      <c r="J1" t="s">
        <v>6</v>
      </c>
      <c r="K1" t="s">
        <v>7</v>
      </c>
      <c r="L1" t="s">
        <v>8</v>
      </c>
      <c r="M1" t="s">
        <v>9</v>
      </c>
      <c r="N1" t="s">
        <v>5998</v>
      </c>
      <c r="O1" t="s">
        <v>6117</v>
      </c>
    </row>
    <row r="2" spans="1:19" x14ac:dyDescent="0.3">
      <c r="A2">
        <v>1</v>
      </c>
      <c r="B2" t="s">
        <v>2934</v>
      </c>
      <c r="C2" t="str">
        <f t="shared" ref="C2:C65" si="0">LEFT(B2,R2-1)&amp;RIGHT(B2,LEN(B2)-S2)</f>
        <v>asparagus_g_4_VegetableESA1</v>
      </c>
      <c r="D2">
        <v>323</v>
      </c>
      <c r="E2">
        <v>228</v>
      </c>
      <c r="F2">
        <v>21.6</v>
      </c>
      <c r="G2">
        <v>9.27</v>
      </c>
      <c r="H2">
        <v>184</v>
      </c>
      <c r="I2">
        <v>130</v>
      </c>
      <c r="J2">
        <v>91.3</v>
      </c>
      <c r="K2">
        <v>73.099999999999994</v>
      </c>
      <c r="L2">
        <v>176</v>
      </c>
      <c r="M2">
        <v>171</v>
      </c>
      <c r="N2">
        <f>VLOOKUP(C2,'Original PWC Results'!C:E,3,FALSE)</f>
        <v>292</v>
      </c>
      <c r="O2">
        <f>E2/N2</f>
        <v>0.78082191780821919</v>
      </c>
      <c r="R2">
        <f t="shared" ref="R2:R65" si="1">SEARCH("run",B2)</f>
        <v>13</v>
      </c>
      <c r="S2">
        <f t="shared" ref="S2:S65" si="2">SEARCH("_",B2,SEARCH("_",B2,R2+1)+1)</f>
        <v>18</v>
      </c>
    </row>
    <row r="3" spans="1:19" x14ac:dyDescent="0.3">
      <c r="A3">
        <f>A2+1</f>
        <v>2</v>
      </c>
      <c r="B3" t="s">
        <v>2935</v>
      </c>
      <c r="C3" t="str">
        <f t="shared" si="0"/>
        <v>asparagus_g_4_VegetableESA10a</v>
      </c>
      <c r="D3">
        <v>148</v>
      </c>
      <c r="E3">
        <v>126</v>
      </c>
      <c r="F3">
        <v>10.4</v>
      </c>
      <c r="G3">
        <v>6.12</v>
      </c>
      <c r="H3">
        <v>102</v>
      </c>
      <c r="I3">
        <v>75.900000000000006</v>
      </c>
      <c r="J3">
        <v>45.9</v>
      </c>
      <c r="K3">
        <v>34.6</v>
      </c>
      <c r="L3">
        <v>29.3</v>
      </c>
      <c r="M3">
        <v>29.2</v>
      </c>
      <c r="N3">
        <f>VLOOKUP(C3,'Original PWC Results'!C:E,3,FALSE)</f>
        <v>171</v>
      </c>
      <c r="O3">
        <f t="shared" ref="O3:O66" si="3">E3/N3</f>
        <v>0.73684210526315785</v>
      </c>
      <c r="R3">
        <f t="shared" si="1"/>
        <v>13</v>
      </c>
      <c r="S3">
        <f t="shared" si="2"/>
        <v>18</v>
      </c>
    </row>
    <row r="4" spans="1:19" x14ac:dyDescent="0.3">
      <c r="A4">
        <f t="shared" ref="A4:A67" si="4">A3+1</f>
        <v>3</v>
      </c>
      <c r="B4" t="s">
        <v>2936</v>
      </c>
      <c r="C4" t="str">
        <f t="shared" si="0"/>
        <v>asparagus_g_4_VegetableESA10b</v>
      </c>
      <c r="D4">
        <v>65.3</v>
      </c>
      <c r="E4">
        <v>62.7</v>
      </c>
      <c r="F4">
        <v>9.57</v>
      </c>
      <c r="G4">
        <v>5.97</v>
      </c>
      <c r="H4">
        <v>59.8</v>
      </c>
      <c r="I4">
        <v>55.9</v>
      </c>
      <c r="J4">
        <v>38</v>
      </c>
      <c r="K4">
        <v>30.4</v>
      </c>
      <c r="L4">
        <v>26.4</v>
      </c>
      <c r="M4">
        <v>26.1</v>
      </c>
      <c r="N4">
        <f>VLOOKUP(C4,'Original PWC Results'!C:E,3,FALSE)</f>
        <v>103</v>
      </c>
      <c r="O4">
        <f t="shared" si="3"/>
        <v>0.60873786407766994</v>
      </c>
      <c r="R4">
        <f t="shared" si="1"/>
        <v>13</v>
      </c>
      <c r="S4">
        <f t="shared" si="2"/>
        <v>18</v>
      </c>
    </row>
    <row r="5" spans="1:19" x14ac:dyDescent="0.3">
      <c r="A5">
        <f t="shared" si="4"/>
        <v>4</v>
      </c>
      <c r="B5" t="s">
        <v>2937</v>
      </c>
      <c r="C5" t="str">
        <f t="shared" si="0"/>
        <v>asparagus_g_4_VegetableESA11a</v>
      </c>
      <c r="D5">
        <v>269</v>
      </c>
      <c r="E5">
        <v>218</v>
      </c>
      <c r="F5">
        <v>17.399999999999999</v>
      </c>
      <c r="G5">
        <v>10.4</v>
      </c>
      <c r="H5">
        <v>178</v>
      </c>
      <c r="I5">
        <v>130</v>
      </c>
      <c r="J5">
        <v>91.6</v>
      </c>
      <c r="K5">
        <v>66.400000000000006</v>
      </c>
      <c r="L5">
        <v>58.7</v>
      </c>
      <c r="M5">
        <v>57.5</v>
      </c>
      <c r="N5">
        <f>VLOOKUP(C5,'Original PWC Results'!C:E,3,FALSE)</f>
        <v>271</v>
      </c>
      <c r="O5">
        <f t="shared" si="3"/>
        <v>0.80442804428044279</v>
      </c>
      <c r="R5">
        <f t="shared" si="1"/>
        <v>13</v>
      </c>
      <c r="S5">
        <f t="shared" si="2"/>
        <v>18</v>
      </c>
    </row>
    <row r="6" spans="1:19" x14ac:dyDescent="0.3">
      <c r="A6">
        <f t="shared" si="4"/>
        <v>5</v>
      </c>
      <c r="B6" t="s">
        <v>2938</v>
      </c>
      <c r="C6" t="str">
        <f t="shared" si="0"/>
        <v>asparagus_g_4_VegetableESA11b</v>
      </c>
      <c r="D6">
        <v>244</v>
      </c>
      <c r="E6">
        <v>194</v>
      </c>
      <c r="F6">
        <v>16.2</v>
      </c>
      <c r="G6">
        <v>9.59</v>
      </c>
      <c r="H6">
        <v>156</v>
      </c>
      <c r="I6">
        <v>121</v>
      </c>
      <c r="J6">
        <v>73.3</v>
      </c>
      <c r="K6">
        <v>53.2</v>
      </c>
      <c r="L6">
        <v>51.4</v>
      </c>
      <c r="M6">
        <v>50.5</v>
      </c>
      <c r="N6">
        <f>VLOOKUP(C6,'Original PWC Results'!C:E,3,FALSE)</f>
        <v>243</v>
      </c>
      <c r="O6">
        <f t="shared" si="3"/>
        <v>0.79835390946502061</v>
      </c>
      <c r="R6">
        <f t="shared" si="1"/>
        <v>13</v>
      </c>
      <c r="S6">
        <f t="shared" si="2"/>
        <v>18</v>
      </c>
    </row>
    <row r="7" spans="1:19" x14ac:dyDescent="0.3">
      <c r="A7">
        <f t="shared" si="4"/>
        <v>6</v>
      </c>
      <c r="B7" t="s">
        <v>2939</v>
      </c>
      <c r="C7" t="str">
        <f t="shared" si="0"/>
        <v>asparagus_g_4_VegetableESA12a</v>
      </c>
      <c r="D7">
        <v>317</v>
      </c>
      <c r="E7">
        <v>239</v>
      </c>
      <c r="F7">
        <v>15.5</v>
      </c>
      <c r="G7">
        <v>9.74</v>
      </c>
      <c r="H7">
        <v>186</v>
      </c>
      <c r="I7">
        <v>127</v>
      </c>
      <c r="J7">
        <v>77.3</v>
      </c>
      <c r="K7">
        <v>58.8</v>
      </c>
      <c r="L7">
        <v>55.4</v>
      </c>
      <c r="M7">
        <v>54.3</v>
      </c>
      <c r="N7">
        <f>VLOOKUP(C7,'Original PWC Results'!C:E,3,FALSE)</f>
        <v>306</v>
      </c>
      <c r="O7">
        <f t="shared" si="3"/>
        <v>0.78104575163398693</v>
      </c>
      <c r="R7">
        <f t="shared" si="1"/>
        <v>13</v>
      </c>
      <c r="S7">
        <f t="shared" si="2"/>
        <v>18</v>
      </c>
    </row>
    <row r="8" spans="1:19" x14ac:dyDescent="0.3">
      <c r="A8">
        <f t="shared" si="4"/>
        <v>7</v>
      </c>
      <c r="B8" t="s">
        <v>2940</v>
      </c>
      <c r="C8" t="str">
        <f t="shared" si="0"/>
        <v>asparagus_g_4_VegetableESA12b</v>
      </c>
      <c r="D8">
        <v>250</v>
      </c>
      <c r="E8">
        <v>217</v>
      </c>
      <c r="F8">
        <v>14</v>
      </c>
      <c r="G8">
        <v>8.6199999999999992</v>
      </c>
      <c r="H8">
        <v>186</v>
      </c>
      <c r="I8">
        <v>128</v>
      </c>
      <c r="J8">
        <v>67.8</v>
      </c>
      <c r="K8">
        <v>51.9</v>
      </c>
      <c r="L8">
        <v>48.4</v>
      </c>
      <c r="M8">
        <v>47.5</v>
      </c>
      <c r="N8">
        <f>VLOOKUP(C8,'Original PWC Results'!C:E,3,FALSE)</f>
        <v>284</v>
      </c>
      <c r="O8">
        <f t="shared" si="3"/>
        <v>0.7640845070422535</v>
      </c>
      <c r="R8">
        <f t="shared" si="1"/>
        <v>13</v>
      </c>
      <c r="S8">
        <f t="shared" si="2"/>
        <v>18</v>
      </c>
    </row>
    <row r="9" spans="1:19" x14ac:dyDescent="0.3">
      <c r="A9">
        <f t="shared" si="4"/>
        <v>8</v>
      </c>
      <c r="B9" t="s">
        <v>2941</v>
      </c>
      <c r="C9" t="str">
        <f t="shared" si="0"/>
        <v>asparagus_g_4_VegetableESA13</v>
      </c>
      <c r="D9">
        <v>200</v>
      </c>
      <c r="E9">
        <v>166</v>
      </c>
      <c r="F9">
        <v>14.7</v>
      </c>
      <c r="G9">
        <v>6.93</v>
      </c>
      <c r="H9">
        <v>143</v>
      </c>
      <c r="I9">
        <v>105</v>
      </c>
      <c r="J9">
        <v>67.599999999999994</v>
      </c>
      <c r="K9">
        <v>58.2</v>
      </c>
      <c r="L9">
        <v>41.7</v>
      </c>
      <c r="M9">
        <v>43.5</v>
      </c>
      <c r="N9">
        <f>VLOOKUP(C9,'Original PWC Results'!C:E,3,FALSE)</f>
        <v>218</v>
      </c>
      <c r="O9">
        <f t="shared" si="3"/>
        <v>0.76146788990825687</v>
      </c>
      <c r="R9">
        <f t="shared" si="1"/>
        <v>13</v>
      </c>
      <c r="S9">
        <f t="shared" si="2"/>
        <v>18</v>
      </c>
    </row>
    <row r="10" spans="1:19" x14ac:dyDescent="0.3">
      <c r="A10">
        <f t="shared" si="4"/>
        <v>9</v>
      </c>
      <c r="B10" t="s">
        <v>2942</v>
      </c>
      <c r="C10" t="str">
        <f t="shared" si="0"/>
        <v>asparagus_g_4_VegetableESA14</v>
      </c>
      <c r="D10">
        <v>170</v>
      </c>
      <c r="E10">
        <v>154</v>
      </c>
      <c r="F10">
        <v>18.8</v>
      </c>
      <c r="G10">
        <v>8.86</v>
      </c>
      <c r="H10">
        <v>140</v>
      </c>
      <c r="I10">
        <v>117</v>
      </c>
      <c r="J10">
        <v>77.5</v>
      </c>
      <c r="K10">
        <v>58.7</v>
      </c>
      <c r="L10">
        <v>49.3</v>
      </c>
      <c r="M10">
        <v>48.7</v>
      </c>
      <c r="N10">
        <f>VLOOKUP(C10,'Original PWC Results'!C:E,3,FALSE)</f>
        <v>204</v>
      </c>
      <c r="O10">
        <f t="shared" si="3"/>
        <v>0.75490196078431371</v>
      </c>
      <c r="R10">
        <f t="shared" si="1"/>
        <v>13</v>
      </c>
      <c r="S10">
        <f t="shared" si="2"/>
        <v>18</v>
      </c>
    </row>
    <row r="11" spans="1:19" x14ac:dyDescent="0.3">
      <c r="A11">
        <f t="shared" si="4"/>
        <v>10</v>
      </c>
      <c r="B11" t="s">
        <v>2943</v>
      </c>
      <c r="C11" t="str">
        <f t="shared" si="0"/>
        <v>asparagus_g_4_VegetableESA15a</v>
      </c>
      <c r="D11">
        <v>397</v>
      </c>
      <c r="E11">
        <v>339</v>
      </c>
      <c r="F11">
        <v>35.799999999999997</v>
      </c>
      <c r="G11">
        <v>17.3</v>
      </c>
      <c r="H11">
        <v>275</v>
      </c>
      <c r="I11">
        <v>217</v>
      </c>
      <c r="J11">
        <v>137</v>
      </c>
      <c r="K11">
        <v>106</v>
      </c>
      <c r="L11">
        <v>92.9</v>
      </c>
      <c r="M11">
        <v>91.8</v>
      </c>
      <c r="N11">
        <f>VLOOKUP(C11,'Original PWC Results'!C:E,3,FALSE)</f>
        <v>443</v>
      </c>
      <c r="O11">
        <f t="shared" si="3"/>
        <v>0.76523702031602714</v>
      </c>
      <c r="R11">
        <f t="shared" si="1"/>
        <v>13</v>
      </c>
      <c r="S11">
        <f t="shared" si="2"/>
        <v>19</v>
      </c>
    </row>
    <row r="12" spans="1:19" x14ac:dyDescent="0.3">
      <c r="A12">
        <f t="shared" si="4"/>
        <v>11</v>
      </c>
      <c r="B12" t="s">
        <v>2944</v>
      </c>
      <c r="C12" t="str">
        <f t="shared" si="0"/>
        <v>asparagus_g_4_VegetableESA15b</v>
      </c>
      <c r="D12">
        <v>320</v>
      </c>
      <c r="E12">
        <v>259</v>
      </c>
      <c r="F12">
        <v>14.5</v>
      </c>
      <c r="G12">
        <v>7.09</v>
      </c>
      <c r="H12">
        <v>205</v>
      </c>
      <c r="I12">
        <v>123</v>
      </c>
      <c r="J12">
        <v>63.7</v>
      </c>
      <c r="K12">
        <v>47.2</v>
      </c>
      <c r="L12">
        <v>40</v>
      </c>
      <c r="M12">
        <v>39.1</v>
      </c>
      <c r="N12">
        <f>VLOOKUP(C12,'Original PWC Results'!C:E,3,FALSE)</f>
        <v>352</v>
      </c>
      <c r="O12">
        <f t="shared" si="3"/>
        <v>0.73579545454545459</v>
      </c>
      <c r="R12">
        <f t="shared" si="1"/>
        <v>13</v>
      </c>
      <c r="S12">
        <f t="shared" si="2"/>
        <v>19</v>
      </c>
    </row>
    <row r="13" spans="1:19" x14ac:dyDescent="0.3">
      <c r="A13">
        <f t="shared" si="4"/>
        <v>12</v>
      </c>
      <c r="B13" t="s">
        <v>2945</v>
      </c>
      <c r="C13" t="str">
        <f t="shared" si="0"/>
        <v>asparagus_g_4_VegetableESA2</v>
      </c>
      <c r="D13">
        <v>135</v>
      </c>
      <c r="E13">
        <v>107</v>
      </c>
      <c r="F13">
        <v>10.5</v>
      </c>
      <c r="G13">
        <v>5.51</v>
      </c>
      <c r="H13">
        <v>88.8</v>
      </c>
      <c r="I13">
        <v>72.900000000000006</v>
      </c>
      <c r="J13">
        <v>48.3</v>
      </c>
      <c r="K13">
        <v>37.700000000000003</v>
      </c>
      <c r="L13">
        <v>35.1</v>
      </c>
      <c r="M13">
        <v>34.799999999999997</v>
      </c>
      <c r="N13">
        <f>VLOOKUP(C13,'Original PWC Results'!C:E,3,FALSE)</f>
        <v>174</v>
      </c>
      <c r="O13">
        <f t="shared" si="3"/>
        <v>0.61494252873563215</v>
      </c>
      <c r="R13">
        <f t="shared" si="1"/>
        <v>13</v>
      </c>
      <c r="S13">
        <f t="shared" si="2"/>
        <v>19</v>
      </c>
    </row>
    <row r="14" spans="1:19" x14ac:dyDescent="0.3">
      <c r="A14">
        <f t="shared" si="4"/>
        <v>13</v>
      </c>
      <c r="B14" t="s">
        <v>2946</v>
      </c>
      <c r="C14" t="str">
        <f t="shared" si="0"/>
        <v>asparagus_g_4_VegetableESA16a</v>
      </c>
      <c r="D14">
        <v>76.400000000000006</v>
      </c>
      <c r="E14">
        <v>72.5</v>
      </c>
      <c r="F14">
        <v>10.7</v>
      </c>
      <c r="G14">
        <v>5.42</v>
      </c>
      <c r="H14">
        <v>68.900000000000006</v>
      </c>
      <c r="I14">
        <v>62</v>
      </c>
      <c r="J14">
        <v>47.3</v>
      </c>
      <c r="K14">
        <v>37.4</v>
      </c>
      <c r="L14">
        <v>29.2</v>
      </c>
      <c r="M14">
        <v>28.9</v>
      </c>
      <c r="N14">
        <f>VLOOKUP(C14,'Original PWC Results'!C:E,3,FALSE)</f>
        <v>106</v>
      </c>
      <c r="O14">
        <f t="shared" si="3"/>
        <v>0.68396226415094341</v>
      </c>
      <c r="R14">
        <f t="shared" si="1"/>
        <v>13</v>
      </c>
      <c r="S14">
        <f t="shared" si="2"/>
        <v>19</v>
      </c>
    </row>
    <row r="15" spans="1:19" x14ac:dyDescent="0.3">
      <c r="A15">
        <f t="shared" si="4"/>
        <v>14</v>
      </c>
      <c r="B15" t="s">
        <v>2947</v>
      </c>
      <c r="C15" t="str">
        <f t="shared" si="0"/>
        <v>asparagus_g_4_VegetableESA16b</v>
      </c>
      <c r="D15">
        <v>28.1</v>
      </c>
      <c r="E15">
        <v>27.7</v>
      </c>
      <c r="F15">
        <v>5.19</v>
      </c>
      <c r="G15">
        <v>4.0199999999999996</v>
      </c>
      <c r="H15">
        <v>26.8</v>
      </c>
      <c r="I15">
        <v>23.1</v>
      </c>
      <c r="J15">
        <v>19.399999999999999</v>
      </c>
      <c r="K15">
        <v>16.5</v>
      </c>
      <c r="L15">
        <v>12.9</v>
      </c>
      <c r="M15">
        <v>12.8</v>
      </c>
      <c r="N15">
        <f>VLOOKUP(C15,'Original PWC Results'!C:E,3,FALSE)</f>
        <v>39.799999999999997</v>
      </c>
      <c r="O15">
        <f t="shared" si="3"/>
        <v>0.69597989949748751</v>
      </c>
      <c r="R15">
        <f t="shared" si="1"/>
        <v>13</v>
      </c>
      <c r="S15">
        <f t="shared" si="2"/>
        <v>19</v>
      </c>
    </row>
    <row r="16" spans="1:19" x14ac:dyDescent="0.3">
      <c r="A16">
        <f t="shared" si="4"/>
        <v>15</v>
      </c>
      <c r="B16" t="s">
        <v>2948</v>
      </c>
      <c r="C16" t="str">
        <f t="shared" si="0"/>
        <v>asparagus_g_4_VegetableESA17a</v>
      </c>
      <c r="D16">
        <v>289</v>
      </c>
      <c r="E16">
        <v>241</v>
      </c>
      <c r="F16">
        <v>36.200000000000003</v>
      </c>
      <c r="G16">
        <v>22.5</v>
      </c>
      <c r="H16">
        <v>217</v>
      </c>
      <c r="I16">
        <v>190</v>
      </c>
      <c r="J16">
        <v>137</v>
      </c>
      <c r="K16">
        <v>115</v>
      </c>
      <c r="L16">
        <v>94.3</v>
      </c>
      <c r="M16">
        <v>93.6</v>
      </c>
      <c r="N16">
        <f>VLOOKUP(C16,'Original PWC Results'!C:E,3,FALSE)</f>
        <v>310</v>
      </c>
      <c r="O16">
        <f t="shared" si="3"/>
        <v>0.77741935483870972</v>
      </c>
      <c r="R16">
        <f t="shared" si="1"/>
        <v>13</v>
      </c>
      <c r="S16">
        <f t="shared" si="2"/>
        <v>19</v>
      </c>
    </row>
    <row r="17" spans="1:19" x14ac:dyDescent="0.3">
      <c r="A17">
        <f t="shared" si="4"/>
        <v>16</v>
      </c>
      <c r="B17" t="s">
        <v>2949</v>
      </c>
      <c r="C17" t="str">
        <f t="shared" si="0"/>
        <v>asparagus_g_4_VegetableESA17b</v>
      </c>
      <c r="D17">
        <v>75.900000000000006</v>
      </c>
      <c r="E17">
        <v>71.5</v>
      </c>
      <c r="F17">
        <v>10.8</v>
      </c>
      <c r="G17">
        <v>7.58</v>
      </c>
      <c r="H17">
        <v>70.2</v>
      </c>
      <c r="I17">
        <v>63.7</v>
      </c>
      <c r="J17">
        <v>44.1</v>
      </c>
      <c r="K17">
        <v>34.1</v>
      </c>
      <c r="L17">
        <v>28.2</v>
      </c>
      <c r="M17">
        <v>27.9</v>
      </c>
      <c r="N17">
        <f>VLOOKUP(C17,'Original PWC Results'!C:E,3,FALSE)</f>
        <v>101</v>
      </c>
      <c r="O17">
        <f t="shared" si="3"/>
        <v>0.70792079207920788</v>
      </c>
      <c r="R17">
        <f t="shared" si="1"/>
        <v>13</v>
      </c>
      <c r="S17">
        <f t="shared" si="2"/>
        <v>19</v>
      </c>
    </row>
    <row r="18" spans="1:19" x14ac:dyDescent="0.3">
      <c r="A18">
        <f t="shared" si="4"/>
        <v>17</v>
      </c>
      <c r="B18" t="s">
        <v>2950</v>
      </c>
      <c r="C18" t="str">
        <f t="shared" si="0"/>
        <v>asparagus_g_4_VegetableESA18a</v>
      </c>
      <c r="D18">
        <v>90.3</v>
      </c>
      <c r="E18">
        <v>85.9</v>
      </c>
      <c r="F18">
        <v>13.8</v>
      </c>
      <c r="G18">
        <v>6.76</v>
      </c>
      <c r="H18">
        <v>84.4</v>
      </c>
      <c r="I18">
        <v>76.2</v>
      </c>
      <c r="J18">
        <v>54.7</v>
      </c>
      <c r="K18">
        <v>45.1</v>
      </c>
      <c r="L18">
        <v>35.9</v>
      </c>
      <c r="M18">
        <v>35.6</v>
      </c>
      <c r="N18">
        <f>VLOOKUP(C18,'Original PWC Results'!C:E,3,FALSE)</f>
        <v>135</v>
      </c>
      <c r="O18">
        <f t="shared" si="3"/>
        <v>0.63629629629629636</v>
      </c>
      <c r="R18">
        <f t="shared" si="1"/>
        <v>13</v>
      </c>
      <c r="S18">
        <f t="shared" si="2"/>
        <v>19</v>
      </c>
    </row>
    <row r="19" spans="1:19" x14ac:dyDescent="0.3">
      <c r="A19">
        <f t="shared" si="4"/>
        <v>18</v>
      </c>
      <c r="B19" t="s">
        <v>2951</v>
      </c>
      <c r="C19" t="str">
        <f t="shared" si="0"/>
        <v>asparagus_g_4_VegetableESA18b</v>
      </c>
      <c r="D19">
        <v>90.4</v>
      </c>
      <c r="E19">
        <v>83.8</v>
      </c>
      <c r="F19">
        <v>10.6</v>
      </c>
      <c r="G19">
        <v>6.01</v>
      </c>
      <c r="H19">
        <v>76.5</v>
      </c>
      <c r="I19">
        <v>61.1</v>
      </c>
      <c r="J19">
        <v>41.9</v>
      </c>
      <c r="K19">
        <v>33.5</v>
      </c>
      <c r="L19">
        <v>26.2</v>
      </c>
      <c r="M19">
        <v>26</v>
      </c>
      <c r="N19">
        <f>VLOOKUP(C19,'Original PWC Results'!C:E,3,FALSE)</f>
        <v>130</v>
      </c>
      <c r="O19">
        <f t="shared" si="3"/>
        <v>0.64461538461538459</v>
      </c>
      <c r="R19">
        <f t="shared" si="1"/>
        <v>13</v>
      </c>
      <c r="S19">
        <f t="shared" si="2"/>
        <v>19</v>
      </c>
    </row>
    <row r="20" spans="1:19" x14ac:dyDescent="0.3">
      <c r="A20">
        <f t="shared" si="4"/>
        <v>19</v>
      </c>
      <c r="B20" t="s">
        <v>2952</v>
      </c>
      <c r="C20" t="str">
        <f t="shared" si="0"/>
        <v>asparagus_g_4_VegetableESA19a</v>
      </c>
      <c r="D20">
        <v>94</v>
      </c>
      <c r="E20">
        <v>85</v>
      </c>
      <c r="F20">
        <v>15.5</v>
      </c>
      <c r="G20">
        <v>9.25</v>
      </c>
      <c r="H20">
        <v>76.400000000000006</v>
      </c>
      <c r="I20">
        <v>64.2</v>
      </c>
      <c r="J20">
        <v>48.6</v>
      </c>
      <c r="K20">
        <v>41</v>
      </c>
      <c r="L20">
        <v>30.9</v>
      </c>
      <c r="M20">
        <v>30.7</v>
      </c>
      <c r="N20">
        <f>VLOOKUP(C20,'Original PWC Results'!C:E,3,FALSE)</f>
        <v>119</v>
      </c>
      <c r="O20">
        <f t="shared" si="3"/>
        <v>0.7142857142857143</v>
      </c>
      <c r="R20">
        <f t="shared" si="1"/>
        <v>13</v>
      </c>
      <c r="S20">
        <f t="shared" si="2"/>
        <v>19</v>
      </c>
    </row>
    <row r="21" spans="1:19" x14ac:dyDescent="0.3">
      <c r="A21">
        <f t="shared" si="4"/>
        <v>20</v>
      </c>
      <c r="B21" t="s">
        <v>2953</v>
      </c>
      <c r="C21" t="str">
        <f t="shared" si="0"/>
        <v>asparagus_g_4_VegetableESA19b</v>
      </c>
      <c r="D21">
        <v>99.9</v>
      </c>
      <c r="E21">
        <v>93.1</v>
      </c>
      <c r="F21">
        <v>26.9</v>
      </c>
      <c r="G21">
        <v>17.3</v>
      </c>
      <c r="H21">
        <v>86.5</v>
      </c>
      <c r="I21">
        <v>76.900000000000006</v>
      </c>
      <c r="J21">
        <v>57.9</v>
      </c>
      <c r="K21">
        <v>49.2</v>
      </c>
      <c r="L21">
        <v>40</v>
      </c>
      <c r="M21">
        <v>39.799999999999997</v>
      </c>
      <c r="N21">
        <f>VLOOKUP(C21,'Original PWC Results'!C:E,3,FALSE)</f>
        <v>126</v>
      </c>
      <c r="O21">
        <f t="shared" si="3"/>
        <v>0.73888888888888882</v>
      </c>
      <c r="R21">
        <f t="shared" si="1"/>
        <v>13</v>
      </c>
      <c r="S21">
        <f t="shared" si="2"/>
        <v>19</v>
      </c>
    </row>
    <row r="22" spans="1:19" x14ac:dyDescent="0.3">
      <c r="A22">
        <f t="shared" si="4"/>
        <v>21</v>
      </c>
      <c r="B22" t="s">
        <v>2954</v>
      </c>
      <c r="C22" t="str">
        <f t="shared" si="0"/>
        <v>asparagus_g_4_VegetableESA20a</v>
      </c>
      <c r="D22">
        <v>356</v>
      </c>
      <c r="E22">
        <v>178</v>
      </c>
      <c r="F22">
        <v>10.4</v>
      </c>
      <c r="G22">
        <v>6.78</v>
      </c>
      <c r="H22">
        <v>119</v>
      </c>
      <c r="I22">
        <v>90.1</v>
      </c>
      <c r="J22">
        <v>56.1</v>
      </c>
      <c r="K22">
        <v>40.299999999999997</v>
      </c>
      <c r="L22">
        <v>37.200000000000003</v>
      </c>
      <c r="M22">
        <v>35</v>
      </c>
      <c r="N22">
        <f>VLOOKUP(C22,'Original PWC Results'!C:E,3,FALSE)</f>
        <v>223</v>
      </c>
      <c r="O22">
        <f t="shared" si="3"/>
        <v>0.7982062780269058</v>
      </c>
      <c r="R22">
        <f t="shared" si="1"/>
        <v>13</v>
      </c>
      <c r="S22">
        <f t="shared" si="2"/>
        <v>19</v>
      </c>
    </row>
    <row r="23" spans="1:19" x14ac:dyDescent="0.3">
      <c r="A23">
        <f t="shared" si="4"/>
        <v>22</v>
      </c>
      <c r="B23" t="s">
        <v>2955</v>
      </c>
      <c r="C23" t="str">
        <f t="shared" si="0"/>
        <v>asparagus_g_4_VegetableESA20b</v>
      </c>
      <c r="D23">
        <v>393</v>
      </c>
      <c r="E23">
        <v>280</v>
      </c>
      <c r="F23">
        <v>16.899999999999999</v>
      </c>
      <c r="G23">
        <v>7.5</v>
      </c>
      <c r="H23">
        <v>205</v>
      </c>
      <c r="I23">
        <v>152</v>
      </c>
      <c r="J23">
        <v>89.1</v>
      </c>
      <c r="K23">
        <v>64.400000000000006</v>
      </c>
      <c r="L23">
        <v>52.6</v>
      </c>
      <c r="M23">
        <v>51.9</v>
      </c>
      <c r="N23">
        <f>VLOOKUP(C23,'Original PWC Results'!C:E,3,FALSE)</f>
        <v>370</v>
      </c>
      <c r="O23">
        <f t="shared" si="3"/>
        <v>0.7567567567567568</v>
      </c>
      <c r="R23">
        <f t="shared" si="1"/>
        <v>13</v>
      </c>
      <c r="S23">
        <f t="shared" si="2"/>
        <v>19</v>
      </c>
    </row>
    <row r="24" spans="1:19" x14ac:dyDescent="0.3">
      <c r="A24">
        <f t="shared" si="4"/>
        <v>23</v>
      </c>
      <c r="B24" t="s">
        <v>2956</v>
      </c>
      <c r="C24" t="str">
        <f t="shared" si="0"/>
        <v>asparagus_g_4_VegetableESA3</v>
      </c>
      <c r="D24">
        <v>248</v>
      </c>
      <c r="E24">
        <v>195</v>
      </c>
      <c r="F24">
        <v>23.2</v>
      </c>
      <c r="G24">
        <v>14.8</v>
      </c>
      <c r="H24">
        <v>161</v>
      </c>
      <c r="I24">
        <v>145</v>
      </c>
      <c r="J24">
        <v>108</v>
      </c>
      <c r="K24">
        <v>85.2</v>
      </c>
      <c r="L24">
        <v>68.099999999999994</v>
      </c>
      <c r="M24">
        <v>67.599999999999994</v>
      </c>
      <c r="N24">
        <f>VLOOKUP(C24,'Original PWC Results'!C:E,3,FALSE)</f>
        <v>236</v>
      </c>
      <c r="O24">
        <f t="shared" si="3"/>
        <v>0.82627118644067798</v>
      </c>
      <c r="R24">
        <f t="shared" si="1"/>
        <v>13</v>
      </c>
      <c r="S24">
        <f t="shared" si="2"/>
        <v>19</v>
      </c>
    </row>
    <row r="25" spans="1:19" x14ac:dyDescent="0.3">
      <c r="A25">
        <f t="shared" si="4"/>
        <v>24</v>
      </c>
      <c r="B25" t="s">
        <v>2957</v>
      </c>
      <c r="C25" t="str">
        <f t="shared" si="0"/>
        <v>asparagus_g_4_VegetableESA21</v>
      </c>
      <c r="D25">
        <v>237</v>
      </c>
      <c r="E25">
        <v>194</v>
      </c>
      <c r="F25">
        <v>11.6</v>
      </c>
      <c r="G25">
        <v>3.77</v>
      </c>
      <c r="H25">
        <v>163</v>
      </c>
      <c r="I25">
        <v>115</v>
      </c>
      <c r="J25">
        <v>62.2</v>
      </c>
      <c r="K25">
        <v>44.6</v>
      </c>
      <c r="L25">
        <v>38</v>
      </c>
      <c r="M25">
        <v>37.4</v>
      </c>
      <c r="N25">
        <f>VLOOKUP(C25,'Original PWC Results'!C:E,3,FALSE)</f>
        <v>291</v>
      </c>
      <c r="O25">
        <f t="shared" si="3"/>
        <v>0.66666666666666663</v>
      </c>
      <c r="R25">
        <f t="shared" si="1"/>
        <v>13</v>
      </c>
      <c r="S25">
        <f t="shared" si="2"/>
        <v>19</v>
      </c>
    </row>
    <row r="26" spans="1:19" x14ac:dyDescent="0.3">
      <c r="A26">
        <f t="shared" si="4"/>
        <v>25</v>
      </c>
      <c r="B26" t="s">
        <v>2958</v>
      </c>
      <c r="C26" t="str">
        <f t="shared" si="0"/>
        <v>asparagus_g_4_VegetableESA4</v>
      </c>
      <c r="D26">
        <v>74.7</v>
      </c>
      <c r="E26">
        <v>63.1</v>
      </c>
      <c r="F26">
        <v>8.11</v>
      </c>
      <c r="G26">
        <v>4.82</v>
      </c>
      <c r="H26">
        <v>52.7</v>
      </c>
      <c r="I26">
        <v>40.5</v>
      </c>
      <c r="J26">
        <v>27.8</v>
      </c>
      <c r="K26">
        <v>24</v>
      </c>
      <c r="L26">
        <v>18.100000000000001</v>
      </c>
      <c r="M26">
        <v>17.899999999999999</v>
      </c>
      <c r="N26">
        <f>VLOOKUP(C26,'Original PWC Results'!C:E,3,FALSE)</f>
        <v>114</v>
      </c>
      <c r="O26">
        <f t="shared" si="3"/>
        <v>0.55350877192982462</v>
      </c>
      <c r="R26">
        <f t="shared" si="1"/>
        <v>13</v>
      </c>
      <c r="S26">
        <f t="shared" si="2"/>
        <v>19</v>
      </c>
    </row>
    <row r="27" spans="1:19" x14ac:dyDescent="0.3">
      <c r="A27">
        <f t="shared" si="4"/>
        <v>26</v>
      </c>
      <c r="B27" t="s">
        <v>2959</v>
      </c>
      <c r="C27" t="str">
        <f t="shared" si="0"/>
        <v>asparagus_g_4_VegetableESA5</v>
      </c>
      <c r="D27">
        <v>229</v>
      </c>
      <c r="E27">
        <v>181</v>
      </c>
      <c r="F27">
        <v>21.2</v>
      </c>
      <c r="G27">
        <v>12.1</v>
      </c>
      <c r="H27">
        <v>167</v>
      </c>
      <c r="I27">
        <v>135</v>
      </c>
      <c r="J27">
        <v>101</v>
      </c>
      <c r="K27">
        <v>77.8</v>
      </c>
      <c r="L27">
        <v>69.2</v>
      </c>
      <c r="M27">
        <v>68.3</v>
      </c>
      <c r="N27">
        <f>VLOOKUP(C27,'Original PWC Results'!C:E,3,FALSE)</f>
        <v>239</v>
      </c>
      <c r="O27">
        <f t="shared" si="3"/>
        <v>0.75732217573221761</v>
      </c>
      <c r="R27">
        <f t="shared" si="1"/>
        <v>13</v>
      </c>
      <c r="S27">
        <f t="shared" si="2"/>
        <v>19</v>
      </c>
    </row>
    <row r="28" spans="1:19" x14ac:dyDescent="0.3">
      <c r="A28">
        <f t="shared" si="4"/>
        <v>27</v>
      </c>
      <c r="B28" t="s">
        <v>2960</v>
      </c>
      <c r="C28" t="str">
        <f t="shared" si="0"/>
        <v>asparagus_g_4_VegetableESA6</v>
      </c>
      <c r="D28">
        <v>281</v>
      </c>
      <c r="E28">
        <v>215</v>
      </c>
      <c r="F28">
        <v>16.899999999999999</v>
      </c>
      <c r="G28">
        <v>10.5</v>
      </c>
      <c r="H28">
        <v>167</v>
      </c>
      <c r="I28">
        <v>130</v>
      </c>
      <c r="J28">
        <v>84</v>
      </c>
      <c r="K28">
        <v>63.1</v>
      </c>
      <c r="L28">
        <v>56.3</v>
      </c>
      <c r="M28">
        <v>55.5</v>
      </c>
      <c r="N28">
        <f>VLOOKUP(C28,'Original PWC Results'!C:E,3,FALSE)</f>
        <v>292</v>
      </c>
      <c r="O28">
        <f t="shared" si="3"/>
        <v>0.73630136986301364</v>
      </c>
      <c r="R28">
        <f t="shared" si="1"/>
        <v>13</v>
      </c>
      <c r="S28">
        <f t="shared" si="2"/>
        <v>19</v>
      </c>
    </row>
    <row r="29" spans="1:19" x14ac:dyDescent="0.3">
      <c r="A29">
        <f t="shared" si="4"/>
        <v>28</v>
      </c>
      <c r="B29" t="s">
        <v>2961</v>
      </c>
      <c r="C29" t="str">
        <f t="shared" si="0"/>
        <v>asparagus_g_4_VegetableESA7</v>
      </c>
      <c r="D29">
        <v>268</v>
      </c>
      <c r="E29">
        <v>214</v>
      </c>
      <c r="F29">
        <v>17.2</v>
      </c>
      <c r="G29">
        <v>11.3</v>
      </c>
      <c r="H29">
        <v>177</v>
      </c>
      <c r="I29">
        <v>122</v>
      </c>
      <c r="J29">
        <v>80.099999999999994</v>
      </c>
      <c r="K29">
        <v>60.1</v>
      </c>
      <c r="L29">
        <v>71.2</v>
      </c>
      <c r="M29">
        <v>69.7</v>
      </c>
      <c r="N29">
        <f>VLOOKUP(C29,'Original PWC Results'!C:E,3,FALSE)</f>
        <v>287</v>
      </c>
      <c r="O29">
        <f t="shared" si="3"/>
        <v>0.74564459930313587</v>
      </c>
      <c r="R29">
        <f t="shared" si="1"/>
        <v>13</v>
      </c>
      <c r="S29">
        <f t="shared" si="2"/>
        <v>19</v>
      </c>
    </row>
    <row r="30" spans="1:19" x14ac:dyDescent="0.3">
      <c r="A30">
        <f t="shared" si="4"/>
        <v>29</v>
      </c>
      <c r="B30" t="s">
        <v>2962</v>
      </c>
      <c r="C30" t="str">
        <f t="shared" si="0"/>
        <v>asparagus_g_4_VegetableESA8</v>
      </c>
      <c r="D30">
        <v>129</v>
      </c>
      <c r="E30">
        <v>93.5</v>
      </c>
      <c r="F30">
        <v>5.7</v>
      </c>
      <c r="G30">
        <v>3.46</v>
      </c>
      <c r="H30">
        <v>67.400000000000006</v>
      </c>
      <c r="I30">
        <v>48</v>
      </c>
      <c r="J30">
        <v>29.8</v>
      </c>
      <c r="K30">
        <v>21.4</v>
      </c>
      <c r="L30">
        <v>17.8</v>
      </c>
      <c r="M30">
        <v>17.5</v>
      </c>
      <c r="N30">
        <f>VLOOKUP(C30,'Original PWC Results'!C:E,3,FALSE)</f>
        <v>148</v>
      </c>
      <c r="O30">
        <f t="shared" si="3"/>
        <v>0.6317567567567568</v>
      </c>
      <c r="R30">
        <f t="shared" si="1"/>
        <v>13</v>
      </c>
      <c r="S30">
        <f t="shared" si="2"/>
        <v>19</v>
      </c>
    </row>
    <row r="31" spans="1:19" x14ac:dyDescent="0.3">
      <c r="A31">
        <f t="shared" si="4"/>
        <v>30</v>
      </c>
      <c r="B31" t="s">
        <v>2963</v>
      </c>
      <c r="C31" t="str">
        <f t="shared" si="0"/>
        <v>asparagus_g_4_VegetableESA9</v>
      </c>
      <c r="D31">
        <v>116</v>
      </c>
      <c r="E31">
        <v>105</v>
      </c>
      <c r="F31">
        <v>12.2</v>
      </c>
      <c r="G31">
        <v>7.39</v>
      </c>
      <c r="H31">
        <v>93.9</v>
      </c>
      <c r="I31">
        <v>68.3</v>
      </c>
      <c r="J31">
        <v>39.700000000000003</v>
      </c>
      <c r="K31">
        <v>31.1</v>
      </c>
      <c r="L31">
        <v>27.8</v>
      </c>
      <c r="M31">
        <v>27.4</v>
      </c>
      <c r="N31">
        <f>VLOOKUP(C31,'Original PWC Results'!C:E,3,FALSE)</f>
        <v>151</v>
      </c>
      <c r="O31">
        <f t="shared" si="3"/>
        <v>0.69536423841059603</v>
      </c>
      <c r="R31">
        <f t="shared" si="1"/>
        <v>13</v>
      </c>
      <c r="S31">
        <f t="shared" si="2"/>
        <v>19</v>
      </c>
    </row>
    <row r="32" spans="1:19" x14ac:dyDescent="0.3">
      <c r="A32">
        <f t="shared" si="4"/>
        <v>31</v>
      </c>
      <c r="B32" t="s">
        <v>2964</v>
      </c>
      <c r="C32" t="str">
        <f t="shared" si="0"/>
        <v>asparagus_g_7_VegetableESA1</v>
      </c>
      <c r="D32">
        <v>177</v>
      </c>
      <c r="E32">
        <v>175</v>
      </c>
      <c r="F32">
        <v>22.1</v>
      </c>
      <c r="G32">
        <v>8.07</v>
      </c>
      <c r="H32">
        <v>172</v>
      </c>
      <c r="I32">
        <v>143</v>
      </c>
      <c r="J32">
        <v>93.2</v>
      </c>
      <c r="K32">
        <v>73.599999999999994</v>
      </c>
      <c r="L32">
        <v>88.6</v>
      </c>
      <c r="M32">
        <v>87.6</v>
      </c>
      <c r="N32">
        <f>VLOOKUP(C32,'Original PWC Results'!C:E,3,FALSE)</f>
        <v>248</v>
      </c>
      <c r="O32">
        <f t="shared" si="3"/>
        <v>0.70564516129032262</v>
      </c>
      <c r="R32">
        <f t="shared" si="1"/>
        <v>13</v>
      </c>
      <c r="S32">
        <f t="shared" si="2"/>
        <v>19</v>
      </c>
    </row>
    <row r="33" spans="1:19" x14ac:dyDescent="0.3">
      <c r="A33">
        <f t="shared" si="4"/>
        <v>32</v>
      </c>
      <c r="B33" t="s">
        <v>2965</v>
      </c>
      <c r="C33" t="str">
        <f t="shared" si="0"/>
        <v>asparagus_g_7_VegetableESA2</v>
      </c>
      <c r="D33">
        <v>67.400000000000006</v>
      </c>
      <c r="E33">
        <v>65.900000000000006</v>
      </c>
      <c r="F33">
        <v>8.1300000000000008</v>
      </c>
      <c r="G33">
        <v>4.76</v>
      </c>
      <c r="H33">
        <v>61.7</v>
      </c>
      <c r="I33">
        <v>52.1</v>
      </c>
      <c r="J33">
        <v>34.799999999999997</v>
      </c>
      <c r="K33">
        <v>27.4</v>
      </c>
      <c r="L33">
        <v>23.7</v>
      </c>
      <c r="M33">
        <v>23.4</v>
      </c>
      <c r="N33">
        <f>VLOOKUP(C33,'Original PWC Results'!C:E,3,FALSE)</f>
        <v>110</v>
      </c>
      <c r="O33">
        <f t="shared" si="3"/>
        <v>0.59909090909090912</v>
      </c>
      <c r="R33">
        <f t="shared" si="1"/>
        <v>13</v>
      </c>
      <c r="S33">
        <f t="shared" si="2"/>
        <v>19</v>
      </c>
    </row>
    <row r="34" spans="1:19" x14ac:dyDescent="0.3">
      <c r="A34">
        <f t="shared" si="4"/>
        <v>33</v>
      </c>
      <c r="B34" t="s">
        <v>2966</v>
      </c>
      <c r="C34" t="str">
        <f t="shared" si="0"/>
        <v>asparagus_g_7_VegetableESA3</v>
      </c>
      <c r="D34">
        <v>144</v>
      </c>
      <c r="E34">
        <v>142</v>
      </c>
      <c r="F34">
        <v>23.5</v>
      </c>
      <c r="G34">
        <v>12.7</v>
      </c>
      <c r="H34">
        <v>138</v>
      </c>
      <c r="I34">
        <v>122</v>
      </c>
      <c r="J34">
        <v>101</v>
      </c>
      <c r="K34">
        <v>81.7</v>
      </c>
      <c r="L34">
        <v>63.4</v>
      </c>
      <c r="M34">
        <v>62.9</v>
      </c>
      <c r="N34">
        <f>VLOOKUP(C34,'Original PWC Results'!C:E,3,FALSE)</f>
        <v>182</v>
      </c>
      <c r="O34">
        <f t="shared" si="3"/>
        <v>0.78021978021978022</v>
      </c>
      <c r="R34">
        <f t="shared" si="1"/>
        <v>13</v>
      </c>
      <c r="S34">
        <f t="shared" si="2"/>
        <v>19</v>
      </c>
    </row>
    <row r="35" spans="1:19" x14ac:dyDescent="0.3">
      <c r="A35">
        <f t="shared" si="4"/>
        <v>34</v>
      </c>
      <c r="B35" t="s">
        <v>2967</v>
      </c>
      <c r="C35" t="str">
        <f t="shared" si="0"/>
        <v>asparagus_g_7_VegetableESA4</v>
      </c>
      <c r="D35">
        <v>40.4</v>
      </c>
      <c r="E35">
        <v>39.4</v>
      </c>
      <c r="F35">
        <v>7.46</v>
      </c>
      <c r="G35">
        <v>4.91</v>
      </c>
      <c r="H35">
        <v>36.799999999999997</v>
      </c>
      <c r="I35">
        <v>31.6</v>
      </c>
      <c r="J35">
        <v>25.2</v>
      </c>
      <c r="K35">
        <v>20</v>
      </c>
      <c r="L35">
        <v>15.5</v>
      </c>
      <c r="M35">
        <v>15.4</v>
      </c>
      <c r="N35">
        <f>VLOOKUP(C35,'Original PWC Results'!C:E,3,FALSE)</f>
        <v>73.5</v>
      </c>
      <c r="O35">
        <f t="shared" si="3"/>
        <v>0.53605442176870743</v>
      </c>
      <c r="R35">
        <f t="shared" si="1"/>
        <v>13</v>
      </c>
      <c r="S35">
        <f t="shared" si="2"/>
        <v>19</v>
      </c>
    </row>
    <row r="36" spans="1:19" x14ac:dyDescent="0.3">
      <c r="A36">
        <f t="shared" si="4"/>
        <v>35</v>
      </c>
      <c r="B36" t="s">
        <v>2968</v>
      </c>
      <c r="C36" t="str">
        <f t="shared" si="0"/>
        <v>asparagus_g_7_VegetableESA5</v>
      </c>
      <c r="D36">
        <v>113</v>
      </c>
      <c r="E36">
        <v>111</v>
      </c>
      <c r="F36">
        <v>15</v>
      </c>
      <c r="G36">
        <v>8.94</v>
      </c>
      <c r="H36">
        <v>106</v>
      </c>
      <c r="I36">
        <v>95.7</v>
      </c>
      <c r="J36">
        <v>67.8</v>
      </c>
      <c r="K36">
        <v>52</v>
      </c>
      <c r="L36">
        <v>43</v>
      </c>
      <c r="M36">
        <v>42.5</v>
      </c>
      <c r="N36">
        <f>VLOOKUP(C36,'Original PWC Results'!C:E,3,FALSE)</f>
        <v>149</v>
      </c>
      <c r="O36">
        <f t="shared" si="3"/>
        <v>0.74496644295302017</v>
      </c>
      <c r="R36">
        <f t="shared" si="1"/>
        <v>13</v>
      </c>
      <c r="S36">
        <f t="shared" si="2"/>
        <v>19</v>
      </c>
    </row>
    <row r="37" spans="1:19" x14ac:dyDescent="0.3">
      <c r="A37">
        <f t="shared" si="4"/>
        <v>36</v>
      </c>
      <c r="B37" t="s">
        <v>2969</v>
      </c>
      <c r="C37" t="str">
        <f t="shared" si="0"/>
        <v>asparagus_g_7_VegetableESA6</v>
      </c>
      <c r="D37">
        <v>136</v>
      </c>
      <c r="E37">
        <v>134</v>
      </c>
      <c r="F37">
        <v>14.6</v>
      </c>
      <c r="G37">
        <v>8.1199999999999992</v>
      </c>
      <c r="H37">
        <v>128</v>
      </c>
      <c r="I37">
        <v>101</v>
      </c>
      <c r="J37">
        <v>64.3</v>
      </c>
      <c r="K37">
        <v>50.6</v>
      </c>
      <c r="L37">
        <v>40.4</v>
      </c>
      <c r="M37">
        <v>40</v>
      </c>
      <c r="N37">
        <f>VLOOKUP(C37,'Original PWC Results'!C:E,3,FALSE)</f>
        <v>189</v>
      </c>
      <c r="O37">
        <f t="shared" si="3"/>
        <v>0.70899470899470896</v>
      </c>
      <c r="R37">
        <f t="shared" si="1"/>
        <v>13</v>
      </c>
      <c r="S37">
        <f t="shared" si="2"/>
        <v>19</v>
      </c>
    </row>
    <row r="38" spans="1:19" x14ac:dyDescent="0.3">
      <c r="A38">
        <f t="shared" si="4"/>
        <v>37</v>
      </c>
      <c r="B38" t="s">
        <v>2970</v>
      </c>
      <c r="C38" t="str">
        <f t="shared" si="0"/>
        <v>asparagus_g_7_VegetableESA7</v>
      </c>
      <c r="D38">
        <v>148</v>
      </c>
      <c r="E38">
        <v>144</v>
      </c>
      <c r="F38">
        <v>12.8</v>
      </c>
      <c r="G38">
        <v>8.77</v>
      </c>
      <c r="H38">
        <v>135</v>
      </c>
      <c r="I38">
        <v>98.3</v>
      </c>
      <c r="J38">
        <v>55.6</v>
      </c>
      <c r="K38">
        <v>41.7</v>
      </c>
      <c r="L38">
        <v>39.9</v>
      </c>
      <c r="M38">
        <v>39.200000000000003</v>
      </c>
      <c r="N38">
        <f>VLOOKUP(C38,'Original PWC Results'!C:E,3,FALSE)</f>
        <v>201</v>
      </c>
      <c r="O38">
        <f t="shared" si="3"/>
        <v>0.71641791044776115</v>
      </c>
      <c r="R38">
        <f t="shared" si="1"/>
        <v>13</v>
      </c>
      <c r="S38">
        <f t="shared" si="2"/>
        <v>19</v>
      </c>
    </row>
    <row r="39" spans="1:19" x14ac:dyDescent="0.3">
      <c r="A39">
        <f t="shared" si="4"/>
        <v>38</v>
      </c>
      <c r="B39" t="s">
        <v>2971</v>
      </c>
      <c r="C39" t="str">
        <f t="shared" si="0"/>
        <v>asparagus_g_7_VegetableESA8</v>
      </c>
      <c r="D39">
        <v>65.5</v>
      </c>
      <c r="E39">
        <v>63.6</v>
      </c>
      <c r="F39">
        <v>4.57</v>
      </c>
      <c r="G39">
        <v>3.1</v>
      </c>
      <c r="H39">
        <v>59.8</v>
      </c>
      <c r="I39">
        <v>39.4</v>
      </c>
      <c r="J39">
        <v>22.5</v>
      </c>
      <c r="K39">
        <v>16.8</v>
      </c>
      <c r="L39">
        <v>14.3</v>
      </c>
      <c r="M39">
        <v>14</v>
      </c>
      <c r="N39">
        <f>VLOOKUP(C39,'Original PWC Results'!C:E,3,FALSE)</f>
        <v>105</v>
      </c>
      <c r="O39">
        <f t="shared" si="3"/>
        <v>0.60571428571428576</v>
      </c>
      <c r="R39">
        <f t="shared" si="1"/>
        <v>13</v>
      </c>
      <c r="S39">
        <f t="shared" si="2"/>
        <v>19</v>
      </c>
    </row>
    <row r="40" spans="1:19" x14ac:dyDescent="0.3">
      <c r="A40">
        <f t="shared" si="4"/>
        <v>39</v>
      </c>
      <c r="B40" t="s">
        <v>2972</v>
      </c>
      <c r="C40" t="str">
        <f t="shared" si="0"/>
        <v>asparagus_g_7_VegetableESA9</v>
      </c>
      <c r="D40">
        <v>67.400000000000006</v>
      </c>
      <c r="E40">
        <v>66.2</v>
      </c>
      <c r="F40">
        <v>8.91</v>
      </c>
      <c r="G40">
        <v>5.93</v>
      </c>
      <c r="H40">
        <v>62.6</v>
      </c>
      <c r="I40">
        <v>46.8</v>
      </c>
      <c r="J40">
        <v>29.4</v>
      </c>
      <c r="K40">
        <v>23.6</v>
      </c>
      <c r="L40">
        <v>20.399999999999999</v>
      </c>
      <c r="M40">
        <v>20.100000000000001</v>
      </c>
      <c r="N40">
        <f>VLOOKUP(C40,'Original PWC Results'!C:E,3,FALSE)</f>
        <v>96.1</v>
      </c>
      <c r="O40">
        <f t="shared" si="3"/>
        <v>0.68886576482830397</v>
      </c>
      <c r="R40">
        <f t="shared" si="1"/>
        <v>13</v>
      </c>
      <c r="S40">
        <f t="shared" si="2"/>
        <v>19</v>
      </c>
    </row>
    <row r="41" spans="1:19" x14ac:dyDescent="0.3">
      <c r="A41">
        <f t="shared" si="4"/>
        <v>40</v>
      </c>
      <c r="B41" t="s">
        <v>2973</v>
      </c>
      <c r="C41" t="str">
        <f t="shared" si="0"/>
        <v>asparagus_g_7_VegetableESA10a</v>
      </c>
      <c r="D41">
        <v>77</v>
      </c>
      <c r="E41">
        <v>75.2</v>
      </c>
      <c r="F41">
        <v>7.93</v>
      </c>
      <c r="G41">
        <v>4.96</v>
      </c>
      <c r="H41">
        <v>69.900000000000006</v>
      </c>
      <c r="I41">
        <v>53.9</v>
      </c>
      <c r="J41">
        <v>33.200000000000003</v>
      </c>
      <c r="K41">
        <v>25.6</v>
      </c>
      <c r="L41">
        <v>20.7</v>
      </c>
      <c r="M41">
        <v>20.5</v>
      </c>
      <c r="N41">
        <f>VLOOKUP(C41,'Original PWC Results'!C:E,3,FALSE)</f>
        <v>111</v>
      </c>
      <c r="O41">
        <f t="shared" si="3"/>
        <v>0.67747747747747755</v>
      </c>
      <c r="R41">
        <f t="shared" si="1"/>
        <v>13</v>
      </c>
      <c r="S41">
        <f t="shared" si="2"/>
        <v>19</v>
      </c>
    </row>
    <row r="42" spans="1:19" x14ac:dyDescent="0.3">
      <c r="A42">
        <f t="shared" si="4"/>
        <v>41</v>
      </c>
      <c r="B42" t="s">
        <v>2974</v>
      </c>
      <c r="C42" t="str">
        <f t="shared" si="0"/>
        <v>asparagus_g_7_VegetableESA10b</v>
      </c>
      <c r="D42">
        <v>46.4</v>
      </c>
      <c r="E42">
        <v>45.8</v>
      </c>
      <c r="F42">
        <v>7.36</v>
      </c>
      <c r="G42">
        <v>5.45</v>
      </c>
      <c r="H42">
        <v>44</v>
      </c>
      <c r="I42">
        <v>37.1</v>
      </c>
      <c r="J42">
        <v>27.9</v>
      </c>
      <c r="K42">
        <v>22.9</v>
      </c>
      <c r="L42">
        <v>18.8</v>
      </c>
      <c r="M42">
        <v>18.600000000000001</v>
      </c>
      <c r="N42">
        <f>VLOOKUP(C42,'Original PWC Results'!C:E,3,FALSE)</f>
        <v>67.8</v>
      </c>
      <c r="O42">
        <f t="shared" si="3"/>
        <v>0.67551622418879054</v>
      </c>
      <c r="R42">
        <f t="shared" si="1"/>
        <v>13</v>
      </c>
      <c r="S42">
        <f t="shared" si="2"/>
        <v>19</v>
      </c>
    </row>
    <row r="43" spans="1:19" x14ac:dyDescent="0.3">
      <c r="A43">
        <f t="shared" si="4"/>
        <v>42</v>
      </c>
      <c r="B43" t="s">
        <v>2975</v>
      </c>
      <c r="C43" t="str">
        <f t="shared" si="0"/>
        <v>asparagus_g_7_VegetableESA11a</v>
      </c>
      <c r="D43">
        <v>154</v>
      </c>
      <c r="E43">
        <v>151</v>
      </c>
      <c r="F43">
        <v>15</v>
      </c>
      <c r="G43">
        <v>7.97</v>
      </c>
      <c r="H43">
        <v>146</v>
      </c>
      <c r="I43">
        <v>109</v>
      </c>
      <c r="J43">
        <v>75.8</v>
      </c>
      <c r="K43">
        <v>55.9</v>
      </c>
      <c r="L43">
        <v>46.2</v>
      </c>
      <c r="M43">
        <v>45.5</v>
      </c>
      <c r="N43">
        <f>VLOOKUP(C43,'Original PWC Results'!C:E,3,FALSE)</f>
        <v>194</v>
      </c>
      <c r="O43">
        <f t="shared" si="3"/>
        <v>0.77835051546391754</v>
      </c>
      <c r="R43">
        <f t="shared" si="1"/>
        <v>13</v>
      </c>
      <c r="S43">
        <f t="shared" si="2"/>
        <v>19</v>
      </c>
    </row>
    <row r="44" spans="1:19" x14ac:dyDescent="0.3">
      <c r="A44">
        <f t="shared" si="4"/>
        <v>43</v>
      </c>
      <c r="B44" t="s">
        <v>2976</v>
      </c>
      <c r="C44" t="str">
        <f t="shared" si="0"/>
        <v>asparagus_g_7_VegetableESA11b</v>
      </c>
      <c r="D44">
        <v>130</v>
      </c>
      <c r="E44">
        <v>128</v>
      </c>
      <c r="F44">
        <v>14</v>
      </c>
      <c r="G44">
        <v>7.01</v>
      </c>
      <c r="H44">
        <v>120</v>
      </c>
      <c r="I44">
        <v>99.7</v>
      </c>
      <c r="J44">
        <v>69.099999999999994</v>
      </c>
      <c r="K44">
        <v>50.2</v>
      </c>
      <c r="L44">
        <v>42.3</v>
      </c>
      <c r="M44">
        <v>41.5</v>
      </c>
      <c r="N44">
        <f>VLOOKUP(C44,'Original PWC Results'!C:E,3,FALSE)</f>
        <v>171</v>
      </c>
      <c r="O44">
        <f t="shared" si="3"/>
        <v>0.74853801169590639</v>
      </c>
      <c r="R44">
        <f t="shared" si="1"/>
        <v>13</v>
      </c>
      <c r="S44">
        <f t="shared" si="2"/>
        <v>19</v>
      </c>
    </row>
    <row r="45" spans="1:19" x14ac:dyDescent="0.3">
      <c r="A45">
        <f t="shared" si="4"/>
        <v>44</v>
      </c>
      <c r="B45" t="s">
        <v>2977</v>
      </c>
      <c r="C45" t="str">
        <f t="shared" si="0"/>
        <v>asparagus_g_7_VegetableESA12a</v>
      </c>
      <c r="D45">
        <v>152</v>
      </c>
      <c r="E45">
        <v>148</v>
      </c>
      <c r="F45">
        <v>11.8</v>
      </c>
      <c r="G45">
        <v>7.27</v>
      </c>
      <c r="H45">
        <v>143</v>
      </c>
      <c r="I45">
        <v>101</v>
      </c>
      <c r="J45">
        <v>59.8</v>
      </c>
      <c r="K45">
        <v>44.1</v>
      </c>
      <c r="L45">
        <v>40.1</v>
      </c>
      <c r="M45">
        <v>39.200000000000003</v>
      </c>
      <c r="N45">
        <f>VLOOKUP(C45,'Original PWC Results'!C:E,3,FALSE)</f>
        <v>197</v>
      </c>
      <c r="O45">
        <f t="shared" si="3"/>
        <v>0.75126903553299496</v>
      </c>
      <c r="R45">
        <f t="shared" si="1"/>
        <v>13</v>
      </c>
      <c r="S45">
        <f t="shared" si="2"/>
        <v>19</v>
      </c>
    </row>
    <row r="46" spans="1:19" x14ac:dyDescent="0.3">
      <c r="A46">
        <f t="shared" si="4"/>
        <v>45</v>
      </c>
      <c r="B46" t="s">
        <v>2978</v>
      </c>
      <c r="C46" t="str">
        <f t="shared" si="0"/>
        <v>asparagus_g_7_VegetableESA12b</v>
      </c>
      <c r="D46">
        <v>116</v>
      </c>
      <c r="E46">
        <v>113</v>
      </c>
      <c r="F46">
        <v>10.5</v>
      </c>
      <c r="G46">
        <v>6.31</v>
      </c>
      <c r="H46">
        <v>105</v>
      </c>
      <c r="I46">
        <v>78.599999999999994</v>
      </c>
      <c r="J46">
        <v>52.8</v>
      </c>
      <c r="K46">
        <v>39.200000000000003</v>
      </c>
      <c r="L46">
        <v>34.9</v>
      </c>
      <c r="M46">
        <v>34.299999999999997</v>
      </c>
      <c r="N46">
        <f>VLOOKUP(C46,'Original PWC Results'!C:E,3,FALSE)</f>
        <v>147</v>
      </c>
      <c r="O46">
        <f t="shared" si="3"/>
        <v>0.76870748299319724</v>
      </c>
      <c r="R46">
        <f t="shared" si="1"/>
        <v>13</v>
      </c>
      <c r="S46">
        <f t="shared" si="2"/>
        <v>19</v>
      </c>
    </row>
    <row r="47" spans="1:19" x14ac:dyDescent="0.3">
      <c r="A47">
        <f t="shared" si="4"/>
        <v>46</v>
      </c>
      <c r="B47" t="s">
        <v>2979</v>
      </c>
      <c r="C47" t="str">
        <f t="shared" si="0"/>
        <v>asparagus_g_7_VegetableESA13</v>
      </c>
      <c r="D47">
        <v>102</v>
      </c>
      <c r="E47">
        <v>99.7</v>
      </c>
      <c r="F47">
        <v>10.8</v>
      </c>
      <c r="G47">
        <v>5.17</v>
      </c>
      <c r="H47">
        <v>95.7</v>
      </c>
      <c r="I47">
        <v>75.099999999999994</v>
      </c>
      <c r="J47">
        <v>48</v>
      </c>
      <c r="K47">
        <v>38.4</v>
      </c>
      <c r="L47">
        <v>29.2</v>
      </c>
      <c r="M47">
        <v>29.1</v>
      </c>
      <c r="N47">
        <f>VLOOKUP(C47,'Original PWC Results'!C:E,3,FALSE)</f>
        <v>134</v>
      </c>
      <c r="O47">
        <f t="shared" si="3"/>
        <v>0.74402985074626871</v>
      </c>
      <c r="R47">
        <f t="shared" si="1"/>
        <v>13</v>
      </c>
      <c r="S47">
        <f t="shared" si="2"/>
        <v>19</v>
      </c>
    </row>
    <row r="48" spans="1:19" x14ac:dyDescent="0.3">
      <c r="A48">
        <f t="shared" si="4"/>
        <v>47</v>
      </c>
      <c r="B48" t="s">
        <v>2980</v>
      </c>
      <c r="C48" t="str">
        <f t="shared" si="0"/>
        <v>asparagus_g_7_VegetableESA14</v>
      </c>
      <c r="D48">
        <v>88.9</v>
      </c>
      <c r="E48">
        <v>87.9</v>
      </c>
      <c r="F48">
        <v>12.5</v>
      </c>
      <c r="G48">
        <v>7.21</v>
      </c>
      <c r="H48">
        <v>85.2</v>
      </c>
      <c r="I48">
        <v>71.7</v>
      </c>
      <c r="J48">
        <v>48</v>
      </c>
      <c r="K48">
        <v>37.799999999999997</v>
      </c>
      <c r="L48">
        <v>31.4</v>
      </c>
      <c r="M48">
        <v>31</v>
      </c>
      <c r="N48">
        <f>VLOOKUP(C48,'Original PWC Results'!C:E,3,FALSE)</f>
        <v>113</v>
      </c>
      <c r="O48">
        <f t="shared" si="3"/>
        <v>0.77787610619469028</v>
      </c>
      <c r="R48">
        <f t="shared" si="1"/>
        <v>13</v>
      </c>
      <c r="S48">
        <f t="shared" si="2"/>
        <v>19</v>
      </c>
    </row>
    <row r="49" spans="1:19" x14ac:dyDescent="0.3">
      <c r="A49">
        <f t="shared" si="4"/>
        <v>48</v>
      </c>
      <c r="B49" t="s">
        <v>2981</v>
      </c>
      <c r="C49" t="str">
        <f t="shared" si="0"/>
        <v>asparagus_g_7_VegetableESA15a</v>
      </c>
      <c r="D49">
        <v>192</v>
      </c>
      <c r="E49">
        <v>189</v>
      </c>
      <c r="F49">
        <v>29.1</v>
      </c>
      <c r="G49">
        <v>13.3</v>
      </c>
      <c r="H49">
        <v>180</v>
      </c>
      <c r="I49">
        <v>153</v>
      </c>
      <c r="J49">
        <v>105</v>
      </c>
      <c r="K49">
        <v>81.099999999999994</v>
      </c>
      <c r="L49">
        <v>69.099999999999994</v>
      </c>
      <c r="M49">
        <v>68.400000000000006</v>
      </c>
      <c r="N49">
        <f>VLOOKUP(C49,'Original PWC Results'!C:E,3,FALSE)</f>
        <v>253</v>
      </c>
      <c r="O49">
        <f t="shared" si="3"/>
        <v>0.74703557312252966</v>
      </c>
      <c r="R49">
        <f t="shared" si="1"/>
        <v>13</v>
      </c>
      <c r="S49">
        <f t="shared" si="2"/>
        <v>19</v>
      </c>
    </row>
    <row r="50" spans="1:19" x14ac:dyDescent="0.3">
      <c r="A50">
        <f t="shared" si="4"/>
        <v>49</v>
      </c>
      <c r="B50" t="s">
        <v>2982</v>
      </c>
      <c r="C50" t="str">
        <f t="shared" si="0"/>
        <v>asparagus_g_7_VegetableESA15b</v>
      </c>
      <c r="D50">
        <v>134</v>
      </c>
      <c r="E50">
        <v>130</v>
      </c>
      <c r="F50">
        <v>8.8800000000000008</v>
      </c>
      <c r="G50">
        <v>4.26</v>
      </c>
      <c r="H50">
        <v>117</v>
      </c>
      <c r="I50">
        <v>73.099999999999994</v>
      </c>
      <c r="J50">
        <v>41</v>
      </c>
      <c r="K50">
        <v>30.3</v>
      </c>
      <c r="L50">
        <v>24.7</v>
      </c>
      <c r="M50">
        <v>24.2</v>
      </c>
      <c r="N50">
        <f>VLOOKUP(C50,'Original PWC Results'!C:E,3,FALSE)</f>
        <v>183</v>
      </c>
      <c r="O50">
        <f t="shared" si="3"/>
        <v>0.7103825136612022</v>
      </c>
      <c r="R50">
        <f t="shared" si="1"/>
        <v>13</v>
      </c>
      <c r="S50">
        <f t="shared" si="2"/>
        <v>19</v>
      </c>
    </row>
    <row r="51" spans="1:19" x14ac:dyDescent="0.3">
      <c r="A51">
        <f t="shared" si="4"/>
        <v>50</v>
      </c>
      <c r="B51" t="s">
        <v>2983</v>
      </c>
      <c r="C51" t="str">
        <f t="shared" si="0"/>
        <v>asparagus_g_7_VegetableESA16a</v>
      </c>
      <c r="D51">
        <v>49.4</v>
      </c>
      <c r="E51">
        <v>48.9</v>
      </c>
      <c r="F51">
        <v>7.97</v>
      </c>
      <c r="G51">
        <v>5.21</v>
      </c>
      <c r="H51">
        <v>47.5</v>
      </c>
      <c r="I51">
        <v>43.7</v>
      </c>
      <c r="J51">
        <v>32.9</v>
      </c>
      <c r="K51">
        <v>26.8</v>
      </c>
      <c r="L51">
        <v>20.9</v>
      </c>
      <c r="M51">
        <v>20.7</v>
      </c>
      <c r="N51">
        <f>VLOOKUP(C51,'Original PWC Results'!C:E,3,FALSE)</f>
        <v>65.900000000000006</v>
      </c>
      <c r="O51">
        <f t="shared" si="3"/>
        <v>0.74203338391502272</v>
      </c>
      <c r="R51">
        <f t="shared" si="1"/>
        <v>13</v>
      </c>
      <c r="S51">
        <f t="shared" si="2"/>
        <v>19</v>
      </c>
    </row>
    <row r="52" spans="1:19" x14ac:dyDescent="0.3">
      <c r="A52">
        <f t="shared" si="4"/>
        <v>51</v>
      </c>
      <c r="B52" t="s">
        <v>2984</v>
      </c>
      <c r="C52" t="str">
        <f t="shared" si="0"/>
        <v>asparagus_g_7_VegetableESA16b</v>
      </c>
      <c r="D52">
        <v>29.3</v>
      </c>
      <c r="E52">
        <v>29.1</v>
      </c>
      <c r="F52">
        <v>5.31</v>
      </c>
      <c r="G52">
        <v>4.76</v>
      </c>
      <c r="H52">
        <v>28.5</v>
      </c>
      <c r="I52">
        <v>25.4</v>
      </c>
      <c r="J52">
        <v>20.7</v>
      </c>
      <c r="K52">
        <v>17.100000000000001</v>
      </c>
      <c r="L52">
        <v>13.3</v>
      </c>
      <c r="M52">
        <v>13.1</v>
      </c>
      <c r="N52">
        <f>VLOOKUP(C52,'Original PWC Results'!C:E,3,FALSE)</f>
        <v>32.700000000000003</v>
      </c>
      <c r="O52">
        <f t="shared" si="3"/>
        <v>0.88990825688073394</v>
      </c>
      <c r="R52">
        <f t="shared" si="1"/>
        <v>13</v>
      </c>
      <c r="S52">
        <f t="shared" si="2"/>
        <v>19</v>
      </c>
    </row>
    <row r="53" spans="1:19" x14ac:dyDescent="0.3">
      <c r="A53">
        <f t="shared" si="4"/>
        <v>52</v>
      </c>
      <c r="B53" t="s">
        <v>2985</v>
      </c>
      <c r="C53" t="str">
        <f t="shared" si="0"/>
        <v>asparagus_g_7_VegetableESA17a</v>
      </c>
      <c r="D53">
        <v>176</v>
      </c>
      <c r="E53">
        <v>174</v>
      </c>
      <c r="F53">
        <v>29.4</v>
      </c>
      <c r="G53">
        <v>17.2</v>
      </c>
      <c r="H53">
        <v>171</v>
      </c>
      <c r="I53">
        <v>148</v>
      </c>
      <c r="J53">
        <v>110</v>
      </c>
      <c r="K53">
        <v>92.6</v>
      </c>
      <c r="L53">
        <v>72.2</v>
      </c>
      <c r="M53">
        <v>71.7</v>
      </c>
      <c r="N53">
        <f>VLOOKUP(C53,'Original PWC Results'!C:E,3,FALSE)</f>
        <v>239</v>
      </c>
      <c r="O53">
        <f t="shared" si="3"/>
        <v>0.72803347280334729</v>
      </c>
      <c r="R53">
        <f t="shared" si="1"/>
        <v>13</v>
      </c>
      <c r="S53">
        <f t="shared" si="2"/>
        <v>19</v>
      </c>
    </row>
    <row r="54" spans="1:19" x14ac:dyDescent="0.3">
      <c r="A54">
        <f t="shared" si="4"/>
        <v>53</v>
      </c>
      <c r="B54" t="s">
        <v>2986</v>
      </c>
      <c r="C54" t="str">
        <f t="shared" si="0"/>
        <v>asparagus_g_7_VegetableESA17b</v>
      </c>
      <c r="D54">
        <v>49.6</v>
      </c>
      <c r="E54">
        <v>49.1</v>
      </c>
      <c r="F54">
        <v>7.75</v>
      </c>
      <c r="G54">
        <v>6.11</v>
      </c>
      <c r="H54">
        <v>47.5</v>
      </c>
      <c r="I54">
        <v>43.9</v>
      </c>
      <c r="J54">
        <v>31.1</v>
      </c>
      <c r="K54">
        <v>24.5</v>
      </c>
      <c r="L54">
        <v>19.899999999999999</v>
      </c>
      <c r="M54">
        <v>19.600000000000001</v>
      </c>
      <c r="N54">
        <f>VLOOKUP(C54,'Original PWC Results'!C:E,3,FALSE)</f>
        <v>63.2</v>
      </c>
      <c r="O54">
        <f t="shared" si="3"/>
        <v>0.77689873417721522</v>
      </c>
      <c r="R54">
        <f t="shared" si="1"/>
        <v>13</v>
      </c>
      <c r="S54">
        <f t="shared" si="2"/>
        <v>19</v>
      </c>
    </row>
    <row r="55" spans="1:19" x14ac:dyDescent="0.3">
      <c r="A55">
        <f t="shared" si="4"/>
        <v>54</v>
      </c>
      <c r="B55" t="s">
        <v>2987</v>
      </c>
      <c r="C55" t="str">
        <f t="shared" si="0"/>
        <v>asparagus_g_7_VegetableESA18a</v>
      </c>
      <c r="D55">
        <v>61.5</v>
      </c>
      <c r="E55">
        <v>60.9</v>
      </c>
      <c r="F55">
        <v>10.7</v>
      </c>
      <c r="G55">
        <v>5.95</v>
      </c>
      <c r="H55">
        <v>59</v>
      </c>
      <c r="I55">
        <v>53</v>
      </c>
      <c r="J55">
        <v>40.5</v>
      </c>
      <c r="K55">
        <v>33.6</v>
      </c>
      <c r="L55">
        <v>27.1</v>
      </c>
      <c r="M55">
        <v>26.9</v>
      </c>
      <c r="N55">
        <f>VLOOKUP(C55,'Original PWC Results'!C:E,3,FALSE)</f>
        <v>88.5</v>
      </c>
      <c r="O55">
        <f t="shared" si="3"/>
        <v>0.68813559322033901</v>
      </c>
      <c r="R55">
        <f t="shared" si="1"/>
        <v>13</v>
      </c>
      <c r="S55">
        <f t="shared" si="2"/>
        <v>19</v>
      </c>
    </row>
    <row r="56" spans="1:19" x14ac:dyDescent="0.3">
      <c r="A56">
        <f t="shared" si="4"/>
        <v>55</v>
      </c>
      <c r="B56" t="s">
        <v>2988</v>
      </c>
      <c r="C56" t="str">
        <f t="shared" si="0"/>
        <v>asparagus_g_7_VegetableESA18b</v>
      </c>
      <c r="D56">
        <v>49.5</v>
      </c>
      <c r="E56">
        <v>48.7</v>
      </c>
      <c r="F56">
        <v>7.3</v>
      </c>
      <c r="G56">
        <v>5.13</v>
      </c>
      <c r="H56">
        <v>46.4</v>
      </c>
      <c r="I56">
        <v>37.299999999999997</v>
      </c>
      <c r="J56">
        <v>29.3</v>
      </c>
      <c r="K56">
        <v>23.5</v>
      </c>
      <c r="L56">
        <v>18.100000000000001</v>
      </c>
      <c r="M56">
        <v>17.899999999999999</v>
      </c>
      <c r="N56">
        <f>VLOOKUP(C56,'Original PWC Results'!C:E,3,FALSE)</f>
        <v>74.599999999999994</v>
      </c>
      <c r="O56">
        <f t="shared" si="3"/>
        <v>0.65281501340482584</v>
      </c>
      <c r="R56">
        <f t="shared" si="1"/>
        <v>13</v>
      </c>
      <c r="S56">
        <f t="shared" si="2"/>
        <v>19</v>
      </c>
    </row>
    <row r="57" spans="1:19" x14ac:dyDescent="0.3">
      <c r="A57">
        <f t="shared" si="4"/>
        <v>56</v>
      </c>
      <c r="B57" t="s">
        <v>2989</v>
      </c>
      <c r="C57" t="str">
        <f t="shared" si="0"/>
        <v>asparagus_g_7_VegetableESA19a</v>
      </c>
      <c r="D57">
        <v>54.6</v>
      </c>
      <c r="E57">
        <v>53.9</v>
      </c>
      <c r="F57">
        <v>11.6</v>
      </c>
      <c r="G57">
        <v>8.24</v>
      </c>
      <c r="H57">
        <v>51.9</v>
      </c>
      <c r="I57">
        <v>44.3</v>
      </c>
      <c r="J57">
        <v>33.9</v>
      </c>
      <c r="K57">
        <v>29.4</v>
      </c>
      <c r="L57">
        <v>22.5</v>
      </c>
      <c r="M57">
        <v>22.4</v>
      </c>
      <c r="N57">
        <f>VLOOKUP(C57,'Original PWC Results'!C:E,3,FALSE)</f>
        <v>74</v>
      </c>
      <c r="O57">
        <f t="shared" si="3"/>
        <v>0.72837837837837838</v>
      </c>
      <c r="R57">
        <f t="shared" si="1"/>
        <v>13</v>
      </c>
      <c r="S57">
        <f t="shared" si="2"/>
        <v>19</v>
      </c>
    </row>
    <row r="58" spans="1:19" x14ac:dyDescent="0.3">
      <c r="A58">
        <f t="shared" si="4"/>
        <v>57</v>
      </c>
      <c r="B58" t="s">
        <v>2990</v>
      </c>
      <c r="C58" t="str">
        <f t="shared" si="0"/>
        <v>asparagus_g_7_VegetableESA19b</v>
      </c>
      <c r="D58">
        <v>62.7</v>
      </c>
      <c r="E58">
        <v>61.9</v>
      </c>
      <c r="F58">
        <v>22.4</v>
      </c>
      <c r="G58">
        <v>15.5</v>
      </c>
      <c r="H58">
        <v>59.8</v>
      </c>
      <c r="I58">
        <v>54.6</v>
      </c>
      <c r="J58">
        <v>40.5</v>
      </c>
      <c r="K58">
        <v>34.700000000000003</v>
      </c>
      <c r="L58">
        <v>30.7</v>
      </c>
      <c r="M58">
        <v>30.5</v>
      </c>
      <c r="N58">
        <f>VLOOKUP(C58,'Original PWC Results'!C:E,3,FALSE)</f>
        <v>87.8</v>
      </c>
      <c r="O58">
        <f t="shared" si="3"/>
        <v>0.70501138952164011</v>
      </c>
      <c r="R58">
        <f t="shared" si="1"/>
        <v>13</v>
      </c>
      <c r="S58">
        <f t="shared" si="2"/>
        <v>19</v>
      </c>
    </row>
    <row r="59" spans="1:19" x14ac:dyDescent="0.3">
      <c r="A59">
        <f t="shared" si="4"/>
        <v>58</v>
      </c>
      <c r="B59" t="s">
        <v>2991</v>
      </c>
      <c r="C59" t="str">
        <f t="shared" si="0"/>
        <v>asparagus_g_7_VegetableESA20a</v>
      </c>
      <c r="D59">
        <v>220</v>
      </c>
      <c r="E59">
        <v>215</v>
      </c>
      <c r="F59">
        <v>21.3</v>
      </c>
      <c r="G59">
        <v>9.24</v>
      </c>
      <c r="H59">
        <v>207</v>
      </c>
      <c r="I59">
        <v>158</v>
      </c>
      <c r="J59">
        <v>106</v>
      </c>
      <c r="K59">
        <v>78.599999999999994</v>
      </c>
      <c r="L59">
        <v>63.3</v>
      </c>
      <c r="M59">
        <v>62.4</v>
      </c>
      <c r="N59">
        <f>VLOOKUP(C59,'Original PWC Results'!C:E,3,FALSE)</f>
        <v>317</v>
      </c>
      <c r="O59">
        <f t="shared" si="3"/>
        <v>0.67823343848580442</v>
      </c>
      <c r="R59">
        <f t="shared" si="1"/>
        <v>13</v>
      </c>
      <c r="S59">
        <f t="shared" si="2"/>
        <v>19</v>
      </c>
    </row>
    <row r="60" spans="1:19" x14ac:dyDescent="0.3">
      <c r="A60">
        <f t="shared" si="4"/>
        <v>59</v>
      </c>
      <c r="B60" t="s">
        <v>2992</v>
      </c>
      <c r="C60" t="str">
        <f t="shared" si="0"/>
        <v>asparagus_g_7_VegetableESA20b</v>
      </c>
      <c r="D60">
        <v>186</v>
      </c>
      <c r="E60">
        <v>182</v>
      </c>
      <c r="F60">
        <v>15.7</v>
      </c>
      <c r="G60">
        <v>6.85</v>
      </c>
      <c r="H60">
        <v>169</v>
      </c>
      <c r="I60">
        <v>135</v>
      </c>
      <c r="J60">
        <v>81.099999999999994</v>
      </c>
      <c r="K60">
        <v>58.9</v>
      </c>
      <c r="L60">
        <v>47.6</v>
      </c>
      <c r="M60">
        <v>46.9</v>
      </c>
      <c r="N60">
        <f>VLOOKUP(C60,'Original PWC Results'!C:E,3,FALSE)</f>
        <v>260</v>
      </c>
      <c r="O60">
        <f t="shared" si="3"/>
        <v>0.7</v>
      </c>
      <c r="R60">
        <f t="shared" si="1"/>
        <v>13</v>
      </c>
      <c r="S60">
        <f t="shared" si="2"/>
        <v>19</v>
      </c>
    </row>
    <row r="61" spans="1:19" x14ac:dyDescent="0.3">
      <c r="A61">
        <f t="shared" si="4"/>
        <v>60</v>
      </c>
      <c r="B61" t="s">
        <v>2993</v>
      </c>
      <c r="C61" t="str">
        <f t="shared" si="0"/>
        <v>asparagus_g_7_VegetableESA21</v>
      </c>
      <c r="D61">
        <v>122</v>
      </c>
      <c r="E61">
        <v>119</v>
      </c>
      <c r="F61">
        <v>8.98</v>
      </c>
      <c r="G61">
        <v>3.5</v>
      </c>
      <c r="H61">
        <v>115</v>
      </c>
      <c r="I61">
        <v>83.5</v>
      </c>
      <c r="J61">
        <v>46.6</v>
      </c>
      <c r="K61">
        <v>33.9</v>
      </c>
      <c r="L61">
        <v>28.5</v>
      </c>
      <c r="M61">
        <v>28</v>
      </c>
      <c r="N61">
        <f>VLOOKUP(C61,'Original PWC Results'!C:E,3,FALSE)</f>
        <v>195</v>
      </c>
      <c r="O61">
        <f t="shared" si="3"/>
        <v>0.61025641025641031</v>
      </c>
      <c r="R61">
        <f t="shared" si="1"/>
        <v>13</v>
      </c>
      <c r="S61">
        <f t="shared" si="2"/>
        <v>19</v>
      </c>
    </row>
    <row r="62" spans="1:19" x14ac:dyDescent="0.3">
      <c r="A62">
        <f t="shared" si="4"/>
        <v>61</v>
      </c>
      <c r="B62" t="s">
        <v>2994</v>
      </c>
      <c r="C62" t="str">
        <f t="shared" si="0"/>
        <v>beans_g_4_VegetableESA1</v>
      </c>
      <c r="D62">
        <v>225</v>
      </c>
      <c r="E62">
        <v>134</v>
      </c>
      <c r="F62">
        <v>10.6</v>
      </c>
      <c r="G62">
        <v>5.42</v>
      </c>
      <c r="H62">
        <v>104</v>
      </c>
      <c r="I62">
        <v>74.8</v>
      </c>
      <c r="J62">
        <v>46.3</v>
      </c>
      <c r="K62">
        <v>36.6</v>
      </c>
      <c r="L62">
        <v>73.900000000000006</v>
      </c>
      <c r="M62">
        <v>72.400000000000006</v>
      </c>
      <c r="N62">
        <f>VLOOKUP(C62,'Original PWC Results'!C:E,3,FALSE)</f>
        <v>178</v>
      </c>
      <c r="O62">
        <f t="shared" si="3"/>
        <v>0.7528089887640449</v>
      </c>
      <c r="R62">
        <f t="shared" si="1"/>
        <v>9</v>
      </c>
      <c r="S62">
        <f t="shared" si="2"/>
        <v>15</v>
      </c>
    </row>
    <row r="63" spans="1:19" x14ac:dyDescent="0.3">
      <c r="A63">
        <f t="shared" si="4"/>
        <v>62</v>
      </c>
      <c r="B63" t="s">
        <v>2995</v>
      </c>
      <c r="C63" t="str">
        <f t="shared" si="0"/>
        <v>beans_g_4_VegetableESA2</v>
      </c>
      <c r="D63">
        <v>95.7</v>
      </c>
      <c r="E63">
        <v>78.099999999999994</v>
      </c>
      <c r="F63">
        <v>6.61</v>
      </c>
      <c r="G63">
        <v>3.1</v>
      </c>
      <c r="H63">
        <v>67</v>
      </c>
      <c r="I63">
        <v>48.4</v>
      </c>
      <c r="J63">
        <v>29.1</v>
      </c>
      <c r="K63">
        <v>21.5</v>
      </c>
      <c r="L63">
        <v>24.1</v>
      </c>
      <c r="M63">
        <v>23.8</v>
      </c>
      <c r="N63">
        <f>VLOOKUP(C63,'Original PWC Results'!C:E,3,FALSE)</f>
        <v>128</v>
      </c>
      <c r="O63">
        <f t="shared" si="3"/>
        <v>0.61015624999999996</v>
      </c>
      <c r="R63">
        <f t="shared" si="1"/>
        <v>9</v>
      </c>
      <c r="S63">
        <f t="shared" si="2"/>
        <v>15</v>
      </c>
    </row>
    <row r="64" spans="1:19" x14ac:dyDescent="0.3">
      <c r="A64">
        <f t="shared" si="4"/>
        <v>63</v>
      </c>
      <c r="B64" t="s">
        <v>2996</v>
      </c>
      <c r="C64" t="str">
        <f t="shared" si="0"/>
        <v>beans_g_4_VegetableESA3</v>
      </c>
      <c r="D64">
        <v>207</v>
      </c>
      <c r="E64">
        <v>145</v>
      </c>
      <c r="F64">
        <v>15.1</v>
      </c>
      <c r="G64">
        <v>9.31</v>
      </c>
      <c r="H64">
        <v>123</v>
      </c>
      <c r="I64">
        <v>104</v>
      </c>
      <c r="J64">
        <v>73</v>
      </c>
      <c r="K64">
        <v>56.1</v>
      </c>
      <c r="L64">
        <v>45.9</v>
      </c>
      <c r="M64">
        <v>45.5</v>
      </c>
      <c r="N64">
        <f>VLOOKUP(C64,'Original PWC Results'!C:E,3,FALSE)</f>
        <v>166</v>
      </c>
      <c r="O64">
        <f t="shared" si="3"/>
        <v>0.87349397590361444</v>
      </c>
      <c r="R64">
        <f t="shared" si="1"/>
        <v>9</v>
      </c>
      <c r="S64">
        <f t="shared" si="2"/>
        <v>15</v>
      </c>
    </row>
    <row r="65" spans="1:19" x14ac:dyDescent="0.3">
      <c r="A65">
        <f t="shared" si="4"/>
        <v>64</v>
      </c>
      <c r="B65" t="s">
        <v>2997</v>
      </c>
      <c r="C65" t="str">
        <f t="shared" si="0"/>
        <v>beans_g_4_VegetableESA4</v>
      </c>
      <c r="D65">
        <v>60.8</v>
      </c>
      <c r="E65">
        <v>54.5</v>
      </c>
      <c r="F65">
        <v>4.76</v>
      </c>
      <c r="G65">
        <v>2.4700000000000002</v>
      </c>
      <c r="H65">
        <v>46</v>
      </c>
      <c r="I65">
        <v>32.6</v>
      </c>
      <c r="J65">
        <v>18.7</v>
      </c>
      <c r="K65">
        <v>14.4</v>
      </c>
      <c r="L65">
        <v>11.3</v>
      </c>
      <c r="M65">
        <v>11.2</v>
      </c>
      <c r="N65">
        <f>VLOOKUP(C65,'Original PWC Results'!C:E,3,FALSE)</f>
        <v>92.5</v>
      </c>
      <c r="O65">
        <f t="shared" si="3"/>
        <v>0.58918918918918917</v>
      </c>
      <c r="R65">
        <f t="shared" si="1"/>
        <v>9</v>
      </c>
      <c r="S65">
        <f t="shared" si="2"/>
        <v>15</v>
      </c>
    </row>
    <row r="66" spans="1:19" x14ac:dyDescent="0.3">
      <c r="A66">
        <f t="shared" si="4"/>
        <v>65</v>
      </c>
      <c r="B66" t="s">
        <v>2998</v>
      </c>
      <c r="C66" t="str">
        <f t="shared" ref="C66:C129" si="5">LEFT(B66,R66-1)&amp;RIGHT(B66,LEN(B66)-S66)</f>
        <v>beans_g_4_VegetableESA5</v>
      </c>
      <c r="D66">
        <v>173</v>
      </c>
      <c r="E66">
        <v>132</v>
      </c>
      <c r="F66">
        <v>13.9</v>
      </c>
      <c r="G66">
        <v>7.48</v>
      </c>
      <c r="H66">
        <v>103</v>
      </c>
      <c r="I66">
        <v>82.2</v>
      </c>
      <c r="J66">
        <v>64.2</v>
      </c>
      <c r="K66">
        <v>50.1</v>
      </c>
      <c r="L66">
        <v>43.6</v>
      </c>
      <c r="M66">
        <v>43.1</v>
      </c>
      <c r="N66">
        <f>VLOOKUP(C66,'Original PWC Results'!C:E,3,FALSE)</f>
        <v>167</v>
      </c>
      <c r="O66">
        <f t="shared" si="3"/>
        <v>0.79041916167664672</v>
      </c>
      <c r="R66">
        <f t="shared" ref="R66:R129" si="6">SEARCH("run",B66)</f>
        <v>9</v>
      </c>
      <c r="S66">
        <f t="shared" ref="S66:S129" si="7">SEARCH("_",B66,SEARCH("_",B66,R66+1)+1)</f>
        <v>15</v>
      </c>
    </row>
    <row r="67" spans="1:19" x14ac:dyDescent="0.3">
      <c r="A67">
        <f t="shared" si="4"/>
        <v>66</v>
      </c>
      <c r="B67" t="s">
        <v>2999</v>
      </c>
      <c r="C67" t="str">
        <f t="shared" si="5"/>
        <v>beans_g_4_VegetableESA6</v>
      </c>
      <c r="D67">
        <v>164</v>
      </c>
      <c r="E67">
        <v>129</v>
      </c>
      <c r="F67">
        <v>10.3</v>
      </c>
      <c r="G67">
        <v>6.19</v>
      </c>
      <c r="H67">
        <v>103</v>
      </c>
      <c r="I67">
        <v>74.5</v>
      </c>
      <c r="J67">
        <v>51.2</v>
      </c>
      <c r="K67">
        <v>38.1</v>
      </c>
      <c r="L67">
        <v>33.4</v>
      </c>
      <c r="M67">
        <v>33</v>
      </c>
      <c r="N67">
        <f>VLOOKUP(C67,'Original PWC Results'!C:E,3,FALSE)</f>
        <v>177</v>
      </c>
      <c r="O67">
        <f t="shared" ref="O67:O130" si="8">E67/N67</f>
        <v>0.72881355932203384</v>
      </c>
      <c r="R67">
        <f t="shared" si="6"/>
        <v>9</v>
      </c>
      <c r="S67">
        <f t="shared" si="7"/>
        <v>15</v>
      </c>
    </row>
    <row r="68" spans="1:19" x14ac:dyDescent="0.3">
      <c r="A68">
        <f t="shared" ref="A68:A131" si="9">A67+1</f>
        <v>67</v>
      </c>
      <c r="B68" t="s">
        <v>3000</v>
      </c>
      <c r="C68" t="str">
        <f t="shared" si="5"/>
        <v>beans_g_4_VegetableESA7</v>
      </c>
      <c r="D68">
        <v>177</v>
      </c>
      <c r="E68">
        <v>139</v>
      </c>
      <c r="F68">
        <v>11.4</v>
      </c>
      <c r="G68">
        <v>6.94</v>
      </c>
      <c r="H68">
        <v>119</v>
      </c>
      <c r="I68">
        <v>90.1</v>
      </c>
      <c r="J68">
        <v>56.1</v>
      </c>
      <c r="K68">
        <v>40.799999999999997</v>
      </c>
      <c r="L68">
        <v>49.3</v>
      </c>
      <c r="M68">
        <v>48.5</v>
      </c>
      <c r="N68">
        <f>VLOOKUP(C68,'Original PWC Results'!C:E,3,FALSE)</f>
        <v>191</v>
      </c>
      <c r="O68">
        <f t="shared" si="8"/>
        <v>0.72774869109947649</v>
      </c>
      <c r="R68">
        <f t="shared" si="6"/>
        <v>9</v>
      </c>
      <c r="S68">
        <f t="shared" si="7"/>
        <v>15</v>
      </c>
    </row>
    <row r="69" spans="1:19" x14ac:dyDescent="0.3">
      <c r="A69">
        <f t="shared" si="9"/>
        <v>68</v>
      </c>
      <c r="B69" t="s">
        <v>3001</v>
      </c>
      <c r="C69" t="str">
        <f t="shared" si="5"/>
        <v>beans_g_4_VegetableESA8</v>
      </c>
      <c r="D69">
        <v>59.2</v>
      </c>
      <c r="E69">
        <v>52.3</v>
      </c>
      <c r="F69">
        <v>3.68</v>
      </c>
      <c r="G69">
        <v>1.99</v>
      </c>
      <c r="H69">
        <v>48.2</v>
      </c>
      <c r="I69">
        <v>33.1</v>
      </c>
      <c r="J69">
        <v>19.7</v>
      </c>
      <c r="K69">
        <v>14</v>
      </c>
      <c r="L69">
        <v>11.8</v>
      </c>
      <c r="M69">
        <v>11.6</v>
      </c>
      <c r="N69">
        <f>VLOOKUP(C69,'Original PWC Results'!C:E,3,FALSE)</f>
        <v>99.1</v>
      </c>
      <c r="O69">
        <f t="shared" si="8"/>
        <v>0.52774974772956607</v>
      </c>
      <c r="R69">
        <f t="shared" si="6"/>
        <v>9</v>
      </c>
      <c r="S69">
        <f t="shared" si="7"/>
        <v>15</v>
      </c>
    </row>
    <row r="70" spans="1:19" x14ac:dyDescent="0.3">
      <c r="A70">
        <f t="shared" si="9"/>
        <v>69</v>
      </c>
      <c r="B70" t="s">
        <v>3002</v>
      </c>
      <c r="C70" t="str">
        <f t="shared" si="5"/>
        <v>beans_g_4_VegetableESA9</v>
      </c>
      <c r="D70">
        <v>74.8</v>
      </c>
      <c r="E70">
        <v>63.6</v>
      </c>
      <c r="F70">
        <v>7</v>
      </c>
      <c r="G70">
        <v>4.25</v>
      </c>
      <c r="H70">
        <v>53.9</v>
      </c>
      <c r="I70">
        <v>39.200000000000003</v>
      </c>
      <c r="J70">
        <v>22.4</v>
      </c>
      <c r="K70">
        <v>17.899999999999999</v>
      </c>
      <c r="L70">
        <v>15.7</v>
      </c>
      <c r="M70">
        <v>15.5</v>
      </c>
      <c r="N70">
        <f>VLOOKUP(C70,'Original PWC Results'!C:E,3,FALSE)</f>
        <v>93.2</v>
      </c>
      <c r="O70">
        <f t="shared" si="8"/>
        <v>0.68240343347639487</v>
      </c>
      <c r="R70">
        <f t="shared" si="6"/>
        <v>9</v>
      </c>
      <c r="S70">
        <f t="shared" si="7"/>
        <v>15</v>
      </c>
    </row>
    <row r="71" spans="1:19" x14ac:dyDescent="0.3">
      <c r="A71">
        <f t="shared" si="9"/>
        <v>70</v>
      </c>
      <c r="B71" t="s">
        <v>3003</v>
      </c>
      <c r="C71" t="str">
        <f t="shared" si="5"/>
        <v>beans_g_4_VegetableESA10a</v>
      </c>
      <c r="D71">
        <v>90.9</v>
      </c>
      <c r="E71">
        <v>82.3</v>
      </c>
      <c r="F71">
        <v>6.8</v>
      </c>
      <c r="G71">
        <v>3.63</v>
      </c>
      <c r="H71">
        <v>74.3</v>
      </c>
      <c r="I71">
        <v>53.6</v>
      </c>
      <c r="J71">
        <v>30.9</v>
      </c>
      <c r="K71">
        <v>23.2</v>
      </c>
      <c r="L71">
        <v>20.7</v>
      </c>
      <c r="M71">
        <v>20.5</v>
      </c>
      <c r="N71">
        <f>VLOOKUP(C71,'Original PWC Results'!C:E,3,FALSE)</f>
        <v>123</v>
      </c>
      <c r="O71">
        <f t="shared" si="8"/>
        <v>0.66910569105691053</v>
      </c>
      <c r="R71">
        <f t="shared" si="6"/>
        <v>9</v>
      </c>
      <c r="S71">
        <f t="shared" si="7"/>
        <v>15</v>
      </c>
    </row>
    <row r="72" spans="1:19" x14ac:dyDescent="0.3">
      <c r="A72">
        <f t="shared" si="9"/>
        <v>71</v>
      </c>
      <c r="B72" t="s">
        <v>3004</v>
      </c>
      <c r="C72" t="str">
        <f t="shared" si="5"/>
        <v>beans_g_4_VegetableESA10b</v>
      </c>
      <c r="D72">
        <v>43.7</v>
      </c>
      <c r="E72">
        <v>40.6</v>
      </c>
      <c r="F72">
        <v>5.48</v>
      </c>
      <c r="G72">
        <v>3.33</v>
      </c>
      <c r="H72">
        <v>37.200000000000003</v>
      </c>
      <c r="I72">
        <v>33</v>
      </c>
      <c r="J72">
        <v>22.8</v>
      </c>
      <c r="K72">
        <v>18.100000000000001</v>
      </c>
      <c r="L72">
        <v>15.3</v>
      </c>
      <c r="M72">
        <v>15.1</v>
      </c>
      <c r="N72">
        <f>VLOOKUP(C72,'Original PWC Results'!C:E,3,FALSE)</f>
        <v>67.5</v>
      </c>
      <c r="O72">
        <f t="shared" si="8"/>
        <v>0.60148148148148151</v>
      </c>
      <c r="R72">
        <f t="shared" si="6"/>
        <v>9</v>
      </c>
      <c r="S72">
        <f t="shared" si="7"/>
        <v>15</v>
      </c>
    </row>
    <row r="73" spans="1:19" x14ac:dyDescent="0.3">
      <c r="A73">
        <f t="shared" si="9"/>
        <v>72</v>
      </c>
      <c r="B73" t="s">
        <v>3005</v>
      </c>
      <c r="C73" t="str">
        <f t="shared" si="5"/>
        <v>beans_g_4_VegetableESA11a</v>
      </c>
      <c r="D73">
        <v>173</v>
      </c>
      <c r="E73">
        <v>134</v>
      </c>
      <c r="F73">
        <v>10.7</v>
      </c>
      <c r="G73">
        <v>6.2</v>
      </c>
      <c r="H73">
        <v>110</v>
      </c>
      <c r="I73">
        <v>84</v>
      </c>
      <c r="J73">
        <v>55.5</v>
      </c>
      <c r="K73">
        <v>40.799999999999997</v>
      </c>
      <c r="L73">
        <v>34.9</v>
      </c>
      <c r="M73">
        <v>34.200000000000003</v>
      </c>
      <c r="N73">
        <f>VLOOKUP(C73,'Original PWC Results'!C:E,3,FALSE)</f>
        <v>171</v>
      </c>
      <c r="O73">
        <f t="shared" si="8"/>
        <v>0.783625730994152</v>
      </c>
      <c r="R73">
        <f t="shared" si="6"/>
        <v>9</v>
      </c>
      <c r="S73">
        <f t="shared" si="7"/>
        <v>15</v>
      </c>
    </row>
    <row r="74" spans="1:19" x14ac:dyDescent="0.3">
      <c r="A74">
        <f t="shared" si="9"/>
        <v>73</v>
      </c>
      <c r="B74" t="s">
        <v>3006</v>
      </c>
      <c r="C74" t="str">
        <f t="shared" si="5"/>
        <v>beans_g_4_VegetableESA11b</v>
      </c>
      <c r="D74">
        <v>183</v>
      </c>
      <c r="E74">
        <v>147</v>
      </c>
      <c r="F74">
        <v>11.2</v>
      </c>
      <c r="G74">
        <v>5.71</v>
      </c>
      <c r="H74">
        <v>119</v>
      </c>
      <c r="I74">
        <v>90.3</v>
      </c>
      <c r="J74">
        <v>52.8</v>
      </c>
      <c r="K74">
        <v>38.1</v>
      </c>
      <c r="L74">
        <v>37.700000000000003</v>
      </c>
      <c r="M74">
        <v>37</v>
      </c>
      <c r="N74">
        <f>VLOOKUP(C74,'Original PWC Results'!C:E,3,FALSE)</f>
        <v>184</v>
      </c>
      <c r="O74">
        <f t="shared" si="8"/>
        <v>0.79891304347826086</v>
      </c>
      <c r="R74">
        <f t="shared" si="6"/>
        <v>9</v>
      </c>
      <c r="S74">
        <f t="shared" si="7"/>
        <v>15</v>
      </c>
    </row>
    <row r="75" spans="1:19" x14ac:dyDescent="0.3">
      <c r="A75">
        <f t="shared" si="9"/>
        <v>74</v>
      </c>
      <c r="B75" t="s">
        <v>3007</v>
      </c>
      <c r="C75" t="str">
        <f t="shared" si="5"/>
        <v>beans_g_4_VegetableESA12a</v>
      </c>
      <c r="D75">
        <v>241</v>
      </c>
      <c r="E75">
        <v>177</v>
      </c>
      <c r="F75">
        <v>10.6</v>
      </c>
      <c r="G75">
        <v>5.67</v>
      </c>
      <c r="H75">
        <v>134</v>
      </c>
      <c r="I75">
        <v>92.4</v>
      </c>
      <c r="J75">
        <v>56</v>
      </c>
      <c r="K75">
        <v>41.1</v>
      </c>
      <c r="L75">
        <v>40.200000000000003</v>
      </c>
      <c r="M75">
        <v>39</v>
      </c>
      <c r="N75">
        <f>VLOOKUP(C75,'Original PWC Results'!C:E,3,FALSE)</f>
        <v>216</v>
      </c>
      <c r="O75">
        <f t="shared" si="8"/>
        <v>0.81944444444444442</v>
      </c>
      <c r="R75">
        <f t="shared" si="6"/>
        <v>9</v>
      </c>
      <c r="S75">
        <f t="shared" si="7"/>
        <v>15</v>
      </c>
    </row>
    <row r="76" spans="1:19" x14ac:dyDescent="0.3">
      <c r="A76">
        <f t="shared" si="9"/>
        <v>75</v>
      </c>
      <c r="B76" t="s">
        <v>3008</v>
      </c>
      <c r="C76" t="str">
        <f t="shared" si="5"/>
        <v>beans_g_4_VegetableESA12b</v>
      </c>
      <c r="D76">
        <v>139</v>
      </c>
      <c r="E76">
        <v>120</v>
      </c>
      <c r="F76">
        <v>8.2100000000000009</v>
      </c>
      <c r="G76">
        <v>4.83</v>
      </c>
      <c r="H76">
        <v>102</v>
      </c>
      <c r="I76">
        <v>70.599999999999994</v>
      </c>
      <c r="J76">
        <v>40.6</v>
      </c>
      <c r="K76">
        <v>30.9</v>
      </c>
      <c r="L76">
        <v>27.6</v>
      </c>
      <c r="M76">
        <v>26.8</v>
      </c>
      <c r="N76">
        <f>VLOOKUP(C76,'Original PWC Results'!C:E,3,FALSE)</f>
        <v>155</v>
      </c>
      <c r="O76">
        <f t="shared" si="8"/>
        <v>0.77419354838709675</v>
      </c>
      <c r="R76">
        <f t="shared" si="6"/>
        <v>9</v>
      </c>
      <c r="S76">
        <f t="shared" si="7"/>
        <v>15</v>
      </c>
    </row>
    <row r="77" spans="1:19" x14ac:dyDescent="0.3">
      <c r="A77">
        <f t="shared" si="9"/>
        <v>76</v>
      </c>
      <c r="B77" t="s">
        <v>3009</v>
      </c>
      <c r="C77" t="str">
        <f t="shared" si="5"/>
        <v>beans_g_4_VegetableESA13</v>
      </c>
      <c r="D77">
        <v>150</v>
      </c>
      <c r="E77">
        <v>124</v>
      </c>
      <c r="F77">
        <v>10.3</v>
      </c>
      <c r="G77">
        <v>4</v>
      </c>
      <c r="H77">
        <v>107</v>
      </c>
      <c r="I77">
        <v>76.3</v>
      </c>
      <c r="J77">
        <v>48</v>
      </c>
      <c r="K77">
        <v>37.700000000000003</v>
      </c>
      <c r="L77">
        <v>29.7</v>
      </c>
      <c r="M77">
        <v>29.4</v>
      </c>
      <c r="N77">
        <f>VLOOKUP(C77,'Original PWC Results'!C:E,3,FALSE)</f>
        <v>164</v>
      </c>
      <c r="O77">
        <f t="shared" si="8"/>
        <v>0.75609756097560976</v>
      </c>
      <c r="R77">
        <f t="shared" si="6"/>
        <v>9</v>
      </c>
      <c r="S77">
        <f t="shared" si="7"/>
        <v>15</v>
      </c>
    </row>
    <row r="78" spans="1:19" x14ac:dyDescent="0.3">
      <c r="A78">
        <f t="shared" si="9"/>
        <v>77</v>
      </c>
      <c r="B78" t="s">
        <v>3010</v>
      </c>
      <c r="C78" t="str">
        <f t="shared" si="5"/>
        <v>beans_g_4_VegetableESA14</v>
      </c>
      <c r="D78">
        <v>83.5</v>
      </c>
      <c r="E78">
        <v>75.599999999999994</v>
      </c>
      <c r="F78">
        <v>9.35</v>
      </c>
      <c r="G78">
        <v>4.71</v>
      </c>
      <c r="H78">
        <v>68.599999999999994</v>
      </c>
      <c r="I78">
        <v>56.7</v>
      </c>
      <c r="J78">
        <v>37.6</v>
      </c>
      <c r="K78">
        <v>28.8</v>
      </c>
      <c r="L78">
        <v>23.8</v>
      </c>
      <c r="M78">
        <v>23.6</v>
      </c>
      <c r="N78">
        <f>VLOOKUP(C78,'Original PWC Results'!C:E,3,FALSE)</f>
        <v>101</v>
      </c>
      <c r="O78">
        <f t="shared" si="8"/>
        <v>0.74851485148514851</v>
      </c>
      <c r="R78">
        <f t="shared" si="6"/>
        <v>9</v>
      </c>
      <c r="S78">
        <f t="shared" si="7"/>
        <v>15</v>
      </c>
    </row>
    <row r="79" spans="1:19" x14ac:dyDescent="0.3">
      <c r="A79">
        <f t="shared" si="9"/>
        <v>78</v>
      </c>
      <c r="B79" t="s">
        <v>3011</v>
      </c>
      <c r="C79" t="str">
        <f t="shared" si="5"/>
        <v>beans_g_4_VegetableESA15a</v>
      </c>
      <c r="D79">
        <v>238</v>
      </c>
      <c r="E79">
        <v>203</v>
      </c>
      <c r="F79">
        <v>21.5</v>
      </c>
      <c r="G79">
        <v>10.1</v>
      </c>
      <c r="H79">
        <v>179</v>
      </c>
      <c r="I79">
        <v>138</v>
      </c>
      <c r="J79">
        <v>85.5</v>
      </c>
      <c r="K79">
        <v>66.2</v>
      </c>
      <c r="L79">
        <v>60.1</v>
      </c>
      <c r="M79">
        <v>59.4</v>
      </c>
      <c r="N79">
        <f>VLOOKUP(C79,'Original PWC Results'!C:E,3,FALSE)</f>
        <v>286</v>
      </c>
      <c r="O79">
        <f t="shared" si="8"/>
        <v>0.70979020979020979</v>
      </c>
      <c r="R79">
        <f t="shared" si="6"/>
        <v>9</v>
      </c>
      <c r="S79">
        <f t="shared" si="7"/>
        <v>15</v>
      </c>
    </row>
    <row r="80" spans="1:19" x14ac:dyDescent="0.3">
      <c r="A80">
        <f t="shared" si="9"/>
        <v>79</v>
      </c>
      <c r="B80" t="s">
        <v>3012</v>
      </c>
      <c r="C80" t="str">
        <f t="shared" si="5"/>
        <v>beans_g_4_VegetableESA15b</v>
      </c>
      <c r="D80">
        <v>201</v>
      </c>
      <c r="E80">
        <v>166</v>
      </c>
      <c r="F80">
        <v>8.09</v>
      </c>
      <c r="G80">
        <v>4.0199999999999996</v>
      </c>
      <c r="H80">
        <v>131</v>
      </c>
      <c r="I80">
        <v>70.7</v>
      </c>
      <c r="J80">
        <v>35.799999999999997</v>
      </c>
      <c r="K80">
        <v>26.6</v>
      </c>
      <c r="L80">
        <v>21.4</v>
      </c>
      <c r="M80">
        <v>20.9</v>
      </c>
      <c r="N80">
        <f>VLOOKUP(C80,'Original PWC Results'!C:E,3,FALSE)</f>
        <v>231</v>
      </c>
      <c r="O80">
        <f t="shared" si="8"/>
        <v>0.7186147186147186</v>
      </c>
      <c r="R80">
        <f t="shared" si="6"/>
        <v>9</v>
      </c>
      <c r="S80">
        <f t="shared" si="7"/>
        <v>15</v>
      </c>
    </row>
    <row r="81" spans="1:19" x14ac:dyDescent="0.3">
      <c r="A81">
        <f t="shared" si="9"/>
        <v>80</v>
      </c>
      <c r="B81" t="s">
        <v>3013</v>
      </c>
      <c r="C81" t="str">
        <f t="shared" si="5"/>
        <v>beans_g_4_VegetableESA16a</v>
      </c>
      <c r="D81">
        <v>65.5</v>
      </c>
      <c r="E81">
        <v>60</v>
      </c>
      <c r="F81">
        <v>7.69</v>
      </c>
      <c r="G81">
        <v>3.38</v>
      </c>
      <c r="H81">
        <v>55.3</v>
      </c>
      <c r="I81">
        <v>49.6</v>
      </c>
      <c r="J81">
        <v>36.299999999999997</v>
      </c>
      <c r="K81">
        <v>28.1</v>
      </c>
      <c r="L81">
        <v>21.5</v>
      </c>
      <c r="M81">
        <v>21.3</v>
      </c>
      <c r="N81">
        <f>VLOOKUP(C81,'Original PWC Results'!C:E,3,FALSE)</f>
        <v>90.5</v>
      </c>
      <c r="O81">
        <f t="shared" si="8"/>
        <v>0.66298342541436461</v>
      </c>
      <c r="R81">
        <f t="shared" si="6"/>
        <v>9</v>
      </c>
      <c r="S81">
        <f t="shared" si="7"/>
        <v>15</v>
      </c>
    </row>
    <row r="82" spans="1:19" x14ac:dyDescent="0.3">
      <c r="A82">
        <f t="shared" si="9"/>
        <v>81</v>
      </c>
      <c r="B82" t="s">
        <v>3014</v>
      </c>
      <c r="C82" t="str">
        <f t="shared" si="5"/>
        <v>beans_g_4_VegetableESA16b</v>
      </c>
      <c r="D82">
        <v>16.8</v>
      </c>
      <c r="E82">
        <v>16.5</v>
      </c>
      <c r="F82">
        <v>3.03</v>
      </c>
      <c r="G82">
        <v>2.14</v>
      </c>
      <c r="H82">
        <v>16</v>
      </c>
      <c r="I82">
        <v>13.7</v>
      </c>
      <c r="J82">
        <v>10.8</v>
      </c>
      <c r="K82">
        <v>9.49</v>
      </c>
      <c r="L82">
        <v>7.38</v>
      </c>
      <c r="M82">
        <v>7.32</v>
      </c>
      <c r="N82">
        <f>VLOOKUP(C82,'Original PWC Results'!C:E,3,FALSE)</f>
        <v>27.4</v>
      </c>
      <c r="O82">
        <f t="shared" si="8"/>
        <v>0.6021897810218978</v>
      </c>
      <c r="R82">
        <f t="shared" si="6"/>
        <v>9</v>
      </c>
      <c r="S82">
        <f t="shared" si="7"/>
        <v>15</v>
      </c>
    </row>
    <row r="83" spans="1:19" x14ac:dyDescent="0.3">
      <c r="A83">
        <f t="shared" si="9"/>
        <v>82</v>
      </c>
      <c r="B83" t="s">
        <v>3015</v>
      </c>
      <c r="C83" t="str">
        <f t="shared" si="5"/>
        <v>beans_g_4_VegetableESA17a</v>
      </c>
      <c r="D83">
        <v>173</v>
      </c>
      <c r="E83">
        <v>141</v>
      </c>
      <c r="F83">
        <v>21.8</v>
      </c>
      <c r="G83">
        <v>13.8</v>
      </c>
      <c r="H83">
        <v>128</v>
      </c>
      <c r="I83">
        <v>112</v>
      </c>
      <c r="J83">
        <v>83.6</v>
      </c>
      <c r="K83">
        <v>67.7</v>
      </c>
      <c r="L83">
        <v>53.3</v>
      </c>
      <c r="M83">
        <v>53</v>
      </c>
      <c r="N83">
        <f>VLOOKUP(C83,'Original PWC Results'!C:E,3,FALSE)</f>
        <v>186</v>
      </c>
      <c r="O83">
        <f t="shared" si="8"/>
        <v>0.75806451612903225</v>
      </c>
      <c r="R83">
        <f t="shared" si="6"/>
        <v>9</v>
      </c>
      <c r="S83">
        <f t="shared" si="7"/>
        <v>15</v>
      </c>
    </row>
    <row r="84" spans="1:19" x14ac:dyDescent="0.3">
      <c r="A84">
        <f t="shared" si="9"/>
        <v>83</v>
      </c>
      <c r="B84" t="s">
        <v>3016</v>
      </c>
      <c r="C84" t="str">
        <f t="shared" si="5"/>
        <v>beans_g_4_VegetableESA17b</v>
      </c>
      <c r="D84">
        <v>57.3</v>
      </c>
      <c r="E84">
        <v>53.8</v>
      </c>
      <c r="F84">
        <v>6.99</v>
      </c>
      <c r="G84">
        <v>4.3</v>
      </c>
      <c r="H84">
        <v>50.2</v>
      </c>
      <c r="I84">
        <v>43</v>
      </c>
      <c r="J84">
        <v>29.3</v>
      </c>
      <c r="K84">
        <v>22.8</v>
      </c>
      <c r="L84">
        <v>18.8</v>
      </c>
      <c r="M84">
        <v>18.600000000000001</v>
      </c>
      <c r="N84">
        <f>VLOOKUP(C84,'Original PWC Results'!C:E,3,FALSE)</f>
        <v>76.3</v>
      </c>
      <c r="O84">
        <f t="shared" si="8"/>
        <v>0.70511140235910874</v>
      </c>
      <c r="R84">
        <f t="shared" si="6"/>
        <v>9</v>
      </c>
      <c r="S84">
        <f t="shared" si="7"/>
        <v>15</v>
      </c>
    </row>
    <row r="85" spans="1:19" x14ac:dyDescent="0.3">
      <c r="A85">
        <f t="shared" si="9"/>
        <v>84</v>
      </c>
      <c r="B85" t="s">
        <v>3017</v>
      </c>
      <c r="C85" t="str">
        <f t="shared" si="5"/>
        <v>beans_g_4_VegetableESA18a</v>
      </c>
      <c r="D85">
        <v>56.6</v>
      </c>
      <c r="E85">
        <v>49.4</v>
      </c>
      <c r="F85">
        <v>7.27</v>
      </c>
      <c r="G85">
        <v>4.0599999999999996</v>
      </c>
      <c r="H85">
        <v>47.3</v>
      </c>
      <c r="I85">
        <v>41.8</v>
      </c>
      <c r="J85">
        <v>31.2</v>
      </c>
      <c r="K85">
        <v>25.1</v>
      </c>
      <c r="L85">
        <v>18.8</v>
      </c>
      <c r="M85">
        <v>18.7</v>
      </c>
      <c r="N85">
        <f>VLOOKUP(C85,'Original PWC Results'!C:E,3,FALSE)</f>
        <v>82.9</v>
      </c>
      <c r="O85">
        <f t="shared" si="8"/>
        <v>0.59589867310012057</v>
      </c>
      <c r="R85">
        <f t="shared" si="6"/>
        <v>9</v>
      </c>
      <c r="S85">
        <f t="shared" si="7"/>
        <v>15</v>
      </c>
    </row>
    <row r="86" spans="1:19" x14ac:dyDescent="0.3">
      <c r="A86">
        <f t="shared" si="9"/>
        <v>85</v>
      </c>
      <c r="B86" t="s">
        <v>3018</v>
      </c>
      <c r="C86" t="str">
        <f t="shared" si="5"/>
        <v>beans_g_4_VegetableESA18b</v>
      </c>
      <c r="D86">
        <v>65.599999999999994</v>
      </c>
      <c r="E86">
        <v>60.9</v>
      </c>
      <c r="F86">
        <v>6.98</v>
      </c>
      <c r="G86">
        <v>3.7</v>
      </c>
      <c r="H86">
        <v>55.7</v>
      </c>
      <c r="I86">
        <v>44.4</v>
      </c>
      <c r="J86">
        <v>30</v>
      </c>
      <c r="K86">
        <v>23.7</v>
      </c>
      <c r="L86">
        <v>18.2</v>
      </c>
      <c r="M86">
        <v>18.100000000000001</v>
      </c>
      <c r="N86">
        <f>VLOOKUP(C86,'Original PWC Results'!C:E,3,FALSE)</f>
        <v>96.4</v>
      </c>
      <c r="O86">
        <f t="shared" si="8"/>
        <v>0.63174273858921159</v>
      </c>
      <c r="R86">
        <f t="shared" si="6"/>
        <v>9</v>
      </c>
      <c r="S86">
        <f t="shared" si="7"/>
        <v>15</v>
      </c>
    </row>
    <row r="87" spans="1:19" x14ac:dyDescent="0.3">
      <c r="A87">
        <f t="shared" si="9"/>
        <v>86</v>
      </c>
      <c r="B87" t="s">
        <v>3019</v>
      </c>
      <c r="C87" t="str">
        <f t="shared" si="5"/>
        <v>beans_g_4_VegetableESA19a</v>
      </c>
      <c r="D87">
        <v>71.7</v>
      </c>
      <c r="E87">
        <v>64.900000000000006</v>
      </c>
      <c r="F87">
        <v>10.5</v>
      </c>
      <c r="G87">
        <v>5.53</v>
      </c>
      <c r="H87">
        <v>58.2</v>
      </c>
      <c r="I87">
        <v>46.5</v>
      </c>
      <c r="J87">
        <v>34.5</v>
      </c>
      <c r="K87">
        <v>29.9</v>
      </c>
      <c r="L87">
        <v>22.4</v>
      </c>
      <c r="M87">
        <v>22.2</v>
      </c>
      <c r="N87">
        <f>VLOOKUP(C87,'Original PWC Results'!C:E,3,FALSE)</f>
        <v>93.1</v>
      </c>
      <c r="O87">
        <f t="shared" si="8"/>
        <v>0.69709989258861449</v>
      </c>
      <c r="R87">
        <f t="shared" si="6"/>
        <v>9</v>
      </c>
      <c r="S87">
        <f t="shared" si="7"/>
        <v>15</v>
      </c>
    </row>
    <row r="88" spans="1:19" x14ac:dyDescent="0.3">
      <c r="A88">
        <f t="shared" si="9"/>
        <v>87</v>
      </c>
      <c r="B88" t="s">
        <v>3020</v>
      </c>
      <c r="C88" t="str">
        <f t="shared" si="5"/>
        <v>beans_g_4_VegetableESA19b</v>
      </c>
      <c r="D88">
        <v>74.400000000000006</v>
      </c>
      <c r="E88">
        <v>68.099999999999994</v>
      </c>
      <c r="F88">
        <v>15.5</v>
      </c>
      <c r="G88">
        <v>10.6</v>
      </c>
      <c r="H88">
        <v>62.9</v>
      </c>
      <c r="I88">
        <v>55.7</v>
      </c>
      <c r="J88">
        <v>40</v>
      </c>
      <c r="K88">
        <v>32.5</v>
      </c>
      <c r="L88">
        <v>26.3</v>
      </c>
      <c r="M88">
        <v>26.1</v>
      </c>
      <c r="N88">
        <f>VLOOKUP(C88,'Original PWC Results'!C:E,3,FALSE)</f>
        <v>93.6</v>
      </c>
      <c r="O88">
        <f t="shared" si="8"/>
        <v>0.72756410256410253</v>
      </c>
      <c r="R88">
        <f t="shared" si="6"/>
        <v>9</v>
      </c>
      <c r="S88">
        <f t="shared" si="7"/>
        <v>15</v>
      </c>
    </row>
    <row r="89" spans="1:19" x14ac:dyDescent="0.3">
      <c r="A89">
        <f t="shared" si="9"/>
        <v>88</v>
      </c>
      <c r="B89" t="s">
        <v>3021</v>
      </c>
      <c r="C89" t="str">
        <f t="shared" si="5"/>
        <v>beans_g_4_VegetableESA20a</v>
      </c>
      <c r="D89">
        <v>269</v>
      </c>
      <c r="E89">
        <v>120</v>
      </c>
      <c r="F89">
        <v>7.31</v>
      </c>
      <c r="G89">
        <v>3.91</v>
      </c>
      <c r="H89">
        <v>89.4</v>
      </c>
      <c r="I89">
        <v>62</v>
      </c>
      <c r="J89">
        <v>39.799999999999997</v>
      </c>
      <c r="K89">
        <v>28.4</v>
      </c>
      <c r="L89">
        <v>24.6</v>
      </c>
      <c r="M89">
        <v>24</v>
      </c>
      <c r="N89">
        <f>VLOOKUP(C89,'Original PWC Results'!C:E,3,FALSE)</f>
        <v>168</v>
      </c>
      <c r="O89">
        <f t="shared" si="8"/>
        <v>0.7142857142857143</v>
      </c>
      <c r="R89">
        <f t="shared" si="6"/>
        <v>9</v>
      </c>
      <c r="S89">
        <f t="shared" si="7"/>
        <v>15</v>
      </c>
    </row>
    <row r="90" spans="1:19" x14ac:dyDescent="0.3">
      <c r="A90">
        <f t="shared" si="9"/>
        <v>89</v>
      </c>
      <c r="B90" t="s">
        <v>3022</v>
      </c>
      <c r="C90" t="str">
        <f t="shared" si="5"/>
        <v>beans_g_4_VegetableESA20b</v>
      </c>
      <c r="D90">
        <v>300</v>
      </c>
      <c r="E90">
        <v>214</v>
      </c>
      <c r="F90">
        <v>12.3</v>
      </c>
      <c r="G90">
        <v>4.7</v>
      </c>
      <c r="H90">
        <v>156</v>
      </c>
      <c r="I90">
        <v>113</v>
      </c>
      <c r="J90">
        <v>65.2</v>
      </c>
      <c r="K90">
        <v>47.3</v>
      </c>
      <c r="L90">
        <v>38.5</v>
      </c>
      <c r="M90">
        <v>37.9</v>
      </c>
      <c r="N90">
        <f>VLOOKUP(C90,'Original PWC Results'!C:E,3,FALSE)</f>
        <v>283</v>
      </c>
      <c r="O90">
        <f t="shared" si="8"/>
        <v>0.75618374558303891</v>
      </c>
      <c r="R90">
        <f t="shared" si="6"/>
        <v>9</v>
      </c>
      <c r="S90">
        <f t="shared" si="7"/>
        <v>15</v>
      </c>
    </row>
    <row r="91" spans="1:19" x14ac:dyDescent="0.3">
      <c r="A91">
        <f t="shared" si="9"/>
        <v>90</v>
      </c>
      <c r="B91" t="s">
        <v>3023</v>
      </c>
      <c r="C91" t="str">
        <f t="shared" si="5"/>
        <v>beans_g_4_VegetableESA21</v>
      </c>
      <c r="D91">
        <v>176</v>
      </c>
      <c r="E91">
        <v>144</v>
      </c>
      <c r="F91">
        <v>8.15</v>
      </c>
      <c r="G91">
        <v>2.19</v>
      </c>
      <c r="H91">
        <v>121</v>
      </c>
      <c r="I91">
        <v>83.6</v>
      </c>
      <c r="J91">
        <v>43.9</v>
      </c>
      <c r="K91">
        <v>31.3</v>
      </c>
      <c r="L91">
        <v>27.4</v>
      </c>
      <c r="M91">
        <v>26.9</v>
      </c>
      <c r="N91">
        <f>VLOOKUP(C91,'Original PWC Results'!C:E,3,FALSE)</f>
        <v>217</v>
      </c>
      <c r="O91">
        <f t="shared" si="8"/>
        <v>0.66359447004608296</v>
      </c>
      <c r="R91">
        <f t="shared" si="6"/>
        <v>9</v>
      </c>
      <c r="S91">
        <f t="shared" si="7"/>
        <v>15</v>
      </c>
    </row>
    <row r="92" spans="1:19" x14ac:dyDescent="0.3">
      <c r="A92">
        <f t="shared" si="9"/>
        <v>91</v>
      </c>
      <c r="B92" t="s">
        <v>3024</v>
      </c>
      <c r="C92" t="str">
        <f t="shared" si="5"/>
        <v>beans_g_7_VegetableESA1</v>
      </c>
      <c r="D92">
        <v>152</v>
      </c>
      <c r="E92">
        <v>150</v>
      </c>
      <c r="F92">
        <v>17.100000000000001</v>
      </c>
      <c r="G92">
        <v>5.87</v>
      </c>
      <c r="H92">
        <v>145</v>
      </c>
      <c r="I92">
        <v>118</v>
      </c>
      <c r="J92">
        <v>77.7</v>
      </c>
      <c r="K92">
        <v>58.1</v>
      </c>
      <c r="L92">
        <v>60.1</v>
      </c>
      <c r="M92">
        <v>59.4</v>
      </c>
      <c r="N92">
        <f>VLOOKUP(C92,'Original PWC Results'!C:E,3,FALSE)</f>
        <v>202</v>
      </c>
      <c r="O92">
        <f t="shared" si="8"/>
        <v>0.74257425742574257</v>
      </c>
      <c r="R92">
        <f t="shared" si="6"/>
        <v>9</v>
      </c>
      <c r="S92">
        <f t="shared" si="7"/>
        <v>15</v>
      </c>
    </row>
    <row r="93" spans="1:19" x14ac:dyDescent="0.3">
      <c r="A93">
        <f t="shared" si="9"/>
        <v>92</v>
      </c>
      <c r="B93" t="s">
        <v>3025</v>
      </c>
      <c r="C93" t="str">
        <f t="shared" si="5"/>
        <v>beans_g_7_VegetableESA2</v>
      </c>
      <c r="D93">
        <v>62.3</v>
      </c>
      <c r="E93">
        <v>60.9</v>
      </c>
      <c r="F93">
        <v>6.52</v>
      </c>
      <c r="G93">
        <v>3.27</v>
      </c>
      <c r="H93">
        <v>58.7</v>
      </c>
      <c r="I93">
        <v>44.4</v>
      </c>
      <c r="J93">
        <v>28</v>
      </c>
      <c r="K93">
        <v>21</v>
      </c>
      <c r="L93">
        <v>19.5</v>
      </c>
      <c r="M93">
        <v>19.2</v>
      </c>
      <c r="N93">
        <f>VLOOKUP(C93,'Original PWC Results'!C:E,3,FALSE)</f>
        <v>106</v>
      </c>
      <c r="O93">
        <f t="shared" si="8"/>
        <v>0.57452830188679249</v>
      </c>
      <c r="R93">
        <f t="shared" si="6"/>
        <v>9</v>
      </c>
      <c r="S93">
        <f t="shared" si="7"/>
        <v>15</v>
      </c>
    </row>
    <row r="94" spans="1:19" x14ac:dyDescent="0.3">
      <c r="A94">
        <f t="shared" si="9"/>
        <v>93</v>
      </c>
      <c r="B94" t="s">
        <v>3026</v>
      </c>
      <c r="C94" t="str">
        <f t="shared" si="5"/>
        <v>beans_g_7_VegetableESA3</v>
      </c>
      <c r="D94">
        <v>130</v>
      </c>
      <c r="E94">
        <v>129</v>
      </c>
      <c r="F94">
        <v>19.899999999999999</v>
      </c>
      <c r="G94">
        <v>10.1</v>
      </c>
      <c r="H94">
        <v>126</v>
      </c>
      <c r="I94">
        <v>109</v>
      </c>
      <c r="J94">
        <v>87.3</v>
      </c>
      <c r="K94">
        <v>69.8</v>
      </c>
      <c r="L94">
        <v>54.7</v>
      </c>
      <c r="M94">
        <v>54.2</v>
      </c>
      <c r="N94">
        <f>VLOOKUP(C94,'Original PWC Results'!C:E,3,FALSE)</f>
        <v>156</v>
      </c>
      <c r="O94">
        <f t="shared" si="8"/>
        <v>0.82692307692307687</v>
      </c>
      <c r="R94">
        <f t="shared" si="6"/>
        <v>9</v>
      </c>
      <c r="S94">
        <f t="shared" si="7"/>
        <v>15</v>
      </c>
    </row>
    <row r="95" spans="1:19" x14ac:dyDescent="0.3">
      <c r="A95">
        <f t="shared" si="9"/>
        <v>94</v>
      </c>
      <c r="B95" t="s">
        <v>3027</v>
      </c>
      <c r="C95" t="str">
        <f t="shared" si="5"/>
        <v>beans_g_7_VegetableESA4</v>
      </c>
      <c r="D95">
        <v>47.6</v>
      </c>
      <c r="E95">
        <v>46.7</v>
      </c>
      <c r="F95">
        <v>4.96</v>
      </c>
      <c r="G95">
        <v>3.07</v>
      </c>
      <c r="H95">
        <v>43.9</v>
      </c>
      <c r="I95">
        <v>31.9</v>
      </c>
      <c r="J95">
        <v>19.100000000000001</v>
      </c>
      <c r="K95">
        <v>14.6</v>
      </c>
      <c r="L95">
        <v>11.6</v>
      </c>
      <c r="M95">
        <v>11.4</v>
      </c>
      <c r="N95">
        <f>VLOOKUP(C95,'Original PWC Results'!C:E,3,FALSE)</f>
        <v>87.8</v>
      </c>
      <c r="O95">
        <f t="shared" si="8"/>
        <v>0.5318906605922552</v>
      </c>
      <c r="R95">
        <f t="shared" si="6"/>
        <v>9</v>
      </c>
      <c r="S95">
        <f t="shared" si="7"/>
        <v>15</v>
      </c>
    </row>
    <row r="96" spans="1:19" x14ac:dyDescent="0.3">
      <c r="A96">
        <f t="shared" si="9"/>
        <v>95</v>
      </c>
      <c r="B96" t="s">
        <v>3028</v>
      </c>
      <c r="C96" t="str">
        <f t="shared" si="5"/>
        <v>beans_g_7_VegetableESA5</v>
      </c>
      <c r="D96">
        <v>113</v>
      </c>
      <c r="E96">
        <v>111</v>
      </c>
      <c r="F96">
        <v>12.4</v>
      </c>
      <c r="G96">
        <v>6.82</v>
      </c>
      <c r="H96">
        <v>106</v>
      </c>
      <c r="I96">
        <v>88.2</v>
      </c>
      <c r="J96">
        <v>59.1</v>
      </c>
      <c r="K96">
        <v>44.4</v>
      </c>
      <c r="L96">
        <v>37.1</v>
      </c>
      <c r="M96">
        <v>36.6</v>
      </c>
      <c r="N96">
        <f>VLOOKUP(C96,'Original PWC Results'!C:E,3,FALSE)</f>
        <v>144</v>
      </c>
      <c r="O96">
        <f t="shared" si="8"/>
        <v>0.77083333333333337</v>
      </c>
      <c r="R96">
        <f t="shared" si="6"/>
        <v>9</v>
      </c>
      <c r="S96">
        <f t="shared" si="7"/>
        <v>15</v>
      </c>
    </row>
    <row r="97" spans="1:19" x14ac:dyDescent="0.3">
      <c r="A97">
        <f t="shared" si="9"/>
        <v>96</v>
      </c>
      <c r="B97" t="s">
        <v>3029</v>
      </c>
      <c r="C97" t="str">
        <f t="shared" si="5"/>
        <v>beans_g_7_VegetableESA6</v>
      </c>
      <c r="D97">
        <v>106</v>
      </c>
      <c r="E97">
        <v>104</v>
      </c>
      <c r="F97">
        <v>11</v>
      </c>
      <c r="G97">
        <v>6.03</v>
      </c>
      <c r="H97">
        <v>98.8</v>
      </c>
      <c r="I97">
        <v>81.5</v>
      </c>
      <c r="J97">
        <v>51.1</v>
      </c>
      <c r="K97">
        <v>38.9</v>
      </c>
      <c r="L97">
        <v>32.299999999999997</v>
      </c>
      <c r="M97">
        <v>31.9</v>
      </c>
      <c r="N97">
        <f>VLOOKUP(C97,'Original PWC Results'!C:E,3,FALSE)</f>
        <v>153</v>
      </c>
      <c r="O97">
        <f t="shared" si="8"/>
        <v>0.6797385620915033</v>
      </c>
      <c r="R97">
        <f t="shared" si="6"/>
        <v>9</v>
      </c>
      <c r="S97">
        <f t="shared" si="7"/>
        <v>15</v>
      </c>
    </row>
    <row r="98" spans="1:19" x14ac:dyDescent="0.3">
      <c r="A98">
        <f t="shared" si="9"/>
        <v>97</v>
      </c>
      <c r="B98" t="s">
        <v>3030</v>
      </c>
      <c r="C98" t="str">
        <f t="shared" si="5"/>
        <v>beans_g_7_VegetableESA7</v>
      </c>
      <c r="D98">
        <v>107</v>
      </c>
      <c r="E98">
        <v>105</v>
      </c>
      <c r="F98">
        <v>10.6</v>
      </c>
      <c r="G98">
        <v>6.7</v>
      </c>
      <c r="H98">
        <v>99.9</v>
      </c>
      <c r="I98">
        <v>77.900000000000006</v>
      </c>
      <c r="J98">
        <v>49</v>
      </c>
      <c r="K98">
        <v>36.299999999999997</v>
      </c>
      <c r="L98">
        <v>36.700000000000003</v>
      </c>
      <c r="M98">
        <v>36.200000000000003</v>
      </c>
      <c r="N98">
        <f>VLOOKUP(C98,'Original PWC Results'!C:E,3,FALSE)</f>
        <v>152</v>
      </c>
      <c r="O98">
        <f t="shared" si="8"/>
        <v>0.69078947368421051</v>
      </c>
      <c r="R98">
        <f t="shared" si="6"/>
        <v>9</v>
      </c>
      <c r="S98">
        <f t="shared" si="7"/>
        <v>15</v>
      </c>
    </row>
    <row r="99" spans="1:19" x14ac:dyDescent="0.3">
      <c r="A99">
        <f t="shared" si="9"/>
        <v>98</v>
      </c>
      <c r="B99" t="s">
        <v>3031</v>
      </c>
      <c r="C99" t="str">
        <f t="shared" si="5"/>
        <v>beans_g_7_VegetableESA8</v>
      </c>
      <c r="D99">
        <v>43.4</v>
      </c>
      <c r="E99">
        <v>42.2</v>
      </c>
      <c r="F99">
        <v>3.29</v>
      </c>
      <c r="G99">
        <v>2.14</v>
      </c>
      <c r="H99">
        <v>40.200000000000003</v>
      </c>
      <c r="I99">
        <v>30.3</v>
      </c>
      <c r="J99">
        <v>17.2</v>
      </c>
      <c r="K99">
        <v>12.5</v>
      </c>
      <c r="L99">
        <v>10.3</v>
      </c>
      <c r="M99">
        <v>10.1</v>
      </c>
      <c r="N99">
        <f>VLOOKUP(C99,'Original PWC Results'!C:E,3,FALSE)</f>
        <v>78.599999999999994</v>
      </c>
      <c r="O99">
        <f t="shared" si="8"/>
        <v>0.53689567430025453</v>
      </c>
      <c r="R99">
        <f t="shared" si="6"/>
        <v>9</v>
      </c>
      <c r="S99">
        <f t="shared" si="7"/>
        <v>15</v>
      </c>
    </row>
    <row r="100" spans="1:19" x14ac:dyDescent="0.3">
      <c r="A100">
        <f t="shared" si="9"/>
        <v>99</v>
      </c>
      <c r="B100" t="s">
        <v>3032</v>
      </c>
      <c r="C100" t="str">
        <f t="shared" si="5"/>
        <v>beans_g_7_VegetableESA9</v>
      </c>
      <c r="D100">
        <v>49.6</v>
      </c>
      <c r="E100">
        <v>48.8</v>
      </c>
      <c r="F100">
        <v>6.41</v>
      </c>
      <c r="G100">
        <v>4.18</v>
      </c>
      <c r="H100">
        <v>46.4</v>
      </c>
      <c r="I100">
        <v>35.5</v>
      </c>
      <c r="J100">
        <v>21.2</v>
      </c>
      <c r="K100">
        <v>16.8</v>
      </c>
      <c r="L100">
        <v>14.4</v>
      </c>
      <c r="M100">
        <v>14.2</v>
      </c>
      <c r="N100">
        <f>VLOOKUP(C100,'Original PWC Results'!C:E,3,FALSE)</f>
        <v>70.599999999999994</v>
      </c>
      <c r="O100">
        <f t="shared" si="8"/>
        <v>0.69121813031161472</v>
      </c>
      <c r="R100">
        <f t="shared" si="6"/>
        <v>9</v>
      </c>
      <c r="S100">
        <f t="shared" si="7"/>
        <v>15</v>
      </c>
    </row>
    <row r="101" spans="1:19" x14ac:dyDescent="0.3">
      <c r="A101">
        <f t="shared" si="9"/>
        <v>100</v>
      </c>
      <c r="B101" t="s">
        <v>3033</v>
      </c>
      <c r="C101" t="str">
        <f t="shared" si="5"/>
        <v>beans_g_7_VegetableESA10a</v>
      </c>
      <c r="D101">
        <v>69.2</v>
      </c>
      <c r="E101">
        <v>67.7</v>
      </c>
      <c r="F101">
        <v>6.51</v>
      </c>
      <c r="G101">
        <v>3.59</v>
      </c>
      <c r="H101">
        <v>63.7</v>
      </c>
      <c r="I101">
        <v>46.9</v>
      </c>
      <c r="J101">
        <v>28.3</v>
      </c>
      <c r="K101">
        <v>21.6</v>
      </c>
      <c r="L101">
        <v>18</v>
      </c>
      <c r="M101">
        <v>17.8</v>
      </c>
      <c r="N101">
        <f>VLOOKUP(C101,'Original PWC Results'!C:E,3,FALSE)</f>
        <v>109</v>
      </c>
      <c r="O101">
        <f t="shared" si="8"/>
        <v>0.62110091743119267</v>
      </c>
      <c r="R101">
        <f t="shared" si="6"/>
        <v>9</v>
      </c>
      <c r="S101">
        <f t="shared" si="7"/>
        <v>16</v>
      </c>
    </row>
    <row r="102" spans="1:19" x14ac:dyDescent="0.3">
      <c r="A102">
        <f t="shared" si="9"/>
        <v>101</v>
      </c>
      <c r="B102" t="s">
        <v>3034</v>
      </c>
      <c r="C102" t="str">
        <f t="shared" si="5"/>
        <v>beans_g_7_VegetableESA10b</v>
      </c>
      <c r="D102">
        <v>34.799999999999997</v>
      </c>
      <c r="E102">
        <v>34.4</v>
      </c>
      <c r="F102">
        <v>5.04</v>
      </c>
      <c r="G102">
        <v>3.62</v>
      </c>
      <c r="H102">
        <v>33.4</v>
      </c>
      <c r="I102">
        <v>29.6</v>
      </c>
      <c r="J102">
        <v>20.7</v>
      </c>
      <c r="K102">
        <v>16.5</v>
      </c>
      <c r="L102">
        <v>13.4</v>
      </c>
      <c r="M102">
        <v>13.3</v>
      </c>
      <c r="N102">
        <f>VLOOKUP(C102,'Original PWC Results'!C:E,3,FALSE)</f>
        <v>52.1</v>
      </c>
      <c r="O102">
        <f t="shared" si="8"/>
        <v>0.66026871401151632</v>
      </c>
      <c r="R102">
        <f t="shared" si="6"/>
        <v>9</v>
      </c>
      <c r="S102">
        <f t="shared" si="7"/>
        <v>16</v>
      </c>
    </row>
    <row r="103" spans="1:19" x14ac:dyDescent="0.3">
      <c r="A103">
        <f t="shared" si="9"/>
        <v>102</v>
      </c>
      <c r="B103" t="s">
        <v>3035</v>
      </c>
      <c r="C103" t="str">
        <f t="shared" si="5"/>
        <v>beans_g_7_VegetableESA11a</v>
      </c>
      <c r="D103">
        <v>140</v>
      </c>
      <c r="E103">
        <v>137</v>
      </c>
      <c r="F103">
        <v>12.3</v>
      </c>
      <c r="G103">
        <v>6.12</v>
      </c>
      <c r="H103">
        <v>129</v>
      </c>
      <c r="I103">
        <v>99.9</v>
      </c>
      <c r="J103">
        <v>62.2</v>
      </c>
      <c r="K103">
        <v>45.7</v>
      </c>
      <c r="L103">
        <v>39.299999999999997</v>
      </c>
      <c r="M103">
        <v>38.700000000000003</v>
      </c>
      <c r="N103">
        <f>VLOOKUP(C103,'Original PWC Results'!C:E,3,FALSE)</f>
        <v>185</v>
      </c>
      <c r="O103">
        <f t="shared" si="8"/>
        <v>0.74054054054054053</v>
      </c>
      <c r="R103">
        <f t="shared" si="6"/>
        <v>9</v>
      </c>
      <c r="S103">
        <f t="shared" si="7"/>
        <v>16</v>
      </c>
    </row>
    <row r="104" spans="1:19" x14ac:dyDescent="0.3">
      <c r="A104">
        <f t="shared" si="9"/>
        <v>103</v>
      </c>
      <c r="B104" t="s">
        <v>3036</v>
      </c>
      <c r="C104" t="str">
        <f t="shared" si="5"/>
        <v>beans_g_7_VegetableESA11b</v>
      </c>
      <c r="D104">
        <v>127</v>
      </c>
      <c r="E104">
        <v>124</v>
      </c>
      <c r="F104">
        <v>12.6</v>
      </c>
      <c r="G104">
        <v>5.26</v>
      </c>
      <c r="H104">
        <v>117</v>
      </c>
      <c r="I104">
        <v>94.3</v>
      </c>
      <c r="J104">
        <v>63.7</v>
      </c>
      <c r="K104">
        <v>46</v>
      </c>
      <c r="L104">
        <v>39.200000000000003</v>
      </c>
      <c r="M104">
        <v>38.4</v>
      </c>
      <c r="N104">
        <f>VLOOKUP(C104,'Original PWC Results'!C:E,3,FALSE)</f>
        <v>168</v>
      </c>
      <c r="O104">
        <f t="shared" si="8"/>
        <v>0.73809523809523814</v>
      </c>
      <c r="R104">
        <f t="shared" si="6"/>
        <v>9</v>
      </c>
      <c r="S104">
        <f t="shared" si="7"/>
        <v>16</v>
      </c>
    </row>
    <row r="105" spans="1:19" x14ac:dyDescent="0.3">
      <c r="A105">
        <f t="shared" si="9"/>
        <v>104</v>
      </c>
      <c r="B105" t="s">
        <v>3037</v>
      </c>
      <c r="C105" t="str">
        <f t="shared" si="5"/>
        <v>beans_g_7_VegetableESA12a</v>
      </c>
      <c r="D105">
        <v>153</v>
      </c>
      <c r="E105">
        <v>149</v>
      </c>
      <c r="F105">
        <v>10.9</v>
      </c>
      <c r="G105">
        <v>5.47</v>
      </c>
      <c r="H105">
        <v>140</v>
      </c>
      <c r="I105">
        <v>97.3</v>
      </c>
      <c r="J105">
        <v>56.4</v>
      </c>
      <c r="K105">
        <v>41.4</v>
      </c>
      <c r="L105">
        <v>37.9</v>
      </c>
      <c r="M105">
        <v>37.1</v>
      </c>
      <c r="N105">
        <f>VLOOKUP(C105,'Original PWC Results'!C:E,3,FALSE)</f>
        <v>200</v>
      </c>
      <c r="O105">
        <f t="shared" si="8"/>
        <v>0.745</v>
      </c>
      <c r="R105">
        <f t="shared" si="6"/>
        <v>9</v>
      </c>
      <c r="S105">
        <f t="shared" si="7"/>
        <v>16</v>
      </c>
    </row>
    <row r="106" spans="1:19" x14ac:dyDescent="0.3">
      <c r="A106">
        <f t="shared" si="9"/>
        <v>105</v>
      </c>
      <c r="B106" t="s">
        <v>3038</v>
      </c>
      <c r="C106" t="str">
        <f t="shared" si="5"/>
        <v>beans_g_7_VegetableESA12b</v>
      </c>
      <c r="D106">
        <v>85.6</v>
      </c>
      <c r="E106">
        <v>83.6</v>
      </c>
      <c r="F106">
        <v>8.1199999999999992</v>
      </c>
      <c r="G106">
        <v>4.54</v>
      </c>
      <c r="H106">
        <v>77.900000000000006</v>
      </c>
      <c r="I106">
        <v>55.6</v>
      </c>
      <c r="J106">
        <v>41.5</v>
      </c>
      <c r="K106">
        <v>30.7</v>
      </c>
      <c r="L106">
        <v>27</v>
      </c>
      <c r="M106">
        <v>26.5</v>
      </c>
      <c r="N106">
        <f>VLOOKUP(C106,'Original PWC Results'!C:E,3,FALSE)</f>
        <v>110</v>
      </c>
      <c r="O106">
        <f t="shared" si="8"/>
        <v>0.7599999999999999</v>
      </c>
      <c r="R106">
        <f t="shared" si="6"/>
        <v>9</v>
      </c>
      <c r="S106">
        <f t="shared" si="7"/>
        <v>16</v>
      </c>
    </row>
    <row r="107" spans="1:19" x14ac:dyDescent="0.3">
      <c r="A107">
        <f t="shared" si="9"/>
        <v>106</v>
      </c>
      <c r="B107" t="s">
        <v>3039</v>
      </c>
      <c r="C107" t="str">
        <f t="shared" si="5"/>
        <v>beans_g_7_VegetableESA13</v>
      </c>
      <c r="D107">
        <v>99.6</v>
      </c>
      <c r="E107">
        <v>97.5</v>
      </c>
      <c r="F107">
        <v>9.59</v>
      </c>
      <c r="G107">
        <v>3.57</v>
      </c>
      <c r="H107">
        <v>92.8</v>
      </c>
      <c r="I107">
        <v>69.900000000000006</v>
      </c>
      <c r="J107">
        <v>43.8</v>
      </c>
      <c r="K107">
        <v>34.700000000000003</v>
      </c>
      <c r="L107">
        <v>26.6</v>
      </c>
      <c r="M107">
        <v>26.4</v>
      </c>
      <c r="N107">
        <f>VLOOKUP(C107,'Original PWC Results'!C:E,3,FALSE)</f>
        <v>133</v>
      </c>
      <c r="O107">
        <f t="shared" si="8"/>
        <v>0.73308270676691734</v>
      </c>
      <c r="R107">
        <f t="shared" si="6"/>
        <v>9</v>
      </c>
      <c r="S107">
        <f t="shared" si="7"/>
        <v>16</v>
      </c>
    </row>
    <row r="108" spans="1:19" x14ac:dyDescent="0.3">
      <c r="A108">
        <f t="shared" si="9"/>
        <v>107</v>
      </c>
      <c r="B108" t="s">
        <v>3040</v>
      </c>
      <c r="C108" t="str">
        <f t="shared" si="5"/>
        <v>beans_g_7_VegetableESA14</v>
      </c>
      <c r="D108">
        <v>57.5</v>
      </c>
      <c r="E108">
        <v>56.9</v>
      </c>
      <c r="F108">
        <v>8.31</v>
      </c>
      <c r="G108">
        <v>4.84</v>
      </c>
      <c r="H108">
        <v>55.1</v>
      </c>
      <c r="I108">
        <v>46.2</v>
      </c>
      <c r="J108">
        <v>31.1</v>
      </c>
      <c r="K108">
        <v>25.2</v>
      </c>
      <c r="L108">
        <v>20.5</v>
      </c>
      <c r="M108">
        <v>20.3</v>
      </c>
      <c r="N108">
        <f>VLOOKUP(C108,'Original PWC Results'!C:E,3,FALSE)</f>
        <v>74.900000000000006</v>
      </c>
      <c r="O108">
        <f t="shared" si="8"/>
        <v>0.75967957276368481</v>
      </c>
      <c r="R108">
        <f t="shared" si="6"/>
        <v>9</v>
      </c>
      <c r="S108">
        <f t="shared" si="7"/>
        <v>16</v>
      </c>
    </row>
    <row r="109" spans="1:19" x14ac:dyDescent="0.3">
      <c r="A109">
        <f t="shared" si="9"/>
        <v>108</v>
      </c>
      <c r="B109" t="s">
        <v>3041</v>
      </c>
      <c r="C109" t="str">
        <f t="shared" si="5"/>
        <v>beans_g_7_VegetableESA15a</v>
      </c>
      <c r="D109">
        <v>174</v>
      </c>
      <c r="E109">
        <v>171</v>
      </c>
      <c r="F109">
        <v>23.7</v>
      </c>
      <c r="G109">
        <v>9.75</v>
      </c>
      <c r="H109">
        <v>164</v>
      </c>
      <c r="I109">
        <v>135</v>
      </c>
      <c r="J109">
        <v>88.1</v>
      </c>
      <c r="K109">
        <v>67.5</v>
      </c>
      <c r="L109">
        <v>57.6</v>
      </c>
      <c r="M109">
        <v>57</v>
      </c>
      <c r="N109">
        <f>VLOOKUP(C109,'Original PWC Results'!C:E,3,FALSE)</f>
        <v>243</v>
      </c>
      <c r="O109">
        <f t="shared" si="8"/>
        <v>0.70370370370370372</v>
      </c>
      <c r="R109">
        <f t="shared" si="6"/>
        <v>9</v>
      </c>
      <c r="S109">
        <f t="shared" si="7"/>
        <v>16</v>
      </c>
    </row>
    <row r="110" spans="1:19" x14ac:dyDescent="0.3">
      <c r="A110">
        <f t="shared" si="9"/>
        <v>109</v>
      </c>
      <c r="B110" t="s">
        <v>3042</v>
      </c>
      <c r="C110" t="str">
        <f t="shared" si="5"/>
        <v>beans_g_7_VegetableESA15b</v>
      </c>
      <c r="D110">
        <v>115</v>
      </c>
      <c r="E110">
        <v>110</v>
      </c>
      <c r="F110">
        <v>6.55</v>
      </c>
      <c r="G110">
        <v>3.07</v>
      </c>
      <c r="H110">
        <v>96.3</v>
      </c>
      <c r="I110">
        <v>55.7</v>
      </c>
      <c r="J110">
        <v>29.2</v>
      </c>
      <c r="K110">
        <v>21.8</v>
      </c>
      <c r="L110">
        <v>19</v>
      </c>
      <c r="M110">
        <v>18.600000000000001</v>
      </c>
      <c r="N110">
        <f>VLOOKUP(C110,'Original PWC Results'!C:E,3,FALSE)</f>
        <v>154</v>
      </c>
      <c r="O110">
        <f t="shared" si="8"/>
        <v>0.7142857142857143</v>
      </c>
      <c r="R110">
        <f t="shared" si="6"/>
        <v>9</v>
      </c>
      <c r="S110">
        <f t="shared" si="7"/>
        <v>16</v>
      </c>
    </row>
    <row r="111" spans="1:19" x14ac:dyDescent="0.3">
      <c r="A111">
        <f t="shared" si="9"/>
        <v>110</v>
      </c>
      <c r="B111" t="s">
        <v>3043</v>
      </c>
      <c r="C111" t="str">
        <f t="shared" si="5"/>
        <v>beans_g_7_VegetableESA16a</v>
      </c>
      <c r="D111">
        <v>48.1</v>
      </c>
      <c r="E111">
        <v>47.7</v>
      </c>
      <c r="F111">
        <v>6.58</v>
      </c>
      <c r="G111">
        <v>3.68</v>
      </c>
      <c r="H111">
        <v>46.4</v>
      </c>
      <c r="I111">
        <v>39.9</v>
      </c>
      <c r="J111">
        <v>29.2</v>
      </c>
      <c r="K111">
        <v>23.6</v>
      </c>
      <c r="L111">
        <v>18</v>
      </c>
      <c r="M111">
        <v>17.899999999999999</v>
      </c>
      <c r="N111">
        <f>VLOOKUP(C111,'Original PWC Results'!C:E,3,FALSE)</f>
        <v>66.900000000000006</v>
      </c>
      <c r="O111">
        <f t="shared" si="8"/>
        <v>0.71300448430493268</v>
      </c>
      <c r="R111">
        <f t="shared" si="6"/>
        <v>9</v>
      </c>
      <c r="S111">
        <f t="shared" si="7"/>
        <v>16</v>
      </c>
    </row>
    <row r="112" spans="1:19" x14ac:dyDescent="0.3">
      <c r="A112">
        <f t="shared" si="9"/>
        <v>111</v>
      </c>
      <c r="B112" t="s">
        <v>3044</v>
      </c>
      <c r="C112" t="str">
        <f t="shared" si="5"/>
        <v>beans_g_7_VegetableESA16b</v>
      </c>
      <c r="D112">
        <v>20</v>
      </c>
      <c r="E112">
        <v>19.8</v>
      </c>
      <c r="F112">
        <v>3.7</v>
      </c>
      <c r="G112">
        <v>3.05</v>
      </c>
      <c r="H112">
        <v>19.2</v>
      </c>
      <c r="I112">
        <v>16.899999999999999</v>
      </c>
      <c r="J112">
        <v>14</v>
      </c>
      <c r="K112">
        <v>11.8</v>
      </c>
      <c r="L112">
        <v>8.93</v>
      </c>
      <c r="M112">
        <v>8.86</v>
      </c>
      <c r="N112">
        <f>VLOOKUP(C112,'Original PWC Results'!C:E,3,FALSE)</f>
        <v>24.1</v>
      </c>
      <c r="O112">
        <f t="shared" si="8"/>
        <v>0.82157676348547715</v>
      </c>
      <c r="R112">
        <f t="shared" si="6"/>
        <v>9</v>
      </c>
      <c r="S112">
        <f t="shared" si="7"/>
        <v>16</v>
      </c>
    </row>
    <row r="113" spans="1:19" x14ac:dyDescent="0.3">
      <c r="A113">
        <f t="shared" si="9"/>
        <v>112</v>
      </c>
      <c r="B113" t="s">
        <v>3045</v>
      </c>
      <c r="C113" t="str">
        <f t="shared" si="5"/>
        <v>beans_g_7_VegetableESA17a</v>
      </c>
      <c r="D113">
        <v>135</v>
      </c>
      <c r="E113">
        <v>134</v>
      </c>
      <c r="F113">
        <v>23.7</v>
      </c>
      <c r="G113">
        <v>13.2</v>
      </c>
      <c r="H113">
        <v>131</v>
      </c>
      <c r="I113">
        <v>114</v>
      </c>
      <c r="J113">
        <v>86.7</v>
      </c>
      <c r="K113">
        <v>72.7</v>
      </c>
      <c r="L113">
        <v>55.8</v>
      </c>
      <c r="M113">
        <v>55.4</v>
      </c>
      <c r="N113">
        <f>VLOOKUP(C113,'Original PWC Results'!C:E,3,FALSE)</f>
        <v>188</v>
      </c>
      <c r="O113">
        <f t="shared" si="8"/>
        <v>0.71276595744680848</v>
      </c>
      <c r="R113">
        <f t="shared" si="6"/>
        <v>9</v>
      </c>
      <c r="S113">
        <f t="shared" si="7"/>
        <v>16</v>
      </c>
    </row>
    <row r="114" spans="1:19" x14ac:dyDescent="0.3">
      <c r="A114">
        <f t="shared" si="9"/>
        <v>113</v>
      </c>
      <c r="B114" t="s">
        <v>3046</v>
      </c>
      <c r="C114" t="str">
        <f t="shared" si="5"/>
        <v>beans_g_7_VegetableESA17b</v>
      </c>
      <c r="D114">
        <v>42.4</v>
      </c>
      <c r="E114">
        <v>42</v>
      </c>
      <c r="F114">
        <v>5.92</v>
      </c>
      <c r="G114">
        <v>4.17</v>
      </c>
      <c r="H114">
        <v>40.6</v>
      </c>
      <c r="I114">
        <v>34.799999999999997</v>
      </c>
      <c r="J114">
        <v>24.3</v>
      </c>
      <c r="K114">
        <v>19.2</v>
      </c>
      <c r="L114">
        <v>15.5</v>
      </c>
      <c r="M114">
        <v>15.3</v>
      </c>
      <c r="N114">
        <f>VLOOKUP(C114,'Original PWC Results'!C:E,3,FALSE)</f>
        <v>56</v>
      </c>
      <c r="O114">
        <f t="shared" si="8"/>
        <v>0.75</v>
      </c>
      <c r="R114">
        <f t="shared" si="6"/>
        <v>9</v>
      </c>
      <c r="S114">
        <f t="shared" si="7"/>
        <v>16</v>
      </c>
    </row>
    <row r="115" spans="1:19" x14ac:dyDescent="0.3">
      <c r="A115">
        <f t="shared" si="9"/>
        <v>114</v>
      </c>
      <c r="B115" t="s">
        <v>3047</v>
      </c>
      <c r="C115" t="str">
        <f t="shared" si="5"/>
        <v>beans_g_7_VegetableESA18a</v>
      </c>
      <c r="D115">
        <v>43.4</v>
      </c>
      <c r="E115">
        <v>42.6</v>
      </c>
      <c r="F115">
        <v>6.99</v>
      </c>
      <c r="G115">
        <v>4.21</v>
      </c>
      <c r="H115">
        <v>40.4</v>
      </c>
      <c r="I115">
        <v>35.4</v>
      </c>
      <c r="J115">
        <v>26.4</v>
      </c>
      <c r="K115">
        <v>21.7</v>
      </c>
      <c r="L115">
        <v>16.2</v>
      </c>
      <c r="M115">
        <v>16</v>
      </c>
      <c r="N115">
        <f>VLOOKUP(C115,'Original PWC Results'!C:E,3,FALSE)</f>
        <v>60.8</v>
      </c>
      <c r="O115">
        <f t="shared" si="8"/>
        <v>0.70065789473684215</v>
      </c>
      <c r="R115">
        <f t="shared" si="6"/>
        <v>9</v>
      </c>
      <c r="S115">
        <f t="shared" si="7"/>
        <v>16</v>
      </c>
    </row>
    <row r="116" spans="1:19" x14ac:dyDescent="0.3">
      <c r="A116">
        <f t="shared" si="9"/>
        <v>115</v>
      </c>
      <c r="B116" t="s">
        <v>3048</v>
      </c>
      <c r="C116" t="str">
        <f t="shared" si="5"/>
        <v>beans_g_7_VegetableESA18b</v>
      </c>
      <c r="D116">
        <v>44.1</v>
      </c>
      <c r="E116">
        <v>43.4</v>
      </c>
      <c r="F116">
        <v>5.95</v>
      </c>
      <c r="G116">
        <v>3.62</v>
      </c>
      <c r="H116">
        <v>41.3</v>
      </c>
      <c r="I116">
        <v>33</v>
      </c>
      <c r="J116">
        <v>22.5</v>
      </c>
      <c r="K116">
        <v>18.2</v>
      </c>
      <c r="L116">
        <v>14.8</v>
      </c>
      <c r="M116">
        <v>14.6</v>
      </c>
      <c r="N116">
        <f>VLOOKUP(C116,'Original PWC Results'!C:E,3,FALSE)</f>
        <v>69.900000000000006</v>
      </c>
      <c r="O116">
        <f t="shared" si="8"/>
        <v>0.62088698140200282</v>
      </c>
      <c r="R116">
        <f t="shared" si="6"/>
        <v>9</v>
      </c>
      <c r="S116">
        <f t="shared" si="7"/>
        <v>16</v>
      </c>
    </row>
    <row r="117" spans="1:19" x14ac:dyDescent="0.3">
      <c r="A117">
        <f t="shared" si="9"/>
        <v>116</v>
      </c>
      <c r="B117" t="s">
        <v>3049</v>
      </c>
      <c r="C117" t="str">
        <f t="shared" si="5"/>
        <v>beans_g_7_VegetableESA19a</v>
      </c>
      <c r="D117">
        <v>49.6</v>
      </c>
      <c r="E117">
        <v>48.8</v>
      </c>
      <c r="F117">
        <v>9.61</v>
      </c>
      <c r="G117">
        <v>5.64</v>
      </c>
      <c r="H117">
        <v>46.7</v>
      </c>
      <c r="I117">
        <v>36.6</v>
      </c>
      <c r="J117">
        <v>27.8</v>
      </c>
      <c r="K117">
        <v>24</v>
      </c>
      <c r="L117">
        <v>18.2</v>
      </c>
      <c r="M117">
        <v>18.100000000000001</v>
      </c>
      <c r="N117">
        <f>VLOOKUP(C117,'Original PWC Results'!C:E,3,FALSE)</f>
        <v>68.8</v>
      </c>
      <c r="O117">
        <f t="shared" si="8"/>
        <v>0.70930232558139539</v>
      </c>
      <c r="R117">
        <f t="shared" si="6"/>
        <v>9</v>
      </c>
      <c r="S117">
        <f t="shared" si="7"/>
        <v>16</v>
      </c>
    </row>
    <row r="118" spans="1:19" x14ac:dyDescent="0.3">
      <c r="A118">
        <f t="shared" si="9"/>
        <v>117</v>
      </c>
      <c r="B118" t="s">
        <v>3050</v>
      </c>
      <c r="C118" t="str">
        <f t="shared" si="5"/>
        <v>beans_g_7_VegetableESA19b</v>
      </c>
      <c r="D118">
        <v>57.9</v>
      </c>
      <c r="E118">
        <v>57.1</v>
      </c>
      <c r="F118">
        <v>18.3</v>
      </c>
      <c r="G118">
        <v>11.7</v>
      </c>
      <c r="H118">
        <v>55.1</v>
      </c>
      <c r="I118">
        <v>49.7</v>
      </c>
      <c r="J118">
        <v>38.299999999999997</v>
      </c>
      <c r="K118">
        <v>33.1</v>
      </c>
      <c r="L118">
        <v>26.8</v>
      </c>
      <c r="M118">
        <v>26.7</v>
      </c>
      <c r="N118">
        <f>VLOOKUP(C118,'Original PWC Results'!C:E,3,FALSE)</f>
        <v>78.900000000000006</v>
      </c>
      <c r="O118">
        <f t="shared" si="8"/>
        <v>0.72370088719898606</v>
      </c>
      <c r="R118">
        <f t="shared" si="6"/>
        <v>9</v>
      </c>
      <c r="S118">
        <f t="shared" si="7"/>
        <v>16</v>
      </c>
    </row>
    <row r="119" spans="1:19" x14ac:dyDescent="0.3">
      <c r="A119">
        <f t="shared" si="9"/>
        <v>118</v>
      </c>
      <c r="B119" t="s">
        <v>3051</v>
      </c>
      <c r="C119" t="str">
        <f t="shared" si="5"/>
        <v>beans_g_7_VegetableESA20a</v>
      </c>
      <c r="D119">
        <v>203</v>
      </c>
      <c r="E119">
        <v>199</v>
      </c>
      <c r="F119">
        <v>17.7</v>
      </c>
      <c r="G119">
        <v>7.1</v>
      </c>
      <c r="H119">
        <v>191</v>
      </c>
      <c r="I119">
        <v>144</v>
      </c>
      <c r="J119">
        <v>86.7</v>
      </c>
      <c r="K119">
        <v>65.7</v>
      </c>
      <c r="L119">
        <v>52.9</v>
      </c>
      <c r="M119">
        <v>52.1</v>
      </c>
      <c r="N119">
        <f>VLOOKUP(C119,'Original PWC Results'!C:E,3,FALSE)</f>
        <v>301</v>
      </c>
      <c r="O119">
        <f t="shared" si="8"/>
        <v>0.66112956810631229</v>
      </c>
      <c r="R119">
        <f t="shared" si="6"/>
        <v>9</v>
      </c>
      <c r="S119">
        <f t="shared" si="7"/>
        <v>16</v>
      </c>
    </row>
    <row r="120" spans="1:19" x14ac:dyDescent="0.3">
      <c r="A120">
        <f t="shared" si="9"/>
        <v>119</v>
      </c>
      <c r="B120" t="s">
        <v>3052</v>
      </c>
      <c r="C120" t="str">
        <f t="shared" si="5"/>
        <v>beans_g_7_VegetableESA20b</v>
      </c>
      <c r="D120">
        <v>179</v>
      </c>
      <c r="E120">
        <v>175</v>
      </c>
      <c r="F120">
        <v>15.1</v>
      </c>
      <c r="G120">
        <v>5.43</v>
      </c>
      <c r="H120">
        <v>163</v>
      </c>
      <c r="I120">
        <v>133</v>
      </c>
      <c r="J120">
        <v>78.400000000000006</v>
      </c>
      <c r="K120">
        <v>56.8</v>
      </c>
      <c r="L120">
        <v>46</v>
      </c>
      <c r="M120">
        <v>45.3</v>
      </c>
      <c r="N120">
        <f>VLOOKUP(C120,'Original PWC Results'!C:E,3,FALSE)</f>
        <v>250</v>
      </c>
      <c r="O120">
        <f t="shared" si="8"/>
        <v>0.7</v>
      </c>
      <c r="R120">
        <f t="shared" si="6"/>
        <v>9</v>
      </c>
      <c r="S120">
        <f t="shared" si="7"/>
        <v>16</v>
      </c>
    </row>
    <row r="121" spans="1:19" x14ac:dyDescent="0.3">
      <c r="A121">
        <f t="shared" si="9"/>
        <v>120</v>
      </c>
      <c r="B121" t="s">
        <v>3053</v>
      </c>
      <c r="C121" t="str">
        <f t="shared" si="5"/>
        <v>beans_g_7_VegetableESA21</v>
      </c>
      <c r="D121">
        <v>121</v>
      </c>
      <c r="E121">
        <v>118</v>
      </c>
      <c r="F121">
        <v>8.39</v>
      </c>
      <c r="G121">
        <v>2.5499999999999998</v>
      </c>
      <c r="H121">
        <v>113</v>
      </c>
      <c r="I121">
        <v>79.5</v>
      </c>
      <c r="J121">
        <v>43.9</v>
      </c>
      <c r="K121">
        <v>31.9</v>
      </c>
      <c r="L121">
        <v>26.8</v>
      </c>
      <c r="M121">
        <v>26.4</v>
      </c>
      <c r="N121">
        <f>VLOOKUP(C121,'Original PWC Results'!C:E,3,FALSE)</f>
        <v>195</v>
      </c>
      <c r="O121">
        <f t="shared" si="8"/>
        <v>0.60512820512820509</v>
      </c>
      <c r="R121">
        <f t="shared" si="6"/>
        <v>9</v>
      </c>
      <c r="S121">
        <f t="shared" si="7"/>
        <v>16</v>
      </c>
    </row>
    <row r="122" spans="1:19" x14ac:dyDescent="0.3">
      <c r="A122">
        <f t="shared" si="9"/>
        <v>121</v>
      </c>
      <c r="B122" t="s">
        <v>3054</v>
      </c>
      <c r="C122" t="str">
        <f t="shared" si="5"/>
        <v>berries_g_4_VegetableESA12b</v>
      </c>
      <c r="D122">
        <v>255</v>
      </c>
      <c r="E122">
        <v>222</v>
      </c>
      <c r="F122">
        <v>14.3</v>
      </c>
      <c r="G122">
        <v>8.7899999999999991</v>
      </c>
      <c r="H122">
        <v>190</v>
      </c>
      <c r="I122">
        <v>131</v>
      </c>
      <c r="J122">
        <v>69.099999999999994</v>
      </c>
      <c r="K122">
        <v>52.9</v>
      </c>
      <c r="L122">
        <v>49.4</v>
      </c>
      <c r="M122">
        <v>48.4</v>
      </c>
      <c r="N122">
        <f>VLOOKUP(C122,'Original PWC Results'!C:E,3,FALSE)</f>
        <v>289</v>
      </c>
      <c r="O122">
        <f t="shared" si="8"/>
        <v>0.76816608996539792</v>
      </c>
      <c r="R122">
        <f t="shared" si="6"/>
        <v>11</v>
      </c>
      <c r="S122">
        <f t="shared" si="7"/>
        <v>18</v>
      </c>
    </row>
    <row r="123" spans="1:19" x14ac:dyDescent="0.3">
      <c r="A123">
        <f t="shared" si="9"/>
        <v>122</v>
      </c>
      <c r="B123" t="s">
        <v>3055</v>
      </c>
      <c r="C123" t="str">
        <f t="shared" si="5"/>
        <v>berries_g_7_VegetableESA9</v>
      </c>
      <c r="D123">
        <v>68.8</v>
      </c>
      <c r="E123">
        <v>67.5</v>
      </c>
      <c r="F123">
        <v>9.09</v>
      </c>
      <c r="G123">
        <v>6.05</v>
      </c>
      <c r="H123">
        <v>63.9</v>
      </c>
      <c r="I123">
        <v>47.7</v>
      </c>
      <c r="J123">
        <v>30</v>
      </c>
      <c r="K123">
        <v>24.1</v>
      </c>
      <c r="L123">
        <v>20.8</v>
      </c>
      <c r="M123">
        <v>20.5</v>
      </c>
      <c r="N123">
        <f>VLOOKUP(C123,'Original PWC Results'!C:E,3,FALSE)</f>
        <v>98</v>
      </c>
      <c r="O123">
        <f t="shared" si="8"/>
        <v>0.68877551020408168</v>
      </c>
      <c r="R123">
        <f t="shared" si="6"/>
        <v>11</v>
      </c>
      <c r="S123">
        <f t="shared" si="7"/>
        <v>18</v>
      </c>
    </row>
    <row r="124" spans="1:19" x14ac:dyDescent="0.3">
      <c r="A124">
        <f t="shared" si="9"/>
        <v>123</v>
      </c>
      <c r="B124" t="s">
        <v>3056</v>
      </c>
      <c r="C124" t="str">
        <f t="shared" si="5"/>
        <v>berries_g_7_VegetableESA10a</v>
      </c>
      <c r="D124">
        <v>78.599999999999994</v>
      </c>
      <c r="E124">
        <v>76.7</v>
      </c>
      <c r="F124">
        <v>8.09</v>
      </c>
      <c r="G124">
        <v>5.0599999999999996</v>
      </c>
      <c r="H124">
        <v>71.3</v>
      </c>
      <c r="I124">
        <v>55</v>
      </c>
      <c r="J124">
        <v>33.9</v>
      </c>
      <c r="K124">
        <v>26.1</v>
      </c>
      <c r="L124">
        <v>21.1</v>
      </c>
      <c r="M124">
        <v>21</v>
      </c>
      <c r="N124">
        <f>VLOOKUP(C124,'Original PWC Results'!C:E,3,FALSE)</f>
        <v>113</v>
      </c>
      <c r="O124">
        <f t="shared" si="8"/>
        <v>0.67876106194690267</v>
      </c>
      <c r="R124">
        <f t="shared" si="6"/>
        <v>11</v>
      </c>
      <c r="S124">
        <f t="shared" si="7"/>
        <v>18</v>
      </c>
    </row>
    <row r="125" spans="1:19" x14ac:dyDescent="0.3">
      <c r="A125">
        <f t="shared" si="9"/>
        <v>124</v>
      </c>
      <c r="B125" t="s">
        <v>3057</v>
      </c>
      <c r="C125" t="str">
        <f t="shared" si="5"/>
        <v>berries_g_7_VegetableESA10b</v>
      </c>
      <c r="D125">
        <v>47.3</v>
      </c>
      <c r="E125">
        <v>46.7</v>
      </c>
      <c r="F125">
        <v>7.5</v>
      </c>
      <c r="G125">
        <v>5.56</v>
      </c>
      <c r="H125">
        <v>44.9</v>
      </c>
      <c r="I125">
        <v>37.799999999999997</v>
      </c>
      <c r="J125">
        <v>28.4</v>
      </c>
      <c r="K125">
        <v>23.4</v>
      </c>
      <c r="L125">
        <v>19.2</v>
      </c>
      <c r="M125">
        <v>19</v>
      </c>
      <c r="N125">
        <f>VLOOKUP(C125,'Original PWC Results'!C:E,3,FALSE)</f>
        <v>69.099999999999994</v>
      </c>
      <c r="O125">
        <f t="shared" si="8"/>
        <v>0.67583212735166431</v>
      </c>
      <c r="R125">
        <f t="shared" si="6"/>
        <v>11</v>
      </c>
      <c r="S125">
        <f t="shared" si="7"/>
        <v>18</v>
      </c>
    </row>
    <row r="126" spans="1:19" x14ac:dyDescent="0.3">
      <c r="A126">
        <f t="shared" si="9"/>
        <v>125</v>
      </c>
      <c r="B126" t="s">
        <v>3058</v>
      </c>
      <c r="C126" t="str">
        <f t="shared" si="5"/>
        <v>berries_g_7_VegetableESA11a</v>
      </c>
      <c r="D126">
        <v>157</v>
      </c>
      <c r="E126">
        <v>154</v>
      </c>
      <c r="F126">
        <v>15.3</v>
      </c>
      <c r="G126">
        <v>8.1300000000000008</v>
      </c>
      <c r="H126">
        <v>148</v>
      </c>
      <c r="I126">
        <v>111</v>
      </c>
      <c r="J126">
        <v>77.3</v>
      </c>
      <c r="K126">
        <v>57</v>
      </c>
      <c r="L126">
        <v>47.2</v>
      </c>
      <c r="M126">
        <v>46.4</v>
      </c>
      <c r="N126">
        <f>VLOOKUP(C126,'Original PWC Results'!C:E,3,FALSE)</f>
        <v>198</v>
      </c>
      <c r="O126">
        <f t="shared" si="8"/>
        <v>0.77777777777777779</v>
      </c>
      <c r="R126">
        <f t="shared" si="6"/>
        <v>11</v>
      </c>
      <c r="S126">
        <f t="shared" si="7"/>
        <v>18</v>
      </c>
    </row>
    <row r="127" spans="1:19" x14ac:dyDescent="0.3">
      <c r="A127">
        <f t="shared" si="9"/>
        <v>126</v>
      </c>
      <c r="B127" t="s">
        <v>3059</v>
      </c>
      <c r="C127" t="str">
        <f t="shared" si="5"/>
        <v>berries_g_7_VegetableESA11b</v>
      </c>
      <c r="D127">
        <v>133</v>
      </c>
      <c r="E127">
        <v>130</v>
      </c>
      <c r="F127">
        <v>14.2</v>
      </c>
      <c r="G127">
        <v>7.15</v>
      </c>
      <c r="H127">
        <v>123</v>
      </c>
      <c r="I127">
        <v>102</v>
      </c>
      <c r="J127">
        <v>70.5</v>
      </c>
      <c r="K127">
        <v>51.2</v>
      </c>
      <c r="L127">
        <v>43.2</v>
      </c>
      <c r="M127">
        <v>42.4</v>
      </c>
      <c r="N127">
        <f>VLOOKUP(C127,'Original PWC Results'!C:E,3,FALSE)</f>
        <v>175</v>
      </c>
      <c r="O127">
        <f t="shared" si="8"/>
        <v>0.74285714285714288</v>
      </c>
      <c r="R127">
        <f t="shared" si="6"/>
        <v>11</v>
      </c>
      <c r="S127">
        <f t="shared" si="7"/>
        <v>18</v>
      </c>
    </row>
    <row r="128" spans="1:19" x14ac:dyDescent="0.3">
      <c r="A128">
        <f t="shared" si="9"/>
        <v>127</v>
      </c>
      <c r="B128" t="s">
        <v>3060</v>
      </c>
      <c r="C128" t="str">
        <f t="shared" si="5"/>
        <v>berries_g_7_VegetableESA12a</v>
      </c>
      <c r="D128">
        <v>155</v>
      </c>
      <c r="E128">
        <v>151</v>
      </c>
      <c r="F128">
        <v>12</v>
      </c>
      <c r="G128">
        <v>7.41</v>
      </c>
      <c r="H128">
        <v>146</v>
      </c>
      <c r="I128">
        <v>103</v>
      </c>
      <c r="J128">
        <v>61</v>
      </c>
      <c r="K128">
        <v>45</v>
      </c>
      <c r="L128">
        <v>40.9</v>
      </c>
      <c r="M128">
        <v>40</v>
      </c>
      <c r="N128">
        <f>VLOOKUP(C128,'Original PWC Results'!C:E,3,FALSE)</f>
        <v>201</v>
      </c>
      <c r="O128">
        <f t="shared" si="8"/>
        <v>0.75124378109452739</v>
      </c>
      <c r="R128">
        <f t="shared" si="6"/>
        <v>11</v>
      </c>
      <c r="S128">
        <f t="shared" si="7"/>
        <v>18</v>
      </c>
    </row>
    <row r="129" spans="1:19" x14ac:dyDescent="0.3">
      <c r="A129">
        <f t="shared" si="9"/>
        <v>128</v>
      </c>
      <c r="B129" t="s">
        <v>3061</v>
      </c>
      <c r="C129" t="str">
        <f t="shared" si="5"/>
        <v>berries_g_7_VegetableESA12b</v>
      </c>
      <c r="D129">
        <v>118</v>
      </c>
      <c r="E129">
        <v>115</v>
      </c>
      <c r="F129">
        <v>10.7</v>
      </c>
      <c r="G129">
        <v>6.43</v>
      </c>
      <c r="H129">
        <v>107</v>
      </c>
      <c r="I129">
        <v>80.099999999999994</v>
      </c>
      <c r="J129">
        <v>53.9</v>
      </c>
      <c r="K129">
        <v>40</v>
      </c>
      <c r="L129">
        <v>35.6</v>
      </c>
      <c r="M129">
        <v>35</v>
      </c>
      <c r="N129">
        <f>VLOOKUP(C129,'Original PWC Results'!C:E,3,FALSE)</f>
        <v>150</v>
      </c>
      <c r="O129">
        <f t="shared" si="8"/>
        <v>0.76666666666666672</v>
      </c>
      <c r="R129">
        <f t="shared" si="6"/>
        <v>11</v>
      </c>
      <c r="S129">
        <f t="shared" si="7"/>
        <v>18</v>
      </c>
    </row>
    <row r="130" spans="1:19" x14ac:dyDescent="0.3">
      <c r="A130">
        <f t="shared" si="9"/>
        <v>129</v>
      </c>
      <c r="B130" t="s">
        <v>3062</v>
      </c>
      <c r="C130" t="str">
        <f t="shared" ref="C130:C193" si="10">LEFT(B130,R130-1)&amp;RIGHT(B130,LEN(B130)-S130)</f>
        <v>berries_g_7_VegetableESA13</v>
      </c>
      <c r="D130">
        <v>104</v>
      </c>
      <c r="E130">
        <v>102</v>
      </c>
      <c r="F130">
        <v>11</v>
      </c>
      <c r="G130">
        <v>5.28</v>
      </c>
      <c r="H130">
        <v>97.6</v>
      </c>
      <c r="I130">
        <v>76.599999999999994</v>
      </c>
      <c r="J130">
        <v>48.9</v>
      </c>
      <c r="K130">
        <v>39.200000000000003</v>
      </c>
      <c r="L130">
        <v>29.8</v>
      </c>
      <c r="M130">
        <v>29.7</v>
      </c>
      <c r="N130">
        <f>VLOOKUP(C130,'Original PWC Results'!C:E,3,FALSE)</f>
        <v>137</v>
      </c>
      <c r="O130">
        <f t="shared" si="8"/>
        <v>0.74452554744525545</v>
      </c>
      <c r="R130">
        <f t="shared" ref="R130:R193" si="11">SEARCH("run",B130)</f>
        <v>11</v>
      </c>
      <c r="S130">
        <f t="shared" ref="S130:S193" si="12">SEARCH("_",B130,SEARCH("_",B130,R130+1)+1)</f>
        <v>18</v>
      </c>
    </row>
    <row r="131" spans="1:19" x14ac:dyDescent="0.3">
      <c r="A131">
        <f t="shared" si="9"/>
        <v>130</v>
      </c>
      <c r="B131" t="s">
        <v>3063</v>
      </c>
      <c r="C131" t="str">
        <f t="shared" si="10"/>
        <v>berries_g_7_VegetableESA14</v>
      </c>
      <c r="D131">
        <v>90.6</v>
      </c>
      <c r="E131">
        <v>89.7</v>
      </c>
      <c r="F131">
        <v>12.7</v>
      </c>
      <c r="G131">
        <v>7.35</v>
      </c>
      <c r="H131">
        <v>86.9</v>
      </c>
      <c r="I131">
        <v>73.2</v>
      </c>
      <c r="J131">
        <v>48.9</v>
      </c>
      <c r="K131">
        <v>38.6</v>
      </c>
      <c r="L131">
        <v>32</v>
      </c>
      <c r="M131">
        <v>31.6</v>
      </c>
      <c r="N131">
        <f>VLOOKUP(C131,'Original PWC Results'!C:E,3,FALSE)</f>
        <v>115</v>
      </c>
      <c r="O131">
        <f t="shared" ref="O131:O194" si="13">E131/N131</f>
        <v>0.78</v>
      </c>
      <c r="R131">
        <f t="shared" si="11"/>
        <v>11</v>
      </c>
      <c r="S131">
        <f t="shared" si="12"/>
        <v>18</v>
      </c>
    </row>
    <row r="132" spans="1:19" x14ac:dyDescent="0.3">
      <c r="A132">
        <f t="shared" ref="A132:A195" si="14">A131+1</f>
        <v>131</v>
      </c>
      <c r="B132" t="s">
        <v>3064</v>
      </c>
      <c r="C132" t="str">
        <f t="shared" si="10"/>
        <v>berries_g_7_VegetableESA15a</v>
      </c>
      <c r="D132">
        <v>196</v>
      </c>
      <c r="E132">
        <v>193</v>
      </c>
      <c r="F132">
        <v>29.6</v>
      </c>
      <c r="G132">
        <v>13.5</v>
      </c>
      <c r="H132">
        <v>183</v>
      </c>
      <c r="I132">
        <v>156</v>
      </c>
      <c r="J132">
        <v>107</v>
      </c>
      <c r="K132">
        <v>82.8</v>
      </c>
      <c r="L132">
        <v>70.400000000000006</v>
      </c>
      <c r="M132">
        <v>69.7</v>
      </c>
      <c r="N132">
        <f>VLOOKUP(C132,'Original PWC Results'!C:E,3,FALSE)</f>
        <v>258</v>
      </c>
      <c r="O132">
        <f t="shared" si="13"/>
        <v>0.74806201550387597</v>
      </c>
      <c r="R132">
        <f t="shared" si="11"/>
        <v>11</v>
      </c>
      <c r="S132">
        <f t="shared" si="12"/>
        <v>18</v>
      </c>
    </row>
    <row r="133" spans="1:19" x14ac:dyDescent="0.3">
      <c r="A133">
        <f t="shared" si="14"/>
        <v>132</v>
      </c>
      <c r="B133" t="s">
        <v>3065</v>
      </c>
      <c r="C133" t="str">
        <f t="shared" si="10"/>
        <v>berries_g_4_VegetableESA13</v>
      </c>
      <c r="D133">
        <v>204</v>
      </c>
      <c r="E133">
        <v>169</v>
      </c>
      <c r="F133">
        <v>15</v>
      </c>
      <c r="G133">
        <v>7.07</v>
      </c>
      <c r="H133">
        <v>145</v>
      </c>
      <c r="I133">
        <v>107</v>
      </c>
      <c r="J133">
        <v>68.900000000000006</v>
      </c>
      <c r="K133">
        <v>59.4</v>
      </c>
      <c r="L133">
        <v>42.5</v>
      </c>
      <c r="M133">
        <v>44.3</v>
      </c>
      <c r="N133">
        <f>VLOOKUP(C133,'Original PWC Results'!C:E,3,FALSE)</f>
        <v>222</v>
      </c>
      <c r="O133">
        <f t="shared" si="13"/>
        <v>0.76126126126126126</v>
      </c>
      <c r="R133">
        <f t="shared" si="11"/>
        <v>11</v>
      </c>
      <c r="S133">
        <f t="shared" si="12"/>
        <v>18</v>
      </c>
    </row>
    <row r="134" spans="1:19" x14ac:dyDescent="0.3">
      <c r="A134">
        <f t="shared" si="14"/>
        <v>133</v>
      </c>
      <c r="B134" t="s">
        <v>3066</v>
      </c>
      <c r="C134" t="str">
        <f t="shared" si="10"/>
        <v>berries_g_7_VegetableESA15b</v>
      </c>
      <c r="D134">
        <v>137</v>
      </c>
      <c r="E134">
        <v>132</v>
      </c>
      <c r="F134">
        <v>9.06</v>
      </c>
      <c r="G134">
        <v>4.3499999999999996</v>
      </c>
      <c r="H134">
        <v>120</v>
      </c>
      <c r="I134">
        <v>74.5</v>
      </c>
      <c r="J134">
        <v>41.8</v>
      </c>
      <c r="K134">
        <v>30.9</v>
      </c>
      <c r="L134">
        <v>25.2</v>
      </c>
      <c r="M134">
        <v>24.7</v>
      </c>
      <c r="N134">
        <f>VLOOKUP(C134,'Original PWC Results'!C:E,3,FALSE)</f>
        <v>186</v>
      </c>
      <c r="O134">
        <f t="shared" si="13"/>
        <v>0.70967741935483875</v>
      </c>
      <c r="R134">
        <f t="shared" si="11"/>
        <v>11</v>
      </c>
      <c r="S134">
        <f t="shared" si="12"/>
        <v>18</v>
      </c>
    </row>
    <row r="135" spans="1:19" x14ac:dyDescent="0.3">
      <c r="A135">
        <f t="shared" si="14"/>
        <v>134</v>
      </c>
      <c r="B135" t="s">
        <v>3067</v>
      </c>
      <c r="C135" t="str">
        <f t="shared" si="10"/>
        <v>berries_g_7_VegetableESA16a</v>
      </c>
      <c r="D135">
        <v>50.4</v>
      </c>
      <c r="E135">
        <v>49.9</v>
      </c>
      <c r="F135">
        <v>8.1300000000000008</v>
      </c>
      <c r="G135">
        <v>5.31</v>
      </c>
      <c r="H135">
        <v>48.5</v>
      </c>
      <c r="I135">
        <v>44.6</v>
      </c>
      <c r="J135">
        <v>33.6</v>
      </c>
      <c r="K135">
        <v>27.4</v>
      </c>
      <c r="L135">
        <v>21.3</v>
      </c>
      <c r="M135">
        <v>21.1</v>
      </c>
      <c r="N135">
        <f>VLOOKUP(C135,'Original PWC Results'!C:E,3,FALSE)</f>
        <v>67.2</v>
      </c>
      <c r="O135">
        <f t="shared" si="13"/>
        <v>0.74255952380952372</v>
      </c>
      <c r="R135">
        <f t="shared" si="11"/>
        <v>11</v>
      </c>
      <c r="S135">
        <f t="shared" si="12"/>
        <v>18</v>
      </c>
    </row>
    <row r="136" spans="1:19" x14ac:dyDescent="0.3">
      <c r="A136">
        <f t="shared" si="14"/>
        <v>135</v>
      </c>
      <c r="B136" t="s">
        <v>3068</v>
      </c>
      <c r="C136" t="str">
        <f t="shared" si="10"/>
        <v>berries_g_7_VegetableESA16b</v>
      </c>
      <c r="D136">
        <v>29.9</v>
      </c>
      <c r="E136">
        <v>29.7</v>
      </c>
      <c r="F136">
        <v>5.41</v>
      </c>
      <c r="G136">
        <v>4.8600000000000003</v>
      </c>
      <c r="H136">
        <v>29</v>
      </c>
      <c r="I136">
        <v>25.9</v>
      </c>
      <c r="J136">
        <v>21.1</v>
      </c>
      <c r="K136">
        <v>17.5</v>
      </c>
      <c r="L136">
        <v>13.5</v>
      </c>
      <c r="M136">
        <v>13.4</v>
      </c>
      <c r="N136">
        <f>VLOOKUP(C136,'Original PWC Results'!C:E,3,FALSE)</f>
        <v>33.299999999999997</v>
      </c>
      <c r="O136">
        <f t="shared" si="13"/>
        <v>0.891891891891892</v>
      </c>
      <c r="R136">
        <f t="shared" si="11"/>
        <v>11</v>
      </c>
      <c r="S136">
        <f t="shared" si="12"/>
        <v>18</v>
      </c>
    </row>
    <row r="137" spans="1:19" x14ac:dyDescent="0.3">
      <c r="A137">
        <f t="shared" si="14"/>
        <v>136</v>
      </c>
      <c r="B137" t="s">
        <v>3069</v>
      </c>
      <c r="C137" t="str">
        <f t="shared" si="10"/>
        <v>berries_g_7_VegetableESA17a</v>
      </c>
      <c r="D137">
        <v>179</v>
      </c>
      <c r="E137">
        <v>177</v>
      </c>
      <c r="F137">
        <v>30</v>
      </c>
      <c r="G137">
        <v>17.600000000000001</v>
      </c>
      <c r="H137">
        <v>175</v>
      </c>
      <c r="I137">
        <v>151</v>
      </c>
      <c r="J137">
        <v>112</v>
      </c>
      <c r="K137">
        <v>94.4</v>
      </c>
      <c r="L137">
        <v>73.599999999999994</v>
      </c>
      <c r="M137">
        <v>73.099999999999994</v>
      </c>
      <c r="N137">
        <f>VLOOKUP(C137,'Original PWC Results'!C:E,3,FALSE)</f>
        <v>244</v>
      </c>
      <c r="O137">
        <f t="shared" si="13"/>
        <v>0.72540983606557374</v>
      </c>
      <c r="R137">
        <f t="shared" si="11"/>
        <v>11</v>
      </c>
      <c r="S137">
        <f t="shared" si="12"/>
        <v>18</v>
      </c>
    </row>
    <row r="138" spans="1:19" x14ac:dyDescent="0.3">
      <c r="A138">
        <f t="shared" si="14"/>
        <v>137</v>
      </c>
      <c r="B138" t="s">
        <v>3070</v>
      </c>
      <c r="C138" t="str">
        <f t="shared" si="10"/>
        <v>berries_g_7_VegetableESA17b</v>
      </c>
      <c r="D138">
        <v>50.6</v>
      </c>
      <c r="E138">
        <v>50.1</v>
      </c>
      <c r="F138">
        <v>7.9</v>
      </c>
      <c r="G138">
        <v>6.23</v>
      </c>
      <c r="H138">
        <v>48.5</v>
      </c>
      <c r="I138">
        <v>44.8</v>
      </c>
      <c r="J138">
        <v>31.8</v>
      </c>
      <c r="K138">
        <v>25</v>
      </c>
      <c r="L138">
        <v>20.2</v>
      </c>
      <c r="M138">
        <v>20</v>
      </c>
      <c r="N138">
        <f>VLOOKUP(C138,'Original PWC Results'!C:E,3,FALSE)</f>
        <v>64.5</v>
      </c>
      <c r="O138">
        <f t="shared" si="13"/>
        <v>0.77674418604651163</v>
      </c>
      <c r="R138">
        <f t="shared" si="11"/>
        <v>11</v>
      </c>
      <c r="S138">
        <f t="shared" si="12"/>
        <v>18</v>
      </c>
    </row>
    <row r="139" spans="1:19" x14ac:dyDescent="0.3">
      <c r="A139">
        <f t="shared" si="14"/>
        <v>138</v>
      </c>
      <c r="B139" t="s">
        <v>3071</v>
      </c>
      <c r="C139" t="str">
        <f t="shared" si="10"/>
        <v>berries_g_7_VegetableESA18a</v>
      </c>
      <c r="D139">
        <v>62.8</v>
      </c>
      <c r="E139">
        <v>62.1</v>
      </c>
      <c r="F139">
        <v>10.9</v>
      </c>
      <c r="G139">
        <v>6.06</v>
      </c>
      <c r="H139">
        <v>60.2</v>
      </c>
      <c r="I139">
        <v>54.1</v>
      </c>
      <c r="J139">
        <v>41.3</v>
      </c>
      <c r="K139">
        <v>34.299999999999997</v>
      </c>
      <c r="L139">
        <v>27.6</v>
      </c>
      <c r="M139">
        <v>27.4</v>
      </c>
      <c r="N139">
        <f>VLOOKUP(C139,'Original PWC Results'!C:E,3,FALSE)</f>
        <v>90.3</v>
      </c>
      <c r="O139">
        <f t="shared" si="13"/>
        <v>0.68770764119601335</v>
      </c>
      <c r="R139">
        <f t="shared" si="11"/>
        <v>11</v>
      </c>
      <c r="S139">
        <f t="shared" si="12"/>
        <v>18</v>
      </c>
    </row>
    <row r="140" spans="1:19" x14ac:dyDescent="0.3">
      <c r="A140">
        <f t="shared" si="14"/>
        <v>139</v>
      </c>
      <c r="B140" t="s">
        <v>3072</v>
      </c>
      <c r="C140" t="str">
        <f t="shared" si="10"/>
        <v>berries_g_7_VegetableESA18b</v>
      </c>
      <c r="D140">
        <v>50.5</v>
      </c>
      <c r="E140">
        <v>49.7</v>
      </c>
      <c r="F140">
        <v>7.45</v>
      </c>
      <c r="G140">
        <v>5.24</v>
      </c>
      <c r="H140">
        <v>47.4</v>
      </c>
      <c r="I140">
        <v>38.1</v>
      </c>
      <c r="J140">
        <v>29.9</v>
      </c>
      <c r="K140">
        <v>24</v>
      </c>
      <c r="L140">
        <v>18.399999999999999</v>
      </c>
      <c r="M140">
        <v>18.2</v>
      </c>
      <c r="N140">
        <f>VLOOKUP(C140,'Original PWC Results'!C:E,3,FALSE)</f>
        <v>76.099999999999994</v>
      </c>
      <c r="O140">
        <f t="shared" si="13"/>
        <v>0.65308804204993443</v>
      </c>
      <c r="R140">
        <f t="shared" si="11"/>
        <v>11</v>
      </c>
      <c r="S140">
        <f t="shared" si="12"/>
        <v>18</v>
      </c>
    </row>
    <row r="141" spans="1:19" x14ac:dyDescent="0.3">
      <c r="A141">
        <f t="shared" si="14"/>
        <v>140</v>
      </c>
      <c r="B141" t="s">
        <v>3073</v>
      </c>
      <c r="C141" t="str">
        <f t="shared" si="10"/>
        <v>berries_g_7_VegetableESA19a</v>
      </c>
      <c r="D141">
        <v>55.7</v>
      </c>
      <c r="E141">
        <v>55</v>
      </c>
      <c r="F141">
        <v>11.9</v>
      </c>
      <c r="G141">
        <v>8.4</v>
      </c>
      <c r="H141">
        <v>52.9</v>
      </c>
      <c r="I141">
        <v>45.1</v>
      </c>
      <c r="J141">
        <v>34.6</v>
      </c>
      <c r="K141">
        <v>30</v>
      </c>
      <c r="L141">
        <v>23</v>
      </c>
      <c r="M141">
        <v>22.9</v>
      </c>
      <c r="N141">
        <f>VLOOKUP(C141,'Original PWC Results'!C:E,3,FALSE)</f>
        <v>75.5</v>
      </c>
      <c r="O141">
        <f t="shared" si="13"/>
        <v>0.72847682119205293</v>
      </c>
      <c r="R141">
        <f t="shared" si="11"/>
        <v>11</v>
      </c>
      <c r="S141">
        <f t="shared" si="12"/>
        <v>18</v>
      </c>
    </row>
    <row r="142" spans="1:19" x14ac:dyDescent="0.3">
      <c r="A142">
        <f t="shared" si="14"/>
        <v>141</v>
      </c>
      <c r="B142" t="s">
        <v>3074</v>
      </c>
      <c r="C142" t="str">
        <f t="shared" si="10"/>
        <v>berries_g_7_VegetableESA19b</v>
      </c>
      <c r="D142">
        <v>76</v>
      </c>
      <c r="E142">
        <v>75</v>
      </c>
      <c r="F142">
        <v>22.2</v>
      </c>
      <c r="G142">
        <v>16</v>
      </c>
      <c r="H142">
        <v>72.3</v>
      </c>
      <c r="I142">
        <v>66.3</v>
      </c>
      <c r="J142">
        <v>51.1</v>
      </c>
      <c r="K142">
        <v>44.3</v>
      </c>
      <c r="L142">
        <v>34.5</v>
      </c>
      <c r="M142">
        <v>34.5</v>
      </c>
      <c r="N142">
        <f>VLOOKUP(C142,'Original PWC Results'!C:E,3,FALSE)</f>
        <v>102</v>
      </c>
      <c r="O142">
        <f t="shared" si="13"/>
        <v>0.73529411764705888</v>
      </c>
      <c r="R142">
        <f t="shared" si="11"/>
        <v>11</v>
      </c>
      <c r="S142">
        <f t="shared" si="12"/>
        <v>18</v>
      </c>
    </row>
    <row r="143" spans="1:19" x14ac:dyDescent="0.3">
      <c r="A143">
        <f t="shared" si="14"/>
        <v>142</v>
      </c>
      <c r="B143" t="s">
        <v>3075</v>
      </c>
      <c r="C143" t="str">
        <f t="shared" si="10"/>
        <v>berries_g_7_VegetableESA20a</v>
      </c>
      <c r="D143">
        <v>224</v>
      </c>
      <c r="E143">
        <v>220</v>
      </c>
      <c r="F143">
        <v>21.7</v>
      </c>
      <c r="G143">
        <v>9.43</v>
      </c>
      <c r="H143">
        <v>211</v>
      </c>
      <c r="I143">
        <v>161</v>
      </c>
      <c r="J143">
        <v>108</v>
      </c>
      <c r="K143">
        <v>80.099999999999994</v>
      </c>
      <c r="L143">
        <v>64.599999999999994</v>
      </c>
      <c r="M143">
        <v>63.6</v>
      </c>
      <c r="N143">
        <f>VLOOKUP(C143,'Original PWC Results'!C:E,3,FALSE)</f>
        <v>323</v>
      </c>
      <c r="O143">
        <f t="shared" si="13"/>
        <v>0.68111455108359131</v>
      </c>
      <c r="R143">
        <f t="shared" si="11"/>
        <v>11</v>
      </c>
      <c r="S143">
        <f t="shared" si="12"/>
        <v>18</v>
      </c>
    </row>
    <row r="144" spans="1:19" x14ac:dyDescent="0.3">
      <c r="A144">
        <f t="shared" si="14"/>
        <v>143</v>
      </c>
      <c r="B144" t="s">
        <v>3076</v>
      </c>
      <c r="C144" t="str">
        <f t="shared" si="10"/>
        <v>berries_g_4_VegetableESA14</v>
      </c>
      <c r="D144">
        <v>174</v>
      </c>
      <c r="E144">
        <v>158</v>
      </c>
      <c r="F144">
        <v>19.2</v>
      </c>
      <c r="G144">
        <v>9.0299999999999994</v>
      </c>
      <c r="H144">
        <v>143</v>
      </c>
      <c r="I144">
        <v>119</v>
      </c>
      <c r="J144">
        <v>79.099999999999994</v>
      </c>
      <c r="K144">
        <v>59.9</v>
      </c>
      <c r="L144">
        <v>50.3</v>
      </c>
      <c r="M144">
        <v>49.7</v>
      </c>
      <c r="N144">
        <f>VLOOKUP(C144,'Original PWC Results'!C:E,3,FALSE)</f>
        <v>208</v>
      </c>
      <c r="O144">
        <f t="shared" si="13"/>
        <v>0.75961538461538458</v>
      </c>
      <c r="R144">
        <f t="shared" si="11"/>
        <v>11</v>
      </c>
      <c r="S144">
        <f t="shared" si="12"/>
        <v>18</v>
      </c>
    </row>
    <row r="145" spans="1:19" x14ac:dyDescent="0.3">
      <c r="A145">
        <f t="shared" si="14"/>
        <v>144</v>
      </c>
      <c r="B145" t="s">
        <v>3077</v>
      </c>
      <c r="C145" t="str">
        <f t="shared" si="10"/>
        <v>berries_g_7_VegetableESA20b</v>
      </c>
      <c r="D145">
        <v>190</v>
      </c>
      <c r="E145">
        <v>185</v>
      </c>
      <c r="F145">
        <v>16</v>
      </c>
      <c r="G145">
        <v>6.98</v>
      </c>
      <c r="H145">
        <v>173</v>
      </c>
      <c r="I145">
        <v>138</v>
      </c>
      <c r="J145">
        <v>82.7</v>
      </c>
      <c r="K145">
        <v>60.1</v>
      </c>
      <c r="L145">
        <v>48.6</v>
      </c>
      <c r="M145">
        <v>47.9</v>
      </c>
      <c r="N145">
        <f>VLOOKUP(C145,'Original PWC Results'!C:E,3,FALSE)</f>
        <v>265</v>
      </c>
      <c r="O145">
        <f t="shared" si="13"/>
        <v>0.69811320754716977</v>
      </c>
      <c r="R145">
        <f t="shared" si="11"/>
        <v>11</v>
      </c>
      <c r="S145">
        <f t="shared" si="12"/>
        <v>18</v>
      </c>
    </row>
    <row r="146" spans="1:19" x14ac:dyDescent="0.3">
      <c r="A146">
        <f t="shared" si="14"/>
        <v>145</v>
      </c>
      <c r="B146" t="s">
        <v>3078</v>
      </c>
      <c r="C146" t="str">
        <f t="shared" si="10"/>
        <v>berries_g_7_VegetableESA21</v>
      </c>
      <c r="D146">
        <v>125</v>
      </c>
      <c r="E146">
        <v>122</v>
      </c>
      <c r="F146">
        <v>9.16</v>
      </c>
      <c r="G146">
        <v>3.57</v>
      </c>
      <c r="H146">
        <v>117</v>
      </c>
      <c r="I146">
        <v>85.2</v>
      </c>
      <c r="J146">
        <v>47.5</v>
      </c>
      <c r="K146">
        <v>34.6</v>
      </c>
      <c r="L146">
        <v>29.1</v>
      </c>
      <c r="M146">
        <v>28.6</v>
      </c>
      <c r="N146">
        <f>VLOOKUP(C146,'Original PWC Results'!C:E,3,FALSE)</f>
        <v>199</v>
      </c>
      <c r="O146">
        <f t="shared" si="13"/>
        <v>0.61306532663316582</v>
      </c>
      <c r="R146">
        <f t="shared" si="11"/>
        <v>11</v>
      </c>
      <c r="S146">
        <f t="shared" si="12"/>
        <v>18</v>
      </c>
    </row>
    <row r="147" spans="1:19" x14ac:dyDescent="0.3">
      <c r="A147">
        <f t="shared" si="14"/>
        <v>146</v>
      </c>
      <c r="B147" t="s">
        <v>3079</v>
      </c>
      <c r="C147" t="str">
        <f t="shared" si="10"/>
        <v>berries_g_4_VegetableESA15a</v>
      </c>
      <c r="D147">
        <v>405</v>
      </c>
      <c r="E147">
        <v>346</v>
      </c>
      <c r="F147">
        <v>36.5</v>
      </c>
      <c r="G147">
        <v>17.600000000000001</v>
      </c>
      <c r="H147">
        <v>281</v>
      </c>
      <c r="I147">
        <v>221</v>
      </c>
      <c r="J147">
        <v>140</v>
      </c>
      <c r="K147">
        <v>108</v>
      </c>
      <c r="L147">
        <v>94.8</v>
      </c>
      <c r="M147">
        <v>93.6</v>
      </c>
      <c r="N147">
        <f>VLOOKUP(C147,'Original PWC Results'!C:E,3,FALSE)</f>
        <v>452</v>
      </c>
      <c r="O147">
        <f t="shared" si="13"/>
        <v>0.76548672566371678</v>
      </c>
      <c r="R147">
        <f t="shared" si="11"/>
        <v>11</v>
      </c>
      <c r="S147">
        <f t="shared" si="12"/>
        <v>18</v>
      </c>
    </row>
    <row r="148" spans="1:19" x14ac:dyDescent="0.3">
      <c r="A148">
        <f t="shared" si="14"/>
        <v>147</v>
      </c>
      <c r="B148" t="s">
        <v>3080</v>
      </c>
      <c r="C148" t="str">
        <f t="shared" si="10"/>
        <v>berries_g_4_VegetableESA15b</v>
      </c>
      <c r="D148">
        <v>327</v>
      </c>
      <c r="E148">
        <v>264</v>
      </c>
      <c r="F148">
        <v>14.8</v>
      </c>
      <c r="G148">
        <v>7.23</v>
      </c>
      <c r="H148">
        <v>209</v>
      </c>
      <c r="I148">
        <v>126</v>
      </c>
      <c r="J148">
        <v>64.900000000000006</v>
      </c>
      <c r="K148">
        <v>48.1</v>
      </c>
      <c r="L148">
        <v>40.799999999999997</v>
      </c>
      <c r="M148">
        <v>39.9</v>
      </c>
      <c r="N148">
        <f>VLOOKUP(C148,'Original PWC Results'!C:E,3,FALSE)</f>
        <v>360</v>
      </c>
      <c r="O148">
        <f t="shared" si="13"/>
        <v>0.73333333333333328</v>
      </c>
      <c r="R148">
        <f t="shared" si="11"/>
        <v>11</v>
      </c>
      <c r="S148">
        <f t="shared" si="12"/>
        <v>18</v>
      </c>
    </row>
    <row r="149" spans="1:19" x14ac:dyDescent="0.3">
      <c r="A149">
        <f t="shared" si="14"/>
        <v>148</v>
      </c>
      <c r="B149" t="s">
        <v>3081</v>
      </c>
      <c r="C149" t="str">
        <f t="shared" si="10"/>
        <v>berries_g_4_VegetableESA16a</v>
      </c>
      <c r="D149">
        <v>78</v>
      </c>
      <c r="E149">
        <v>74</v>
      </c>
      <c r="F149">
        <v>10.9</v>
      </c>
      <c r="G149">
        <v>5.53</v>
      </c>
      <c r="H149">
        <v>70.3</v>
      </c>
      <c r="I149">
        <v>63.2</v>
      </c>
      <c r="J149">
        <v>48.2</v>
      </c>
      <c r="K149">
        <v>38.200000000000003</v>
      </c>
      <c r="L149">
        <v>29.8</v>
      </c>
      <c r="M149">
        <v>29.5</v>
      </c>
      <c r="N149">
        <f>VLOOKUP(C149,'Original PWC Results'!C:E,3,FALSE)</f>
        <v>108</v>
      </c>
      <c r="O149">
        <f t="shared" si="13"/>
        <v>0.68518518518518523</v>
      </c>
      <c r="R149">
        <f t="shared" si="11"/>
        <v>11</v>
      </c>
      <c r="S149">
        <f t="shared" si="12"/>
        <v>18</v>
      </c>
    </row>
    <row r="150" spans="1:19" x14ac:dyDescent="0.3">
      <c r="A150">
        <f t="shared" si="14"/>
        <v>149</v>
      </c>
      <c r="B150" t="s">
        <v>3082</v>
      </c>
      <c r="C150" t="str">
        <f t="shared" si="10"/>
        <v>berries_g_4_VegetableESA16b</v>
      </c>
      <c r="D150">
        <v>28.7</v>
      </c>
      <c r="E150">
        <v>28.2</v>
      </c>
      <c r="F150">
        <v>5.29</v>
      </c>
      <c r="G150">
        <v>4.0999999999999996</v>
      </c>
      <c r="H150">
        <v>27.3</v>
      </c>
      <c r="I150">
        <v>23.5</v>
      </c>
      <c r="J150">
        <v>19.7</v>
      </c>
      <c r="K150">
        <v>16.899999999999999</v>
      </c>
      <c r="L150">
        <v>13.1</v>
      </c>
      <c r="M150">
        <v>13</v>
      </c>
      <c r="N150">
        <f>VLOOKUP(C150,'Original PWC Results'!C:E,3,FALSE)</f>
        <v>40.6</v>
      </c>
      <c r="O150">
        <f t="shared" si="13"/>
        <v>0.69458128078817727</v>
      </c>
      <c r="R150">
        <f t="shared" si="11"/>
        <v>11</v>
      </c>
      <c r="S150">
        <f t="shared" si="12"/>
        <v>18</v>
      </c>
    </row>
    <row r="151" spans="1:19" x14ac:dyDescent="0.3">
      <c r="A151">
        <f t="shared" si="14"/>
        <v>150</v>
      </c>
      <c r="B151" t="s">
        <v>3083</v>
      </c>
      <c r="C151" t="str">
        <f t="shared" si="10"/>
        <v>berries_g_4_VegetableESA17a</v>
      </c>
      <c r="D151">
        <v>295</v>
      </c>
      <c r="E151">
        <v>246</v>
      </c>
      <c r="F151">
        <v>36.9</v>
      </c>
      <c r="G151">
        <v>22.9</v>
      </c>
      <c r="H151">
        <v>222</v>
      </c>
      <c r="I151">
        <v>194</v>
      </c>
      <c r="J151">
        <v>140</v>
      </c>
      <c r="K151">
        <v>118</v>
      </c>
      <c r="L151">
        <v>96.2</v>
      </c>
      <c r="M151">
        <v>95.5</v>
      </c>
      <c r="N151">
        <f>VLOOKUP(C151,'Original PWC Results'!C:E,3,FALSE)</f>
        <v>316</v>
      </c>
      <c r="O151">
        <f t="shared" si="13"/>
        <v>0.77848101265822789</v>
      </c>
      <c r="R151">
        <f t="shared" si="11"/>
        <v>11</v>
      </c>
      <c r="S151">
        <f t="shared" si="12"/>
        <v>18</v>
      </c>
    </row>
    <row r="152" spans="1:19" x14ac:dyDescent="0.3">
      <c r="A152">
        <f t="shared" si="14"/>
        <v>151</v>
      </c>
      <c r="B152" t="s">
        <v>3084</v>
      </c>
      <c r="C152" t="str">
        <f t="shared" si="10"/>
        <v>berries_g_4_VegetableESA17b</v>
      </c>
      <c r="D152">
        <v>77.400000000000006</v>
      </c>
      <c r="E152">
        <v>72.900000000000006</v>
      </c>
      <c r="F152">
        <v>11</v>
      </c>
      <c r="G152">
        <v>7.73</v>
      </c>
      <c r="H152">
        <v>71.599999999999994</v>
      </c>
      <c r="I152">
        <v>65</v>
      </c>
      <c r="J152">
        <v>45</v>
      </c>
      <c r="K152">
        <v>34.700000000000003</v>
      </c>
      <c r="L152">
        <v>28.7</v>
      </c>
      <c r="M152">
        <v>28.4</v>
      </c>
      <c r="N152">
        <f>VLOOKUP(C152,'Original PWC Results'!C:E,3,FALSE)</f>
        <v>103</v>
      </c>
      <c r="O152">
        <f t="shared" si="13"/>
        <v>0.70776699029126222</v>
      </c>
      <c r="R152">
        <f t="shared" si="11"/>
        <v>11</v>
      </c>
      <c r="S152">
        <f t="shared" si="12"/>
        <v>18</v>
      </c>
    </row>
    <row r="153" spans="1:19" x14ac:dyDescent="0.3">
      <c r="A153">
        <f t="shared" si="14"/>
        <v>152</v>
      </c>
      <c r="B153" t="s">
        <v>3085</v>
      </c>
      <c r="C153" t="str">
        <f t="shared" si="10"/>
        <v>berries_g_4_VegetableESA18a</v>
      </c>
      <c r="D153">
        <v>92.1</v>
      </c>
      <c r="E153">
        <v>87.6</v>
      </c>
      <c r="F153">
        <v>14.1</v>
      </c>
      <c r="G153">
        <v>6.89</v>
      </c>
      <c r="H153">
        <v>86</v>
      </c>
      <c r="I153">
        <v>77.7</v>
      </c>
      <c r="J153">
        <v>55.8</v>
      </c>
      <c r="K153">
        <v>46</v>
      </c>
      <c r="L153">
        <v>36.6</v>
      </c>
      <c r="M153">
        <v>36.299999999999997</v>
      </c>
      <c r="N153">
        <f>VLOOKUP(C153,'Original PWC Results'!C:E,3,FALSE)</f>
        <v>137</v>
      </c>
      <c r="O153">
        <f t="shared" si="13"/>
        <v>0.63941605839416049</v>
      </c>
      <c r="R153">
        <f t="shared" si="11"/>
        <v>11</v>
      </c>
      <c r="S153">
        <f t="shared" si="12"/>
        <v>18</v>
      </c>
    </row>
    <row r="154" spans="1:19" x14ac:dyDescent="0.3">
      <c r="A154">
        <f t="shared" si="14"/>
        <v>153</v>
      </c>
      <c r="B154" t="s">
        <v>3086</v>
      </c>
      <c r="C154" t="str">
        <f t="shared" si="10"/>
        <v>berries_g_4_VegetableESA18b</v>
      </c>
      <c r="D154">
        <v>92.2</v>
      </c>
      <c r="E154">
        <v>85.5</v>
      </c>
      <c r="F154">
        <v>10.8</v>
      </c>
      <c r="G154">
        <v>6.13</v>
      </c>
      <c r="H154">
        <v>78</v>
      </c>
      <c r="I154">
        <v>62.3</v>
      </c>
      <c r="J154">
        <v>42.8</v>
      </c>
      <c r="K154">
        <v>34.200000000000003</v>
      </c>
      <c r="L154">
        <v>26.8</v>
      </c>
      <c r="M154">
        <v>26.5</v>
      </c>
      <c r="N154">
        <f>VLOOKUP(C154,'Original PWC Results'!C:E,3,FALSE)</f>
        <v>132</v>
      </c>
      <c r="O154">
        <f t="shared" si="13"/>
        <v>0.64772727272727271</v>
      </c>
      <c r="R154">
        <f t="shared" si="11"/>
        <v>11</v>
      </c>
      <c r="S154">
        <f t="shared" si="12"/>
        <v>18</v>
      </c>
    </row>
    <row r="155" spans="1:19" x14ac:dyDescent="0.3">
      <c r="A155">
        <f t="shared" si="14"/>
        <v>154</v>
      </c>
      <c r="B155" t="s">
        <v>3087</v>
      </c>
      <c r="C155" t="str">
        <f t="shared" si="10"/>
        <v>berries_g_4_VegetableESA19a</v>
      </c>
      <c r="D155">
        <v>95.8</v>
      </c>
      <c r="E155">
        <v>86.7</v>
      </c>
      <c r="F155">
        <v>15.8</v>
      </c>
      <c r="G155">
        <v>9.43</v>
      </c>
      <c r="H155">
        <v>77.900000000000006</v>
      </c>
      <c r="I155">
        <v>65.5</v>
      </c>
      <c r="J155">
        <v>49.5</v>
      </c>
      <c r="K155">
        <v>41.9</v>
      </c>
      <c r="L155">
        <v>31.5</v>
      </c>
      <c r="M155">
        <v>31.3</v>
      </c>
      <c r="N155">
        <f>VLOOKUP(C155,'Original PWC Results'!C:E,3,FALSE)</f>
        <v>122</v>
      </c>
      <c r="O155">
        <f t="shared" si="13"/>
        <v>0.71065573770491808</v>
      </c>
      <c r="R155">
        <f t="shared" si="11"/>
        <v>11</v>
      </c>
      <c r="S155">
        <f t="shared" si="12"/>
        <v>18</v>
      </c>
    </row>
    <row r="156" spans="1:19" x14ac:dyDescent="0.3">
      <c r="A156">
        <f t="shared" si="14"/>
        <v>155</v>
      </c>
      <c r="B156" t="s">
        <v>3088</v>
      </c>
      <c r="C156" t="str">
        <f t="shared" si="10"/>
        <v>berries_g_4_VegetableESA19b</v>
      </c>
      <c r="D156">
        <v>119</v>
      </c>
      <c r="E156">
        <v>112</v>
      </c>
      <c r="F156">
        <v>25.7</v>
      </c>
      <c r="G156">
        <v>17.2</v>
      </c>
      <c r="H156">
        <v>102</v>
      </c>
      <c r="I156">
        <v>90.3</v>
      </c>
      <c r="J156">
        <v>66</v>
      </c>
      <c r="K156">
        <v>56.6</v>
      </c>
      <c r="L156">
        <v>44.5</v>
      </c>
      <c r="M156">
        <v>44.2</v>
      </c>
      <c r="N156">
        <f>VLOOKUP(C156,'Original PWC Results'!C:E,3,FALSE)</f>
        <v>153</v>
      </c>
      <c r="O156">
        <f t="shared" si="13"/>
        <v>0.73202614379084963</v>
      </c>
      <c r="R156">
        <f t="shared" si="11"/>
        <v>11</v>
      </c>
      <c r="S156">
        <f t="shared" si="12"/>
        <v>18</v>
      </c>
    </row>
    <row r="157" spans="1:19" x14ac:dyDescent="0.3">
      <c r="A157">
        <f t="shared" si="14"/>
        <v>156</v>
      </c>
      <c r="B157" t="s">
        <v>3089</v>
      </c>
      <c r="C157" t="str">
        <f t="shared" si="10"/>
        <v>berries_g_4_VegetableESA20a</v>
      </c>
      <c r="D157">
        <v>363</v>
      </c>
      <c r="E157">
        <v>182</v>
      </c>
      <c r="F157">
        <v>10.6</v>
      </c>
      <c r="G157">
        <v>6.92</v>
      </c>
      <c r="H157">
        <v>122</v>
      </c>
      <c r="I157">
        <v>91.9</v>
      </c>
      <c r="J157">
        <v>57.3</v>
      </c>
      <c r="K157">
        <v>41.1</v>
      </c>
      <c r="L157">
        <v>37.9</v>
      </c>
      <c r="M157">
        <v>35.700000000000003</v>
      </c>
      <c r="N157">
        <f>VLOOKUP(C157,'Original PWC Results'!C:E,3,FALSE)</f>
        <v>228</v>
      </c>
      <c r="O157">
        <f t="shared" si="13"/>
        <v>0.79824561403508776</v>
      </c>
      <c r="R157">
        <f t="shared" si="11"/>
        <v>11</v>
      </c>
      <c r="S157">
        <f t="shared" si="12"/>
        <v>18</v>
      </c>
    </row>
    <row r="158" spans="1:19" x14ac:dyDescent="0.3">
      <c r="A158">
        <f t="shared" si="14"/>
        <v>157</v>
      </c>
      <c r="B158" t="s">
        <v>3090</v>
      </c>
      <c r="C158" t="str">
        <f t="shared" si="10"/>
        <v>berries_g_4_VegetableESA20b</v>
      </c>
      <c r="D158">
        <v>401</v>
      </c>
      <c r="E158">
        <v>286</v>
      </c>
      <c r="F158">
        <v>17.2</v>
      </c>
      <c r="G158">
        <v>7.65</v>
      </c>
      <c r="H158">
        <v>209</v>
      </c>
      <c r="I158">
        <v>155</v>
      </c>
      <c r="J158">
        <v>90.9</v>
      </c>
      <c r="K158">
        <v>65.7</v>
      </c>
      <c r="L158">
        <v>53.7</v>
      </c>
      <c r="M158">
        <v>52.9</v>
      </c>
      <c r="N158">
        <f>VLOOKUP(C158,'Original PWC Results'!C:E,3,FALSE)</f>
        <v>378</v>
      </c>
      <c r="O158">
        <f t="shared" si="13"/>
        <v>0.75661375661375663</v>
      </c>
      <c r="R158">
        <f t="shared" si="11"/>
        <v>11</v>
      </c>
      <c r="S158">
        <f t="shared" si="12"/>
        <v>18</v>
      </c>
    </row>
    <row r="159" spans="1:19" x14ac:dyDescent="0.3">
      <c r="A159">
        <f t="shared" si="14"/>
        <v>158</v>
      </c>
      <c r="B159" t="s">
        <v>3091</v>
      </c>
      <c r="C159" t="str">
        <f t="shared" si="10"/>
        <v>berries_g_4_VegetableESA21</v>
      </c>
      <c r="D159">
        <v>242</v>
      </c>
      <c r="E159">
        <v>198</v>
      </c>
      <c r="F159">
        <v>11.9</v>
      </c>
      <c r="G159">
        <v>3.85</v>
      </c>
      <c r="H159">
        <v>166</v>
      </c>
      <c r="I159">
        <v>117</v>
      </c>
      <c r="J159">
        <v>63.5</v>
      </c>
      <c r="K159">
        <v>45.5</v>
      </c>
      <c r="L159">
        <v>38.799999999999997</v>
      </c>
      <c r="M159">
        <v>38.1</v>
      </c>
      <c r="N159">
        <f>VLOOKUP(C159,'Original PWC Results'!C:E,3,FALSE)</f>
        <v>297</v>
      </c>
      <c r="O159">
        <f t="shared" si="13"/>
        <v>0.66666666666666663</v>
      </c>
      <c r="R159">
        <f t="shared" si="11"/>
        <v>11</v>
      </c>
      <c r="S159">
        <f t="shared" si="12"/>
        <v>18</v>
      </c>
    </row>
    <row r="160" spans="1:19" x14ac:dyDescent="0.3">
      <c r="A160">
        <f t="shared" si="14"/>
        <v>159</v>
      </c>
      <c r="B160" t="s">
        <v>3092</v>
      </c>
      <c r="C160" t="str">
        <f t="shared" si="10"/>
        <v>berries_g_4_VegetableESA1</v>
      </c>
      <c r="D160">
        <v>261</v>
      </c>
      <c r="E160">
        <v>200</v>
      </c>
      <c r="F160">
        <v>18.3</v>
      </c>
      <c r="G160">
        <v>8</v>
      </c>
      <c r="H160">
        <v>160</v>
      </c>
      <c r="I160">
        <v>113</v>
      </c>
      <c r="J160">
        <v>77.099999999999994</v>
      </c>
      <c r="K160">
        <v>62.4</v>
      </c>
      <c r="L160">
        <v>169</v>
      </c>
      <c r="M160">
        <v>159</v>
      </c>
      <c r="N160">
        <f>VLOOKUP(C160,'Original PWC Results'!C:E,3,FALSE)</f>
        <v>256</v>
      </c>
      <c r="O160">
        <f t="shared" si="13"/>
        <v>0.78125</v>
      </c>
      <c r="R160">
        <f t="shared" si="11"/>
        <v>11</v>
      </c>
      <c r="S160">
        <f t="shared" si="12"/>
        <v>18</v>
      </c>
    </row>
    <row r="161" spans="1:19" x14ac:dyDescent="0.3">
      <c r="A161">
        <f t="shared" si="14"/>
        <v>160</v>
      </c>
      <c r="B161" t="s">
        <v>3093</v>
      </c>
      <c r="C161" t="str">
        <f t="shared" si="10"/>
        <v>berries_g_4_VegetableESA2</v>
      </c>
      <c r="D161">
        <v>111</v>
      </c>
      <c r="E161">
        <v>88.7</v>
      </c>
      <c r="F161">
        <v>9.26</v>
      </c>
      <c r="G161">
        <v>4.78</v>
      </c>
      <c r="H161">
        <v>75.3</v>
      </c>
      <c r="I161">
        <v>63.5</v>
      </c>
      <c r="J161">
        <v>42.6</v>
      </c>
      <c r="K161">
        <v>33.4</v>
      </c>
      <c r="L161">
        <v>30.7</v>
      </c>
      <c r="M161">
        <v>30.5</v>
      </c>
      <c r="N161">
        <f>VLOOKUP(C161,'Original PWC Results'!C:E,3,FALSE)</f>
        <v>144</v>
      </c>
      <c r="O161">
        <f t="shared" si="13"/>
        <v>0.61597222222222225</v>
      </c>
      <c r="R161">
        <f t="shared" si="11"/>
        <v>11</v>
      </c>
      <c r="S161">
        <f t="shared" si="12"/>
        <v>18</v>
      </c>
    </row>
    <row r="162" spans="1:19" x14ac:dyDescent="0.3">
      <c r="A162">
        <f t="shared" si="14"/>
        <v>161</v>
      </c>
      <c r="B162" t="s">
        <v>3094</v>
      </c>
      <c r="C162" t="str">
        <f t="shared" si="10"/>
        <v>berries_g_4_VegetableESA3</v>
      </c>
      <c r="D162">
        <v>210</v>
      </c>
      <c r="E162">
        <v>170</v>
      </c>
      <c r="F162">
        <v>19.7</v>
      </c>
      <c r="G162">
        <v>12.8</v>
      </c>
      <c r="H162">
        <v>140</v>
      </c>
      <c r="I162">
        <v>121</v>
      </c>
      <c r="J162">
        <v>90.6</v>
      </c>
      <c r="K162">
        <v>71.7</v>
      </c>
      <c r="L162">
        <v>57</v>
      </c>
      <c r="M162">
        <v>56.6</v>
      </c>
      <c r="N162">
        <f>VLOOKUP(C162,'Original PWC Results'!C:E,3,FALSE)</f>
        <v>205</v>
      </c>
      <c r="O162">
        <f t="shared" si="13"/>
        <v>0.82926829268292679</v>
      </c>
      <c r="R162">
        <f t="shared" si="11"/>
        <v>11</v>
      </c>
      <c r="S162">
        <f t="shared" si="12"/>
        <v>18</v>
      </c>
    </row>
    <row r="163" spans="1:19" x14ac:dyDescent="0.3">
      <c r="A163">
        <f t="shared" si="14"/>
        <v>162</v>
      </c>
      <c r="B163" t="s">
        <v>3095</v>
      </c>
      <c r="C163" t="str">
        <f t="shared" si="10"/>
        <v>berries_g_4_VegetableESA4</v>
      </c>
      <c r="D163">
        <v>60.2</v>
      </c>
      <c r="E163">
        <v>50.2</v>
      </c>
      <c r="F163">
        <v>7.38</v>
      </c>
      <c r="G163">
        <v>4.16</v>
      </c>
      <c r="H163">
        <v>43.9</v>
      </c>
      <c r="I163">
        <v>33.9</v>
      </c>
      <c r="J163">
        <v>25.4</v>
      </c>
      <c r="K163">
        <v>20.399999999999999</v>
      </c>
      <c r="L163">
        <v>15.8</v>
      </c>
      <c r="M163">
        <v>15.6</v>
      </c>
      <c r="N163">
        <f>VLOOKUP(C163,'Original PWC Results'!C:E,3,FALSE)</f>
        <v>99.4</v>
      </c>
      <c r="O163">
        <f t="shared" si="13"/>
        <v>0.50503018108651909</v>
      </c>
      <c r="R163">
        <f t="shared" si="11"/>
        <v>11</v>
      </c>
      <c r="S163">
        <f t="shared" si="12"/>
        <v>18</v>
      </c>
    </row>
    <row r="164" spans="1:19" x14ac:dyDescent="0.3">
      <c r="A164">
        <f t="shared" si="14"/>
        <v>163</v>
      </c>
      <c r="B164" t="s">
        <v>3096</v>
      </c>
      <c r="C164" t="str">
        <f t="shared" si="10"/>
        <v>berries_g_4_VegetableESA5</v>
      </c>
      <c r="D164">
        <v>188</v>
      </c>
      <c r="E164">
        <v>157</v>
      </c>
      <c r="F164">
        <v>17.7</v>
      </c>
      <c r="G164">
        <v>10.5</v>
      </c>
      <c r="H164">
        <v>145</v>
      </c>
      <c r="I164">
        <v>117</v>
      </c>
      <c r="J164">
        <v>84.3</v>
      </c>
      <c r="K164">
        <v>64.599999999999994</v>
      </c>
      <c r="L164">
        <v>56.8</v>
      </c>
      <c r="M164">
        <v>56.1</v>
      </c>
      <c r="N164">
        <f>VLOOKUP(C164,'Original PWC Results'!C:E,3,FALSE)</f>
        <v>207</v>
      </c>
      <c r="O164">
        <f t="shared" si="13"/>
        <v>0.75845410628019327</v>
      </c>
      <c r="R164">
        <f t="shared" si="11"/>
        <v>11</v>
      </c>
      <c r="S164">
        <f t="shared" si="12"/>
        <v>18</v>
      </c>
    </row>
    <row r="165" spans="1:19" x14ac:dyDescent="0.3">
      <c r="A165">
        <f t="shared" si="14"/>
        <v>164</v>
      </c>
      <c r="B165" t="s">
        <v>3097</v>
      </c>
      <c r="C165" t="str">
        <f t="shared" si="10"/>
        <v>berries_g_4_VegetableESA6</v>
      </c>
      <c r="D165">
        <v>286</v>
      </c>
      <c r="E165">
        <v>219</v>
      </c>
      <c r="F165">
        <v>17.2</v>
      </c>
      <c r="G165">
        <v>10.7</v>
      </c>
      <c r="H165">
        <v>170</v>
      </c>
      <c r="I165">
        <v>133</v>
      </c>
      <c r="J165">
        <v>85.7</v>
      </c>
      <c r="K165">
        <v>64.3</v>
      </c>
      <c r="L165">
        <v>57.4</v>
      </c>
      <c r="M165">
        <v>56.6</v>
      </c>
      <c r="N165">
        <f>VLOOKUP(C165,'Original PWC Results'!C:E,3,FALSE)</f>
        <v>298</v>
      </c>
      <c r="O165">
        <f t="shared" si="13"/>
        <v>0.7348993288590604</v>
      </c>
      <c r="R165">
        <f t="shared" si="11"/>
        <v>11</v>
      </c>
      <c r="S165">
        <f t="shared" si="12"/>
        <v>18</v>
      </c>
    </row>
    <row r="166" spans="1:19" x14ac:dyDescent="0.3">
      <c r="A166">
        <f t="shared" si="14"/>
        <v>165</v>
      </c>
      <c r="B166" t="s">
        <v>3098</v>
      </c>
      <c r="C166" t="str">
        <f t="shared" si="10"/>
        <v>berries_g_4_VegetableESA7</v>
      </c>
      <c r="D166">
        <v>273</v>
      </c>
      <c r="E166">
        <v>218</v>
      </c>
      <c r="F166">
        <v>17.5</v>
      </c>
      <c r="G166">
        <v>11.5</v>
      </c>
      <c r="H166">
        <v>181</v>
      </c>
      <c r="I166">
        <v>124</v>
      </c>
      <c r="J166">
        <v>81.7</v>
      </c>
      <c r="K166">
        <v>61.3</v>
      </c>
      <c r="L166">
        <v>72.7</v>
      </c>
      <c r="M166">
        <v>71.099999999999994</v>
      </c>
      <c r="N166">
        <f>VLOOKUP(C166,'Original PWC Results'!C:E,3,FALSE)</f>
        <v>293</v>
      </c>
      <c r="O166">
        <f t="shared" si="13"/>
        <v>0.74402730375426618</v>
      </c>
      <c r="R166">
        <f t="shared" si="11"/>
        <v>11</v>
      </c>
      <c r="S166">
        <f t="shared" si="12"/>
        <v>18</v>
      </c>
    </row>
    <row r="167" spans="1:19" x14ac:dyDescent="0.3">
      <c r="A167">
        <f t="shared" si="14"/>
        <v>166</v>
      </c>
      <c r="B167" t="s">
        <v>3099</v>
      </c>
      <c r="C167" t="str">
        <f t="shared" si="10"/>
        <v>berries_g_4_VegetableESA8</v>
      </c>
      <c r="D167">
        <v>132</v>
      </c>
      <c r="E167">
        <v>95.4</v>
      </c>
      <c r="F167">
        <v>5.81</v>
      </c>
      <c r="G167">
        <v>3.53</v>
      </c>
      <c r="H167">
        <v>68.7</v>
      </c>
      <c r="I167">
        <v>49</v>
      </c>
      <c r="J167">
        <v>30.4</v>
      </c>
      <c r="K167">
        <v>21.8</v>
      </c>
      <c r="L167">
        <v>18.2</v>
      </c>
      <c r="M167">
        <v>17.8</v>
      </c>
      <c r="N167">
        <f>VLOOKUP(C167,'Original PWC Results'!C:E,3,FALSE)</f>
        <v>151</v>
      </c>
      <c r="O167">
        <f t="shared" si="13"/>
        <v>0.63178807947019866</v>
      </c>
      <c r="R167">
        <f t="shared" si="11"/>
        <v>11</v>
      </c>
      <c r="S167">
        <f t="shared" si="12"/>
        <v>18</v>
      </c>
    </row>
    <row r="168" spans="1:19" x14ac:dyDescent="0.3">
      <c r="A168">
        <f t="shared" si="14"/>
        <v>167</v>
      </c>
      <c r="B168" t="s">
        <v>3100</v>
      </c>
      <c r="C168" t="str">
        <f t="shared" si="10"/>
        <v>berries_g_4_VegetableESA9</v>
      </c>
      <c r="D168">
        <v>118</v>
      </c>
      <c r="E168">
        <v>107</v>
      </c>
      <c r="F168">
        <v>12.4</v>
      </c>
      <c r="G168">
        <v>7.53</v>
      </c>
      <c r="H168">
        <v>95.8</v>
      </c>
      <c r="I168">
        <v>69.599999999999994</v>
      </c>
      <c r="J168">
        <v>40.5</v>
      </c>
      <c r="K168">
        <v>31.7</v>
      </c>
      <c r="L168">
        <v>28.3</v>
      </c>
      <c r="M168">
        <v>27.9</v>
      </c>
      <c r="N168">
        <f>VLOOKUP(C168,'Original PWC Results'!C:E,3,FALSE)</f>
        <v>154</v>
      </c>
      <c r="O168">
        <f t="shared" si="13"/>
        <v>0.69480519480519476</v>
      </c>
      <c r="R168">
        <f t="shared" si="11"/>
        <v>11</v>
      </c>
      <c r="S168">
        <f t="shared" si="12"/>
        <v>18</v>
      </c>
    </row>
    <row r="169" spans="1:19" x14ac:dyDescent="0.3">
      <c r="A169">
        <f t="shared" si="14"/>
        <v>168</v>
      </c>
      <c r="B169" t="s">
        <v>3101</v>
      </c>
      <c r="C169" t="str">
        <f t="shared" si="10"/>
        <v>berries_g_4_VegetableESA10a</v>
      </c>
      <c r="D169">
        <v>151</v>
      </c>
      <c r="E169">
        <v>128</v>
      </c>
      <c r="F169">
        <v>10.7</v>
      </c>
      <c r="G169">
        <v>6.24</v>
      </c>
      <c r="H169">
        <v>104</v>
      </c>
      <c r="I169">
        <v>77.400000000000006</v>
      </c>
      <c r="J169">
        <v>46.8</v>
      </c>
      <c r="K169">
        <v>35.299999999999997</v>
      </c>
      <c r="L169">
        <v>29.9</v>
      </c>
      <c r="M169">
        <v>29.8</v>
      </c>
      <c r="N169">
        <f>VLOOKUP(C169,'Original PWC Results'!C:E,3,FALSE)</f>
        <v>175</v>
      </c>
      <c r="O169">
        <f t="shared" si="13"/>
        <v>0.73142857142857143</v>
      </c>
      <c r="R169">
        <f t="shared" si="11"/>
        <v>11</v>
      </c>
      <c r="S169">
        <f t="shared" si="12"/>
        <v>18</v>
      </c>
    </row>
    <row r="170" spans="1:19" x14ac:dyDescent="0.3">
      <c r="A170">
        <f t="shared" si="14"/>
        <v>169</v>
      </c>
      <c r="B170" t="s">
        <v>3102</v>
      </c>
      <c r="C170" t="str">
        <f t="shared" si="10"/>
        <v>berries_g_4_VegetableESA10b</v>
      </c>
      <c r="D170">
        <v>66.599999999999994</v>
      </c>
      <c r="E170">
        <v>63.9</v>
      </c>
      <c r="F170">
        <v>9.76</v>
      </c>
      <c r="G170">
        <v>6.09</v>
      </c>
      <c r="H170">
        <v>61</v>
      </c>
      <c r="I170">
        <v>57</v>
      </c>
      <c r="J170">
        <v>38.700000000000003</v>
      </c>
      <c r="K170">
        <v>31</v>
      </c>
      <c r="L170">
        <v>26.9</v>
      </c>
      <c r="M170">
        <v>26.6</v>
      </c>
      <c r="N170">
        <f>VLOOKUP(C170,'Original PWC Results'!C:E,3,FALSE)</f>
        <v>105</v>
      </c>
      <c r="O170">
        <f t="shared" si="13"/>
        <v>0.60857142857142854</v>
      </c>
      <c r="R170">
        <f t="shared" si="11"/>
        <v>11</v>
      </c>
      <c r="S170">
        <f t="shared" si="12"/>
        <v>18</v>
      </c>
    </row>
    <row r="171" spans="1:19" x14ac:dyDescent="0.3">
      <c r="A171">
        <f t="shared" si="14"/>
        <v>170</v>
      </c>
      <c r="B171" t="s">
        <v>3103</v>
      </c>
      <c r="C171" t="str">
        <f t="shared" si="10"/>
        <v>berries_g_4_VegetableESA11a</v>
      </c>
      <c r="D171">
        <v>274</v>
      </c>
      <c r="E171">
        <v>222</v>
      </c>
      <c r="F171">
        <v>17.7</v>
      </c>
      <c r="G171">
        <v>10.6</v>
      </c>
      <c r="H171">
        <v>181</v>
      </c>
      <c r="I171">
        <v>133</v>
      </c>
      <c r="J171">
        <v>93.4</v>
      </c>
      <c r="K171">
        <v>67.8</v>
      </c>
      <c r="L171">
        <v>59.9</v>
      </c>
      <c r="M171">
        <v>58.6</v>
      </c>
      <c r="N171">
        <f>VLOOKUP(C171,'Original PWC Results'!C:E,3,FALSE)</f>
        <v>277</v>
      </c>
      <c r="O171">
        <f t="shared" si="13"/>
        <v>0.80144404332129959</v>
      </c>
      <c r="R171">
        <f t="shared" si="11"/>
        <v>11</v>
      </c>
      <c r="S171">
        <f t="shared" si="12"/>
        <v>18</v>
      </c>
    </row>
    <row r="172" spans="1:19" x14ac:dyDescent="0.3">
      <c r="A172">
        <f t="shared" si="14"/>
        <v>171</v>
      </c>
      <c r="B172" t="s">
        <v>3104</v>
      </c>
      <c r="C172" t="str">
        <f t="shared" si="10"/>
        <v>berries_g_4_VegetableESA11b</v>
      </c>
      <c r="D172">
        <v>249</v>
      </c>
      <c r="E172">
        <v>197</v>
      </c>
      <c r="F172">
        <v>16.5</v>
      </c>
      <c r="G172">
        <v>9.7899999999999991</v>
      </c>
      <c r="H172">
        <v>159</v>
      </c>
      <c r="I172">
        <v>123</v>
      </c>
      <c r="J172">
        <v>74.8</v>
      </c>
      <c r="K172">
        <v>54.3</v>
      </c>
      <c r="L172">
        <v>52.4</v>
      </c>
      <c r="M172">
        <v>51.5</v>
      </c>
      <c r="N172">
        <f>VLOOKUP(C172,'Original PWC Results'!C:E,3,FALSE)</f>
        <v>248</v>
      </c>
      <c r="O172">
        <f t="shared" si="13"/>
        <v>0.79435483870967738</v>
      </c>
      <c r="R172">
        <f t="shared" si="11"/>
        <v>11</v>
      </c>
      <c r="S172">
        <f t="shared" si="12"/>
        <v>18</v>
      </c>
    </row>
    <row r="173" spans="1:19" x14ac:dyDescent="0.3">
      <c r="A173">
        <f t="shared" si="14"/>
        <v>172</v>
      </c>
      <c r="B173" t="s">
        <v>3105</v>
      </c>
      <c r="C173" t="str">
        <f t="shared" si="10"/>
        <v>berries_g_4_VegetableESA12a</v>
      </c>
      <c r="D173">
        <v>324</v>
      </c>
      <c r="E173">
        <v>244</v>
      </c>
      <c r="F173">
        <v>15.9</v>
      </c>
      <c r="G173">
        <v>9.93</v>
      </c>
      <c r="H173">
        <v>190</v>
      </c>
      <c r="I173">
        <v>129</v>
      </c>
      <c r="J173">
        <v>78.8</v>
      </c>
      <c r="K173">
        <v>60</v>
      </c>
      <c r="L173">
        <v>56.5</v>
      </c>
      <c r="M173">
        <v>55.4</v>
      </c>
      <c r="N173">
        <f>VLOOKUP(C173,'Original PWC Results'!C:E,3,FALSE)</f>
        <v>312</v>
      </c>
      <c r="O173">
        <f t="shared" si="13"/>
        <v>0.78205128205128205</v>
      </c>
      <c r="R173">
        <f t="shared" si="11"/>
        <v>11</v>
      </c>
      <c r="S173">
        <f t="shared" si="12"/>
        <v>18</v>
      </c>
    </row>
    <row r="174" spans="1:19" x14ac:dyDescent="0.3">
      <c r="A174">
        <f t="shared" si="14"/>
        <v>173</v>
      </c>
      <c r="B174" t="s">
        <v>3106</v>
      </c>
      <c r="C174" t="str">
        <f t="shared" si="10"/>
        <v>berries_g_7_VegetableESA1</v>
      </c>
      <c r="D174">
        <v>181</v>
      </c>
      <c r="E174">
        <v>179</v>
      </c>
      <c r="F174">
        <v>22.6</v>
      </c>
      <c r="G174">
        <v>8.23</v>
      </c>
      <c r="H174">
        <v>175</v>
      </c>
      <c r="I174">
        <v>146</v>
      </c>
      <c r="J174">
        <v>95</v>
      </c>
      <c r="K174">
        <v>75</v>
      </c>
      <c r="L174">
        <v>90.3</v>
      </c>
      <c r="M174">
        <v>89.3</v>
      </c>
      <c r="N174">
        <f>VLOOKUP(C174,'Original PWC Results'!C:E,3,FALSE)</f>
        <v>253</v>
      </c>
      <c r="O174">
        <f t="shared" si="13"/>
        <v>0.70750988142292492</v>
      </c>
      <c r="R174">
        <f t="shared" si="11"/>
        <v>11</v>
      </c>
      <c r="S174">
        <f t="shared" si="12"/>
        <v>18</v>
      </c>
    </row>
    <row r="175" spans="1:19" x14ac:dyDescent="0.3">
      <c r="A175">
        <f t="shared" si="14"/>
        <v>174</v>
      </c>
      <c r="B175" t="s">
        <v>3107</v>
      </c>
      <c r="C175" t="str">
        <f t="shared" si="10"/>
        <v>berries_g_7_VegetableESA2</v>
      </c>
      <c r="D175">
        <v>68.8</v>
      </c>
      <c r="E175">
        <v>67.2</v>
      </c>
      <c r="F175">
        <v>8.2899999999999991</v>
      </c>
      <c r="G175">
        <v>4.8499999999999996</v>
      </c>
      <c r="H175">
        <v>62.9</v>
      </c>
      <c r="I175">
        <v>53.1</v>
      </c>
      <c r="J175">
        <v>35.5</v>
      </c>
      <c r="K175">
        <v>28</v>
      </c>
      <c r="L175">
        <v>24.2</v>
      </c>
      <c r="M175">
        <v>23.8</v>
      </c>
      <c r="N175">
        <f>VLOOKUP(C175,'Original PWC Results'!C:E,3,FALSE)</f>
        <v>113</v>
      </c>
      <c r="O175">
        <f t="shared" si="13"/>
        <v>0.59469026548672566</v>
      </c>
      <c r="R175">
        <f t="shared" si="11"/>
        <v>11</v>
      </c>
      <c r="S175">
        <f t="shared" si="12"/>
        <v>18</v>
      </c>
    </row>
    <row r="176" spans="1:19" x14ac:dyDescent="0.3">
      <c r="A176">
        <f t="shared" si="14"/>
        <v>175</v>
      </c>
      <c r="B176" t="s">
        <v>3108</v>
      </c>
      <c r="C176" t="str">
        <f t="shared" si="10"/>
        <v>berries_g_7_VegetableESA3</v>
      </c>
      <c r="D176">
        <v>146</v>
      </c>
      <c r="E176">
        <v>145</v>
      </c>
      <c r="F176">
        <v>24</v>
      </c>
      <c r="G176">
        <v>12.9</v>
      </c>
      <c r="H176">
        <v>140</v>
      </c>
      <c r="I176">
        <v>124</v>
      </c>
      <c r="J176">
        <v>103</v>
      </c>
      <c r="K176">
        <v>83.3</v>
      </c>
      <c r="L176">
        <v>64.7</v>
      </c>
      <c r="M176">
        <v>64.2</v>
      </c>
      <c r="N176">
        <f>VLOOKUP(C176,'Original PWC Results'!C:E,3,FALSE)</f>
        <v>185</v>
      </c>
      <c r="O176">
        <f t="shared" si="13"/>
        <v>0.78378378378378377</v>
      </c>
      <c r="R176">
        <f t="shared" si="11"/>
        <v>11</v>
      </c>
      <c r="S176">
        <f t="shared" si="12"/>
        <v>18</v>
      </c>
    </row>
    <row r="177" spans="1:19" x14ac:dyDescent="0.3">
      <c r="A177">
        <f t="shared" si="14"/>
        <v>176</v>
      </c>
      <c r="B177" t="s">
        <v>3109</v>
      </c>
      <c r="C177" t="str">
        <f t="shared" si="10"/>
        <v>berries_g_7_VegetableESA4</v>
      </c>
      <c r="D177">
        <v>41.2</v>
      </c>
      <c r="E177">
        <v>40.200000000000003</v>
      </c>
      <c r="F177">
        <v>7.61</v>
      </c>
      <c r="G177">
        <v>5</v>
      </c>
      <c r="H177">
        <v>37.5</v>
      </c>
      <c r="I177">
        <v>32.200000000000003</v>
      </c>
      <c r="J177">
        <v>25.7</v>
      </c>
      <c r="K177">
        <v>20.399999999999999</v>
      </c>
      <c r="L177">
        <v>15.8</v>
      </c>
      <c r="M177">
        <v>15.7</v>
      </c>
      <c r="N177">
        <f>VLOOKUP(C177,'Original PWC Results'!C:E,3,FALSE)</f>
        <v>74.900000000000006</v>
      </c>
      <c r="O177">
        <f t="shared" si="13"/>
        <v>0.53671562082777036</v>
      </c>
      <c r="R177">
        <f t="shared" si="11"/>
        <v>11</v>
      </c>
      <c r="S177">
        <f t="shared" si="12"/>
        <v>18</v>
      </c>
    </row>
    <row r="178" spans="1:19" x14ac:dyDescent="0.3">
      <c r="A178">
        <f t="shared" si="14"/>
        <v>177</v>
      </c>
      <c r="B178" t="s">
        <v>3110</v>
      </c>
      <c r="C178" t="str">
        <f t="shared" si="10"/>
        <v>berries_g_7_VegetableESA5</v>
      </c>
      <c r="D178">
        <v>115</v>
      </c>
      <c r="E178">
        <v>114</v>
      </c>
      <c r="F178">
        <v>15.3</v>
      </c>
      <c r="G178">
        <v>9.1199999999999992</v>
      </c>
      <c r="H178">
        <v>108</v>
      </c>
      <c r="I178">
        <v>97.6</v>
      </c>
      <c r="J178">
        <v>69.2</v>
      </c>
      <c r="K178">
        <v>53</v>
      </c>
      <c r="L178">
        <v>43.9</v>
      </c>
      <c r="M178">
        <v>43.4</v>
      </c>
      <c r="N178">
        <f>VLOOKUP(C178,'Original PWC Results'!C:E,3,FALSE)</f>
        <v>152</v>
      </c>
      <c r="O178">
        <f t="shared" si="13"/>
        <v>0.75</v>
      </c>
      <c r="R178">
        <f t="shared" si="11"/>
        <v>11</v>
      </c>
      <c r="S178">
        <f t="shared" si="12"/>
        <v>18</v>
      </c>
    </row>
    <row r="179" spans="1:19" x14ac:dyDescent="0.3">
      <c r="A179">
        <f t="shared" si="14"/>
        <v>178</v>
      </c>
      <c r="B179" t="s">
        <v>3111</v>
      </c>
      <c r="C179" t="str">
        <f t="shared" si="10"/>
        <v>berries_g_7_VegetableESA6</v>
      </c>
      <c r="D179">
        <v>139</v>
      </c>
      <c r="E179">
        <v>137</v>
      </c>
      <c r="F179">
        <v>14.9</v>
      </c>
      <c r="G179">
        <v>8.2799999999999994</v>
      </c>
      <c r="H179">
        <v>130</v>
      </c>
      <c r="I179">
        <v>103</v>
      </c>
      <c r="J179">
        <v>65.5</v>
      </c>
      <c r="K179">
        <v>51.6</v>
      </c>
      <c r="L179">
        <v>41.2</v>
      </c>
      <c r="M179">
        <v>40.799999999999997</v>
      </c>
      <c r="N179">
        <f>VLOOKUP(C179,'Original PWC Results'!C:E,3,FALSE)</f>
        <v>193</v>
      </c>
      <c r="O179">
        <f t="shared" si="13"/>
        <v>0.7098445595854922</v>
      </c>
      <c r="R179">
        <f t="shared" si="11"/>
        <v>11</v>
      </c>
      <c r="S179">
        <f t="shared" si="12"/>
        <v>18</v>
      </c>
    </row>
    <row r="180" spans="1:19" x14ac:dyDescent="0.3">
      <c r="A180">
        <f t="shared" si="14"/>
        <v>179</v>
      </c>
      <c r="B180" t="s">
        <v>3112</v>
      </c>
      <c r="C180" t="str">
        <f t="shared" si="10"/>
        <v>berries_g_7_VegetableESA7</v>
      </c>
      <c r="D180">
        <v>151</v>
      </c>
      <c r="E180">
        <v>147</v>
      </c>
      <c r="F180">
        <v>13</v>
      </c>
      <c r="G180">
        <v>8.9499999999999993</v>
      </c>
      <c r="H180">
        <v>137</v>
      </c>
      <c r="I180">
        <v>100</v>
      </c>
      <c r="J180">
        <v>56.7</v>
      </c>
      <c r="K180">
        <v>42.6</v>
      </c>
      <c r="L180">
        <v>40.700000000000003</v>
      </c>
      <c r="M180">
        <v>40</v>
      </c>
      <c r="N180">
        <f>VLOOKUP(C180,'Original PWC Results'!C:E,3,FALSE)</f>
        <v>205</v>
      </c>
      <c r="O180">
        <f t="shared" si="13"/>
        <v>0.71707317073170729</v>
      </c>
      <c r="R180">
        <f t="shared" si="11"/>
        <v>11</v>
      </c>
      <c r="S180">
        <f t="shared" si="12"/>
        <v>18</v>
      </c>
    </row>
    <row r="181" spans="1:19" x14ac:dyDescent="0.3">
      <c r="A181">
        <f t="shared" si="14"/>
        <v>180</v>
      </c>
      <c r="B181" t="s">
        <v>3113</v>
      </c>
      <c r="C181" t="str">
        <f t="shared" si="10"/>
        <v>berries_g_7_VegetableESA8</v>
      </c>
      <c r="D181">
        <v>66.900000000000006</v>
      </c>
      <c r="E181">
        <v>64.900000000000006</v>
      </c>
      <c r="F181">
        <v>4.66</v>
      </c>
      <c r="G181">
        <v>3.16</v>
      </c>
      <c r="H181">
        <v>61</v>
      </c>
      <c r="I181">
        <v>40.200000000000003</v>
      </c>
      <c r="J181">
        <v>22.9</v>
      </c>
      <c r="K181">
        <v>17.2</v>
      </c>
      <c r="L181">
        <v>14.6</v>
      </c>
      <c r="M181">
        <v>14.3</v>
      </c>
      <c r="N181">
        <f>VLOOKUP(C181,'Original PWC Results'!C:E,3,FALSE)</f>
        <v>107</v>
      </c>
      <c r="O181">
        <f t="shared" si="13"/>
        <v>0.60654205607476641</v>
      </c>
      <c r="R181">
        <f t="shared" si="11"/>
        <v>11</v>
      </c>
      <c r="S181">
        <f t="shared" si="12"/>
        <v>18</v>
      </c>
    </row>
    <row r="182" spans="1:19" x14ac:dyDescent="0.3">
      <c r="A182">
        <f t="shared" si="14"/>
        <v>181</v>
      </c>
      <c r="B182" t="s">
        <v>3114</v>
      </c>
      <c r="C182" t="str">
        <f t="shared" si="10"/>
        <v>brassica_g_7_VegetableESA1</v>
      </c>
      <c r="D182">
        <v>168</v>
      </c>
      <c r="E182">
        <v>166</v>
      </c>
      <c r="F182">
        <v>19.2</v>
      </c>
      <c r="G182">
        <v>7.1</v>
      </c>
      <c r="H182">
        <v>160</v>
      </c>
      <c r="I182">
        <v>130</v>
      </c>
      <c r="J182">
        <v>86.2</v>
      </c>
      <c r="K182">
        <v>64.900000000000006</v>
      </c>
      <c r="L182">
        <v>66.3</v>
      </c>
      <c r="M182">
        <v>65.599999999999994</v>
      </c>
      <c r="N182">
        <f>VLOOKUP(C182,'Original PWC Results'!C:E,3,FALSE)</f>
        <v>222</v>
      </c>
      <c r="O182">
        <f t="shared" si="13"/>
        <v>0.74774774774774777</v>
      </c>
      <c r="R182">
        <f t="shared" si="11"/>
        <v>12</v>
      </c>
      <c r="S182">
        <f t="shared" si="12"/>
        <v>19</v>
      </c>
    </row>
    <row r="183" spans="1:19" x14ac:dyDescent="0.3">
      <c r="A183">
        <f t="shared" si="14"/>
        <v>182</v>
      </c>
      <c r="B183" t="s">
        <v>3115</v>
      </c>
      <c r="C183" t="str">
        <f t="shared" si="10"/>
        <v>brassica_g_7_VegetableESA2</v>
      </c>
      <c r="D183">
        <v>70.599999999999994</v>
      </c>
      <c r="E183">
        <v>69</v>
      </c>
      <c r="F183">
        <v>7.63</v>
      </c>
      <c r="G183">
        <v>4.16</v>
      </c>
      <c r="H183">
        <v>66.099999999999994</v>
      </c>
      <c r="I183">
        <v>51.8</v>
      </c>
      <c r="J183">
        <v>32.799999999999997</v>
      </c>
      <c r="K183">
        <v>25.5</v>
      </c>
      <c r="L183">
        <v>22.6</v>
      </c>
      <c r="M183">
        <v>22.3</v>
      </c>
      <c r="N183">
        <f>VLOOKUP(C183,'Original PWC Results'!C:E,3,FALSE)</f>
        <v>118</v>
      </c>
      <c r="O183">
        <f t="shared" si="13"/>
        <v>0.5847457627118644</v>
      </c>
      <c r="R183">
        <f t="shared" si="11"/>
        <v>12</v>
      </c>
      <c r="S183">
        <f t="shared" si="12"/>
        <v>19</v>
      </c>
    </row>
    <row r="184" spans="1:19" x14ac:dyDescent="0.3">
      <c r="A184">
        <f t="shared" si="14"/>
        <v>183</v>
      </c>
      <c r="B184" t="s">
        <v>3116</v>
      </c>
      <c r="C184" t="str">
        <f t="shared" si="10"/>
        <v>brassica_g_7_VegetableESA3</v>
      </c>
      <c r="D184">
        <v>147</v>
      </c>
      <c r="E184">
        <v>145</v>
      </c>
      <c r="F184">
        <v>22.5</v>
      </c>
      <c r="G184">
        <v>11.8</v>
      </c>
      <c r="H184">
        <v>142</v>
      </c>
      <c r="I184">
        <v>124</v>
      </c>
      <c r="J184">
        <v>98.4</v>
      </c>
      <c r="K184">
        <v>78.900000000000006</v>
      </c>
      <c r="L184">
        <v>61.8</v>
      </c>
      <c r="M184">
        <v>61.2</v>
      </c>
      <c r="N184">
        <f>VLOOKUP(C184,'Original PWC Results'!C:E,3,FALSE)</f>
        <v>175</v>
      </c>
      <c r="O184">
        <f t="shared" si="13"/>
        <v>0.82857142857142863</v>
      </c>
      <c r="R184">
        <f t="shared" si="11"/>
        <v>12</v>
      </c>
      <c r="S184">
        <f t="shared" si="12"/>
        <v>19</v>
      </c>
    </row>
    <row r="185" spans="1:19" x14ac:dyDescent="0.3">
      <c r="A185">
        <f t="shared" si="14"/>
        <v>184</v>
      </c>
      <c r="B185" t="s">
        <v>3117</v>
      </c>
      <c r="C185" t="str">
        <f t="shared" si="10"/>
        <v>brassica_g_7_VegetableESA4</v>
      </c>
      <c r="D185">
        <v>49.5</v>
      </c>
      <c r="E185">
        <v>48.5</v>
      </c>
      <c r="F185">
        <v>6.32</v>
      </c>
      <c r="G185">
        <v>4.17</v>
      </c>
      <c r="H185">
        <v>45.7</v>
      </c>
      <c r="I185">
        <v>37.5</v>
      </c>
      <c r="J185">
        <v>22.7</v>
      </c>
      <c r="K185">
        <v>18.3</v>
      </c>
      <c r="L185">
        <v>13.9</v>
      </c>
      <c r="M185">
        <v>13.7</v>
      </c>
      <c r="N185">
        <f>VLOOKUP(C185,'Original PWC Results'!C:E,3,FALSE)</f>
        <v>90.1</v>
      </c>
      <c r="O185">
        <f t="shared" si="13"/>
        <v>0.53829078801331853</v>
      </c>
      <c r="R185">
        <f t="shared" si="11"/>
        <v>12</v>
      </c>
      <c r="S185">
        <f t="shared" si="12"/>
        <v>19</v>
      </c>
    </row>
    <row r="186" spans="1:19" x14ac:dyDescent="0.3">
      <c r="A186">
        <f t="shared" si="14"/>
        <v>185</v>
      </c>
      <c r="B186" t="s">
        <v>3118</v>
      </c>
      <c r="C186" t="str">
        <f t="shared" si="10"/>
        <v>brassica_g_7_VegetableESA5</v>
      </c>
      <c r="D186">
        <v>121</v>
      </c>
      <c r="E186">
        <v>120</v>
      </c>
      <c r="F186">
        <v>14</v>
      </c>
      <c r="G186">
        <v>8.16</v>
      </c>
      <c r="H186">
        <v>114</v>
      </c>
      <c r="I186">
        <v>99.1</v>
      </c>
      <c r="J186">
        <v>66.400000000000006</v>
      </c>
      <c r="K186">
        <v>50.1</v>
      </c>
      <c r="L186">
        <v>41.8</v>
      </c>
      <c r="M186">
        <v>41.2</v>
      </c>
      <c r="N186">
        <f>VLOOKUP(C186,'Original PWC Results'!C:E,3,FALSE)</f>
        <v>156</v>
      </c>
      <c r="O186">
        <f t="shared" si="13"/>
        <v>0.76923076923076927</v>
      </c>
      <c r="R186">
        <f t="shared" si="11"/>
        <v>12</v>
      </c>
      <c r="S186">
        <f t="shared" si="12"/>
        <v>19</v>
      </c>
    </row>
    <row r="187" spans="1:19" x14ac:dyDescent="0.3">
      <c r="A187">
        <f t="shared" si="14"/>
        <v>186</v>
      </c>
      <c r="B187" t="s">
        <v>3119</v>
      </c>
      <c r="C187" t="str">
        <f t="shared" si="10"/>
        <v>brassica_g_7_VegetableESA6</v>
      </c>
      <c r="D187">
        <v>116</v>
      </c>
      <c r="E187">
        <v>114</v>
      </c>
      <c r="F187">
        <v>12.9</v>
      </c>
      <c r="G187">
        <v>7.16</v>
      </c>
      <c r="H187">
        <v>108</v>
      </c>
      <c r="I187">
        <v>90.2</v>
      </c>
      <c r="J187">
        <v>57.5</v>
      </c>
      <c r="K187">
        <v>46.1</v>
      </c>
      <c r="L187">
        <v>35.700000000000003</v>
      </c>
      <c r="M187">
        <v>35.200000000000003</v>
      </c>
      <c r="N187">
        <f>VLOOKUP(C187,'Original PWC Results'!C:E,3,FALSE)</f>
        <v>168</v>
      </c>
      <c r="O187">
        <f t="shared" si="13"/>
        <v>0.6785714285714286</v>
      </c>
      <c r="R187">
        <f t="shared" si="11"/>
        <v>12</v>
      </c>
      <c r="S187">
        <f t="shared" si="12"/>
        <v>19</v>
      </c>
    </row>
    <row r="188" spans="1:19" x14ac:dyDescent="0.3">
      <c r="A188">
        <f t="shared" si="14"/>
        <v>187</v>
      </c>
      <c r="B188" t="s">
        <v>3120</v>
      </c>
      <c r="C188" t="str">
        <f t="shared" si="10"/>
        <v>brassica_g_7_VegetableESA7</v>
      </c>
      <c r="D188">
        <v>122</v>
      </c>
      <c r="E188">
        <v>120</v>
      </c>
      <c r="F188">
        <v>12.3</v>
      </c>
      <c r="G188">
        <v>7.89</v>
      </c>
      <c r="H188">
        <v>114</v>
      </c>
      <c r="I188">
        <v>91.7</v>
      </c>
      <c r="J188">
        <v>56.6</v>
      </c>
      <c r="K188">
        <v>41.8</v>
      </c>
      <c r="L188">
        <v>41.1</v>
      </c>
      <c r="M188">
        <v>40.4</v>
      </c>
      <c r="N188">
        <f>VLOOKUP(C188,'Original PWC Results'!C:E,3,FALSE)</f>
        <v>170</v>
      </c>
      <c r="O188">
        <f t="shared" si="13"/>
        <v>0.70588235294117652</v>
      </c>
      <c r="R188">
        <f t="shared" si="11"/>
        <v>12</v>
      </c>
      <c r="S188">
        <f t="shared" si="12"/>
        <v>19</v>
      </c>
    </row>
    <row r="189" spans="1:19" x14ac:dyDescent="0.3">
      <c r="A189">
        <f t="shared" si="14"/>
        <v>188</v>
      </c>
      <c r="B189" t="s">
        <v>3121</v>
      </c>
      <c r="C189" t="str">
        <f t="shared" si="10"/>
        <v>brassica_g_7_VegetableESA8</v>
      </c>
      <c r="D189">
        <v>48.6</v>
      </c>
      <c r="E189">
        <v>47.3</v>
      </c>
      <c r="F189">
        <v>3.99</v>
      </c>
      <c r="G189">
        <v>2.71</v>
      </c>
      <c r="H189">
        <v>44.7</v>
      </c>
      <c r="I189">
        <v>34.5</v>
      </c>
      <c r="J189">
        <v>20.7</v>
      </c>
      <c r="K189">
        <v>15.1</v>
      </c>
      <c r="L189">
        <v>12.4</v>
      </c>
      <c r="M189">
        <v>12.2</v>
      </c>
      <c r="N189">
        <f>VLOOKUP(C189,'Original PWC Results'!C:E,3,FALSE)</f>
        <v>82.1</v>
      </c>
      <c r="O189">
        <f t="shared" si="13"/>
        <v>0.57612667478684532</v>
      </c>
      <c r="R189">
        <f t="shared" si="11"/>
        <v>12</v>
      </c>
      <c r="S189">
        <f t="shared" si="12"/>
        <v>19</v>
      </c>
    </row>
    <row r="190" spans="1:19" x14ac:dyDescent="0.3">
      <c r="A190">
        <f t="shared" si="14"/>
        <v>189</v>
      </c>
      <c r="B190" t="s">
        <v>3122</v>
      </c>
      <c r="C190" t="str">
        <f t="shared" si="10"/>
        <v>brassica_g_7_VegetableESA9</v>
      </c>
      <c r="D190">
        <v>56.1</v>
      </c>
      <c r="E190">
        <v>55</v>
      </c>
      <c r="F190">
        <v>7.62</v>
      </c>
      <c r="G190">
        <v>5.25</v>
      </c>
      <c r="H190">
        <v>52</v>
      </c>
      <c r="I190">
        <v>43.1</v>
      </c>
      <c r="J190">
        <v>25.9</v>
      </c>
      <c r="K190">
        <v>20.3</v>
      </c>
      <c r="L190">
        <v>17.399999999999999</v>
      </c>
      <c r="M190">
        <v>17.100000000000001</v>
      </c>
      <c r="N190">
        <f>VLOOKUP(C190,'Original PWC Results'!C:E,3,FALSE)</f>
        <v>80.2</v>
      </c>
      <c r="O190">
        <f t="shared" si="13"/>
        <v>0.68578553615960103</v>
      </c>
      <c r="R190">
        <f t="shared" si="11"/>
        <v>12</v>
      </c>
      <c r="S190">
        <f t="shared" si="12"/>
        <v>19</v>
      </c>
    </row>
    <row r="191" spans="1:19" x14ac:dyDescent="0.3">
      <c r="A191">
        <f t="shared" si="14"/>
        <v>190</v>
      </c>
      <c r="B191" t="s">
        <v>3123</v>
      </c>
      <c r="C191" t="str">
        <f t="shared" si="10"/>
        <v>brassica_g_7_VegetableESA10a</v>
      </c>
      <c r="D191">
        <v>80.3</v>
      </c>
      <c r="E191">
        <v>78.5</v>
      </c>
      <c r="F191">
        <v>7.55</v>
      </c>
      <c r="G191">
        <v>4.4800000000000004</v>
      </c>
      <c r="H191">
        <v>73.8</v>
      </c>
      <c r="I191">
        <v>54.5</v>
      </c>
      <c r="J191">
        <v>32.799999999999997</v>
      </c>
      <c r="K191">
        <v>25.1</v>
      </c>
      <c r="L191">
        <v>20.9</v>
      </c>
      <c r="M191">
        <v>20.6</v>
      </c>
      <c r="N191">
        <f>VLOOKUP(C191,'Original PWC Results'!C:E,3,FALSE)</f>
        <v>122</v>
      </c>
      <c r="O191">
        <f t="shared" si="13"/>
        <v>0.64344262295081966</v>
      </c>
      <c r="R191">
        <f t="shared" si="11"/>
        <v>12</v>
      </c>
      <c r="S191">
        <f t="shared" si="12"/>
        <v>19</v>
      </c>
    </row>
    <row r="192" spans="1:19" x14ac:dyDescent="0.3">
      <c r="A192">
        <f t="shared" si="14"/>
        <v>191</v>
      </c>
      <c r="B192" t="s">
        <v>3124</v>
      </c>
      <c r="C192" t="str">
        <f t="shared" si="10"/>
        <v>brassica_g_7_VegetableESA10b</v>
      </c>
      <c r="D192">
        <v>43.7</v>
      </c>
      <c r="E192">
        <v>43.2</v>
      </c>
      <c r="F192">
        <v>6.47</v>
      </c>
      <c r="G192">
        <v>4.8899999999999997</v>
      </c>
      <c r="H192">
        <v>41.8</v>
      </c>
      <c r="I192">
        <v>36.9</v>
      </c>
      <c r="J192">
        <v>26.3</v>
      </c>
      <c r="K192">
        <v>20.9</v>
      </c>
      <c r="L192">
        <v>16.899999999999999</v>
      </c>
      <c r="M192">
        <v>16.7</v>
      </c>
      <c r="N192">
        <f>VLOOKUP(C192,'Original PWC Results'!C:E,3,FALSE)</f>
        <v>63.1</v>
      </c>
      <c r="O192">
        <f t="shared" si="13"/>
        <v>0.68462757527733764</v>
      </c>
      <c r="R192">
        <f t="shared" si="11"/>
        <v>12</v>
      </c>
      <c r="S192">
        <f t="shared" si="12"/>
        <v>19</v>
      </c>
    </row>
    <row r="193" spans="1:19" x14ac:dyDescent="0.3">
      <c r="A193">
        <f t="shared" si="14"/>
        <v>192</v>
      </c>
      <c r="B193" t="s">
        <v>3125</v>
      </c>
      <c r="C193" t="str">
        <f t="shared" si="10"/>
        <v>brassica_g_7_VegetableESA11a</v>
      </c>
      <c r="D193">
        <v>151</v>
      </c>
      <c r="E193">
        <v>148</v>
      </c>
      <c r="F193">
        <v>13.4</v>
      </c>
      <c r="G193">
        <v>7.13</v>
      </c>
      <c r="H193">
        <v>140</v>
      </c>
      <c r="I193">
        <v>109</v>
      </c>
      <c r="J193">
        <v>67.400000000000006</v>
      </c>
      <c r="K193">
        <v>49.6</v>
      </c>
      <c r="L193">
        <v>42</v>
      </c>
      <c r="M193">
        <v>41.3</v>
      </c>
      <c r="N193">
        <f>VLOOKUP(C193,'Original PWC Results'!C:E,3,FALSE)</f>
        <v>198</v>
      </c>
      <c r="O193">
        <f t="shared" si="13"/>
        <v>0.74747474747474751</v>
      </c>
      <c r="R193">
        <f t="shared" si="11"/>
        <v>12</v>
      </c>
      <c r="S193">
        <f t="shared" si="12"/>
        <v>19</v>
      </c>
    </row>
    <row r="194" spans="1:19" x14ac:dyDescent="0.3">
      <c r="A194">
        <f t="shared" si="14"/>
        <v>193</v>
      </c>
      <c r="B194" t="s">
        <v>3126</v>
      </c>
      <c r="C194" t="str">
        <f t="shared" ref="C194:C257" si="15">LEFT(B194,R194-1)&amp;RIGHT(B194,LEN(B194)-S194)</f>
        <v>brassica_g_7_VegetableESA11b</v>
      </c>
      <c r="D194">
        <v>142</v>
      </c>
      <c r="E194">
        <v>139</v>
      </c>
      <c r="F194">
        <v>14.2</v>
      </c>
      <c r="G194">
        <v>6.26</v>
      </c>
      <c r="H194">
        <v>131</v>
      </c>
      <c r="I194">
        <v>108</v>
      </c>
      <c r="J194">
        <v>72.3</v>
      </c>
      <c r="K194">
        <v>52.1</v>
      </c>
      <c r="L194">
        <v>44.3</v>
      </c>
      <c r="M194">
        <v>43.5</v>
      </c>
      <c r="N194">
        <f>VLOOKUP(C194,'Original PWC Results'!C:E,3,FALSE)</f>
        <v>186</v>
      </c>
      <c r="O194">
        <f t="shared" si="13"/>
        <v>0.74731182795698925</v>
      </c>
      <c r="R194">
        <f t="shared" ref="R194:R257" si="16">SEARCH("run",B194)</f>
        <v>12</v>
      </c>
      <c r="S194">
        <f t="shared" ref="S194:S257" si="17">SEARCH("_",B194,SEARCH("_",B194,R194+1)+1)</f>
        <v>19</v>
      </c>
    </row>
    <row r="195" spans="1:19" x14ac:dyDescent="0.3">
      <c r="A195">
        <f t="shared" si="14"/>
        <v>194</v>
      </c>
      <c r="B195" t="s">
        <v>3127</v>
      </c>
      <c r="C195" t="str">
        <f t="shared" si="15"/>
        <v>brassica_g_7_VegetableESA12a</v>
      </c>
      <c r="D195">
        <v>164</v>
      </c>
      <c r="E195">
        <v>160</v>
      </c>
      <c r="F195">
        <v>12.1</v>
      </c>
      <c r="G195">
        <v>6.38</v>
      </c>
      <c r="H195">
        <v>150</v>
      </c>
      <c r="I195">
        <v>104</v>
      </c>
      <c r="J195">
        <v>62.4</v>
      </c>
      <c r="K195">
        <v>46.1</v>
      </c>
      <c r="L195">
        <v>41.8</v>
      </c>
      <c r="M195">
        <v>40.9</v>
      </c>
      <c r="N195">
        <f>VLOOKUP(C195,'Original PWC Results'!C:E,3,FALSE)</f>
        <v>214</v>
      </c>
      <c r="O195">
        <f t="shared" ref="O195:O258" si="18">E195/N195</f>
        <v>0.74766355140186913</v>
      </c>
      <c r="R195">
        <f t="shared" si="16"/>
        <v>12</v>
      </c>
      <c r="S195">
        <f t="shared" si="17"/>
        <v>19</v>
      </c>
    </row>
    <row r="196" spans="1:19" x14ac:dyDescent="0.3">
      <c r="A196">
        <f t="shared" ref="A196:A259" si="19">A195+1</f>
        <v>195</v>
      </c>
      <c r="B196" t="s">
        <v>3128</v>
      </c>
      <c r="C196" t="str">
        <f t="shared" si="15"/>
        <v>brassica_g_7_VegetableESA12b</v>
      </c>
      <c r="D196">
        <v>90.2</v>
      </c>
      <c r="E196">
        <v>88.1</v>
      </c>
      <c r="F196">
        <v>9.08</v>
      </c>
      <c r="G196">
        <v>5.33</v>
      </c>
      <c r="H196">
        <v>82.2</v>
      </c>
      <c r="I196">
        <v>61.1</v>
      </c>
      <c r="J196">
        <v>46.4</v>
      </c>
      <c r="K196">
        <v>34.4</v>
      </c>
      <c r="L196">
        <v>29.3</v>
      </c>
      <c r="M196">
        <v>28.8</v>
      </c>
      <c r="N196">
        <f>VLOOKUP(C196,'Original PWC Results'!C:E,3,FALSE)</f>
        <v>115</v>
      </c>
      <c r="O196">
        <f t="shared" si="18"/>
        <v>0.76608695652173908</v>
      </c>
      <c r="R196">
        <f t="shared" si="16"/>
        <v>12</v>
      </c>
      <c r="S196">
        <f t="shared" si="17"/>
        <v>19</v>
      </c>
    </row>
    <row r="197" spans="1:19" x14ac:dyDescent="0.3">
      <c r="A197">
        <f t="shared" si="19"/>
        <v>196</v>
      </c>
      <c r="B197" t="s">
        <v>3129</v>
      </c>
      <c r="C197" t="str">
        <f t="shared" si="15"/>
        <v>brassica_g_7_VegetableESA13</v>
      </c>
      <c r="D197">
        <v>111</v>
      </c>
      <c r="E197">
        <v>108</v>
      </c>
      <c r="F197">
        <v>10.8</v>
      </c>
      <c r="G197">
        <v>4.54</v>
      </c>
      <c r="H197">
        <v>102</v>
      </c>
      <c r="I197">
        <v>77.7</v>
      </c>
      <c r="J197">
        <v>48.7</v>
      </c>
      <c r="K197">
        <v>38.4</v>
      </c>
      <c r="L197">
        <v>29.4</v>
      </c>
      <c r="M197">
        <v>29.3</v>
      </c>
      <c r="N197">
        <f>VLOOKUP(C197,'Original PWC Results'!C:E,3,FALSE)</f>
        <v>146</v>
      </c>
      <c r="O197">
        <f t="shared" si="18"/>
        <v>0.73972602739726023</v>
      </c>
      <c r="R197">
        <f t="shared" si="16"/>
        <v>12</v>
      </c>
      <c r="S197">
        <f t="shared" si="17"/>
        <v>19</v>
      </c>
    </row>
    <row r="198" spans="1:19" x14ac:dyDescent="0.3">
      <c r="A198">
        <f t="shared" si="19"/>
        <v>197</v>
      </c>
      <c r="B198" t="s">
        <v>3130</v>
      </c>
      <c r="C198" t="str">
        <f t="shared" si="15"/>
        <v>brassica_g_7_VegetableESA14</v>
      </c>
      <c r="D198">
        <v>65.599999999999994</v>
      </c>
      <c r="E198">
        <v>64.900000000000006</v>
      </c>
      <c r="F198">
        <v>9.69</v>
      </c>
      <c r="G198">
        <v>6.19</v>
      </c>
      <c r="H198">
        <v>62.9</v>
      </c>
      <c r="I198">
        <v>53</v>
      </c>
      <c r="J198">
        <v>36.5</v>
      </c>
      <c r="K198">
        <v>29.4</v>
      </c>
      <c r="L198">
        <v>23.9</v>
      </c>
      <c r="M198">
        <v>23.7</v>
      </c>
      <c r="N198">
        <f>VLOOKUP(C198,'Original PWC Results'!C:E,3,FALSE)</f>
        <v>83.3</v>
      </c>
      <c r="O198">
        <f t="shared" si="18"/>
        <v>0.7791116446578632</v>
      </c>
      <c r="R198">
        <f t="shared" si="16"/>
        <v>12</v>
      </c>
      <c r="S198">
        <f t="shared" si="17"/>
        <v>19</v>
      </c>
    </row>
    <row r="199" spans="1:19" x14ac:dyDescent="0.3">
      <c r="A199">
        <f t="shared" si="19"/>
        <v>198</v>
      </c>
      <c r="B199" t="s">
        <v>3131</v>
      </c>
      <c r="C199" t="str">
        <f t="shared" si="15"/>
        <v>brassica_g_7_VegetableESA15a</v>
      </c>
      <c r="D199">
        <v>190</v>
      </c>
      <c r="E199">
        <v>187</v>
      </c>
      <c r="F199">
        <v>26.8</v>
      </c>
      <c r="G199">
        <v>11.4</v>
      </c>
      <c r="H199">
        <v>182</v>
      </c>
      <c r="I199">
        <v>151</v>
      </c>
      <c r="J199">
        <v>99.6</v>
      </c>
      <c r="K199">
        <v>76.3</v>
      </c>
      <c r="L199">
        <v>64.900000000000006</v>
      </c>
      <c r="M199">
        <v>64.2</v>
      </c>
      <c r="N199">
        <f>VLOOKUP(C199,'Original PWC Results'!C:E,3,FALSE)</f>
        <v>266</v>
      </c>
      <c r="O199">
        <f t="shared" si="18"/>
        <v>0.70300751879699253</v>
      </c>
      <c r="R199">
        <f t="shared" si="16"/>
        <v>12</v>
      </c>
      <c r="S199">
        <f t="shared" si="17"/>
        <v>19</v>
      </c>
    </row>
    <row r="200" spans="1:19" x14ac:dyDescent="0.3">
      <c r="A200">
        <f t="shared" si="19"/>
        <v>199</v>
      </c>
      <c r="B200" t="s">
        <v>3132</v>
      </c>
      <c r="C200" t="str">
        <f t="shared" si="15"/>
        <v>brassica_g_7_VegetableESA15b</v>
      </c>
      <c r="D200">
        <v>126</v>
      </c>
      <c r="E200">
        <v>120</v>
      </c>
      <c r="F200">
        <v>7.23</v>
      </c>
      <c r="G200">
        <v>3.57</v>
      </c>
      <c r="H200">
        <v>106</v>
      </c>
      <c r="I200">
        <v>61.1</v>
      </c>
      <c r="J200">
        <v>31.7</v>
      </c>
      <c r="K200">
        <v>23.7</v>
      </c>
      <c r="L200">
        <v>20.6</v>
      </c>
      <c r="M200">
        <v>20.2</v>
      </c>
      <c r="N200">
        <f>VLOOKUP(C200,'Original PWC Results'!C:E,3,FALSE)</f>
        <v>170</v>
      </c>
      <c r="O200">
        <f t="shared" si="18"/>
        <v>0.70588235294117652</v>
      </c>
      <c r="R200">
        <f t="shared" si="16"/>
        <v>12</v>
      </c>
      <c r="S200">
        <f t="shared" si="17"/>
        <v>19</v>
      </c>
    </row>
    <row r="201" spans="1:19" x14ac:dyDescent="0.3">
      <c r="A201">
        <f t="shared" si="19"/>
        <v>200</v>
      </c>
      <c r="B201" t="s">
        <v>3133</v>
      </c>
      <c r="C201" t="str">
        <f t="shared" si="15"/>
        <v>brassica_g_7_VegetableESA16a</v>
      </c>
      <c r="D201">
        <v>54.7</v>
      </c>
      <c r="E201">
        <v>54.1</v>
      </c>
      <c r="F201">
        <v>8.16</v>
      </c>
      <c r="G201">
        <v>4.9400000000000004</v>
      </c>
      <c r="H201">
        <v>52.6</v>
      </c>
      <c r="I201">
        <v>47.9</v>
      </c>
      <c r="J201">
        <v>35</v>
      </c>
      <c r="K201">
        <v>28.4</v>
      </c>
      <c r="L201">
        <v>22</v>
      </c>
      <c r="M201">
        <v>21.8</v>
      </c>
      <c r="N201">
        <f>VLOOKUP(C201,'Original PWC Results'!C:E,3,FALSE)</f>
        <v>75.7</v>
      </c>
      <c r="O201">
        <f t="shared" si="18"/>
        <v>0.71466314398943198</v>
      </c>
      <c r="R201">
        <f t="shared" si="16"/>
        <v>12</v>
      </c>
      <c r="S201">
        <f t="shared" si="17"/>
        <v>19</v>
      </c>
    </row>
    <row r="202" spans="1:19" x14ac:dyDescent="0.3">
      <c r="A202">
        <f t="shared" si="19"/>
        <v>201</v>
      </c>
      <c r="B202" t="s">
        <v>3134</v>
      </c>
      <c r="C202" t="str">
        <f t="shared" si="15"/>
        <v>brassica_g_7_VegetableESA16b</v>
      </c>
      <c r="D202">
        <v>27.3</v>
      </c>
      <c r="E202">
        <v>27.1</v>
      </c>
      <c r="F202">
        <v>5.04</v>
      </c>
      <c r="G202">
        <v>4.33</v>
      </c>
      <c r="H202">
        <v>26.4</v>
      </c>
      <c r="I202">
        <v>23.4</v>
      </c>
      <c r="J202">
        <v>19.399999999999999</v>
      </c>
      <c r="K202">
        <v>16.399999999999999</v>
      </c>
      <c r="L202">
        <v>12.5</v>
      </c>
      <c r="M202">
        <v>12.4</v>
      </c>
      <c r="N202">
        <f>VLOOKUP(C202,'Original PWC Results'!C:E,3,FALSE)</f>
        <v>32.5</v>
      </c>
      <c r="O202">
        <f t="shared" si="18"/>
        <v>0.8338461538461539</v>
      </c>
      <c r="R202">
        <f t="shared" si="16"/>
        <v>12</v>
      </c>
      <c r="S202">
        <f t="shared" si="17"/>
        <v>19</v>
      </c>
    </row>
    <row r="203" spans="1:19" x14ac:dyDescent="0.3">
      <c r="A203">
        <f t="shared" si="19"/>
        <v>202</v>
      </c>
      <c r="B203" t="s">
        <v>3135</v>
      </c>
      <c r="C203" t="str">
        <f t="shared" si="15"/>
        <v>brassica_g_7_VegetableESA17a</v>
      </c>
      <c r="D203">
        <v>151</v>
      </c>
      <c r="E203">
        <v>150</v>
      </c>
      <c r="F203">
        <v>26.6</v>
      </c>
      <c r="G203">
        <v>15.5</v>
      </c>
      <c r="H203">
        <v>147</v>
      </c>
      <c r="I203">
        <v>128</v>
      </c>
      <c r="J203">
        <v>98.5</v>
      </c>
      <c r="K203">
        <v>82.5</v>
      </c>
      <c r="L203">
        <v>63.4</v>
      </c>
      <c r="M203">
        <v>63</v>
      </c>
      <c r="N203">
        <f>VLOOKUP(C203,'Original PWC Results'!C:E,3,FALSE)</f>
        <v>207</v>
      </c>
      <c r="O203">
        <f t="shared" si="18"/>
        <v>0.72463768115942029</v>
      </c>
      <c r="R203">
        <f t="shared" si="16"/>
        <v>12</v>
      </c>
      <c r="S203">
        <f t="shared" si="17"/>
        <v>19</v>
      </c>
    </row>
    <row r="204" spans="1:19" x14ac:dyDescent="0.3">
      <c r="A204">
        <f t="shared" si="19"/>
        <v>203</v>
      </c>
      <c r="B204" t="s">
        <v>3136</v>
      </c>
      <c r="C204" t="str">
        <f t="shared" si="15"/>
        <v>brassica_g_7_VegetableESA17b</v>
      </c>
      <c r="D204">
        <v>52.7</v>
      </c>
      <c r="E204">
        <v>52.2</v>
      </c>
      <c r="F204">
        <v>7.37</v>
      </c>
      <c r="G204">
        <v>5.45</v>
      </c>
      <c r="H204">
        <v>50.5</v>
      </c>
      <c r="I204">
        <v>43.7</v>
      </c>
      <c r="J204">
        <v>30.3</v>
      </c>
      <c r="K204">
        <v>23.9</v>
      </c>
      <c r="L204">
        <v>19.3</v>
      </c>
      <c r="M204">
        <v>19.100000000000001</v>
      </c>
      <c r="N204">
        <f>VLOOKUP(C204,'Original PWC Results'!C:E,3,FALSE)</f>
        <v>67.2</v>
      </c>
      <c r="O204">
        <f t="shared" si="18"/>
        <v>0.7767857142857143</v>
      </c>
      <c r="R204">
        <f t="shared" si="16"/>
        <v>12</v>
      </c>
      <c r="S204">
        <f t="shared" si="17"/>
        <v>19</v>
      </c>
    </row>
    <row r="205" spans="1:19" x14ac:dyDescent="0.3">
      <c r="A205">
        <f t="shared" si="19"/>
        <v>204</v>
      </c>
      <c r="B205" t="s">
        <v>3137</v>
      </c>
      <c r="C205" t="str">
        <f t="shared" si="15"/>
        <v>brassica_g_7_VegetableESA18a</v>
      </c>
      <c r="D205">
        <v>49</v>
      </c>
      <c r="E205">
        <v>48.4</v>
      </c>
      <c r="F205">
        <v>8.41</v>
      </c>
      <c r="G205">
        <v>5.49</v>
      </c>
      <c r="H205">
        <v>47.2</v>
      </c>
      <c r="I205">
        <v>42.1</v>
      </c>
      <c r="J205">
        <v>32.299999999999997</v>
      </c>
      <c r="K205">
        <v>26.5</v>
      </c>
      <c r="L205">
        <v>20.2</v>
      </c>
      <c r="M205">
        <v>20</v>
      </c>
      <c r="N205">
        <f>VLOOKUP(C205,'Original PWC Results'!C:E,3,FALSE)</f>
        <v>72.400000000000006</v>
      </c>
      <c r="O205">
        <f t="shared" si="18"/>
        <v>0.66850828729281764</v>
      </c>
      <c r="R205">
        <f t="shared" si="16"/>
        <v>12</v>
      </c>
      <c r="S205">
        <f t="shared" si="17"/>
        <v>19</v>
      </c>
    </row>
    <row r="206" spans="1:19" x14ac:dyDescent="0.3">
      <c r="A206">
        <f t="shared" si="19"/>
        <v>205</v>
      </c>
      <c r="B206" t="s">
        <v>3138</v>
      </c>
      <c r="C206" t="str">
        <f t="shared" si="15"/>
        <v>brassica_g_7_VegetableESA18b</v>
      </c>
      <c r="D206">
        <v>50.4</v>
      </c>
      <c r="E206">
        <v>49.6</v>
      </c>
      <c r="F206">
        <v>7.16</v>
      </c>
      <c r="G206">
        <v>4.79</v>
      </c>
      <c r="H206">
        <v>47.3</v>
      </c>
      <c r="I206">
        <v>37.799999999999997</v>
      </c>
      <c r="J206">
        <v>29.8</v>
      </c>
      <c r="K206">
        <v>23.7</v>
      </c>
      <c r="L206">
        <v>18</v>
      </c>
      <c r="M206">
        <v>17.8</v>
      </c>
      <c r="N206">
        <f>VLOOKUP(C206,'Original PWC Results'!C:E,3,FALSE)</f>
        <v>77.900000000000006</v>
      </c>
      <c r="O206">
        <f t="shared" si="18"/>
        <v>0.63671373555840816</v>
      </c>
      <c r="R206">
        <f t="shared" si="16"/>
        <v>12</v>
      </c>
      <c r="S206">
        <f t="shared" si="17"/>
        <v>19</v>
      </c>
    </row>
    <row r="207" spans="1:19" x14ac:dyDescent="0.3">
      <c r="A207">
        <f t="shared" si="19"/>
        <v>206</v>
      </c>
      <c r="B207" t="s">
        <v>3139</v>
      </c>
      <c r="C207" t="str">
        <f t="shared" si="15"/>
        <v>brassica_g_7_VegetableESA19a</v>
      </c>
      <c r="D207">
        <v>59.7</v>
      </c>
      <c r="E207">
        <v>58.8</v>
      </c>
      <c r="F207">
        <v>11.8</v>
      </c>
      <c r="G207">
        <v>7.51</v>
      </c>
      <c r="H207">
        <v>56.2</v>
      </c>
      <c r="I207">
        <v>44.7</v>
      </c>
      <c r="J207">
        <v>34.1</v>
      </c>
      <c r="K207">
        <v>29.5</v>
      </c>
      <c r="L207">
        <v>22.5</v>
      </c>
      <c r="M207">
        <v>22.4</v>
      </c>
      <c r="N207">
        <f>VLOOKUP(C207,'Original PWC Results'!C:E,3,FALSE)</f>
        <v>81.099999999999994</v>
      </c>
      <c r="O207">
        <f t="shared" si="18"/>
        <v>0.72503082614056724</v>
      </c>
      <c r="R207">
        <f t="shared" si="16"/>
        <v>12</v>
      </c>
      <c r="S207">
        <f t="shared" si="17"/>
        <v>19</v>
      </c>
    </row>
    <row r="208" spans="1:19" x14ac:dyDescent="0.3">
      <c r="A208">
        <f t="shared" si="19"/>
        <v>207</v>
      </c>
      <c r="B208" t="s">
        <v>3140</v>
      </c>
      <c r="C208" t="str">
        <f t="shared" si="15"/>
        <v>brassica_g_7_VegetableESA19b</v>
      </c>
      <c r="D208">
        <v>80.400000000000006</v>
      </c>
      <c r="E208">
        <v>79.400000000000006</v>
      </c>
      <c r="F208">
        <v>20.399999999999999</v>
      </c>
      <c r="G208">
        <v>14.3</v>
      </c>
      <c r="H208">
        <v>76.900000000000006</v>
      </c>
      <c r="I208">
        <v>65.099999999999994</v>
      </c>
      <c r="J208">
        <v>48.7</v>
      </c>
      <c r="K208">
        <v>42.4</v>
      </c>
      <c r="L208">
        <v>32.6</v>
      </c>
      <c r="M208">
        <v>32.5</v>
      </c>
      <c r="N208">
        <f>VLOOKUP(C208,'Original PWC Results'!C:E,3,FALSE)</f>
        <v>111</v>
      </c>
      <c r="O208">
        <f t="shared" si="18"/>
        <v>0.71531531531531534</v>
      </c>
      <c r="R208">
        <f t="shared" si="16"/>
        <v>12</v>
      </c>
      <c r="S208">
        <f t="shared" si="17"/>
        <v>19</v>
      </c>
    </row>
    <row r="209" spans="1:19" x14ac:dyDescent="0.3">
      <c r="A209">
        <f t="shared" si="19"/>
        <v>208</v>
      </c>
      <c r="B209" t="s">
        <v>3141</v>
      </c>
      <c r="C209" t="str">
        <f t="shared" si="15"/>
        <v>brassica_g_7_VegetableESA20a</v>
      </c>
      <c r="D209">
        <v>229</v>
      </c>
      <c r="E209">
        <v>224</v>
      </c>
      <c r="F209">
        <v>19.899999999999999</v>
      </c>
      <c r="G209">
        <v>8.2899999999999991</v>
      </c>
      <c r="H209">
        <v>214</v>
      </c>
      <c r="I209">
        <v>168</v>
      </c>
      <c r="J209">
        <v>105</v>
      </c>
      <c r="K209">
        <v>76.099999999999994</v>
      </c>
      <c r="L209">
        <v>61.2</v>
      </c>
      <c r="M209">
        <v>60.2</v>
      </c>
      <c r="N209">
        <f>VLOOKUP(C209,'Original PWC Results'!C:E,3,FALSE)</f>
        <v>331</v>
      </c>
      <c r="O209">
        <f t="shared" si="18"/>
        <v>0.67673716012084595</v>
      </c>
      <c r="R209">
        <f t="shared" si="16"/>
        <v>12</v>
      </c>
      <c r="S209">
        <f t="shared" si="17"/>
        <v>19</v>
      </c>
    </row>
    <row r="210" spans="1:19" x14ac:dyDescent="0.3">
      <c r="A210">
        <f t="shared" si="19"/>
        <v>209</v>
      </c>
      <c r="B210" t="s">
        <v>3142</v>
      </c>
      <c r="C210" t="str">
        <f t="shared" si="15"/>
        <v>brassica_g_7_VegetableESA20b</v>
      </c>
      <c r="D210">
        <v>203</v>
      </c>
      <c r="E210">
        <v>198</v>
      </c>
      <c r="F210">
        <v>16.5</v>
      </c>
      <c r="G210">
        <v>6.52</v>
      </c>
      <c r="H210">
        <v>184</v>
      </c>
      <c r="I210">
        <v>145</v>
      </c>
      <c r="J210">
        <v>85.8</v>
      </c>
      <c r="K210">
        <v>62.3</v>
      </c>
      <c r="L210">
        <v>50.5</v>
      </c>
      <c r="M210">
        <v>49.7</v>
      </c>
      <c r="N210">
        <f>VLOOKUP(C210,'Original PWC Results'!C:E,3,FALSE)</f>
        <v>284</v>
      </c>
      <c r="O210">
        <f t="shared" si="18"/>
        <v>0.69718309859154926</v>
      </c>
      <c r="R210">
        <f t="shared" si="16"/>
        <v>12</v>
      </c>
      <c r="S210">
        <f t="shared" si="17"/>
        <v>19</v>
      </c>
    </row>
    <row r="211" spans="1:19" x14ac:dyDescent="0.3">
      <c r="A211">
        <f t="shared" si="19"/>
        <v>210</v>
      </c>
      <c r="B211" t="s">
        <v>3143</v>
      </c>
      <c r="C211" t="str">
        <f t="shared" si="15"/>
        <v>brassica_g_7_VegetableESA21</v>
      </c>
      <c r="D211">
        <v>132</v>
      </c>
      <c r="E211">
        <v>129</v>
      </c>
      <c r="F211">
        <v>9.2200000000000006</v>
      </c>
      <c r="G211">
        <v>3.19</v>
      </c>
      <c r="H211">
        <v>123</v>
      </c>
      <c r="I211">
        <v>87.2</v>
      </c>
      <c r="J211">
        <v>48.1</v>
      </c>
      <c r="K211">
        <v>35</v>
      </c>
      <c r="L211">
        <v>29.4</v>
      </c>
      <c r="M211">
        <v>28.9</v>
      </c>
      <c r="N211">
        <f>VLOOKUP(C211,'Original PWC Results'!C:E,3,FALSE)</f>
        <v>210</v>
      </c>
      <c r="O211">
        <f t="shared" si="18"/>
        <v>0.61428571428571432</v>
      </c>
      <c r="R211">
        <f t="shared" si="16"/>
        <v>12</v>
      </c>
      <c r="S211">
        <f t="shared" si="17"/>
        <v>19</v>
      </c>
    </row>
    <row r="212" spans="1:19" x14ac:dyDescent="0.3">
      <c r="A212">
        <f t="shared" si="19"/>
        <v>211</v>
      </c>
      <c r="B212" t="s">
        <v>3144</v>
      </c>
      <c r="C212" t="str">
        <f t="shared" si="15"/>
        <v>brassica_g_4_VegetableESA1</v>
      </c>
      <c r="D212">
        <v>322</v>
      </c>
      <c r="E212">
        <v>192</v>
      </c>
      <c r="F212">
        <v>15.4</v>
      </c>
      <c r="G212">
        <v>8.19</v>
      </c>
      <c r="H212">
        <v>150</v>
      </c>
      <c r="I212">
        <v>108</v>
      </c>
      <c r="J212">
        <v>67.2</v>
      </c>
      <c r="K212">
        <v>53.1</v>
      </c>
      <c r="L212">
        <v>105</v>
      </c>
      <c r="M212">
        <v>104</v>
      </c>
      <c r="N212">
        <f>VLOOKUP(C212,'Original PWC Results'!C:E,3,FALSE)</f>
        <v>254</v>
      </c>
      <c r="O212">
        <f t="shared" si="18"/>
        <v>0.75590551181102361</v>
      </c>
      <c r="R212">
        <f t="shared" si="16"/>
        <v>12</v>
      </c>
      <c r="S212">
        <f t="shared" si="17"/>
        <v>19</v>
      </c>
    </row>
    <row r="213" spans="1:19" x14ac:dyDescent="0.3">
      <c r="A213">
        <f t="shared" si="19"/>
        <v>212</v>
      </c>
      <c r="B213" t="s">
        <v>3145</v>
      </c>
      <c r="C213" t="str">
        <f t="shared" si="15"/>
        <v>brassica_g_4_VegetableESA2</v>
      </c>
      <c r="D213">
        <v>137</v>
      </c>
      <c r="E213">
        <v>112</v>
      </c>
      <c r="F213">
        <v>10.1</v>
      </c>
      <c r="G213">
        <v>4.84</v>
      </c>
      <c r="H213">
        <v>96.5</v>
      </c>
      <c r="I213">
        <v>71.599999999999994</v>
      </c>
      <c r="J213">
        <v>43.8</v>
      </c>
      <c r="K213">
        <v>32.799999999999997</v>
      </c>
      <c r="L213">
        <v>35.4</v>
      </c>
      <c r="M213">
        <v>34.9</v>
      </c>
      <c r="N213">
        <f>VLOOKUP(C213,'Original PWC Results'!C:E,3,FALSE)</f>
        <v>186</v>
      </c>
      <c r="O213">
        <f t="shared" si="18"/>
        <v>0.60215053763440862</v>
      </c>
      <c r="R213">
        <f t="shared" si="16"/>
        <v>12</v>
      </c>
      <c r="S213">
        <f t="shared" si="17"/>
        <v>19</v>
      </c>
    </row>
    <row r="214" spans="1:19" x14ac:dyDescent="0.3">
      <c r="A214">
        <f t="shared" si="19"/>
        <v>213</v>
      </c>
      <c r="B214" t="s">
        <v>3146</v>
      </c>
      <c r="C214" t="str">
        <f t="shared" si="15"/>
        <v>brassica_g_4_VegetableESA3</v>
      </c>
      <c r="D214">
        <v>296</v>
      </c>
      <c r="E214">
        <v>207</v>
      </c>
      <c r="F214">
        <v>21.9</v>
      </c>
      <c r="G214">
        <v>13.7</v>
      </c>
      <c r="H214">
        <v>180</v>
      </c>
      <c r="I214">
        <v>150</v>
      </c>
      <c r="J214">
        <v>107</v>
      </c>
      <c r="K214">
        <v>81.8</v>
      </c>
      <c r="L214">
        <v>67</v>
      </c>
      <c r="M214">
        <v>66.400000000000006</v>
      </c>
      <c r="N214">
        <f>VLOOKUP(C214,'Original PWC Results'!C:E,3,FALSE)</f>
        <v>239</v>
      </c>
      <c r="O214">
        <f t="shared" si="18"/>
        <v>0.86610878661087864</v>
      </c>
      <c r="R214">
        <f t="shared" si="16"/>
        <v>12</v>
      </c>
      <c r="S214">
        <f t="shared" si="17"/>
        <v>19</v>
      </c>
    </row>
    <row r="215" spans="1:19" x14ac:dyDescent="0.3">
      <c r="A215">
        <f t="shared" si="19"/>
        <v>214</v>
      </c>
      <c r="B215" t="s">
        <v>3147</v>
      </c>
      <c r="C215" t="str">
        <f t="shared" si="15"/>
        <v>brassica_g_4_VegetableESA4</v>
      </c>
      <c r="D215">
        <v>86.9</v>
      </c>
      <c r="E215">
        <v>77.900000000000006</v>
      </c>
      <c r="F215">
        <v>7.4</v>
      </c>
      <c r="G215">
        <v>4.1399999999999997</v>
      </c>
      <c r="H215">
        <v>65.7</v>
      </c>
      <c r="I215">
        <v>50</v>
      </c>
      <c r="J215">
        <v>28.9</v>
      </c>
      <c r="K215">
        <v>22.1</v>
      </c>
      <c r="L215">
        <v>17.5</v>
      </c>
      <c r="M215">
        <v>17.2</v>
      </c>
      <c r="N215">
        <f>VLOOKUP(C215,'Original PWC Results'!C:E,3,FALSE)</f>
        <v>132</v>
      </c>
      <c r="O215">
        <f t="shared" si="18"/>
        <v>0.5901515151515152</v>
      </c>
      <c r="R215">
        <f t="shared" si="16"/>
        <v>12</v>
      </c>
      <c r="S215">
        <f t="shared" si="17"/>
        <v>19</v>
      </c>
    </row>
    <row r="216" spans="1:19" x14ac:dyDescent="0.3">
      <c r="A216">
        <f t="shared" si="19"/>
        <v>215</v>
      </c>
      <c r="B216" t="s">
        <v>3148</v>
      </c>
      <c r="C216" t="str">
        <f t="shared" si="15"/>
        <v>brassica_g_4_VegetableESA5</v>
      </c>
      <c r="D216">
        <v>247</v>
      </c>
      <c r="E216">
        <v>188</v>
      </c>
      <c r="F216">
        <v>20.2</v>
      </c>
      <c r="G216">
        <v>11.1</v>
      </c>
      <c r="H216">
        <v>148</v>
      </c>
      <c r="I216">
        <v>120</v>
      </c>
      <c r="J216">
        <v>93.5</v>
      </c>
      <c r="K216">
        <v>73</v>
      </c>
      <c r="L216">
        <v>63.3</v>
      </c>
      <c r="M216">
        <v>62.6</v>
      </c>
      <c r="N216">
        <f>VLOOKUP(C216,'Original PWC Results'!C:E,3,FALSE)</f>
        <v>239</v>
      </c>
      <c r="O216">
        <f t="shared" si="18"/>
        <v>0.78661087866108792</v>
      </c>
      <c r="R216">
        <f t="shared" si="16"/>
        <v>12</v>
      </c>
      <c r="S216">
        <f t="shared" si="17"/>
        <v>19</v>
      </c>
    </row>
    <row r="217" spans="1:19" x14ac:dyDescent="0.3">
      <c r="A217">
        <f t="shared" si="19"/>
        <v>216</v>
      </c>
      <c r="B217" t="s">
        <v>3149</v>
      </c>
      <c r="C217" t="str">
        <f t="shared" si="15"/>
        <v>brassica_g_4_VegetableESA6</v>
      </c>
      <c r="D217">
        <v>238</v>
      </c>
      <c r="E217">
        <v>187</v>
      </c>
      <c r="F217">
        <v>15.1</v>
      </c>
      <c r="G217">
        <v>9.19</v>
      </c>
      <c r="H217">
        <v>149</v>
      </c>
      <c r="I217">
        <v>109</v>
      </c>
      <c r="J217">
        <v>75.2</v>
      </c>
      <c r="K217">
        <v>55.9</v>
      </c>
      <c r="L217">
        <v>49</v>
      </c>
      <c r="M217">
        <v>48.3</v>
      </c>
      <c r="N217">
        <f>VLOOKUP(C217,'Original PWC Results'!C:E,3,FALSE)</f>
        <v>254</v>
      </c>
      <c r="O217">
        <f t="shared" si="18"/>
        <v>0.73622047244094491</v>
      </c>
      <c r="R217">
        <f t="shared" si="16"/>
        <v>12</v>
      </c>
      <c r="S217">
        <f t="shared" si="17"/>
        <v>19</v>
      </c>
    </row>
    <row r="218" spans="1:19" x14ac:dyDescent="0.3">
      <c r="A218">
        <f t="shared" si="19"/>
        <v>217</v>
      </c>
      <c r="B218" t="s">
        <v>3150</v>
      </c>
      <c r="C218" t="str">
        <f t="shared" si="15"/>
        <v>brassica_g_4_VegetableESA7</v>
      </c>
      <c r="D218">
        <v>253</v>
      </c>
      <c r="E218">
        <v>202</v>
      </c>
      <c r="F218">
        <v>16.5</v>
      </c>
      <c r="G218">
        <v>10.199999999999999</v>
      </c>
      <c r="H218">
        <v>174</v>
      </c>
      <c r="I218">
        <v>131</v>
      </c>
      <c r="J218">
        <v>81.400000000000006</v>
      </c>
      <c r="K218">
        <v>59.1</v>
      </c>
      <c r="L218">
        <v>71.2</v>
      </c>
      <c r="M218">
        <v>70.099999999999994</v>
      </c>
      <c r="N218">
        <f>VLOOKUP(C218,'Original PWC Results'!C:E,3,FALSE)</f>
        <v>277</v>
      </c>
      <c r="O218">
        <f t="shared" si="18"/>
        <v>0.72924187725631773</v>
      </c>
      <c r="R218">
        <f t="shared" si="16"/>
        <v>12</v>
      </c>
      <c r="S218">
        <f t="shared" si="17"/>
        <v>19</v>
      </c>
    </row>
    <row r="219" spans="1:19" x14ac:dyDescent="0.3">
      <c r="A219">
        <f t="shared" si="19"/>
        <v>218</v>
      </c>
      <c r="B219" t="s">
        <v>3151</v>
      </c>
      <c r="C219" t="str">
        <f t="shared" si="15"/>
        <v>brassica_g_4_VegetableESA8</v>
      </c>
      <c r="D219">
        <v>88.4</v>
      </c>
      <c r="E219">
        <v>78.400000000000006</v>
      </c>
      <c r="F219">
        <v>5.54</v>
      </c>
      <c r="G219">
        <v>3.1</v>
      </c>
      <c r="H219">
        <v>70.599999999999994</v>
      </c>
      <c r="I219">
        <v>49.4</v>
      </c>
      <c r="J219">
        <v>29.6</v>
      </c>
      <c r="K219">
        <v>21.1</v>
      </c>
      <c r="L219">
        <v>17.7</v>
      </c>
      <c r="M219">
        <v>17.399999999999999</v>
      </c>
      <c r="N219">
        <f>VLOOKUP(C219,'Original PWC Results'!C:E,3,FALSE)</f>
        <v>145</v>
      </c>
      <c r="O219">
        <f t="shared" si="18"/>
        <v>0.54068965517241385</v>
      </c>
      <c r="R219">
        <f t="shared" si="16"/>
        <v>12</v>
      </c>
      <c r="S219">
        <f t="shared" si="17"/>
        <v>19</v>
      </c>
    </row>
    <row r="220" spans="1:19" x14ac:dyDescent="0.3">
      <c r="A220">
        <f t="shared" si="19"/>
        <v>219</v>
      </c>
      <c r="B220" t="s">
        <v>3152</v>
      </c>
      <c r="C220" t="str">
        <f t="shared" si="15"/>
        <v>brassica_g_4_VegetableESA9</v>
      </c>
      <c r="D220">
        <v>110</v>
      </c>
      <c r="E220">
        <v>93.6</v>
      </c>
      <c r="F220">
        <v>10.4</v>
      </c>
      <c r="G220">
        <v>6.55</v>
      </c>
      <c r="H220">
        <v>79.3</v>
      </c>
      <c r="I220">
        <v>59.5</v>
      </c>
      <c r="J220">
        <v>34.1</v>
      </c>
      <c r="K220">
        <v>27.1</v>
      </c>
      <c r="L220">
        <v>23.6</v>
      </c>
      <c r="M220">
        <v>23.2</v>
      </c>
      <c r="N220">
        <f>VLOOKUP(C220,'Original PWC Results'!C:E,3,FALSE)</f>
        <v>135</v>
      </c>
      <c r="O220">
        <f t="shared" si="18"/>
        <v>0.69333333333333325</v>
      </c>
      <c r="R220">
        <f t="shared" si="16"/>
        <v>12</v>
      </c>
      <c r="S220">
        <f t="shared" si="17"/>
        <v>19</v>
      </c>
    </row>
    <row r="221" spans="1:19" x14ac:dyDescent="0.3">
      <c r="A221">
        <f t="shared" si="19"/>
        <v>220</v>
      </c>
      <c r="B221" t="s">
        <v>3153</v>
      </c>
      <c r="C221" t="str">
        <f t="shared" si="15"/>
        <v>brassica_g_4_VegetableESA10a</v>
      </c>
      <c r="D221">
        <v>133</v>
      </c>
      <c r="E221">
        <v>121</v>
      </c>
      <c r="F221">
        <v>9.9600000000000009</v>
      </c>
      <c r="G221">
        <v>5.56</v>
      </c>
      <c r="H221">
        <v>109</v>
      </c>
      <c r="I221">
        <v>78.599999999999994</v>
      </c>
      <c r="J221">
        <v>45.4</v>
      </c>
      <c r="K221">
        <v>34</v>
      </c>
      <c r="L221">
        <v>30.4</v>
      </c>
      <c r="M221">
        <v>30</v>
      </c>
      <c r="N221">
        <f>VLOOKUP(C221,'Original PWC Results'!C:E,3,FALSE)</f>
        <v>177</v>
      </c>
      <c r="O221">
        <f t="shared" si="18"/>
        <v>0.68361581920903958</v>
      </c>
      <c r="R221">
        <f t="shared" si="16"/>
        <v>12</v>
      </c>
      <c r="S221">
        <f t="shared" si="17"/>
        <v>19</v>
      </c>
    </row>
    <row r="222" spans="1:19" x14ac:dyDescent="0.3">
      <c r="A222">
        <f t="shared" si="19"/>
        <v>221</v>
      </c>
      <c r="B222" t="s">
        <v>3154</v>
      </c>
      <c r="C222" t="str">
        <f t="shared" si="15"/>
        <v>brassica_g_4_VegetableESA10b</v>
      </c>
      <c r="D222">
        <v>65.900000000000006</v>
      </c>
      <c r="E222">
        <v>61.2</v>
      </c>
      <c r="F222">
        <v>8.48</v>
      </c>
      <c r="G222">
        <v>5.4</v>
      </c>
      <c r="H222">
        <v>56.4</v>
      </c>
      <c r="I222">
        <v>50.7</v>
      </c>
      <c r="J222">
        <v>35.6</v>
      </c>
      <c r="K222">
        <v>28</v>
      </c>
      <c r="L222">
        <v>23.6</v>
      </c>
      <c r="M222">
        <v>23.4</v>
      </c>
      <c r="N222">
        <f>VLOOKUP(C222,'Original PWC Results'!C:E,3,FALSE)</f>
        <v>99.3</v>
      </c>
      <c r="O222">
        <f t="shared" si="18"/>
        <v>0.61631419939577048</v>
      </c>
      <c r="R222">
        <f t="shared" si="16"/>
        <v>12</v>
      </c>
      <c r="S222">
        <f t="shared" si="17"/>
        <v>19</v>
      </c>
    </row>
    <row r="223" spans="1:19" x14ac:dyDescent="0.3">
      <c r="A223">
        <f t="shared" si="19"/>
        <v>222</v>
      </c>
      <c r="B223" t="s">
        <v>3155</v>
      </c>
      <c r="C223" t="str">
        <f t="shared" si="15"/>
        <v>brassica_g_4_VegetableESA11a</v>
      </c>
      <c r="D223">
        <v>250</v>
      </c>
      <c r="E223">
        <v>194</v>
      </c>
      <c r="F223">
        <v>15.4</v>
      </c>
      <c r="G223">
        <v>9.16</v>
      </c>
      <c r="H223">
        <v>158</v>
      </c>
      <c r="I223">
        <v>123</v>
      </c>
      <c r="J223">
        <v>80.099999999999994</v>
      </c>
      <c r="K223">
        <v>58.8</v>
      </c>
      <c r="L223">
        <v>50.9</v>
      </c>
      <c r="M223">
        <v>49.9</v>
      </c>
      <c r="N223">
        <f>VLOOKUP(C223,'Original PWC Results'!C:E,3,FALSE)</f>
        <v>246</v>
      </c>
      <c r="O223">
        <f t="shared" si="18"/>
        <v>0.78861788617886175</v>
      </c>
      <c r="R223">
        <f t="shared" si="16"/>
        <v>12</v>
      </c>
      <c r="S223">
        <f t="shared" si="17"/>
        <v>19</v>
      </c>
    </row>
    <row r="224" spans="1:19" x14ac:dyDescent="0.3">
      <c r="A224">
        <f t="shared" si="19"/>
        <v>223</v>
      </c>
      <c r="B224" t="s">
        <v>3156</v>
      </c>
      <c r="C224" t="str">
        <f t="shared" si="15"/>
        <v>brassica_g_4_VegetableESA11b</v>
      </c>
      <c r="D224">
        <v>261</v>
      </c>
      <c r="E224">
        <v>209</v>
      </c>
      <c r="F224">
        <v>16.3</v>
      </c>
      <c r="G224">
        <v>8.4700000000000006</v>
      </c>
      <c r="H224">
        <v>170</v>
      </c>
      <c r="I224">
        <v>131</v>
      </c>
      <c r="J224">
        <v>77.2</v>
      </c>
      <c r="K224">
        <v>55.7</v>
      </c>
      <c r="L224">
        <v>54.5</v>
      </c>
      <c r="M224">
        <v>53.5</v>
      </c>
      <c r="N224">
        <f>VLOOKUP(C224,'Original PWC Results'!C:E,3,FALSE)</f>
        <v>262</v>
      </c>
      <c r="O224">
        <f t="shared" si="18"/>
        <v>0.79770992366412219</v>
      </c>
      <c r="R224">
        <f t="shared" si="16"/>
        <v>12</v>
      </c>
      <c r="S224">
        <f t="shared" si="17"/>
        <v>19</v>
      </c>
    </row>
    <row r="225" spans="1:19" x14ac:dyDescent="0.3">
      <c r="A225">
        <f t="shared" si="19"/>
        <v>224</v>
      </c>
      <c r="B225" t="s">
        <v>3157</v>
      </c>
      <c r="C225" t="str">
        <f t="shared" si="15"/>
        <v>brassica_g_4_VegetableESA12a</v>
      </c>
      <c r="D225">
        <v>344</v>
      </c>
      <c r="E225">
        <v>253</v>
      </c>
      <c r="F225">
        <v>15.4</v>
      </c>
      <c r="G225">
        <v>8.3699999999999992</v>
      </c>
      <c r="H225">
        <v>193</v>
      </c>
      <c r="I225">
        <v>134</v>
      </c>
      <c r="J225">
        <v>80.900000000000006</v>
      </c>
      <c r="K225">
        <v>59.4</v>
      </c>
      <c r="L225">
        <v>58.2</v>
      </c>
      <c r="M225">
        <v>56.5</v>
      </c>
      <c r="N225">
        <f>VLOOKUP(C225,'Original PWC Results'!C:E,3,FALSE)</f>
        <v>309</v>
      </c>
      <c r="O225">
        <f t="shared" si="18"/>
        <v>0.81877022653721687</v>
      </c>
      <c r="R225">
        <f t="shared" si="16"/>
        <v>12</v>
      </c>
      <c r="S225">
        <f t="shared" si="17"/>
        <v>19</v>
      </c>
    </row>
    <row r="226" spans="1:19" x14ac:dyDescent="0.3">
      <c r="A226">
        <f t="shared" si="19"/>
        <v>225</v>
      </c>
      <c r="B226" t="s">
        <v>3158</v>
      </c>
      <c r="C226" t="str">
        <f t="shared" si="15"/>
        <v>brassica_g_4_VegetableESA12b</v>
      </c>
      <c r="D226">
        <v>200</v>
      </c>
      <c r="E226">
        <v>173</v>
      </c>
      <c r="F226">
        <v>12</v>
      </c>
      <c r="G226">
        <v>7.19</v>
      </c>
      <c r="H226">
        <v>147</v>
      </c>
      <c r="I226">
        <v>102</v>
      </c>
      <c r="J226">
        <v>59.6</v>
      </c>
      <c r="K226">
        <v>45.4</v>
      </c>
      <c r="L226">
        <v>40.200000000000003</v>
      </c>
      <c r="M226">
        <v>39</v>
      </c>
      <c r="N226">
        <f>VLOOKUP(C226,'Original PWC Results'!C:E,3,FALSE)</f>
        <v>223</v>
      </c>
      <c r="O226">
        <f t="shared" si="18"/>
        <v>0.77578475336322872</v>
      </c>
      <c r="R226">
        <f t="shared" si="16"/>
        <v>12</v>
      </c>
      <c r="S226">
        <f t="shared" si="17"/>
        <v>19</v>
      </c>
    </row>
    <row r="227" spans="1:19" x14ac:dyDescent="0.3">
      <c r="A227">
        <f t="shared" si="19"/>
        <v>226</v>
      </c>
      <c r="B227" t="s">
        <v>3159</v>
      </c>
      <c r="C227" t="str">
        <f t="shared" si="15"/>
        <v>brassica_g_4_VegetableESA13</v>
      </c>
      <c r="D227">
        <v>218</v>
      </c>
      <c r="E227">
        <v>180</v>
      </c>
      <c r="F227">
        <v>15</v>
      </c>
      <c r="G227">
        <v>6.17</v>
      </c>
      <c r="H227">
        <v>155</v>
      </c>
      <c r="I227">
        <v>111</v>
      </c>
      <c r="J227">
        <v>69.599999999999994</v>
      </c>
      <c r="K227">
        <v>54.7</v>
      </c>
      <c r="L227">
        <v>42.9</v>
      </c>
      <c r="M227">
        <v>42.5</v>
      </c>
      <c r="N227">
        <f>VLOOKUP(C227,'Original PWC Results'!C:E,3,FALSE)</f>
        <v>237</v>
      </c>
      <c r="O227">
        <f t="shared" si="18"/>
        <v>0.759493670886076</v>
      </c>
      <c r="R227">
        <f t="shared" si="16"/>
        <v>12</v>
      </c>
      <c r="S227">
        <f t="shared" si="17"/>
        <v>19</v>
      </c>
    </row>
    <row r="228" spans="1:19" x14ac:dyDescent="0.3">
      <c r="A228">
        <f t="shared" si="19"/>
        <v>227</v>
      </c>
      <c r="B228" t="s">
        <v>3160</v>
      </c>
      <c r="C228" t="str">
        <f t="shared" si="15"/>
        <v>brassica_g_4_VegetableESA14</v>
      </c>
      <c r="D228">
        <v>123</v>
      </c>
      <c r="E228">
        <v>112</v>
      </c>
      <c r="F228">
        <v>13.9</v>
      </c>
      <c r="G228">
        <v>7.43</v>
      </c>
      <c r="H228">
        <v>101</v>
      </c>
      <c r="I228">
        <v>83.8</v>
      </c>
      <c r="J228">
        <v>55.8</v>
      </c>
      <c r="K228">
        <v>43.1</v>
      </c>
      <c r="L228">
        <v>35.5</v>
      </c>
      <c r="M228">
        <v>35.1</v>
      </c>
      <c r="N228">
        <f>VLOOKUP(C228,'Original PWC Results'!C:E,3,FALSE)</f>
        <v>148</v>
      </c>
      <c r="O228">
        <f t="shared" si="18"/>
        <v>0.7567567567567568</v>
      </c>
      <c r="R228">
        <f t="shared" si="16"/>
        <v>12</v>
      </c>
      <c r="S228">
        <f t="shared" si="17"/>
        <v>19</v>
      </c>
    </row>
    <row r="229" spans="1:19" x14ac:dyDescent="0.3">
      <c r="A229">
        <f t="shared" si="19"/>
        <v>228</v>
      </c>
      <c r="B229" t="s">
        <v>3161</v>
      </c>
      <c r="C229" t="str">
        <f t="shared" si="15"/>
        <v>brassica_g_4_VegetableESA15a</v>
      </c>
      <c r="D229">
        <v>341</v>
      </c>
      <c r="E229">
        <v>293</v>
      </c>
      <c r="F229">
        <v>31</v>
      </c>
      <c r="G229">
        <v>14.9</v>
      </c>
      <c r="H229">
        <v>259</v>
      </c>
      <c r="I229">
        <v>200</v>
      </c>
      <c r="J229">
        <v>124</v>
      </c>
      <c r="K229">
        <v>95.7</v>
      </c>
      <c r="L229">
        <v>86.7</v>
      </c>
      <c r="M229">
        <v>85.7</v>
      </c>
      <c r="N229">
        <f>VLOOKUP(C229,'Original PWC Results'!C:E,3,FALSE)</f>
        <v>411</v>
      </c>
      <c r="O229">
        <f t="shared" si="18"/>
        <v>0.71289537712895379</v>
      </c>
      <c r="R229">
        <f t="shared" si="16"/>
        <v>12</v>
      </c>
      <c r="S229">
        <f t="shared" si="17"/>
        <v>19</v>
      </c>
    </row>
    <row r="230" spans="1:19" x14ac:dyDescent="0.3">
      <c r="A230">
        <f t="shared" si="19"/>
        <v>229</v>
      </c>
      <c r="B230" t="s">
        <v>3162</v>
      </c>
      <c r="C230" t="str">
        <f t="shared" si="15"/>
        <v>brassica_g_4_VegetableESA15b</v>
      </c>
      <c r="D230">
        <v>287</v>
      </c>
      <c r="E230">
        <v>237</v>
      </c>
      <c r="F230">
        <v>11.7</v>
      </c>
      <c r="G230">
        <v>5.93</v>
      </c>
      <c r="H230">
        <v>186</v>
      </c>
      <c r="I230">
        <v>102</v>
      </c>
      <c r="J230">
        <v>51</v>
      </c>
      <c r="K230">
        <v>37.9</v>
      </c>
      <c r="L230">
        <v>30.9</v>
      </c>
      <c r="M230">
        <v>30.2</v>
      </c>
      <c r="N230">
        <f>VLOOKUP(C230,'Original PWC Results'!C:E,3,FALSE)</f>
        <v>329</v>
      </c>
      <c r="O230">
        <f t="shared" si="18"/>
        <v>0.72036474164133735</v>
      </c>
      <c r="R230">
        <f t="shared" si="16"/>
        <v>12</v>
      </c>
      <c r="S230">
        <f t="shared" si="17"/>
        <v>19</v>
      </c>
    </row>
    <row r="231" spans="1:19" x14ac:dyDescent="0.3">
      <c r="A231">
        <f t="shared" si="19"/>
        <v>230</v>
      </c>
      <c r="B231" t="s">
        <v>3163</v>
      </c>
      <c r="C231" t="str">
        <f t="shared" si="15"/>
        <v>brassica_g_4_VegetableESA16a</v>
      </c>
      <c r="D231">
        <v>93.8</v>
      </c>
      <c r="E231">
        <v>86</v>
      </c>
      <c r="F231">
        <v>11.6</v>
      </c>
      <c r="G231">
        <v>5.47</v>
      </c>
      <c r="H231">
        <v>80.3</v>
      </c>
      <c r="I231">
        <v>74</v>
      </c>
      <c r="J231">
        <v>54.7</v>
      </c>
      <c r="K231">
        <v>42.4</v>
      </c>
      <c r="L231">
        <v>32.5</v>
      </c>
      <c r="M231">
        <v>32.200000000000003</v>
      </c>
      <c r="N231">
        <f>VLOOKUP(C231,'Original PWC Results'!C:E,3,FALSE)</f>
        <v>129</v>
      </c>
      <c r="O231">
        <f t="shared" si="18"/>
        <v>0.66666666666666663</v>
      </c>
      <c r="R231">
        <f t="shared" si="16"/>
        <v>12</v>
      </c>
      <c r="S231">
        <f t="shared" si="17"/>
        <v>19</v>
      </c>
    </row>
    <row r="232" spans="1:19" x14ac:dyDescent="0.3">
      <c r="A232">
        <f t="shared" si="19"/>
        <v>231</v>
      </c>
      <c r="B232" t="s">
        <v>3164</v>
      </c>
      <c r="C232" t="str">
        <f t="shared" si="15"/>
        <v>brassica_g_4_VegetableESA16b</v>
      </c>
      <c r="D232">
        <v>28</v>
      </c>
      <c r="E232">
        <v>27.5</v>
      </c>
      <c r="F232">
        <v>5.1100000000000003</v>
      </c>
      <c r="G232">
        <v>3.79</v>
      </c>
      <c r="H232">
        <v>26.6</v>
      </c>
      <c r="I232">
        <v>22.9</v>
      </c>
      <c r="J232">
        <v>18.8</v>
      </c>
      <c r="K232">
        <v>16.2</v>
      </c>
      <c r="L232">
        <v>12.6</v>
      </c>
      <c r="M232">
        <v>12.5</v>
      </c>
      <c r="N232">
        <f>VLOOKUP(C232,'Original PWC Results'!C:E,3,FALSE)</f>
        <v>42.9</v>
      </c>
      <c r="O232">
        <f t="shared" si="18"/>
        <v>0.64102564102564108</v>
      </c>
      <c r="R232">
        <f t="shared" si="16"/>
        <v>12</v>
      </c>
      <c r="S232">
        <f t="shared" si="17"/>
        <v>19</v>
      </c>
    </row>
    <row r="233" spans="1:19" x14ac:dyDescent="0.3">
      <c r="A233">
        <f t="shared" si="19"/>
        <v>232</v>
      </c>
      <c r="B233" t="s">
        <v>3165</v>
      </c>
      <c r="C233" t="str">
        <f t="shared" si="15"/>
        <v>brassica_g_4_VegetableESA17a</v>
      </c>
      <c r="D233">
        <v>250</v>
      </c>
      <c r="E233">
        <v>203</v>
      </c>
      <c r="F233">
        <v>31.4</v>
      </c>
      <c r="G233">
        <v>20.3</v>
      </c>
      <c r="H233">
        <v>185</v>
      </c>
      <c r="I233">
        <v>163</v>
      </c>
      <c r="J233">
        <v>121</v>
      </c>
      <c r="K233">
        <v>98.2</v>
      </c>
      <c r="L233">
        <v>77</v>
      </c>
      <c r="M233">
        <v>76.5</v>
      </c>
      <c r="N233">
        <f>VLOOKUP(C233,'Original PWC Results'!C:E,3,FALSE)</f>
        <v>267</v>
      </c>
      <c r="O233">
        <f t="shared" si="18"/>
        <v>0.76029962546816476</v>
      </c>
      <c r="R233">
        <f t="shared" si="16"/>
        <v>12</v>
      </c>
      <c r="S233">
        <f t="shared" si="17"/>
        <v>19</v>
      </c>
    </row>
    <row r="234" spans="1:19" x14ac:dyDescent="0.3">
      <c r="A234">
        <f t="shared" si="19"/>
        <v>233</v>
      </c>
      <c r="B234" t="s">
        <v>3166</v>
      </c>
      <c r="C234" t="str">
        <f t="shared" si="15"/>
        <v>brassica_g_4_VegetableESA17b</v>
      </c>
      <c r="D234">
        <v>81.8</v>
      </c>
      <c r="E234">
        <v>77.099999999999994</v>
      </c>
      <c r="F234">
        <v>10.6</v>
      </c>
      <c r="G234">
        <v>6.78</v>
      </c>
      <c r="H234">
        <v>75.900000000000006</v>
      </c>
      <c r="I234">
        <v>66</v>
      </c>
      <c r="J234">
        <v>45</v>
      </c>
      <c r="K234">
        <v>34.799999999999997</v>
      </c>
      <c r="L234">
        <v>28.6</v>
      </c>
      <c r="M234">
        <v>28.3</v>
      </c>
      <c r="N234">
        <f>VLOOKUP(C234,'Original PWC Results'!C:E,3,FALSE)</f>
        <v>109</v>
      </c>
      <c r="O234">
        <f t="shared" si="18"/>
        <v>0.70733944954128436</v>
      </c>
      <c r="R234">
        <f t="shared" si="16"/>
        <v>12</v>
      </c>
      <c r="S234">
        <f t="shared" si="17"/>
        <v>19</v>
      </c>
    </row>
    <row r="235" spans="1:19" x14ac:dyDescent="0.3">
      <c r="A235">
        <f t="shared" si="19"/>
        <v>234</v>
      </c>
      <c r="B235" t="s">
        <v>3167</v>
      </c>
      <c r="C235" t="str">
        <f t="shared" si="15"/>
        <v>brassica_g_4_VegetableESA18a</v>
      </c>
      <c r="D235">
        <v>80.8</v>
      </c>
      <c r="E235">
        <v>70.900000000000006</v>
      </c>
      <c r="F235">
        <v>11</v>
      </c>
      <c r="G235">
        <v>6.44</v>
      </c>
      <c r="H235">
        <v>68.3</v>
      </c>
      <c r="I235">
        <v>62.7</v>
      </c>
      <c r="J235">
        <v>47.5</v>
      </c>
      <c r="K235">
        <v>38.1</v>
      </c>
      <c r="L235">
        <v>28.6</v>
      </c>
      <c r="M235">
        <v>28.4</v>
      </c>
      <c r="N235">
        <f>VLOOKUP(C235,'Original PWC Results'!C:E,3,FALSE)</f>
        <v>119</v>
      </c>
      <c r="O235">
        <f t="shared" si="18"/>
        <v>0.59579831932773109</v>
      </c>
      <c r="R235">
        <f t="shared" si="16"/>
        <v>12</v>
      </c>
      <c r="S235">
        <f t="shared" si="17"/>
        <v>19</v>
      </c>
    </row>
    <row r="236" spans="1:19" x14ac:dyDescent="0.3">
      <c r="A236">
        <f t="shared" si="19"/>
        <v>235</v>
      </c>
      <c r="B236" t="s">
        <v>3168</v>
      </c>
      <c r="C236" t="str">
        <f t="shared" si="15"/>
        <v>brassica_g_4_VegetableESA18b</v>
      </c>
      <c r="D236">
        <v>95.8</v>
      </c>
      <c r="E236">
        <v>88.9</v>
      </c>
      <c r="F236">
        <v>10.5</v>
      </c>
      <c r="G236">
        <v>5.86</v>
      </c>
      <c r="H236">
        <v>81.3</v>
      </c>
      <c r="I236">
        <v>64.7</v>
      </c>
      <c r="J236">
        <v>44.8</v>
      </c>
      <c r="K236">
        <v>35.6</v>
      </c>
      <c r="L236">
        <v>27.4</v>
      </c>
      <c r="M236">
        <v>27.1</v>
      </c>
      <c r="N236">
        <f>VLOOKUP(C236,'Original PWC Results'!C:E,3,FALSE)</f>
        <v>139</v>
      </c>
      <c r="O236">
        <f t="shared" si="18"/>
        <v>0.63956834532374107</v>
      </c>
      <c r="R236">
        <f t="shared" si="16"/>
        <v>12</v>
      </c>
      <c r="S236">
        <f t="shared" si="17"/>
        <v>19</v>
      </c>
    </row>
    <row r="237" spans="1:19" x14ac:dyDescent="0.3">
      <c r="A237">
        <f t="shared" si="19"/>
        <v>236</v>
      </c>
      <c r="B237" t="s">
        <v>3169</v>
      </c>
      <c r="C237" t="str">
        <f t="shared" si="15"/>
        <v>brassica_g_4_VegetableESA19a</v>
      </c>
      <c r="D237">
        <v>107</v>
      </c>
      <c r="E237">
        <v>97.1</v>
      </c>
      <c r="F237">
        <v>15.9</v>
      </c>
      <c r="G237">
        <v>8.8800000000000008</v>
      </c>
      <c r="H237">
        <v>87.1</v>
      </c>
      <c r="I237">
        <v>69.7</v>
      </c>
      <c r="J237">
        <v>51.7</v>
      </c>
      <c r="K237">
        <v>44.6</v>
      </c>
      <c r="L237">
        <v>33.6</v>
      </c>
      <c r="M237">
        <v>33.4</v>
      </c>
      <c r="N237">
        <f>VLOOKUP(C237,'Original PWC Results'!C:E,3,FALSE)</f>
        <v>137</v>
      </c>
      <c r="O237">
        <f t="shared" si="18"/>
        <v>0.70875912408759123</v>
      </c>
      <c r="R237">
        <f t="shared" si="16"/>
        <v>12</v>
      </c>
      <c r="S237">
        <f t="shared" si="17"/>
        <v>19</v>
      </c>
    </row>
    <row r="238" spans="1:19" x14ac:dyDescent="0.3">
      <c r="A238">
        <f t="shared" si="19"/>
        <v>237</v>
      </c>
      <c r="B238" t="s">
        <v>3170</v>
      </c>
      <c r="C238" t="str">
        <f t="shared" si="15"/>
        <v>brassica_g_4_VegetableESA19b</v>
      </c>
      <c r="D238">
        <v>139</v>
      </c>
      <c r="E238">
        <v>124</v>
      </c>
      <c r="F238">
        <v>23.8</v>
      </c>
      <c r="G238">
        <v>15.8</v>
      </c>
      <c r="H238">
        <v>112</v>
      </c>
      <c r="I238">
        <v>91.1</v>
      </c>
      <c r="J238">
        <v>65.3</v>
      </c>
      <c r="K238">
        <v>55.9</v>
      </c>
      <c r="L238">
        <v>43</v>
      </c>
      <c r="M238">
        <v>42.6</v>
      </c>
      <c r="N238">
        <f>VLOOKUP(C238,'Original PWC Results'!C:E,3,FALSE)</f>
        <v>170</v>
      </c>
      <c r="O238">
        <f t="shared" si="18"/>
        <v>0.72941176470588232</v>
      </c>
      <c r="R238">
        <f t="shared" si="16"/>
        <v>12</v>
      </c>
      <c r="S238">
        <f t="shared" si="17"/>
        <v>19</v>
      </c>
    </row>
    <row r="239" spans="1:19" x14ac:dyDescent="0.3">
      <c r="A239">
        <f t="shared" si="19"/>
        <v>238</v>
      </c>
      <c r="B239" t="s">
        <v>3171</v>
      </c>
      <c r="C239" t="str">
        <f t="shared" si="15"/>
        <v>brassica_g_4_VegetableESA20a</v>
      </c>
      <c r="D239">
        <v>384</v>
      </c>
      <c r="E239">
        <v>171</v>
      </c>
      <c r="F239">
        <v>10.6</v>
      </c>
      <c r="G239">
        <v>5.83</v>
      </c>
      <c r="H239">
        <v>130</v>
      </c>
      <c r="I239">
        <v>88.6</v>
      </c>
      <c r="J239">
        <v>57.6</v>
      </c>
      <c r="K239">
        <v>41.1</v>
      </c>
      <c r="L239">
        <v>35.6</v>
      </c>
      <c r="M239">
        <v>34.799999999999997</v>
      </c>
      <c r="N239">
        <f>VLOOKUP(C239,'Original PWC Results'!C:E,3,FALSE)</f>
        <v>241</v>
      </c>
      <c r="O239">
        <f t="shared" si="18"/>
        <v>0.70954356846473032</v>
      </c>
      <c r="R239">
        <f t="shared" si="16"/>
        <v>12</v>
      </c>
      <c r="S239">
        <f t="shared" si="17"/>
        <v>19</v>
      </c>
    </row>
    <row r="240" spans="1:19" x14ac:dyDescent="0.3">
      <c r="A240">
        <f t="shared" si="19"/>
        <v>239</v>
      </c>
      <c r="B240" t="s">
        <v>3172</v>
      </c>
      <c r="C240" t="str">
        <f t="shared" si="15"/>
        <v>brassica_g_4_VegetableESA20b</v>
      </c>
      <c r="D240">
        <v>428</v>
      </c>
      <c r="E240">
        <v>305</v>
      </c>
      <c r="F240">
        <v>17.8</v>
      </c>
      <c r="G240">
        <v>7.06</v>
      </c>
      <c r="H240">
        <v>223</v>
      </c>
      <c r="I240">
        <v>164</v>
      </c>
      <c r="J240">
        <v>94.4</v>
      </c>
      <c r="K240">
        <v>68.5</v>
      </c>
      <c r="L240">
        <v>55.8</v>
      </c>
      <c r="M240">
        <v>54.9</v>
      </c>
      <c r="N240">
        <f>VLOOKUP(C240,'Original PWC Results'!C:E,3,FALSE)</f>
        <v>404</v>
      </c>
      <c r="O240">
        <f t="shared" si="18"/>
        <v>0.75495049504950495</v>
      </c>
      <c r="R240">
        <f t="shared" si="16"/>
        <v>12</v>
      </c>
      <c r="S240">
        <f t="shared" si="17"/>
        <v>19</v>
      </c>
    </row>
    <row r="241" spans="1:19" x14ac:dyDescent="0.3">
      <c r="A241">
        <f t="shared" si="19"/>
        <v>240</v>
      </c>
      <c r="B241" t="s">
        <v>3173</v>
      </c>
      <c r="C241" t="str">
        <f t="shared" si="15"/>
        <v>brassica_g_4_VegetableESA21</v>
      </c>
      <c r="D241">
        <v>255</v>
      </c>
      <c r="E241">
        <v>209</v>
      </c>
      <c r="F241">
        <v>11.7</v>
      </c>
      <c r="G241">
        <v>3.43</v>
      </c>
      <c r="H241">
        <v>175</v>
      </c>
      <c r="I241">
        <v>121</v>
      </c>
      <c r="J241">
        <v>63.2</v>
      </c>
      <c r="K241">
        <v>45.2</v>
      </c>
      <c r="L241">
        <v>39.5</v>
      </c>
      <c r="M241">
        <v>38.700000000000003</v>
      </c>
      <c r="N241">
        <f>VLOOKUP(C241,'Original PWC Results'!C:E,3,FALSE)</f>
        <v>312</v>
      </c>
      <c r="O241">
        <f t="shared" si="18"/>
        <v>0.66987179487179482</v>
      </c>
      <c r="R241">
        <f t="shared" si="16"/>
        <v>12</v>
      </c>
      <c r="S241">
        <f t="shared" si="17"/>
        <v>19</v>
      </c>
    </row>
    <row r="242" spans="1:19" x14ac:dyDescent="0.3">
      <c r="A242">
        <f t="shared" si="19"/>
        <v>241</v>
      </c>
      <c r="B242" t="s">
        <v>3174</v>
      </c>
      <c r="C242" t="str">
        <f t="shared" si="15"/>
        <v>citrus_g_7_CitrusESA2</v>
      </c>
      <c r="D242">
        <v>115</v>
      </c>
      <c r="E242">
        <v>112</v>
      </c>
      <c r="F242">
        <v>17.3</v>
      </c>
      <c r="G242">
        <v>10.3</v>
      </c>
      <c r="H242">
        <v>105</v>
      </c>
      <c r="I242">
        <v>84.3</v>
      </c>
      <c r="J242">
        <v>67.7</v>
      </c>
      <c r="K242">
        <v>53.7</v>
      </c>
      <c r="L242">
        <v>42</v>
      </c>
      <c r="M242">
        <v>41.4</v>
      </c>
      <c r="N242">
        <f>VLOOKUP(C242,'Original PWC Results'!C:E,3,FALSE)</f>
        <v>165</v>
      </c>
      <c r="O242">
        <f t="shared" si="18"/>
        <v>0.67878787878787883</v>
      </c>
      <c r="R242">
        <f t="shared" si="16"/>
        <v>10</v>
      </c>
      <c r="S242">
        <f t="shared" si="17"/>
        <v>17</v>
      </c>
    </row>
    <row r="243" spans="1:19" x14ac:dyDescent="0.3">
      <c r="A243">
        <f t="shared" si="19"/>
        <v>242</v>
      </c>
      <c r="B243" t="s">
        <v>3175</v>
      </c>
      <c r="C243" t="str">
        <f t="shared" si="15"/>
        <v>citrus_g_7_CitrusESA3</v>
      </c>
      <c r="D243">
        <v>176</v>
      </c>
      <c r="E243">
        <v>174</v>
      </c>
      <c r="F243">
        <v>25.9</v>
      </c>
      <c r="G243">
        <v>15.6</v>
      </c>
      <c r="H243">
        <v>167</v>
      </c>
      <c r="I243">
        <v>147</v>
      </c>
      <c r="J243">
        <v>111</v>
      </c>
      <c r="K243">
        <v>89.5</v>
      </c>
      <c r="L243">
        <v>70</v>
      </c>
      <c r="M243">
        <v>69.2</v>
      </c>
      <c r="N243">
        <f>VLOOKUP(C243,'Original PWC Results'!C:E,3,FALSE)</f>
        <v>246</v>
      </c>
      <c r="O243">
        <f t="shared" si="18"/>
        <v>0.70731707317073167</v>
      </c>
      <c r="R243">
        <f t="shared" si="16"/>
        <v>10</v>
      </c>
      <c r="S243">
        <f t="shared" si="17"/>
        <v>17</v>
      </c>
    </row>
    <row r="244" spans="1:19" x14ac:dyDescent="0.3">
      <c r="A244">
        <f t="shared" si="19"/>
        <v>243</v>
      </c>
      <c r="B244" t="s">
        <v>3176</v>
      </c>
      <c r="C244" t="str">
        <f t="shared" si="15"/>
        <v>citrus_g_7_CitrusESA4</v>
      </c>
      <c r="D244">
        <v>131</v>
      </c>
      <c r="E244">
        <v>128</v>
      </c>
      <c r="F244">
        <v>20.8</v>
      </c>
      <c r="G244">
        <v>13.8</v>
      </c>
      <c r="H244">
        <v>120</v>
      </c>
      <c r="I244">
        <v>94.1</v>
      </c>
      <c r="J244">
        <v>71.900000000000006</v>
      </c>
      <c r="K244">
        <v>58.3</v>
      </c>
      <c r="L244">
        <v>44.9</v>
      </c>
      <c r="M244">
        <v>44.6</v>
      </c>
      <c r="N244">
        <f>VLOOKUP(C244,'Original PWC Results'!C:E,3,FALSE)</f>
        <v>186</v>
      </c>
      <c r="O244">
        <f t="shared" si="18"/>
        <v>0.68817204301075274</v>
      </c>
      <c r="R244">
        <f t="shared" si="16"/>
        <v>10</v>
      </c>
      <c r="S244">
        <f t="shared" si="17"/>
        <v>17</v>
      </c>
    </row>
    <row r="245" spans="1:19" x14ac:dyDescent="0.3">
      <c r="A245">
        <f t="shared" si="19"/>
        <v>244</v>
      </c>
      <c r="B245" t="s">
        <v>3177</v>
      </c>
      <c r="C245" t="str">
        <f t="shared" si="15"/>
        <v>citrus_g_7_CitrusESA5</v>
      </c>
      <c r="D245">
        <v>97.9</v>
      </c>
      <c r="E245">
        <v>96.1</v>
      </c>
      <c r="F245">
        <v>13.1</v>
      </c>
      <c r="G245">
        <v>9.39</v>
      </c>
      <c r="H245">
        <v>91</v>
      </c>
      <c r="I245">
        <v>68.7</v>
      </c>
      <c r="J245">
        <v>57.5</v>
      </c>
      <c r="K245">
        <v>46</v>
      </c>
      <c r="L245">
        <v>35.6</v>
      </c>
      <c r="M245">
        <v>35.1</v>
      </c>
      <c r="N245">
        <f>VLOOKUP(C245,'Original PWC Results'!C:E,3,FALSE)</f>
        <v>144</v>
      </c>
      <c r="O245">
        <f t="shared" si="18"/>
        <v>0.66736111111111107</v>
      </c>
      <c r="R245">
        <f t="shared" si="16"/>
        <v>10</v>
      </c>
      <c r="S245">
        <f t="shared" si="17"/>
        <v>17</v>
      </c>
    </row>
    <row r="246" spans="1:19" x14ac:dyDescent="0.3">
      <c r="A246">
        <f t="shared" si="19"/>
        <v>245</v>
      </c>
      <c r="B246" t="s">
        <v>3178</v>
      </c>
      <c r="C246" t="str">
        <f t="shared" si="15"/>
        <v>citrus_g_7_CitrusESA6</v>
      </c>
      <c r="D246">
        <v>114</v>
      </c>
      <c r="E246">
        <v>112</v>
      </c>
      <c r="F246">
        <v>15.5</v>
      </c>
      <c r="G246">
        <v>8.9</v>
      </c>
      <c r="H246">
        <v>107</v>
      </c>
      <c r="I246">
        <v>88.9</v>
      </c>
      <c r="J246">
        <v>62.2</v>
      </c>
      <c r="K246">
        <v>54.1</v>
      </c>
      <c r="L246">
        <v>39.799999999999997</v>
      </c>
      <c r="M246">
        <v>39.299999999999997</v>
      </c>
      <c r="N246">
        <f>VLOOKUP(C246,'Original PWC Results'!C:E,3,FALSE)</f>
        <v>173</v>
      </c>
      <c r="O246">
        <f t="shared" si="18"/>
        <v>0.64739884393063585</v>
      </c>
      <c r="R246">
        <f t="shared" si="16"/>
        <v>10</v>
      </c>
      <c r="S246">
        <f t="shared" si="17"/>
        <v>17</v>
      </c>
    </row>
    <row r="247" spans="1:19" x14ac:dyDescent="0.3">
      <c r="A247">
        <f t="shared" si="19"/>
        <v>246</v>
      </c>
      <c r="B247" t="s">
        <v>3179</v>
      </c>
      <c r="C247" t="str">
        <f t="shared" si="15"/>
        <v>citrus_g_7_CitrusESA7</v>
      </c>
      <c r="D247">
        <v>153</v>
      </c>
      <c r="E247">
        <v>149</v>
      </c>
      <c r="F247">
        <v>16.5</v>
      </c>
      <c r="G247">
        <v>10.199999999999999</v>
      </c>
      <c r="H247">
        <v>139</v>
      </c>
      <c r="I247">
        <v>110</v>
      </c>
      <c r="J247">
        <v>68.7</v>
      </c>
      <c r="K247">
        <v>52.3</v>
      </c>
      <c r="L247">
        <v>44.6</v>
      </c>
      <c r="M247">
        <v>43.9</v>
      </c>
      <c r="N247">
        <f>VLOOKUP(C247,'Original PWC Results'!C:E,3,FALSE)</f>
        <v>221</v>
      </c>
      <c r="O247">
        <f t="shared" si="18"/>
        <v>0.67420814479638014</v>
      </c>
      <c r="R247">
        <f t="shared" si="16"/>
        <v>10</v>
      </c>
      <c r="S247">
        <f t="shared" si="17"/>
        <v>17</v>
      </c>
    </row>
    <row r="248" spans="1:19" x14ac:dyDescent="0.3">
      <c r="A248">
        <f t="shared" si="19"/>
        <v>247</v>
      </c>
      <c r="B248" t="s">
        <v>3180</v>
      </c>
      <c r="C248" t="str">
        <f t="shared" si="15"/>
        <v>citrus_g_7_CitrusESA8</v>
      </c>
      <c r="D248">
        <v>128</v>
      </c>
      <c r="E248">
        <v>125</v>
      </c>
      <c r="F248">
        <v>11.6</v>
      </c>
      <c r="G248">
        <v>8.58</v>
      </c>
      <c r="H248">
        <v>116</v>
      </c>
      <c r="I248">
        <v>82.9</v>
      </c>
      <c r="J248">
        <v>53.1</v>
      </c>
      <c r="K248">
        <v>40.6</v>
      </c>
      <c r="L248">
        <v>33.4</v>
      </c>
      <c r="M248">
        <v>32.799999999999997</v>
      </c>
      <c r="N248">
        <f>VLOOKUP(C248,'Original PWC Results'!C:E,3,FALSE)</f>
        <v>194</v>
      </c>
      <c r="O248">
        <f t="shared" si="18"/>
        <v>0.64432989690721654</v>
      </c>
      <c r="R248">
        <f t="shared" si="16"/>
        <v>10</v>
      </c>
      <c r="S248">
        <f t="shared" si="17"/>
        <v>17</v>
      </c>
    </row>
    <row r="249" spans="1:19" x14ac:dyDescent="0.3">
      <c r="A249">
        <f t="shared" si="19"/>
        <v>248</v>
      </c>
      <c r="B249" t="s">
        <v>3181</v>
      </c>
      <c r="C249" t="str">
        <f t="shared" si="15"/>
        <v>citrus_g_7_CitrusESA9</v>
      </c>
      <c r="D249">
        <v>112</v>
      </c>
      <c r="E249">
        <v>110</v>
      </c>
      <c r="F249">
        <v>15.8</v>
      </c>
      <c r="G249">
        <v>11</v>
      </c>
      <c r="H249">
        <v>104</v>
      </c>
      <c r="I249">
        <v>85</v>
      </c>
      <c r="J249">
        <v>58.8</v>
      </c>
      <c r="K249">
        <v>45.3</v>
      </c>
      <c r="L249">
        <v>38.1</v>
      </c>
      <c r="M249">
        <v>37.6</v>
      </c>
      <c r="N249">
        <f>VLOOKUP(C249,'Original PWC Results'!C:E,3,FALSE)</f>
        <v>159</v>
      </c>
      <c r="O249">
        <f t="shared" si="18"/>
        <v>0.69182389937106914</v>
      </c>
      <c r="R249">
        <f t="shared" si="16"/>
        <v>10</v>
      </c>
      <c r="S249">
        <f t="shared" si="17"/>
        <v>17</v>
      </c>
    </row>
    <row r="250" spans="1:19" x14ac:dyDescent="0.3">
      <c r="A250">
        <f t="shared" si="19"/>
        <v>249</v>
      </c>
      <c r="B250" t="s">
        <v>3182</v>
      </c>
      <c r="C250" t="str">
        <f t="shared" si="15"/>
        <v>citrus_g_7_CitrusESA10a</v>
      </c>
      <c r="D250">
        <v>126</v>
      </c>
      <c r="E250">
        <v>123</v>
      </c>
      <c r="F250">
        <v>11.8</v>
      </c>
      <c r="G250">
        <v>8.76</v>
      </c>
      <c r="H250">
        <v>114</v>
      </c>
      <c r="I250">
        <v>83.7</v>
      </c>
      <c r="J250">
        <v>49.7</v>
      </c>
      <c r="K250">
        <v>38.5</v>
      </c>
      <c r="L250">
        <v>32.299999999999997</v>
      </c>
      <c r="M250">
        <v>31.9</v>
      </c>
      <c r="N250">
        <f>VLOOKUP(C250,'Original PWC Results'!C:E,3,FALSE)</f>
        <v>175</v>
      </c>
      <c r="O250">
        <f t="shared" si="18"/>
        <v>0.70285714285714285</v>
      </c>
      <c r="R250">
        <f t="shared" si="16"/>
        <v>10</v>
      </c>
      <c r="S250">
        <f t="shared" si="17"/>
        <v>17</v>
      </c>
    </row>
    <row r="251" spans="1:19" x14ac:dyDescent="0.3">
      <c r="A251">
        <f t="shared" si="19"/>
        <v>250</v>
      </c>
      <c r="B251" t="s">
        <v>3183</v>
      </c>
      <c r="C251" t="str">
        <f t="shared" si="15"/>
        <v>citrus_g_7_CitrusESA10b</v>
      </c>
      <c r="D251">
        <v>81.2</v>
      </c>
      <c r="E251">
        <v>80.2</v>
      </c>
      <c r="F251">
        <v>14.4</v>
      </c>
      <c r="G251">
        <v>10.3</v>
      </c>
      <c r="H251">
        <v>78.099999999999994</v>
      </c>
      <c r="I251">
        <v>70.400000000000006</v>
      </c>
      <c r="J251">
        <v>56.3</v>
      </c>
      <c r="K251">
        <v>44.7</v>
      </c>
      <c r="L251">
        <v>35.799999999999997</v>
      </c>
      <c r="M251">
        <v>35.4</v>
      </c>
      <c r="N251">
        <f>VLOOKUP(C251,'Original PWC Results'!C:E,3,FALSE)</f>
        <v>112</v>
      </c>
      <c r="O251">
        <f t="shared" si="18"/>
        <v>0.71607142857142858</v>
      </c>
      <c r="R251">
        <f t="shared" si="16"/>
        <v>10</v>
      </c>
      <c r="S251">
        <f t="shared" si="17"/>
        <v>17</v>
      </c>
    </row>
    <row r="252" spans="1:19" x14ac:dyDescent="0.3">
      <c r="A252">
        <f t="shared" si="19"/>
        <v>251</v>
      </c>
      <c r="B252" t="s">
        <v>3184</v>
      </c>
      <c r="C252" t="str">
        <f t="shared" si="15"/>
        <v>citrus_g_7_CitrusESA11a</v>
      </c>
      <c r="D252">
        <v>119</v>
      </c>
      <c r="E252">
        <v>117</v>
      </c>
      <c r="F252">
        <v>15.2</v>
      </c>
      <c r="G252">
        <v>8.84</v>
      </c>
      <c r="H252">
        <v>110</v>
      </c>
      <c r="I252">
        <v>92.1</v>
      </c>
      <c r="J252">
        <v>66.2</v>
      </c>
      <c r="K252">
        <v>51.5</v>
      </c>
      <c r="L252">
        <v>42.2</v>
      </c>
      <c r="M252">
        <v>41.5</v>
      </c>
      <c r="N252">
        <f>VLOOKUP(C252,'Original PWC Results'!C:E,3,FALSE)</f>
        <v>172</v>
      </c>
      <c r="O252">
        <f t="shared" si="18"/>
        <v>0.68023255813953487</v>
      </c>
      <c r="R252">
        <f t="shared" si="16"/>
        <v>10</v>
      </c>
      <c r="S252">
        <f t="shared" si="17"/>
        <v>17</v>
      </c>
    </row>
    <row r="253" spans="1:19" x14ac:dyDescent="0.3">
      <c r="A253">
        <f t="shared" si="19"/>
        <v>252</v>
      </c>
      <c r="B253" t="s">
        <v>3185</v>
      </c>
      <c r="C253" t="str">
        <f t="shared" si="15"/>
        <v>citrus_g_7_CitrusESA11b</v>
      </c>
      <c r="D253">
        <v>97.2</v>
      </c>
      <c r="E253">
        <v>95.3</v>
      </c>
      <c r="F253">
        <v>10.3</v>
      </c>
      <c r="G253">
        <v>7.64</v>
      </c>
      <c r="H253">
        <v>89.7</v>
      </c>
      <c r="I253">
        <v>66.7</v>
      </c>
      <c r="J253">
        <v>44.2</v>
      </c>
      <c r="K253">
        <v>33.799999999999997</v>
      </c>
      <c r="L253">
        <v>27.4</v>
      </c>
      <c r="M253">
        <v>26.9</v>
      </c>
      <c r="N253">
        <f>VLOOKUP(C253,'Original PWC Results'!C:E,3,FALSE)</f>
        <v>140</v>
      </c>
      <c r="O253">
        <f t="shared" si="18"/>
        <v>0.68071428571428572</v>
      </c>
      <c r="R253">
        <f t="shared" si="16"/>
        <v>10</v>
      </c>
      <c r="S253">
        <f t="shared" si="17"/>
        <v>17</v>
      </c>
    </row>
    <row r="254" spans="1:19" x14ac:dyDescent="0.3">
      <c r="A254">
        <f t="shared" si="19"/>
        <v>253</v>
      </c>
      <c r="B254" t="s">
        <v>3186</v>
      </c>
      <c r="C254" t="str">
        <f t="shared" si="15"/>
        <v>citrus_g_7_CitrusESA12a</v>
      </c>
      <c r="D254">
        <v>44.5</v>
      </c>
      <c r="E254">
        <v>43.4</v>
      </c>
      <c r="F254">
        <v>5.54</v>
      </c>
      <c r="G254">
        <v>4.5999999999999996</v>
      </c>
      <c r="H254">
        <v>40.299999999999997</v>
      </c>
      <c r="I254">
        <v>33.299999999999997</v>
      </c>
      <c r="J254">
        <v>26.7</v>
      </c>
      <c r="K254">
        <v>20.8</v>
      </c>
      <c r="L254">
        <v>16.5</v>
      </c>
      <c r="M254">
        <v>16.2</v>
      </c>
      <c r="N254">
        <f>VLOOKUP(C254,'Original PWC Results'!C:E,3,FALSE)</f>
        <v>109</v>
      </c>
      <c r="O254">
        <f t="shared" si="18"/>
        <v>0.39816513761467887</v>
      </c>
      <c r="R254">
        <f t="shared" si="16"/>
        <v>10</v>
      </c>
      <c r="S254">
        <f t="shared" si="17"/>
        <v>17</v>
      </c>
    </row>
    <row r="255" spans="1:19" x14ac:dyDescent="0.3">
      <c r="A255">
        <f t="shared" si="19"/>
        <v>254</v>
      </c>
      <c r="B255" t="s">
        <v>3187</v>
      </c>
      <c r="C255" t="str">
        <f t="shared" si="15"/>
        <v>citrus_g_7_CitrusESA12b</v>
      </c>
      <c r="D255">
        <v>41.1</v>
      </c>
      <c r="E255">
        <v>40.200000000000003</v>
      </c>
      <c r="F255">
        <v>5.45</v>
      </c>
      <c r="G255">
        <v>4.67</v>
      </c>
      <c r="H255">
        <v>37.6</v>
      </c>
      <c r="I255">
        <v>31.1</v>
      </c>
      <c r="J255">
        <v>24.7</v>
      </c>
      <c r="K255">
        <v>19.3</v>
      </c>
      <c r="L255">
        <v>15.3</v>
      </c>
      <c r="M255">
        <v>15</v>
      </c>
      <c r="N255">
        <f>VLOOKUP(C255,'Original PWC Results'!C:E,3,FALSE)</f>
        <v>88.2</v>
      </c>
      <c r="O255">
        <f t="shared" si="18"/>
        <v>0.45578231292517007</v>
      </c>
      <c r="R255">
        <f t="shared" si="16"/>
        <v>10</v>
      </c>
      <c r="S255">
        <f t="shared" si="17"/>
        <v>17</v>
      </c>
    </row>
    <row r="256" spans="1:19" x14ac:dyDescent="0.3">
      <c r="A256">
        <f t="shared" si="19"/>
        <v>255</v>
      </c>
      <c r="B256" t="s">
        <v>3188</v>
      </c>
      <c r="C256" t="str">
        <f t="shared" si="15"/>
        <v>citrus_g_7_CitrusESA13</v>
      </c>
      <c r="D256">
        <v>59.7</v>
      </c>
      <c r="E256">
        <v>58.5</v>
      </c>
      <c r="F256">
        <v>10</v>
      </c>
      <c r="G256">
        <v>7.23</v>
      </c>
      <c r="H256">
        <v>55.2</v>
      </c>
      <c r="I256">
        <v>47.1</v>
      </c>
      <c r="J256">
        <v>38.200000000000003</v>
      </c>
      <c r="K256">
        <v>31.5</v>
      </c>
      <c r="L256">
        <v>23.6</v>
      </c>
      <c r="M256">
        <v>23.5</v>
      </c>
      <c r="N256">
        <f>VLOOKUP(C256,'Original PWC Results'!C:E,3,FALSE)</f>
        <v>82.8</v>
      </c>
      <c r="O256">
        <f t="shared" si="18"/>
        <v>0.70652173913043481</v>
      </c>
      <c r="R256">
        <f t="shared" si="16"/>
        <v>10</v>
      </c>
      <c r="S256">
        <f t="shared" si="17"/>
        <v>17</v>
      </c>
    </row>
    <row r="257" spans="1:19" x14ac:dyDescent="0.3">
      <c r="A257">
        <f t="shared" si="19"/>
        <v>256</v>
      </c>
      <c r="B257" t="s">
        <v>3189</v>
      </c>
      <c r="C257" t="str">
        <f t="shared" si="15"/>
        <v>citrus_g_7_CitrusESA15a</v>
      </c>
      <c r="D257">
        <v>67.900000000000006</v>
      </c>
      <c r="E257">
        <v>66.8</v>
      </c>
      <c r="F257">
        <v>14.1</v>
      </c>
      <c r="G257">
        <v>9.15</v>
      </c>
      <c r="H257">
        <v>63.7</v>
      </c>
      <c r="I257">
        <v>52.8</v>
      </c>
      <c r="J257">
        <v>42.1</v>
      </c>
      <c r="K257">
        <v>33.799999999999997</v>
      </c>
      <c r="L257">
        <v>26.2</v>
      </c>
      <c r="M257">
        <v>26</v>
      </c>
      <c r="N257">
        <f>VLOOKUP(C257,'Original PWC Results'!C:E,3,FALSE)</f>
        <v>130</v>
      </c>
      <c r="O257">
        <f t="shared" si="18"/>
        <v>0.51384615384615384</v>
      </c>
      <c r="R257">
        <f t="shared" si="16"/>
        <v>10</v>
      </c>
      <c r="S257">
        <f t="shared" si="17"/>
        <v>17</v>
      </c>
    </row>
    <row r="258" spans="1:19" x14ac:dyDescent="0.3">
      <c r="A258">
        <f t="shared" si="19"/>
        <v>257</v>
      </c>
      <c r="B258" t="s">
        <v>3190</v>
      </c>
      <c r="C258" t="str">
        <f t="shared" ref="C258:C321" si="20">LEFT(B258,R258-1)&amp;RIGHT(B258,LEN(B258)-S258)</f>
        <v>citrus_g_7_CitrusESA15b</v>
      </c>
      <c r="D258">
        <v>32.700000000000003</v>
      </c>
      <c r="E258">
        <v>31.6</v>
      </c>
      <c r="F258">
        <v>3.63</v>
      </c>
      <c r="G258">
        <v>2.73</v>
      </c>
      <c r="H258">
        <v>28.9</v>
      </c>
      <c r="I258">
        <v>20.399999999999999</v>
      </c>
      <c r="J258">
        <v>16.600000000000001</v>
      </c>
      <c r="K258">
        <v>12.8</v>
      </c>
      <c r="L258">
        <v>9.8800000000000008</v>
      </c>
      <c r="M258">
        <v>9.66</v>
      </c>
      <c r="N258">
        <f>VLOOKUP(C258,'Original PWC Results'!C:E,3,FALSE)</f>
        <v>54.4</v>
      </c>
      <c r="O258">
        <f t="shared" si="18"/>
        <v>0.58088235294117652</v>
      </c>
      <c r="R258">
        <f t="shared" ref="R258:R321" si="21">SEARCH("run",B258)</f>
        <v>10</v>
      </c>
      <c r="S258">
        <f t="shared" ref="S258:S321" si="22">SEARCH("_",B258,SEARCH("_",B258,R258+1)+1)</f>
        <v>17</v>
      </c>
    </row>
    <row r="259" spans="1:19" x14ac:dyDescent="0.3">
      <c r="A259">
        <f t="shared" si="19"/>
        <v>258</v>
      </c>
      <c r="B259" t="s">
        <v>3191</v>
      </c>
      <c r="C259" t="str">
        <f t="shared" si="20"/>
        <v>citrus_g_7_CitrusESA16a</v>
      </c>
      <c r="D259">
        <v>53.3</v>
      </c>
      <c r="E259">
        <v>52.8</v>
      </c>
      <c r="F259">
        <v>9.34</v>
      </c>
      <c r="G259">
        <v>8.34</v>
      </c>
      <c r="H259">
        <v>51.2</v>
      </c>
      <c r="I259">
        <v>43.3</v>
      </c>
      <c r="J259">
        <v>36.6</v>
      </c>
      <c r="K259">
        <v>30.7</v>
      </c>
      <c r="L259">
        <v>24.1</v>
      </c>
      <c r="M259">
        <v>23.9</v>
      </c>
      <c r="N259">
        <f>VLOOKUP(C259,'Original PWC Results'!C:E,3,FALSE)</f>
        <v>62.6</v>
      </c>
      <c r="O259">
        <f t="shared" ref="O259:O322" si="23">E259/N259</f>
        <v>0.8434504792332268</v>
      </c>
      <c r="R259">
        <f t="shared" si="21"/>
        <v>10</v>
      </c>
      <c r="S259">
        <f t="shared" si="22"/>
        <v>17</v>
      </c>
    </row>
    <row r="260" spans="1:19" x14ac:dyDescent="0.3">
      <c r="A260">
        <f t="shared" ref="A260:A323" si="24">A259+1</f>
        <v>259</v>
      </c>
      <c r="B260" t="s">
        <v>3192</v>
      </c>
      <c r="C260" t="str">
        <f t="shared" si="20"/>
        <v>citrus_g_7_CitrusESA16b</v>
      </c>
      <c r="D260">
        <v>54</v>
      </c>
      <c r="E260">
        <v>53.6</v>
      </c>
      <c r="F260">
        <v>9.7899999999999991</v>
      </c>
      <c r="G260">
        <v>9.02</v>
      </c>
      <c r="H260">
        <v>52.2</v>
      </c>
      <c r="I260">
        <v>44.5</v>
      </c>
      <c r="J260">
        <v>37.200000000000003</v>
      </c>
      <c r="K260">
        <v>31.1</v>
      </c>
      <c r="L260">
        <v>24.5</v>
      </c>
      <c r="M260">
        <v>24.3</v>
      </c>
      <c r="N260">
        <f>VLOOKUP(C260,'Original PWC Results'!C:E,3,FALSE)</f>
        <v>54.2</v>
      </c>
      <c r="O260">
        <f t="shared" si="23"/>
        <v>0.98892988929889292</v>
      </c>
      <c r="R260">
        <f t="shared" si="21"/>
        <v>10</v>
      </c>
      <c r="S260">
        <f t="shared" si="22"/>
        <v>17</v>
      </c>
    </row>
    <row r="261" spans="1:19" x14ac:dyDescent="0.3">
      <c r="A261">
        <f t="shared" si="24"/>
        <v>260</v>
      </c>
      <c r="B261" t="s">
        <v>3193</v>
      </c>
      <c r="C261" t="str">
        <f t="shared" si="20"/>
        <v>citrus_g_7_CitrusESA17a</v>
      </c>
      <c r="D261">
        <v>90.3</v>
      </c>
      <c r="E261">
        <v>89.5</v>
      </c>
      <c r="F261">
        <v>17.600000000000001</v>
      </c>
      <c r="G261">
        <v>11.7</v>
      </c>
      <c r="H261">
        <v>87.3</v>
      </c>
      <c r="I261">
        <v>77.099999999999994</v>
      </c>
      <c r="J261">
        <v>59.5</v>
      </c>
      <c r="K261">
        <v>51.4</v>
      </c>
      <c r="L261">
        <v>40.6</v>
      </c>
      <c r="M261">
        <v>40.299999999999997</v>
      </c>
      <c r="N261">
        <f>VLOOKUP(C261,'Original PWC Results'!C:E,3,FALSE)</f>
        <v>165</v>
      </c>
      <c r="O261">
        <f t="shared" si="23"/>
        <v>0.54242424242424248</v>
      </c>
      <c r="R261">
        <f t="shared" si="21"/>
        <v>10</v>
      </c>
      <c r="S261">
        <f t="shared" si="22"/>
        <v>17</v>
      </c>
    </row>
    <row r="262" spans="1:19" x14ac:dyDescent="0.3">
      <c r="A262">
        <f t="shared" si="24"/>
        <v>261</v>
      </c>
      <c r="B262" t="s">
        <v>3194</v>
      </c>
      <c r="C262" t="str">
        <f t="shared" si="20"/>
        <v>citrus_g_7_CitrusESA17b</v>
      </c>
      <c r="D262">
        <v>49.5</v>
      </c>
      <c r="E262">
        <v>48.9</v>
      </c>
      <c r="F262">
        <v>8.67</v>
      </c>
      <c r="G262">
        <v>8.16</v>
      </c>
      <c r="H262">
        <v>47.1</v>
      </c>
      <c r="I262">
        <v>39.299999999999997</v>
      </c>
      <c r="J262">
        <v>33</v>
      </c>
      <c r="K262">
        <v>27.5</v>
      </c>
      <c r="L262">
        <v>21.6</v>
      </c>
      <c r="M262">
        <v>21.3</v>
      </c>
      <c r="N262">
        <f>VLOOKUP(C262,'Original PWC Results'!C:E,3,FALSE)</f>
        <v>55.4</v>
      </c>
      <c r="O262">
        <f t="shared" si="23"/>
        <v>0.88267148014440433</v>
      </c>
      <c r="R262">
        <f t="shared" si="21"/>
        <v>10</v>
      </c>
      <c r="S262">
        <f t="shared" si="22"/>
        <v>17</v>
      </c>
    </row>
    <row r="263" spans="1:19" x14ac:dyDescent="0.3">
      <c r="A263">
        <f t="shared" si="24"/>
        <v>262</v>
      </c>
      <c r="B263" t="s">
        <v>3195</v>
      </c>
      <c r="C263" t="str">
        <f t="shared" si="20"/>
        <v>citrus_g_7_CitrusESA20a</v>
      </c>
      <c r="D263">
        <v>356</v>
      </c>
      <c r="E263">
        <v>349</v>
      </c>
      <c r="F263">
        <v>39.6</v>
      </c>
      <c r="G263">
        <v>15</v>
      </c>
      <c r="H263">
        <v>329</v>
      </c>
      <c r="I263">
        <v>244</v>
      </c>
      <c r="J263">
        <v>182</v>
      </c>
      <c r="K263">
        <v>147</v>
      </c>
      <c r="L263">
        <v>118</v>
      </c>
      <c r="M263">
        <v>116</v>
      </c>
      <c r="N263">
        <f>VLOOKUP(C263,'Original PWC Results'!C:E,3,FALSE)</f>
        <v>482</v>
      </c>
      <c r="O263">
        <f t="shared" si="23"/>
        <v>0.72406639004149376</v>
      </c>
      <c r="R263">
        <f t="shared" si="21"/>
        <v>10</v>
      </c>
      <c r="S263">
        <f t="shared" si="22"/>
        <v>17</v>
      </c>
    </row>
    <row r="264" spans="1:19" x14ac:dyDescent="0.3">
      <c r="A264">
        <f t="shared" si="24"/>
        <v>263</v>
      </c>
      <c r="B264" t="s">
        <v>3196</v>
      </c>
      <c r="C264" t="str">
        <f t="shared" si="20"/>
        <v>citrus_g_7_CitrusESA20b</v>
      </c>
      <c r="D264">
        <v>149</v>
      </c>
      <c r="E264">
        <v>146</v>
      </c>
      <c r="F264">
        <v>18.600000000000001</v>
      </c>
      <c r="G264">
        <v>8.6300000000000008</v>
      </c>
      <c r="H264">
        <v>137</v>
      </c>
      <c r="I264">
        <v>110</v>
      </c>
      <c r="J264">
        <v>80.2</v>
      </c>
      <c r="K264">
        <v>65.5</v>
      </c>
      <c r="L264">
        <v>46.6</v>
      </c>
      <c r="M264">
        <v>45.9</v>
      </c>
      <c r="N264">
        <f>VLOOKUP(C264,'Original PWC Results'!C:E,3,FALSE)</f>
        <v>186</v>
      </c>
      <c r="O264">
        <f t="shared" si="23"/>
        <v>0.78494623655913975</v>
      </c>
      <c r="R264">
        <f t="shared" si="21"/>
        <v>10</v>
      </c>
      <c r="S264">
        <f t="shared" si="22"/>
        <v>17</v>
      </c>
    </row>
    <row r="265" spans="1:19" x14ac:dyDescent="0.3">
      <c r="A265">
        <f t="shared" si="24"/>
        <v>264</v>
      </c>
      <c r="B265" t="s">
        <v>3197</v>
      </c>
      <c r="C265" t="str">
        <f t="shared" si="20"/>
        <v>citrus_g_7_CitrusESA21</v>
      </c>
      <c r="D265">
        <v>90.2</v>
      </c>
      <c r="E265">
        <v>88</v>
      </c>
      <c r="F265">
        <v>8.66</v>
      </c>
      <c r="G265">
        <v>5.92</v>
      </c>
      <c r="H265">
        <v>81.900000000000006</v>
      </c>
      <c r="I265">
        <v>61.2</v>
      </c>
      <c r="J265">
        <v>40.299999999999997</v>
      </c>
      <c r="K265">
        <v>30.7</v>
      </c>
      <c r="L265">
        <v>24.8</v>
      </c>
      <c r="M265">
        <v>24.3</v>
      </c>
      <c r="N265">
        <f>VLOOKUP(C265,'Original PWC Results'!C:E,3,FALSE)</f>
        <v>130</v>
      </c>
      <c r="O265">
        <f t="shared" si="23"/>
        <v>0.67692307692307696</v>
      </c>
      <c r="R265">
        <f t="shared" si="21"/>
        <v>10</v>
      </c>
      <c r="S265">
        <f t="shared" si="22"/>
        <v>17</v>
      </c>
    </row>
    <row r="266" spans="1:19" x14ac:dyDescent="0.3">
      <c r="A266">
        <f t="shared" si="24"/>
        <v>265</v>
      </c>
      <c r="B266" t="s">
        <v>3198</v>
      </c>
      <c r="C266" t="str">
        <f t="shared" si="20"/>
        <v>citrus_g_4_CitrusESA2</v>
      </c>
      <c r="D266">
        <v>229</v>
      </c>
      <c r="E266">
        <v>184</v>
      </c>
      <c r="F266">
        <v>21.9</v>
      </c>
      <c r="G266">
        <v>11.7</v>
      </c>
      <c r="H266">
        <v>149</v>
      </c>
      <c r="I266">
        <v>106</v>
      </c>
      <c r="J266">
        <v>89</v>
      </c>
      <c r="K266">
        <v>71</v>
      </c>
      <c r="L266">
        <v>55.9</v>
      </c>
      <c r="M266">
        <v>55.2</v>
      </c>
      <c r="N266">
        <f>VLOOKUP(C266,'Original PWC Results'!C:E,3,FALSE)</f>
        <v>259</v>
      </c>
      <c r="O266">
        <f t="shared" si="23"/>
        <v>0.71042471042471045</v>
      </c>
      <c r="R266">
        <f t="shared" si="21"/>
        <v>10</v>
      </c>
      <c r="S266">
        <f t="shared" si="22"/>
        <v>17</v>
      </c>
    </row>
    <row r="267" spans="1:19" x14ac:dyDescent="0.3">
      <c r="A267">
        <f t="shared" si="24"/>
        <v>266</v>
      </c>
      <c r="B267" t="s">
        <v>3199</v>
      </c>
      <c r="C267" t="str">
        <f t="shared" si="20"/>
        <v>citrus_g_4_CitrusESA3</v>
      </c>
      <c r="D267">
        <v>333</v>
      </c>
      <c r="E267">
        <v>249</v>
      </c>
      <c r="F267">
        <v>30.6</v>
      </c>
      <c r="G267">
        <v>17.8</v>
      </c>
      <c r="H267">
        <v>212</v>
      </c>
      <c r="I267">
        <v>177</v>
      </c>
      <c r="J267">
        <v>138</v>
      </c>
      <c r="K267">
        <v>107</v>
      </c>
      <c r="L267">
        <v>86.1</v>
      </c>
      <c r="M267">
        <v>85.2</v>
      </c>
      <c r="N267">
        <f>VLOOKUP(C267,'Original PWC Results'!C:E,3,FALSE)</f>
        <v>334</v>
      </c>
      <c r="O267">
        <f t="shared" si="23"/>
        <v>0.74550898203592819</v>
      </c>
      <c r="R267">
        <f t="shared" si="21"/>
        <v>10</v>
      </c>
      <c r="S267">
        <f t="shared" si="22"/>
        <v>17</v>
      </c>
    </row>
    <row r="268" spans="1:19" x14ac:dyDescent="0.3">
      <c r="A268">
        <f t="shared" si="24"/>
        <v>267</v>
      </c>
      <c r="B268" t="s">
        <v>3200</v>
      </c>
      <c r="C268" t="str">
        <f t="shared" si="20"/>
        <v>citrus_g_4_CitrusESA4</v>
      </c>
      <c r="D268">
        <v>262</v>
      </c>
      <c r="E268">
        <v>195</v>
      </c>
      <c r="F268">
        <v>24.1</v>
      </c>
      <c r="G268">
        <v>15.4</v>
      </c>
      <c r="H268">
        <v>179</v>
      </c>
      <c r="I268">
        <v>131</v>
      </c>
      <c r="J268">
        <v>85.2</v>
      </c>
      <c r="K268">
        <v>68.099999999999994</v>
      </c>
      <c r="L268">
        <v>54.8</v>
      </c>
      <c r="M268">
        <v>54.5</v>
      </c>
      <c r="N268">
        <f>VLOOKUP(C268,'Original PWC Results'!C:E,3,FALSE)</f>
        <v>291</v>
      </c>
      <c r="O268">
        <f t="shared" si="23"/>
        <v>0.67010309278350511</v>
      </c>
      <c r="R268">
        <f t="shared" si="21"/>
        <v>10</v>
      </c>
      <c r="S268">
        <f t="shared" si="22"/>
        <v>17</v>
      </c>
    </row>
    <row r="269" spans="1:19" x14ac:dyDescent="0.3">
      <c r="A269">
        <f t="shared" si="24"/>
        <v>268</v>
      </c>
      <c r="B269" t="s">
        <v>3201</v>
      </c>
      <c r="C269" t="str">
        <f t="shared" si="20"/>
        <v>citrus_g_4_CitrusESA5</v>
      </c>
      <c r="D269">
        <v>185</v>
      </c>
      <c r="E269">
        <v>154</v>
      </c>
      <c r="F269">
        <v>17.2</v>
      </c>
      <c r="G269">
        <v>10.5</v>
      </c>
      <c r="H269">
        <v>129</v>
      </c>
      <c r="I269">
        <v>95.8</v>
      </c>
      <c r="J269">
        <v>80</v>
      </c>
      <c r="K269">
        <v>62.9</v>
      </c>
      <c r="L269">
        <v>48.8</v>
      </c>
      <c r="M269">
        <v>48.2</v>
      </c>
      <c r="N269">
        <f>VLOOKUP(C269,'Original PWC Results'!C:E,3,FALSE)</f>
        <v>233</v>
      </c>
      <c r="O269">
        <f t="shared" si="23"/>
        <v>0.66094420600858372</v>
      </c>
      <c r="R269">
        <f t="shared" si="21"/>
        <v>10</v>
      </c>
      <c r="S269">
        <f t="shared" si="22"/>
        <v>17</v>
      </c>
    </row>
    <row r="270" spans="1:19" x14ac:dyDescent="0.3">
      <c r="A270">
        <f t="shared" si="24"/>
        <v>269</v>
      </c>
      <c r="B270" t="s">
        <v>3202</v>
      </c>
      <c r="C270" t="str">
        <f t="shared" si="20"/>
        <v>citrus_g_4_CitrusESA6</v>
      </c>
      <c r="D270">
        <v>213</v>
      </c>
      <c r="E270">
        <v>181</v>
      </c>
      <c r="F270">
        <v>18</v>
      </c>
      <c r="G270">
        <v>10.1</v>
      </c>
      <c r="H270">
        <v>154</v>
      </c>
      <c r="I270">
        <v>121</v>
      </c>
      <c r="J270">
        <v>78.5</v>
      </c>
      <c r="K270">
        <v>63.3</v>
      </c>
      <c r="L270">
        <v>50.5</v>
      </c>
      <c r="M270">
        <v>49.9</v>
      </c>
      <c r="N270">
        <f>VLOOKUP(C270,'Original PWC Results'!C:E,3,FALSE)</f>
        <v>276</v>
      </c>
      <c r="O270">
        <f t="shared" si="23"/>
        <v>0.65579710144927539</v>
      </c>
      <c r="R270">
        <f t="shared" si="21"/>
        <v>10</v>
      </c>
      <c r="S270">
        <f t="shared" si="22"/>
        <v>17</v>
      </c>
    </row>
    <row r="271" spans="1:19" x14ac:dyDescent="0.3">
      <c r="A271">
        <f t="shared" si="24"/>
        <v>270</v>
      </c>
      <c r="B271" t="s">
        <v>3203</v>
      </c>
      <c r="C271" t="str">
        <f t="shared" si="20"/>
        <v>citrus_g_4_CitrusESA7</v>
      </c>
      <c r="D271">
        <v>260</v>
      </c>
      <c r="E271">
        <v>219</v>
      </c>
      <c r="F271">
        <v>19.2</v>
      </c>
      <c r="G271">
        <v>11.7</v>
      </c>
      <c r="H271">
        <v>194</v>
      </c>
      <c r="I271">
        <v>142</v>
      </c>
      <c r="J271">
        <v>87.8</v>
      </c>
      <c r="K271">
        <v>65</v>
      </c>
      <c r="L271">
        <v>57.1</v>
      </c>
      <c r="M271">
        <v>56.2</v>
      </c>
      <c r="N271">
        <f>VLOOKUP(C271,'Original PWC Results'!C:E,3,FALSE)</f>
        <v>307</v>
      </c>
      <c r="O271">
        <f t="shared" si="23"/>
        <v>0.71335504885993484</v>
      </c>
      <c r="R271">
        <f t="shared" si="21"/>
        <v>10</v>
      </c>
      <c r="S271">
        <f t="shared" si="22"/>
        <v>17</v>
      </c>
    </row>
    <row r="272" spans="1:19" x14ac:dyDescent="0.3">
      <c r="A272">
        <f t="shared" si="24"/>
        <v>271</v>
      </c>
      <c r="B272" t="s">
        <v>3204</v>
      </c>
      <c r="C272" t="str">
        <f t="shared" si="20"/>
        <v>citrus_g_4_CitrusESA8</v>
      </c>
      <c r="D272">
        <v>253</v>
      </c>
      <c r="E272">
        <v>207</v>
      </c>
      <c r="F272">
        <v>14.9</v>
      </c>
      <c r="G272">
        <v>10.199999999999999</v>
      </c>
      <c r="H272">
        <v>177</v>
      </c>
      <c r="I272">
        <v>123</v>
      </c>
      <c r="J272">
        <v>73.5</v>
      </c>
      <c r="K272">
        <v>54</v>
      </c>
      <c r="L272">
        <v>48.2</v>
      </c>
      <c r="M272">
        <v>47.2</v>
      </c>
      <c r="N272">
        <f>VLOOKUP(C272,'Original PWC Results'!C:E,3,FALSE)</f>
        <v>288</v>
      </c>
      <c r="O272">
        <f t="shared" si="23"/>
        <v>0.71875</v>
      </c>
      <c r="R272">
        <f t="shared" si="21"/>
        <v>10</v>
      </c>
      <c r="S272">
        <f t="shared" si="22"/>
        <v>17</v>
      </c>
    </row>
    <row r="273" spans="1:19" x14ac:dyDescent="0.3">
      <c r="A273">
        <f t="shared" si="24"/>
        <v>272</v>
      </c>
      <c r="B273" t="s">
        <v>3205</v>
      </c>
      <c r="C273" t="str">
        <f t="shared" si="20"/>
        <v>citrus_g_4_CitrusESA9</v>
      </c>
      <c r="D273">
        <v>219</v>
      </c>
      <c r="E273">
        <v>182</v>
      </c>
      <c r="F273">
        <v>19.100000000000001</v>
      </c>
      <c r="G273">
        <v>12.8</v>
      </c>
      <c r="H273">
        <v>151</v>
      </c>
      <c r="I273">
        <v>115</v>
      </c>
      <c r="J273">
        <v>74.8</v>
      </c>
      <c r="K273">
        <v>56.4</v>
      </c>
      <c r="L273">
        <v>48.3</v>
      </c>
      <c r="M273">
        <v>47.7</v>
      </c>
      <c r="N273">
        <f>VLOOKUP(C273,'Original PWC Results'!C:E,3,FALSE)</f>
        <v>259</v>
      </c>
      <c r="O273">
        <f t="shared" si="23"/>
        <v>0.70270270270270274</v>
      </c>
      <c r="R273">
        <f t="shared" si="21"/>
        <v>10</v>
      </c>
      <c r="S273">
        <f t="shared" si="22"/>
        <v>17</v>
      </c>
    </row>
    <row r="274" spans="1:19" x14ac:dyDescent="0.3">
      <c r="A274">
        <f t="shared" si="24"/>
        <v>273</v>
      </c>
      <c r="B274" t="s">
        <v>3206</v>
      </c>
      <c r="C274" t="str">
        <f t="shared" si="20"/>
        <v>citrus_g_4_CitrusESA10a</v>
      </c>
      <c r="D274">
        <v>247</v>
      </c>
      <c r="E274">
        <v>209</v>
      </c>
      <c r="F274">
        <v>15.4</v>
      </c>
      <c r="G274">
        <v>9.9499999999999993</v>
      </c>
      <c r="H274">
        <v>174</v>
      </c>
      <c r="I274">
        <v>120</v>
      </c>
      <c r="J274">
        <v>66.5</v>
      </c>
      <c r="K274">
        <v>50.4</v>
      </c>
      <c r="L274">
        <v>44.8</v>
      </c>
      <c r="M274">
        <v>44.1</v>
      </c>
      <c r="N274">
        <f>VLOOKUP(C274,'Original PWC Results'!C:E,3,FALSE)</f>
        <v>300</v>
      </c>
      <c r="O274">
        <f t="shared" si="23"/>
        <v>0.69666666666666666</v>
      </c>
      <c r="R274">
        <f t="shared" si="21"/>
        <v>10</v>
      </c>
      <c r="S274">
        <f t="shared" si="22"/>
        <v>17</v>
      </c>
    </row>
    <row r="275" spans="1:19" x14ac:dyDescent="0.3">
      <c r="A275">
        <f t="shared" si="24"/>
        <v>274</v>
      </c>
      <c r="B275" t="s">
        <v>3207</v>
      </c>
      <c r="C275" t="str">
        <f t="shared" si="20"/>
        <v>citrus_g_4_CitrusESA10b</v>
      </c>
      <c r="D275">
        <v>128</v>
      </c>
      <c r="E275">
        <v>116</v>
      </c>
      <c r="F275">
        <v>17.600000000000001</v>
      </c>
      <c r="G275">
        <v>10.4</v>
      </c>
      <c r="H275">
        <v>107</v>
      </c>
      <c r="I275">
        <v>100</v>
      </c>
      <c r="J275">
        <v>71.599999999999994</v>
      </c>
      <c r="K275">
        <v>55.8</v>
      </c>
      <c r="L275">
        <v>45.9</v>
      </c>
      <c r="M275">
        <v>45.2</v>
      </c>
      <c r="N275">
        <f>VLOOKUP(C275,'Original PWC Results'!C:E,3,FALSE)</f>
        <v>173</v>
      </c>
      <c r="O275">
        <f t="shared" si="23"/>
        <v>0.67052023121387283</v>
      </c>
      <c r="R275">
        <f t="shared" si="21"/>
        <v>10</v>
      </c>
      <c r="S275">
        <f t="shared" si="22"/>
        <v>17</v>
      </c>
    </row>
    <row r="276" spans="1:19" x14ac:dyDescent="0.3">
      <c r="A276">
        <f t="shared" si="24"/>
        <v>275</v>
      </c>
      <c r="B276" t="s">
        <v>3208</v>
      </c>
      <c r="C276" t="str">
        <f t="shared" si="20"/>
        <v>citrus_g_4_CitrusESA11a</v>
      </c>
      <c r="D276">
        <v>196</v>
      </c>
      <c r="E276">
        <v>170</v>
      </c>
      <c r="F276">
        <v>15.2</v>
      </c>
      <c r="G276">
        <v>10.3</v>
      </c>
      <c r="H276">
        <v>136</v>
      </c>
      <c r="I276">
        <v>104</v>
      </c>
      <c r="J276">
        <v>75.900000000000006</v>
      </c>
      <c r="K276">
        <v>55.5</v>
      </c>
      <c r="L276">
        <v>46.8</v>
      </c>
      <c r="M276">
        <v>45.8</v>
      </c>
      <c r="N276">
        <f>VLOOKUP(C276,'Original PWC Results'!C:E,3,FALSE)</f>
        <v>237</v>
      </c>
      <c r="O276">
        <f t="shared" si="23"/>
        <v>0.71729957805907174</v>
      </c>
      <c r="R276">
        <f t="shared" si="21"/>
        <v>10</v>
      </c>
      <c r="S276">
        <f t="shared" si="22"/>
        <v>17</v>
      </c>
    </row>
    <row r="277" spans="1:19" x14ac:dyDescent="0.3">
      <c r="A277">
        <f t="shared" si="24"/>
        <v>276</v>
      </c>
      <c r="B277" t="s">
        <v>3209</v>
      </c>
      <c r="C277" t="str">
        <f t="shared" si="20"/>
        <v>citrus_g_4_CitrusESA11b</v>
      </c>
      <c r="D277">
        <v>185</v>
      </c>
      <c r="E277">
        <v>157</v>
      </c>
      <c r="F277">
        <v>13.5</v>
      </c>
      <c r="G277">
        <v>8.89</v>
      </c>
      <c r="H277">
        <v>133</v>
      </c>
      <c r="I277">
        <v>92.2</v>
      </c>
      <c r="J277">
        <v>58.3</v>
      </c>
      <c r="K277">
        <v>45.2</v>
      </c>
      <c r="L277">
        <v>36.299999999999997</v>
      </c>
      <c r="M277">
        <v>35.6</v>
      </c>
      <c r="N277">
        <f>VLOOKUP(C277,'Original PWC Results'!C:E,3,FALSE)</f>
        <v>228</v>
      </c>
      <c r="O277">
        <f t="shared" si="23"/>
        <v>0.68859649122807021</v>
      </c>
      <c r="R277">
        <f t="shared" si="21"/>
        <v>10</v>
      </c>
      <c r="S277">
        <f t="shared" si="22"/>
        <v>17</v>
      </c>
    </row>
    <row r="278" spans="1:19" x14ac:dyDescent="0.3">
      <c r="A278">
        <f t="shared" si="24"/>
        <v>277</v>
      </c>
      <c r="B278" t="s">
        <v>3210</v>
      </c>
      <c r="C278" t="str">
        <f t="shared" si="20"/>
        <v>citrus_g_4_CitrusESA12a</v>
      </c>
      <c r="D278">
        <v>53.3</v>
      </c>
      <c r="E278">
        <v>50.3</v>
      </c>
      <c r="F278">
        <v>5.75</v>
      </c>
      <c r="G278">
        <v>3.82</v>
      </c>
      <c r="H278">
        <v>47.3</v>
      </c>
      <c r="I278">
        <v>37.9</v>
      </c>
      <c r="J278">
        <v>28.6</v>
      </c>
      <c r="K278">
        <v>21.9</v>
      </c>
      <c r="L278">
        <v>17.600000000000001</v>
      </c>
      <c r="M278">
        <v>17.3</v>
      </c>
      <c r="N278">
        <f>VLOOKUP(C278,'Original PWC Results'!C:E,3,FALSE)</f>
        <v>170</v>
      </c>
      <c r="O278">
        <f t="shared" si="23"/>
        <v>0.29588235294117643</v>
      </c>
      <c r="R278">
        <f t="shared" si="21"/>
        <v>10</v>
      </c>
      <c r="S278">
        <f t="shared" si="22"/>
        <v>17</v>
      </c>
    </row>
    <row r="279" spans="1:19" x14ac:dyDescent="0.3">
      <c r="A279">
        <f t="shared" si="24"/>
        <v>278</v>
      </c>
      <c r="B279" t="s">
        <v>3211</v>
      </c>
      <c r="C279" t="str">
        <f t="shared" si="20"/>
        <v>citrus_g_4_CitrusESA12b</v>
      </c>
      <c r="D279">
        <v>73.3</v>
      </c>
      <c r="E279">
        <v>58</v>
      </c>
      <c r="F279">
        <v>5.3</v>
      </c>
      <c r="G279">
        <v>3.8</v>
      </c>
      <c r="H279">
        <v>45</v>
      </c>
      <c r="I279">
        <v>28.9</v>
      </c>
      <c r="J279">
        <v>21.9</v>
      </c>
      <c r="K279">
        <v>16.899999999999999</v>
      </c>
      <c r="L279">
        <v>13.4</v>
      </c>
      <c r="M279">
        <v>13.1</v>
      </c>
      <c r="N279">
        <f>VLOOKUP(C279,'Original PWC Results'!C:E,3,FALSE)</f>
        <v>137</v>
      </c>
      <c r="O279">
        <f t="shared" si="23"/>
        <v>0.42335766423357662</v>
      </c>
      <c r="R279">
        <f t="shared" si="21"/>
        <v>10</v>
      </c>
      <c r="S279">
        <f t="shared" si="22"/>
        <v>17</v>
      </c>
    </row>
    <row r="280" spans="1:19" x14ac:dyDescent="0.3">
      <c r="A280">
        <f t="shared" si="24"/>
        <v>279</v>
      </c>
      <c r="B280" t="s">
        <v>3212</v>
      </c>
      <c r="C280" t="str">
        <f t="shared" si="20"/>
        <v>citrus_g_4_CitrusESA13</v>
      </c>
      <c r="D280">
        <v>95.1</v>
      </c>
      <c r="E280">
        <v>82.6</v>
      </c>
      <c r="F280">
        <v>11.1</v>
      </c>
      <c r="G280">
        <v>6.74</v>
      </c>
      <c r="H280">
        <v>73.400000000000006</v>
      </c>
      <c r="I280">
        <v>60.4</v>
      </c>
      <c r="J280">
        <v>44.8</v>
      </c>
      <c r="K280">
        <v>42.7</v>
      </c>
      <c r="L280">
        <v>29.5</v>
      </c>
      <c r="M280">
        <v>31.6</v>
      </c>
      <c r="N280">
        <f>VLOOKUP(C280,'Original PWC Results'!C:E,3,FALSE)</f>
        <v>131</v>
      </c>
      <c r="O280">
        <f t="shared" si="23"/>
        <v>0.63053435114503809</v>
      </c>
      <c r="R280">
        <f t="shared" si="21"/>
        <v>10</v>
      </c>
      <c r="S280">
        <f t="shared" si="22"/>
        <v>17</v>
      </c>
    </row>
    <row r="281" spans="1:19" x14ac:dyDescent="0.3">
      <c r="A281">
        <f t="shared" si="24"/>
        <v>280</v>
      </c>
      <c r="B281" t="s">
        <v>3213</v>
      </c>
      <c r="C281" t="str">
        <f t="shared" si="20"/>
        <v>citrus_g_4_CitrusESA15a</v>
      </c>
      <c r="D281">
        <v>112</v>
      </c>
      <c r="E281">
        <v>104</v>
      </c>
      <c r="F281">
        <v>16.3</v>
      </c>
      <c r="G281">
        <v>7.79</v>
      </c>
      <c r="H281">
        <v>94.5</v>
      </c>
      <c r="I281">
        <v>75.599999999999994</v>
      </c>
      <c r="J281">
        <v>54</v>
      </c>
      <c r="K281">
        <v>42.3</v>
      </c>
      <c r="L281">
        <v>32.5</v>
      </c>
      <c r="M281">
        <v>32.299999999999997</v>
      </c>
      <c r="N281">
        <f>VLOOKUP(C281,'Original PWC Results'!C:E,3,FALSE)</f>
        <v>231</v>
      </c>
      <c r="O281">
        <f t="shared" si="23"/>
        <v>0.45021645021645024</v>
      </c>
      <c r="R281">
        <f t="shared" si="21"/>
        <v>10</v>
      </c>
      <c r="S281">
        <f t="shared" si="22"/>
        <v>17</v>
      </c>
    </row>
    <row r="282" spans="1:19" x14ac:dyDescent="0.3">
      <c r="A282">
        <f t="shared" si="24"/>
        <v>281</v>
      </c>
      <c r="B282" t="s">
        <v>3214</v>
      </c>
      <c r="C282" t="str">
        <f t="shared" si="20"/>
        <v>citrus_g_4_CitrusESA15b</v>
      </c>
      <c r="D282">
        <v>43.7</v>
      </c>
      <c r="E282">
        <v>40.299999999999997</v>
      </c>
      <c r="F282">
        <v>3.69</v>
      </c>
      <c r="G282">
        <v>2.1800000000000002</v>
      </c>
      <c r="H282">
        <v>34.5</v>
      </c>
      <c r="I282">
        <v>23.3</v>
      </c>
      <c r="J282">
        <v>16.399999999999999</v>
      </c>
      <c r="K282">
        <v>13.2</v>
      </c>
      <c r="L282">
        <v>10.6</v>
      </c>
      <c r="M282">
        <v>10.3</v>
      </c>
      <c r="N282">
        <f>VLOOKUP(C282,'Original PWC Results'!C:E,3,FALSE)</f>
        <v>91.4</v>
      </c>
      <c r="O282">
        <f t="shared" si="23"/>
        <v>0.44091903719912467</v>
      </c>
      <c r="R282">
        <f t="shared" si="21"/>
        <v>10</v>
      </c>
      <c r="S282">
        <f t="shared" si="22"/>
        <v>17</v>
      </c>
    </row>
    <row r="283" spans="1:19" x14ac:dyDescent="0.3">
      <c r="A283">
        <f t="shared" si="24"/>
        <v>282</v>
      </c>
      <c r="B283" t="s">
        <v>3215</v>
      </c>
      <c r="C283" t="str">
        <f t="shared" si="20"/>
        <v>citrus_g_4_CitrusESA16a</v>
      </c>
      <c r="D283">
        <v>44.5</v>
      </c>
      <c r="E283">
        <v>44</v>
      </c>
      <c r="F283">
        <v>7.71</v>
      </c>
      <c r="G283">
        <v>6.58</v>
      </c>
      <c r="H283">
        <v>42.6</v>
      </c>
      <c r="I283">
        <v>36.799999999999997</v>
      </c>
      <c r="J283">
        <v>30.5</v>
      </c>
      <c r="K283">
        <v>25.4</v>
      </c>
      <c r="L283">
        <v>20</v>
      </c>
      <c r="M283">
        <v>19.8</v>
      </c>
      <c r="N283">
        <f>VLOOKUP(C283,'Original PWC Results'!C:E,3,FALSE)</f>
        <v>63.8</v>
      </c>
      <c r="O283">
        <f t="shared" si="23"/>
        <v>0.68965517241379315</v>
      </c>
      <c r="R283">
        <f t="shared" si="21"/>
        <v>10</v>
      </c>
      <c r="S283">
        <f t="shared" si="22"/>
        <v>17</v>
      </c>
    </row>
    <row r="284" spans="1:19" x14ac:dyDescent="0.3">
      <c r="A284">
        <f t="shared" si="24"/>
        <v>283</v>
      </c>
      <c r="B284" t="s">
        <v>3216</v>
      </c>
      <c r="C284" t="str">
        <f t="shared" si="20"/>
        <v>citrus_g_4_CitrusESA16b</v>
      </c>
      <c r="D284">
        <v>41.8</v>
      </c>
      <c r="E284">
        <v>41.5</v>
      </c>
      <c r="F284">
        <v>7.56</v>
      </c>
      <c r="G284">
        <v>6.96</v>
      </c>
      <c r="H284">
        <v>40.5</v>
      </c>
      <c r="I284">
        <v>34.799999999999997</v>
      </c>
      <c r="J284">
        <v>29.2</v>
      </c>
      <c r="K284">
        <v>24.5</v>
      </c>
      <c r="L284">
        <v>19.2</v>
      </c>
      <c r="M284">
        <v>19.100000000000001</v>
      </c>
      <c r="N284">
        <f>VLOOKUP(C284,'Original PWC Results'!C:E,3,FALSE)</f>
        <v>47.6</v>
      </c>
      <c r="O284">
        <f t="shared" si="23"/>
        <v>0.87184873949579833</v>
      </c>
      <c r="R284">
        <f t="shared" si="21"/>
        <v>10</v>
      </c>
      <c r="S284">
        <f t="shared" si="22"/>
        <v>17</v>
      </c>
    </row>
    <row r="285" spans="1:19" x14ac:dyDescent="0.3">
      <c r="A285">
        <f t="shared" si="24"/>
        <v>284</v>
      </c>
      <c r="B285" t="s">
        <v>3217</v>
      </c>
      <c r="C285" t="str">
        <f t="shared" si="20"/>
        <v>citrus_g_4_CitrusESA17a</v>
      </c>
      <c r="D285">
        <v>134</v>
      </c>
      <c r="E285">
        <v>126</v>
      </c>
      <c r="F285">
        <v>21.9</v>
      </c>
      <c r="G285">
        <v>10.4</v>
      </c>
      <c r="H285">
        <v>118</v>
      </c>
      <c r="I285">
        <v>102</v>
      </c>
      <c r="J285">
        <v>76.400000000000006</v>
      </c>
      <c r="K285">
        <v>64.7</v>
      </c>
      <c r="L285">
        <v>51.8</v>
      </c>
      <c r="M285">
        <v>51.4</v>
      </c>
      <c r="N285">
        <f>VLOOKUP(C285,'Original PWC Results'!C:E,3,FALSE)</f>
        <v>270</v>
      </c>
      <c r="O285">
        <f t="shared" si="23"/>
        <v>0.46666666666666667</v>
      </c>
      <c r="R285">
        <f t="shared" si="21"/>
        <v>10</v>
      </c>
      <c r="S285">
        <f t="shared" si="22"/>
        <v>17</v>
      </c>
    </row>
    <row r="286" spans="1:19" x14ac:dyDescent="0.3">
      <c r="A286">
        <f t="shared" si="24"/>
        <v>285</v>
      </c>
      <c r="B286" t="s">
        <v>3218</v>
      </c>
      <c r="C286" t="str">
        <f t="shared" si="20"/>
        <v>citrus_g_4_CitrusESA17b</v>
      </c>
      <c r="D286">
        <v>38.799999999999997</v>
      </c>
      <c r="E286">
        <v>38.4</v>
      </c>
      <c r="F286">
        <v>6.7</v>
      </c>
      <c r="G286">
        <v>6.27</v>
      </c>
      <c r="H286">
        <v>37</v>
      </c>
      <c r="I286">
        <v>31.5</v>
      </c>
      <c r="J286">
        <v>26.1</v>
      </c>
      <c r="K286">
        <v>21.6</v>
      </c>
      <c r="L286">
        <v>17</v>
      </c>
      <c r="M286">
        <v>16.8</v>
      </c>
      <c r="N286">
        <f>VLOOKUP(C286,'Original PWC Results'!C:E,3,FALSE)</f>
        <v>53.4</v>
      </c>
      <c r="O286">
        <f t="shared" si="23"/>
        <v>0.7191011235955056</v>
      </c>
      <c r="R286">
        <f t="shared" si="21"/>
        <v>10</v>
      </c>
      <c r="S286">
        <f t="shared" si="22"/>
        <v>17</v>
      </c>
    </row>
    <row r="287" spans="1:19" x14ac:dyDescent="0.3">
      <c r="A287">
        <f t="shared" si="24"/>
        <v>286</v>
      </c>
      <c r="B287" t="s">
        <v>3219</v>
      </c>
      <c r="C287" t="str">
        <f t="shared" si="20"/>
        <v>citrus_g_4_CitrusESA20a</v>
      </c>
      <c r="D287">
        <v>557</v>
      </c>
      <c r="E287">
        <v>299</v>
      </c>
      <c r="F287">
        <v>22.4</v>
      </c>
      <c r="G287">
        <v>12</v>
      </c>
      <c r="H287">
        <v>204</v>
      </c>
      <c r="I287">
        <v>142</v>
      </c>
      <c r="J287">
        <v>106</v>
      </c>
      <c r="K287">
        <v>86</v>
      </c>
      <c r="L287">
        <v>71.5</v>
      </c>
      <c r="M287">
        <v>70.2</v>
      </c>
      <c r="N287">
        <f>VLOOKUP(C287,'Original PWC Results'!C:E,3,FALSE)</f>
        <v>367</v>
      </c>
      <c r="O287">
        <f t="shared" si="23"/>
        <v>0.81471389645776571</v>
      </c>
      <c r="R287">
        <f t="shared" si="21"/>
        <v>10</v>
      </c>
      <c r="S287">
        <f t="shared" si="22"/>
        <v>17</v>
      </c>
    </row>
    <row r="288" spans="1:19" x14ac:dyDescent="0.3">
      <c r="A288">
        <f t="shared" si="24"/>
        <v>287</v>
      </c>
      <c r="B288" t="s">
        <v>3220</v>
      </c>
      <c r="C288" t="str">
        <f t="shared" si="20"/>
        <v>citrus_g_4_CitrusESA20b</v>
      </c>
      <c r="D288">
        <v>324</v>
      </c>
      <c r="E288">
        <v>210</v>
      </c>
      <c r="F288">
        <v>18</v>
      </c>
      <c r="G288">
        <v>9.27</v>
      </c>
      <c r="H288">
        <v>149</v>
      </c>
      <c r="I288">
        <v>112</v>
      </c>
      <c r="J288">
        <v>84.6</v>
      </c>
      <c r="K288">
        <v>65.5</v>
      </c>
      <c r="L288">
        <v>52</v>
      </c>
      <c r="M288">
        <v>51.3</v>
      </c>
      <c r="N288">
        <f>VLOOKUP(C288,'Original PWC Results'!C:E,3,FALSE)</f>
        <v>258</v>
      </c>
      <c r="O288">
        <f t="shared" si="23"/>
        <v>0.81395348837209303</v>
      </c>
      <c r="R288">
        <f t="shared" si="21"/>
        <v>10</v>
      </c>
      <c r="S288">
        <f t="shared" si="22"/>
        <v>17</v>
      </c>
    </row>
    <row r="289" spans="1:19" x14ac:dyDescent="0.3">
      <c r="A289">
        <f t="shared" si="24"/>
        <v>288</v>
      </c>
      <c r="B289" t="s">
        <v>3221</v>
      </c>
      <c r="C289" t="str">
        <f t="shared" si="20"/>
        <v>citrus_g_4_CitrusESA21</v>
      </c>
      <c r="D289">
        <v>169</v>
      </c>
      <c r="E289">
        <v>147</v>
      </c>
      <c r="F289">
        <v>10.5</v>
      </c>
      <c r="G289">
        <v>5.97</v>
      </c>
      <c r="H289">
        <v>125</v>
      </c>
      <c r="I289">
        <v>86.4</v>
      </c>
      <c r="J289">
        <v>48.4</v>
      </c>
      <c r="K289">
        <v>37.700000000000003</v>
      </c>
      <c r="L289">
        <v>32</v>
      </c>
      <c r="M289">
        <v>31.5</v>
      </c>
      <c r="N289">
        <f>VLOOKUP(C289,'Original PWC Results'!C:E,3,FALSE)</f>
        <v>219</v>
      </c>
      <c r="O289">
        <f t="shared" si="23"/>
        <v>0.67123287671232879</v>
      </c>
      <c r="R289">
        <f t="shared" si="21"/>
        <v>10</v>
      </c>
      <c r="S289">
        <f t="shared" si="22"/>
        <v>17</v>
      </c>
    </row>
    <row r="290" spans="1:19" x14ac:dyDescent="0.3">
      <c r="A290">
        <f t="shared" si="24"/>
        <v>289</v>
      </c>
      <c r="B290" t="s">
        <v>3222</v>
      </c>
      <c r="C290" t="str">
        <f t="shared" si="20"/>
        <v>citrusCA_g_7_CitrusESA18a</v>
      </c>
      <c r="D290">
        <v>43.1</v>
      </c>
      <c r="E290">
        <v>42.6</v>
      </c>
      <c r="F290">
        <v>5.76</v>
      </c>
      <c r="G290">
        <v>5.31</v>
      </c>
      <c r="H290">
        <v>41.2</v>
      </c>
      <c r="I290">
        <v>36.6</v>
      </c>
      <c r="J290">
        <v>25.8</v>
      </c>
      <c r="K290">
        <v>20.100000000000001</v>
      </c>
      <c r="L290">
        <v>14.7</v>
      </c>
      <c r="M290">
        <v>14.6</v>
      </c>
      <c r="N290">
        <f>VLOOKUP(C290,'Original PWC Results'!C:E,3,FALSE)</f>
        <v>71.8</v>
      </c>
      <c r="O290">
        <f t="shared" si="23"/>
        <v>0.59331476323119781</v>
      </c>
      <c r="R290">
        <f t="shared" si="21"/>
        <v>12</v>
      </c>
      <c r="S290">
        <f t="shared" si="22"/>
        <v>19</v>
      </c>
    </row>
    <row r="291" spans="1:19" x14ac:dyDescent="0.3">
      <c r="A291">
        <f t="shared" si="24"/>
        <v>290</v>
      </c>
      <c r="B291" t="s">
        <v>3223</v>
      </c>
      <c r="C291" t="str">
        <f t="shared" si="20"/>
        <v>citrusCA_g_7_CitrusESA18b</v>
      </c>
      <c r="D291">
        <v>67.599999999999994</v>
      </c>
      <c r="E291">
        <v>66.599999999999994</v>
      </c>
      <c r="F291">
        <v>6.81</v>
      </c>
      <c r="G291">
        <v>4.87</v>
      </c>
      <c r="H291">
        <v>63.7</v>
      </c>
      <c r="I291">
        <v>50.7</v>
      </c>
      <c r="J291">
        <v>32.4</v>
      </c>
      <c r="K291">
        <v>24.6</v>
      </c>
      <c r="L291">
        <v>18.2</v>
      </c>
      <c r="M291">
        <v>18.100000000000001</v>
      </c>
      <c r="N291">
        <f>VLOOKUP(C291,'Original PWC Results'!C:E,3,FALSE)</f>
        <v>159</v>
      </c>
      <c r="O291">
        <f t="shared" si="23"/>
        <v>0.41886792452830185</v>
      </c>
      <c r="R291">
        <f t="shared" si="21"/>
        <v>12</v>
      </c>
      <c r="S291">
        <f t="shared" si="22"/>
        <v>19</v>
      </c>
    </row>
    <row r="292" spans="1:19" x14ac:dyDescent="0.3">
      <c r="A292">
        <f t="shared" si="24"/>
        <v>291</v>
      </c>
      <c r="B292" t="s">
        <v>3224</v>
      </c>
      <c r="C292" t="str">
        <f t="shared" si="20"/>
        <v>citrusCA_g_4_CitrusESA18a</v>
      </c>
      <c r="D292">
        <v>40</v>
      </c>
      <c r="E292">
        <v>39.5</v>
      </c>
      <c r="F292">
        <v>5.0999999999999996</v>
      </c>
      <c r="G292">
        <v>4.26</v>
      </c>
      <c r="H292">
        <v>38.1</v>
      </c>
      <c r="I292">
        <v>33</v>
      </c>
      <c r="J292">
        <v>23.9</v>
      </c>
      <c r="K292">
        <v>18.600000000000001</v>
      </c>
      <c r="L292">
        <v>13.7</v>
      </c>
      <c r="M292">
        <v>13.6</v>
      </c>
      <c r="N292">
        <f>VLOOKUP(C292,'Original PWC Results'!C:E,3,FALSE)</f>
        <v>105</v>
      </c>
      <c r="O292">
        <f t="shared" si="23"/>
        <v>0.37619047619047619</v>
      </c>
      <c r="R292">
        <f t="shared" si="21"/>
        <v>12</v>
      </c>
      <c r="S292">
        <f t="shared" si="22"/>
        <v>19</v>
      </c>
    </row>
    <row r="293" spans="1:19" x14ac:dyDescent="0.3">
      <c r="A293">
        <f t="shared" si="24"/>
        <v>292</v>
      </c>
      <c r="B293" t="s">
        <v>3225</v>
      </c>
      <c r="C293" t="str">
        <f t="shared" si="20"/>
        <v>citrusCA_g_4_CitrusESA18b</v>
      </c>
      <c r="D293">
        <v>95.4</v>
      </c>
      <c r="E293">
        <v>92</v>
      </c>
      <c r="F293">
        <v>9.2100000000000009</v>
      </c>
      <c r="G293">
        <v>4.3499999999999996</v>
      </c>
      <c r="H293">
        <v>86.7</v>
      </c>
      <c r="I293">
        <v>68.5</v>
      </c>
      <c r="J293">
        <v>44.3</v>
      </c>
      <c r="K293">
        <v>33.700000000000003</v>
      </c>
      <c r="L293">
        <v>24.9</v>
      </c>
      <c r="M293">
        <v>24.7</v>
      </c>
      <c r="N293">
        <f>VLOOKUP(C293,'Original PWC Results'!C:E,3,FALSE)</f>
        <v>288</v>
      </c>
      <c r="O293">
        <f t="shared" si="23"/>
        <v>0.31944444444444442</v>
      </c>
      <c r="R293">
        <f t="shared" si="21"/>
        <v>12</v>
      </c>
      <c r="S293">
        <f t="shared" si="22"/>
        <v>19</v>
      </c>
    </row>
    <row r="294" spans="1:19" x14ac:dyDescent="0.3">
      <c r="A294">
        <f t="shared" si="24"/>
        <v>293</v>
      </c>
      <c r="B294" t="s">
        <v>3226</v>
      </c>
      <c r="C294" t="str">
        <f t="shared" si="20"/>
        <v>citrusFL_g_7_CitrusESA3</v>
      </c>
      <c r="D294">
        <v>230</v>
      </c>
      <c r="E294">
        <v>228</v>
      </c>
      <c r="F294">
        <v>27.7</v>
      </c>
      <c r="G294">
        <v>15.9</v>
      </c>
      <c r="H294">
        <v>222</v>
      </c>
      <c r="I294">
        <v>187</v>
      </c>
      <c r="J294">
        <v>127</v>
      </c>
      <c r="K294">
        <v>99.1</v>
      </c>
      <c r="L294">
        <v>78.099999999999994</v>
      </c>
      <c r="M294">
        <v>77.3</v>
      </c>
      <c r="N294">
        <f>VLOOKUP(C294,'Original PWC Results'!C:E,3,FALSE)</f>
        <v>301</v>
      </c>
      <c r="O294">
        <f t="shared" si="23"/>
        <v>0.75747508305647837</v>
      </c>
      <c r="R294">
        <f t="shared" si="21"/>
        <v>12</v>
      </c>
      <c r="S294">
        <f t="shared" si="22"/>
        <v>19</v>
      </c>
    </row>
    <row r="295" spans="1:19" x14ac:dyDescent="0.3">
      <c r="A295">
        <f t="shared" si="24"/>
        <v>294</v>
      </c>
      <c r="B295" t="s">
        <v>3227</v>
      </c>
      <c r="C295" t="str">
        <f t="shared" si="20"/>
        <v>citrusFL_g_4_CitrusESA3</v>
      </c>
      <c r="D295">
        <v>471</v>
      </c>
      <c r="E295">
        <v>337</v>
      </c>
      <c r="F295">
        <v>31.3</v>
      </c>
      <c r="G295">
        <v>18.3</v>
      </c>
      <c r="H295">
        <v>256</v>
      </c>
      <c r="I295">
        <v>217</v>
      </c>
      <c r="J295">
        <v>148</v>
      </c>
      <c r="K295">
        <v>114</v>
      </c>
      <c r="L295">
        <v>86.8</v>
      </c>
      <c r="M295">
        <v>86</v>
      </c>
      <c r="N295">
        <f>VLOOKUP(C295,'Original PWC Results'!C:E,3,FALSE)</f>
        <v>432</v>
      </c>
      <c r="O295">
        <f t="shared" si="23"/>
        <v>0.78009259259259256</v>
      </c>
      <c r="R295">
        <f t="shared" si="21"/>
        <v>12</v>
      </c>
      <c r="S295">
        <f t="shared" si="22"/>
        <v>19</v>
      </c>
    </row>
    <row r="296" spans="1:19" x14ac:dyDescent="0.3">
      <c r="A296">
        <f t="shared" si="24"/>
        <v>295</v>
      </c>
      <c r="B296" t="s">
        <v>3228</v>
      </c>
      <c r="C296" t="str">
        <f t="shared" si="20"/>
        <v>corn_g_7_CornESA1</v>
      </c>
      <c r="D296">
        <v>147</v>
      </c>
      <c r="E296">
        <v>146</v>
      </c>
      <c r="F296">
        <v>23.2</v>
      </c>
      <c r="G296">
        <v>13.5</v>
      </c>
      <c r="H296">
        <v>143</v>
      </c>
      <c r="I296">
        <v>120</v>
      </c>
      <c r="J296">
        <v>83.2</v>
      </c>
      <c r="K296">
        <v>66.400000000000006</v>
      </c>
      <c r="L296">
        <v>52.8</v>
      </c>
      <c r="M296">
        <v>52.1</v>
      </c>
      <c r="N296">
        <f>VLOOKUP(C296,'Original PWC Results'!C:E,3,FALSE)</f>
        <v>192</v>
      </c>
      <c r="O296">
        <f t="shared" si="23"/>
        <v>0.76041666666666663</v>
      </c>
      <c r="R296">
        <f t="shared" si="21"/>
        <v>8</v>
      </c>
      <c r="S296">
        <f t="shared" si="22"/>
        <v>15</v>
      </c>
    </row>
    <row r="297" spans="1:19" x14ac:dyDescent="0.3">
      <c r="A297">
        <f t="shared" si="24"/>
        <v>296</v>
      </c>
      <c r="B297" t="s">
        <v>3229</v>
      </c>
      <c r="C297" t="str">
        <f t="shared" si="20"/>
        <v>corn_g_7_CornESA2</v>
      </c>
      <c r="D297">
        <v>64.099999999999994</v>
      </c>
      <c r="E297">
        <v>63</v>
      </c>
      <c r="F297">
        <v>17.3</v>
      </c>
      <c r="G297">
        <v>11.1</v>
      </c>
      <c r="H297">
        <v>60</v>
      </c>
      <c r="I297">
        <v>55</v>
      </c>
      <c r="J297">
        <v>42.2</v>
      </c>
      <c r="K297">
        <v>44.6</v>
      </c>
      <c r="L297">
        <v>33.299999999999997</v>
      </c>
      <c r="M297">
        <v>34</v>
      </c>
      <c r="N297">
        <f>VLOOKUP(C297,'Original PWC Results'!C:E,3,FALSE)</f>
        <v>82.6</v>
      </c>
      <c r="O297">
        <f t="shared" si="23"/>
        <v>0.76271186440677974</v>
      </c>
      <c r="R297">
        <f t="shared" si="21"/>
        <v>8</v>
      </c>
      <c r="S297">
        <f t="shared" si="22"/>
        <v>15</v>
      </c>
    </row>
    <row r="298" spans="1:19" x14ac:dyDescent="0.3">
      <c r="A298">
        <f t="shared" si="24"/>
        <v>297</v>
      </c>
      <c r="B298" t="s">
        <v>3230</v>
      </c>
      <c r="C298" t="str">
        <f t="shared" si="20"/>
        <v>corn_g_7_CornESA3</v>
      </c>
      <c r="D298">
        <v>103</v>
      </c>
      <c r="E298">
        <v>102</v>
      </c>
      <c r="F298">
        <v>19.3</v>
      </c>
      <c r="G298">
        <v>12</v>
      </c>
      <c r="H298">
        <v>98.2</v>
      </c>
      <c r="I298">
        <v>86.1</v>
      </c>
      <c r="J298">
        <v>70.900000000000006</v>
      </c>
      <c r="K298">
        <v>61</v>
      </c>
      <c r="L298">
        <v>44.4</v>
      </c>
      <c r="M298">
        <v>44</v>
      </c>
      <c r="N298">
        <f>VLOOKUP(C298,'Original PWC Results'!C:E,3,FALSE)</f>
        <v>146</v>
      </c>
      <c r="O298">
        <f t="shared" si="23"/>
        <v>0.69863013698630139</v>
      </c>
      <c r="R298">
        <f t="shared" si="21"/>
        <v>8</v>
      </c>
      <c r="S298">
        <f t="shared" si="22"/>
        <v>15</v>
      </c>
    </row>
    <row r="299" spans="1:19" x14ac:dyDescent="0.3">
      <c r="A299">
        <f t="shared" si="24"/>
        <v>298</v>
      </c>
      <c r="B299" t="s">
        <v>3231</v>
      </c>
      <c r="C299" t="str">
        <f t="shared" si="20"/>
        <v>corn_g_7_CornESA4</v>
      </c>
      <c r="D299">
        <v>109</v>
      </c>
      <c r="E299">
        <v>108</v>
      </c>
      <c r="F299">
        <v>37</v>
      </c>
      <c r="G299">
        <v>24.6</v>
      </c>
      <c r="H299">
        <v>105</v>
      </c>
      <c r="I299">
        <v>96</v>
      </c>
      <c r="J299">
        <v>97.5</v>
      </c>
      <c r="K299">
        <v>82.7</v>
      </c>
      <c r="L299">
        <v>71.099999999999994</v>
      </c>
      <c r="M299">
        <v>68.7</v>
      </c>
      <c r="N299">
        <f>VLOOKUP(C299,'Original PWC Results'!C:E,3,FALSE)</f>
        <v>148</v>
      </c>
      <c r="O299">
        <f t="shared" si="23"/>
        <v>0.72972972972972971</v>
      </c>
      <c r="R299">
        <f t="shared" si="21"/>
        <v>8</v>
      </c>
      <c r="S299">
        <f t="shared" si="22"/>
        <v>15</v>
      </c>
    </row>
    <row r="300" spans="1:19" x14ac:dyDescent="0.3">
      <c r="A300">
        <f t="shared" si="24"/>
        <v>299</v>
      </c>
      <c r="B300" t="s">
        <v>3232</v>
      </c>
      <c r="C300" t="str">
        <f t="shared" si="20"/>
        <v>corn_g_7_CornESA5</v>
      </c>
      <c r="D300">
        <v>58.8</v>
      </c>
      <c r="E300">
        <v>58</v>
      </c>
      <c r="F300">
        <v>9.9499999999999993</v>
      </c>
      <c r="G300">
        <v>7.55</v>
      </c>
      <c r="H300">
        <v>55.4</v>
      </c>
      <c r="I300">
        <v>46.9</v>
      </c>
      <c r="J300">
        <v>35.6</v>
      </c>
      <c r="K300">
        <v>30.3</v>
      </c>
      <c r="L300">
        <v>24.2</v>
      </c>
      <c r="M300">
        <v>23.9</v>
      </c>
      <c r="N300">
        <f>VLOOKUP(C300,'Original PWC Results'!C:E,3,FALSE)</f>
        <v>89.5</v>
      </c>
      <c r="O300">
        <f t="shared" si="23"/>
        <v>0.64804469273743015</v>
      </c>
      <c r="R300">
        <f t="shared" si="21"/>
        <v>8</v>
      </c>
      <c r="S300">
        <f t="shared" si="22"/>
        <v>15</v>
      </c>
    </row>
    <row r="301" spans="1:19" x14ac:dyDescent="0.3">
      <c r="A301">
        <f t="shared" si="24"/>
        <v>300</v>
      </c>
      <c r="B301" t="s">
        <v>3233</v>
      </c>
      <c r="C301" t="str">
        <f t="shared" si="20"/>
        <v>corn_g_7_CornESA6</v>
      </c>
      <c r="D301">
        <v>56.4</v>
      </c>
      <c r="E301">
        <v>55.3</v>
      </c>
      <c r="F301">
        <v>10.8</v>
      </c>
      <c r="G301">
        <v>6.94</v>
      </c>
      <c r="H301">
        <v>52.4</v>
      </c>
      <c r="I301">
        <v>41.5</v>
      </c>
      <c r="J301">
        <v>31.1</v>
      </c>
      <c r="K301">
        <v>30.2</v>
      </c>
      <c r="L301">
        <v>23.1</v>
      </c>
      <c r="M301">
        <v>22.9</v>
      </c>
      <c r="N301">
        <f>VLOOKUP(C301,'Original PWC Results'!C:E,3,FALSE)</f>
        <v>88.4</v>
      </c>
      <c r="O301">
        <f t="shared" si="23"/>
        <v>0.62556561085972839</v>
      </c>
      <c r="R301">
        <f t="shared" si="21"/>
        <v>8</v>
      </c>
      <c r="S301">
        <f t="shared" si="22"/>
        <v>15</v>
      </c>
    </row>
    <row r="302" spans="1:19" x14ac:dyDescent="0.3">
      <c r="A302">
        <f t="shared" si="24"/>
        <v>301</v>
      </c>
      <c r="B302" t="s">
        <v>3234</v>
      </c>
      <c r="C302" t="str">
        <f t="shared" si="20"/>
        <v>corn_g_7_CornESA7</v>
      </c>
      <c r="D302">
        <v>116</v>
      </c>
      <c r="E302">
        <v>114</v>
      </c>
      <c r="F302">
        <v>17.2</v>
      </c>
      <c r="G302">
        <v>11.2</v>
      </c>
      <c r="H302">
        <v>109</v>
      </c>
      <c r="I302">
        <v>87.8</v>
      </c>
      <c r="J302">
        <v>54.1</v>
      </c>
      <c r="K302">
        <v>42.5</v>
      </c>
      <c r="L302">
        <v>38.700000000000003</v>
      </c>
      <c r="M302">
        <v>38.4</v>
      </c>
      <c r="N302">
        <f>VLOOKUP(C302,'Original PWC Results'!C:E,3,FALSE)</f>
        <v>168</v>
      </c>
      <c r="O302">
        <f t="shared" si="23"/>
        <v>0.6785714285714286</v>
      </c>
      <c r="R302">
        <f t="shared" si="21"/>
        <v>8</v>
      </c>
      <c r="S302">
        <f t="shared" si="22"/>
        <v>15</v>
      </c>
    </row>
    <row r="303" spans="1:19" x14ac:dyDescent="0.3">
      <c r="A303">
        <f t="shared" si="24"/>
        <v>302</v>
      </c>
      <c r="B303" t="s">
        <v>3235</v>
      </c>
      <c r="C303" t="str">
        <f t="shared" si="20"/>
        <v>corn_g_7_CornESA8</v>
      </c>
      <c r="D303">
        <v>116</v>
      </c>
      <c r="E303">
        <v>113</v>
      </c>
      <c r="F303">
        <v>17.5</v>
      </c>
      <c r="G303">
        <v>11.7</v>
      </c>
      <c r="H303">
        <v>107</v>
      </c>
      <c r="I303">
        <v>82.9</v>
      </c>
      <c r="J303">
        <v>52.7</v>
      </c>
      <c r="K303">
        <v>58.9</v>
      </c>
      <c r="L303">
        <v>37.9</v>
      </c>
      <c r="M303">
        <v>40.6</v>
      </c>
      <c r="N303">
        <f>VLOOKUP(C303,'Original PWC Results'!C:E,3,FALSE)</f>
        <v>182</v>
      </c>
      <c r="O303">
        <f t="shared" si="23"/>
        <v>0.62087912087912089</v>
      </c>
      <c r="R303">
        <f t="shared" si="21"/>
        <v>8</v>
      </c>
      <c r="S303">
        <f t="shared" si="22"/>
        <v>15</v>
      </c>
    </row>
    <row r="304" spans="1:19" x14ac:dyDescent="0.3">
      <c r="A304">
        <f t="shared" si="24"/>
        <v>303</v>
      </c>
      <c r="B304" t="s">
        <v>3236</v>
      </c>
      <c r="C304" t="str">
        <f t="shared" si="20"/>
        <v>corn_g_7_CornESA9</v>
      </c>
      <c r="D304">
        <v>65.099999999999994</v>
      </c>
      <c r="E304">
        <v>64</v>
      </c>
      <c r="F304">
        <v>16.399999999999999</v>
      </c>
      <c r="G304">
        <v>11.8</v>
      </c>
      <c r="H304">
        <v>60.9</v>
      </c>
      <c r="I304">
        <v>48.5</v>
      </c>
      <c r="J304">
        <v>36.200000000000003</v>
      </c>
      <c r="K304">
        <v>32.200000000000003</v>
      </c>
      <c r="L304">
        <v>25.3</v>
      </c>
      <c r="M304">
        <v>25.2</v>
      </c>
      <c r="N304">
        <f>VLOOKUP(C304,'Original PWC Results'!C:E,3,FALSE)</f>
        <v>91.1</v>
      </c>
      <c r="O304">
        <f t="shared" si="23"/>
        <v>0.70252469813391882</v>
      </c>
      <c r="R304">
        <f t="shared" si="21"/>
        <v>8</v>
      </c>
      <c r="S304">
        <f t="shared" si="22"/>
        <v>15</v>
      </c>
    </row>
    <row r="305" spans="1:19" x14ac:dyDescent="0.3">
      <c r="A305">
        <f t="shared" si="24"/>
        <v>304</v>
      </c>
      <c r="B305" t="s">
        <v>3237</v>
      </c>
      <c r="C305" t="str">
        <f t="shared" si="20"/>
        <v>corn_g_7_CornESA10a</v>
      </c>
      <c r="D305">
        <v>90.4</v>
      </c>
      <c r="E305">
        <v>88.8</v>
      </c>
      <c r="F305">
        <v>15.7</v>
      </c>
      <c r="G305">
        <v>9.3699999999999992</v>
      </c>
      <c r="H305">
        <v>84.2</v>
      </c>
      <c r="I305">
        <v>70.5</v>
      </c>
      <c r="J305">
        <v>45.2</v>
      </c>
      <c r="K305">
        <v>38.1</v>
      </c>
      <c r="L305">
        <v>28.9</v>
      </c>
      <c r="M305">
        <v>28.6</v>
      </c>
      <c r="N305">
        <f>VLOOKUP(C305,'Original PWC Results'!C:E,3,FALSE)</f>
        <v>121</v>
      </c>
      <c r="O305">
        <f t="shared" si="23"/>
        <v>0.73388429752066109</v>
      </c>
      <c r="R305">
        <f t="shared" si="21"/>
        <v>8</v>
      </c>
      <c r="S305">
        <f t="shared" si="22"/>
        <v>15</v>
      </c>
    </row>
    <row r="306" spans="1:19" x14ac:dyDescent="0.3">
      <c r="A306">
        <f t="shared" si="24"/>
        <v>305</v>
      </c>
      <c r="B306" t="s">
        <v>3238</v>
      </c>
      <c r="C306" t="str">
        <f t="shared" si="20"/>
        <v>corn_g_7_CornESA10b</v>
      </c>
      <c r="D306">
        <v>52.7</v>
      </c>
      <c r="E306">
        <v>52.1</v>
      </c>
      <c r="F306">
        <v>12.3</v>
      </c>
      <c r="G306">
        <v>8.4499999999999993</v>
      </c>
      <c r="H306">
        <v>50.6</v>
      </c>
      <c r="I306">
        <v>46</v>
      </c>
      <c r="J306">
        <v>37.700000000000003</v>
      </c>
      <c r="K306">
        <v>32.799999999999997</v>
      </c>
      <c r="L306">
        <v>24.5</v>
      </c>
      <c r="M306">
        <v>24.3</v>
      </c>
      <c r="N306">
        <f>VLOOKUP(C306,'Original PWC Results'!C:E,3,FALSE)</f>
        <v>76.400000000000006</v>
      </c>
      <c r="O306">
        <f t="shared" si="23"/>
        <v>0.68193717277486909</v>
      </c>
      <c r="R306">
        <f t="shared" si="21"/>
        <v>8</v>
      </c>
      <c r="S306">
        <f t="shared" si="22"/>
        <v>15</v>
      </c>
    </row>
    <row r="307" spans="1:19" x14ac:dyDescent="0.3">
      <c r="A307">
        <f t="shared" si="24"/>
        <v>306</v>
      </c>
      <c r="B307" t="s">
        <v>3239</v>
      </c>
      <c r="C307" t="str">
        <f t="shared" si="20"/>
        <v>corn_g_7_CornESA11a</v>
      </c>
      <c r="D307">
        <v>131</v>
      </c>
      <c r="E307">
        <v>129</v>
      </c>
      <c r="F307">
        <v>16.7</v>
      </c>
      <c r="G307">
        <v>10.6</v>
      </c>
      <c r="H307">
        <v>123</v>
      </c>
      <c r="I307">
        <v>99.8</v>
      </c>
      <c r="J307">
        <v>69.5</v>
      </c>
      <c r="K307">
        <v>54.7</v>
      </c>
      <c r="L307">
        <v>42.8</v>
      </c>
      <c r="M307">
        <v>42.3</v>
      </c>
      <c r="N307">
        <f>VLOOKUP(C307,'Original PWC Results'!C:E,3,FALSE)</f>
        <v>170</v>
      </c>
      <c r="O307">
        <f t="shared" si="23"/>
        <v>0.75882352941176467</v>
      </c>
      <c r="R307">
        <f t="shared" si="21"/>
        <v>8</v>
      </c>
      <c r="S307">
        <f t="shared" si="22"/>
        <v>15</v>
      </c>
    </row>
    <row r="308" spans="1:19" x14ac:dyDescent="0.3">
      <c r="A308">
        <f t="shared" si="24"/>
        <v>307</v>
      </c>
      <c r="B308" t="s">
        <v>3240</v>
      </c>
      <c r="C308" t="str">
        <f t="shared" si="20"/>
        <v>corn_g_7_CornESA11b</v>
      </c>
      <c r="D308">
        <v>69.900000000000006</v>
      </c>
      <c r="E308">
        <v>67.900000000000006</v>
      </c>
      <c r="F308">
        <v>11</v>
      </c>
      <c r="G308">
        <v>7.71</v>
      </c>
      <c r="H308">
        <v>62.4</v>
      </c>
      <c r="I308">
        <v>47.1</v>
      </c>
      <c r="J308">
        <v>36.200000000000003</v>
      </c>
      <c r="K308">
        <v>28.3</v>
      </c>
      <c r="L308">
        <v>22.5</v>
      </c>
      <c r="M308">
        <v>22.2</v>
      </c>
      <c r="N308">
        <f>VLOOKUP(C308,'Original PWC Results'!C:E,3,FALSE)</f>
        <v>92.6</v>
      </c>
      <c r="O308">
        <f t="shared" si="23"/>
        <v>0.73326133909287272</v>
      </c>
      <c r="R308">
        <f t="shared" si="21"/>
        <v>8</v>
      </c>
      <c r="S308">
        <f t="shared" si="22"/>
        <v>15</v>
      </c>
    </row>
    <row r="309" spans="1:19" x14ac:dyDescent="0.3">
      <c r="A309">
        <f t="shared" si="24"/>
        <v>308</v>
      </c>
      <c r="B309" t="s">
        <v>3241</v>
      </c>
      <c r="C309" t="str">
        <f t="shared" si="20"/>
        <v>corn_g_7_CornESA12a</v>
      </c>
      <c r="D309">
        <v>114</v>
      </c>
      <c r="E309">
        <v>110</v>
      </c>
      <c r="F309">
        <v>14.6</v>
      </c>
      <c r="G309">
        <v>9.5299999999999994</v>
      </c>
      <c r="H309">
        <v>104</v>
      </c>
      <c r="I309">
        <v>73</v>
      </c>
      <c r="J309">
        <v>49.1</v>
      </c>
      <c r="K309">
        <v>38.9</v>
      </c>
      <c r="L309">
        <v>33.4</v>
      </c>
      <c r="M309">
        <v>32.6</v>
      </c>
      <c r="N309">
        <f>VLOOKUP(C309,'Original PWC Results'!C:E,3,FALSE)</f>
        <v>140</v>
      </c>
      <c r="O309">
        <f t="shared" si="23"/>
        <v>0.7857142857142857</v>
      </c>
      <c r="R309">
        <f t="shared" si="21"/>
        <v>8</v>
      </c>
      <c r="S309">
        <f t="shared" si="22"/>
        <v>15</v>
      </c>
    </row>
    <row r="310" spans="1:19" x14ac:dyDescent="0.3">
      <c r="A310">
        <f t="shared" si="24"/>
        <v>309</v>
      </c>
      <c r="B310" t="s">
        <v>3242</v>
      </c>
      <c r="C310" t="str">
        <f t="shared" si="20"/>
        <v>corn_g_7_CornESA12b</v>
      </c>
      <c r="D310">
        <v>146</v>
      </c>
      <c r="E310">
        <v>141</v>
      </c>
      <c r="F310">
        <v>13.9</v>
      </c>
      <c r="G310">
        <v>9.0399999999999991</v>
      </c>
      <c r="H310">
        <v>128</v>
      </c>
      <c r="I310">
        <v>79.900000000000006</v>
      </c>
      <c r="J310">
        <v>46.4</v>
      </c>
      <c r="K310">
        <v>35.5</v>
      </c>
      <c r="L310">
        <v>31.5</v>
      </c>
      <c r="M310">
        <v>30.7</v>
      </c>
      <c r="N310">
        <f>VLOOKUP(C310,'Original PWC Results'!C:E,3,FALSE)</f>
        <v>180</v>
      </c>
      <c r="O310">
        <f t="shared" si="23"/>
        <v>0.78333333333333333</v>
      </c>
      <c r="R310">
        <f t="shared" si="21"/>
        <v>8</v>
      </c>
      <c r="S310">
        <f t="shared" si="22"/>
        <v>15</v>
      </c>
    </row>
    <row r="311" spans="1:19" x14ac:dyDescent="0.3">
      <c r="A311">
        <f t="shared" si="24"/>
        <v>310</v>
      </c>
      <c r="B311" t="s">
        <v>3243</v>
      </c>
      <c r="C311" t="str">
        <f t="shared" si="20"/>
        <v>corn_g_7_CornESA13</v>
      </c>
      <c r="D311">
        <v>76.3</v>
      </c>
      <c r="E311">
        <v>75.7</v>
      </c>
      <c r="F311">
        <v>13.4</v>
      </c>
      <c r="G311">
        <v>8.8000000000000007</v>
      </c>
      <c r="H311">
        <v>77</v>
      </c>
      <c r="I311">
        <v>73.2</v>
      </c>
      <c r="J311">
        <v>37.5</v>
      </c>
      <c r="K311">
        <v>35.1</v>
      </c>
      <c r="L311">
        <v>29.1</v>
      </c>
      <c r="M311">
        <v>26.6</v>
      </c>
      <c r="N311">
        <f>VLOOKUP(C311,'Original PWC Results'!C:E,3,FALSE)</f>
        <v>112</v>
      </c>
      <c r="O311">
        <f t="shared" si="23"/>
        <v>0.67589285714285718</v>
      </c>
      <c r="R311">
        <f t="shared" si="21"/>
        <v>8</v>
      </c>
      <c r="S311">
        <f t="shared" si="22"/>
        <v>15</v>
      </c>
    </row>
    <row r="312" spans="1:19" x14ac:dyDescent="0.3">
      <c r="A312">
        <f t="shared" si="24"/>
        <v>311</v>
      </c>
      <c r="B312" t="s">
        <v>3244</v>
      </c>
      <c r="C312" t="str">
        <f t="shared" si="20"/>
        <v>corn_g_7_CornESA14</v>
      </c>
      <c r="D312">
        <v>50.8</v>
      </c>
      <c r="E312">
        <v>50.1</v>
      </c>
      <c r="F312">
        <v>10.8</v>
      </c>
      <c r="G312">
        <v>8.24</v>
      </c>
      <c r="H312">
        <v>48.1</v>
      </c>
      <c r="I312">
        <v>42.9</v>
      </c>
      <c r="J312">
        <v>34.9</v>
      </c>
      <c r="K312">
        <v>29.4</v>
      </c>
      <c r="L312">
        <v>23</v>
      </c>
      <c r="M312">
        <v>22.8</v>
      </c>
      <c r="N312">
        <f>VLOOKUP(C312,'Original PWC Results'!C:E,3,FALSE)</f>
        <v>65.099999999999994</v>
      </c>
      <c r="O312">
        <f t="shared" si="23"/>
        <v>0.76958525345622131</v>
      </c>
      <c r="R312">
        <f t="shared" si="21"/>
        <v>8</v>
      </c>
      <c r="S312">
        <f t="shared" si="22"/>
        <v>15</v>
      </c>
    </row>
    <row r="313" spans="1:19" x14ac:dyDescent="0.3">
      <c r="A313">
        <f t="shared" si="24"/>
        <v>312</v>
      </c>
      <c r="B313" t="s">
        <v>3245</v>
      </c>
      <c r="C313" t="str">
        <f t="shared" si="20"/>
        <v>corn_g_7_CornESA15a</v>
      </c>
      <c r="D313">
        <v>121</v>
      </c>
      <c r="E313">
        <v>120</v>
      </c>
      <c r="F313">
        <v>33.4</v>
      </c>
      <c r="G313">
        <v>18.2</v>
      </c>
      <c r="H313">
        <v>116</v>
      </c>
      <c r="I313">
        <v>101</v>
      </c>
      <c r="J313">
        <v>78.7</v>
      </c>
      <c r="K313">
        <v>75.5</v>
      </c>
      <c r="L313">
        <v>63.4</v>
      </c>
      <c r="M313">
        <v>66</v>
      </c>
      <c r="N313">
        <f>VLOOKUP(C313,'Original PWC Results'!C:E,3,FALSE)</f>
        <v>164</v>
      </c>
      <c r="O313">
        <f t="shared" si="23"/>
        <v>0.73170731707317072</v>
      </c>
      <c r="R313">
        <f t="shared" si="21"/>
        <v>8</v>
      </c>
      <c r="S313">
        <f t="shared" si="22"/>
        <v>15</v>
      </c>
    </row>
    <row r="314" spans="1:19" x14ac:dyDescent="0.3">
      <c r="A314">
        <f t="shared" si="24"/>
        <v>313</v>
      </c>
      <c r="B314" t="s">
        <v>3246</v>
      </c>
      <c r="C314" t="str">
        <f t="shared" si="20"/>
        <v>corn_g_7_CornESA15b</v>
      </c>
      <c r="D314">
        <v>58.5</v>
      </c>
      <c r="E314">
        <v>56.8</v>
      </c>
      <c r="F314">
        <v>8.4600000000000009</v>
      </c>
      <c r="G314">
        <v>5.48</v>
      </c>
      <c r="H314">
        <v>52.2</v>
      </c>
      <c r="I314">
        <v>40.4</v>
      </c>
      <c r="J314">
        <v>31.3</v>
      </c>
      <c r="K314">
        <v>27.7</v>
      </c>
      <c r="L314">
        <v>19.8</v>
      </c>
      <c r="M314">
        <v>19.8</v>
      </c>
      <c r="N314">
        <f>VLOOKUP(C314,'Original PWC Results'!C:E,3,FALSE)</f>
        <v>82.1</v>
      </c>
      <c r="O314">
        <f t="shared" si="23"/>
        <v>0.69183922046285018</v>
      </c>
      <c r="R314">
        <f t="shared" si="21"/>
        <v>8</v>
      </c>
      <c r="S314">
        <f t="shared" si="22"/>
        <v>15</v>
      </c>
    </row>
    <row r="315" spans="1:19" x14ac:dyDescent="0.3">
      <c r="A315">
        <f t="shared" si="24"/>
        <v>314</v>
      </c>
      <c r="B315" t="s">
        <v>3247</v>
      </c>
      <c r="C315" t="str">
        <f t="shared" si="20"/>
        <v>corn_g_7_CornESA16a</v>
      </c>
      <c r="D315">
        <v>40.4</v>
      </c>
      <c r="E315">
        <v>39.700000000000003</v>
      </c>
      <c r="F315">
        <v>9</v>
      </c>
      <c r="G315">
        <v>6.75</v>
      </c>
      <c r="H315">
        <v>38.4</v>
      </c>
      <c r="I315">
        <v>31.9</v>
      </c>
      <c r="J315">
        <v>27.4</v>
      </c>
      <c r="K315">
        <v>26</v>
      </c>
      <c r="L315">
        <v>19.8</v>
      </c>
      <c r="M315">
        <v>19.600000000000001</v>
      </c>
      <c r="N315">
        <f>VLOOKUP(C315,'Original PWC Results'!C:E,3,FALSE)</f>
        <v>53.6</v>
      </c>
      <c r="O315">
        <f t="shared" si="23"/>
        <v>0.74067164179104483</v>
      </c>
      <c r="R315">
        <f t="shared" si="21"/>
        <v>8</v>
      </c>
      <c r="S315">
        <f t="shared" si="22"/>
        <v>15</v>
      </c>
    </row>
    <row r="316" spans="1:19" x14ac:dyDescent="0.3">
      <c r="A316">
        <f t="shared" si="24"/>
        <v>315</v>
      </c>
      <c r="B316" t="s">
        <v>3248</v>
      </c>
      <c r="C316" t="str">
        <f t="shared" si="20"/>
        <v>corn_g_7_CornESA16b</v>
      </c>
      <c r="D316">
        <v>37.1</v>
      </c>
      <c r="E316">
        <v>36.6</v>
      </c>
      <c r="F316">
        <v>7.98</v>
      </c>
      <c r="G316">
        <v>6.68</v>
      </c>
      <c r="H316">
        <v>35.1</v>
      </c>
      <c r="I316">
        <v>31.3</v>
      </c>
      <c r="J316">
        <v>25.1</v>
      </c>
      <c r="K316">
        <v>22.4</v>
      </c>
      <c r="L316">
        <v>17.7</v>
      </c>
      <c r="M316">
        <v>17.7</v>
      </c>
      <c r="N316">
        <f>VLOOKUP(C316,'Original PWC Results'!C:E,3,FALSE)</f>
        <v>48.5</v>
      </c>
      <c r="O316">
        <f t="shared" si="23"/>
        <v>0.75463917525773194</v>
      </c>
      <c r="R316">
        <f t="shared" si="21"/>
        <v>8</v>
      </c>
      <c r="S316">
        <f t="shared" si="22"/>
        <v>15</v>
      </c>
    </row>
    <row r="317" spans="1:19" x14ac:dyDescent="0.3">
      <c r="A317">
        <f t="shared" si="24"/>
        <v>316</v>
      </c>
      <c r="B317" t="s">
        <v>3249</v>
      </c>
      <c r="C317" t="str">
        <f t="shared" si="20"/>
        <v>corn_g_7_CornESA17a</v>
      </c>
      <c r="D317">
        <v>87.4</v>
      </c>
      <c r="E317">
        <v>86.7</v>
      </c>
      <c r="F317">
        <v>21</v>
      </c>
      <c r="G317">
        <v>14.3</v>
      </c>
      <c r="H317">
        <v>85.7</v>
      </c>
      <c r="I317">
        <v>77.7</v>
      </c>
      <c r="J317">
        <v>64.2</v>
      </c>
      <c r="K317">
        <v>56</v>
      </c>
      <c r="L317">
        <v>46.2</v>
      </c>
      <c r="M317">
        <v>46</v>
      </c>
      <c r="N317">
        <f>VLOOKUP(C317,'Original PWC Results'!C:E,3,FALSE)</f>
        <v>140</v>
      </c>
      <c r="O317">
        <f t="shared" si="23"/>
        <v>0.61928571428571433</v>
      </c>
      <c r="R317">
        <f t="shared" si="21"/>
        <v>8</v>
      </c>
      <c r="S317">
        <f t="shared" si="22"/>
        <v>15</v>
      </c>
    </row>
    <row r="318" spans="1:19" x14ac:dyDescent="0.3">
      <c r="A318">
        <f t="shared" si="24"/>
        <v>317</v>
      </c>
      <c r="B318" t="s">
        <v>3250</v>
      </c>
      <c r="C318" t="str">
        <f t="shared" si="20"/>
        <v>corn_g_7_CornESA17b</v>
      </c>
      <c r="D318">
        <v>22.9</v>
      </c>
      <c r="E318">
        <v>22.4</v>
      </c>
      <c r="F318">
        <v>8.08</v>
      </c>
      <c r="G318">
        <v>6.89</v>
      </c>
      <c r="H318">
        <v>21.5</v>
      </c>
      <c r="I318">
        <v>19.5</v>
      </c>
      <c r="J318">
        <v>18.100000000000001</v>
      </c>
      <c r="K318">
        <v>17.2</v>
      </c>
      <c r="L318">
        <v>13.1</v>
      </c>
      <c r="M318">
        <v>13</v>
      </c>
      <c r="N318">
        <f>VLOOKUP(C318,'Original PWC Results'!C:E,3,FALSE)</f>
        <v>35.700000000000003</v>
      </c>
      <c r="O318">
        <f t="shared" si="23"/>
        <v>0.62745098039215674</v>
      </c>
      <c r="R318">
        <f t="shared" si="21"/>
        <v>8</v>
      </c>
      <c r="S318">
        <f t="shared" si="22"/>
        <v>15</v>
      </c>
    </row>
    <row r="319" spans="1:19" x14ac:dyDescent="0.3">
      <c r="A319">
        <f t="shared" si="24"/>
        <v>318</v>
      </c>
      <c r="B319" t="s">
        <v>3251</v>
      </c>
      <c r="C319" t="str">
        <f t="shared" si="20"/>
        <v>corn_g_7_CornESA18a</v>
      </c>
      <c r="D319">
        <v>39.299999999999997</v>
      </c>
      <c r="E319">
        <v>38.9</v>
      </c>
      <c r="F319">
        <v>10.9</v>
      </c>
      <c r="G319">
        <v>7.11</v>
      </c>
      <c r="H319">
        <v>37.700000000000003</v>
      </c>
      <c r="I319">
        <v>34.700000000000003</v>
      </c>
      <c r="J319">
        <v>30.9</v>
      </c>
      <c r="K319">
        <v>27.6</v>
      </c>
      <c r="L319">
        <v>20.8</v>
      </c>
      <c r="M319">
        <v>20.7</v>
      </c>
      <c r="N319">
        <f>VLOOKUP(C319,'Original PWC Results'!C:E,3,FALSE)</f>
        <v>68.3</v>
      </c>
      <c r="O319">
        <f t="shared" si="23"/>
        <v>0.5695461200585652</v>
      </c>
      <c r="R319">
        <f t="shared" si="21"/>
        <v>8</v>
      </c>
      <c r="S319">
        <f t="shared" si="22"/>
        <v>15</v>
      </c>
    </row>
    <row r="320" spans="1:19" x14ac:dyDescent="0.3">
      <c r="A320">
        <f t="shared" si="24"/>
        <v>319</v>
      </c>
      <c r="B320" t="s">
        <v>3252</v>
      </c>
      <c r="C320" t="str">
        <f t="shared" si="20"/>
        <v>corn_g_7_CornESA18b</v>
      </c>
      <c r="D320">
        <v>44.2</v>
      </c>
      <c r="E320">
        <v>43.5</v>
      </c>
      <c r="F320">
        <v>9.6300000000000008</v>
      </c>
      <c r="G320">
        <v>6.67</v>
      </c>
      <c r="H320">
        <v>41.6</v>
      </c>
      <c r="I320">
        <v>37.1</v>
      </c>
      <c r="J320">
        <v>29.9</v>
      </c>
      <c r="K320">
        <v>26.7</v>
      </c>
      <c r="L320">
        <v>18.2</v>
      </c>
      <c r="M320">
        <v>18.100000000000001</v>
      </c>
      <c r="N320">
        <f>VLOOKUP(C320,'Original PWC Results'!C:E,3,FALSE)</f>
        <v>66.3</v>
      </c>
      <c r="O320">
        <f t="shared" si="23"/>
        <v>0.65610859728506787</v>
      </c>
      <c r="R320">
        <f t="shared" si="21"/>
        <v>8</v>
      </c>
      <c r="S320">
        <f t="shared" si="22"/>
        <v>15</v>
      </c>
    </row>
    <row r="321" spans="1:19" x14ac:dyDescent="0.3">
      <c r="A321">
        <f t="shared" si="24"/>
        <v>320</v>
      </c>
      <c r="B321" t="s">
        <v>3253</v>
      </c>
      <c r="C321" t="str">
        <f t="shared" si="20"/>
        <v>corn_g_7_CornESA20a</v>
      </c>
      <c r="D321">
        <v>208</v>
      </c>
      <c r="E321">
        <v>204</v>
      </c>
      <c r="F321">
        <v>30.5</v>
      </c>
      <c r="G321">
        <v>13.7</v>
      </c>
      <c r="H321">
        <v>192</v>
      </c>
      <c r="I321">
        <v>155</v>
      </c>
      <c r="J321">
        <v>118</v>
      </c>
      <c r="K321">
        <v>97.6</v>
      </c>
      <c r="L321">
        <v>73.8</v>
      </c>
      <c r="M321">
        <v>73.3</v>
      </c>
      <c r="N321">
        <f>VLOOKUP(C321,'Original PWC Results'!C:E,3,FALSE)</f>
        <v>306</v>
      </c>
      <c r="O321">
        <f t="shared" si="23"/>
        <v>0.66666666666666663</v>
      </c>
      <c r="R321">
        <f t="shared" si="21"/>
        <v>8</v>
      </c>
      <c r="S321">
        <f t="shared" si="22"/>
        <v>15</v>
      </c>
    </row>
    <row r="322" spans="1:19" x14ac:dyDescent="0.3">
      <c r="A322">
        <f t="shared" si="24"/>
        <v>321</v>
      </c>
      <c r="B322" t="s">
        <v>3254</v>
      </c>
      <c r="C322" t="str">
        <f t="shared" ref="C322:C385" si="25">LEFT(B322,R322-1)&amp;RIGHT(B322,LEN(B322)-S322)</f>
        <v>corn_g_7_CornESA20b</v>
      </c>
      <c r="D322">
        <v>105</v>
      </c>
      <c r="E322">
        <v>103</v>
      </c>
      <c r="F322">
        <v>20.399999999999999</v>
      </c>
      <c r="G322">
        <v>8.59</v>
      </c>
      <c r="H322">
        <v>96.7</v>
      </c>
      <c r="I322">
        <v>80.099999999999994</v>
      </c>
      <c r="J322">
        <v>62.8</v>
      </c>
      <c r="K322">
        <v>53.4</v>
      </c>
      <c r="L322">
        <v>41</v>
      </c>
      <c r="M322">
        <v>40.6</v>
      </c>
      <c r="N322">
        <f>VLOOKUP(C322,'Original PWC Results'!C:E,3,FALSE)</f>
        <v>158</v>
      </c>
      <c r="O322">
        <f t="shared" si="23"/>
        <v>0.65189873417721522</v>
      </c>
      <c r="R322">
        <f t="shared" ref="R322:R385" si="26">SEARCH("run",B322)</f>
        <v>8</v>
      </c>
      <c r="S322">
        <f t="shared" ref="S322:S385" si="27">SEARCH("_",B322,SEARCH("_",B322,R322+1)+1)</f>
        <v>15</v>
      </c>
    </row>
    <row r="323" spans="1:19" x14ac:dyDescent="0.3">
      <c r="A323">
        <f t="shared" si="24"/>
        <v>322</v>
      </c>
      <c r="B323" t="s">
        <v>3255</v>
      </c>
      <c r="C323" t="str">
        <f t="shared" si="25"/>
        <v>corn_g_7_CornESA21</v>
      </c>
      <c r="D323">
        <v>182</v>
      </c>
      <c r="E323">
        <v>177</v>
      </c>
      <c r="F323">
        <v>15</v>
      </c>
      <c r="G323">
        <v>7.08</v>
      </c>
      <c r="H323">
        <v>164</v>
      </c>
      <c r="I323">
        <v>112</v>
      </c>
      <c r="J323">
        <v>60</v>
      </c>
      <c r="K323">
        <v>49.5</v>
      </c>
      <c r="L323">
        <v>38.799999999999997</v>
      </c>
      <c r="M323">
        <v>38.1</v>
      </c>
      <c r="N323">
        <f>VLOOKUP(C323,'Original PWC Results'!C:E,3,FALSE)</f>
        <v>252</v>
      </c>
      <c r="O323">
        <f t="shared" ref="O323:O386" si="28">E323/N323</f>
        <v>0.70238095238095233</v>
      </c>
      <c r="R323">
        <f t="shared" si="26"/>
        <v>8</v>
      </c>
      <c r="S323">
        <f t="shared" si="27"/>
        <v>15</v>
      </c>
    </row>
    <row r="324" spans="1:19" x14ac:dyDescent="0.3">
      <c r="A324">
        <f t="shared" ref="A324:A387" si="29">A323+1</f>
        <v>323</v>
      </c>
      <c r="B324" t="s">
        <v>3256</v>
      </c>
      <c r="C324" t="str">
        <f t="shared" si="25"/>
        <v>corn_g_4_CornESA1</v>
      </c>
      <c r="D324">
        <v>604</v>
      </c>
      <c r="E324">
        <v>351</v>
      </c>
      <c r="F324">
        <v>31.4</v>
      </c>
      <c r="G324">
        <v>18.8</v>
      </c>
      <c r="H324">
        <v>296</v>
      </c>
      <c r="I324">
        <v>206</v>
      </c>
      <c r="J324">
        <v>143</v>
      </c>
      <c r="K324">
        <v>108</v>
      </c>
      <c r="L324">
        <v>98.3</v>
      </c>
      <c r="M324">
        <v>97.4</v>
      </c>
      <c r="N324">
        <f>VLOOKUP(C324,'Original PWC Results'!C:E,3,FALSE)</f>
        <v>437</v>
      </c>
      <c r="O324">
        <f t="shared" si="28"/>
        <v>0.80320366132723109</v>
      </c>
      <c r="R324">
        <f t="shared" si="26"/>
        <v>8</v>
      </c>
      <c r="S324">
        <f t="shared" si="27"/>
        <v>15</v>
      </c>
    </row>
    <row r="325" spans="1:19" x14ac:dyDescent="0.3">
      <c r="A325">
        <f t="shared" si="29"/>
        <v>324</v>
      </c>
      <c r="B325" t="s">
        <v>3257</v>
      </c>
      <c r="C325" t="str">
        <f t="shared" si="25"/>
        <v>corn_g_4_CornESA2</v>
      </c>
      <c r="D325">
        <v>155</v>
      </c>
      <c r="E325">
        <v>123</v>
      </c>
      <c r="F325">
        <v>13.7</v>
      </c>
      <c r="G325">
        <v>7.57</v>
      </c>
      <c r="H325">
        <v>100</v>
      </c>
      <c r="I325">
        <v>74.400000000000006</v>
      </c>
      <c r="J325">
        <v>54.8</v>
      </c>
      <c r="K325">
        <v>43.1</v>
      </c>
      <c r="L325">
        <v>40.299999999999997</v>
      </c>
      <c r="M325">
        <v>39.700000000000003</v>
      </c>
      <c r="N325">
        <f>VLOOKUP(C325,'Original PWC Results'!C:E,3,FALSE)</f>
        <v>154</v>
      </c>
      <c r="O325">
        <f t="shared" si="28"/>
        <v>0.79870129870129869</v>
      </c>
      <c r="R325">
        <f t="shared" si="26"/>
        <v>8</v>
      </c>
      <c r="S325">
        <f t="shared" si="27"/>
        <v>15</v>
      </c>
    </row>
    <row r="326" spans="1:19" x14ac:dyDescent="0.3">
      <c r="A326">
        <f t="shared" si="29"/>
        <v>325</v>
      </c>
      <c r="B326" t="s">
        <v>3258</v>
      </c>
      <c r="C326" t="str">
        <f t="shared" si="25"/>
        <v>corn_g_4_CornESA3</v>
      </c>
      <c r="D326">
        <v>384</v>
      </c>
      <c r="E326">
        <v>248</v>
      </c>
      <c r="F326">
        <v>29</v>
      </c>
      <c r="G326">
        <v>19.5</v>
      </c>
      <c r="H326">
        <v>202</v>
      </c>
      <c r="I326">
        <v>181</v>
      </c>
      <c r="J326">
        <v>136</v>
      </c>
      <c r="K326">
        <v>104</v>
      </c>
      <c r="L326">
        <v>82.1</v>
      </c>
      <c r="M326">
        <v>81.3</v>
      </c>
      <c r="N326">
        <f>VLOOKUP(C326,'Original PWC Results'!C:E,3,FALSE)</f>
        <v>353</v>
      </c>
      <c r="O326">
        <f t="shared" si="28"/>
        <v>0.7025495750708215</v>
      </c>
      <c r="R326">
        <f t="shared" si="26"/>
        <v>8</v>
      </c>
      <c r="S326">
        <f t="shared" si="27"/>
        <v>15</v>
      </c>
    </row>
    <row r="327" spans="1:19" x14ac:dyDescent="0.3">
      <c r="A327">
        <f t="shared" si="29"/>
        <v>326</v>
      </c>
      <c r="B327" t="s">
        <v>3259</v>
      </c>
      <c r="C327" t="str">
        <f t="shared" si="25"/>
        <v>corn_g_4_CornESA4</v>
      </c>
      <c r="D327">
        <v>167</v>
      </c>
      <c r="E327">
        <v>138</v>
      </c>
      <c r="F327">
        <v>26.9</v>
      </c>
      <c r="G327">
        <v>20.6</v>
      </c>
      <c r="H327">
        <v>121</v>
      </c>
      <c r="I327">
        <v>103</v>
      </c>
      <c r="J327">
        <v>79.900000000000006</v>
      </c>
      <c r="K327">
        <v>74.8</v>
      </c>
      <c r="L327">
        <v>57.4</v>
      </c>
      <c r="M327">
        <v>59.1</v>
      </c>
      <c r="N327">
        <f>VLOOKUP(C327,'Original PWC Results'!C:E,3,FALSE)</f>
        <v>188</v>
      </c>
      <c r="O327">
        <f t="shared" si="28"/>
        <v>0.73404255319148937</v>
      </c>
      <c r="R327">
        <f t="shared" si="26"/>
        <v>8</v>
      </c>
      <c r="S327">
        <f t="shared" si="27"/>
        <v>15</v>
      </c>
    </row>
    <row r="328" spans="1:19" x14ac:dyDescent="0.3">
      <c r="A328">
        <f t="shared" si="29"/>
        <v>327</v>
      </c>
      <c r="B328" t="s">
        <v>3260</v>
      </c>
      <c r="C328" t="str">
        <f t="shared" si="25"/>
        <v>corn_g_4_CornESA5</v>
      </c>
      <c r="D328">
        <v>218</v>
      </c>
      <c r="E328">
        <v>188</v>
      </c>
      <c r="F328">
        <v>17.8</v>
      </c>
      <c r="G328">
        <v>9.1999999999999993</v>
      </c>
      <c r="H328">
        <v>162</v>
      </c>
      <c r="I328">
        <v>132</v>
      </c>
      <c r="J328">
        <v>84.8</v>
      </c>
      <c r="K328">
        <v>64.5</v>
      </c>
      <c r="L328">
        <v>59.5</v>
      </c>
      <c r="M328">
        <v>58.9</v>
      </c>
      <c r="N328">
        <f>VLOOKUP(C328,'Original PWC Results'!C:E,3,FALSE)</f>
        <v>282</v>
      </c>
      <c r="O328">
        <f t="shared" si="28"/>
        <v>0.66666666666666663</v>
      </c>
      <c r="R328">
        <f t="shared" si="26"/>
        <v>8</v>
      </c>
      <c r="S328">
        <f t="shared" si="27"/>
        <v>15</v>
      </c>
    </row>
    <row r="329" spans="1:19" x14ac:dyDescent="0.3">
      <c r="A329">
        <f t="shared" si="29"/>
        <v>328</v>
      </c>
      <c r="B329" t="s">
        <v>3261</v>
      </c>
      <c r="C329" t="str">
        <f t="shared" si="25"/>
        <v>corn_g_4_CornESA6</v>
      </c>
      <c r="D329">
        <v>186</v>
      </c>
      <c r="E329">
        <v>159</v>
      </c>
      <c r="F329">
        <v>14.7</v>
      </c>
      <c r="G329">
        <v>8.51</v>
      </c>
      <c r="H329">
        <v>135</v>
      </c>
      <c r="I329">
        <v>111</v>
      </c>
      <c r="J329">
        <v>72</v>
      </c>
      <c r="K329">
        <v>54</v>
      </c>
      <c r="L329">
        <v>44.8</v>
      </c>
      <c r="M329">
        <v>44.3</v>
      </c>
      <c r="N329">
        <f>VLOOKUP(C329,'Original PWC Results'!C:E,3,FALSE)</f>
        <v>247</v>
      </c>
      <c r="O329">
        <f t="shared" si="28"/>
        <v>0.64372469635627527</v>
      </c>
      <c r="R329">
        <f t="shared" si="26"/>
        <v>8</v>
      </c>
      <c r="S329">
        <f t="shared" si="27"/>
        <v>15</v>
      </c>
    </row>
    <row r="330" spans="1:19" x14ac:dyDescent="0.3">
      <c r="A330">
        <f t="shared" si="29"/>
        <v>329</v>
      </c>
      <c r="B330" t="s">
        <v>3262</v>
      </c>
      <c r="C330" t="str">
        <f t="shared" si="25"/>
        <v>corn_g_4_CornESA7</v>
      </c>
      <c r="D330">
        <v>247</v>
      </c>
      <c r="E330">
        <v>202</v>
      </c>
      <c r="F330">
        <v>17.399999999999999</v>
      </c>
      <c r="G330">
        <v>12.1</v>
      </c>
      <c r="H330">
        <v>168</v>
      </c>
      <c r="I330">
        <v>123</v>
      </c>
      <c r="J330">
        <v>72.8</v>
      </c>
      <c r="K330">
        <v>54.3</v>
      </c>
      <c r="L330">
        <v>57.4</v>
      </c>
      <c r="M330">
        <v>56.5</v>
      </c>
      <c r="N330">
        <f>VLOOKUP(C330,'Original PWC Results'!C:E,3,FALSE)</f>
        <v>287</v>
      </c>
      <c r="O330">
        <f t="shared" si="28"/>
        <v>0.70383275261324041</v>
      </c>
      <c r="R330">
        <f t="shared" si="26"/>
        <v>8</v>
      </c>
      <c r="S330">
        <f t="shared" si="27"/>
        <v>15</v>
      </c>
    </row>
    <row r="331" spans="1:19" x14ac:dyDescent="0.3">
      <c r="A331">
        <f t="shared" si="29"/>
        <v>330</v>
      </c>
      <c r="B331" t="s">
        <v>3263</v>
      </c>
      <c r="C331" t="str">
        <f t="shared" si="25"/>
        <v>corn_g_4_CornESA8</v>
      </c>
      <c r="D331">
        <v>215</v>
      </c>
      <c r="E331">
        <v>187</v>
      </c>
      <c r="F331">
        <v>12.6</v>
      </c>
      <c r="G331">
        <v>9.1199999999999992</v>
      </c>
      <c r="H331">
        <v>154</v>
      </c>
      <c r="I331">
        <v>113</v>
      </c>
      <c r="J331">
        <v>63.2</v>
      </c>
      <c r="K331">
        <v>46.3</v>
      </c>
      <c r="L331">
        <v>51.9</v>
      </c>
      <c r="M331">
        <v>51</v>
      </c>
      <c r="N331">
        <f>VLOOKUP(C331,'Original PWC Results'!C:E,3,FALSE)</f>
        <v>277</v>
      </c>
      <c r="O331">
        <f t="shared" si="28"/>
        <v>0.67509025270758127</v>
      </c>
      <c r="R331">
        <f t="shared" si="26"/>
        <v>8</v>
      </c>
      <c r="S331">
        <f t="shared" si="27"/>
        <v>15</v>
      </c>
    </row>
    <row r="332" spans="1:19" x14ac:dyDescent="0.3">
      <c r="A332">
        <f t="shared" si="29"/>
        <v>331</v>
      </c>
      <c r="B332" t="s">
        <v>3264</v>
      </c>
      <c r="C332" t="str">
        <f t="shared" si="25"/>
        <v>corn_g_4_CornESA9</v>
      </c>
      <c r="D332">
        <v>156</v>
      </c>
      <c r="E332">
        <v>131</v>
      </c>
      <c r="F332">
        <v>16.5</v>
      </c>
      <c r="G332">
        <v>11.4</v>
      </c>
      <c r="H332">
        <v>110</v>
      </c>
      <c r="I332">
        <v>91.2</v>
      </c>
      <c r="J332">
        <v>56.7</v>
      </c>
      <c r="K332">
        <v>45</v>
      </c>
      <c r="L332">
        <v>40.200000000000003</v>
      </c>
      <c r="M332">
        <v>39.6</v>
      </c>
      <c r="N332">
        <f>VLOOKUP(C332,'Original PWC Results'!C:E,3,FALSE)</f>
        <v>203</v>
      </c>
      <c r="O332">
        <f t="shared" si="28"/>
        <v>0.64532019704433496</v>
      </c>
      <c r="R332">
        <f t="shared" si="26"/>
        <v>8</v>
      </c>
      <c r="S332">
        <f t="shared" si="27"/>
        <v>15</v>
      </c>
    </row>
    <row r="333" spans="1:19" x14ac:dyDescent="0.3">
      <c r="A333">
        <f t="shared" si="29"/>
        <v>332</v>
      </c>
      <c r="B333" t="s">
        <v>3265</v>
      </c>
      <c r="C333" t="str">
        <f t="shared" si="25"/>
        <v>corn_g_4_CornESA10a</v>
      </c>
      <c r="D333">
        <v>246</v>
      </c>
      <c r="E333">
        <v>204</v>
      </c>
      <c r="F333">
        <v>19.2</v>
      </c>
      <c r="G333">
        <v>10.3</v>
      </c>
      <c r="H333">
        <v>167</v>
      </c>
      <c r="I333">
        <v>132</v>
      </c>
      <c r="J333">
        <v>86.5</v>
      </c>
      <c r="K333">
        <v>65.400000000000006</v>
      </c>
      <c r="L333">
        <v>54.6</v>
      </c>
      <c r="M333">
        <v>54</v>
      </c>
      <c r="N333">
        <f>VLOOKUP(C333,'Original PWC Results'!C:E,3,FALSE)</f>
        <v>274</v>
      </c>
      <c r="O333">
        <f t="shared" si="28"/>
        <v>0.74452554744525545</v>
      </c>
      <c r="R333">
        <f t="shared" si="26"/>
        <v>8</v>
      </c>
      <c r="S333">
        <f t="shared" si="27"/>
        <v>15</v>
      </c>
    </row>
    <row r="334" spans="1:19" x14ac:dyDescent="0.3">
      <c r="A334">
        <f t="shared" si="29"/>
        <v>333</v>
      </c>
      <c r="B334" t="s">
        <v>3266</v>
      </c>
      <c r="C334" t="str">
        <f t="shared" si="25"/>
        <v>corn_g_4_CornESA10b</v>
      </c>
      <c r="D334">
        <v>150</v>
      </c>
      <c r="E334">
        <v>142</v>
      </c>
      <c r="F334">
        <v>21</v>
      </c>
      <c r="G334">
        <v>12.3</v>
      </c>
      <c r="H334">
        <v>138</v>
      </c>
      <c r="I334">
        <v>122</v>
      </c>
      <c r="J334">
        <v>90.2</v>
      </c>
      <c r="K334">
        <v>68.2</v>
      </c>
      <c r="L334">
        <v>56.6</v>
      </c>
      <c r="M334">
        <v>56</v>
      </c>
      <c r="N334">
        <f>VLOOKUP(C334,'Original PWC Results'!C:E,3,FALSE)</f>
        <v>199</v>
      </c>
      <c r="O334">
        <f t="shared" si="28"/>
        <v>0.71356783919597988</v>
      </c>
      <c r="R334">
        <f t="shared" si="26"/>
        <v>8</v>
      </c>
      <c r="S334">
        <f t="shared" si="27"/>
        <v>15</v>
      </c>
    </row>
    <row r="335" spans="1:19" x14ac:dyDescent="0.3">
      <c r="A335">
        <f t="shared" si="29"/>
        <v>334</v>
      </c>
      <c r="B335" t="s">
        <v>3267</v>
      </c>
      <c r="C335" t="str">
        <f t="shared" si="25"/>
        <v>corn_g_4_CornESA11a</v>
      </c>
      <c r="D335">
        <v>420</v>
      </c>
      <c r="E335">
        <v>337</v>
      </c>
      <c r="F335">
        <v>28.3</v>
      </c>
      <c r="G335">
        <v>17.3</v>
      </c>
      <c r="H335">
        <v>280</v>
      </c>
      <c r="I335">
        <v>214</v>
      </c>
      <c r="J335">
        <v>135</v>
      </c>
      <c r="K335">
        <v>104</v>
      </c>
      <c r="L335">
        <v>99.3</v>
      </c>
      <c r="M335">
        <v>97.7</v>
      </c>
      <c r="N335">
        <f>VLOOKUP(C335,'Original PWC Results'!C:E,3,FALSE)</f>
        <v>452</v>
      </c>
      <c r="O335">
        <f t="shared" si="28"/>
        <v>0.74557522123893805</v>
      </c>
      <c r="R335">
        <f t="shared" si="26"/>
        <v>8</v>
      </c>
      <c r="S335">
        <f t="shared" si="27"/>
        <v>15</v>
      </c>
    </row>
    <row r="336" spans="1:19" x14ac:dyDescent="0.3">
      <c r="A336">
        <f t="shared" si="29"/>
        <v>335</v>
      </c>
      <c r="B336" t="s">
        <v>3268</v>
      </c>
      <c r="C336" t="str">
        <f t="shared" si="25"/>
        <v>corn_g_4_CornESA11b</v>
      </c>
      <c r="D336">
        <v>213</v>
      </c>
      <c r="E336">
        <v>180</v>
      </c>
      <c r="F336">
        <v>16.2</v>
      </c>
      <c r="G336">
        <v>10.1</v>
      </c>
      <c r="H336">
        <v>144</v>
      </c>
      <c r="I336">
        <v>114</v>
      </c>
      <c r="J336">
        <v>74.8</v>
      </c>
      <c r="K336">
        <v>56.6</v>
      </c>
      <c r="L336">
        <v>46.3</v>
      </c>
      <c r="M336">
        <v>45.5</v>
      </c>
      <c r="N336">
        <f>VLOOKUP(C336,'Original PWC Results'!C:E,3,FALSE)</f>
        <v>244</v>
      </c>
      <c r="O336">
        <f t="shared" si="28"/>
        <v>0.73770491803278693</v>
      </c>
      <c r="R336">
        <f t="shared" si="26"/>
        <v>8</v>
      </c>
      <c r="S336">
        <f t="shared" si="27"/>
        <v>15</v>
      </c>
    </row>
    <row r="337" spans="1:19" x14ac:dyDescent="0.3">
      <c r="A337">
        <f t="shared" si="29"/>
        <v>336</v>
      </c>
      <c r="B337" t="s">
        <v>3269</v>
      </c>
      <c r="C337" t="str">
        <f t="shared" si="25"/>
        <v>corn_g_4_CornESA12a</v>
      </c>
      <c r="D337">
        <v>265</v>
      </c>
      <c r="E337">
        <v>213</v>
      </c>
      <c r="F337">
        <v>15.7</v>
      </c>
      <c r="G337">
        <v>10.199999999999999</v>
      </c>
      <c r="H337">
        <v>173</v>
      </c>
      <c r="I337">
        <v>117</v>
      </c>
      <c r="J337">
        <v>73.5</v>
      </c>
      <c r="K337">
        <v>58.2</v>
      </c>
      <c r="L337">
        <v>50</v>
      </c>
      <c r="M337">
        <v>49.2</v>
      </c>
      <c r="N337">
        <f>VLOOKUP(C337,'Original PWC Results'!C:E,3,FALSE)</f>
        <v>295</v>
      </c>
      <c r="O337">
        <f t="shared" si="28"/>
        <v>0.7220338983050848</v>
      </c>
      <c r="R337">
        <f t="shared" si="26"/>
        <v>8</v>
      </c>
      <c r="S337">
        <f t="shared" si="27"/>
        <v>15</v>
      </c>
    </row>
    <row r="338" spans="1:19" x14ac:dyDescent="0.3">
      <c r="A338">
        <f t="shared" si="29"/>
        <v>337</v>
      </c>
      <c r="B338" t="s">
        <v>3270</v>
      </c>
      <c r="C338" t="str">
        <f t="shared" si="25"/>
        <v>corn_g_4_CornESA12b</v>
      </c>
      <c r="D338">
        <v>206</v>
      </c>
      <c r="E338">
        <v>168</v>
      </c>
      <c r="F338">
        <v>15.5</v>
      </c>
      <c r="G338">
        <v>9.31</v>
      </c>
      <c r="H338">
        <v>140</v>
      </c>
      <c r="I338">
        <v>111</v>
      </c>
      <c r="J338">
        <v>78.400000000000006</v>
      </c>
      <c r="K338">
        <v>57.4</v>
      </c>
      <c r="L338">
        <v>50</v>
      </c>
      <c r="M338">
        <v>49.3</v>
      </c>
      <c r="N338">
        <f>VLOOKUP(C338,'Original PWC Results'!C:E,3,FALSE)</f>
        <v>243</v>
      </c>
      <c r="O338">
        <f t="shared" si="28"/>
        <v>0.69135802469135799</v>
      </c>
      <c r="R338">
        <f t="shared" si="26"/>
        <v>8</v>
      </c>
      <c r="S338">
        <f t="shared" si="27"/>
        <v>15</v>
      </c>
    </row>
    <row r="339" spans="1:19" x14ac:dyDescent="0.3">
      <c r="A339">
        <f t="shared" si="29"/>
        <v>338</v>
      </c>
      <c r="B339" t="s">
        <v>3271</v>
      </c>
      <c r="C339" t="str">
        <f t="shared" si="25"/>
        <v>corn_g_4_CornESA13</v>
      </c>
      <c r="D339">
        <v>352</v>
      </c>
      <c r="E339">
        <v>305</v>
      </c>
      <c r="F339">
        <v>25.8</v>
      </c>
      <c r="G339">
        <v>11</v>
      </c>
      <c r="H339">
        <v>248</v>
      </c>
      <c r="I339">
        <v>177</v>
      </c>
      <c r="J339">
        <v>119</v>
      </c>
      <c r="K339">
        <v>93.8</v>
      </c>
      <c r="L339">
        <v>73</v>
      </c>
      <c r="M339">
        <v>72.5</v>
      </c>
      <c r="N339">
        <f>VLOOKUP(C339,'Original PWC Results'!C:E,3,FALSE)</f>
        <v>404</v>
      </c>
      <c r="O339">
        <f t="shared" si="28"/>
        <v>0.75495049504950495</v>
      </c>
      <c r="R339">
        <f t="shared" si="26"/>
        <v>8</v>
      </c>
      <c r="S339">
        <f t="shared" si="27"/>
        <v>15</v>
      </c>
    </row>
    <row r="340" spans="1:19" x14ac:dyDescent="0.3">
      <c r="A340">
        <f t="shared" si="29"/>
        <v>339</v>
      </c>
      <c r="B340" t="s">
        <v>3272</v>
      </c>
      <c r="C340" t="str">
        <f t="shared" si="25"/>
        <v>corn_g_4_CornESA14</v>
      </c>
      <c r="D340">
        <v>143</v>
      </c>
      <c r="E340">
        <v>133</v>
      </c>
      <c r="F340">
        <v>18.3</v>
      </c>
      <c r="G340">
        <v>9.49</v>
      </c>
      <c r="H340">
        <v>124</v>
      </c>
      <c r="I340">
        <v>105</v>
      </c>
      <c r="J340">
        <v>72.5</v>
      </c>
      <c r="K340">
        <v>56</v>
      </c>
      <c r="L340">
        <v>47.4</v>
      </c>
      <c r="M340">
        <v>46.8</v>
      </c>
      <c r="N340">
        <f>VLOOKUP(C340,'Original PWC Results'!C:E,3,FALSE)</f>
        <v>183</v>
      </c>
      <c r="O340">
        <f t="shared" si="28"/>
        <v>0.72677595628415304</v>
      </c>
      <c r="R340">
        <f t="shared" si="26"/>
        <v>8</v>
      </c>
      <c r="S340">
        <f t="shared" si="27"/>
        <v>15</v>
      </c>
    </row>
    <row r="341" spans="1:19" x14ac:dyDescent="0.3">
      <c r="A341">
        <f t="shared" si="29"/>
        <v>340</v>
      </c>
      <c r="B341" t="s">
        <v>3273</v>
      </c>
      <c r="C341" t="str">
        <f t="shared" si="25"/>
        <v>corn_g_4_CornESA15a</v>
      </c>
      <c r="D341">
        <v>185</v>
      </c>
      <c r="E341">
        <v>159</v>
      </c>
      <c r="F341">
        <v>23.9</v>
      </c>
      <c r="G341">
        <v>12.7</v>
      </c>
      <c r="H341">
        <v>137</v>
      </c>
      <c r="I341">
        <v>107</v>
      </c>
      <c r="J341">
        <v>84</v>
      </c>
      <c r="K341">
        <v>68.8</v>
      </c>
      <c r="L341">
        <v>54.6</v>
      </c>
      <c r="M341">
        <v>54.1</v>
      </c>
      <c r="N341">
        <f>VLOOKUP(C341,'Original PWC Results'!C:E,3,FALSE)</f>
        <v>210</v>
      </c>
      <c r="O341">
        <f t="shared" si="28"/>
        <v>0.75714285714285712</v>
      </c>
      <c r="R341">
        <f t="shared" si="26"/>
        <v>8</v>
      </c>
      <c r="S341">
        <f t="shared" si="27"/>
        <v>15</v>
      </c>
    </row>
    <row r="342" spans="1:19" x14ac:dyDescent="0.3">
      <c r="A342">
        <f t="shared" si="29"/>
        <v>341</v>
      </c>
      <c r="B342" t="s">
        <v>3274</v>
      </c>
      <c r="C342" t="str">
        <f t="shared" si="25"/>
        <v>corn_g_4_CornESA15b</v>
      </c>
      <c r="D342">
        <v>133</v>
      </c>
      <c r="E342">
        <v>114</v>
      </c>
      <c r="F342">
        <v>8.0399999999999991</v>
      </c>
      <c r="G342">
        <v>4.2300000000000004</v>
      </c>
      <c r="H342">
        <v>96.1</v>
      </c>
      <c r="I342">
        <v>56.2</v>
      </c>
      <c r="J342">
        <v>37</v>
      </c>
      <c r="K342">
        <v>30.4</v>
      </c>
      <c r="L342">
        <v>23.3</v>
      </c>
      <c r="M342">
        <v>23</v>
      </c>
      <c r="N342">
        <f>VLOOKUP(C342,'Original PWC Results'!C:E,3,FALSE)</f>
        <v>149</v>
      </c>
      <c r="O342">
        <f t="shared" si="28"/>
        <v>0.7651006711409396</v>
      </c>
      <c r="R342">
        <f t="shared" si="26"/>
        <v>8</v>
      </c>
      <c r="S342">
        <f t="shared" si="27"/>
        <v>15</v>
      </c>
    </row>
    <row r="343" spans="1:19" x14ac:dyDescent="0.3">
      <c r="A343">
        <f t="shared" si="29"/>
        <v>342</v>
      </c>
      <c r="B343" t="s">
        <v>3275</v>
      </c>
      <c r="C343" t="str">
        <f t="shared" si="25"/>
        <v>corn_g_4_CornESA16a</v>
      </c>
      <c r="D343">
        <v>120</v>
      </c>
      <c r="E343">
        <v>115</v>
      </c>
      <c r="F343">
        <v>16.100000000000001</v>
      </c>
      <c r="G343">
        <v>8.6999999999999993</v>
      </c>
      <c r="H343">
        <v>110</v>
      </c>
      <c r="I343">
        <v>104</v>
      </c>
      <c r="J343">
        <v>74</v>
      </c>
      <c r="K343">
        <v>57.2</v>
      </c>
      <c r="L343">
        <v>44.9</v>
      </c>
      <c r="M343">
        <v>44.5</v>
      </c>
      <c r="N343">
        <f>VLOOKUP(C343,'Original PWC Results'!C:E,3,FALSE)</f>
        <v>162</v>
      </c>
      <c r="O343">
        <f t="shared" si="28"/>
        <v>0.70987654320987659</v>
      </c>
      <c r="R343">
        <f t="shared" si="26"/>
        <v>8</v>
      </c>
      <c r="S343">
        <f t="shared" si="27"/>
        <v>15</v>
      </c>
    </row>
    <row r="344" spans="1:19" x14ac:dyDescent="0.3">
      <c r="A344">
        <f t="shared" si="29"/>
        <v>343</v>
      </c>
      <c r="B344" t="s">
        <v>3276</v>
      </c>
      <c r="C344" t="str">
        <f t="shared" si="25"/>
        <v>corn_g_4_CornESA16b</v>
      </c>
      <c r="D344">
        <v>74.7</v>
      </c>
      <c r="E344">
        <v>69.099999999999994</v>
      </c>
      <c r="F344">
        <v>10.7</v>
      </c>
      <c r="G344">
        <v>7.15</v>
      </c>
      <c r="H344">
        <v>66.400000000000006</v>
      </c>
      <c r="I344">
        <v>57.8</v>
      </c>
      <c r="J344">
        <v>41.2</v>
      </c>
      <c r="K344">
        <v>34.799999999999997</v>
      </c>
      <c r="L344">
        <v>28</v>
      </c>
      <c r="M344">
        <v>27.7</v>
      </c>
      <c r="N344">
        <f>VLOOKUP(C344,'Original PWC Results'!C:E,3,FALSE)</f>
        <v>111</v>
      </c>
      <c r="O344">
        <f t="shared" si="28"/>
        <v>0.62252252252252249</v>
      </c>
      <c r="R344">
        <f t="shared" si="26"/>
        <v>8</v>
      </c>
      <c r="S344">
        <f t="shared" si="27"/>
        <v>15</v>
      </c>
    </row>
    <row r="345" spans="1:19" x14ac:dyDescent="0.3">
      <c r="A345">
        <f t="shared" si="29"/>
        <v>344</v>
      </c>
      <c r="B345" t="s">
        <v>3277</v>
      </c>
      <c r="C345" t="str">
        <f t="shared" si="25"/>
        <v>corn_g_4_CornESA17a</v>
      </c>
      <c r="D345">
        <v>308</v>
      </c>
      <c r="E345">
        <v>264</v>
      </c>
      <c r="F345">
        <v>42.1</v>
      </c>
      <c r="G345">
        <v>23.8</v>
      </c>
      <c r="H345">
        <v>230</v>
      </c>
      <c r="I345">
        <v>204</v>
      </c>
      <c r="J345">
        <v>162</v>
      </c>
      <c r="K345">
        <v>135</v>
      </c>
      <c r="L345">
        <v>108</v>
      </c>
      <c r="M345">
        <v>107</v>
      </c>
      <c r="N345">
        <f>VLOOKUP(C345,'Original PWC Results'!C:E,3,FALSE)</f>
        <v>407</v>
      </c>
      <c r="O345">
        <f t="shared" si="28"/>
        <v>0.64864864864864868</v>
      </c>
      <c r="R345">
        <f t="shared" si="26"/>
        <v>8</v>
      </c>
      <c r="S345">
        <f t="shared" si="27"/>
        <v>15</v>
      </c>
    </row>
    <row r="346" spans="1:19" x14ac:dyDescent="0.3">
      <c r="A346">
        <f t="shared" si="29"/>
        <v>345</v>
      </c>
      <c r="B346" t="s">
        <v>3278</v>
      </c>
      <c r="C346" t="str">
        <f t="shared" si="25"/>
        <v>corn_g_4_CornESA17b</v>
      </c>
      <c r="D346">
        <v>50.8</v>
      </c>
      <c r="E346">
        <v>48</v>
      </c>
      <c r="F346">
        <v>11</v>
      </c>
      <c r="G346">
        <v>7.4</v>
      </c>
      <c r="H346">
        <v>44.6</v>
      </c>
      <c r="I346">
        <v>40.799999999999997</v>
      </c>
      <c r="J346">
        <v>32.4</v>
      </c>
      <c r="K346">
        <v>28.5</v>
      </c>
      <c r="L346">
        <v>21.6</v>
      </c>
      <c r="M346">
        <v>21.6</v>
      </c>
      <c r="N346">
        <f>VLOOKUP(C346,'Original PWC Results'!C:E,3,FALSE)</f>
        <v>88.3</v>
      </c>
      <c r="O346">
        <f t="shared" si="28"/>
        <v>0.54360135900339757</v>
      </c>
      <c r="R346">
        <f t="shared" si="26"/>
        <v>8</v>
      </c>
      <c r="S346">
        <f t="shared" si="27"/>
        <v>15</v>
      </c>
    </row>
    <row r="347" spans="1:19" x14ac:dyDescent="0.3">
      <c r="A347">
        <f t="shared" si="29"/>
        <v>346</v>
      </c>
      <c r="B347" t="s">
        <v>3279</v>
      </c>
      <c r="C347" t="str">
        <f t="shared" si="25"/>
        <v>corn_g_4_CornESA18a</v>
      </c>
      <c r="D347">
        <v>120</v>
      </c>
      <c r="E347">
        <v>103</v>
      </c>
      <c r="F347">
        <v>15.8</v>
      </c>
      <c r="G347">
        <v>8.36</v>
      </c>
      <c r="H347">
        <v>89.2</v>
      </c>
      <c r="I347">
        <v>78.599999999999994</v>
      </c>
      <c r="J347">
        <v>62.8</v>
      </c>
      <c r="K347">
        <v>52</v>
      </c>
      <c r="L347">
        <v>40.1</v>
      </c>
      <c r="M347">
        <v>39.799999999999997</v>
      </c>
      <c r="N347">
        <f>VLOOKUP(C347,'Original PWC Results'!C:E,3,FALSE)</f>
        <v>173</v>
      </c>
      <c r="O347">
        <f t="shared" si="28"/>
        <v>0.59537572254335258</v>
      </c>
      <c r="R347">
        <f t="shared" si="26"/>
        <v>8</v>
      </c>
      <c r="S347">
        <f t="shared" si="27"/>
        <v>15</v>
      </c>
    </row>
    <row r="348" spans="1:19" x14ac:dyDescent="0.3">
      <c r="A348">
        <f t="shared" si="29"/>
        <v>347</v>
      </c>
      <c r="B348" t="s">
        <v>3280</v>
      </c>
      <c r="C348" t="str">
        <f t="shared" si="25"/>
        <v>corn_g_4_CornESA18b</v>
      </c>
      <c r="D348">
        <v>94.9</v>
      </c>
      <c r="E348">
        <v>87.9</v>
      </c>
      <c r="F348">
        <v>13.8</v>
      </c>
      <c r="G348">
        <v>7.51</v>
      </c>
      <c r="H348">
        <v>82.3</v>
      </c>
      <c r="I348">
        <v>70.2</v>
      </c>
      <c r="J348">
        <v>57.2</v>
      </c>
      <c r="K348">
        <v>47.3</v>
      </c>
      <c r="L348">
        <v>35.700000000000003</v>
      </c>
      <c r="M348">
        <v>35.5</v>
      </c>
      <c r="N348">
        <f>VLOOKUP(C348,'Original PWC Results'!C:E,3,FALSE)</f>
        <v>171</v>
      </c>
      <c r="O348">
        <f t="shared" si="28"/>
        <v>0.51403508771929829</v>
      </c>
      <c r="R348">
        <f t="shared" si="26"/>
        <v>8</v>
      </c>
      <c r="S348">
        <f t="shared" si="27"/>
        <v>15</v>
      </c>
    </row>
    <row r="349" spans="1:19" x14ac:dyDescent="0.3">
      <c r="A349">
        <f t="shared" si="29"/>
        <v>348</v>
      </c>
      <c r="B349" t="s">
        <v>3281</v>
      </c>
      <c r="C349" t="str">
        <f t="shared" si="25"/>
        <v>corn_g_4_CornESA20a</v>
      </c>
      <c r="D349">
        <v>577</v>
      </c>
      <c r="E349">
        <v>293</v>
      </c>
      <c r="F349">
        <v>22.1</v>
      </c>
      <c r="G349">
        <v>13.7</v>
      </c>
      <c r="H349">
        <v>228</v>
      </c>
      <c r="I349">
        <v>164</v>
      </c>
      <c r="J349">
        <v>110</v>
      </c>
      <c r="K349">
        <v>84.6</v>
      </c>
      <c r="L349">
        <v>66.2</v>
      </c>
      <c r="M349">
        <v>65.7</v>
      </c>
      <c r="N349">
        <f>VLOOKUP(C349,'Original PWC Results'!C:E,3,FALSE)</f>
        <v>412</v>
      </c>
      <c r="O349">
        <f t="shared" si="28"/>
        <v>0.71116504854368934</v>
      </c>
      <c r="R349">
        <f t="shared" si="26"/>
        <v>8</v>
      </c>
      <c r="S349">
        <f t="shared" si="27"/>
        <v>15</v>
      </c>
    </row>
    <row r="350" spans="1:19" x14ac:dyDescent="0.3">
      <c r="A350">
        <f t="shared" si="29"/>
        <v>349</v>
      </c>
      <c r="B350" t="s">
        <v>3282</v>
      </c>
      <c r="C350" t="str">
        <f t="shared" si="25"/>
        <v>corn_g_4_CornESA20b</v>
      </c>
      <c r="D350">
        <v>406</v>
      </c>
      <c r="E350">
        <v>315</v>
      </c>
      <c r="F350">
        <v>25.7</v>
      </c>
      <c r="G350">
        <v>12</v>
      </c>
      <c r="H350">
        <v>262</v>
      </c>
      <c r="I350">
        <v>199</v>
      </c>
      <c r="J350">
        <v>129</v>
      </c>
      <c r="K350">
        <v>95</v>
      </c>
      <c r="L350">
        <v>75.3</v>
      </c>
      <c r="M350">
        <v>74.2</v>
      </c>
      <c r="N350">
        <f>VLOOKUP(C350,'Original PWC Results'!C:E,3,FALSE)</f>
        <v>452</v>
      </c>
      <c r="O350">
        <f t="shared" si="28"/>
        <v>0.69690265486725667</v>
      </c>
      <c r="R350">
        <f t="shared" si="26"/>
        <v>8</v>
      </c>
      <c r="S350">
        <f t="shared" si="27"/>
        <v>15</v>
      </c>
    </row>
    <row r="351" spans="1:19" x14ac:dyDescent="0.3">
      <c r="A351">
        <f t="shared" si="29"/>
        <v>350</v>
      </c>
      <c r="B351" t="s">
        <v>3283</v>
      </c>
      <c r="C351" t="str">
        <f t="shared" si="25"/>
        <v>corn_g_4_CornESA21</v>
      </c>
      <c r="D351">
        <v>329</v>
      </c>
      <c r="E351">
        <v>268</v>
      </c>
      <c r="F351">
        <v>17.3</v>
      </c>
      <c r="G351">
        <v>6.94</v>
      </c>
      <c r="H351">
        <v>223</v>
      </c>
      <c r="I351">
        <v>151</v>
      </c>
      <c r="J351">
        <v>89.8</v>
      </c>
      <c r="K351">
        <v>65.2</v>
      </c>
      <c r="L351">
        <v>53</v>
      </c>
      <c r="M351">
        <v>52.2</v>
      </c>
      <c r="N351">
        <f>VLOOKUP(C351,'Original PWC Results'!C:E,3,FALSE)</f>
        <v>399</v>
      </c>
      <c r="O351">
        <f t="shared" si="28"/>
        <v>0.67167919799498743</v>
      </c>
      <c r="R351">
        <f t="shared" si="26"/>
        <v>8</v>
      </c>
      <c r="S351">
        <f t="shared" si="27"/>
        <v>15</v>
      </c>
    </row>
    <row r="352" spans="1:19" x14ac:dyDescent="0.3">
      <c r="A352">
        <f t="shared" si="29"/>
        <v>351</v>
      </c>
      <c r="B352" t="s">
        <v>3284</v>
      </c>
      <c r="C352" t="str">
        <f t="shared" si="25"/>
        <v>cucurbits_g_7_VegetableESA1</v>
      </c>
      <c r="D352">
        <v>90.9</v>
      </c>
      <c r="E352">
        <v>89.7</v>
      </c>
      <c r="F352">
        <v>12.5</v>
      </c>
      <c r="G352">
        <v>4.8099999999999996</v>
      </c>
      <c r="H352">
        <v>87.8</v>
      </c>
      <c r="I352">
        <v>75</v>
      </c>
      <c r="J352">
        <v>52.2</v>
      </c>
      <c r="K352">
        <v>41.3</v>
      </c>
      <c r="L352">
        <v>51.4</v>
      </c>
      <c r="M352">
        <v>50.8</v>
      </c>
      <c r="N352">
        <f>VLOOKUP(C352,'Original PWC Results'!C:E,3,FALSE)</f>
        <v>127</v>
      </c>
      <c r="O352">
        <f t="shared" si="28"/>
        <v>0.70629921259842521</v>
      </c>
      <c r="R352">
        <f t="shared" si="26"/>
        <v>13</v>
      </c>
      <c r="S352">
        <f t="shared" si="27"/>
        <v>20</v>
      </c>
    </row>
    <row r="353" spans="1:19" x14ac:dyDescent="0.3">
      <c r="A353">
        <f t="shared" si="29"/>
        <v>352</v>
      </c>
      <c r="B353" t="s">
        <v>3285</v>
      </c>
      <c r="C353" t="str">
        <f t="shared" si="25"/>
        <v>cucurbits_g_7_VegetableESA2</v>
      </c>
      <c r="D353">
        <v>34.4</v>
      </c>
      <c r="E353">
        <v>33.6</v>
      </c>
      <c r="F353">
        <v>4.9000000000000004</v>
      </c>
      <c r="G353">
        <v>2.93</v>
      </c>
      <c r="H353">
        <v>31.5</v>
      </c>
      <c r="I353">
        <v>27.8</v>
      </c>
      <c r="J353">
        <v>20.7</v>
      </c>
      <c r="K353">
        <v>16.2</v>
      </c>
      <c r="L353">
        <v>13.7</v>
      </c>
      <c r="M353">
        <v>13.6</v>
      </c>
      <c r="N353">
        <f>VLOOKUP(C353,'Original PWC Results'!C:E,3,FALSE)</f>
        <v>56.3</v>
      </c>
      <c r="O353">
        <f t="shared" si="28"/>
        <v>0.59680284191829491</v>
      </c>
      <c r="R353">
        <f t="shared" si="26"/>
        <v>13</v>
      </c>
      <c r="S353">
        <f t="shared" si="27"/>
        <v>20</v>
      </c>
    </row>
    <row r="354" spans="1:19" x14ac:dyDescent="0.3">
      <c r="A354">
        <f t="shared" si="29"/>
        <v>353</v>
      </c>
      <c r="B354" t="s">
        <v>3286</v>
      </c>
      <c r="C354" t="str">
        <f t="shared" si="25"/>
        <v>cucurbits_g_7_VegetableESA3</v>
      </c>
      <c r="D354">
        <v>88.7</v>
      </c>
      <c r="E354">
        <v>87.5</v>
      </c>
      <c r="F354">
        <v>13</v>
      </c>
      <c r="G354">
        <v>7.41</v>
      </c>
      <c r="H354">
        <v>83.8</v>
      </c>
      <c r="I354">
        <v>74.7</v>
      </c>
      <c r="J354">
        <v>55.7</v>
      </c>
      <c r="K354">
        <v>45.1</v>
      </c>
      <c r="L354">
        <v>33.299999999999997</v>
      </c>
      <c r="M354">
        <v>33.1</v>
      </c>
      <c r="N354">
        <f>VLOOKUP(C354,'Original PWC Results'!C:E,3,FALSE)</f>
        <v>111</v>
      </c>
      <c r="O354">
        <f t="shared" si="28"/>
        <v>0.78828828828828834</v>
      </c>
      <c r="R354">
        <f t="shared" si="26"/>
        <v>13</v>
      </c>
      <c r="S354">
        <f t="shared" si="27"/>
        <v>20</v>
      </c>
    </row>
    <row r="355" spans="1:19" x14ac:dyDescent="0.3">
      <c r="A355">
        <f t="shared" si="29"/>
        <v>354</v>
      </c>
      <c r="B355" t="s">
        <v>3287</v>
      </c>
      <c r="C355" t="str">
        <f t="shared" si="25"/>
        <v>cucurbits_g_7_VegetableESA4</v>
      </c>
      <c r="D355">
        <v>26.8</v>
      </c>
      <c r="E355">
        <v>26.4</v>
      </c>
      <c r="F355">
        <v>4.6399999999999997</v>
      </c>
      <c r="G355">
        <v>3.23</v>
      </c>
      <c r="H355">
        <v>25.4</v>
      </c>
      <c r="I355">
        <v>20.3</v>
      </c>
      <c r="J355">
        <v>14.4</v>
      </c>
      <c r="K355">
        <v>11.7</v>
      </c>
      <c r="L355">
        <v>9.06</v>
      </c>
      <c r="M355">
        <v>9</v>
      </c>
      <c r="N355">
        <f>VLOOKUP(C355,'Original PWC Results'!C:E,3,FALSE)</f>
        <v>53</v>
      </c>
      <c r="O355">
        <f t="shared" si="28"/>
        <v>0.49811320754716981</v>
      </c>
      <c r="R355">
        <f t="shared" si="26"/>
        <v>13</v>
      </c>
      <c r="S355">
        <f t="shared" si="27"/>
        <v>20</v>
      </c>
    </row>
    <row r="356" spans="1:19" x14ac:dyDescent="0.3">
      <c r="A356">
        <f t="shared" si="29"/>
        <v>355</v>
      </c>
      <c r="B356" t="s">
        <v>3288</v>
      </c>
      <c r="C356" t="str">
        <f t="shared" si="25"/>
        <v>cucurbits_g_7_VegetableESA5</v>
      </c>
      <c r="D356">
        <v>62.5</v>
      </c>
      <c r="E356">
        <v>61.4</v>
      </c>
      <c r="F356">
        <v>8.26</v>
      </c>
      <c r="G356">
        <v>5.26</v>
      </c>
      <c r="H356">
        <v>58.3</v>
      </c>
      <c r="I356">
        <v>49</v>
      </c>
      <c r="J356">
        <v>36.1</v>
      </c>
      <c r="K356">
        <v>28.2</v>
      </c>
      <c r="L356">
        <v>23.3</v>
      </c>
      <c r="M356">
        <v>23</v>
      </c>
      <c r="N356">
        <f>VLOOKUP(C356,'Original PWC Results'!C:E,3,FALSE)</f>
        <v>83.5</v>
      </c>
      <c r="O356">
        <f t="shared" si="28"/>
        <v>0.73532934131736527</v>
      </c>
      <c r="R356">
        <f t="shared" si="26"/>
        <v>13</v>
      </c>
      <c r="S356">
        <f t="shared" si="27"/>
        <v>20</v>
      </c>
    </row>
    <row r="357" spans="1:19" x14ac:dyDescent="0.3">
      <c r="A357">
        <f t="shared" si="29"/>
        <v>356</v>
      </c>
      <c r="B357" t="s">
        <v>3289</v>
      </c>
      <c r="C357" t="str">
        <f t="shared" si="25"/>
        <v>cucurbits_g_7_VegetableESA6</v>
      </c>
      <c r="D357">
        <v>69.8</v>
      </c>
      <c r="E357">
        <v>68.599999999999994</v>
      </c>
      <c r="F357">
        <v>8.35</v>
      </c>
      <c r="G357">
        <v>4.88</v>
      </c>
      <c r="H357">
        <v>67</v>
      </c>
      <c r="I357">
        <v>52.7</v>
      </c>
      <c r="J357">
        <v>35</v>
      </c>
      <c r="K357">
        <v>28.4</v>
      </c>
      <c r="L357">
        <v>22</v>
      </c>
      <c r="M357">
        <v>21.8</v>
      </c>
      <c r="N357">
        <f>VLOOKUP(C357,'Original PWC Results'!C:E,3,FALSE)</f>
        <v>96.6</v>
      </c>
      <c r="O357">
        <f t="shared" si="28"/>
        <v>0.71014492753623182</v>
      </c>
      <c r="R357">
        <f t="shared" si="26"/>
        <v>13</v>
      </c>
      <c r="S357">
        <f t="shared" si="27"/>
        <v>20</v>
      </c>
    </row>
    <row r="358" spans="1:19" x14ac:dyDescent="0.3">
      <c r="A358">
        <f t="shared" si="29"/>
        <v>357</v>
      </c>
      <c r="B358" t="s">
        <v>3290</v>
      </c>
      <c r="C358" t="str">
        <f t="shared" si="25"/>
        <v>cucurbits_g_7_VegetableESA7</v>
      </c>
      <c r="D358">
        <v>75.3</v>
      </c>
      <c r="E358">
        <v>73.599999999999994</v>
      </c>
      <c r="F358">
        <v>7.37</v>
      </c>
      <c r="G358">
        <v>5.1100000000000003</v>
      </c>
      <c r="H358">
        <v>69.400000000000006</v>
      </c>
      <c r="I358">
        <v>52.4</v>
      </c>
      <c r="J358">
        <v>31.5</v>
      </c>
      <c r="K358">
        <v>24.4</v>
      </c>
      <c r="L358">
        <v>22.1</v>
      </c>
      <c r="M358">
        <v>21.7</v>
      </c>
      <c r="N358">
        <f>VLOOKUP(C358,'Original PWC Results'!C:E,3,FALSE)</f>
        <v>102</v>
      </c>
      <c r="O358">
        <f t="shared" si="28"/>
        <v>0.72156862745098038</v>
      </c>
      <c r="R358">
        <f t="shared" si="26"/>
        <v>13</v>
      </c>
      <c r="S358">
        <f t="shared" si="27"/>
        <v>20</v>
      </c>
    </row>
    <row r="359" spans="1:19" x14ac:dyDescent="0.3">
      <c r="A359">
        <f t="shared" si="29"/>
        <v>358</v>
      </c>
      <c r="B359" t="s">
        <v>3291</v>
      </c>
      <c r="C359" t="str">
        <f t="shared" si="25"/>
        <v>cucurbits_g_7_VegetableESA8</v>
      </c>
      <c r="D359">
        <v>34</v>
      </c>
      <c r="E359">
        <v>33</v>
      </c>
      <c r="F359">
        <v>2.76</v>
      </c>
      <c r="G359">
        <v>1.96</v>
      </c>
      <c r="H359">
        <v>31</v>
      </c>
      <c r="I359">
        <v>21.9</v>
      </c>
      <c r="J359">
        <v>12.8</v>
      </c>
      <c r="K359">
        <v>10</v>
      </c>
      <c r="L359">
        <v>8.27</v>
      </c>
      <c r="M359">
        <v>8.11</v>
      </c>
      <c r="N359">
        <f>VLOOKUP(C359,'Original PWC Results'!C:E,3,FALSE)</f>
        <v>54.7</v>
      </c>
      <c r="O359">
        <f t="shared" si="28"/>
        <v>0.60329067641681899</v>
      </c>
      <c r="R359">
        <f t="shared" si="26"/>
        <v>13</v>
      </c>
      <c r="S359">
        <f t="shared" si="27"/>
        <v>20</v>
      </c>
    </row>
    <row r="360" spans="1:19" x14ac:dyDescent="0.3">
      <c r="A360">
        <f t="shared" si="29"/>
        <v>359</v>
      </c>
      <c r="B360" t="s">
        <v>3292</v>
      </c>
      <c r="C360" t="str">
        <f t="shared" si="25"/>
        <v>cucurbits_g_7_VegetableESA9</v>
      </c>
      <c r="D360">
        <v>35.9</v>
      </c>
      <c r="E360">
        <v>35.200000000000003</v>
      </c>
      <c r="F360">
        <v>5.15</v>
      </c>
      <c r="G360">
        <v>3.59</v>
      </c>
      <c r="H360">
        <v>34.1</v>
      </c>
      <c r="I360">
        <v>26.4</v>
      </c>
      <c r="J360">
        <v>17.3</v>
      </c>
      <c r="K360">
        <v>14</v>
      </c>
      <c r="L360">
        <v>11.8</v>
      </c>
      <c r="M360">
        <v>11.6</v>
      </c>
      <c r="N360">
        <f>VLOOKUP(C360,'Original PWC Results'!C:E,3,FALSE)</f>
        <v>50</v>
      </c>
      <c r="O360">
        <f t="shared" si="28"/>
        <v>0.70400000000000007</v>
      </c>
      <c r="R360">
        <f t="shared" si="26"/>
        <v>13</v>
      </c>
      <c r="S360">
        <f t="shared" si="27"/>
        <v>20</v>
      </c>
    </row>
    <row r="361" spans="1:19" x14ac:dyDescent="0.3">
      <c r="A361">
        <f t="shared" si="29"/>
        <v>360</v>
      </c>
      <c r="B361" t="s">
        <v>3293</v>
      </c>
      <c r="C361" t="str">
        <f t="shared" si="25"/>
        <v>cucurbits_g_7_VegetableESA10a</v>
      </c>
      <c r="D361">
        <v>39.200000000000003</v>
      </c>
      <c r="E361">
        <v>38.299999999999997</v>
      </c>
      <c r="F361">
        <v>4.5599999999999996</v>
      </c>
      <c r="G361">
        <v>2.97</v>
      </c>
      <c r="H361">
        <v>35.6</v>
      </c>
      <c r="I361">
        <v>28.7</v>
      </c>
      <c r="J361">
        <v>18.600000000000001</v>
      </c>
      <c r="K361">
        <v>14.5</v>
      </c>
      <c r="L361">
        <v>11.5</v>
      </c>
      <c r="M361">
        <v>11.3</v>
      </c>
      <c r="N361">
        <f>VLOOKUP(C361,'Original PWC Results'!C:E,3,FALSE)</f>
        <v>56.5</v>
      </c>
      <c r="O361">
        <f t="shared" si="28"/>
        <v>0.67787610619469019</v>
      </c>
      <c r="R361">
        <f t="shared" si="26"/>
        <v>13</v>
      </c>
      <c r="S361">
        <f t="shared" si="27"/>
        <v>20</v>
      </c>
    </row>
    <row r="362" spans="1:19" x14ac:dyDescent="0.3">
      <c r="A362">
        <f t="shared" si="29"/>
        <v>361</v>
      </c>
      <c r="B362" t="s">
        <v>3294</v>
      </c>
      <c r="C362" t="str">
        <f t="shared" si="25"/>
        <v>cucurbits_g_7_VegetableESA10b</v>
      </c>
      <c r="D362">
        <v>24</v>
      </c>
      <c r="E362">
        <v>23.7</v>
      </c>
      <c r="F362">
        <v>4.42</v>
      </c>
      <c r="G362">
        <v>3.25</v>
      </c>
      <c r="H362">
        <v>23</v>
      </c>
      <c r="I362">
        <v>22</v>
      </c>
      <c r="J362">
        <v>17.2</v>
      </c>
      <c r="K362">
        <v>13.7</v>
      </c>
      <c r="L362">
        <v>11.2</v>
      </c>
      <c r="M362">
        <v>11.1</v>
      </c>
      <c r="N362">
        <f>VLOOKUP(C362,'Original PWC Results'!C:E,3,FALSE)</f>
        <v>35.299999999999997</v>
      </c>
      <c r="O362">
        <f t="shared" si="28"/>
        <v>0.67138810198300292</v>
      </c>
      <c r="R362">
        <f t="shared" si="26"/>
        <v>13</v>
      </c>
      <c r="S362">
        <f t="shared" si="27"/>
        <v>20</v>
      </c>
    </row>
    <row r="363" spans="1:19" x14ac:dyDescent="0.3">
      <c r="A363">
        <f t="shared" si="29"/>
        <v>362</v>
      </c>
      <c r="B363" t="s">
        <v>3295</v>
      </c>
      <c r="C363" t="str">
        <f t="shared" si="25"/>
        <v>cucurbits_g_7_VegetableESA11a</v>
      </c>
      <c r="D363">
        <v>80.8</v>
      </c>
      <c r="E363">
        <v>79</v>
      </c>
      <c r="F363">
        <v>8.48</v>
      </c>
      <c r="G363">
        <v>4.76</v>
      </c>
      <c r="H363">
        <v>76</v>
      </c>
      <c r="I363">
        <v>57.4</v>
      </c>
      <c r="J363">
        <v>42</v>
      </c>
      <c r="K363">
        <v>31.1</v>
      </c>
      <c r="L363">
        <v>25.6</v>
      </c>
      <c r="M363">
        <v>25.2</v>
      </c>
      <c r="N363">
        <f>VLOOKUP(C363,'Original PWC Results'!C:E,3,FALSE)</f>
        <v>104</v>
      </c>
      <c r="O363">
        <f t="shared" si="28"/>
        <v>0.75961538461538458</v>
      </c>
      <c r="R363">
        <f t="shared" si="26"/>
        <v>13</v>
      </c>
      <c r="S363">
        <f t="shared" si="27"/>
        <v>20</v>
      </c>
    </row>
    <row r="364" spans="1:19" x14ac:dyDescent="0.3">
      <c r="A364">
        <f t="shared" si="29"/>
        <v>363</v>
      </c>
      <c r="B364" t="s">
        <v>3296</v>
      </c>
      <c r="C364" t="str">
        <f t="shared" si="25"/>
        <v>cucurbits_g_7_VegetableESA11b</v>
      </c>
      <c r="D364">
        <v>77.7</v>
      </c>
      <c r="E364">
        <v>75.599999999999994</v>
      </c>
      <c r="F364">
        <v>7.6</v>
      </c>
      <c r="G364">
        <v>4.24</v>
      </c>
      <c r="H364">
        <v>69.8</v>
      </c>
      <c r="I364">
        <v>51.3</v>
      </c>
      <c r="J364">
        <v>36.5</v>
      </c>
      <c r="K364">
        <v>26.8</v>
      </c>
      <c r="L364">
        <v>22.3</v>
      </c>
      <c r="M364">
        <v>21.9</v>
      </c>
      <c r="N364">
        <f>VLOOKUP(C364,'Original PWC Results'!C:E,3,FALSE)</f>
        <v>98.1</v>
      </c>
      <c r="O364">
        <f t="shared" si="28"/>
        <v>0.77064220183486232</v>
      </c>
      <c r="R364">
        <f t="shared" si="26"/>
        <v>13</v>
      </c>
      <c r="S364">
        <f t="shared" si="27"/>
        <v>20</v>
      </c>
    </row>
    <row r="365" spans="1:19" x14ac:dyDescent="0.3">
      <c r="A365">
        <f t="shared" si="29"/>
        <v>364</v>
      </c>
      <c r="B365" t="s">
        <v>3297</v>
      </c>
      <c r="C365" t="str">
        <f t="shared" si="25"/>
        <v>cucurbits_g_7_VegetableESA12a</v>
      </c>
      <c r="D365">
        <v>90.8</v>
      </c>
      <c r="E365">
        <v>88.5</v>
      </c>
      <c r="F365">
        <v>7.23</v>
      </c>
      <c r="G365">
        <v>4.3499999999999996</v>
      </c>
      <c r="H365">
        <v>82.5</v>
      </c>
      <c r="I365">
        <v>60.9</v>
      </c>
      <c r="J365">
        <v>34.6</v>
      </c>
      <c r="K365">
        <v>26.5</v>
      </c>
      <c r="L365">
        <v>23.8</v>
      </c>
      <c r="M365">
        <v>23.3</v>
      </c>
      <c r="N365">
        <f>VLOOKUP(C365,'Original PWC Results'!C:E,3,FALSE)</f>
        <v>116</v>
      </c>
      <c r="O365">
        <f t="shared" si="28"/>
        <v>0.76293103448275867</v>
      </c>
      <c r="R365">
        <f t="shared" si="26"/>
        <v>13</v>
      </c>
      <c r="S365">
        <f t="shared" si="27"/>
        <v>20</v>
      </c>
    </row>
    <row r="366" spans="1:19" x14ac:dyDescent="0.3">
      <c r="A366">
        <f t="shared" si="29"/>
        <v>365</v>
      </c>
      <c r="B366" t="s">
        <v>3298</v>
      </c>
      <c r="C366" t="str">
        <f t="shared" si="25"/>
        <v>cucurbits_g_7_VegetableESA12b</v>
      </c>
      <c r="D366">
        <v>76</v>
      </c>
      <c r="E366">
        <v>74.2</v>
      </c>
      <c r="F366">
        <v>5.87</v>
      </c>
      <c r="G366">
        <v>3.87</v>
      </c>
      <c r="H366">
        <v>69.2</v>
      </c>
      <c r="I366">
        <v>48.9</v>
      </c>
      <c r="J366">
        <v>28.6</v>
      </c>
      <c r="K366">
        <v>21.4</v>
      </c>
      <c r="L366">
        <v>18.899999999999999</v>
      </c>
      <c r="M366">
        <v>18.600000000000001</v>
      </c>
      <c r="N366">
        <f>VLOOKUP(C366,'Original PWC Results'!C:E,3,FALSE)</f>
        <v>96.3</v>
      </c>
      <c r="O366">
        <f t="shared" si="28"/>
        <v>0.77050882658359299</v>
      </c>
      <c r="R366">
        <f t="shared" si="26"/>
        <v>13</v>
      </c>
      <c r="S366">
        <f t="shared" si="27"/>
        <v>20</v>
      </c>
    </row>
    <row r="367" spans="1:19" x14ac:dyDescent="0.3">
      <c r="A367">
        <f t="shared" si="29"/>
        <v>366</v>
      </c>
      <c r="B367" t="s">
        <v>3299</v>
      </c>
      <c r="C367" t="str">
        <f t="shared" si="25"/>
        <v>cucurbits_g_7_VegetableESA13</v>
      </c>
      <c r="D367">
        <v>51.9</v>
      </c>
      <c r="E367">
        <v>50.8</v>
      </c>
      <c r="F367">
        <v>5.97</v>
      </c>
      <c r="G367">
        <v>3.12</v>
      </c>
      <c r="H367">
        <v>48.7</v>
      </c>
      <c r="I367">
        <v>39.4</v>
      </c>
      <c r="J367">
        <v>26.1</v>
      </c>
      <c r="K367">
        <v>20.9</v>
      </c>
      <c r="L367">
        <v>15.8</v>
      </c>
      <c r="M367">
        <v>15.7</v>
      </c>
      <c r="N367">
        <f>VLOOKUP(C367,'Original PWC Results'!C:E,3,FALSE)</f>
        <v>68.5</v>
      </c>
      <c r="O367">
        <f t="shared" si="28"/>
        <v>0.7416058394160584</v>
      </c>
      <c r="R367">
        <f t="shared" si="26"/>
        <v>13</v>
      </c>
      <c r="S367">
        <f t="shared" si="27"/>
        <v>20</v>
      </c>
    </row>
    <row r="368" spans="1:19" x14ac:dyDescent="0.3">
      <c r="A368">
        <f t="shared" si="29"/>
        <v>367</v>
      </c>
      <c r="B368" t="s">
        <v>3300</v>
      </c>
      <c r="C368" t="str">
        <f t="shared" si="25"/>
        <v>cucurbits_g_7_VegetableESA14</v>
      </c>
      <c r="D368">
        <v>47.4</v>
      </c>
      <c r="E368">
        <v>46.9</v>
      </c>
      <c r="F368">
        <v>7.26</v>
      </c>
      <c r="G368">
        <v>4.4000000000000004</v>
      </c>
      <c r="H368">
        <v>45.7</v>
      </c>
      <c r="I368">
        <v>39.299999999999997</v>
      </c>
      <c r="J368">
        <v>26.7</v>
      </c>
      <c r="K368">
        <v>21.6</v>
      </c>
      <c r="L368">
        <v>17.7</v>
      </c>
      <c r="M368">
        <v>17.600000000000001</v>
      </c>
      <c r="N368">
        <f>VLOOKUP(C368,'Original PWC Results'!C:E,3,FALSE)</f>
        <v>63.5</v>
      </c>
      <c r="O368">
        <f t="shared" si="28"/>
        <v>0.73858267716535431</v>
      </c>
      <c r="R368">
        <f t="shared" si="26"/>
        <v>13</v>
      </c>
      <c r="S368">
        <f t="shared" si="27"/>
        <v>20</v>
      </c>
    </row>
    <row r="369" spans="1:19" x14ac:dyDescent="0.3">
      <c r="A369">
        <f t="shared" si="29"/>
        <v>368</v>
      </c>
      <c r="B369" t="s">
        <v>3301</v>
      </c>
      <c r="C369" t="str">
        <f t="shared" si="25"/>
        <v>cucurbits_g_7_VegetableESA15a</v>
      </c>
      <c r="D369">
        <v>98</v>
      </c>
      <c r="E369">
        <v>96.3</v>
      </c>
      <c r="F369">
        <v>15.8</v>
      </c>
      <c r="G369">
        <v>8.34</v>
      </c>
      <c r="H369">
        <v>91.6</v>
      </c>
      <c r="I369">
        <v>78</v>
      </c>
      <c r="J369">
        <v>55.1</v>
      </c>
      <c r="K369">
        <v>42.8</v>
      </c>
      <c r="L369">
        <v>36.299999999999997</v>
      </c>
      <c r="M369">
        <v>35.9</v>
      </c>
      <c r="N369">
        <f>VLOOKUP(C369,'Original PWC Results'!C:E,3,FALSE)</f>
        <v>129</v>
      </c>
      <c r="O369">
        <f t="shared" si="28"/>
        <v>0.74651162790697667</v>
      </c>
      <c r="R369">
        <f t="shared" si="26"/>
        <v>13</v>
      </c>
      <c r="S369">
        <f t="shared" si="27"/>
        <v>20</v>
      </c>
    </row>
    <row r="370" spans="1:19" x14ac:dyDescent="0.3">
      <c r="A370">
        <f t="shared" si="29"/>
        <v>369</v>
      </c>
      <c r="B370" t="s">
        <v>3302</v>
      </c>
      <c r="C370" t="str">
        <f t="shared" si="25"/>
        <v>cucurbits_g_7_VegetableESA15b</v>
      </c>
      <c r="D370">
        <v>89.9</v>
      </c>
      <c r="E370">
        <v>86.9</v>
      </c>
      <c r="F370">
        <v>5.93</v>
      </c>
      <c r="G370">
        <v>2.72</v>
      </c>
      <c r="H370">
        <v>78.8</v>
      </c>
      <c r="I370">
        <v>49.2</v>
      </c>
      <c r="J370">
        <v>25.6</v>
      </c>
      <c r="K370">
        <v>18.899999999999999</v>
      </c>
      <c r="L370">
        <v>15.5</v>
      </c>
      <c r="M370">
        <v>15.3</v>
      </c>
      <c r="N370">
        <f>VLOOKUP(C370,'Original PWC Results'!C:E,3,FALSE)</f>
        <v>122</v>
      </c>
      <c r="O370">
        <f t="shared" si="28"/>
        <v>0.71229508196721314</v>
      </c>
      <c r="R370">
        <f t="shared" si="26"/>
        <v>13</v>
      </c>
      <c r="S370">
        <f t="shared" si="27"/>
        <v>20</v>
      </c>
    </row>
    <row r="371" spans="1:19" x14ac:dyDescent="0.3">
      <c r="A371">
        <f t="shared" si="29"/>
        <v>370</v>
      </c>
      <c r="B371" t="s">
        <v>3303</v>
      </c>
      <c r="C371" t="str">
        <f t="shared" si="25"/>
        <v>cucurbits_g_7_VegetableESA16a</v>
      </c>
      <c r="D371">
        <v>26</v>
      </c>
      <c r="E371">
        <v>25.8</v>
      </c>
      <c r="F371">
        <v>4.46</v>
      </c>
      <c r="G371">
        <v>3.15</v>
      </c>
      <c r="H371">
        <v>25.3</v>
      </c>
      <c r="I371">
        <v>23.4</v>
      </c>
      <c r="J371">
        <v>18.5</v>
      </c>
      <c r="K371">
        <v>15.3</v>
      </c>
      <c r="L371">
        <v>11.9</v>
      </c>
      <c r="M371">
        <v>11.8</v>
      </c>
      <c r="N371">
        <f>VLOOKUP(C371,'Original PWC Results'!C:E,3,FALSE)</f>
        <v>36.299999999999997</v>
      </c>
      <c r="O371">
        <f t="shared" si="28"/>
        <v>0.71074380165289264</v>
      </c>
      <c r="R371">
        <f t="shared" si="26"/>
        <v>13</v>
      </c>
      <c r="S371">
        <f t="shared" si="27"/>
        <v>20</v>
      </c>
    </row>
    <row r="372" spans="1:19" x14ac:dyDescent="0.3">
      <c r="A372">
        <f t="shared" si="29"/>
        <v>371</v>
      </c>
      <c r="B372" t="s">
        <v>3304</v>
      </c>
      <c r="C372" t="str">
        <f t="shared" si="25"/>
        <v>cucurbits_g_7_VegetableESA16b</v>
      </c>
      <c r="D372">
        <v>17.899999999999999</v>
      </c>
      <c r="E372">
        <v>17.8</v>
      </c>
      <c r="F372">
        <v>3.36</v>
      </c>
      <c r="G372">
        <v>2.9</v>
      </c>
      <c r="H372">
        <v>17.3</v>
      </c>
      <c r="I372">
        <v>15.6</v>
      </c>
      <c r="J372">
        <v>12.9</v>
      </c>
      <c r="K372">
        <v>10.9</v>
      </c>
      <c r="L372">
        <v>8.5299999999999994</v>
      </c>
      <c r="M372">
        <v>8.4600000000000009</v>
      </c>
      <c r="N372">
        <f>VLOOKUP(C372,'Original PWC Results'!C:E,3,FALSE)</f>
        <v>22.4</v>
      </c>
      <c r="O372">
        <f t="shared" si="28"/>
        <v>0.79464285714285721</v>
      </c>
      <c r="R372">
        <f t="shared" si="26"/>
        <v>13</v>
      </c>
      <c r="S372">
        <f t="shared" si="27"/>
        <v>20</v>
      </c>
    </row>
    <row r="373" spans="1:19" x14ac:dyDescent="0.3">
      <c r="A373">
        <f t="shared" si="29"/>
        <v>372</v>
      </c>
      <c r="B373" t="s">
        <v>3305</v>
      </c>
      <c r="C373" t="str">
        <f t="shared" si="25"/>
        <v>cucurbits_g_7_VegetableESA17a</v>
      </c>
      <c r="D373">
        <v>89.4</v>
      </c>
      <c r="E373">
        <v>88.5</v>
      </c>
      <c r="F373">
        <v>15.7</v>
      </c>
      <c r="G373">
        <v>10</v>
      </c>
      <c r="H373">
        <v>87.1</v>
      </c>
      <c r="I373">
        <v>78</v>
      </c>
      <c r="J373">
        <v>58.1</v>
      </c>
      <c r="K373">
        <v>49</v>
      </c>
      <c r="L373">
        <v>38.299999999999997</v>
      </c>
      <c r="M373">
        <v>38.1</v>
      </c>
      <c r="N373">
        <f>VLOOKUP(C373,'Original PWC Results'!C:E,3,FALSE)</f>
        <v>122</v>
      </c>
      <c r="O373">
        <f t="shared" si="28"/>
        <v>0.72540983606557374</v>
      </c>
      <c r="R373">
        <f t="shared" si="26"/>
        <v>13</v>
      </c>
      <c r="S373">
        <f t="shared" si="27"/>
        <v>20</v>
      </c>
    </row>
    <row r="374" spans="1:19" x14ac:dyDescent="0.3">
      <c r="A374">
        <f t="shared" si="29"/>
        <v>373</v>
      </c>
      <c r="B374" t="s">
        <v>3306</v>
      </c>
      <c r="C374" t="str">
        <f t="shared" si="25"/>
        <v>cucurbits_g_7_VegetableESA17b</v>
      </c>
      <c r="D374">
        <v>25.7</v>
      </c>
      <c r="E374">
        <v>25.4</v>
      </c>
      <c r="F374">
        <v>4.4800000000000004</v>
      </c>
      <c r="G374">
        <v>3.66</v>
      </c>
      <c r="H374">
        <v>24.6</v>
      </c>
      <c r="I374">
        <v>23.4</v>
      </c>
      <c r="J374">
        <v>17.399999999999999</v>
      </c>
      <c r="K374">
        <v>13.8</v>
      </c>
      <c r="L374">
        <v>11.2</v>
      </c>
      <c r="M374">
        <v>11.1</v>
      </c>
      <c r="N374">
        <f>VLOOKUP(C374,'Original PWC Results'!C:E,3,FALSE)</f>
        <v>33.700000000000003</v>
      </c>
      <c r="O374">
        <f t="shared" si="28"/>
        <v>0.75370919881305631</v>
      </c>
      <c r="R374">
        <f t="shared" si="26"/>
        <v>13</v>
      </c>
      <c r="S374">
        <f t="shared" si="27"/>
        <v>20</v>
      </c>
    </row>
    <row r="375" spans="1:19" x14ac:dyDescent="0.3">
      <c r="A375">
        <f t="shared" si="29"/>
        <v>374</v>
      </c>
      <c r="B375" t="s">
        <v>3307</v>
      </c>
      <c r="C375" t="str">
        <f t="shared" si="25"/>
        <v>cucurbits_g_7_VegetableESA18a</v>
      </c>
      <c r="D375">
        <v>33.700000000000003</v>
      </c>
      <c r="E375">
        <v>33.299999999999997</v>
      </c>
      <c r="F375">
        <v>6.52</v>
      </c>
      <c r="G375">
        <v>3.54</v>
      </c>
      <c r="H375">
        <v>32.299999999999997</v>
      </c>
      <c r="I375">
        <v>30.3</v>
      </c>
      <c r="J375">
        <v>24.1</v>
      </c>
      <c r="K375">
        <v>20</v>
      </c>
      <c r="L375">
        <v>16.3</v>
      </c>
      <c r="M375">
        <v>16.2</v>
      </c>
      <c r="N375">
        <f>VLOOKUP(C375,'Original PWC Results'!C:E,3,FALSE)</f>
        <v>48.9</v>
      </c>
      <c r="O375">
        <f t="shared" si="28"/>
        <v>0.68098159509202449</v>
      </c>
      <c r="R375">
        <f t="shared" si="26"/>
        <v>13</v>
      </c>
      <c r="S375">
        <f t="shared" si="27"/>
        <v>20</v>
      </c>
    </row>
    <row r="376" spans="1:19" x14ac:dyDescent="0.3">
      <c r="A376">
        <f t="shared" si="29"/>
        <v>375</v>
      </c>
      <c r="B376" t="s">
        <v>3308</v>
      </c>
      <c r="C376" t="str">
        <f t="shared" si="25"/>
        <v>cucurbits_g_7_VegetableESA18b</v>
      </c>
      <c r="D376">
        <v>30.6</v>
      </c>
      <c r="E376">
        <v>30.2</v>
      </c>
      <c r="F376">
        <v>4.49</v>
      </c>
      <c r="G376">
        <v>3.05</v>
      </c>
      <c r="H376">
        <v>28.8</v>
      </c>
      <c r="I376">
        <v>23</v>
      </c>
      <c r="J376">
        <v>16.399999999999999</v>
      </c>
      <c r="K376">
        <v>13.6</v>
      </c>
      <c r="L376">
        <v>11</v>
      </c>
      <c r="M376">
        <v>10.9</v>
      </c>
      <c r="N376">
        <f>VLOOKUP(C376,'Original PWC Results'!C:E,3,FALSE)</f>
        <v>45.6</v>
      </c>
      <c r="O376">
        <f t="shared" si="28"/>
        <v>0.66228070175438591</v>
      </c>
      <c r="R376">
        <f t="shared" si="26"/>
        <v>13</v>
      </c>
      <c r="S376">
        <f t="shared" si="27"/>
        <v>20</v>
      </c>
    </row>
    <row r="377" spans="1:19" x14ac:dyDescent="0.3">
      <c r="A377">
        <f t="shared" si="29"/>
        <v>376</v>
      </c>
      <c r="B377" t="s">
        <v>3309</v>
      </c>
      <c r="C377" t="str">
        <f t="shared" si="25"/>
        <v>cucurbits_g_7_VegetableESA19a</v>
      </c>
      <c r="D377">
        <v>28</v>
      </c>
      <c r="E377">
        <v>27.6</v>
      </c>
      <c r="F377">
        <v>6.74</v>
      </c>
      <c r="G377">
        <v>5</v>
      </c>
      <c r="H377">
        <v>26.5</v>
      </c>
      <c r="I377">
        <v>24.1</v>
      </c>
      <c r="J377">
        <v>19</v>
      </c>
      <c r="K377">
        <v>16.600000000000001</v>
      </c>
      <c r="L377">
        <v>12.8</v>
      </c>
      <c r="M377">
        <v>12.7</v>
      </c>
      <c r="N377">
        <f>VLOOKUP(C377,'Original PWC Results'!C:E,3,FALSE)</f>
        <v>37.9</v>
      </c>
      <c r="O377">
        <f t="shared" si="28"/>
        <v>0.72823218997361483</v>
      </c>
      <c r="R377">
        <f t="shared" si="26"/>
        <v>13</v>
      </c>
      <c r="S377">
        <f t="shared" si="27"/>
        <v>20</v>
      </c>
    </row>
    <row r="378" spans="1:19" x14ac:dyDescent="0.3">
      <c r="A378">
        <f t="shared" si="29"/>
        <v>377</v>
      </c>
      <c r="B378" t="s">
        <v>3310</v>
      </c>
      <c r="C378" t="str">
        <f t="shared" si="25"/>
        <v>cucurbits_g_7_VegetableESA19b</v>
      </c>
      <c r="D378">
        <v>41.9</v>
      </c>
      <c r="E378">
        <v>41.4</v>
      </c>
      <c r="F378">
        <v>13.3</v>
      </c>
      <c r="G378">
        <v>9.5</v>
      </c>
      <c r="H378">
        <v>40.6</v>
      </c>
      <c r="I378">
        <v>34.6</v>
      </c>
      <c r="J378">
        <v>26.5</v>
      </c>
      <c r="K378">
        <v>22.9</v>
      </c>
      <c r="L378">
        <v>18.899999999999999</v>
      </c>
      <c r="M378">
        <v>18.8</v>
      </c>
      <c r="N378">
        <f>VLOOKUP(C378,'Original PWC Results'!C:E,3,FALSE)</f>
        <v>56.4</v>
      </c>
      <c r="O378">
        <f t="shared" si="28"/>
        <v>0.73404255319148937</v>
      </c>
      <c r="R378">
        <f t="shared" si="26"/>
        <v>13</v>
      </c>
      <c r="S378">
        <f t="shared" si="27"/>
        <v>20</v>
      </c>
    </row>
    <row r="379" spans="1:19" x14ac:dyDescent="0.3">
      <c r="A379">
        <f t="shared" si="29"/>
        <v>378</v>
      </c>
      <c r="B379" t="s">
        <v>3311</v>
      </c>
      <c r="C379" t="str">
        <f t="shared" si="25"/>
        <v>cucurbits_g_7_VegetableESA20a</v>
      </c>
      <c r="D379">
        <v>112</v>
      </c>
      <c r="E379">
        <v>110</v>
      </c>
      <c r="F379">
        <v>11.6</v>
      </c>
      <c r="G379">
        <v>5.36</v>
      </c>
      <c r="H379">
        <v>105</v>
      </c>
      <c r="I379">
        <v>82.4</v>
      </c>
      <c r="J379">
        <v>56.1</v>
      </c>
      <c r="K379">
        <v>42.7</v>
      </c>
      <c r="L379">
        <v>34.299999999999997</v>
      </c>
      <c r="M379">
        <v>33.799999999999997</v>
      </c>
      <c r="N379">
        <f>VLOOKUP(C379,'Original PWC Results'!C:E,3,FALSE)</f>
        <v>161</v>
      </c>
      <c r="O379">
        <f t="shared" si="28"/>
        <v>0.68322981366459623</v>
      </c>
      <c r="R379">
        <f t="shared" si="26"/>
        <v>13</v>
      </c>
      <c r="S379">
        <f t="shared" si="27"/>
        <v>20</v>
      </c>
    </row>
    <row r="380" spans="1:19" x14ac:dyDescent="0.3">
      <c r="A380">
        <f t="shared" si="29"/>
        <v>379</v>
      </c>
      <c r="B380" t="s">
        <v>3312</v>
      </c>
      <c r="C380" t="str">
        <f t="shared" si="25"/>
        <v>cucurbits_g_7_VegetableESA20b</v>
      </c>
      <c r="D380">
        <v>94.7</v>
      </c>
      <c r="E380">
        <v>92.4</v>
      </c>
      <c r="F380">
        <v>8.67</v>
      </c>
      <c r="G380">
        <v>3.94</v>
      </c>
      <c r="H380">
        <v>86.1</v>
      </c>
      <c r="I380">
        <v>69.099999999999994</v>
      </c>
      <c r="J380">
        <v>42.4</v>
      </c>
      <c r="K380">
        <v>31.5</v>
      </c>
      <c r="L380">
        <v>24.8</v>
      </c>
      <c r="M380">
        <v>24.5</v>
      </c>
      <c r="N380">
        <f>VLOOKUP(C380,'Original PWC Results'!C:E,3,FALSE)</f>
        <v>133</v>
      </c>
      <c r="O380">
        <f t="shared" si="28"/>
        <v>0.69473684210526321</v>
      </c>
      <c r="R380">
        <f t="shared" si="26"/>
        <v>13</v>
      </c>
      <c r="S380">
        <f t="shared" si="27"/>
        <v>20</v>
      </c>
    </row>
    <row r="381" spans="1:19" x14ac:dyDescent="0.3">
      <c r="A381">
        <f t="shared" si="29"/>
        <v>380</v>
      </c>
      <c r="B381" t="s">
        <v>3313</v>
      </c>
      <c r="C381" t="str">
        <f t="shared" si="25"/>
        <v>cucurbits_g_7_VegetableESA21</v>
      </c>
      <c r="D381">
        <v>62.4</v>
      </c>
      <c r="E381">
        <v>60.8</v>
      </c>
      <c r="F381">
        <v>4.8099999999999996</v>
      </c>
      <c r="G381">
        <v>2.09</v>
      </c>
      <c r="H381">
        <v>58.4</v>
      </c>
      <c r="I381">
        <v>43.5</v>
      </c>
      <c r="J381">
        <v>24.8</v>
      </c>
      <c r="K381">
        <v>18</v>
      </c>
      <c r="L381">
        <v>15.1</v>
      </c>
      <c r="M381">
        <v>14.9</v>
      </c>
      <c r="N381">
        <f>VLOOKUP(C381,'Original PWC Results'!C:E,3,FALSE)</f>
        <v>99.3</v>
      </c>
      <c r="O381">
        <f t="shared" si="28"/>
        <v>0.61228600201409866</v>
      </c>
      <c r="R381">
        <f t="shared" si="26"/>
        <v>13</v>
      </c>
      <c r="S381">
        <f t="shared" si="27"/>
        <v>20</v>
      </c>
    </row>
    <row r="382" spans="1:19" x14ac:dyDescent="0.3">
      <c r="A382">
        <f t="shared" si="29"/>
        <v>381</v>
      </c>
      <c r="B382" t="s">
        <v>3314</v>
      </c>
      <c r="C382" t="str">
        <f t="shared" si="25"/>
        <v>cucurbits_g_4_VegetableESA1</v>
      </c>
      <c r="D382">
        <v>176</v>
      </c>
      <c r="E382">
        <v>124</v>
      </c>
      <c r="F382">
        <v>13.4</v>
      </c>
      <c r="G382">
        <v>5.89</v>
      </c>
      <c r="H382">
        <v>108</v>
      </c>
      <c r="I382">
        <v>85.3</v>
      </c>
      <c r="J382">
        <v>56.4</v>
      </c>
      <c r="K382">
        <v>45.2</v>
      </c>
      <c r="L382">
        <v>116</v>
      </c>
      <c r="M382">
        <v>109</v>
      </c>
      <c r="N382">
        <f>VLOOKUP(C382,'Original PWC Results'!C:E,3,FALSE)</f>
        <v>160</v>
      </c>
      <c r="O382">
        <f t="shared" si="28"/>
        <v>0.77500000000000002</v>
      </c>
      <c r="R382">
        <f t="shared" si="26"/>
        <v>13</v>
      </c>
      <c r="S382">
        <f t="shared" si="27"/>
        <v>20</v>
      </c>
    </row>
    <row r="383" spans="1:19" x14ac:dyDescent="0.3">
      <c r="A383">
        <f t="shared" si="29"/>
        <v>382</v>
      </c>
      <c r="B383" t="s">
        <v>3315</v>
      </c>
      <c r="C383" t="str">
        <f t="shared" si="25"/>
        <v>cucurbits_g_4_VegetableESA2</v>
      </c>
      <c r="D383">
        <v>73.3</v>
      </c>
      <c r="E383">
        <v>58.5</v>
      </c>
      <c r="F383">
        <v>6.55</v>
      </c>
      <c r="G383">
        <v>3.64</v>
      </c>
      <c r="H383">
        <v>48.5</v>
      </c>
      <c r="I383">
        <v>42</v>
      </c>
      <c r="J383">
        <v>29.1</v>
      </c>
      <c r="K383">
        <v>22.4</v>
      </c>
      <c r="L383">
        <v>21.7</v>
      </c>
      <c r="M383">
        <v>21.4</v>
      </c>
      <c r="N383">
        <f>VLOOKUP(C383,'Original PWC Results'!C:E,3,FALSE)</f>
        <v>94.8</v>
      </c>
      <c r="O383">
        <f t="shared" si="28"/>
        <v>0.61708860759493678</v>
      </c>
      <c r="R383">
        <f t="shared" si="26"/>
        <v>13</v>
      </c>
      <c r="S383">
        <f t="shared" si="27"/>
        <v>20</v>
      </c>
    </row>
    <row r="384" spans="1:19" x14ac:dyDescent="0.3">
      <c r="A384">
        <f t="shared" si="29"/>
        <v>383</v>
      </c>
      <c r="B384" t="s">
        <v>3316</v>
      </c>
      <c r="C384" t="str">
        <f t="shared" si="25"/>
        <v>cucurbits_g_4_VegetableESA3</v>
      </c>
      <c r="D384">
        <v>164</v>
      </c>
      <c r="E384">
        <v>125</v>
      </c>
      <c r="F384">
        <v>13.9</v>
      </c>
      <c r="G384">
        <v>9.27</v>
      </c>
      <c r="H384">
        <v>100</v>
      </c>
      <c r="I384">
        <v>82</v>
      </c>
      <c r="J384">
        <v>62.6</v>
      </c>
      <c r="K384">
        <v>50.2</v>
      </c>
      <c r="L384">
        <v>40.799999999999997</v>
      </c>
      <c r="M384">
        <v>40.5</v>
      </c>
      <c r="N384">
        <f>VLOOKUP(C384,'Original PWC Results'!C:E,3,FALSE)</f>
        <v>152</v>
      </c>
      <c r="O384">
        <f t="shared" si="28"/>
        <v>0.82236842105263153</v>
      </c>
      <c r="R384">
        <f t="shared" si="26"/>
        <v>13</v>
      </c>
      <c r="S384">
        <f t="shared" si="27"/>
        <v>20</v>
      </c>
    </row>
    <row r="385" spans="1:19" x14ac:dyDescent="0.3">
      <c r="A385">
        <f t="shared" si="29"/>
        <v>384</v>
      </c>
      <c r="B385" t="s">
        <v>3317</v>
      </c>
      <c r="C385" t="str">
        <f t="shared" si="25"/>
        <v>cucurbits_g_4_VegetableESA4</v>
      </c>
      <c r="D385">
        <v>47.3</v>
      </c>
      <c r="E385">
        <v>42.8</v>
      </c>
      <c r="F385">
        <v>5.97</v>
      </c>
      <c r="G385">
        <v>3.51</v>
      </c>
      <c r="H385">
        <v>39.1</v>
      </c>
      <c r="I385">
        <v>29</v>
      </c>
      <c r="J385">
        <v>19.3</v>
      </c>
      <c r="K385">
        <v>15.1</v>
      </c>
      <c r="L385">
        <v>11.6</v>
      </c>
      <c r="M385">
        <v>11.5</v>
      </c>
      <c r="N385">
        <f>VLOOKUP(C385,'Original PWC Results'!C:E,3,FALSE)</f>
        <v>87.8</v>
      </c>
      <c r="O385">
        <f t="shared" si="28"/>
        <v>0.48747152619589973</v>
      </c>
      <c r="R385">
        <f t="shared" si="26"/>
        <v>13</v>
      </c>
      <c r="S385">
        <f t="shared" si="27"/>
        <v>20</v>
      </c>
    </row>
    <row r="386" spans="1:19" x14ac:dyDescent="0.3">
      <c r="A386">
        <f t="shared" si="29"/>
        <v>385</v>
      </c>
      <c r="B386" t="s">
        <v>3318</v>
      </c>
      <c r="C386" t="str">
        <f t="shared" ref="C386:C449" si="30">LEFT(B386,R386-1)&amp;RIGHT(B386,LEN(B386)-S386)</f>
        <v>cucurbits_g_4_VegetableESA5</v>
      </c>
      <c r="D386">
        <v>133</v>
      </c>
      <c r="E386">
        <v>112</v>
      </c>
      <c r="F386">
        <v>12.5</v>
      </c>
      <c r="G386">
        <v>7.61</v>
      </c>
      <c r="H386">
        <v>95.2</v>
      </c>
      <c r="I386">
        <v>76.7</v>
      </c>
      <c r="J386">
        <v>57.4</v>
      </c>
      <c r="K386">
        <v>45.1</v>
      </c>
      <c r="L386">
        <v>39</v>
      </c>
      <c r="M386">
        <v>38.5</v>
      </c>
      <c r="N386">
        <f>VLOOKUP(C386,'Original PWC Results'!C:E,3,FALSE)</f>
        <v>150</v>
      </c>
      <c r="O386">
        <f t="shared" si="28"/>
        <v>0.7466666666666667</v>
      </c>
      <c r="R386">
        <f t="shared" ref="R386:R449" si="31">SEARCH("run",B386)</f>
        <v>13</v>
      </c>
      <c r="S386">
        <f t="shared" ref="S386:S449" si="32">SEARCH("_",B386,SEARCH("_",B386,R386+1)+1)</f>
        <v>20</v>
      </c>
    </row>
    <row r="387" spans="1:19" x14ac:dyDescent="0.3">
      <c r="A387">
        <f t="shared" si="29"/>
        <v>386</v>
      </c>
      <c r="B387" t="s">
        <v>3319</v>
      </c>
      <c r="C387" t="str">
        <f t="shared" si="30"/>
        <v>cucurbits_g_4_VegetableESA6</v>
      </c>
      <c r="D387">
        <v>154</v>
      </c>
      <c r="E387">
        <v>119</v>
      </c>
      <c r="F387">
        <v>10</v>
      </c>
      <c r="G387">
        <v>6.75</v>
      </c>
      <c r="H387">
        <v>95.5</v>
      </c>
      <c r="I387">
        <v>73.599999999999994</v>
      </c>
      <c r="J387">
        <v>48.9</v>
      </c>
      <c r="K387">
        <v>37.1</v>
      </c>
      <c r="L387">
        <v>32.200000000000003</v>
      </c>
      <c r="M387">
        <v>31.8</v>
      </c>
      <c r="N387">
        <f>VLOOKUP(C387,'Original PWC Results'!C:E,3,FALSE)</f>
        <v>162</v>
      </c>
      <c r="O387">
        <f t="shared" ref="O387:O450" si="33">E387/N387</f>
        <v>0.73456790123456794</v>
      </c>
      <c r="R387">
        <f t="shared" si="31"/>
        <v>13</v>
      </c>
      <c r="S387">
        <f t="shared" si="32"/>
        <v>20</v>
      </c>
    </row>
    <row r="388" spans="1:19" x14ac:dyDescent="0.3">
      <c r="A388">
        <f t="shared" ref="A388:A451" si="34">A387+1</f>
        <v>387</v>
      </c>
      <c r="B388" t="s">
        <v>3320</v>
      </c>
      <c r="C388" t="str">
        <f t="shared" si="30"/>
        <v>cucurbits_g_4_VegetableESA7</v>
      </c>
      <c r="D388">
        <v>146</v>
      </c>
      <c r="E388">
        <v>117</v>
      </c>
      <c r="F388">
        <v>10.3</v>
      </c>
      <c r="G388">
        <v>6.99</v>
      </c>
      <c r="H388">
        <v>96.7</v>
      </c>
      <c r="I388">
        <v>70.099999999999994</v>
      </c>
      <c r="J388">
        <v>48.5</v>
      </c>
      <c r="K388">
        <v>35.799999999999997</v>
      </c>
      <c r="L388">
        <v>42</v>
      </c>
      <c r="M388">
        <v>41.3</v>
      </c>
      <c r="N388">
        <f>VLOOKUP(C388,'Original PWC Results'!C:E,3,FALSE)</f>
        <v>157</v>
      </c>
      <c r="O388">
        <f t="shared" si="33"/>
        <v>0.74522292993630568</v>
      </c>
      <c r="R388">
        <f t="shared" si="31"/>
        <v>13</v>
      </c>
      <c r="S388">
        <f t="shared" si="32"/>
        <v>20</v>
      </c>
    </row>
    <row r="389" spans="1:19" x14ac:dyDescent="0.3">
      <c r="A389">
        <f t="shared" si="34"/>
        <v>388</v>
      </c>
      <c r="B389" t="s">
        <v>3321</v>
      </c>
      <c r="C389" t="str">
        <f t="shared" si="30"/>
        <v>cucurbits_g_4_VegetableESA8</v>
      </c>
      <c r="D389">
        <v>71.8</v>
      </c>
      <c r="E389">
        <v>57.9</v>
      </c>
      <c r="F389">
        <v>4.08</v>
      </c>
      <c r="G389">
        <v>2.35</v>
      </c>
      <c r="H389">
        <v>48.3</v>
      </c>
      <c r="I389">
        <v>31.6</v>
      </c>
      <c r="J389">
        <v>19.3</v>
      </c>
      <c r="K389">
        <v>15.1</v>
      </c>
      <c r="L389">
        <v>12.8</v>
      </c>
      <c r="M389">
        <v>12.6</v>
      </c>
      <c r="N389">
        <f>VLOOKUP(C389,'Original PWC Results'!C:E,3,FALSE)</f>
        <v>99.2</v>
      </c>
      <c r="O389">
        <f t="shared" si="33"/>
        <v>0.58366935483870963</v>
      </c>
      <c r="R389">
        <f t="shared" si="31"/>
        <v>13</v>
      </c>
      <c r="S389">
        <f t="shared" si="32"/>
        <v>20</v>
      </c>
    </row>
    <row r="390" spans="1:19" x14ac:dyDescent="0.3">
      <c r="A390">
        <f t="shared" si="34"/>
        <v>389</v>
      </c>
      <c r="B390" t="s">
        <v>3322</v>
      </c>
      <c r="C390" t="str">
        <f t="shared" si="30"/>
        <v>cucurbits_g_4_VegetableESA9</v>
      </c>
      <c r="D390">
        <v>63.9</v>
      </c>
      <c r="E390">
        <v>58</v>
      </c>
      <c r="F390">
        <v>7.43</v>
      </c>
      <c r="G390">
        <v>4.8</v>
      </c>
      <c r="H390">
        <v>53.5</v>
      </c>
      <c r="I390">
        <v>40.5</v>
      </c>
      <c r="J390">
        <v>25</v>
      </c>
      <c r="K390">
        <v>19.600000000000001</v>
      </c>
      <c r="L390">
        <v>17.100000000000001</v>
      </c>
      <c r="M390">
        <v>16.899999999999999</v>
      </c>
      <c r="N390">
        <f>VLOOKUP(C390,'Original PWC Results'!C:E,3,FALSE)</f>
        <v>85.4</v>
      </c>
      <c r="O390">
        <f t="shared" si="33"/>
        <v>0.67915690866510536</v>
      </c>
      <c r="R390">
        <f t="shared" si="31"/>
        <v>13</v>
      </c>
      <c r="S390">
        <f t="shared" si="32"/>
        <v>20</v>
      </c>
    </row>
    <row r="391" spans="1:19" x14ac:dyDescent="0.3">
      <c r="A391">
        <f t="shared" si="34"/>
        <v>390</v>
      </c>
      <c r="B391" t="s">
        <v>3323</v>
      </c>
      <c r="C391" t="str">
        <f t="shared" si="30"/>
        <v>cucurbits_g_4_VegetableESA10a</v>
      </c>
      <c r="D391">
        <v>80.7</v>
      </c>
      <c r="E391">
        <v>68.7</v>
      </c>
      <c r="F391">
        <v>6.43</v>
      </c>
      <c r="G391">
        <v>3.93</v>
      </c>
      <c r="H391">
        <v>55.5</v>
      </c>
      <c r="I391">
        <v>42.5</v>
      </c>
      <c r="J391">
        <v>27.3</v>
      </c>
      <c r="K391">
        <v>20.8</v>
      </c>
      <c r="L391">
        <v>17.2</v>
      </c>
      <c r="M391">
        <v>16.899999999999999</v>
      </c>
      <c r="N391">
        <f>VLOOKUP(C391,'Original PWC Results'!C:E,3,FALSE)</f>
        <v>93.4</v>
      </c>
      <c r="O391">
        <f t="shared" si="33"/>
        <v>0.73554603854389722</v>
      </c>
      <c r="R391">
        <f t="shared" si="31"/>
        <v>13</v>
      </c>
      <c r="S391">
        <f t="shared" si="32"/>
        <v>20</v>
      </c>
    </row>
    <row r="392" spans="1:19" x14ac:dyDescent="0.3">
      <c r="A392">
        <f t="shared" si="34"/>
        <v>391</v>
      </c>
      <c r="B392" t="s">
        <v>3324</v>
      </c>
      <c r="C392" t="str">
        <f t="shared" si="30"/>
        <v>cucurbits_g_4_VegetableESA10b</v>
      </c>
      <c r="D392">
        <v>35.9</v>
      </c>
      <c r="E392">
        <v>34.4</v>
      </c>
      <c r="F392">
        <v>6.25</v>
      </c>
      <c r="G392">
        <v>3.81</v>
      </c>
      <c r="H392">
        <v>32.799999999999997</v>
      </c>
      <c r="I392">
        <v>31.2</v>
      </c>
      <c r="J392">
        <v>23.6</v>
      </c>
      <c r="K392">
        <v>18.600000000000001</v>
      </c>
      <c r="L392">
        <v>15.7</v>
      </c>
      <c r="M392">
        <v>15.6</v>
      </c>
      <c r="N392">
        <f>VLOOKUP(C392,'Original PWC Results'!C:E,3,FALSE)</f>
        <v>57.6</v>
      </c>
      <c r="O392">
        <f t="shared" si="33"/>
        <v>0.59722222222222221</v>
      </c>
      <c r="R392">
        <f t="shared" si="31"/>
        <v>13</v>
      </c>
      <c r="S392">
        <f t="shared" si="32"/>
        <v>20</v>
      </c>
    </row>
    <row r="393" spans="1:19" x14ac:dyDescent="0.3">
      <c r="A393">
        <f t="shared" si="34"/>
        <v>392</v>
      </c>
      <c r="B393" t="s">
        <v>3325</v>
      </c>
      <c r="C393" t="str">
        <f t="shared" si="30"/>
        <v>cucurbits_g_4_VegetableESA11a</v>
      </c>
      <c r="D393">
        <v>181</v>
      </c>
      <c r="E393">
        <v>140</v>
      </c>
      <c r="F393">
        <v>10.1</v>
      </c>
      <c r="G393">
        <v>6.74</v>
      </c>
      <c r="H393">
        <v>115</v>
      </c>
      <c r="I393">
        <v>76.599999999999994</v>
      </c>
      <c r="J393">
        <v>52.8</v>
      </c>
      <c r="K393">
        <v>38.299999999999997</v>
      </c>
      <c r="L393">
        <v>34.6</v>
      </c>
      <c r="M393">
        <v>34.1</v>
      </c>
      <c r="N393">
        <f>VLOOKUP(C393,'Original PWC Results'!C:E,3,FALSE)</f>
        <v>179</v>
      </c>
      <c r="O393">
        <f t="shared" si="33"/>
        <v>0.78212290502793291</v>
      </c>
      <c r="R393">
        <f t="shared" si="31"/>
        <v>13</v>
      </c>
      <c r="S393">
        <f t="shared" si="32"/>
        <v>20</v>
      </c>
    </row>
    <row r="394" spans="1:19" x14ac:dyDescent="0.3">
      <c r="A394">
        <f t="shared" si="34"/>
        <v>393</v>
      </c>
      <c r="B394" t="s">
        <v>3326</v>
      </c>
      <c r="C394" t="str">
        <f t="shared" si="30"/>
        <v>cucurbits_g_4_VegetableESA11b</v>
      </c>
      <c r="D394">
        <v>187</v>
      </c>
      <c r="E394">
        <v>143</v>
      </c>
      <c r="F394">
        <v>9.58</v>
      </c>
      <c r="G394">
        <v>6.27</v>
      </c>
      <c r="H394">
        <v>94.3</v>
      </c>
      <c r="I394">
        <v>68.400000000000006</v>
      </c>
      <c r="J394">
        <v>41.3</v>
      </c>
      <c r="K394">
        <v>32.9</v>
      </c>
      <c r="L394">
        <v>29.1</v>
      </c>
      <c r="M394">
        <v>28.6</v>
      </c>
      <c r="N394">
        <f>VLOOKUP(C394,'Original PWC Results'!C:E,3,FALSE)</f>
        <v>167</v>
      </c>
      <c r="O394">
        <f t="shared" si="33"/>
        <v>0.85628742514970058</v>
      </c>
      <c r="R394">
        <f t="shared" si="31"/>
        <v>13</v>
      </c>
      <c r="S394">
        <f t="shared" si="32"/>
        <v>20</v>
      </c>
    </row>
    <row r="395" spans="1:19" x14ac:dyDescent="0.3">
      <c r="A395">
        <f t="shared" si="34"/>
        <v>394</v>
      </c>
      <c r="B395" t="s">
        <v>3327</v>
      </c>
      <c r="C395" t="str">
        <f t="shared" si="30"/>
        <v>cucurbits_g_4_VegetableESA12a</v>
      </c>
      <c r="D395">
        <v>217</v>
      </c>
      <c r="E395">
        <v>169</v>
      </c>
      <c r="F395">
        <v>10.5</v>
      </c>
      <c r="G395">
        <v>6.27</v>
      </c>
      <c r="H395">
        <v>129</v>
      </c>
      <c r="I395">
        <v>83.2</v>
      </c>
      <c r="J395">
        <v>51.5</v>
      </c>
      <c r="K395">
        <v>39.5</v>
      </c>
      <c r="L395">
        <v>37.799999999999997</v>
      </c>
      <c r="M395">
        <v>37</v>
      </c>
      <c r="N395">
        <f>VLOOKUP(C395,'Original PWC Results'!C:E,3,FALSE)</f>
        <v>210</v>
      </c>
      <c r="O395">
        <f t="shared" si="33"/>
        <v>0.80476190476190479</v>
      </c>
      <c r="R395">
        <f t="shared" si="31"/>
        <v>13</v>
      </c>
      <c r="S395">
        <f t="shared" si="32"/>
        <v>20</v>
      </c>
    </row>
    <row r="396" spans="1:19" x14ac:dyDescent="0.3">
      <c r="A396">
        <f t="shared" si="34"/>
        <v>395</v>
      </c>
      <c r="B396" t="s">
        <v>3328</v>
      </c>
      <c r="C396" t="str">
        <f t="shared" si="30"/>
        <v>cucurbits_g_4_VegetableESA12b</v>
      </c>
      <c r="D396">
        <v>157</v>
      </c>
      <c r="E396">
        <v>119</v>
      </c>
      <c r="F396">
        <v>9.52</v>
      </c>
      <c r="G396">
        <v>5.7</v>
      </c>
      <c r="H396">
        <v>102</v>
      </c>
      <c r="I396">
        <v>79.099999999999994</v>
      </c>
      <c r="J396">
        <v>47.5</v>
      </c>
      <c r="K396">
        <v>34.9</v>
      </c>
      <c r="L396">
        <v>33.299999999999997</v>
      </c>
      <c r="M396">
        <v>32.6</v>
      </c>
      <c r="N396">
        <f>VLOOKUP(C396,'Original PWC Results'!C:E,3,FALSE)</f>
        <v>156</v>
      </c>
      <c r="O396">
        <f t="shared" si="33"/>
        <v>0.76282051282051277</v>
      </c>
      <c r="R396">
        <f t="shared" si="31"/>
        <v>13</v>
      </c>
      <c r="S396">
        <f t="shared" si="32"/>
        <v>20</v>
      </c>
    </row>
    <row r="397" spans="1:19" x14ac:dyDescent="0.3">
      <c r="A397">
        <f t="shared" si="34"/>
        <v>396</v>
      </c>
      <c r="B397" t="s">
        <v>3329</v>
      </c>
      <c r="C397" t="str">
        <f t="shared" si="30"/>
        <v>cucurbits_g_4_VegetableESA13</v>
      </c>
      <c r="D397">
        <v>109</v>
      </c>
      <c r="E397">
        <v>90.4</v>
      </c>
      <c r="F397">
        <v>9.59</v>
      </c>
      <c r="G397">
        <v>4.3899999999999997</v>
      </c>
      <c r="H397">
        <v>77.8</v>
      </c>
      <c r="I397">
        <v>58.5</v>
      </c>
      <c r="J397">
        <v>41.5</v>
      </c>
      <c r="K397">
        <v>35</v>
      </c>
      <c r="L397">
        <v>25.4</v>
      </c>
      <c r="M397">
        <v>25.3</v>
      </c>
      <c r="N397">
        <f>VLOOKUP(C397,'Original PWC Results'!C:E,3,FALSE)</f>
        <v>119</v>
      </c>
      <c r="O397">
        <f t="shared" si="33"/>
        <v>0.75966386554621856</v>
      </c>
      <c r="R397">
        <f t="shared" si="31"/>
        <v>13</v>
      </c>
      <c r="S397">
        <f t="shared" si="32"/>
        <v>20</v>
      </c>
    </row>
    <row r="398" spans="1:19" x14ac:dyDescent="0.3">
      <c r="A398">
        <f t="shared" si="34"/>
        <v>397</v>
      </c>
      <c r="B398" t="s">
        <v>3330</v>
      </c>
      <c r="C398" t="str">
        <f t="shared" si="30"/>
        <v>cucurbits_g_4_VegetableESA14</v>
      </c>
      <c r="D398">
        <v>102</v>
      </c>
      <c r="E398">
        <v>89.9</v>
      </c>
      <c r="F398">
        <v>11.5</v>
      </c>
      <c r="G398">
        <v>5.85</v>
      </c>
      <c r="H398">
        <v>82.5</v>
      </c>
      <c r="I398">
        <v>69.900000000000006</v>
      </c>
      <c r="J398">
        <v>47.4</v>
      </c>
      <c r="K398">
        <v>36.4</v>
      </c>
      <c r="L398">
        <v>30.1</v>
      </c>
      <c r="M398">
        <v>29.8</v>
      </c>
      <c r="N398">
        <f>VLOOKUP(C398,'Original PWC Results'!C:E,3,FALSE)</f>
        <v>117</v>
      </c>
      <c r="O398">
        <f t="shared" si="33"/>
        <v>0.76837606837606842</v>
      </c>
      <c r="R398">
        <f t="shared" si="31"/>
        <v>13</v>
      </c>
      <c r="S398">
        <f t="shared" si="32"/>
        <v>20</v>
      </c>
    </row>
    <row r="399" spans="1:19" x14ac:dyDescent="0.3">
      <c r="A399">
        <f t="shared" si="34"/>
        <v>398</v>
      </c>
      <c r="B399" t="s">
        <v>3331</v>
      </c>
      <c r="C399" t="str">
        <f t="shared" si="30"/>
        <v>cucurbits_g_4_VegetableESA15a</v>
      </c>
      <c r="D399">
        <v>235</v>
      </c>
      <c r="E399">
        <v>188</v>
      </c>
      <c r="F399">
        <v>22.7</v>
      </c>
      <c r="G399">
        <v>11.5</v>
      </c>
      <c r="H399">
        <v>159</v>
      </c>
      <c r="I399">
        <v>123</v>
      </c>
      <c r="J399">
        <v>85.5</v>
      </c>
      <c r="K399">
        <v>66.3</v>
      </c>
      <c r="L399">
        <v>62</v>
      </c>
      <c r="M399">
        <v>61.4</v>
      </c>
      <c r="N399">
        <f>VLOOKUP(C399,'Original PWC Results'!C:E,3,FALSE)</f>
        <v>255</v>
      </c>
      <c r="O399">
        <f t="shared" si="33"/>
        <v>0.73725490196078436</v>
      </c>
      <c r="R399">
        <f t="shared" si="31"/>
        <v>13</v>
      </c>
      <c r="S399">
        <f t="shared" si="32"/>
        <v>20</v>
      </c>
    </row>
    <row r="400" spans="1:19" x14ac:dyDescent="0.3">
      <c r="A400">
        <f t="shared" si="34"/>
        <v>399</v>
      </c>
      <c r="B400" t="s">
        <v>3332</v>
      </c>
      <c r="C400" t="str">
        <f t="shared" si="30"/>
        <v>cucurbits_g_4_VegetableESA15b</v>
      </c>
      <c r="D400">
        <v>230</v>
      </c>
      <c r="E400">
        <v>186</v>
      </c>
      <c r="F400">
        <v>9.8699999999999992</v>
      </c>
      <c r="G400">
        <v>4.83</v>
      </c>
      <c r="H400">
        <v>148</v>
      </c>
      <c r="I400">
        <v>89.4</v>
      </c>
      <c r="J400">
        <v>46.4</v>
      </c>
      <c r="K400">
        <v>33.9</v>
      </c>
      <c r="L400">
        <v>28.5</v>
      </c>
      <c r="M400">
        <v>27.9</v>
      </c>
      <c r="N400">
        <f>VLOOKUP(C400,'Original PWC Results'!C:E,3,FALSE)</f>
        <v>253</v>
      </c>
      <c r="O400">
        <f t="shared" si="33"/>
        <v>0.7351778656126482</v>
      </c>
      <c r="R400">
        <f t="shared" si="31"/>
        <v>13</v>
      </c>
      <c r="S400">
        <f t="shared" si="32"/>
        <v>20</v>
      </c>
    </row>
    <row r="401" spans="1:19" x14ac:dyDescent="0.3">
      <c r="A401">
        <f t="shared" si="34"/>
        <v>400</v>
      </c>
      <c r="B401" t="s">
        <v>3333</v>
      </c>
      <c r="C401" t="str">
        <f t="shared" si="30"/>
        <v>cucurbits_g_4_VegetableESA16a</v>
      </c>
      <c r="D401">
        <v>41.7</v>
      </c>
      <c r="E401">
        <v>40.6</v>
      </c>
      <c r="F401">
        <v>6.29</v>
      </c>
      <c r="G401">
        <v>3.58</v>
      </c>
      <c r="H401">
        <v>37.700000000000003</v>
      </c>
      <c r="I401">
        <v>34.9</v>
      </c>
      <c r="J401">
        <v>27.4</v>
      </c>
      <c r="K401">
        <v>22.2</v>
      </c>
      <c r="L401">
        <v>17.2</v>
      </c>
      <c r="M401">
        <v>17.100000000000001</v>
      </c>
      <c r="N401">
        <f>VLOOKUP(C401,'Original PWC Results'!C:E,3,FALSE)</f>
        <v>59.3</v>
      </c>
      <c r="O401">
        <f t="shared" si="33"/>
        <v>0.68465430016863416</v>
      </c>
      <c r="R401">
        <f t="shared" si="31"/>
        <v>13</v>
      </c>
      <c r="S401">
        <f t="shared" si="32"/>
        <v>20</v>
      </c>
    </row>
    <row r="402" spans="1:19" x14ac:dyDescent="0.3">
      <c r="A402">
        <f t="shared" si="34"/>
        <v>401</v>
      </c>
      <c r="B402" t="s">
        <v>3334</v>
      </c>
      <c r="C402" t="str">
        <f t="shared" si="30"/>
        <v>cucurbits_g_4_VegetableESA16b</v>
      </c>
      <c r="D402">
        <v>21.9</v>
      </c>
      <c r="E402">
        <v>21.5</v>
      </c>
      <c r="F402">
        <v>3.72</v>
      </c>
      <c r="G402">
        <v>2.69</v>
      </c>
      <c r="H402">
        <v>20.8</v>
      </c>
      <c r="I402">
        <v>17.899999999999999</v>
      </c>
      <c r="J402">
        <v>13.7</v>
      </c>
      <c r="K402">
        <v>11.7</v>
      </c>
      <c r="L402">
        <v>9.3000000000000007</v>
      </c>
      <c r="M402">
        <v>9.23</v>
      </c>
      <c r="N402">
        <f>VLOOKUP(C402,'Original PWC Results'!C:E,3,FALSE)</f>
        <v>32.700000000000003</v>
      </c>
      <c r="O402">
        <f t="shared" si="33"/>
        <v>0.65749235474006107</v>
      </c>
      <c r="R402">
        <f t="shared" si="31"/>
        <v>13</v>
      </c>
      <c r="S402">
        <f t="shared" si="32"/>
        <v>20</v>
      </c>
    </row>
    <row r="403" spans="1:19" x14ac:dyDescent="0.3">
      <c r="A403">
        <f t="shared" si="34"/>
        <v>402</v>
      </c>
      <c r="B403" t="s">
        <v>3335</v>
      </c>
      <c r="C403" t="str">
        <f t="shared" si="30"/>
        <v>cucurbits_g_4_VegetableESA17a</v>
      </c>
      <c r="D403">
        <v>158</v>
      </c>
      <c r="E403">
        <v>131</v>
      </c>
      <c r="F403">
        <v>20.8</v>
      </c>
      <c r="G403">
        <v>14.1</v>
      </c>
      <c r="H403">
        <v>118</v>
      </c>
      <c r="I403">
        <v>105</v>
      </c>
      <c r="J403">
        <v>81.7</v>
      </c>
      <c r="K403">
        <v>65.7</v>
      </c>
      <c r="L403">
        <v>55.1</v>
      </c>
      <c r="M403">
        <v>54.5</v>
      </c>
      <c r="N403">
        <f>VLOOKUP(C403,'Original PWC Results'!C:E,3,FALSE)</f>
        <v>169</v>
      </c>
      <c r="O403">
        <f t="shared" si="33"/>
        <v>0.7751479289940828</v>
      </c>
      <c r="R403">
        <f t="shared" si="31"/>
        <v>13</v>
      </c>
      <c r="S403">
        <f t="shared" si="32"/>
        <v>20</v>
      </c>
    </row>
    <row r="404" spans="1:19" x14ac:dyDescent="0.3">
      <c r="A404">
        <f t="shared" si="34"/>
        <v>403</v>
      </c>
      <c r="B404" t="s">
        <v>3336</v>
      </c>
      <c r="C404" t="str">
        <f t="shared" si="30"/>
        <v>cucurbits_g_4_VegetableESA17b</v>
      </c>
      <c r="D404">
        <v>45.4</v>
      </c>
      <c r="E404">
        <v>43.5</v>
      </c>
      <c r="F404">
        <v>7.14</v>
      </c>
      <c r="G404">
        <v>4.88</v>
      </c>
      <c r="H404">
        <v>40.9</v>
      </c>
      <c r="I404">
        <v>35.9</v>
      </c>
      <c r="J404">
        <v>25.5</v>
      </c>
      <c r="K404">
        <v>19.8</v>
      </c>
      <c r="L404">
        <v>16.5</v>
      </c>
      <c r="M404">
        <v>16.3</v>
      </c>
      <c r="N404">
        <f>VLOOKUP(C404,'Original PWC Results'!C:E,3,FALSE)</f>
        <v>63.5</v>
      </c>
      <c r="O404">
        <f t="shared" si="33"/>
        <v>0.68503937007874016</v>
      </c>
      <c r="R404">
        <f t="shared" si="31"/>
        <v>13</v>
      </c>
      <c r="S404">
        <f t="shared" si="32"/>
        <v>20</v>
      </c>
    </row>
    <row r="405" spans="1:19" x14ac:dyDescent="0.3">
      <c r="A405">
        <f t="shared" si="34"/>
        <v>404</v>
      </c>
      <c r="B405" t="s">
        <v>3337</v>
      </c>
      <c r="C405" t="str">
        <f t="shared" si="30"/>
        <v>cucurbits_g_4_VegetableESA18a</v>
      </c>
      <c r="D405">
        <v>53.4</v>
      </c>
      <c r="E405">
        <v>51</v>
      </c>
      <c r="F405">
        <v>9.1</v>
      </c>
      <c r="G405">
        <v>4.2699999999999996</v>
      </c>
      <c r="H405">
        <v>48.9</v>
      </c>
      <c r="I405">
        <v>45.8</v>
      </c>
      <c r="J405">
        <v>36.299999999999997</v>
      </c>
      <c r="K405">
        <v>29.6</v>
      </c>
      <c r="L405">
        <v>23.4</v>
      </c>
      <c r="M405">
        <v>23.2</v>
      </c>
      <c r="N405">
        <f>VLOOKUP(C405,'Original PWC Results'!C:E,3,FALSE)</f>
        <v>79.400000000000006</v>
      </c>
      <c r="O405">
        <f t="shared" si="33"/>
        <v>0.64231738035264474</v>
      </c>
      <c r="R405">
        <f t="shared" si="31"/>
        <v>13</v>
      </c>
      <c r="S405">
        <f t="shared" si="32"/>
        <v>20</v>
      </c>
    </row>
    <row r="406" spans="1:19" x14ac:dyDescent="0.3">
      <c r="A406">
        <f t="shared" si="34"/>
        <v>405</v>
      </c>
      <c r="B406" t="s">
        <v>3338</v>
      </c>
      <c r="C406" t="str">
        <f t="shared" si="30"/>
        <v>cucurbits_g_4_VegetableESA18b</v>
      </c>
      <c r="D406">
        <v>58.8</v>
      </c>
      <c r="E406">
        <v>54.6</v>
      </c>
      <c r="F406">
        <v>7.09</v>
      </c>
      <c r="G406">
        <v>3.77</v>
      </c>
      <c r="H406">
        <v>49.9</v>
      </c>
      <c r="I406">
        <v>39.700000000000003</v>
      </c>
      <c r="J406">
        <v>25.9</v>
      </c>
      <c r="K406">
        <v>20.6</v>
      </c>
      <c r="L406">
        <v>17</v>
      </c>
      <c r="M406">
        <v>16.8</v>
      </c>
      <c r="N406">
        <f>VLOOKUP(C406,'Original PWC Results'!C:E,3,FALSE)</f>
        <v>83.8</v>
      </c>
      <c r="O406">
        <f t="shared" si="33"/>
        <v>0.65155131264916477</v>
      </c>
      <c r="R406">
        <f t="shared" si="31"/>
        <v>13</v>
      </c>
      <c r="S406">
        <f t="shared" si="32"/>
        <v>20</v>
      </c>
    </row>
    <row r="407" spans="1:19" x14ac:dyDescent="0.3">
      <c r="A407">
        <f t="shared" si="34"/>
        <v>406</v>
      </c>
      <c r="B407" t="s">
        <v>3339</v>
      </c>
      <c r="C407" t="str">
        <f t="shared" si="30"/>
        <v>cucurbits_g_4_VegetableESA19a</v>
      </c>
      <c r="D407">
        <v>51.4</v>
      </c>
      <c r="E407">
        <v>46.4</v>
      </c>
      <c r="F407">
        <v>9.17</v>
      </c>
      <c r="G407">
        <v>5.85</v>
      </c>
      <c r="H407">
        <v>41.8</v>
      </c>
      <c r="I407">
        <v>36.4</v>
      </c>
      <c r="J407">
        <v>28.4</v>
      </c>
      <c r="K407">
        <v>23.8</v>
      </c>
      <c r="L407">
        <v>17.8</v>
      </c>
      <c r="M407">
        <v>17.7</v>
      </c>
      <c r="N407">
        <f>VLOOKUP(C407,'Original PWC Results'!C:E,3,FALSE)</f>
        <v>65.2</v>
      </c>
      <c r="O407">
        <f t="shared" si="33"/>
        <v>0.71165644171779141</v>
      </c>
      <c r="R407">
        <f t="shared" si="31"/>
        <v>13</v>
      </c>
      <c r="S407">
        <f t="shared" si="32"/>
        <v>20</v>
      </c>
    </row>
    <row r="408" spans="1:19" x14ac:dyDescent="0.3">
      <c r="A408">
        <f t="shared" si="34"/>
        <v>407</v>
      </c>
      <c r="B408" t="s">
        <v>3340</v>
      </c>
      <c r="C408" t="str">
        <f t="shared" si="30"/>
        <v>cucurbits_g_4_VegetableESA19b</v>
      </c>
      <c r="D408">
        <v>69.7</v>
      </c>
      <c r="E408">
        <v>64.400000000000006</v>
      </c>
      <c r="F408">
        <v>17.2</v>
      </c>
      <c r="G408">
        <v>11.3</v>
      </c>
      <c r="H408">
        <v>62</v>
      </c>
      <c r="I408">
        <v>52.4</v>
      </c>
      <c r="J408">
        <v>38.4</v>
      </c>
      <c r="K408">
        <v>32</v>
      </c>
      <c r="L408">
        <v>26.6</v>
      </c>
      <c r="M408">
        <v>26.4</v>
      </c>
      <c r="N408">
        <f>VLOOKUP(C408,'Original PWC Results'!C:E,3,FALSE)</f>
        <v>84.3</v>
      </c>
      <c r="O408">
        <f t="shared" si="33"/>
        <v>0.76393831553973912</v>
      </c>
      <c r="R408">
        <f t="shared" si="31"/>
        <v>13</v>
      </c>
      <c r="S408">
        <f t="shared" si="32"/>
        <v>20</v>
      </c>
    </row>
    <row r="409" spans="1:19" x14ac:dyDescent="0.3">
      <c r="A409">
        <f t="shared" si="34"/>
        <v>408</v>
      </c>
      <c r="B409" t="s">
        <v>3341</v>
      </c>
      <c r="C409" t="str">
        <f t="shared" si="30"/>
        <v>cucurbits_g_4_VegetableESA20a</v>
      </c>
      <c r="D409">
        <v>194</v>
      </c>
      <c r="E409">
        <v>97</v>
      </c>
      <c r="F409">
        <v>6.77</v>
      </c>
      <c r="G409">
        <v>4.46</v>
      </c>
      <c r="H409">
        <v>65</v>
      </c>
      <c r="I409">
        <v>51.4</v>
      </c>
      <c r="J409">
        <v>34.1</v>
      </c>
      <c r="K409">
        <v>25.4</v>
      </c>
      <c r="L409">
        <v>21.8</v>
      </c>
      <c r="M409">
        <v>20.3</v>
      </c>
      <c r="N409">
        <f>VLOOKUP(C409,'Original PWC Results'!C:E,3,FALSE)</f>
        <v>122</v>
      </c>
      <c r="O409">
        <f t="shared" si="33"/>
        <v>0.79508196721311475</v>
      </c>
      <c r="R409">
        <f t="shared" si="31"/>
        <v>13</v>
      </c>
      <c r="S409">
        <f t="shared" si="32"/>
        <v>20</v>
      </c>
    </row>
    <row r="410" spans="1:19" x14ac:dyDescent="0.3">
      <c r="A410">
        <f t="shared" si="34"/>
        <v>409</v>
      </c>
      <c r="B410" t="s">
        <v>3342</v>
      </c>
      <c r="C410" t="str">
        <f t="shared" si="30"/>
        <v>cucurbits_g_4_VegetableESA20b</v>
      </c>
      <c r="D410">
        <v>214</v>
      </c>
      <c r="E410">
        <v>153</v>
      </c>
      <c r="F410">
        <v>9.48</v>
      </c>
      <c r="G410">
        <v>4.6500000000000004</v>
      </c>
      <c r="H410">
        <v>113</v>
      </c>
      <c r="I410">
        <v>84.2</v>
      </c>
      <c r="J410">
        <v>49.6</v>
      </c>
      <c r="K410">
        <v>36</v>
      </c>
      <c r="L410">
        <v>29.4</v>
      </c>
      <c r="M410">
        <v>28.9</v>
      </c>
      <c r="N410">
        <f>VLOOKUP(C410,'Original PWC Results'!C:E,3,FALSE)</f>
        <v>202</v>
      </c>
      <c r="O410">
        <f t="shared" si="33"/>
        <v>0.75742574257425743</v>
      </c>
      <c r="R410">
        <f t="shared" si="31"/>
        <v>13</v>
      </c>
      <c r="S410">
        <f t="shared" si="32"/>
        <v>20</v>
      </c>
    </row>
    <row r="411" spans="1:19" x14ac:dyDescent="0.3">
      <c r="A411">
        <f t="shared" si="34"/>
        <v>410</v>
      </c>
      <c r="B411" t="s">
        <v>3343</v>
      </c>
      <c r="C411" t="str">
        <f t="shared" si="30"/>
        <v>cucurbits_g_4_VegetableESA21</v>
      </c>
      <c r="D411">
        <v>129</v>
      </c>
      <c r="E411">
        <v>106</v>
      </c>
      <c r="F411">
        <v>6.64</v>
      </c>
      <c r="G411">
        <v>2.4300000000000002</v>
      </c>
      <c r="H411">
        <v>88.8</v>
      </c>
      <c r="I411">
        <v>63.2</v>
      </c>
      <c r="J411">
        <v>35.1</v>
      </c>
      <c r="K411">
        <v>25.2</v>
      </c>
      <c r="L411">
        <v>21.3</v>
      </c>
      <c r="M411">
        <v>20.9</v>
      </c>
      <c r="N411">
        <f>VLOOKUP(C411,'Original PWC Results'!C:E,3,FALSE)</f>
        <v>158</v>
      </c>
      <c r="O411">
        <f t="shared" si="33"/>
        <v>0.67088607594936711</v>
      </c>
      <c r="R411">
        <f t="shared" si="31"/>
        <v>13</v>
      </c>
      <c r="S411">
        <f t="shared" si="32"/>
        <v>20</v>
      </c>
    </row>
    <row r="412" spans="1:19" x14ac:dyDescent="0.3">
      <c r="A412">
        <f t="shared" si="34"/>
        <v>411</v>
      </c>
      <c r="B412" t="s">
        <v>3344</v>
      </c>
      <c r="C412" t="str">
        <f t="shared" si="30"/>
        <v>flax_g_4_OtherGrainESA1</v>
      </c>
      <c r="D412">
        <v>41.8</v>
      </c>
      <c r="E412">
        <v>26.6</v>
      </c>
      <c r="F412">
        <v>2.39</v>
      </c>
      <c r="G412">
        <v>1.36</v>
      </c>
      <c r="H412">
        <v>25.1</v>
      </c>
      <c r="I412">
        <v>17.5</v>
      </c>
      <c r="J412">
        <v>11.4</v>
      </c>
      <c r="K412">
        <v>8.67</v>
      </c>
      <c r="L412">
        <v>7.06</v>
      </c>
      <c r="M412">
        <v>6.96</v>
      </c>
      <c r="N412">
        <f>VLOOKUP(C412,'Original PWC Results'!C:E,3,FALSE)</f>
        <v>49.4</v>
      </c>
      <c r="O412">
        <f t="shared" si="33"/>
        <v>0.53846153846153855</v>
      </c>
      <c r="R412">
        <f t="shared" si="31"/>
        <v>8</v>
      </c>
      <c r="S412">
        <f t="shared" si="32"/>
        <v>15</v>
      </c>
    </row>
    <row r="413" spans="1:19" x14ac:dyDescent="0.3">
      <c r="A413">
        <f t="shared" si="34"/>
        <v>412</v>
      </c>
      <c r="B413" t="s">
        <v>3345</v>
      </c>
      <c r="C413" t="str">
        <f t="shared" si="30"/>
        <v>flax_g_4_OtherGrainESA19b</v>
      </c>
      <c r="D413">
        <v>58</v>
      </c>
      <c r="E413">
        <v>52.1</v>
      </c>
      <c r="F413">
        <v>12.5</v>
      </c>
      <c r="G413">
        <v>7.56</v>
      </c>
      <c r="H413">
        <v>45.7</v>
      </c>
      <c r="I413">
        <v>42.2</v>
      </c>
      <c r="J413">
        <v>32.1</v>
      </c>
      <c r="K413">
        <v>27.4</v>
      </c>
      <c r="L413">
        <v>22.6</v>
      </c>
      <c r="M413">
        <v>22.5</v>
      </c>
      <c r="N413">
        <f>VLOOKUP(C413,'Original PWC Results'!C:E,3,FALSE)</f>
        <v>64.5</v>
      </c>
      <c r="O413">
        <f t="shared" si="33"/>
        <v>0.80775193798449618</v>
      </c>
      <c r="R413">
        <f t="shared" si="31"/>
        <v>8</v>
      </c>
      <c r="S413">
        <f t="shared" si="32"/>
        <v>15</v>
      </c>
    </row>
    <row r="414" spans="1:19" x14ac:dyDescent="0.3">
      <c r="A414">
        <f t="shared" si="34"/>
        <v>413</v>
      </c>
      <c r="B414" t="s">
        <v>3346</v>
      </c>
      <c r="C414" t="str">
        <f t="shared" si="30"/>
        <v>flax_g_4_OtherGrainESA2</v>
      </c>
      <c r="D414">
        <v>49</v>
      </c>
      <c r="E414">
        <v>38.6</v>
      </c>
      <c r="F414">
        <v>2.5499999999999998</v>
      </c>
      <c r="G414">
        <v>1.23</v>
      </c>
      <c r="H414">
        <v>31.1</v>
      </c>
      <c r="I414">
        <v>20.7</v>
      </c>
      <c r="J414">
        <v>12.2</v>
      </c>
      <c r="K414">
        <v>9.07</v>
      </c>
      <c r="L414">
        <v>7.48</v>
      </c>
      <c r="M414">
        <v>7.33</v>
      </c>
      <c r="N414">
        <f>VLOOKUP(C414,'Original PWC Results'!C:E,3,FALSE)</f>
        <v>67.2</v>
      </c>
      <c r="O414">
        <f t="shared" si="33"/>
        <v>0.57440476190476186</v>
      </c>
      <c r="R414">
        <f t="shared" si="31"/>
        <v>8</v>
      </c>
      <c r="S414">
        <f t="shared" si="32"/>
        <v>15</v>
      </c>
    </row>
    <row r="415" spans="1:19" x14ac:dyDescent="0.3">
      <c r="A415">
        <f t="shared" si="34"/>
        <v>414</v>
      </c>
      <c r="B415" t="s">
        <v>3347</v>
      </c>
      <c r="C415" t="str">
        <f t="shared" si="30"/>
        <v>flax_g_7_OtherGrainESA16a</v>
      </c>
      <c r="D415">
        <v>15.5</v>
      </c>
      <c r="E415">
        <v>15.4</v>
      </c>
      <c r="F415">
        <v>2.33</v>
      </c>
      <c r="G415">
        <v>1.62</v>
      </c>
      <c r="H415">
        <v>14.9</v>
      </c>
      <c r="I415">
        <v>12.7</v>
      </c>
      <c r="J415">
        <v>10.3</v>
      </c>
      <c r="K415">
        <v>8.3000000000000007</v>
      </c>
      <c r="L415">
        <v>6.29</v>
      </c>
      <c r="M415">
        <v>6.23</v>
      </c>
      <c r="N415">
        <f>VLOOKUP(C415,'Original PWC Results'!C:E,3,FALSE)</f>
        <v>20.2</v>
      </c>
      <c r="O415">
        <f t="shared" si="33"/>
        <v>0.76237623762376239</v>
      </c>
      <c r="R415">
        <f t="shared" si="31"/>
        <v>8</v>
      </c>
      <c r="S415">
        <f t="shared" si="32"/>
        <v>15</v>
      </c>
    </row>
    <row r="416" spans="1:19" x14ac:dyDescent="0.3">
      <c r="A416">
        <f t="shared" si="34"/>
        <v>415</v>
      </c>
      <c r="B416" t="s">
        <v>3348</v>
      </c>
      <c r="C416" t="str">
        <f t="shared" si="30"/>
        <v>flax_g_4_OtherGrainESA3</v>
      </c>
      <c r="D416">
        <v>137</v>
      </c>
      <c r="E416">
        <v>99</v>
      </c>
      <c r="F416">
        <v>8.65</v>
      </c>
      <c r="G416">
        <v>4</v>
      </c>
      <c r="H416">
        <v>81.599999999999994</v>
      </c>
      <c r="I416">
        <v>65</v>
      </c>
      <c r="J416">
        <v>42.7</v>
      </c>
      <c r="K416">
        <v>31.9</v>
      </c>
      <c r="L416">
        <v>25.7</v>
      </c>
      <c r="M416">
        <v>25.4</v>
      </c>
      <c r="N416">
        <f>VLOOKUP(C416,'Original PWC Results'!C:E,3,FALSE)</f>
        <v>121</v>
      </c>
      <c r="O416">
        <f t="shared" si="33"/>
        <v>0.81818181818181823</v>
      </c>
      <c r="R416">
        <f t="shared" si="31"/>
        <v>8</v>
      </c>
      <c r="S416">
        <f t="shared" si="32"/>
        <v>15</v>
      </c>
    </row>
    <row r="417" spans="1:19" x14ac:dyDescent="0.3">
      <c r="A417">
        <f t="shared" si="34"/>
        <v>416</v>
      </c>
      <c r="B417" t="s">
        <v>3349</v>
      </c>
      <c r="C417" t="str">
        <f t="shared" si="30"/>
        <v>flax_g_7_OtherGrainESA16b</v>
      </c>
      <c r="D417">
        <v>9.69</v>
      </c>
      <c r="E417">
        <v>9.6199999999999992</v>
      </c>
      <c r="F417">
        <v>1.87</v>
      </c>
      <c r="G417">
        <v>1.55</v>
      </c>
      <c r="H417">
        <v>9.4</v>
      </c>
      <c r="I417">
        <v>8.33</v>
      </c>
      <c r="J417">
        <v>6.57</v>
      </c>
      <c r="K417">
        <v>5.88</v>
      </c>
      <c r="L417">
        <v>4.33</v>
      </c>
      <c r="M417">
        <v>4.2699999999999996</v>
      </c>
      <c r="N417">
        <f>VLOOKUP(C417,'Original PWC Results'!C:E,3,FALSE)</f>
        <v>11</v>
      </c>
      <c r="O417">
        <f t="shared" si="33"/>
        <v>0.87454545454545451</v>
      </c>
      <c r="R417">
        <f t="shared" si="31"/>
        <v>8</v>
      </c>
      <c r="S417">
        <f t="shared" si="32"/>
        <v>15</v>
      </c>
    </row>
    <row r="418" spans="1:19" x14ac:dyDescent="0.3">
      <c r="A418">
        <f t="shared" si="34"/>
        <v>417</v>
      </c>
      <c r="B418" t="s">
        <v>3350</v>
      </c>
      <c r="C418" t="str">
        <f t="shared" si="30"/>
        <v>flax_g_4_OtherGrainESA4</v>
      </c>
      <c r="D418">
        <v>71.5</v>
      </c>
      <c r="E418">
        <v>57.3</v>
      </c>
      <c r="F418">
        <v>3.4</v>
      </c>
      <c r="G418">
        <v>1.91</v>
      </c>
      <c r="H418">
        <v>35.4</v>
      </c>
      <c r="I418">
        <v>24</v>
      </c>
      <c r="J418">
        <v>14.4</v>
      </c>
      <c r="K418">
        <v>11</v>
      </c>
      <c r="L418">
        <v>8.6199999999999992</v>
      </c>
      <c r="M418">
        <v>8.5399999999999991</v>
      </c>
      <c r="N418">
        <f>VLOOKUP(C418,'Original PWC Results'!C:E,3,FALSE)</f>
        <v>76</v>
      </c>
      <c r="O418">
        <f t="shared" si="33"/>
        <v>0.75394736842105259</v>
      </c>
      <c r="R418">
        <f t="shared" si="31"/>
        <v>8</v>
      </c>
      <c r="S418">
        <f t="shared" si="32"/>
        <v>15</v>
      </c>
    </row>
    <row r="419" spans="1:19" x14ac:dyDescent="0.3">
      <c r="A419">
        <f t="shared" si="34"/>
        <v>418</v>
      </c>
      <c r="B419" t="s">
        <v>3351</v>
      </c>
      <c r="C419" t="str">
        <f t="shared" si="30"/>
        <v>flax_g_7_OtherGrainESA17a</v>
      </c>
      <c r="D419">
        <v>18.100000000000001</v>
      </c>
      <c r="E419">
        <v>17.899999999999999</v>
      </c>
      <c r="F419">
        <v>3.33</v>
      </c>
      <c r="G419">
        <v>2.35</v>
      </c>
      <c r="H419">
        <v>17.600000000000001</v>
      </c>
      <c r="I419">
        <v>15.5</v>
      </c>
      <c r="J419">
        <v>12.1</v>
      </c>
      <c r="K419">
        <v>10.1</v>
      </c>
      <c r="L419">
        <v>7.65</v>
      </c>
      <c r="M419">
        <v>7.6</v>
      </c>
      <c r="N419">
        <f>VLOOKUP(C419,'Original PWC Results'!C:E,3,FALSE)</f>
        <v>22.4</v>
      </c>
      <c r="O419">
        <f t="shared" si="33"/>
        <v>0.79910714285714279</v>
      </c>
      <c r="R419">
        <f t="shared" si="31"/>
        <v>8</v>
      </c>
      <c r="S419">
        <f t="shared" si="32"/>
        <v>15</v>
      </c>
    </row>
    <row r="420" spans="1:19" x14ac:dyDescent="0.3">
      <c r="A420">
        <f t="shared" si="34"/>
        <v>419</v>
      </c>
      <c r="B420" t="s">
        <v>3352</v>
      </c>
      <c r="C420" t="str">
        <f t="shared" si="30"/>
        <v>flax_g_4_OtherGrainESA5</v>
      </c>
      <c r="D420">
        <v>61.1</v>
      </c>
      <c r="E420">
        <v>57.1</v>
      </c>
      <c r="F420">
        <v>5.6</v>
      </c>
      <c r="G420">
        <v>2.34</v>
      </c>
      <c r="H420">
        <v>53.1</v>
      </c>
      <c r="I420">
        <v>43.7</v>
      </c>
      <c r="J420">
        <v>27.7</v>
      </c>
      <c r="K420">
        <v>20.9</v>
      </c>
      <c r="L420">
        <v>22.5</v>
      </c>
      <c r="M420">
        <v>22.2</v>
      </c>
      <c r="N420">
        <f>VLOOKUP(C420,'Original PWC Results'!C:E,3,FALSE)</f>
        <v>83.9</v>
      </c>
      <c r="O420">
        <f t="shared" si="33"/>
        <v>0.68057210965435044</v>
      </c>
      <c r="R420">
        <f t="shared" si="31"/>
        <v>8</v>
      </c>
      <c r="S420">
        <f t="shared" si="32"/>
        <v>15</v>
      </c>
    </row>
    <row r="421" spans="1:19" x14ac:dyDescent="0.3">
      <c r="A421">
        <f t="shared" si="34"/>
        <v>420</v>
      </c>
      <c r="B421" t="s">
        <v>3353</v>
      </c>
      <c r="C421" t="str">
        <f t="shared" si="30"/>
        <v>flax_g_7_OtherGrainESA17b</v>
      </c>
      <c r="D421">
        <v>9.9700000000000006</v>
      </c>
      <c r="E421">
        <v>9.8699999999999992</v>
      </c>
      <c r="F421">
        <v>1.57</v>
      </c>
      <c r="G421">
        <v>1.38</v>
      </c>
      <c r="H421">
        <v>9.57</v>
      </c>
      <c r="I421">
        <v>8.33</v>
      </c>
      <c r="J421">
        <v>6.15</v>
      </c>
      <c r="K421">
        <v>4.9400000000000004</v>
      </c>
      <c r="L421">
        <v>3.78</v>
      </c>
      <c r="M421">
        <v>3.74</v>
      </c>
      <c r="N421">
        <f>VLOOKUP(C421,'Original PWC Results'!C:E,3,FALSE)</f>
        <v>10.6</v>
      </c>
      <c r="O421">
        <f t="shared" si="33"/>
        <v>0.93113207547169807</v>
      </c>
      <c r="R421">
        <f t="shared" si="31"/>
        <v>8</v>
      </c>
      <c r="S421">
        <f t="shared" si="32"/>
        <v>15</v>
      </c>
    </row>
    <row r="422" spans="1:19" x14ac:dyDescent="0.3">
      <c r="A422">
        <f t="shared" si="34"/>
        <v>421</v>
      </c>
      <c r="B422" t="s">
        <v>3354</v>
      </c>
      <c r="C422" t="str">
        <f t="shared" si="30"/>
        <v>flax_g_7_OtherGrainESA18a</v>
      </c>
      <c r="D422">
        <v>21.7</v>
      </c>
      <c r="E422">
        <v>21.5</v>
      </c>
      <c r="F422">
        <v>3.2</v>
      </c>
      <c r="G422">
        <v>2.29</v>
      </c>
      <c r="H422">
        <v>20.9</v>
      </c>
      <c r="I422">
        <v>18</v>
      </c>
      <c r="J422">
        <v>13.1</v>
      </c>
      <c r="K422">
        <v>10.7</v>
      </c>
      <c r="L422">
        <v>8.09</v>
      </c>
      <c r="M422">
        <v>8.02</v>
      </c>
      <c r="N422">
        <f>VLOOKUP(C422,'Original PWC Results'!C:E,3,FALSE)</f>
        <v>30.2</v>
      </c>
      <c r="O422">
        <f t="shared" si="33"/>
        <v>0.71192052980132448</v>
      </c>
      <c r="R422">
        <f t="shared" si="31"/>
        <v>8</v>
      </c>
      <c r="S422">
        <f t="shared" si="32"/>
        <v>15</v>
      </c>
    </row>
    <row r="423" spans="1:19" x14ac:dyDescent="0.3">
      <c r="A423">
        <f t="shared" si="34"/>
        <v>422</v>
      </c>
      <c r="B423" t="s">
        <v>3355</v>
      </c>
      <c r="C423" t="str">
        <f t="shared" si="30"/>
        <v>flax_g_4_OtherGrainESA7</v>
      </c>
      <c r="D423">
        <v>33.700000000000003</v>
      </c>
      <c r="E423">
        <v>29.3</v>
      </c>
      <c r="F423">
        <v>2.56</v>
      </c>
      <c r="G423">
        <v>1.66</v>
      </c>
      <c r="H423">
        <v>25.5</v>
      </c>
      <c r="I423">
        <v>21</v>
      </c>
      <c r="J423">
        <v>12.4</v>
      </c>
      <c r="K423">
        <v>9.1300000000000008</v>
      </c>
      <c r="L423">
        <v>7.51</v>
      </c>
      <c r="M423">
        <v>7.38</v>
      </c>
      <c r="N423">
        <f>VLOOKUP(C423,'Original PWC Results'!C:E,3,FALSE)</f>
        <v>53.8</v>
      </c>
      <c r="O423">
        <f t="shared" si="33"/>
        <v>0.54460966542750933</v>
      </c>
      <c r="R423">
        <f t="shared" si="31"/>
        <v>8</v>
      </c>
      <c r="S423">
        <f t="shared" si="32"/>
        <v>15</v>
      </c>
    </row>
    <row r="424" spans="1:19" x14ac:dyDescent="0.3">
      <c r="A424">
        <f t="shared" si="34"/>
        <v>423</v>
      </c>
      <c r="B424" t="s">
        <v>3356</v>
      </c>
      <c r="C424" t="str">
        <f t="shared" si="30"/>
        <v>flax_g_7_OtherGrainESA18b</v>
      </c>
      <c r="D424">
        <v>38.299999999999997</v>
      </c>
      <c r="E424">
        <v>37.700000000000003</v>
      </c>
      <c r="F424">
        <v>4.66</v>
      </c>
      <c r="G424">
        <v>2.2400000000000002</v>
      </c>
      <c r="H424">
        <v>36</v>
      </c>
      <c r="I424">
        <v>32.4</v>
      </c>
      <c r="J424">
        <v>21.1</v>
      </c>
      <c r="K424">
        <v>16.2</v>
      </c>
      <c r="L424">
        <v>12.8</v>
      </c>
      <c r="M424">
        <v>12.7</v>
      </c>
      <c r="N424">
        <f>VLOOKUP(C424,'Original PWC Results'!C:E,3,FALSE)</f>
        <v>50.8</v>
      </c>
      <c r="O424">
        <f t="shared" si="33"/>
        <v>0.74212598425196863</v>
      </c>
      <c r="R424">
        <f t="shared" si="31"/>
        <v>8</v>
      </c>
      <c r="S424">
        <f t="shared" si="32"/>
        <v>15</v>
      </c>
    </row>
    <row r="425" spans="1:19" x14ac:dyDescent="0.3">
      <c r="A425">
        <f t="shared" si="34"/>
        <v>424</v>
      </c>
      <c r="B425" t="s">
        <v>3357</v>
      </c>
      <c r="C425" t="str">
        <f t="shared" si="30"/>
        <v>flax_g_7_OtherGrainESA19a</v>
      </c>
      <c r="D425">
        <v>26.1</v>
      </c>
      <c r="E425">
        <v>25.8</v>
      </c>
      <c r="F425">
        <v>5.32</v>
      </c>
      <c r="G425">
        <v>3.19</v>
      </c>
      <c r="H425">
        <v>24.8</v>
      </c>
      <c r="I425">
        <v>20.7</v>
      </c>
      <c r="J425">
        <v>17.100000000000001</v>
      </c>
      <c r="K425">
        <v>14</v>
      </c>
      <c r="L425">
        <v>10.6</v>
      </c>
      <c r="M425">
        <v>10.5</v>
      </c>
      <c r="N425">
        <f>VLOOKUP(C425,'Original PWC Results'!C:E,3,FALSE)</f>
        <v>35.299999999999997</v>
      </c>
      <c r="O425">
        <f t="shared" si="33"/>
        <v>0.73087818696883866</v>
      </c>
      <c r="R425">
        <f t="shared" si="31"/>
        <v>8</v>
      </c>
      <c r="S425">
        <f t="shared" si="32"/>
        <v>15</v>
      </c>
    </row>
    <row r="426" spans="1:19" x14ac:dyDescent="0.3">
      <c r="A426">
        <f t="shared" si="34"/>
        <v>425</v>
      </c>
      <c r="B426" t="s">
        <v>3358</v>
      </c>
      <c r="C426" t="str">
        <f t="shared" si="30"/>
        <v>flax_g_4_OtherGrainESA9</v>
      </c>
      <c r="D426">
        <v>34.5</v>
      </c>
      <c r="E426">
        <v>31.1</v>
      </c>
      <c r="F426">
        <v>3.25</v>
      </c>
      <c r="G426">
        <v>1.66</v>
      </c>
      <c r="H426">
        <v>28</v>
      </c>
      <c r="I426">
        <v>23.8</v>
      </c>
      <c r="J426">
        <v>14.2</v>
      </c>
      <c r="K426">
        <v>10.6</v>
      </c>
      <c r="L426">
        <v>9.3000000000000007</v>
      </c>
      <c r="M426">
        <v>9.16</v>
      </c>
      <c r="N426">
        <f>VLOOKUP(C426,'Original PWC Results'!C:E,3,FALSE)</f>
        <v>48.6</v>
      </c>
      <c r="O426">
        <f t="shared" si="33"/>
        <v>0.63991769547325106</v>
      </c>
      <c r="R426">
        <f t="shared" si="31"/>
        <v>8</v>
      </c>
      <c r="S426">
        <f t="shared" si="32"/>
        <v>15</v>
      </c>
    </row>
    <row r="427" spans="1:19" x14ac:dyDescent="0.3">
      <c r="A427">
        <f t="shared" si="34"/>
        <v>426</v>
      </c>
      <c r="B427" t="s">
        <v>3359</v>
      </c>
      <c r="C427" t="str">
        <f t="shared" si="30"/>
        <v>flax_g_7_OtherGrainESA1</v>
      </c>
      <c r="D427">
        <v>23</v>
      </c>
      <c r="E427">
        <v>22.7</v>
      </c>
      <c r="F427">
        <v>2.89</v>
      </c>
      <c r="G427">
        <v>1.46</v>
      </c>
      <c r="H427">
        <v>21.9</v>
      </c>
      <c r="I427">
        <v>17.7</v>
      </c>
      <c r="J427">
        <v>12.4</v>
      </c>
      <c r="K427">
        <v>9.9</v>
      </c>
      <c r="L427">
        <v>7.91</v>
      </c>
      <c r="M427">
        <v>7.82</v>
      </c>
      <c r="N427">
        <f>VLOOKUP(C427,'Original PWC Results'!C:E,3,FALSE)</f>
        <v>44.2</v>
      </c>
      <c r="O427">
        <f t="shared" si="33"/>
        <v>0.51357466063348411</v>
      </c>
      <c r="R427">
        <f t="shared" si="31"/>
        <v>8</v>
      </c>
      <c r="S427">
        <f t="shared" si="32"/>
        <v>15</v>
      </c>
    </row>
    <row r="428" spans="1:19" x14ac:dyDescent="0.3">
      <c r="A428">
        <f t="shared" si="34"/>
        <v>427</v>
      </c>
      <c r="B428" t="s">
        <v>3360</v>
      </c>
      <c r="C428" t="str">
        <f t="shared" si="30"/>
        <v>flax_g_7_OtherGrainESA19b</v>
      </c>
      <c r="D428">
        <v>32.5</v>
      </c>
      <c r="E428">
        <v>32.1</v>
      </c>
      <c r="F428">
        <v>9.4499999999999993</v>
      </c>
      <c r="G428">
        <v>5.69</v>
      </c>
      <c r="H428">
        <v>31.6</v>
      </c>
      <c r="I428">
        <v>29.1</v>
      </c>
      <c r="J428">
        <v>22.4</v>
      </c>
      <c r="K428">
        <v>19.3</v>
      </c>
      <c r="L428">
        <v>15.3</v>
      </c>
      <c r="M428">
        <v>15.2</v>
      </c>
      <c r="N428">
        <f>VLOOKUP(C428,'Original PWC Results'!C:E,3,FALSE)</f>
        <v>43.1</v>
      </c>
      <c r="O428">
        <f t="shared" si="33"/>
        <v>0.74477958236658937</v>
      </c>
      <c r="R428">
        <f t="shared" si="31"/>
        <v>8</v>
      </c>
      <c r="S428">
        <f t="shared" si="32"/>
        <v>15</v>
      </c>
    </row>
    <row r="429" spans="1:19" x14ac:dyDescent="0.3">
      <c r="A429">
        <f t="shared" si="34"/>
        <v>428</v>
      </c>
      <c r="B429" t="s">
        <v>3361</v>
      </c>
      <c r="C429" t="str">
        <f t="shared" si="30"/>
        <v>flax_g_4_OtherGrainESA10a</v>
      </c>
      <c r="D429">
        <v>50.2</v>
      </c>
      <c r="E429">
        <v>43.3</v>
      </c>
      <c r="F429">
        <v>3.4</v>
      </c>
      <c r="G429">
        <v>1.8</v>
      </c>
      <c r="H429">
        <v>39</v>
      </c>
      <c r="I429">
        <v>28.1</v>
      </c>
      <c r="J429">
        <v>16.5</v>
      </c>
      <c r="K429">
        <v>12.1</v>
      </c>
      <c r="L429">
        <v>12.3</v>
      </c>
      <c r="M429">
        <v>12.1</v>
      </c>
      <c r="N429">
        <f>VLOOKUP(C429,'Original PWC Results'!C:E,3,FALSE)</f>
        <v>67.3</v>
      </c>
      <c r="O429">
        <f t="shared" si="33"/>
        <v>0.64338781575037141</v>
      </c>
      <c r="R429">
        <f t="shared" si="31"/>
        <v>8</v>
      </c>
      <c r="S429">
        <f t="shared" si="32"/>
        <v>15</v>
      </c>
    </row>
    <row r="430" spans="1:19" x14ac:dyDescent="0.3">
      <c r="A430">
        <f t="shared" si="34"/>
        <v>429</v>
      </c>
      <c r="B430" t="s">
        <v>3362</v>
      </c>
      <c r="C430" t="str">
        <f t="shared" si="30"/>
        <v>flax_g_7_OtherGrainESA2</v>
      </c>
      <c r="D430">
        <v>24.8</v>
      </c>
      <c r="E430">
        <v>24.3</v>
      </c>
      <c r="F430">
        <v>2.25</v>
      </c>
      <c r="G430">
        <v>1.18</v>
      </c>
      <c r="H430">
        <v>23.3</v>
      </c>
      <c r="I430">
        <v>16.899999999999999</v>
      </c>
      <c r="J430">
        <v>10.4</v>
      </c>
      <c r="K430">
        <v>7.88</v>
      </c>
      <c r="L430">
        <v>6.32</v>
      </c>
      <c r="M430">
        <v>6.22</v>
      </c>
      <c r="N430">
        <f>VLOOKUP(C430,'Original PWC Results'!C:E,3,FALSE)</f>
        <v>43.2</v>
      </c>
      <c r="O430">
        <f t="shared" si="33"/>
        <v>0.5625</v>
      </c>
      <c r="R430">
        <f t="shared" si="31"/>
        <v>8</v>
      </c>
      <c r="S430">
        <f t="shared" si="32"/>
        <v>15</v>
      </c>
    </row>
    <row r="431" spans="1:19" x14ac:dyDescent="0.3">
      <c r="A431">
        <f t="shared" si="34"/>
        <v>430</v>
      </c>
      <c r="B431" t="s">
        <v>3363</v>
      </c>
      <c r="C431" t="str">
        <f t="shared" si="30"/>
        <v>flax_g_4_OtherGrainESA10b</v>
      </c>
      <c r="D431">
        <v>52.3</v>
      </c>
      <c r="E431">
        <v>48.7</v>
      </c>
      <c r="F431">
        <v>5.66</v>
      </c>
      <c r="G431">
        <v>2.17</v>
      </c>
      <c r="H431">
        <v>45.1</v>
      </c>
      <c r="I431">
        <v>38.4</v>
      </c>
      <c r="J431">
        <v>26.3</v>
      </c>
      <c r="K431">
        <v>19.899999999999999</v>
      </c>
      <c r="L431">
        <v>18.2</v>
      </c>
      <c r="M431">
        <v>18.100000000000001</v>
      </c>
      <c r="N431">
        <f>VLOOKUP(C431,'Original PWC Results'!C:E,3,FALSE)</f>
        <v>72.099999999999994</v>
      </c>
      <c r="O431">
        <f t="shared" si="33"/>
        <v>0.67545076282940375</v>
      </c>
      <c r="R431">
        <f t="shared" si="31"/>
        <v>8</v>
      </c>
      <c r="S431">
        <f t="shared" si="32"/>
        <v>15</v>
      </c>
    </row>
    <row r="432" spans="1:19" x14ac:dyDescent="0.3">
      <c r="A432">
        <f t="shared" si="34"/>
        <v>431</v>
      </c>
      <c r="B432" t="s">
        <v>3364</v>
      </c>
      <c r="C432" t="str">
        <f t="shared" si="30"/>
        <v>flax_g_7_OtherGrainESA3</v>
      </c>
      <c r="D432">
        <v>77.400000000000006</v>
      </c>
      <c r="E432">
        <v>76.5</v>
      </c>
      <c r="F432">
        <v>9.2100000000000009</v>
      </c>
      <c r="G432">
        <v>3.82</v>
      </c>
      <c r="H432">
        <v>73.7</v>
      </c>
      <c r="I432">
        <v>61.6</v>
      </c>
      <c r="J432">
        <v>42.7</v>
      </c>
      <c r="K432">
        <v>32.799999999999997</v>
      </c>
      <c r="L432">
        <v>25</v>
      </c>
      <c r="M432">
        <v>24.8</v>
      </c>
      <c r="N432">
        <f>VLOOKUP(C432,'Original PWC Results'!C:E,3,FALSE)</f>
        <v>100</v>
      </c>
      <c r="O432">
        <f t="shared" si="33"/>
        <v>0.76500000000000001</v>
      </c>
      <c r="R432">
        <f t="shared" si="31"/>
        <v>8</v>
      </c>
      <c r="S432">
        <f t="shared" si="32"/>
        <v>15</v>
      </c>
    </row>
    <row r="433" spans="1:19" x14ac:dyDescent="0.3">
      <c r="A433">
        <f t="shared" si="34"/>
        <v>432</v>
      </c>
      <c r="B433" t="s">
        <v>3365</v>
      </c>
      <c r="C433" t="str">
        <f t="shared" si="30"/>
        <v>flax_g_4_OtherGrainESA11a</v>
      </c>
      <c r="D433">
        <v>60.7</v>
      </c>
      <c r="E433">
        <v>54.6</v>
      </c>
      <c r="F433">
        <v>3.88</v>
      </c>
      <c r="G433">
        <v>1.89</v>
      </c>
      <c r="H433">
        <v>48.7</v>
      </c>
      <c r="I433">
        <v>36.6</v>
      </c>
      <c r="J433">
        <v>20.7</v>
      </c>
      <c r="K433">
        <v>15.1</v>
      </c>
      <c r="L433">
        <v>12.9</v>
      </c>
      <c r="M433">
        <v>12.7</v>
      </c>
      <c r="N433">
        <f>VLOOKUP(C433,'Original PWC Results'!C:E,3,FALSE)</f>
        <v>77.7</v>
      </c>
      <c r="O433">
        <f t="shared" si="33"/>
        <v>0.70270270270270274</v>
      </c>
      <c r="R433">
        <f t="shared" si="31"/>
        <v>8</v>
      </c>
      <c r="S433">
        <f t="shared" si="32"/>
        <v>15</v>
      </c>
    </row>
    <row r="434" spans="1:19" x14ac:dyDescent="0.3">
      <c r="A434">
        <f t="shared" si="34"/>
        <v>433</v>
      </c>
      <c r="B434" t="s">
        <v>3366</v>
      </c>
      <c r="C434" t="str">
        <f t="shared" si="30"/>
        <v>flax_g_7_OtherGrainESA4</v>
      </c>
      <c r="D434">
        <v>40.799999999999997</v>
      </c>
      <c r="E434">
        <v>39.799999999999997</v>
      </c>
      <c r="F434">
        <v>4.74</v>
      </c>
      <c r="G434">
        <v>1.82</v>
      </c>
      <c r="H434">
        <v>37</v>
      </c>
      <c r="I434">
        <v>27.6</v>
      </c>
      <c r="J434">
        <v>16.5</v>
      </c>
      <c r="K434">
        <v>12.8</v>
      </c>
      <c r="L434">
        <v>10.1</v>
      </c>
      <c r="M434">
        <v>9.98</v>
      </c>
      <c r="N434">
        <f>VLOOKUP(C434,'Original PWC Results'!C:E,3,FALSE)</f>
        <v>64.3</v>
      </c>
      <c r="O434">
        <f t="shared" si="33"/>
        <v>0.61897356143079318</v>
      </c>
      <c r="R434">
        <f t="shared" si="31"/>
        <v>8</v>
      </c>
      <c r="S434">
        <f t="shared" si="32"/>
        <v>15</v>
      </c>
    </row>
    <row r="435" spans="1:19" x14ac:dyDescent="0.3">
      <c r="A435">
        <f t="shared" si="34"/>
        <v>434</v>
      </c>
      <c r="B435" t="s">
        <v>3367</v>
      </c>
      <c r="C435" t="str">
        <f t="shared" si="30"/>
        <v>flax_g_4_OtherGrainESA11b</v>
      </c>
      <c r="D435">
        <v>61.8</v>
      </c>
      <c r="E435">
        <v>55.1</v>
      </c>
      <c r="F435">
        <v>3.77</v>
      </c>
      <c r="G435">
        <v>2.0099999999999998</v>
      </c>
      <c r="H435">
        <v>46.8</v>
      </c>
      <c r="I435">
        <v>32.799999999999997</v>
      </c>
      <c r="J435">
        <v>19.5</v>
      </c>
      <c r="K435">
        <v>14.1</v>
      </c>
      <c r="L435">
        <v>11.4</v>
      </c>
      <c r="M435">
        <v>11.2</v>
      </c>
      <c r="N435">
        <f>VLOOKUP(C435,'Original PWC Results'!C:E,3,FALSE)</f>
        <v>74.400000000000006</v>
      </c>
      <c r="O435">
        <f t="shared" si="33"/>
        <v>0.74059139784946237</v>
      </c>
      <c r="R435">
        <f t="shared" si="31"/>
        <v>8</v>
      </c>
      <c r="S435">
        <f t="shared" si="32"/>
        <v>15</v>
      </c>
    </row>
    <row r="436" spans="1:19" x14ac:dyDescent="0.3">
      <c r="A436">
        <f t="shared" si="34"/>
        <v>435</v>
      </c>
      <c r="B436" t="s">
        <v>3368</v>
      </c>
      <c r="C436" t="str">
        <f t="shared" si="30"/>
        <v>flax_g_7_OtherGrainESA5</v>
      </c>
      <c r="D436">
        <v>37.200000000000003</v>
      </c>
      <c r="E436">
        <v>36.700000000000003</v>
      </c>
      <c r="F436">
        <v>4.57</v>
      </c>
      <c r="G436">
        <v>1.89</v>
      </c>
      <c r="H436">
        <v>35.4</v>
      </c>
      <c r="I436">
        <v>29.3</v>
      </c>
      <c r="J436">
        <v>21.9</v>
      </c>
      <c r="K436">
        <v>16.600000000000001</v>
      </c>
      <c r="L436">
        <v>14.9</v>
      </c>
      <c r="M436">
        <v>14.7</v>
      </c>
      <c r="N436">
        <f>VLOOKUP(C436,'Original PWC Results'!C:E,3,FALSE)</f>
        <v>56.1</v>
      </c>
      <c r="O436">
        <f t="shared" si="33"/>
        <v>0.65418894830659535</v>
      </c>
      <c r="R436">
        <f t="shared" si="31"/>
        <v>8</v>
      </c>
      <c r="S436">
        <f t="shared" si="32"/>
        <v>15</v>
      </c>
    </row>
    <row r="437" spans="1:19" x14ac:dyDescent="0.3">
      <c r="A437">
        <f t="shared" si="34"/>
        <v>436</v>
      </c>
      <c r="B437" t="s">
        <v>3369</v>
      </c>
      <c r="C437" t="str">
        <f t="shared" si="30"/>
        <v>flax_g_7_OtherGrainESA7</v>
      </c>
      <c r="D437">
        <v>18.7</v>
      </c>
      <c r="E437">
        <v>18.3</v>
      </c>
      <c r="F437">
        <v>1.88</v>
      </c>
      <c r="G437">
        <v>1.44</v>
      </c>
      <c r="H437">
        <v>17.399999999999999</v>
      </c>
      <c r="I437">
        <v>14.7</v>
      </c>
      <c r="J437">
        <v>9.0500000000000007</v>
      </c>
      <c r="K437">
        <v>6.56</v>
      </c>
      <c r="L437">
        <v>5.48</v>
      </c>
      <c r="M437">
        <v>5.39</v>
      </c>
      <c r="N437">
        <f>VLOOKUP(C437,'Original PWC Results'!C:E,3,FALSE)</f>
        <v>32.200000000000003</v>
      </c>
      <c r="O437">
        <f t="shared" si="33"/>
        <v>0.56832298136645965</v>
      </c>
      <c r="R437">
        <f t="shared" si="31"/>
        <v>8</v>
      </c>
      <c r="S437">
        <f t="shared" si="32"/>
        <v>15</v>
      </c>
    </row>
    <row r="438" spans="1:19" x14ac:dyDescent="0.3">
      <c r="A438">
        <f t="shared" si="34"/>
        <v>437</v>
      </c>
      <c r="B438" t="s">
        <v>3370</v>
      </c>
      <c r="C438" t="str">
        <f t="shared" si="30"/>
        <v>flax_g_7_OtherGrainESA9</v>
      </c>
      <c r="D438">
        <v>20</v>
      </c>
      <c r="E438">
        <v>19.7</v>
      </c>
      <c r="F438">
        <v>2.57</v>
      </c>
      <c r="G438">
        <v>1.5</v>
      </c>
      <c r="H438">
        <v>19.100000000000001</v>
      </c>
      <c r="I438">
        <v>16.8</v>
      </c>
      <c r="J438">
        <v>10.6</v>
      </c>
      <c r="K438">
        <v>8.18</v>
      </c>
      <c r="L438">
        <v>6.89</v>
      </c>
      <c r="M438">
        <v>6.79</v>
      </c>
      <c r="N438">
        <f>VLOOKUP(C438,'Original PWC Results'!C:E,3,FALSE)</f>
        <v>30.9</v>
      </c>
      <c r="O438">
        <f t="shared" si="33"/>
        <v>0.63754045307443363</v>
      </c>
      <c r="R438">
        <f t="shared" si="31"/>
        <v>8</v>
      </c>
      <c r="S438">
        <f t="shared" si="32"/>
        <v>15</v>
      </c>
    </row>
    <row r="439" spans="1:19" x14ac:dyDescent="0.3">
      <c r="A439">
        <f t="shared" si="34"/>
        <v>438</v>
      </c>
      <c r="B439" t="s">
        <v>3371</v>
      </c>
      <c r="C439" t="str">
        <f t="shared" si="30"/>
        <v>flax_g_7_OtherGrainESA10a</v>
      </c>
      <c r="D439">
        <v>28.2</v>
      </c>
      <c r="E439">
        <v>27.6</v>
      </c>
      <c r="F439">
        <v>2.56</v>
      </c>
      <c r="G439">
        <v>1.49</v>
      </c>
      <c r="H439">
        <v>26.1</v>
      </c>
      <c r="I439">
        <v>19.399999999999999</v>
      </c>
      <c r="J439">
        <v>11.6</v>
      </c>
      <c r="K439">
        <v>8.85</v>
      </c>
      <c r="L439">
        <v>7.88</v>
      </c>
      <c r="M439">
        <v>7.76</v>
      </c>
      <c r="N439">
        <f>VLOOKUP(C439,'Original PWC Results'!C:E,3,FALSE)</f>
        <v>45.9</v>
      </c>
      <c r="O439">
        <f t="shared" si="33"/>
        <v>0.60130718954248374</v>
      </c>
      <c r="R439">
        <f t="shared" si="31"/>
        <v>8</v>
      </c>
      <c r="S439">
        <f t="shared" si="32"/>
        <v>15</v>
      </c>
    </row>
    <row r="440" spans="1:19" x14ac:dyDescent="0.3">
      <c r="A440">
        <f t="shared" si="34"/>
        <v>439</v>
      </c>
      <c r="B440" t="s">
        <v>3372</v>
      </c>
      <c r="C440" t="str">
        <f t="shared" si="30"/>
        <v>flax_g_7_OtherGrainESA10b</v>
      </c>
      <c r="D440">
        <v>29.4</v>
      </c>
      <c r="E440">
        <v>29.1</v>
      </c>
      <c r="F440">
        <v>3.74</v>
      </c>
      <c r="G440">
        <v>1.89</v>
      </c>
      <c r="H440">
        <v>28.2</v>
      </c>
      <c r="I440">
        <v>24.3</v>
      </c>
      <c r="J440">
        <v>16.600000000000001</v>
      </c>
      <c r="K440">
        <v>12.8</v>
      </c>
      <c r="L440">
        <v>10.9</v>
      </c>
      <c r="M440">
        <v>10.8</v>
      </c>
      <c r="N440">
        <f>VLOOKUP(C440,'Original PWC Results'!C:E,3,FALSE)</f>
        <v>40.5</v>
      </c>
      <c r="O440">
        <f t="shared" si="33"/>
        <v>0.71851851851851856</v>
      </c>
      <c r="R440">
        <f t="shared" si="31"/>
        <v>8</v>
      </c>
      <c r="S440">
        <f t="shared" si="32"/>
        <v>15</v>
      </c>
    </row>
    <row r="441" spans="1:19" x14ac:dyDescent="0.3">
      <c r="A441">
        <f t="shared" si="34"/>
        <v>440</v>
      </c>
      <c r="B441" t="s">
        <v>3373</v>
      </c>
      <c r="C441" t="str">
        <f t="shared" si="30"/>
        <v>flax_g_4_OtherGrainESA16a</v>
      </c>
      <c r="D441">
        <v>23.4</v>
      </c>
      <c r="E441">
        <v>21.9</v>
      </c>
      <c r="F441">
        <v>3</v>
      </c>
      <c r="G441">
        <v>1.65</v>
      </c>
      <c r="H441">
        <v>20.8</v>
      </c>
      <c r="I441">
        <v>18.7</v>
      </c>
      <c r="J441">
        <v>13.7</v>
      </c>
      <c r="K441">
        <v>10.7</v>
      </c>
      <c r="L441">
        <v>8.1300000000000008</v>
      </c>
      <c r="M441">
        <v>8.06</v>
      </c>
      <c r="N441">
        <f>VLOOKUP(C441,'Original PWC Results'!C:E,3,FALSE)</f>
        <v>30.4</v>
      </c>
      <c r="O441">
        <f t="shared" si="33"/>
        <v>0.7203947368421052</v>
      </c>
      <c r="R441">
        <f t="shared" si="31"/>
        <v>8</v>
      </c>
      <c r="S441">
        <f t="shared" si="32"/>
        <v>15</v>
      </c>
    </row>
    <row r="442" spans="1:19" x14ac:dyDescent="0.3">
      <c r="A442">
        <f t="shared" si="34"/>
        <v>441</v>
      </c>
      <c r="B442" t="s">
        <v>3374</v>
      </c>
      <c r="C442" t="str">
        <f t="shared" si="30"/>
        <v>flax_g_7_OtherGrainESA11a</v>
      </c>
      <c r="D442">
        <v>31.4</v>
      </c>
      <c r="E442">
        <v>30.9</v>
      </c>
      <c r="F442">
        <v>2.62</v>
      </c>
      <c r="G442">
        <v>1.66</v>
      </c>
      <c r="H442">
        <v>29.4</v>
      </c>
      <c r="I442">
        <v>22.5</v>
      </c>
      <c r="J442">
        <v>13.3</v>
      </c>
      <c r="K442">
        <v>9.84</v>
      </c>
      <c r="L442">
        <v>8.06</v>
      </c>
      <c r="M442">
        <v>7.97</v>
      </c>
      <c r="N442">
        <f>VLOOKUP(C442,'Original PWC Results'!C:E,3,FALSE)</f>
        <v>42.6</v>
      </c>
      <c r="O442">
        <f t="shared" si="33"/>
        <v>0.72535211267605626</v>
      </c>
      <c r="R442">
        <f t="shared" si="31"/>
        <v>8</v>
      </c>
      <c r="S442">
        <f t="shared" si="32"/>
        <v>15</v>
      </c>
    </row>
    <row r="443" spans="1:19" x14ac:dyDescent="0.3">
      <c r="A443">
        <f t="shared" si="34"/>
        <v>442</v>
      </c>
      <c r="B443" t="s">
        <v>3375</v>
      </c>
      <c r="C443" t="str">
        <f t="shared" si="30"/>
        <v>flax_g_4_OtherGrainESA16b</v>
      </c>
      <c r="D443">
        <v>13.9</v>
      </c>
      <c r="E443">
        <v>13.4</v>
      </c>
      <c r="F443">
        <v>2</v>
      </c>
      <c r="G443">
        <v>1.35</v>
      </c>
      <c r="H443">
        <v>12.7</v>
      </c>
      <c r="I443">
        <v>9.86</v>
      </c>
      <c r="J443">
        <v>6.18</v>
      </c>
      <c r="K443">
        <v>6.01</v>
      </c>
      <c r="L443">
        <v>4.8600000000000003</v>
      </c>
      <c r="M443">
        <v>4.79</v>
      </c>
      <c r="N443">
        <f>VLOOKUP(C443,'Original PWC Results'!C:E,3,FALSE)</f>
        <v>14.3</v>
      </c>
      <c r="O443">
        <f t="shared" si="33"/>
        <v>0.93706293706293708</v>
      </c>
      <c r="R443">
        <f t="shared" si="31"/>
        <v>8</v>
      </c>
      <c r="S443">
        <f t="shared" si="32"/>
        <v>15</v>
      </c>
    </row>
    <row r="444" spans="1:19" x14ac:dyDescent="0.3">
      <c r="A444">
        <f t="shared" si="34"/>
        <v>443</v>
      </c>
      <c r="B444" t="s">
        <v>3376</v>
      </c>
      <c r="C444" t="str">
        <f t="shared" si="30"/>
        <v>flax_g_7_OtherGrainESA11b</v>
      </c>
      <c r="D444">
        <v>32.799999999999997</v>
      </c>
      <c r="E444">
        <v>32.200000000000003</v>
      </c>
      <c r="F444">
        <v>2.73</v>
      </c>
      <c r="G444">
        <v>1.61</v>
      </c>
      <c r="H444">
        <v>30.3</v>
      </c>
      <c r="I444">
        <v>22.4</v>
      </c>
      <c r="J444">
        <v>13.4</v>
      </c>
      <c r="K444">
        <v>9.9</v>
      </c>
      <c r="L444">
        <v>8.1</v>
      </c>
      <c r="M444">
        <v>7.95</v>
      </c>
      <c r="N444">
        <f>VLOOKUP(C444,'Original PWC Results'!C:E,3,FALSE)</f>
        <v>43.8</v>
      </c>
      <c r="O444">
        <f t="shared" si="33"/>
        <v>0.7351598173515983</v>
      </c>
      <c r="R444">
        <f t="shared" si="31"/>
        <v>8</v>
      </c>
      <c r="S444">
        <f t="shared" si="32"/>
        <v>15</v>
      </c>
    </row>
    <row r="445" spans="1:19" x14ac:dyDescent="0.3">
      <c r="A445">
        <f t="shared" si="34"/>
        <v>444</v>
      </c>
      <c r="B445" t="s">
        <v>3377</v>
      </c>
      <c r="C445" t="str">
        <f t="shared" si="30"/>
        <v>flax_g_4_OtherGrainESA17a</v>
      </c>
      <c r="D445">
        <v>22.2</v>
      </c>
      <c r="E445">
        <v>21.9</v>
      </c>
      <c r="F445">
        <v>4.51</v>
      </c>
      <c r="G445">
        <v>2.5</v>
      </c>
      <c r="H445">
        <v>21.7</v>
      </c>
      <c r="I445">
        <v>19.600000000000001</v>
      </c>
      <c r="J445">
        <v>15.7</v>
      </c>
      <c r="K445">
        <v>13.6</v>
      </c>
      <c r="L445">
        <v>10.4</v>
      </c>
      <c r="M445">
        <v>10.4</v>
      </c>
      <c r="N445">
        <f>VLOOKUP(C445,'Original PWC Results'!C:E,3,FALSE)</f>
        <v>29.3</v>
      </c>
      <c r="O445">
        <f t="shared" si="33"/>
        <v>0.74744027303754257</v>
      </c>
      <c r="R445">
        <f t="shared" si="31"/>
        <v>8</v>
      </c>
      <c r="S445">
        <f t="shared" si="32"/>
        <v>15</v>
      </c>
    </row>
    <row r="446" spans="1:19" x14ac:dyDescent="0.3">
      <c r="A446">
        <f t="shared" si="34"/>
        <v>445</v>
      </c>
      <c r="B446" t="s">
        <v>3378</v>
      </c>
      <c r="C446" t="str">
        <f t="shared" si="30"/>
        <v>flax_g_4_OtherGrainESA17b</v>
      </c>
      <c r="D446">
        <v>9.41</v>
      </c>
      <c r="E446">
        <v>9.1999999999999993</v>
      </c>
      <c r="F446">
        <v>1.63</v>
      </c>
      <c r="G446">
        <v>1.18</v>
      </c>
      <c r="H446">
        <v>8.84</v>
      </c>
      <c r="I446">
        <v>7.61</v>
      </c>
      <c r="J446">
        <v>5.55</v>
      </c>
      <c r="K446">
        <v>4.5</v>
      </c>
      <c r="L446">
        <v>3.48</v>
      </c>
      <c r="M446">
        <v>3.44</v>
      </c>
      <c r="N446">
        <f>VLOOKUP(C446,'Original PWC Results'!C:E,3,FALSE)</f>
        <v>11.2</v>
      </c>
      <c r="O446">
        <f t="shared" si="33"/>
        <v>0.8214285714285714</v>
      </c>
      <c r="R446">
        <f t="shared" si="31"/>
        <v>8</v>
      </c>
      <c r="S446">
        <f t="shared" si="32"/>
        <v>15</v>
      </c>
    </row>
    <row r="447" spans="1:19" x14ac:dyDescent="0.3">
      <c r="A447">
        <f t="shared" si="34"/>
        <v>446</v>
      </c>
      <c r="B447" t="s">
        <v>3379</v>
      </c>
      <c r="C447" t="str">
        <f t="shared" si="30"/>
        <v>flax_g_4_OtherGrainESA18a</v>
      </c>
      <c r="D447">
        <v>37.4</v>
      </c>
      <c r="E447">
        <v>35.799999999999997</v>
      </c>
      <c r="F447">
        <v>4.49</v>
      </c>
      <c r="G447">
        <v>2.86</v>
      </c>
      <c r="H447">
        <v>34.200000000000003</v>
      </c>
      <c r="I447">
        <v>28.9</v>
      </c>
      <c r="J447">
        <v>20.3</v>
      </c>
      <c r="K447">
        <v>16.100000000000001</v>
      </c>
      <c r="L447">
        <v>12.6</v>
      </c>
      <c r="M447">
        <v>12.5</v>
      </c>
      <c r="N447">
        <f>VLOOKUP(C447,'Original PWC Results'!C:E,3,FALSE)</f>
        <v>54.2</v>
      </c>
      <c r="O447">
        <f t="shared" si="33"/>
        <v>0.6605166051660516</v>
      </c>
      <c r="R447">
        <f t="shared" si="31"/>
        <v>8</v>
      </c>
      <c r="S447">
        <f t="shared" si="32"/>
        <v>15</v>
      </c>
    </row>
    <row r="448" spans="1:19" x14ac:dyDescent="0.3">
      <c r="A448">
        <f t="shared" si="34"/>
        <v>447</v>
      </c>
      <c r="B448" t="s">
        <v>3380</v>
      </c>
      <c r="C448" t="str">
        <f t="shared" si="30"/>
        <v>flax_g_4_OtherGrainESA18b</v>
      </c>
      <c r="D448">
        <v>82.2</v>
      </c>
      <c r="E448">
        <v>72.7</v>
      </c>
      <c r="F448">
        <v>6.67</v>
      </c>
      <c r="G448">
        <v>2.95</v>
      </c>
      <c r="H448">
        <v>64.099999999999994</v>
      </c>
      <c r="I448">
        <v>50.1</v>
      </c>
      <c r="J448">
        <v>32.700000000000003</v>
      </c>
      <c r="K448">
        <v>24.6</v>
      </c>
      <c r="L448">
        <v>19.7</v>
      </c>
      <c r="M448">
        <v>19.5</v>
      </c>
      <c r="N448">
        <f>VLOOKUP(C448,'Original PWC Results'!C:E,3,FALSE)</f>
        <v>95.5</v>
      </c>
      <c r="O448">
        <f t="shared" si="33"/>
        <v>0.76125654450261782</v>
      </c>
      <c r="R448">
        <f t="shared" si="31"/>
        <v>8</v>
      </c>
      <c r="S448">
        <f t="shared" si="32"/>
        <v>15</v>
      </c>
    </row>
    <row r="449" spans="1:19" x14ac:dyDescent="0.3">
      <c r="A449">
        <f t="shared" si="34"/>
        <v>448</v>
      </c>
      <c r="B449" t="s">
        <v>3381</v>
      </c>
      <c r="C449" t="str">
        <f t="shared" si="30"/>
        <v>flax_g_4_OtherGrainESA19a</v>
      </c>
      <c r="D449">
        <v>44.3</v>
      </c>
      <c r="E449">
        <v>41.5</v>
      </c>
      <c r="F449">
        <v>7.45</v>
      </c>
      <c r="G449">
        <v>4.2300000000000004</v>
      </c>
      <c r="H449">
        <v>38.6</v>
      </c>
      <c r="I449">
        <v>32.1</v>
      </c>
      <c r="J449">
        <v>25.2</v>
      </c>
      <c r="K449">
        <v>20.3</v>
      </c>
      <c r="L449">
        <v>15.2</v>
      </c>
      <c r="M449">
        <v>15.1</v>
      </c>
      <c r="N449">
        <f>VLOOKUP(C449,'Original PWC Results'!C:E,3,FALSE)</f>
        <v>56.1</v>
      </c>
      <c r="O449">
        <f t="shared" si="33"/>
        <v>0.73975044563279857</v>
      </c>
      <c r="R449">
        <f t="shared" si="31"/>
        <v>8</v>
      </c>
      <c r="S449">
        <f t="shared" si="32"/>
        <v>15</v>
      </c>
    </row>
    <row r="450" spans="1:19" x14ac:dyDescent="0.3">
      <c r="A450">
        <f t="shared" si="34"/>
        <v>449</v>
      </c>
      <c r="B450" t="s">
        <v>3382</v>
      </c>
      <c r="C450" t="str">
        <f t="shared" ref="C450:C513" si="35">LEFT(B450,R450-1)&amp;RIGHT(B450,LEN(B450)-S450)</f>
        <v>forest_trees_g_7_OtherTreeESA1</v>
      </c>
      <c r="D450">
        <v>18.100000000000001</v>
      </c>
      <c r="E450">
        <v>17.899999999999999</v>
      </c>
      <c r="F450">
        <v>2.21</v>
      </c>
      <c r="G450">
        <v>1.18</v>
      </c>
      <c r="H450">
        <v>17.3</v>
      </c>
      <c r="I450">
        <v>14.1</v>
      </c>
      <c r="J450">
        <v>9.14</v>
      </c>
      <c r="K450">
        <v>7.49</v>
      </c>
      <c r="L450">
        <v>10.1</v>
      </c>
      <c r="M450">
        <v>10</v>
      </c>
      <c r="N450">
        <f>VLOOKUP(C450,'Original PWC Results'!C:E,3,FALSE)</f>
        <v>30.2</v>
      </c>
      <c r="O450">
        <f t="shared" si="33"/>
        <v>0.59271523178807939</v>
      </c>
      <c r="R450">
        <f t="shared" ref="R450:R513" si="36">SEARCH("run",B450)</f>
        <v>16</v>
      </c>
      <c r="S450">
        <f t="shared" ref="S450:S513" si="37">SEARCH("_",B450,SEARCH("_",B450,R450+1)+1)</f>
        <v>23</v>
      </c>
    </row>
    <row r="451" spans="1:19" x14ac:dyDescent="0.3">
      <c r="A451">
        <f t="shared" si="34"/>
        <v>450</v>
      </c>
      <c r="B451" t="s">
        <v>3383</v>
      </c>
      <c r="C451" t="str">
        <f t="shared" si="35"/>
        <v>forest_trees_g_7_OtherTreeESA2</v>
      </c>
      <c r="D451">
        <v>9.73</v>
      </c>
      <c r="E451">
        <v>9.6</v>
      </c>
      <c r="F451">
        <v>1.23</v>
      </c>
      <c r="G451">
        <v>0.65600000000000003</v>
      </c>
      <c r="H451">
        <v>9.2200000000000006</v>
      </c>
      <c r="I451">
        <v>7.2</v>
      </c>
      <c r="J451">
        <v>4.92</v>
      </c>
      <c r="K451">
        <v>3.75</v>
      </c>
      <c r="L451">
        <v>2.97</v>
      </c>
      <c r="M451">
        <v>2.92</v>
      </c>
      <c r="N451">
        <f>VLOOKUP(C451,'Original PWC Results'!C:E,3,FALSE)</f>
        <v>17</v>
      </c>
      <c r="O451">
        <f t="shared" ref="O451:O514" si="38">E451/N451</f>
        <v>0.56470588235294117</v>
      </c>
      <c r="R451">
        <f t="shared" si="36"/>
        <v>16</v>
      </c>
      <c r="S451">
        <f t="shared" si="37"/>
        <v>23</v>
      </c>
    </row>
    <row r="452" spans="1:19" x14ac:dyDescent="0.3">
      <c r="A452">
        <f t="shared" ref="A452:A515" si="39">A451+1</f>
        <v>451</v>
      </c>
      <c r="B452" t="s">
        <v>3384</v>
      </c>
      <c r="C452" t="str">
        <f t="shared" si="35"/>
        <v>forest_trees_g_7_OtherTreeESA3</v>
      </c>
      <c r="D452">
        <v>28.2</v>
      </c>
      <c r="E452">
        <v>27.9</v>
      </c>
      <c r="F452">
        <v>3.23</v>
      </c>
      <c r="G452">
        <v>1.94</v>
      </c>
      <c r="H452">
        <v>26.9</v>
      </c>
      <c r="I452">
        <v>22.3</v>
      </c>
      <c r="J452">
        <v>15</v>
      </c>
      <c r="K452">
        <v>11.7</v>
      </c>
      <c r="L452">
        <v>9.02</v>
      </c>
      <c r="M452">
        <v>8.93</v>
      </c>
      <c r="N452">
        <f>VLOOKUP(C452,'Original PWC Results'!C:E,3,FALSE)</f>
        <v>40.200000000000003</v>
      </c>
      <c r="O452">
        <f t="shared" si="38"/>
        <v>0.69402985074626855</v>
      </c>
      <c r="R452">
        <f t="shared" si="36"/>
        <v>16</v>
      </c>
      <c r="S452">
        <f t="shared" si="37"/>
        <v>23</v>
      </c>
    </row>
    <row r="453" spans="1:19" x14ac:dyDescent="0.3">
      <c r="A453">
        <f t="shared" si="39"/>
        <v>452</v>
      </c>
      <c r="B453" t="s">
        <v>3385</v>
      </c>
      <c r="C453" t="str">
        <f t="shared" si="35"/>
        <v>forest_trees_g_7_OtherTreeESA4</v>
      </c>
      <c r="D453">
        <v>20.3</v>
      </c>
      <c r="E453">
        <v>19.899999999999999</v>
      </c>
      <c r="F453">
        <v>2.42</v>
      </c>
      <c r="G453">
        <v>1.1399999999999999</v>
      </c>
      <c r="H453">
        <v>18.7</v>
      </c>
      <c r="I453">
        <v>13.7</v>
      </c>
      <c r="J453">
        <v>8.27</v>
      </c>
      <c r="K453">
        <v>6.44</v>
      </c>
      <c r="L453">
        <v>5.93</v>
      </c>
      <c r="M453">
        <v>5.85</v>
      </c>
      <c r="N453">
        <f>VLOOKUP(C453,'Original PWC Results'!C:E,3,FALSE)</f>
        <v>29.7</v>
      </c>
      <c r="O453">
        <f t="shared" si="38"/>
        <v>0.67003367003366998</v>
      </c>
      <c r="R453">
        <f t="shared" si="36"/>
        <v>16</v>
      </c>
      <c r="S453">
        <f t="shared" si="37"/>
        <v>23</v>
      </c>
    </row>
    <row r="454" spans="1:19" x14ac:dyDescent="0.3">
      <c r="A454">
        <f t="shared" si="39"/>
        <v>453</v>
      </c>
      <c r="B454" t="s">
        <v>3386</v>
      </c>
      <c r="C454" t="str">
        <f t="shared" si="35"/>
        <v>forest_trees_g_7_OtherTreeESA5</v>
      </c>
      <c r="D454">
        <v>9.02</v>
      </c>
      <c r="E454">
        <v>8.92</v>
      </c>
      <c r="F454">
        <v>1.03</v>
      </c>
      <c r="G454">
        <v>0.76</v>
      </c>
      <c r="H454">
        <v>8.6199999999999992</v>
      </c>
      <c r="I454">
        <v>7.25</v>
      </c>
      <c r="J454">
        <v>5.15</v>
      </c>
      <c r="K454">
        <v>3.85</v>
      </c>
      <c r="L454">
        <v>3.01</v>
      </c>
      <c r="M454">
        <v>2.97</v>
      </c>
      <c r="N454">
        <f>VLOOKUP(C454,'Original PWC Results'!C:E,3,FALSE)</f>
        <v>17.2</v>
      </c>
      <c r="O454">
        <f t="shared" si="38"/>
        <v>0.51860465116279075</v>
      </c>
      <c r="R454">
        <f t="shared" si="36"/>
        <v>16</v>
      </c>
      <c r="S454">
        <f t="shared" si="37"/>
        <v>23</v>
      </c>
    </row>
    <row r="455" spans="1:19" x14ac:dyDescent="0.3">
      <c r="A455">
        <f t="shared" si="39"/>
        <v>454</v>
      </c>
      <c r="B455" t="s">
        <v>3387</v>
      </c>
      <c r="C455" t="str">
        <f t="shared" si="35"/>
        <v>forest_trees_g_7_OtherTreeESA6</v>
      </c>
      <c r="D455">
        <v>7.93</v>
      </c>
      <c r="E455">
        <v>7.81</v>
      </c>
      <c r="F455">
        <v>0.80100000000000005</v>
      </c>
      <c r="G455">
        <v>0.65300000000000002</v>
      </c>
      <c r="H455">
        <v>7.47</v>
      </c>
      <c r="I455">
        <v>6.14</v>
      </c>
      <c r="J455">
        <v>4.03</v>
      </c>
      <c r="K455">
        <v>2.98</v>
      </c>
      <c r="L455">
        <v>2.37</v>
      </c>
      <c r="M455">
        <v>2.34</v>
      </c>
      <c r="N455">
        <f>VLOOKUP(C455,'Original PWC Results'!C:E,3,FALSE)</f>
        <v>14.6</v>
      </c>
      <c r="O455">
        <f t="shared" si="38"/>
        <v>0.53493150684931501</v>
      </c>
      <c r="R455">
        <f t="shared" si="36"/>
        <v>16</v>
      </c>
      <c r="S455">
        <f t="shared" si="37"/>
        <v>23</v>
      </c>
    </row>
    <row r="456" spans="1:19" x14ac:dyDescent="0.3">
      <c r="A456">
        <f t="shared" si="39"/>
        <v>455</v>
      </c>
      <c r="B456" t="s">
        <v>3388</v>
      </c>
      <c r="C456" t="str">
        <f t="shared" si="35"/>
        <v>forest_trees_g_7_OtherTreeESA7</v>
      </c>
      <c r="D456">
        <v>30.2</v>
      </c>
      <c r="E456">
        <v>29.7</v>
      </c>
      <c r="F456">
        <v>2.4500000000000002</v>
      </c>
      <c r="G456">
        <v>1.2</v>
      </c>
      <c r="H456">
        <v>28.3</v>
      </c>
      <c r="I456">
        <v>21.4</v>
      </c>
      <c r="J456">
        <v>12.1</v>
      </c>
      <c r="K456">
        <v>8.73</v>
      </c>
      <c r="L456">
        <v>7.57</v>
      </c>
      <c r="M456">
        <v>7.44</v>
      </c>
      <c r="N456">
        <f>VLOOKUP(C456,'Original PWC Results'!C:E,3,FALSE)</f>
        <v>40</v>
      </c>
      <c r="O456">
        <f t="shared" si="38"/>
        <v>0.74249999999999994</v>
      </c>
      <c r="R456">
        <f t="shared" si="36"/>
        <v>16</v>
      </c>
      <c r="S456">
        <f t="shared" si="37"/>
        <v>23</v>
      </c>
    </row>
    <row r="457" spans="1:19" x14ac:dyDescent="0.3">
      <c r="A457">
        <f t="shared" si="39"/>
        <v>456</v>
      </c>
      <c r="B457" t="s">
        <v>3389</v>
      </c>
      <c r="C457" t="str">
        <f t="shared" si="35"/>
        <v>forest_trees_g_7_OtherTreeESA8</v>
      </c>
      <c r="D457">
        <v>34.5</v>
      </c>
      <c r="E457">
        <v>33.700000000000003</v>
      </c>
      <c r="F457">
        <v>1.87</v>
      </c>
      <c r="G457">
        <v>1.02</v>
      </c>
      <c r="H457">
        <v>31.5</v>
      </c>
      <c r="I457">
        <v>20</v>
      </c>
      <c r="J457">
        <v>9.99</v>
      </c>
      <c r="K457">
        <v>7.07</v>
      </c>
      <c r="L457">
        <v>6.47</v>
      </c>
      <c r="M457">
        <v>6.33</v>
      </c>
      <c r="N457">
        <f>VLOOKUP(C457,'Original PWC Results'!C:E,3,FALSE)</f>
        <v>46.8</v>
      </c>
      <c r="O457">
        <f t="shared" si="38"/>
        <v>0.72008547008547019</v>
      </c>
      <c r="R457">
        <f t="shared" si="36"/>
        <v>16</v>
      </c>
      <c r="S457">
        <f t="shared" si="37"/>
        <v>23</v>
      </c>
    </row>
    <row r="458" spans="1:19" x14ac:dyDescent="0.3">
      <c r="A458">
        <f t="shared" si="39"/>
        <v>457</v>
      </c>
      <c r="B458" t="s">
        <v>3390</v>
      </c>
      <c r="C458" t="str">
        <f t="shared" si="35"/>
        <v>forest_trees_g_7_OtherTreeESA9</v>
      </c>
      <c r="D458">
        <v>9.65</v>
      </c>
      <c r="E458">
        <v>9.49</v>
      </c>
      <c r="F458">
        <v>1.17</v>
      </c>
      <c r="G458">
        <v>0.84599999999999997</v>
      </c>
      <c r="H458">
        <v>9.0500000000000007</v>
      </c>
      <c r="I458">
        <v>7</v>
      </c>
      <c r="J458">
        <v>4.8899999999999997</v>
      </c>
      <c r="K458">
        <v>3.67</v>
      </c>
      <c r="L458">
        <v>3.07</v>
      </c>
      <c r="M458">
        <v>3.02</v>
      </c>
      <c r="N458">
        <f>VLOOKUP(C458,'Original PWC Results'!C:E,3,FALSE)</f>
        <v>17.899999999999999</v>
      </c>
      <c r="O458">
        <f t="shared" si="38"/>
        <v>0.53016759776536315</v>
      </c>
      <c r="R458">
        <f t="shared" si="36"/>
        <v>16</v>
      </c>
      <c r="S458">
        <f t="shared" si="37"/>
        <v>23</v>
      </c>
    </row>
    <row r="459" spans="1:19" x14ac:dyDescent="0.3">
      <c r="A459">
        <f t="shared" si="39"/>
        <v>458</v>
      </c>
      <c r="B459" t="s">
        <v>3391</v>
      </c>
      <c r="C459" t="str">
        <f t="shared" si="35"/>
        <v>forest_trees_g_7_OtherTreeESA10a</v>
      </c>
      <c r="D459">
        <v>21.1</v>
      </c>
      <c r="E459">
        <v>20.7</v>
      </c>
      <c r="F459">
        <v>2.0699999999999998</v>
      </c>
      <c r="G459">
        <v>1.1100000000000001</v>
      </c>
      <c r="H459">
        <v>20</v>
      </c>
      <c r="I459">
        <v>16.399999999999999</v>
      </c>
      <c r="J459">
        <v>10.199999999999999</v>
      </c>
      <c r="K459">
        <v>7.45</v>
      </c>
      <c r="L459">
        <v>6.27</v>
      </c>
      <c r="M459">
        <v>6.16</v>
      </c>
      <c r="N459">
        <f>VLOOKUP(C459,'Original PWC Results'!C:E,3,FALSE)</f>
        <v>33.4</v>
      </c>
      <c r="O459">
        <f t="shared" si="38"/>
        <v>0.61976047904191622</v>
      </c>
      <c r="R459">
        <f t="shared" si="36"/>
        <v>16</v>
      </c>
      <c r="S459">
        <f t="shared" si="37"/>
        <v>23</v>
      </c>
    </row>
    <row r="460" spans="1:19" x14ac:dyDescent="0.3">
      <c r="A460">
        <f t="shared" si="39"/>
        <v>459</v>
      </c>
      <c r="B460" t="s">
        <v>3392</v>
      </c>
      <c r="C460" t="str">
        <f t="shared" si="35"/>
        <v>forest_trees_g_7_OtherTreeESA10b</v>
      </c>
      <c r="D460">
        <v>12.9</v>
      </c>
      <c r="E460">
        <v>12.8</v>
      </c>
      <c r="F460">
        <v>1.83</v>
      </c>
      <c r="G460">
        <v>1.1499999999999999</v>
      </c>
      <c r="H460">
        <v>12.4</v>
      </c>
      <c r="I460">
        <v>11</v>
      </c>
      <c r="J460">
        <v>7.86</v>
      </c>
      <c r="K460">
        <v>6.26</v>
      </c>
      <c r="L460">
        <v>4.83</v>
      </c>
      <c r="M460">
        <v>4.78</v>
      </c>
      <c r="N460">
        <f>VLOOKUP(C460,'Original PWC Results'!C:E,3,FALSE)</f>
        <v>17.8</v>
      </c>
      <c r="O460">
        <f t="shared" si="38"/>
        <v>0.7191011235955056</v>
      </c>
      <c r="R460">
        <f t="shared" si="36"/>
        <v>16</v>
      </c>
      <c r="S460">
        <f t="shared" si="37"/>
        <v>23</v>
      </c>
    </row>
    <row r="461" spans="1:19" x14ac:dyDescent="0.3">
      <c r="A461">
        <f t="shared" si="39"/>
        <v>460</v>
      </c>
      <c r="B461" t="s">
        <v>3393</v>
      </c>
      <c r="C461" t="str">
        <f t="shared" si="35"/>
        <v>forest_trees_g_7_OtherTreeESA11a</v>
      </c>
      <c r="D461">
        <v>26.4</v>
      </c>
      <c r="E461">
        <v>26</v>
      </c>
      <c r="F461">
        <v>2.56</v>
      </c>
      <c r="G461">
        <v>1.19</v>
      </c>
      <c r="H461">
        <v>24.9</v>
      </c>
      <c r="I461">
        <v>22</v>
      </c>
      <c r="J461">
        <v>13.8</v>
      </c>
      <c r="K461">
        <v>9.84</v>
      </c>
      <c r="L461">
        <v>8.09</v>
      </c>
      <c r="M461">
        <v>7.97</v>
      </c>
      <c r="N461">
        <f>VLOOKUP(C461,'Original PWC Results'!C:E,3,FALSE)</f>
        <v>38.700000000000003</v>
      </c>
      <c r="O461">
        <f t="shared" si="38"/>
        <v>0.67183462532299731</v>
      </c>
      <c r="R461">
        <f t="shared" si="36"/>
        <v>16</v>
      </c>
      <c r="S461">
        <f t="shared" si="37"/>
        <v>23</v>
      </c>
    </row>
    <row r="462" spans="1:19" x14ac:dyDescent="0.3">
      <c r="A462">
        <f t="shared" si="39"/>
        <v>461</v>
      </c>
      <c r="B462" t="s">
        <v>3394</v>
      </c>
      <c r="C462" t="str">
        <f t="shared" si="35"/>
        <v>forest_trees_g_7_OtherTreeESA11b</v>
      </c>
      <c r="D462">
        <v>26.8</v>
      </c>
      <c r="E462">
        <v>26.3</v>
      </c>
      <c r="F462">
        <v>2.14</v>
      </c>
      <c r="G462">
        <v>0.93300000000000005</v>
      </c>
      <c r="H462">
        <v>24.9</v>
      </c>
      <c r="I462">
        <v>18.899999999999999</v>
      </c>
      <c r="J462">
        <v>10.9</v>
      </c>
      <c r="K462">
        <v>7.86</v>
      </c>
      <c r="L462">
        <v>6.68</v>
      </c>
      <c r="M462">
        <v>6.57</v>
      </c>
      <c r="N462">
        <f>VLOOKUP(C462,'Original PWC Results'!C:E,3,FALSE)</f>
        <v>38.6</v>
      </c>
      <c r="O462">
        <f t="shared" si="38"/>
        <v>0.68134715025906734</v>
      </c>
      <c r="R462">
        <f t="shared" si="36"/>
        <v>16</v>
      </c>
      <c r="S462">
        <f t="shared" si="37"/>
        <v>23</v>
      </c>
    </row>
    <row r="463" spans="1:19" x14ac:dyDescent="0.3">
      <c r="A463">
        <f t="shared" si="39"/>
        <v>462</v>
      </c>
      <c r="B463" t="s">
        <v>3395</v>
      </c>
      <c r="C463" t="str">
        <f t="shared" si="35"/>
        <v>forest_trees_g_7_OtherTreeESA12a</v>
      </c>
      <c r="D463">
        <v>20.8</v>
      </c>
      <c r="E463">
        <v>20.399999999999999</v>
      </c>
      <c r="F463">
        <v>1.69</v>
      </c>
      <c r="G463">
        <v>0.77900000000000003</v>
      </c>
      <c r="H463">
        <v>19.399999999999999</v>
      </c>
      <c r="I463">
        <v>14.3</v>
      </c>
      <c r="J463">
        <v>9.01</v>
      </c>
      <c r="K463">
        <v>6.52</v>
      </c>
      <c r="L463">
        <v>5.45</v>
      </c>
      <c r="M463">
        <v>5.35</v>
      </c>
      <c r="N463">
        <f>VLOOKUP(C463,'Original PWC Results'!C:E,3,FALSE)</f>
        <v>35.700000000000003</v>
      </c>
      <c r="O463">
        <f t="shared" si="38"/>
        <v>0.5714285714285714</v>
      </c>
      <c r="R463">
        <f t="shared" si="36"/>
        <v>16</v>
      </c>
      <c r="S463">
        <f t="shared" si="37"/>
        <v>23</v>
      </c>
    </row>
    <row r="464" spans="1:19" x14ac:dyDescent="0.3">
      <c r="A464">
        <f t="shared" si="39"/>
        <v>463</v>
      </c>
      <c r="B464" t="s">
        <v>3396</v>
      </c>
      <c r="C464" t="str">
        <f t="shared" si="35"/>
        <v>forest_trees_g_7_OtherTreeESA12b</v>
      </c>
      <c r="D464">
        <v>12.1</v>
      </c>
      <c r="E464">
        <v>11.9</v>
      </c>
      <c r="F464">
        <v>1.07</v>
      </c>
      <c r="G464">
        <v>0.67100000000000004</v>
      </c>
      <c r="H464">
        <v>11.3</v>
      </c>
      <c r="I464">
        <v>9.17</v>
      </c>
      <c r="J464">
        <v>5.75</v>
      </c>
      <c r="K464">
        <v>4.1500000000000004</v>
      </c>
      <c r="L464">
        <v>3.37</v>
      </c>
      <c r="M464">
        <v>3.32</v>
      </c>
      <c r="N464">
        <f>VLOOKUP(C464,'Original PWC Results'!C:E,3,FALSE)</f>
        <v>19.5</v>
      </c>
      <c r="O464">
        <f t="shared" si="38"/>
        <v>0.61025641025641031</v>
      </c>
      <c r="R464">
        <f t="shared" si="36"/>
        <v>16</v>
      </c>
      <c r="S464">
        <f t="shared" si="37"/>
        <v>23</v>
      </c>
    </row>
    <row r="465" spans="1:19" x14ac:dyDescent="0.3">
      <c r="A465">
        <f t="shared" si="39"/>
        <v>464</v>
      </c>
      <c r="B465" t="s">
        <v>3397</v>
      </c>
      <c r="C465" t="str">
        <f t="shared" si="35"/>
        <v>forest_trees_g_7_OtherTreeESA13</v>
      </c>
      <c r="D465">
        <v>9.42</v>
      </c>
      <c r="E465">
        <v>9.16</v>
      </c>
      <c r="F465">
        <v>0.873</v>
      </c>
      <c r="G465">
        <v>0.57199999999999995</v>
      </c>
      <c r="H465">
        <v>8.4600000000000009</v>
      </c>
      <c r="I465">
        <v>6.06</v>
      </c>
      <c r="J465">
        <v>3.75</v>
      </c>
      <c r="K465">
        <v>2.83</v>
      </c>
      <c r="L465">
        <v>2.21</v>
      </c>
      <c r="M465">
        <v>2.1800000000000002</v>
      </c>
      <c r="N465">
        <f>VLOOKUP(C465,'Original PWC Results'!C:E,3,FALSE)</f>
        <v>15</v>
      </c>
      <c r="O465">
        <f t="shared" si="38"/>
        <v>0.61066666666666669</v>
      </c>
      <c r="R465">
        <f t="shared" si="36"/>
        <v>16</v>
      </c>
      <c r="S465">
        <f t="shared" si="37"/>
        <v>23</v>
      </c>
    </row>
    <row r="466" spans="1:19" x14ac:dyDescent="0.3">
      <c r="A466">
        <f t="shared" si="39"/>
        <v>465</v>
      </c>
      <c r="B466" t="s">
        <v>3398</v>
      </c>
      <c r="C466" t="str">
        <f t="shared" si="35"/>
        <v>forest_trees_g_7_OtherTreeESA14</v>
      </c>
      <c r="D466">
        <v>6.85</v>
      </c>
      <c r="E466">
        <v>6.8</v>
      </c>
      <c r="F466">
        <v>1.28</v>
      </c>
      <c r="G466">
        <v>1.05</v>
      </c>
      <c r="H466">
        <v>6.64</v>
      </c>
      <c r="I466">
        <v>5.79</v>
      </c>
      <c r="J466">
        <v>4.78</v>
      </c>
      <c r="K466">
        <v>4.0599999999999996</v>
      </c>
      <c r="L466">
        <v>3.03</v>
      </c>
      <c r="M466">
        <v>3.01</v>
      </c>
      <c r="N466">
        <f>VLOOKUP(C466,'Original PWC Results'!C:E,3,FALSE)</f>
        <v>8.84</v>
      </c>
      <c r="O466">
        <f t="shared" si="38"/>
        <v>0.76923076923076927</v>
      </c>
      <c r="R466">
        <f t="shared" si="36"/>
        <v>16</v>
      </c>
      <c r="S466">
        <f t="shared" si="37"/>
        <v>23</v>
      </c>
    </row>
    <row r="467" spans="1:19" x14ac:dyDescent="0.3">
      <c r="A467">
        <f t="shared" si="39"/>
        <v>466</v>
      </c>
      <c r="B467" t="s">
        <v>3399</v>
      </c>
      <c r="C467" t="str">
        <f t="shared" si="35"/>
        <v>forest_trees_g_7_OtherTreeESA15a</v>
      </c>
      <c r="D467">
        <v>8.07</v>
      </c>
      <c r="E467">
        <v>7.94</v>
      </c>
      <c r="F467">
        <v>0.995</v>
      </c>
      <c r="G467">
        <v>0.78</v>
      </c>
      <c r="H467">
        <v>7.54</v>
      </c>
      <c r="I467">
        <v>5.97</v>
      </c>
      <c r="J467">
        <v>4.03</v>
      </c>
      <c r="K467">
        <v>3.09</v>
      </c>
      <c r="L467">
        <v>2.36</v>
      </c>
      <c r="M467">
        <v>2.33</v>
      </c>
      <c r="N467">
        <f>VLOOKUP(C467,'Original PWC Results'!C:E,3,FALSE)</f>
        <v>13.3</v>
      </c>
      <c r="O467">
        <f t="shared" si="38"/>
        <v>0.59699248120300752</v>
      </c>
      <c r="R467">
        <f t="shared" si="36"/>
        <v>16</v>
      </c>
      <c r="S467">
        <f t="shared" si="37"/>
        <v>23</v>
      </c>
    </row>
    <row r="468" spans="1:19" x14ac:dyDescent="0.3">
      <c r="A468">
        <f t="shared" si="39"/>
        <v>467</v>
      </c>
      <c r="B468" t="s">
        <v>3400</v>
      </c>
      <c r="C468" t="str">
        <f t="shared" si="35"/>
        <v>forest_trees_g_7_OtherTreeESA15b</v>
      </c>
      <c r="D468">
        <v>5.48</v>
      </c>
      <c r="E468">
        <v>5.26</v>
      </c>
      <c r="F468">
        <v>0.26700000000000002</v>
      </c>
      <c r="G468">
        <v>0.23100000000000001</v>
      </c>
      <c r="H468">
        <v>4.66</v>
      </c>
      <c r="I468">
        <v>3.07</v>
      </c>
      <c r="J468">
        <v>1.48</v>
      </c>
      <c r="K468">
        <v>1.02</v>
      </c>
      <c r="L468">
        <v>0.91100000000000003</v>
      </c>
      <c r="M468">
        <v>0.88600000000000001</v>
      </c>
      <c r="N468">
        <f>VLOOKUP(C468,'Original PWC Results'!C:E,3,FALSE)</f>
        <v>5.75</v>
      </c>
      <c r="O468">
        <f t="shared" si="38"/>
        <v>0.91478260869565209</v>
      </c>
      <c r="R468">
        <f t="shared" si="36"/>
        <v>16</v>
      </c>
      <c r="S468">
        <f t="shared" si="37"/>
        <v>23</v>
      </c>
    </row>
    <row r="469" spans="1:19" x14ac:dyDescent="0.3">
      <c r="A469">
        <f t="shared" si="39"/>
        <v>468</v>
      </c>
      <c r="B469" t="s">
        <v>3401</v>
      </c>
      <c r="C469" t="str">
        <f t="shared" si="35"/>
        <v>forest_trees_g_7_OtherTreeESA16a</v>
      </c>
      <c r="D469">
        <v>7.75</v>
      </c>
      <c r="E469">
        <v>7.68</v>
      </c>
      <c r="F469">
        <v>1.06</v>
      </c>
      <c r="G469">
        <v>0.93200000000000005</v>
      </c>
      <c r="H469">
        <v>7.47</v>
      </c>
      <c r="I469">
        <v>6.53</v>
      </c>
      <c r="J469">
        <v>4.8</v>
      </c>
      <c r="K469">
        <v>3.83</v>
      </c>
      <c r="L469">
        <v>2.86</v>
      </c>
      <c r="M469">
        <v>2.83</v>
      </c>
      <c r="N469">
        <f>VLOOKUP(C469,'Original PWC Results'!C:E,3,FALSE)</f>
        <v>13.5</v>
      </c>
      <c r="O469">
        <f t="shared" si="38"/>
        <v>0.56888888888888889</v>
      </c>
      <c r="R469">
        <f t="shared" si="36"/>
        <v>16</v>
      </c>
      <c r="S469">
        <f t="shared" si="37"/>
        <v>23</v>
      </c>
    </row>
    <row r="470" spans="1:19" x14ac:dyDescent="0.3">
      <c r="A470">
        <f t="shared" si="39"/>
        <v>469</v>
      </c>
      <c r="B470" t="s">
        <v>3402</v>
      </c>
      <c r="C470" t="str">
        <f t="shared" si="35"/>
        <v>forest_trees_g_7_OtherTreeESA16b</v>
      </c>
      <c r="D470">
        <v>6.76</v>
      </c>
      <c r="E470">
        <v>6.7</v>
      </c>
      <c r="F470">
        <v>1.07</v>
      </c>
      <c r="G470">
        <v>0.99</v>
      </c>
      <c r="H470">
        <v>6.54</v>
      </c>
      <c r="I470">
        <v>5.77</v>
      </c>
      <c r="J470">
        <v>4.47</v>
      </c>
      <c r="K470">
        <v>3.67</v>
      </c>
      <c r="L470">
        <v>2.7</v>
      </c>
      <c r="M470">
        <v>2.68</v>
      </c>
      <c r="N470">
        <f>VLOOKUP(C470,'Original PWC Results'!C:E,3,FALSE)</f>
        <v>6.76</v>
      </c>
      <c r="O470">
        <f t="shared" si="38"/>
        <v>0.99112426035502965</v>
      </c>
      <c r="R470">
        <f t="shared" si="36"/>
        <v>16</v>
      </c>
      <c r="S470">
        <f t="shared" si="37"/>
        <v>23</v>
      </c>
    </row>
    <row r="471" spans="1:19" x14ac:dyDescent="0.3">
      <c r="A471">
        <f t="shared" si="39"/>
        <v>470</v>
      </c>
      <c r="B471" t="s">
        <v>3403</v>
      </c>
      <c r="C471" t="str">
        <f t="shared" si="35"/>
        <v>forest_trees_g_7_OtherTreeESA17a</v>
      </c>
      <c r="D471">
        <v>7.87</v>
      </c>
      <c r="E471">
        <v>7.8</v>
      </c>
      <c r="F471">
        <v>1.31</v>
      </c>
      <c r="G471">
        <v>1.1399999999999999</v>
      </c>
      <c r="H471">
        <v>7.6</v>
      </c>
      <c r="I471">
        <v>6.87</v>
      </c>
      <c r="J471">
        <v>5.18</v>
      </c>
      <c r="K471">
        <v>4.25</v>
      </c>
      <c r="L471">
        <v>3.11</v>
      </c>
      <c r="M471">
        <v>3.09</v>
      </c>
      <c r="N471">
        <f>VLOOKUP(C471,'Original PWC Results'!C:E,3,FALSE)</f>
        <v>13.6</v>
      </c>
      <c r="O471">
        <f t="shared" si="38"/>
        <v>0.57352941176470584</v>
      </c>
      <c r="R471">
        <f t="shared" si="36"/>
        <v>16</v>
      </c>
      <c r="S471">
        <f t="shared" si="37"/>
        <v>23</v>
      </c>
    </row>
    <row r="472" spans="1:19" x14ac:dyDescent="0.3">
      <c r="A472">
        <f t="shared" si="39"/>
        <v>471</v>
      </c>
      <c r="B472" t="s">
        <v>3404</v>
      </c>
      <c r="C472" t="str">
        <f t="shared" si="35"/>
        <v>forest_trees_g_7_OtherTreeESA17b</v>
      </c>
      <c r="D472">
        <v>6.73</v>
      </c>
      <c r="E472">
        <v>6.67</v>
      </c>
      <c r="F472">
        <v>0.94299999999999995</v>
      </c>
      <c r="G472">
        <v>0.88800000000000001</v>
      </c>
      <c r="H472">
        <v>6.51</v>
      </c>
      <c r="I472">
        <v>5.64</v>
      </c>
      <c r="J472">
        <v>4.1100000000000003</v>
      </c>
      <c r="K472">
        <v>3.25</v>
      </c>
      <c r="L472">
        <v>2.4300000000000002</v>
      </c>
      <c r="M472">
        <v>2.41</v>
      </c>
      <c r="N472">
        <f>VLOOKUP(C472,'Original PWC Results'!C:E,3,FALSE)</f>
        <v>6.78</v>
      </c>
      <c r="O472">
        <f t="shared" si="38"/>
        <v>0.98377581120943947</v>
      </c>
      <c r="R472">
        <f t="shared" si="36"/>
        <v>16</v>
      </c>
      <c r="S472">
        <f t="shared" si="37"/>
        <v>23</v>
      </c>
    </row>
    <row r="473" spans="1:19" x14ac:dyDescent="0.3">
      <c r="A473">
        <f t="shared" si="39"/>
        <v>472</v>
      </c>
      <c r="B473" t="s">
        <v>3405</v>
      </c>
      <c r="C473" t="str">
        <f t="shared" si="35"/>
        <v>forest_trees_g_7_OtherTreeESA18a</v>
      </c>
      <c r="D473">
        <v>6.85</v>
      </c>
      <c r="E473">
        <v>6.77</v>
      </c>
      <c r="F473">
        <v>0.93899999999999995</v>
      </c>
      <c r="G473">
        <v>0.871</v>
      </c>
      <c r="H473">
        <v>6.54</v>
      </c>
      <c r="I473">
        <v>5.51</v>
      </c>
      <c r="J473">
        <v>4.0199999999999996</v>
      </c>
      <c r="K473">
        <v>3.28</v>
      </c>
      <c r="L473">
        <v>2.36</v>
      </c>
      <c r="M473">
        <v>2.35</v>
      </c>
      <c r="N473">
        <f>VLOOKUP(C473,'Original PWC Results'!C:E,3,FALSE)</f>
        <v>10.4</v>
      </c>
      <c r="O473">
        <f t="shared" si="38"/>
        <v>0.65096153846153837</v>
      </c>
      <c r="R473">
        <f t="shared" si="36"/>
        <v>16</v>
      </c>
      <c r="S473">
        <f t="shared" si="37"/>
        <v>23</v>
      </c>
    </row>
    <row r="474" spans="1:19" x14ac:dyDescent="0.3">
      <c r="A474">
        <f t="shared" si="39"/>
        <v>473</v>
      </c>
      <c r="B474" t="s">
        <v>3406</v>
      </c>
      <c r="C474" t="str">
        <f t="shared" si="35"/>
        <v>forest_trees_g_7_OtherTreeESA18b</v>
      </c>
      <c r="D474">
        <v>8.35</v>
      </c>
      <c r="E474">
        <v>8.2200000000000006</v>
      </c>
      <c r="F474">
        <v>0.90500000000000003</v>
      </c>
      <c r="G474">
        <v>0.77800000000000002</v>
      </c>
      <c r="H474">
        <v>7.86</v>
      </c>
      <c r="I474">
        <v>6.19</v>
      </c>
      <c r="J474">
        <v>4.1399999999999997</v>
      </c>
      <c r="K474">
        <v>3.2</v>
      </c>
      <c r="L474">
        <v>2.4</v>
      </c>
      <c r="M474">
        <v>2.37</v>
      </c>
      <c r="N474">
        <f>VLOOKUP(C474,'Original PWC Results'!C:E,3,FALSE)</f>
        <v>15.1</v>
      </c>
      <c r="O474">
        <f t="shared" si="38"/>
        <v>0.54437086092715237</v>
      </c>
      <c r="R474">
        <f t="shared" si="36"/>
        <v>16</v>
      </c>
      <c r="S474">
        <f t="shared" si="37"/>
        <v>23</v>
      </c>
    </row>
    <row r="475" spans="1:19" x14ac:dyDescent="0.3">
      <c r="A475">
        <f t="shared" si="39"/>
        <v>474</v>
      </c>
      <c r="B475" t="s">
        <v>3407</v>
      </c>
      <c r="C475" t="str">
        <f t="shared" si="35"/>
        <v>forest_trees_g_7_OtherTreeESA19a</v>
      </c>
      <c r="D475">
        <v>6.77</v>
      </c>
      <c r="E475">
        <v>6.69</v>
      </c>
      <c r="F475">
        <v>1.31</v>
      </c>
      <c r="G475">
        <v>1.1499999999999999</v>
      </c>
      <c r="H475">
        <v>6.45</v>
      </c>
      <c r="I475">
        <v>5.27</v>
      </c>
      <c r="J475">
        <v>3.73</v>
      </c>
      <c r="K475">
        <v>2.98</v>
      </c>
      <c r="L475">
        <v>2.33</v>
      </c>
      <c r="M475">
        <v>2.31</v>
      </c>
      <c r="N475">
        <f>VLOOKUP(C475,'Original PWC Results'!C:E,3,FALSE)</f>
        <v>10.6</v>
      </c>
      <c r="O475">
        <f t="shared" si="38"/>
        <v>0.63113207547169814</v>
      </c>
      <c r="R475">
        <f t="shared" si="36"/>
        <v>16</v>
      </c>
      <c r="S475">
        <f t="shared" si="37"/>
        <v>23</v>
      </c>
    </row>
    <row r="476" spans="1:19" x14ac:dyDescent="0.3">
      <c r="A476">
        <f t="shared" si="39"/>
        <v>475</v>
      </c>
      <c r="B476" t="s">
        <v>3408</v>
      </c>
      <c r="C476" t="str">
        <f t="shared" si="35"/>
        <v>forest_trees_g_7_OtherTreeESA19b</v>
      </c>
      <c r="D476">
        <v>8.0299999999999994</v>
      </c>
      <c r="E476">
        <v>7.92</v>
      </c>
      <c r="F476">
        <v>1.7</v>
      </c>
      <c r="G476">
        <v>1.43</v>
      </c>
      <c r="H476">
        <v>7.6</v>
      </c>
      <c r="I476">
        <v>6.21</v>
      </c>
      <c r="J476">
        <v>4.4400000000000004</v>
      </c>
      <c r="K476">
        <v>3.73</v>
      </c>
      <c r="L476">
        <v>2.79</v>
      </c>
      <c r="M476">
        <v>2.77</v>
      </c>
      <c r="N476">
        <f>VLOOKUP(C476,'Original PWC Results'!C:E,3,FALSE)</f>
        <v>14.6</v>
      </c>
      <c r="O476">
        <f t="shared" si="38"/>
        <v>0.54246575342465753</v>
      </c>
      <c r="R476">
        <f t="shared" si="36"/>
        <v>16</v>
      </c>
      <c r="S476">
        <f t="shared" si="37"/>
        <v>23</v>
      </c>
    </row>
    <row r="477" spans="1:19" x14ac:dyDescent="0.3">
      <c r="A477">
        <f t="shared" si="39"/>
        <v>476</v>
      </c>
      <c r="B477" t="s">
        <v>3409</v>
      </c>
      <c r="C477" t="str">
        <f t="shared" si="35"/>
        <v>forest_trees_g_7_OtherTreeESA20a</v>
      </c>
      <c r="D477">
        <v>61.3</v>
      </c>
      <c r="E477">
        <v>59.9</v>
      </c>
      <c r="F477">
        <v>4.68</v>
      </c>
      <c r="G477">
        <v>1.67</v>
      </c>
      <c r="H477">
        <v>57.7</v>
      </c>
      <c r="I477">
        <v>43</v>
      </c>
      <c r="J477">
        <v>24.2</v>
      </c>
      <c r="K477">
        <v>17.600000000000001</v>
      </c>
      <c r="L477">
        <v>14.4</v>
      </c>
      <c r="M477">
        <v>14.2</v>
      </c>
      <c r="N477">
        <f>VLOOKUP(C477,'Original PWC Results'!C:E,3,FALSE)</f>
        <v>88.5</v>
      </c>
      <c r="O477">
        <f t="shared" si="38"/>
        <v>0.67683615819209042</v>
      </c>
      <c r="R477">
        <f t="shared" si="36"/>
        <v>16</v>
      </c>
      <c r="S477">
        <f t="shared" si="37"/>
        <v>23</v>
      </c>
    </row>
    <row r="478" spans="1:19" x14ac:dyDescent="0.3">
      <c r="A478">
        <f t="shared" si="39"/>
        <v>477</v>
      </c>
      <c r="B478" t="s">
        <v>3410</v>
      </c>
      <c r="C478" t="str">
        <f t="shared" si="35"/>
        <v>forest_trees_g_7_OtherTreeESA20b</v>
      </c>
      <c r="D478">
        <v>38.299999999999997</v>
      </c>
      <c r="E478">
        <v>37.5</v>
      </c>
      <c r="F478">
        <v>3.23</v>
      </c>
      <c r="G478">
        <v>1.1599999999999999</v>
      </c>
      <c r="H478">
        <v>35.200000000000003</v>
      </c>
      <c r="I478">
        <v>25.7</v>
      </c>
      <c r="J478">
        <v>15.5</v>
      </c>
      <c r="K478">
        <v>11.7</v>
      </c>
      <c r="L478">
        <v>9.23</v>
      </c>
      <c r="M478">
        <v>9.1300000000000008</v>
      </c>
      <c r="N478">
        <f>VLOOKUP(C478,'Original PWC Results'!C:E,3,FALSE)</f>
        <v>48.4</v>
      </c>
      <c r="O478">
        <f t="shared" si="38"/>
        <v>0.77479338842975209</v>
      </c>
      <c r="R478">
        <f t="shared" si="36"/>
        <v>16</v>
      </c>
      <c r="S478">
        <f t="shared" si="37"/>
        <v>23</v>
      </c>
    </row>
    <row r="479" spans="1:19" x14ac:dyDescent="0.3">
      <c r="A479">
        <f t="shared" si="39"/>
        <v>478</v>
      </c>
      <c r="B479" t="s">
        <v>3411</v>
      </c>
      <c r="C479" t="str">
        <f t="shared" si="35"/>
        <v>forest_trees_g_7_OtherTreeESA21</v>
      </c>
      <c r="D479">
        <v>13.3</v>
      </c>
      <c r="E479">
        <v>13</v>
      </c>
      <c r="F479">
        <v>1.1100000000000001</v>
      </c>
      <c r="G479">
        <v>0.58599999999999997</v>
      </c>
      <c r="H479">
        <v>12.2</v>
      </c>
      <c r="I479">
        <v>9.27</v>
      </c>
      <c r="J479">
        <v>5.71</v>
      </c>
      <c r="K479">
        <v>4.3</v>
      </c>
      <c r="L479">
        <v>3.54</v>
      </c>
      <c r="M479">
        <v>3.48</v>
      </c>
      <c r="N479">
        <f>VLOOKUP(C479,'Original PWC Results'!C:E,3,FALSE)</f>
        <v>20.399999999999999</v>
      </c>
      <c r="O479">
        <f t="shared" si="38"/>
        <v>0.63725490196078438</v>
      </c>
      <c r="R479">
        <f t="shared" si="36"/>
        <v>16</v>
      </c>
      <c r="S479">
        <f t="shared" si="37"/>
        <v>23</v>
      </c>
    </row>
    <row r="480" spans="1:19" x14ac:dyDescent="0.3">
      <c r="A480">
        <f t="shared" si="39"/>
        <v>479</v>
      </c>
      <c r="B480" t="s">
        <v>3412</v>
      </c>
      <c r="C480" t="str">
        <f t="shared" si="35"/>
        <v>forest_trees_g_4_OtherTreeESA1</v>
      </c>
      <c r="D480">
        <v>51.1</v>
      </c>
      <c r="E480">
        <v>41.8</v>
      </c>
      <c r="F480">
        <v>4.5199999999999996</v>
      </c>
      <c r="G480">
        <v>1.91</v>
      </c>
      <c r="H480">
        <v>31.8</v>
      </c>
      <c r="I480">
        <v>29</v>
      </c>
      <c r="J480">
        <v>20.8</v>
      </c>
      <c r="K480">
        <v>16.100000000000001</v>
      </c>
      <c r="L480">
        <v>41.6</v>
      </c>
      <c r="M480">
        <v>39.5</v>
      </c>
      <c r="N480">
        <f>VLOOKUP(C480,'Original PWC Results'!C:E,3,FALSE)</f>
        <v>60.2</v>
      </c>
      <c r="O480">
        <f t="shared" si="38"/>
        <v>0.69435215946843842</v>
      </c>
      <c r="R480">
        <f t="shared" si="36"/>
        <v>16</v>
      </c>
      <c r="S480">
        <f t="shared" si="37"/>
        <v>23</v>
      </c>
    </row>
    <row r="481" spans="1:19" x14ac:dyDescent="0.3">
      <c r="A481">
        <f t="shared" si="39"/>
        <v>480</v>
      </c>
      <c r="B481" t="s">
        <v>3413</v>
      </c>
      <c r="C481" t="str">
        <f t="shared" si="35"/>
        <v>forest_trees_g_4_OtherTreeESA2</v>
      </c>
      <c r="D481">
        <v>23.4</v>
      </c>
      <c r="E481">
        <v>21.5</v>
      </c>
      <c r="F481">
        <v>2.13</v>
      </c>
      <c r="G481">
        <v>0.93799999999999994</v>
      </c>
      <c r="H481">
        <v>19.600000000000001</v>
      </c>
      <c r="I481">
        <v>15.8</v>
      </c>
      <c r="J481">
        <v>9.4</v>
      </c>
      <c r="K481">
        <v>7.1</v>
      </c>
      <c r="L481">
        <v>5.95</v>
      </c>
      <c r="M481">
        <v>5.85</v>
      </c>
      <c r="N481">
        <f>VLOOKUP(C481,'Original PWC Results'!C:E,3,FALSE)</f>
        <v>46.4</v>
      </c>
      <c r="O481">
        <f t="shared" si="38"/>
        <v>0.46336206896551724</v>
      </c>
      <c r="R481">
        <f t="shared" si="36"/>
        <v>16</v>
      </c>
      <c r="S481">
        <f t="shared" si="37"/>
        <v>23</v>
      </c>
    </row>
    <row r="482" spans="1:19" x14ac:dyDescent="0.3">
      <c r="A482">
        <f t="shared" si="39"/>
        <v>481</v>
      </c>
      <c r="B482" t="s">
        <v>3414</v>
      </c>
      <c r="C482" t="str">
        <f t="shared" si="35"/>
        <v>forest_trees_g_4_OtherTreeESA3</v>
      </c>
      <c r="D482">
        <v>87.7</v>
      </c>
      <c r="E482">
        <v>66.2</v>
      </c>
      <c r="F482">
        <v>5.76</v>
      </c>
      <c r="G482">
        <v>3.58</v>
      </c>
      <c r="H482">
        <v>54.7</v>
      </c>
      <c r="I482">
        <v>43.5</v>
      </c>
      <c r="J482">
        <v>28.3</v>
      </c>
      <c r="K482">
        <v>21.3</v>
      </c>
      <c r="L482">
        <v>16.600000000000001</v>
      </c>
      <c r="M482">
        <v>16.399999999999999</v>
      </c>
      <c r="N482">
        <f>VLOOKUP(C482,'Original PWC Results'!C:E,3,FALSE)</f>
        <v>89.3</v>
      </c>
      <c r="O482">
        <f t="shared" si="38"/>
        <v>0.74132138857782759</v>
      </c>
      <c r="R482">
        <f t="shared" si="36"/>
        <v>16</v>
      </c>
      <c r="S482">
        <f t="shared" si="37"/>
        <v>23</v>
      </c>
    </row>
    <row r="483" spans="1:19" x14ac:dyDescent="0.3">
      <c r="A483">
        <f t="shared" si="39"/>
        <v>482</v>
      </c>
      <c r="B483" t="s">
        <v>3415</v>
      </c>
      <c r="C483" t="str">
        <f t="shared" si="35"/>
        <v>forest_trees_g_4_OtherTreeESA4</v>
      </c>
      <c r="D483">
        <v>61.3</v>
      </c>
      <c r="E483">
        <v>37.9</v>
      </c>
      <c r="F483">
        <v>4.22</v>
      </c>
      <c r="G483">
        <v>1.85</v>
      </c>
      <c r="H483">
        <v>33.700000000000003</v>
      </c>
      <c r="I483">
        <v>23.3</v>
      </c>
      <c r="J483">
        <v>15.2</v>
      </c>
      <c r="K483">
        <v>11.7</v>
      </c>
      <c r="L483">
        <v>13.5</v>
      </c>
      <c r="M483">
        <v>13.4</v>
      </c>
      <c r="N483">
        <f>VLOOKUP(C483,'Original PWC Results'!C:E,3,FALSE)</f>
        <v>59</v>
      </c>
      <c r="O483">
        <f t="shared" si="38"/>
        <v>0.64237288135593218</v>
      </c>
      <c r="R483">
        <f t="shared" si="36"/>
        <v>16</v>
      </c>
      <c r="S483">
        <f t="shared" si="37"/>
        <v>23</v>
      </c>
    </row>
    <row r="484" spans="1:19" x14ac:dyDescent="0.3">
      <c r="A484">
        <f t="shared" si="39"/>
        <v>483</v>
      </c>
      <c r="B484" t="s">
        <v>3416</v>
      </c>
      <c r="C484" t="str">
        <f t="shared" si="35"/>
        <v>forest_trees_g_4_OtherTreeESA5</v>
      </c>
      <c r="D484">
        <v>18.3</v>
      </c>
      <c r="E484">
        <v>16.2</v>
      </c>
      <c r="F484">
        <v>1.61</v>
      </c>
      <c r="G484">
        <v>1.02</v>
      </c>
      <c r="H484">
        <v>14.3</v>
      </c>
      <c r="I484">
        <v>11.4</v>
      </c>
      <c r="J484">
        <v>8.08</v>
      </c>
      <c r="K484">
        <v>6.07</v>
      </c>
      <c r="L484">
        <v>4.79</v>
      </c>
      <c r="M484">
        <v>4.74</v>
      </c>
      <c r="N484">
        <f>VLOOKUP(C484,'Original PWC Results'!C:E,3,FALSE)</f>
        <v>39.6</v>
      </c>
      <c r="O484">
        <f t="shared" si="38"/>
        <v>0.40909090909090906</v>
      </c>
      <c r="R484">
        <f t="shared" si="36"/>
        <v>16</v>
      </c>
      <c r="S484">
        <f t="shared" si="37"/>
        <v>23</v>
      </c>
    </row>
    <row r="485" spans="1:19" x14ac:dyDescent="0.3">
      <c r="A485">
        <f t="shared" si="39"/>
        <v>484</v>
      </c>
      <c r="B485" t="s">
        <v>3417</v>
      </c>
      <c r="C485" t="str">
        <f t="shared" si="35"/>
        <v>forest_trees_g_4_OtherTreeESA6</v>
      </c>
      <c r="D485">
        <v>12.9</v>
      </c>
      <c r="E485">
        <v>12.6</v>
      </c>
      <c r="F485">
        <v>1.26</v>
      </c>
      <c r="G485">
        <v>0.83099999999999996</v>
      </c>
      <c r="H485">
        <v>12</v>
      </c>
      <c r="I485">
        <v>9.64</v>
      </c>
      <c r="J485">
        <v>6.35</v>
      </c>
      <c r="K485">
        <v>4.72</v>
      </c>
      <c r="L485">
        <v>3.71</v>
      </c>
      <c r="M485">
        <v>3.66</v>
      </c>
      <c r="N485">
        <f>VLOOKUP(C485,'Original PWC Results'!C:E,3,FALSE)</f>
        <v>38.700000000000003</v>
      </c>
      <c r="O485">
        <f t="shared" si="38"/>
        <v>0.32558139534883718</v>
      </c>
      <c r="R485">
        <f t="shared" si="36"/>
        <v>16</v>
      </c>
      <c r="S485">
        <f t="shared" si="37"/>
        <v>23</v>
      </c>
    </row>
    <row r="486" spans="1:19" x14ac:dyDescent="0.3">
      <c r="A486">
        <f t="shared" si="39"/>
        <v>485</v>
      </c>
      <c r="B486" t="s">
        <v>3418</v>
      </c>
      <c r="C486" t="str">
        <f t="shared" si="35"/>
        <v>forest_trees_g_4_OtherTreeESA7</v>
      </c>
      <c r="D486">
        <v>100</v>
      </c>
      <c r="E486">
        <v>81</v>
      </c>
      <c r="F486">
        <v>4.82</v>
      </c>
      <c r="G486">
        <v>2.31</v>
      </c>
      <c r="H486">
        <v>66.400000000000006</v>
      </c>
      <c r="I486">
        <v>46.4</v>
      </c>
      <c r="J486">
        <v>24.3</v>
      </c>
      <c r="K486">
        <v>17.5</v>
      </c>
      <c r="L486">
        <v>16.3</v>
      </c>
      <c r="M486">
        <v>15.9</v>
      </c>
      <c r="N486">
        <f>VLOOKUP(C486,'Original PWC Results'!C:E,3,FALSE)</f>
        <v>108</v>
      </c>
      <c r="O486">
        <f t="shared" si="38"/>
        <v>0.75</v>
      </c>
      <c r="R486">
        <f t="shared" si="36"/>
        <v>16</v>
      </c>
      <c r="S486">
        <f t="shared" si="37"/>
        <v>23</v>
      </c>
    </row>
    <row r="487" spans="1:19" x14ac:dyDescent="0.3">
      <c r="A487">
        <f t="shared" si="39"/>
        <v>486</v>
      </c>
      <c r="B487" t="s">
        <v>3419</v>
      </c>
      <c r="C487" t="str">
        <f t="shared" si="35"/>
        <v>forest_trees_g_4_OtherTreeESA8</v>
      </c>
      <c r="D487">
        <v>120</v>
      </c>
      <c r="E487">
        <v>90.7</v>
      </c>
      <c r="F487">
        <v>3.45</v>
      </c>
      <c r="G487">
        <v>2.02</v>
      </c>
      <c r="H487">
        <v>66.7</v>
      </c>
      <c r="I487">
        <v>39.700000000000003</v>
      </c>
      <c r="J487">
        <v>19.2</v>
      </c>
      <c r="K487">
        <v>13.4</v>
      </c>
      <c r="L487">
        <v>14</v>
      </c>
      <c r="M487">
        <v>13.7</v>
      </c>
      <c r="N487">
        <f>VLOOKUP(C487,'Original PWC Results'!C:E,3,FALSE)</f>
        <v>119</v>
      </c>
      <c r="O487">
        <f t="shared" si="38"/>
        <v>0.7621848739495799</v>
      </c>
      <c r="R487">
        <f t="shared" si="36"/>
        <v>16</v>
      </c>
      <c r="S487">
        <f t="shared" si="37"/>
        <v>23</v>
      </c>
    </row>
    <row r="488" spans="1:19" x14ac:dyDescent="0.3">
      <c r="A488">
        <f t="shared" si="39"/>
        <v>487</v>
      </c>
      <c r="B488" t="s">
        <v>3420</v>
      </c>
      <c r="C488" t="str">
        <f t="shared" si="35"/>
        <v>forest_trees_g_4_OtherTreeESA9</v>
      </c>
      <c r="D488">
        <v>24.8</v>
      </c>
      <c r="E488">
        <v>22.5</v>
      </c>
      <c r="F488">
        <v>2.34</v>
      </c>
      <c r="G488">
        <v>1.27</v>
      </c>
      <c r="H488">
        <v>20.2</v>
      </c>
      <c r="I488">
        <v>15.4</v>
      </c>
      <c r="J488">
        <v>9.44</v>
      </c>
      <c r="K488">
        <v>7.15</v>
      </c>
      <c r="L488">
        <v>6.24</v>
      </c>
      <c r="M488">
        <v>6.13</v>
      </c>
      <c r="N488">
        <f>VLOOKUP(C488,'Original PWC Results'!C:E,3,FALSE)</f>
        <v>46.9</v>
      </c>
      <c r="O488">
        <f t="shared" si="38"/>
        <v>0.47974413646055436</v>
      </c>
      <c r="R488">
        <f t="shared" si="36"/>
        <v>16</v>
      </c>
      <c r="S488">
        <f t="shared" si="37"/>
        <v>23</v>
      </c>
    </row>
    <row r="489" spans="1:19" x14ac:dyDescent="0.3">
      <c r="A489">
        <f t="shared" si="39"/>
        <v>488</v>
      </c>
      <c r="B489" t="s">
        <v>3421</v>
      </c>
      <c r="C489" t="str">
        <f t="shared" si="35"/>
        <v>forest_trees_g_4_OtherTreeESA10a</v>
      </c>
      <c r="D489">
        <v>59.1</v>
      </c>
      <c r="E489">
        <v>52.6</v>
      </c>
      <c r="F489">
        <v>4.7699999999999996</v>
      </c>
      <c r="G489">
        <v>2.13</v>
      </c>
      <c r="H489">
        <v>46.6</v>
      </c>
      <c r="I489">
        <v>40.200000000000003</v>
      </c>
      <c r="J489">
        <v>24.5</v>
      </c>
      <c r="K489">
        <v>17.600000000000001</v>
      </c>
      <c r="L489">
        <v>15.4</v>
      </c>
      <c r="M489">
        <v>15.2</v>
      </c>
      <c r="N489">
        <f>VLOOKUP(C489,'Original PWC Results'!C:E,3,FALSE)</f>
        <v>74.400000000000006</v>
      </c>
      <c r="O489">
        <f t="shared" si="38"/>
        <v>0.70698924731182788</v>
      </c>
      <c r="R489">
        <f t="shared" si="36"/>
        <v>16</v>
      </c>
      <c r="S489">
        <f t="shared" si="37"/>
        <v>23</v>
      </c>
    </row>
    <row r="490" spans="1:19" x14ac:dyDescent="0.3">
      <c r="A490">
        <f t="shared" si="39"/>
        <v>489</v>
      </c>
      <c r="B490" t="s">
        <v>3422</v>
      </c>
      <c r="C490" t="str">
        <f t="shared" si="35"/>
        <v>forest_trees_g_4_OtherTreeESA10b</v>
      </c>
      <c r="D490">
        <v>35.4</v>
      </c>
      <c r="E490">
        <v>33.1</v>
      </c>
      <c r="F490">
        <v>4.07</v>
      </c>
      <c r="G490">
        <v>1.86</v>
      </c>
      <c r="H490">
        <v>30.3</v>
      </c>
      <c r="I490">
        <v>26.8</v>
      </c>
      <c r="J490">
        <v>18.399999999999999</v>
      </c>
      <c r="K490">
        <v>14.3</v>
      </c>
      <c r="L490">
        <v>11.2</v>
      </c>
      <c r="M490">
        <v>11.1</v>
      </c>
      <c r="N490">
        <f>VLOOKUP(C490,'Original PWC Results'!C:E,3,FALSE)</f>
        <v>47.7</v>
      </c>
      <c r="O490">
        <f t="shared" si="38"/>
        <v>0.69392033542976939</v>
      </c>
      <c r="R490">
        <f t="shared" si="36"/>
        <v>16</v>
      </c>
      <c r="S490">
        <f t="shared" si="37"/>
        <v>23</v>
      </c>
    </row>
    <row r="491" spans="1:19" x14ac:dyDescent="0.3">
      <c r="A491">
        <f t="shared" si="39"/>
        <v>490</v>
      </c>
      <c r="B491" t="s">
        <v>3423</v>
      </c>
      <c r="C491" t="str">
        <f t="shared" si="35"/>
        <v>forest_trees_g_4_OtherTreeESA11a</v>
      </c>
      <c r="D491">
        <v>82.6</v>
      </c>
      <c r="E491">
        <v>57.4</v>
      </c>
      <c r="F491">
        <v>3.86</v>
      </c>
      <c r="G491">
        <v>2.19</v>
      </c>
      <c r="H491">
        <v>47.3</v>
      </c>
      <c r="I491">
        <v>34.799999999999997</v>
      </c>
      <c r="J491">
        <v>19.8</v>
      </c>
      <c r="K491">
        <v>14.5</v>
      </c>
      <c r="L491">
        <v>12</v>
      </c>
      <c r="M491">
        <v>11.9</v>
      </c>
      <c r="N491">
        <f>VLOOKUP(C491,'Original PWC Results'!C:E,3,FALSE)</f>
        <v>83.6</v>
      </c>
      <c r="O491">
        <f t="shared" si="38"/>
        <v>0.6866028708133971</v>
      </c>
      <c r="R491">
        <f t="shared" si="36"/>
        <v>16</v>
      </c>
      <c r="S491">
        <f t="shared" si="37"/>
        <v>23</v>
      </c>
    </row>
    <row r="492" spans="1:19" x14ac:dyDescent="0.3">
      <c r="A492">
        <f t="shared" si="39"/>
        <v>491</v>
      </c>
      <c r="B492" t="s">
        <v>3424</v>
      </c>
      <c r="C492" t="str">
        <f t="shared" si="35"/>
        <v>forest_trees_g_4_OtherTreeESA11b</v>
      </c>
      <c r="D492">
        <v>80.400000000000006</v>
      </c>
      <c r="E492">
        <v>67.900000000000006</v>
      </c>
      <c r="F492">
        <v>4.21</v>
      </c>
      <c r="G492">
        <v>1.73</v>
      </c>
      <c r="H492">
        <v>57.4</v>
      </c>
      <c r="I492">
        <v>41.4</v>
      </c>
      <c r="J492">
        <v>22.2</v>
      </c>
      <c r="K492">
        <v>15.7</v>
      </c>
      <c r="L492">
        <v>14.1</v>
      </c>
      <c r="M492">
        <v>13.8</v>
      </c>
      <c r="N492">
        <f>VLOOKUP(C492,'Original PWC Results'!C:E,3,FALSE)</f>
        <v>96.4</v>
      </c>
      <c r="O492">
        <f t="shared" si="38"/>
        <v>0.7043568464730291</v>
      </c>
      <c r="R492">
        <f t="shared" si="36"/>
        <v>16</v>
      </c>
      <c r="S492">
        <f t="shared" si="37"/>
        <v>23</v>
      </c>
    </row>
    <row r="493" spans="1:19" x14ac:dyDescent="0.3">
      <c r="A493">
        <f t="shared" si="39"/>
        <v>492</v>
      </c>
      <c r="B493" t="s">
        <v>3425</v>
      </c>
      <c r="C493" t="str">
        <f t="shared" si="35"/>
        <v>forest_trees_g_4_OtherTreeESA12a</v>
      </c>
      <c r="D493">
        <v>65.2</v>
      </c>
      <c r="E493">
        <v>55.3</v>
      </c>
      <c r="F493">
        <v>3.34</v>
      </c>
      <c r="G493">
        <v>1.25</v>
      </c>
      <c r="H493">
        <v>48.8</v>
      </c>
      <c r="I493">
        <v>33.799999999999997</v>
      </c>
      <c r="J493">
        <v>18.399999999999999</v>
      </c>
      <c r="K493">
        <v>13.1</v>
      </c>
      <c r="L493">
        <v>12</v>
      </c>
      <c r="M493">
        <v>11.6</v>
      </c>
      <c r="N493">
        <f>VLOOKUP(C493,'Original PWC Results'!C:E,3,FALSE)</f>
        <v>90.5</v>
      </c>
      <c r="O493">
        <f t="shared" si="38"/>
        <v>0.61104972375690603</v>
      </c>
      <c r="R493">
        <f t="shared" si="36"/>
        <v>16</v>
      </c>
      <c r="S493">
        <f t="shared" si="37"/>
        <v>23</v>
      </c>
    </row>
    <row r="494" spans="1:19" x14ac:dyDescent="0.3">
      <c r="A494">
        <f t="shared" si="39"/>
        <v>493</v>
      </c>
      <c r="B494" t="s">
        <v>3426</v>
      </c>
      <c r="C494" t="str">
        <f t="shared" si="35"/>
        <v>forest_trees_g_4_OtherTreeESA12b</v>
      </c>
      <c r="D494">
        <v>31.1</v>
      </c>
      <c r="E494">
        <v>28</v>
      </c>
      <c r="F494">
        <v>2.02</v>
      </c>
      <c r="G494">
        <v>1.03</v>
      </c>
      <c r="H494">
        <v>25.2</v>
      </c>
      <c r="I494">
        <v>19.100000000000001</v>
      </c>
      <c r="J494">
        <v>10.9</v>
      </c>
      <c r="K494">
        <v>7.87</v>
      </c>
      <c r="L494">
        <v>6.65</v>
      </c>
      <c r="M494">
        <v>6.54</v>
      </c>
      <c r="N494">
        <f>VLOOKUP(C494,'Original PWC Results'!C:E,3,FALSE)</f>
        <v>53.7</v>
      </c>
      <c r="O494">
        <f t="shared" si="38"/>
        <v>0.52141527001862198</v>
      </c>
      <c r="R494">
        <f t="shared" si="36"/>
        <v>16</v>
      </c>
      <c r="S494">
        <f t="shared" si="37"/>
        <v>23</v>
      </c>
    </row>
    <row r="495" spans="1:19" x14ac:dyDescent="0.3">
      <c r="A495">
        <f t="shared" si="39"/>
        <v>494</v>
      </c>
      <c r="B495" t="s">
        <v>3427</v>
      </c>
      <c r="C495" t="str">
        <f t="shared" si="35"/>
        <v>forest_trees_g_4_OtherTreeESA13</v>
      </c>
      <c r="D495">
        <v>26.8</v>
      </c>
      <c r="E495">
        <v>24.4</v>
      </c>
      <c r="F495">
        <v>1.91</v>
      </c>
      <c r="G495">
        <v>0.84399999999999997</v>
      </c>
      <c r="H495">
        <v>21.4</v>
      </c>
      <c r="I495">
        <v>15.4</v>
      </c>
      <c r="J495">
        <v>8.8000000000000007</v>
      </c>
      <c r="K495">
        <v>6.61</v>
      </c>
      <c r="L495">
        <v>5.36</v>
      </c>
      <c r="M495">
        <v>5.29</v>
      </c>
      <c r="N495">
        <f>VLOOKUP(C495,'Original PWC Results'!C:E,3,FALSE)</f>
        <v>43.9</v>
      </c>
      <c r="O495">
        <f t="shared" si="38"/>
        <v>0.55580865603644647</v>
      </c>
      <c r="R495">
        <f t="shared" si="36"/>
        <v>16</v>
      </c>
      <c r="S495">
        <f t="shared" si="37"/>
        <v>23</v>
      </c>
    </row>
    <row r="496" spans="1:19" x14ac:dyDescent="0.3">
      <c r="A496">
        <f t="shared" si="39"/>
        <v>495</v>
      </c>
      <c r="B496" t="s">
        <v>3428</v>
      </c>
      <c r="C496" t="str">
        <f t="shared" si="35"/>
        <v>forest_trees_g_4_OtherTreeESA14</v>
      </c>
      <c r="D496">
        <v>14.9</v>
      </c>
      <c r="E496">
        <v>14.2</v>
      </c>
      <c r="F496">
        <v>2.25</v>
      </c>
      <c r="G496">
        <v>1.31</v>
      </c>
      <c r="H496">
        <v>13.3</v>
      </c>
      <c r="I496">
        <v>10.9</v>
      </c>
      <c r="J496">
        <v>8.0299999999999994</v>
      </c>
      <c r="K496">
        <v>6.92</v>
      </c>
      <c r="L496">
        <v>5.48</v>
      </c>
      <c r="M496">
        <v>5.42</v>
      </c>
      <c r="N496">
        <f>VLOOKUP(C496,'Original PWC Results'!C:E,3,FALSE)</f>
        <v>24.1</v>
      </c>
      <c r="O496">
        <f t="shared" si="38"/>
        <v>0.58921161825726132</v>
      </c>
      <c r="R496">
        <f t="shared" si="36"/>
        <v>16</v>
      </c>
      <c r="S496">
        <f t="shared" si="37"/>
        <v>23</v>
      </c>
    </row>
    <row r="497" spans="1:19" x14ac:dyDescent="0.3">
      <c r="A497">
        <f t="shared" si="39"/>
        <v>496</v>
      </c>
      <c r="B497" t="s">
        <v>3429</v>
      </c>
      <c r="C497" t="str">
        <f t="shared" si="35"/>
        <v>forest_trees_g_4_OtherTreeESA15a</v>
      </c>
      <c r="D497">
        <v>13.9</v>
      </c>
      <c r="E497">
        <v>13.5</v>
      </c>
      <c r="F497">
        <v>1.33</v>
      </c>
      <c r="G497">
        <v>0.93600000000000005</v>
      </c>
      <c r="H497">
        <v>12.7</v>
      </c>
      <c r="I497">
        <v>9.41</v>
      </c>
      <c r="J497">
        <v>5.62</v>
      </c>
      <c r="K497">
        <v>4.28</v>
      </c>
      <c r="L497">
        <v>3.3</v>
      </c>
      <c r="M497">
        <v>3.26</v>
      </c>
      <c r="N497">
        <f>VLOOKUP(C497,'Original PWC Results'!C:E,3,FALSE)</f>
        <v>36.700000000000003</v>
      </c>
      <c r="O497">
        <f t="shared" si="38"/>
        <v>0.36784741144414168</v>
      </c>
      <c r="R497">
        <f t="shared" si="36"/>
        <v>16</v>
      </c>
      <c r="S497">
        <f t="shared" si="37"/>
        <v>23</v>
      </c>
    </row>
    <row r="498" spans="1:19" x14ac:dyDescent="0.3">
      <c r="A498">
        <f t="shared" si="39"/>
        <v>497</v>
      </c>
      <c r="B498" t="s">
        <v>3430</v>
      </c>
      <c r="C498" t="str">
        <f t="shared" si="35"/>
        <v>forest_trees_g_4_OtherTreeESA15b</v>
      </c>
      <c r="D498">
        <v>6.92</v>
      </c>
      <c r="E498">
        <v>6.65</v>
      </c>
      <c r="F498">
        <v>0.308</v>
      </c>
      <c r="G498">
        <v>0.26600000000000001</v>
      </c>
      <c r="H498">
        <v>5.9</v>
      </c>
      <c r="I498">
        <v>3.47</v>
      </c>
      <c r="J498">
        <v>1.74</v>
      </c>
      <c r="K498">
        <v>1.19</v>
      </c>
      <c r="L498">
        <v>1.07</v>
      </c>
      <c r="M498">
        <v>1.04</v>
      </c>
      <c r="N498">
        <f>VLOOKUP(C498,'Original PWC Results'!C:E,3,FALSE)</f>
        <v>9.17</v>
      </c>
      <c r="O498">
        <f t="shared" si="38"/>
        <v>0.72519083969465659</v>
      </c>
      <c r="R498">
        <f t="shared" si="36"/>
        <v>16</v>
      </c>
      <c r="S498">
        <f t="shared" si="37"/>
        <v>23</v>
      </c>
    </row>
    <row r="499" spans="1:19" x14ac:dyDescent="0.3">
      <c r="A499">
        <f t="shared" si="39"/>
        <v>498</v>
      </c>
      <c r="B499" t="s">
        <v>3431</v>
      </c>
      <c r="C499" t="str">
        <f t="shared" si="35"/>
        <v>forest_trees_g_4_OtherTreeESA16a</v>
      </c>
      <c r="D499">
        <v>12.2</v>
      </c>
      <c r="E499">
        <v>12.1</v>
      </c>
      <c r="F499">
        <v>1.64</v>
      </c>
      <c r="G499">
        <v>1.1100000000000001</v>
      </c>
      <c r="H499">
        <v>11.8</v>
      </c>
      <c r="I499">
        <v>10.1</v>
      </c>
      <c r="J499">
        <v>7.6</v>
      </c>
      <c r="K499">
        <v>5.98</v>
      </c>
      <c r="L499">
        <v>4.46</v>
      </c>
      <c r="M499">
        <v>4.42</v>
      </c>
      <c r="N499">
        <f>VLOOKUP(C499,'Original PWC Results'!C:E,3,FALSE)</f>
        <v>22.7</v>
      </c>
      <c r="O499">
        <f t="shared" si="38"/>
        <v>0.53303964757709255</v>
      </c>
      <c r="R499">
        <f t="shared" si="36"/>
        <v>16</v>
      </c>
      <c r="S499">
        <f t="shared" si="37"/>
        <v>23</v>
      </c>
    </row>
    <row r="500" spans="1:19" x14ac:dyDescent="0.3">
      <c r="A500">
        <f t="shared" si="39"/>
        <v>499</v>
      </c>
      <c r="B500" t="s">
        <v>3432</v>
      </c>
      <c r="C500" t="str">
        <f t="shared" si="35"/>
        <v>forest_trees_g_4_OtherTreeESA16b</v>
      </c>
      <c r="D500">
        <v>7.93</v>
      </c>
      <c r="E500">
        <v>7.87</v>
      </c>
      <c r="F500">
        <v>1.24</v>
      </c>
      <c r="G500">
        <v>1.1399999999999999</v>
      </c>
      <c r="H500">
        <v>7.7</v>
      </c>
      <c r="I500">
        <v>6.85</v>
      </c>
      <c r="J500">
        <v>5.27</v>
      </c>
      <c r="K500">
        <v>4.3</v>
      </c>
      <c r="L500">
        <v>3.19</v>
      </c>
      <c r="M500">
        <v>3.16</v>
      </c>
      <c r="N500">
        <f>VLOOKUP(C500,'Original PWC Results'!C:E,3,FALSE)</f>
        <v>8.43</v>
      </c>
      <c r="O500">
        <f t="shared" si="38"/>
        <v>0.93357058125741399</v>
      </c>
      <c r="R500">
        <f t="shared" si="36"/>
        <v>16</v>
      </c>
      <c r="S500">
        <f t="shared" si="37"/>
        <v>23</v>
      </c>
    </row>
    <row r="501" spans="1:19" x14ac:dyDescent="0.3">
      <c r="A501">
        <f t="shared" si="39"/>
        <v>500</v>
      </c>
      <c r="B501" t="s">
        <v>3433</v>
      </c>
      <c r="C501" t="str">
        <f t="shared" si="35"/>
        <v>forest_trees_g_4_OtherTreeESA17a</v>
      </c>
      <c r="D501">
        <v>12.2</v>
      </c>
      <c r="E501">
        <v>12</v>
      </c>
      <c r="F501">
        <v>1.99</v>
      </c>
      <c r="G501">
        <v>1.39</v>
      </c>
      <c r="H501">
        <v>11.7</v>
      </c>
      <c r="I501">
        <v>10.1</v>
      </c>
      <c r="J501">
        <v>7.78</v>
      </c>
      <c r="K501">
        <v>6.49</v>
      </c>
      <c r="L501">
        <v>4.63</v>
      </c>
      <c r="M501">
        <v>4.5999999999999996</v>
      </c>
      <c r="N501">
        <f>VLOOKUP(C501,'Original PWC Results'!C:E,3,FALSE)</f>
        <v>28.2</v>
      </c>
      <c r="O501">
        <f t="shared" si="38"/>
        <v>0.42553191489361702</v>
      </c>
      <c r="R501">
        <f t="shared" si="36"/>
        <v>16</v>
      </c>
      <c r="S501">
        <f t="shared" si="37"/>
        <v>23</v>
      </c>
    </row>
    <row r="502" spans="1:19" x14ac:dyDescent="0.3">
      <c r="A502">
        <f t="shared" si="39"/>
        <v>501</v>
      </c>
      <c r="B502" t="s">
        <v>3434</v>
      </c>
      <c r="C502" t="str">
        <f t="shared" si="35"/>
        <v>forest_trees_g_4_OtherTreeESA17b</v>
      </c>
      <c r="D502">
        <v>7.91</v>
      </c>
      <c r="E502">
        <v>7.85</v>
      </c>
      <c r="F502">
        <v>1.08</v>
      </c>
      <c r="G502">
        <v>1.02</v>
      </c>
      <c r="H502">
        <v>7.66</v>
      </c>
      <c r="I502">
        <v>6.71</v>
      </c>
      <c r="J502">
        <v>4.76</v>
      </c>
      <c r="K502">
        <v>3.78</v>
      </c>
      <c r="L502">
        <v>2.84</v>
      </c>
      <c r="M502">
        <v>2.82</v>
      </c>
      <c r="N502">
        <f>VLOOKUP(C502,'Original PWC Results'!C:E,3,FALSE)</f>
        <v>9.65</v>
      </c>
      <c r="O502">
        <f t="shared" si="38"/>
        <v>0.81347150259067347</v>
      </c>
      <c r="R502">
        <f t="shared" si="36"/>
        <v>16</v>
      </c>
      <c r="S502">
        <f t="shared" si="37"/>
        <v>23</v>
      </c>
    </row>
    <row r="503" spans="1:19" x14ac:dyDescent="0.3">
      <c r="A503">
        <f t="shared" si="39"/>
        <v>502</v>
      </c>
      <c r="B503" t="s">
        <v>3435</v>
      </c>
      <c r="C503" t="str">
        <f t="shared" si="35"/>
        <v>forest_trees_g_4_OtherTreeESA18a</v>
      </c>
      <c r="D503">
        <v>9.17</v>
      </c>
      <c r="E503">
        <v>9.07</v>
      </c>
      <c r="F503">
        <v>1.1399999999999999</v>
      </c>
      <c r="G503">
        <v>1.03</v>
      </c>
      <c r="H503">
        <v>8.7799999999999994</v>
      </c>
      <c r="I503">
        <v>7.4</v>
      </c>
      <c r="J503">
        <v>5.23</v>
      </c>
      <c r="K503">
        <v>4.12</v>
      </c>
      <c r="L503">
        <v>3.08</v>
      </c>
      <c r="M503">
        <v>3.05</v>
      </c>
      <c r="N503">
        <f>VLOOKUP(C503,'Original PWC Results'!C:E,3,FALSE)</f>
        <v>16.5</v>
      </c>
      <c r="O503">
        <f t="shared" si="38"/>
        <v>0.54969696969696968</v>
      </c>
      <c r="R503">
        <f t="shared" si="36"/>
        <v>16</v>
      </c>
      <c r="S503">
        <f t="shared" si="37"/>
        <v>23</v>
      </c>
    </row>
    <row r="504" spans="1:19" x14ac:dyDescent="0.3">
      <c r="A504">
        <f t="shared" si="39"/>
        <v>503</v>
      </c>
      <c r="B504" t="s">
        <v>3436</v>
      </c>
      <c r="C504" t="str">
        <f t="shared" si="35"/>
        <v>forest_trees_g_4_OtherTreeESA18b</v>
      </c>
      <c r="D504">
        <v>13.9</v>
      </c>
      <c r="E504">
        <v>13.6</v>
      </c>
      <c r="F504">
        <v>1.53</v>
      </c>
      <c r="G504">
        <v>0.96599999999999997</v>
      </c>
      <c r="H504">
        <v>13</v>
      </c>
      <c r="I504">
        <v>10.6</v>
      </c>
      <c r="J504">
        <v>7.36</v>
      </c>
      <c r="K504">
        <v>5.62</v>
      </c>
      <c r="L504">
        <v>4.21</v>
      </c>
      <c r="M504">
        <v>4.17</v>
      </c>
      <c r="N504">
        <f>VLOOKUP(C504,'Original PWC Results'!C:E,3,FALSE)</f>
        <v>30.2</v>
      </c>
      <c r="O504">
        <f t="shared" si="38"/>
        <v>0.45033112582781459</v>
      </c>
      <c r="R504">
        <f t="shared" si="36"/>
        <v>16</v>
      </c>
      <c r="S504">
        <f t="shared" si="37"/>
        <v>23</v>
      </c>
    </row>
    <row r="505" spans="1:19" x14ac:dyDescent="0.3">
      <c r="A505">
        <f t="shared" si="39"/>
        <v>504</v>
      </c>
      <c r="B505" t="s">
        <v>3437</v>
      </c>
      <c r="C505" t="str">
        <f t="shared" si="35"/>
        <v>forest_trees_g_4_OtherTreeESA19a</v>
      </c>
      <c r="D505">
        <v>8.61</v>
      </c>
      <c r="E505">
        <v>8.48</v>
      </c>
      <c r="F505">
        <v>1.53</v>
      </c>
      <c r="G505">
        <v>1.35</v>
      </c>
      <c r="H505">
        <v>8.14</v>
      </c>
      <c r="I505">
        <v>6.56</v>
      </c>
      <c r="J505">
        <v>4.45</v>
      </c>
      <c r="K505">
        <v>3.56</v>
      </c>
      <c r="L505">
        <v>2.81</v>
      </c>
      <c r="M505">
        <v>2.78</v>
      </c>
      <c r="N505">
        <f>VLOOKUP(C505,'Original PWC Results'!C:E,3,FALSE)</f>
        <v>23.6</v>
      </c>
      <c r="O505">
        <f t="shared" si="38"/>
        <v>0.35932203389830508</v>
      </c>
      <c r="R505">
        <f t="shared" si="36"/>
        <v>16</v>
      </c>
      <c r="S505">
        <f t="shared" si="37"/>
        <v>23</v>
      </c>
    </row>
    <row r="506" spans="1:19" x14ac:dyDescent="0.3">
      <c r="A506">
        <f t="shared" si="39"/>
        <v>505</v>
      </c>
      <c r="B506" t="s">
        <v>3438</v>
      </c>
      <c r="C506" t="str">
        <f t="shared" si="35"/>
        <v>forest_trees_g_4_OtherTreeESA19b</v>
      </c>
      <c r="D506">
        <v>13.7</v>
      </c>
      <c r="E506">
        <v>13.4</v>
      </c>
      <c r="F506">
        <v>2.59</v>
      </c>
      <c r="G506">
        <v>1.82</v>
      </c>
      <c r="H506">
        <v>12.8</v>
      </c>
      <c r="I506">
        <v>10.4</v>
      </c>
      <c r="J506">
        <v>7.41</v>
      </c>
      <c r="K506">
        <v>6.15</v>
      </c>
      <c r="L506">
        <v>4.47</v>
      </c>
      <c r="M506">
        <v>4.45</v>
      </c>
      <c r="N506">
        <f>VLOOKUP(C506,'Original PWC Results'!C:E,3,FALSE)</f>
        <v>36.700000000000003</v>
      </c>
      <c r="O506">
        <f t="shared" si="38"/>
        <v>0.36512261580381472</v>
      </c>
      <c r="R506">
        <f t="shared" si="36"/>
        <v>16</v>
      </c>
      <c r="S506">
        <f t="shared" si="37"/>
        <v>23</v>
      </c>
    </row>
    <row r="507" spans="1:19" x14ac:dyDescent="0.3">
      <c r="A507">
        <f t="shared" si="39"/>
        <v>506</v>
      </c>
      <c r="B507" t="s">
        <v>3439</v>
      </c>
      <c r="C507" t="str">
        <f t="shared" si="35"/>
        <v>forest_trees_g_4_OtherTreeESA20a</v>
      </c>
      <c r="D507">
        <v>113</v>
      </c>
      <c r="E507">
        <v>81.2</v>
      </c>
      <c r="F507">
        <v>3.05</v>
      </c>
      <c r="G507">
        <v>1.84</v>
      </c>
      <c r="H507">
        <v>56</v>
      </c>
      <c r="I507">
        <v>31.8</v>
      </c>
      <c r="J507">
        <v>16.8</v>
      </c>
      <c r="K507">
        <v>12</v>
      </c>
      <c r="L507">
        <v>11.3</v>
      </c>
      <c r="M507">
        <v>10.8</v>
      </c>
      <c r="N507">
        <f>VLOOKUP(C507,'Original PWC Results'!C:E,3,FALSE)</f>
        <v>106</v>
      </c>
      <c r="O507">
        <f t="shared" si="38"/>
        <v>0.76603773584905666</v>
      </c>
      <c r="R507">
        <f t="shared" si="36"/>
        <v>16</v>
      </c>
      <c r="S507">
        <f t="shared" si="37"/>
        <v>23</v>
      </c>
    </row>
    <row r="508" spans="1:19" x14ac:dyDescent="0.3">
      <c r="A508">
        <f t="shared" si="39"/>
        <v>507</v>
      </c>
      <c r="B508" t="s">
        <v>3440</v>
      </c>
      <c r="C508" t="str">
        <f t="shared" si="35"/>
        <v>forest_trees_g_4_OtherTreeESA20b</v>
      </c>
      <c r="D508">
        <v>138</v>
      </c>
      <c r="E508">
        <v>95.1</v>
      </c>
      <c r="F508">
        <v>4.9400000000000004</v>
      </c>
      <c r="G508">
        <v>2.02</v>
      </c>
      <c r="H508">
        <v>65.099999999999994</v>
      </c>
      <c r="I508">
        <v>44.6</v>
      </c>
      <c r="J508">
        <v>25.2</v>
      </c>
      <c r="K508">
        <v>18.5</v>
      </c>
      <c r="L508">
        <v>15.6</v>
      </c>
      <c r="M508">
        <v>15.3</v>
      </c>
      <c r="N508">
        <f>VLOOKUP(C508,'Original PWC Results'!C:E,3,FALSE)</f>
        <v>117</v>
      </c>
      <c r="O508">
        <f t="shared" si="38"/>
        <v>0.81282051282051282</v>
      </c>
      <c r="R508">
        <f t="shared" si="36"/>
        <v>16</v>
      </c>
      <c r="S508">
        <f t="shared" si="37"/>
        <v>23</v>
      </c>
    </row>
    <row r="509" spans="1:19" x14ac:dyDescent="0.3">
      <c r="A509">
        <f t="shared" si="39"/>
        <v>508</v>
      </c>
      <c r="B509" t="s">
        <v>3441</v>
      </c>
      <c r="C509" t="str">
        <f t="shared" si="35"/>
        <v>forest_trees_g_4_OtherTreeESA21</v>
      </c>
      <c r="D509">
        <v>25.6</v>
      </c>
      <c r="E509">
        <v>21.7</v>
      </c>
      <c r="F509">
        <v>1.39</v>
      </c>
      <c r="G509">
        <v>0.59</v>
      </c>
      <c r="H509">
        <v>19</v>
      </c>
      <c r="I509">
        <v>12.8</v>
      </c>
      <c r="J509">
        <v>7.12</v>
      </c>
      <c r="K509">
        <v>5.29</v>
      </c>
      <c r="L509">
        <v>4.7699999999999996</v>
      </c>
      <c r="M509">
        <v>4.6900000000000004</v>
      </c>
      <c r="N509">
        <f>VLOOKUP(C509,'Original PWC Results'!C:E,3,FALSE)</f>
        <v>32.799999999999997</v>
      </c>
      <c r="O509">
        <f t="shared" si="38"/>
        <v>0.66158536585365857</v>
      </c>
      <c r="R509">
        <f t="shared" si="36"/>
        <v>16</v>
      </c>
      <c r="S509">
        <f t="shared" si="37"/>
        <v>23</v>
      </c>
    </row>
    <row r="510" spans="1:19" x14ac:dyDescent="0.3">
      <c r="A510">
        <f t="shared" si="39"/>
        <v>509</v>
      </c>
      <c r="B510" t="s">
        <v>3442</v>
      </c>
      <c r="C510" t="str">
        <f t="shared" si="35"/>
        <v>fruit_veg_g_7_VegetableESA1</v>
      </c>
      <c r="D510">
        <v>182</v>
      </c>
      <c r="E510">
        <v>180</v>
      </c>
      <c r="F510">
        <v>26.2</v>
      </c>
      <c r="G510">
        <v>10.7</v>
      </c>
      <c r="H510">
        <v>176</v>
      </c>
      <c r="I510">
        <v>152</v>
      </c>
      <c r="J510">
        <v>108</v>
      </c>
      <c r="K510">
        <v>85.1</v>
      </c>
      <c r="L510">
        <v>105</v>
      </c>
      <c r="M510">
        <v>104</v>
      </c>
      <c r="N510">
        <f>VLOOKUP(C510,'Original PWC Results'!C:E,3,FALSE)</f>
        <v>255</v>
      </c>
      <c r="O510">
        <f t="shared" si="38"/>
        <v>0.70588235294117652</v>
      </c>
      <c r="R510">
        <f t="shared" si="36"/>
        <v>13</v>
      </c>
      <c r="S510">
        <f t="shared" si="37"/>
        <v>20</v>
      </c>
    </row>
    <row r="511" spans="1:19" x14ac:dyDescent="0.3">
      <c r="A511">
        <f t="shared" si="39"/>
        <v>510</v>
      </c>
      <c r="B511" t="s">
        <v>3443</v>
      </c>
      <c r="C511" t="str">
        <f t="shared" si="35"/>
        <v>fruit_veg_g_7_VegetableESA2</v>
      </c>
      <c r="D511">
        <v>76</v>
      </c>
      <c r="E511">
        <v>74.3</v>
      </c>
      <c r="F511">
        <v>11.2</v>
      </c>
      <c r="G511">
        <v>7.03</v>
      </c>
      <c r="H511">
        <v>71.7</v>
      </c>
      <c r="I511">
        <v>58.6</v>
      </c>
      <c r="J511">
        <v>47.1</v>
      </c>
      <c r="K511">
        <v>36.5</v>
      </c>
      <c r="L511">
        <v>31.7</v>
      </c>
      <c r="M511">
        <v>31.2</v>
      </c>
      <c r="N511">
        <f>VLOOKUP(C511,'Original PWC Results'!C:E,3,FALSE)</f>
        <v>125</v>
      </c>
      <c r="O511">
        <f t="shared" si="38"/>
        <v>0.59439999999999993</v>
      </c>
      <c r="R511">
        <f t="shared" si="36"/>
        <v>13</v>
      </c>
      <c r="S511">
        <f t="shared" si="37"/>
        <v>20</v>
      </c>
    </row>
    <row r="512" spans="1:19" x14ac:dyDescent="0.3">
      <c r="A512">
        <f t="shared" si="39"/>
        <v>511</v>
      </c>
      <c r="B512" t="s">
        <v>3444</v>
      </c>
      <c r="C512" t="str">
        <f t="shared" si="35"/>
        <v>fruit_veg_g_7_VegetableESA3</v>
      </c>
      <c r="D512">
        <v>182</v>
      </c>
      <c r="E512">
        <v>180</v>
      </c>
      <c r="F512">
        <v>27.8</v>
      </c>
      <c r="G512">
        <v>16.7</v>
      </c>
      <c r="H512">
        <v>174</v>
      </c>
      <c r="I512">
        <v>159</v>
      </c>
      <c r="J512">
        <v>123</v>
      </c>
      <c r="K512">
        <v>95.1</v>
      </c>
      <c r="L512">
        <v>77.599999999999994</v>
      </c>
      <c r="M512">
        <v>76.7</v>
      </c>
      <c r="N512">
        <f>VLOOKUP(C512,'Original PWC Results'!C:E,3,FALSE)</f>
        <v>227</v>
      </c>
      <c r="O512">
        <f t="shared" si="38"/>
        <v>0.79295154185022021</v>
      </c>
      <c r="R512">
        <f t="shared" si="36"/>
        <v>13</v>
      </c>
      <c r="S512">
        <f t="shared" si="37"/>
        <v>20</v>
      </c>
    </row>
    <row r="513" spans="1:19" x14ac:dyDescent="0.3">
      <c r="A513">
        <f t="shared" si="39"/>
        <v>512</v>
      </c>
      <c r="B513" t="s">
        <v>3445</v>
      </c>
      <c r="C513" t="str">
        <f t="shared" si="35"/>
        <v>fruit_veg_g_7_VegetableESA4</v>
      </c>
      <c r="D513">
        <v>77.900000000000006</v>
      </c>
      <c r="E513">
        <v>76.3</v>
      </c>
      <c r="F513">
        <v>11.4</v>
      </c>
      <c r="G513">
        <v>7.98</v>
      </c>
      <c r="H513">
        <v>71.8</v>
      </c>
      <c r="I513">
        <v>55.9</v>
      </c>
      <c r="J513">
        <v>37.200000000000003</v>
      </c>
      <c r="K513">
        <v>30.9</v>
      </c>
      <c r="L513">
        <v>23.9</v>
      </c>
      <c r="M513">
        <v>23.7</v>
      </c>
      <c r="N513">
        <f>VLOOKUP(C513,'Original PWC Results'!C:E,3,FALSE)</f>
        <v>148</v>
      </c>
      <c r="O513">
        <f t="shared" si="38"/>
        <v>0.51554054054054055</v>
      </c>
      <c r="R513">
        <f t="shared" si="36"/>
        <v>13</v>
      </c>
      <c r="S513">
        <f t="shared" si="37"/>
        <v>20</v>
      </c>
    </row>
    <row r="514" spans="1:19" x14ac:dyDescent="0.3">
      <c r="A514">
        <f t="shared" si="39"/>
        <v>513</v>
      </c>
      <c r="B514" t="s">
        <v>3446</v>
      </c>
      <c r="C514" t="str">
        <f t="shared" ref="C514:C577" si="40">LEFT(B514,R514-1)&amp;RIGHT(B514,LEN(B514)-S514)</f>
        <v>fruit_veg_g_7_VegetableESA5</v>
      </c>
      <c r="D514">
        <v>143</v>
      </c>
      <c r="E514">
        <v>140</v>
      </c>
      <c r="F514">
        <v>18.100000000000001</v>
      </c>
      <c r="G514">
        <v>11.9</v>
      </c>
      <c r="H514">
        <v>133</v>
      </c>
      <c r="I514">
        <v>100</v>
      </c>
      <c r="J514">
        <v>75.2</v>
      </c>
      <c r="K514">
        <v>60.4</v>
      </c>
      <c r="L514">
        <v>50.1</v>
      </c>
      <c r="M514">
        <v>49.5</v>
      </c>
      <c r="N514">
        <f>VLOOKUP(C514,'Original PWC Results'!C:E,3,FALSE)</f>
        <v>191</v>
      </c>
      <c r="O514">
        <f t="shared" si="38"/>
        <v>0.73298429319371727</v>
      </c>
      <c r="R514">
        <f t="shared" ref="R514:R577" si="41">SEARCH("run",B514)</f>
        <v>13</v>
      </c>
      <c r="S514">
        <f t="shared" ref="S514:S577" si="42">SEARCH("_",B514,SEARCH("_",B514,R514+1)+1)</f>
        <v>20</v>
      </c>
    </row>
    <row r="515" spans="1:19" x14ac:dyDescent="0.3">
      <c r="A515">
        <f t="shared" si="39"/>
        <v>514</v>
      </c>
      <c r="B515" t="s">
        <v>3447</v>
      </c>
      <c r="C515" t="str">
        <f t="shared" si="40"/>
        <v>fruit_veg_g_7_VegetableESA6</v>
      </c>
      <c r="D515">
        <v>155</v>
      </c>
      <c r="E515">
        <v>152</v>
      </c>
      <c r="F515">
        <v>18.7</v>
      </c>
      <c r="G515">
        <v>11.2</v>
      </c>
      <c r="H515">
        <v>144</v>
      </c>
      <c r="I515">
        <v>108</v>
      </c>
      <c r="J515">
        <v>75.8</v>
      </c>
      <c r="K515">
        <v>61.6</v>
      </c>
      <c r="L515">
        <v>47.8</v>
      </c>
      <c r="M515">
        <v>47.2</v>
      </c>
      <c r="N515">
        <f>VLOOKUP(C515,'Original PWC Results'!C:E,3,FALSE)</f>
        <v>221</v>
      </c>
      <c r="O515">
        <f t="shared" ref="O515:O578" si="43">E515/N515</f>
        <v>0.68778280542986425</v>
      </c>
      <c r="R515">
        <f t="shared" si="41"/>
        <v>13</v>
      </c>
      <c r="S515">
        <f t="shared" si="42"/>
        <v>20</v>
      </c>
    </row>
    <row r="516" spans="1:19" x14ac:dyDescent="0.3">
      <c r="A516">
        <f t="shared" ref="A516:A579" si="44">A515+1</f>
        <v>515</v>
      </c>
      <c r="B516" t="s">
        <v>3448</v>
      </c>
      <c r="C516" t="str">
        <f t="shared" si="40"/>
        <v>fruit_veg_g_7_VegetableESA7</v>
      </c>
      <c r="D516">
        <v>151</v>
      </c>
      <c r="E516">
        <v>148</v>
      </c>
      <c r="F516">
        <v>17.7</v>
      </c>
      <c r="G516">
        <v>11.5</v>
      </c>
      <c r="H516">
        <v>139</v>
      </c>
      <c r="I516">
        <v>108</v>
      </c>
      <c r="J516">
        <v>72.5</v>
      </c>
      <c r="K516">
        <v>57.5</v>
      </c>
      <c r="L516">
        <v>51.2</v>
      </c>
      <c r="M516">
        <v>50.3</v>
      </c>
      <c r="N516">
        <f>VLOOKUP(C516,'Original PWC Results'!C:E,3,FALSE)</f>
        <v>205</v>
      </c>
      <c r="O516">
        <f t="shared" si="43"/>
        <v>0.7219512195121951</v>
      </c>
      <c r="R516">
        <f t="shared" si="41"/>
        <v>13</v>
      </c>
      <c r="S516">
        <f t="shared" si="42"/>
        <v>20</v>
      </c>
    </row>
    <row r="517" spans="1:19" x14ac:dyDescent="0.3">
      <c r="A517">
        <f t="shared" si="44"/>
        <v>516</v>
      </c>
      <c r="B517" t="s">
        <v>3449</v>
      </c>
      <c r="C517" t="str">
        <f t="shared" si="40"/>
        <v>fruit_veg_g_7_VegetableESA8</v>
      </c>
      <c r="D517">
        <v>72.3</v>
      </c>
      <c r="E517">
        <v>70.2</v>
      </c>
      <c r="F517">
        <v>6.15</v>
      </c>
      <c r="G517">
        <v>4.5599999999999996</v>
      </c>
      <c r="H517">
        <v>64.5</v>
      </c>
      <c r="I517">
        <v>46.7</v>
      </c>
      <c r="J517">
        <v>29</v>
      </c>
      <c r="K517">
        <v>22.1</v>
      </c>
      <c r="L517">
        <v>17.8</v>
      </c>
      <c r="M517">
        <v>17.399999999999999</v>
      </c>
      <c r="N517">
        <f>VLOOKUP(C517,'Original PWC Results'!C:E,3,FALSE)</f>
        <v>133</v>
      </c>
      <c r="O517">
        <f t="shared" si="43"/>
        <v>0.52781954887218052</v>
      </c>
      <c r="R517">
        <f t="shared" si="41"/>
        <v>13</v>
      </c>
      <c r="S517">
        <f t="shared" si="42"/>
        <v>20</v>
      </c>
    </row>
    <row r="518" spans="1:19" x14ac:dyDescent="0.3">
      <c r="A518">
        <f t="shared" si="44"/>
        <v>517</v>
      </c>
      <c r="B518" t="s">
        <v>3450</v>
      </c>
      <c r="C518" t="str">
        <f t="shared" si="40"/>
        <v>fruit_veg_g_7_VegetableESA9</v>
      </c>
      <c r="D518">
        <v>80.5</v>
      </c>
      <c r="E518">
        <v>79.099999999999994</v>
      </c>
      <c r="F518">
        <v>12</v>
      </c>
      <c r="G518">
        <v>8.42</v>
      </c>
      <c r="H518">
        <v>75.599999999999994</v>
      </c>
      <c r="I518">
        <v>62.8</v>
      </c>
      <c r="J518">
        <v>42.1</v>
      </c>
      <c r="K518">
        <v>32.6</v>
      </c>
      <c r="L518">
        <v>28.3</v>
      </c>
      <c r="M518">
        <v>27.9</v>
      </c>
      <c r="N518">
        <f>VLOOKUP(C518,'Original PWC Results'!C:E,3,FALSE)</f>
        <v>121</v>
      </c>
      <c r="O518">
        <f t="shared" si="43"/>
        <v>0.65371900826446272</v>
      </c>
      <c r="R518">
        <f t="shared" si="41"/>
        <v>13</v>
      </c>
      <c r="S518">
        <f t="shared" si="42"/>
        <v>20</v>
      </c>
    </row>
    <row r="519" spans="1:19" x14ac:dyDescent="0.3">
      <c r="A519">
        <f t="shared" si="44"/>
        <v>518</v>
      </c>
      <c r="B519" t="s">
        <v>3451</v>
      </c>
      <c r="C519" t="str">
        <f t="shared" si="40"/>
        <v>fruit_veg_g_7_VegetableESA10a</v>
      </c>
      <c r="D519">
        <v>78.7</v>
      </c>
      <c r="E519">
        <v>76.900000000000006</v>
      </c>
      <c r="F519">
        <v>10.3</v>
      </c>
      <c r="G519">
        <v>6.83</v>
      </c>
      <c r="H519">
        <v>71.5</v>
      </c>
      <c r="I519">
        <v>58.1</v>
      </c>
      <c r="J519">
        <v>40.9</v>
      </c>
      <c r="K519">
        <v>31.9</v>
      </c>
      <c r="L519">
        <v>25.3</v>
      </c>
      <c r="M519">
        <v>24.9</v>
      </c>
      <c r="N519">
        <f>VLOOKUP(C519,'Original PWC Results'!C:E,3,FALSE)</f>
        <v>114</v>
      </c>
      <c r="O519">
        <f t="shared" si="43"/>
        <v>0.67456140350877203</v>
      </c>
      <c r="R519">
        <f t="shared" si="41"/>
        <v>13</v>
      </c>
      <c r="S519">
        <f t="shared" si="42"/>
        <v>20</v>
      </c>
    </row>
    <row r="520" spans="1:19" x14ac:dyDescent="0.3">
      <c r="A520">
        <f t="shared" si="44"/>
        <v>519</v>
      </c>
      <c r="B520" t="s">
        <v>3452</v>
      </c>
      <c r="C520" t="str">
        <f t="shared" si="40"/>
        <v>fruit_veg_g_7_VegetableESA10b</v>
      </c>
      <c r="D520">
        <v>54.3</v>
      </c>
      <c r="E520">
        <v>53.6</v>
      </c>
      <c r="F520">
        <v>9.81</v>
      </c>
      <c r="G520">
        <v>7.45</v>
      </c>
      <c r="H520">
        <v>52.2</v>
      </c>
      <c r="I520">
        <v>44.7</v>
      </c>
      <c r="J520">
        <v>37.299999999999997</v>
      </c>
      <c r="K520">
        <v>29.9</v>
      </c>
      <c r="L520">
        <v>24.3</v>
      </c>
      <c r="M520">
        <v>24.1</v>
      </c>
      <c r="N520">
        <f>VLOOKUP(C520,'Original PWC Results'!C:E,3,FALSE)</f>
        <v>86.8</v>
      </c>
      <c r="O520">
        <f t="shared" si="43"/>
        <v>0.61751152073732718</v>
      </c>
      <c r="R520">
        <f t="shared" si="41"/>
        <v>13</v>
      </c>
      <c r="S520">
        <f t="shared" si="42"/>
        <v>20</v>
      </c>
    </row>
    <row r="521" spans="1:19" x14ac:dyDescent="0.3">
      <c r="A521">
        <f t="shared" si="44"/>
        <v>520</v>
      </c>
      <c r="B521" t="s">
        <v>3453</v>
      </c>
      <c r="C521" t="str">
        <f t="shared" si="40"/>
        <v>fruit_veg_g_7_VegetableESA11a</v>
      </c>
      <c r="D521">
        <v>169</v>
      </c>
      <c r="E521">
        <v>165</v>
      </c>
      <c r="F521">
        <v>18.399999999999999</v>
      </c>
      <c r="G521">
        <v>10.8</v>
      </c>
      <c r="H521">
        <v>155</v>
      </c>
      <c r="I521">
        <v>119</v>
      </c>
      <c r="J521">
        <v>87.8</v>
      </c>
      <c r="K521">
        <v>65.8</v>
      </c>
      <c r="L521">
        <v>54.9</v>
      </c>
      <c r="M521">
        <v>54.1</v>
      </c>
      <c r="N521">
        <f>VLOOKUP(C521,'Original PWC Results'!C:E,3,FALSE)</f>
        <v>227</v>
      </c>
      <c r="O521">
        <f t="shared" si="43"/>
        <v>0.72687224669603523</v>
      </c>
      <c r="R521">
        <f t="shared" si="41"/>
        <v>13</v>
      </c>
      <c r="S521">
        <f t="shared" si="42"/>
        <v>20</v>
      </c>
    </row>
    <row r="522" spans="1:19" x14ac:dyDescent="0.3">
      <c r="A522">
        <f t="shared" si="44"/>
        <v>521</v>
      </c>
      <c r="B522" t="s">
        <v>3454</v>
      </c>
      <c r="C522" t="str">
        <f t="shared" si="40"/>
        <v>fruit_veg_g_7_VegetableESA11b</v>
      </c>
      <c r="D522">
        <v>186</v>
      </c>
      <c r="E522">
        <v>183</v>
      </c>
      <c r="F522">
        <v>17.600000000000001</v>
      </c>
      <c r="G522">
        <v>10</v>
      </c>
      <c r="H522">
        <v>172</v>
      </c>
      <c r="I522">
        <v>128</v>
      </c>
      <c r="J522">
        <v>75.599999999999994</v>
      </c>
      <c r="K522">
        <v>56.6</v>
      </c>
      <c r="L522">
        <v>49.5</v>
      </c>
      <c r="M522">
        <v>48.5</v>
      </c>
      <c r="N522">
        <f>VLOOKUP(C522,'Original PWC Results'!C:E,3,FALSE)</f>
        <v>222</v>
      </c>
      <c r="O522">
        <f t="shared" si="43"/>
        <v>0.82432432432432434</v>
      </c>
      <c r="R522">
        <f t="shared" si="41"/>
        <v>13</v>
      </c>
      <c r="S522">
        <f t="shared" si="42"/>
        <v>20</v>
      </c>
    </row>
    <row r="523" spans="1:19" x14ac:dyDescent="0.3">
      <c r="A523">
        <f t="shared" si="44"/>
        <v>522</v>
      </c>
      <c r="B523" t="s">
        <v>3455</v>
      </c>
      <c r="C523" t="str">
        <f t="shared" si="40"/>
        <v>fruit_veg_g_7_VegetableESA12a</v>
      </c>
      <c r="D523">
        <v>230</v>
      </c>
      <c r="E523">
        <v>224</v>
      </c>
      <c r="F523">
        <v>17.5</v>
      </c>
      <c r="G523">
        <v>9.91</v>
      </c>
      <c r="H523">
        <v>209</v>
      </c>
      <c r="I523">
        <v>154</v>
      </c>
      <c r="J523">
        <v>84</v>
      </c>
      <c r="K523">
        <v>63.8</v>
      </c>
      <c r="L523">
        <v>58.1</v>
      </c>
      <c r="M523">
        <v>57</v>
      </c>
      <c r="N523">
        <f>VLOOKUP(C523,'Original PWC Results'!C:E,3,FALSE)</f>
        <v>290</v>
      </c>
      <c r="O523">
        <f t="shared" si="43"/>
        <v>0.77241379310344827</v>
      </c>
      <c r="R523">
        <f t="shared" si="41"/>
        <v>13</v>
      </c>
      <c r="S523">
        <f t="shared" si="42"/>
        <v>20</v>
      </c>
    </row>
    <row r="524" spans="1:19" x14ac:dyDescent="0.3">
      <c r="A524">
        <f t="shared" si="44"/>
        <v>523</v>
      </c>
      <c r="B524" t="s">
        <v>3456</v>
      </c>
      <c r="C524" t="str">
        <f t="shared" si="40"/>
        <v>fruit_veg_g_7_VegetableESA12b</v>
      </c>
      <c r="D524">
        <v>162</v>
      </c>
      <c r="E524">
        <v>158</v>
      </c>
      <c r="F524">
        <v>14.6</v>
      </c>
      <c r="G524">
        <v>9.01</v>
      </c>
      <c r="H524">
        <v>150</v>
      </c>
      <c r="I524">
        <v>113</v>
      </c>
      <c r="J524">
        <v>71.400000000000006</v>
      </c>
      <c r="K524">
        <v>53.5</v>
      </c>
      <c r="L524">
        <v>46.3</v>
      </c>
      <c r="M524">
        <v>45.6</v>
      </c>
      <c r="N524">
        <f>VLOOKUP(C524,'Original PWC Results'!C:E,3,FALSE)</f>
        <v>217</v>
      </c>
      <c r="O524">
        <f t="shared" si="43"/>
        <v>0.72811059907834097</v>
      </c>
      <c r="R524">
        <f t="shared" si="41"/>
        <v>13</v>
      </c>
      <c r="S524">
        <f t="shared" si="42"/>
        <v>20</v>
      </c>
    </row>
    <row r="525" spans="1:19" x14ac:dyDescent="0.3">
      <c r="A525">
        <f t="shared" si="44"/>
        <v>524</v>
      </c>
      <c r="B525" t="s">
        <v>3457</v>
      </c>
      <c r="C525" t="str">
        <f t="shared" si="40"/>
        <v>fruit_veg_g_7_VegetableESA13</v>
      </c>
      <c r="D525">
        <v>104</v>
      </c>
      <c r="E525">
        <v>102</v>
      </c>
      <c r="F525">
        <v>13</v>
      </c>
      <c r="G525">
        <v>7.33</v>
      </c>
      <c r="H525">
        <v>97.9</v>
      </c>
      <c r="I525">
        <v>79.2</v>
      </c>
      <c r="J525">
        <v>55.1</v>
      </c>
      <c r="K525">
        <v>44.4</v>
      </c>
      <c r="L525">
        <v>33.299999999999997</v>
      </c>
      <c r="M525">
        <v>33.1</v>
      </c>
      <c r="N525">
        <f>VLOOKUP(C525,'Original PWC Results'!C:E,3,FALSE)</f>
        <v>138</v>
      </c>
      <c r="O525">
        <f t="shared" si="43"/>
        <v>0.73913043478260865</v>
      </c>
      <c r="R525">
        <f t="shared" si="41"/>
        <v>13</v>
      </c>
      <c r="S525">
        <f t="shared" si="42"/>
        <v>20</v>
      </c>
    </row>
    <row r="526" spans="1:19" x14ac:dyDescent="0.3">
      <c r="A526">
        <f t="shared" si="44"/>
        <v>525</v>
      </c>
      <c r="B526" t="s">
        <v>3458</v>
      </c>
      <c r="C526" t="str">
        <f t="shared" si="40"/>
        <v>fruit_veg_g_7_VegetableESA14</v>
      </c>
      <c r="D526">
        <v>107</v>
      </c>
      <c r="E526">
        <v>105</v>
      </c>
      <c r="F526">
        <v>17.2</v>
      </c>
      <c r="G526">
        <v>10</v>
      </c>
      <c r="H526">
        <v>101</v>
      </c>
      <c r="I526">
        <v>83.9</v>
      </c>
      <c r="J526">
        <v>57.6</v>
      </c>
      <c r="K526">
        <v>46.3</v>
      </c>
      <c r="L526">
        <v>38</v>
      </c>
      <c r="M526">
        <v>37.6</v>
      </c>
      <c r="N526">
        <f>VLOOKUP(C526,'Original PWC Results'!C:E,3,FALSE)</f>
        <v>138</v>
      </c>
      <c r="O526">
        <f t="shared" si="43"/>
        <v>0.76086956521739135</v>
      </c>
      <c r="R526">
        <f t="shared" si="41"/>
        <v>13</v>
      </c>
      <c r="S526">
        <f t="shared" si="42"/>
        <v>20</v>
      </c>
    </row>
    <row r="527" spans="1:19" x14ac:dyDescent="0.3">
      <c r="A527">
        <f t="shared" si="44"/>
        <v>526</v>
      </c>
      <c r="B527" t="s">
        <v>3459</v>
      </c>
      <c r="C527" t="str">
        <f t="shared" si="40"/>
        <v>fruit_veg_g_7_VegetableESA15a</v>
      </c>
      <c r="D527">
        <v>197</v>
      </c>
      <c r="E527">
        <v>194</v>
      </c>
      <c r="F527">
        <v>33.9</v>
      </c>
      <c r="G527">
        <v>20.100000000000001</v>
      </c>
      <c r="H527">
        <v>184</v>
      </c>
      <c r="I527">
        <v>157</v>
      </c>
      <c r="J527">
        <v>114</v>
      </c>
      <c r="K527">
        <v>88.8</v>
      </c>
      <c r="L527">
        <v>75</v>
      </c>
      <c r="M527">
        <v>74.599999999999994</v>
      </c>
      <c r="N527">
        <f>VLOOKUP(C527,'Original PWC Results'!C:E,3,FALSE)</f>
        <v>259</v>
      </c>
      <c r="O527">
        <f t="shared" si="43"/>
        <v>0.74903474903474898</v>
      </c>
      <c r="R527">
        <f t="shared" si="41"/>
        <v>13</v>
      </c>
      <c r="S527">
        <f t="shared" si="42"/>
        <v>20</v>
      </c>
    </row>
    <row r="528" spans="1:19" x14ac:dyDescent="0.3">
      <c r="A528">
        <f t="shared" si="44"/>
        <v>527</v>
      </c>
      <c r="B528" t="s">
        <v>3460</v>
      </c>
      <c r="C528" t="str">
        <f t="shared" si="40"/>
        <v>fruit_veg_g_7_VegetableESA15b</v>
      </c>
      <c r="D528">
        <v>227</v>
      </c>
      <c r="E528">
        <v>219</v>
      </c>
      <c r="F528">
        <v>12.6</v>
      </c>
      <c r="G528">
        <v>6.5</v>
      </c>
      <c r="H528">
        <v>199</v>
      </c>
      <c r="I528">
        <v>124</v>
      </c>
      <c r="J528">
        <v>61</v>
      </c>
      <c r="K528">
        <v>46.3</v>
      </c>
      <c r="L528">
        <v>39.200000000000003</v>
      </c>
      <c r="M528">
        <v>38.5</v>
      </c>
      <c r="N528">
        <f>VLOOKUP(C528,'Original PWC Results'!C:E,3,FALSE)</f>
        <v>308</v>
      </c>
      <c r="O528">
        <f t="shared" si="43"/>
        <v>0.71103896103896103</v>
      </c>
      <c r="R528">
        <f t="shared" si="41"/>
        <v>13</v>
      </c>
      <c r="S528">
        <f t="shared" si="42"/>
        <v>20</v>
      </c>
    </row>
    <row r="529" spans="1:19" x14ac:dyDescent="0.3">
      <c r="A529">
        <f t="shared" si="44"/>
        <v>528</v>
      </c>
      <c r="B529" t="s">
        <v>3461</v>
      </c>
      <c r="C529" t="str">
        <f t="shared" si="40"/>
        <v>fruit_veg_g_7_VegetableESA16a</v>
      </c>
      <c r="D529">
        <v>55.9</v>
      </c>
      <c r="E529">
        <v>55.1</v>
      </c>
      <c r="F529">
        <v>9.68</v>
      </c>
      <c r="G529">
        <v>7.3</v>
      </c>
      <c r="H529">
        <v>52.9</v>
      </c>
      <c r="I529">
        <v>47.9</v>
      </c>
      <c r="J529">
        <v>40.1</v>
      </c>
      <c r="K529">
        <v>33.1</v>
      </c>
      <c r="L529">
        <v>25.8</v>
      </c>
      <c r="M529">
        <v>25.5</v>
      </c>
      <c r="N529">
        <f>VLOOKUP(C529,'Original PWC Results'!C:E,3,FALSE)</f>
        <v>73.099999999999994</v>
      </c>
      <c r="O529">
        <f t="shared" si="43"/>
        <v>0.75376196990424083</v>
      </c>
      <c r="R529">
        <f t="shared" si="41"/>
        <v>13</v>
      </c>
      <c r="S529">
        <f t="shared" si="42"/>
        <v>20</v>
      </c>
    </row>
    <row r="530" spans="1:19" x14ac:dyDescent="0.3">
      <c r="A530">
        <f t="shared" si="44"/>
        <v>529</v>
      </c>
      <c r="B530" t="s">
        <v>3462</v>
      </c>
      <c r="C530" t="str">
        <f t="shared" si="40"/>
        <v>fruit_veg_g_7_VegetableESA16b</v>
      </c>
      <c r="D530">
        <v>46.6</v>
      </c>
      <c r="E530">
        <v>46.2</v>
      </c>
      <c r="F530">
        <v>8.31</v>
      </c>
      <c r="G530">
        <v>6.76</v>
      </c>
      <c r="H530">
        <v>44.9</v>
      </c>
      <c r="I530">
        <v>38.700000000000003</v>
      </c>
      <c r="J530">
        <v>30.6</v>
      </c>
      <c r="K530">
        <v>25.9</v>
      </c>
      <c r="L530">
        <v>20.5</v>
      </c>
      <c r="M530">
        <v>20.3</v>
      </c>
      <c r="N530">
        <f>VLOOKUP(C530,'Original PWC Results'!C:E,3,FALSE)</f>
        <v>60</v>
      </c>
      <c r="O530">
        <f t="shared" si="43"/>
        <v>0.77</v>
      </c>
      <c r="R530">
        <f t="shared" si="41"/>
        <v>13</v>
      </c>
      <c r="S530">
        <f t="shared" si="42"/>
        <v>20</v>
      </c>
    </row>
    <row r="531" spans="1:19" x14ac:dyDescent="0.3">
      <c r="A531">
        <f t="shared" si="44"/>
        <v>530</v>
      </c>
      <c r="B531" t="s">
        <v>3463</v>
      </c>
      <c r="C531" t="str">
        <f t="shared" si="40"/>
        <v>fruit_veg_g_7_VegetableESA17a</v>
      </c>
      <c r="D531">
        <v>188</v>
      </c>
      <c r="E531">
        <v>186</v>
      </c>
      <c r="F531">
        <v>34.6</v>
      </c>
      <c r="G531">
        <v>22.3</v>
      </c>
      <c r="H531">
        <v>184</v>
      </c>
      <c r="I531">
        <v>162</v>
      </c>
      <c r="J531">
        <v>122</v>
      </c>
      <c r="K531">
        <v>102</v>
      </c>
      <c r="L531">
        <v>82.4</v>
      </c>
      <c r="M531">
        <v>81.8</v>
      </c>
      <c r="N531">
        <f>VLOOKUP(C531,'Original PWC Results'!C:E,3,FALSE)</f>
        <v>254</v>
      </c>
      <c r="O531">
        <f t="shared" si="43"/>
        <v>0.73228346456692917</v>
      </c>
      <c r="R531">
        <f t="shared" si="41"/>
        <v>13</v>
      </c>
      <c r="S531">
        <f t="shared" si="42"/>
        <v>20</v>
      </c>
    </row>
    <row r="532" spans="1:19" x14ac:dyDescent="0.3">
      <c r="A532">
        <f t="shared" si="44"/>
        <v>531</v>
      </c>
      <c r="B532" t="s">
        <v>3464</v>
      </c>
      <c r="C532" t="str">
        <f t="shared" si="40"/>
        <v>fruit_veg_g_7_VegetableESA17b</v>
      </c>
      <c r="D532">
        <v>64.099999999999994</v>
      </c>
      <c r="E532">
        <v>63.3</v>
      </c>
      <c r="F532">
        <v>10.3</v>
      </c>
      <c r="G532">
        <v>8.4600000000000009</v>
      </c>
      <c r="H532">
        <v>60.8</v>
      </c>
      <c r="I532">
        <v>48.1</v>
      </c>
      <c r="J532">
        <v>37.700000000000003</v>
      </c>
      <c r="K532">
        <v>30.1</v>
      </c>
      <c r="L532">
        <v>24.5</v>
      </c>
      <c r="M532">
        <v>24.3</v>
      </c>
      <c r="N532">
        <f>VLOOKUP(C532,'Original PWC Results'!C:E,3,FALSE)</f>
        <v>81.599999999999994</v>
      </c>
      <c r="O532">
        <f t="shared" si="43"/>
        <v>0.77573529411764708</v>
      </c>
      <c r="R532">
        <f t="shared" si="41"/>
        <v>13</v>
      </c>
      <c r="S532">
        <f t="shared" si="42"/>
        <v>20</v>
      </c>
    </row>
    <row r="533" spans="1:19" x14ac:dyDescent="0.3">
      <c r="A533">
        <f t="shared" si="44"/>
        <v>532</v>
      </c>
      <c r="B533" t="s">
        <v>3465</v>
      </c>
      <c r="C533" t="str">
        <f t="shared" si="40"/>
        <v>fruit_veg_g_7_VegetableESA18a</v>
      </c>
      <c r="D533">
        <v>80.599999999999994</v>
      </c>
      <c r="E533">
        <v>79.7</v>
      </c>
      <c r="F533">
        <v>14</v>
      </c>
      <c r="G533">
        <v>7.97</v>
      </c>
      <c r="H533">
        <v>77.099999999999994</v>
      </c>
      <c r="I533">
        <v>67.900000000000006</v>
      </c>
      <c r="J533">
        <v>54.1</v>
      </c>
      <c r="K533">
        <v>44.3</v>
      </c>
      <c r="L533">
        <v>35.4</v>
      </c>
      <c r="M533">
        <v>35.1</v>
      </c>
      <c r="N533">
        <f>VLOOKUP(C533,'Original PWC Results'!C:E,3,FALSE)</f>
        <v>116</v>
      </c>
      <c r="O533">
        <f t="shared" si="43"/>
        <v>0.68706896551724139</v>
      </c>
      <c r="R533">
        <f t="shared" si="41"/>
        <v>13</v>
      </c>
      <c r="S533">
        <f t="shared" si="42"/>
        <v>20</v>
      </c>
    </row>
    <row r="534" spans="1:19" x14ac:dyDescent="0.3">
      <c r="A534">
        <f t="shared" si="44"/>
        <v>533</v>
      </c>
      <c r="B534" t="s">
        <v>3466</v>
      </c>
      <c r="C534" t="str">
        <f t="shared" si="40"/>
        <v>fruit_veg_g_7_VegetableESA18b</v>
      </c>
      <c r="D534">
        <v>76.2</v>
      </c>
      <c r="E534">
        <v>75</v>
      </c>
      <c r="F534">
        <v>10.6</v>
      </c>
      <c r="G534">
        <v>6.93</v>
      </c>
      <c r="H534">
        <v>71.7</v>
      </c>
      <c r="I534">
        <v>58.2</v>
      </c>
      <c r="J534">
        <v>39.700000000000003</v>
      </c>
      <c r="K534">
        <v>32.9</v>
      </c>
      <c r="L534">
        <v>26.8</v>
      </c>
      <c r="M534">
        <v>26.5</v>
      </c>
      <c r="N534">
        <f>VLOOKUP(C534,'Original PWC Results'!C:E,3,FALSE)</f>
        <v>104</v>
      </c>
      <c r="O534">
        <f t="shared" si="43"/>
        <v>0.72115384615384615</v>
      </c>
      <c r="R534">
        <f t="shared" si="41"/>
        <v>13</v>
      </c>
      <c r="S534">
        <f t="shared" si="42"/>
        <v>20</v>
      </c>
    </row>
    <row r="535" spans="1:19" x14ac:dyDescent="0.3">
      <c r="A535">
        <f t="shared" si="44"/>
        <v>534</v>
      </c>
      <c r="B535" t="s">
        <v>3467</v>
      </c>
      <c r="C535" t="str">
        <f t="shared" si="40"/>
        <v>fruit_veg_g_7_VegetableESA19a</v>
      </c>
      <c r="D535">
        <v>56.3</v>
      </c>
      <c r="E535">
        <v>55.6</v>
      </c>
      <c r="F535">
        <v>15.2</v>
      </c>
      <c r="G535">
        <v>11.7</v>
      </c>
      <c r="H535">
        <v>53.5</v>
      </c>
      <c r="I535">
        <v>50.3</v>
      </c>
      <c r="J535">
        <v>41.6</v>
      </c>
      <c r="K535">
        <v>36.299999999999997</v>
      </c>
      <c r="L535">
        <v>27.8</v>
      </c>
      <c r="M535">
        <v>27.6</v>
      </c>
      <c r="N535">
        <f>VLOOKUP(C535,'Original PWC Results'!C:E,3,FALSE)</f>
        <v>76.2</v>
      </c>
      <c r="O535">
        <f t="shared" si="43"/>
        <v>0.7296587926509186</v>
      </c>
      <c r="R535">
        <f t="shared" si="41"/>
        <v>13</v>
      </c>
      <c r="S535">
        <f t="shared" si="42"/>
        <v>20</v>
      </c>
    </row>
    <row r="536" spans="1:19" x14ac:dyDescent="0.3">
      <c r="A536">
        <f t="shared" si="44"/>
        <v>535</v>
      </c>
      <c r="B536" t="s">
        <v>3468</v>
      </c>
      <c r="C536" t="str">
        <f t="shared" si="40"/>
        <v>fruit_veg_g_7_VegetableESA19b</v>
      </c>
      <c r="D536">
        <v>124</v>
      </c>
      <c r="E536">
        <v>122</v>
      </c>
      <c r="F536">
        <v>40.299999999999997</v>
      </c>
      <c r="G536">
        <v>27.6</v>
      </c>
      <c r="H536">
        <v>121</v>
      </c>
      <c r="I536">
        <v>107</v>
      </c>
      <c r="J536">
        <v>88.2</v>
      </c>
      <c r="K536">
        <v>78.3</v>
      </c>
      <c r="L536">
        <v>62.5</v>
      </c>
      <c r="M536">
        <v>63.4</v>
      </c>
      <c r="N536">
        <f>VLOOKUP(C536,'Original PWC Results'!C:E,3,FALSE)</f>
        <v>163</v>
      </c>
      <c r="O536">
        <f t="shared" si="43"/>
        <v>0.74846625766871167</v>
      </c>
      <c r="R536">
        <f t="shared" si="41"/>
        <v>13</v>
      </c>
      <c r="S536">
        <f t="shared" si="42"/>
        <v>20</v>
      </c>
    </row>
    <row r="537" spans="1:19" x14ac:dyDescent="0.3">
      <c r="A537">
        <f t="shared" si="44"/>
        <v>536</v>
      </c>
      <c r="B537" t="s">
        <v>3469</v>
      </c>
      <c r="C537" t="str">
        <f t="shared" si="40"/>
        <v>fruit_veg_g_7_VegetableESA20a</v>
      </c>
      <c r="D537">
        <v>228</v>
      </c>
      <c r="E537">
        <v>224</v>
      </c>
      <c r="F537">
        <v>29</v>
      </c>
      <c r="G537">
        <v>12.1</v>
      </c>
      <c r="H537">
        <v>211</v>
      </c>
      <c r="I537">
        <v>184</v>
      </c>
      <c r="J537">
        <v>133</v>
      </c>
      <c r="K537">
        <v>105</v>
      </c>
      <c r="L537">
        <v>84</v>
      </c>
      <c r="M537">
        <v>82.7</v>
      </c>
      <c r="N537">
        <f>VLOOKUP(C537,'Original PWC Results'!C:E,3,FALSE)</f>
        <v>335</v>
      </c>
      <c r="O537">
        <f t="shared" si="43"/>
        <v>0.66865671641791047</v>
      </c>
      <c r="R537">
        <f t="shared" si="41"/>
        <v>13</v>
      </c>
      <c r="S537">
        <f t="shared" si="42"/>
        <v>20</v>
      </c>
    </row>
    <row r="538" spans="1:19" x14ac:dyDescent="0.3">
      <c r="A538">
        <f t="shared" si="44"/>
        <v>537</v>
      </c>
      <c r="B538" t="s">
        <v>3470</v>
      </c>
      <c r="C538" t="str">
        <f t="shared" si="40"/>
        <v>fruit_veg_g_7_VegetableESA20b</v>
      </c>
      <c r="D538">
        <v>190</v>
      </c>
      <c r="E538">
        <v>185</v>
      </c>
      <c r="F538">
        <v>19.5</v>
      </c>
      <c r="G538">
        <v>8.7200000000000006</v>
      </c>
      <c r="H538">
        <v>173</v>
      </c>
      <c r="I538">
        <v>138</v>
      </c>
      <c r="J538">
        <v>87</v>
      </c>
      <c r="K538">
        <v>69.7</v>
      </c>
      <c r="L538">
        <v>50.7</v>
      </c>
      <c r="M538">
        <v>50</v>
      </c>
      <c r="N538">
        <f>VLOOKUP(C538,'Original PWC Results'!C:E,3,FALSE)</f>
        <v>266</v>
      </c>
      <c r="O538">
        <f t="shared" si="43"/>
        <v>0.69548872180451127</v>
      </c>
      <c r="R538">
        <f t="shared" si="41"/>
        <v>13</v>
      </c>
      <c r="S538">
        <f t="shared" si="42"/>
        <v>20</v>
      </c>
    </row>
    <row r="539" spans="1:19" x14ac:dyDescent="0.3">
      <c r="A539">
        <f t="shared" si="44"/>
        <v>538</v>
      </c>
      <c r="B539" t="s">
        <v>3471</v>
      </c>
      <c r="C539" t="str">
        <f t="shared" si="40"/>
        <v>fruit_veg_g_7_VegetableESA21</v>
      </c>
      <c r="D539">
        <v>125</v>
      </c>
      <c r="E539">
        <v>122</v>
      </c>
      <c r="F539">
        <v>10.199999999999999</v>
      </c>
      <c r="G539">
        <v>4.88</v>
      </c>
      <c r="H539">
        <v>117</v>
      </c>
      <c r="I539">
        <v>87.6</v>
      </c>
      <c r="J539">
        <v>51.7</v>
      </c>
      <c r="K539">
        <v>37.799999999999997</v>
      </c>
      <c r="L539">
        <v>31.3</v>
      </c>
      <c r="M539">
        <v>30.8</v>
      </c>
      <c r="N539">
        <f>VLOOKUP(C539,'Original PWC Results'!C:E,3,FALSE)</f>
        <v>199</v>
      </c>
      <c r="O539">
        <f t="shared" si="43"/>
        <v>0.61306532663316582</v>
      </c>
      <c r="R539">
        <f t="shared" si="41"/>
        <v>13</v>
      </c>
      <c r="S539">
        <f t="shared" si="42"/>
        <v>20</v>
      </c>
    </row>
    <row r="540" spans="1:19" x14ac:dyDescent="0.3">
      <c r="A540">
        <f t="shared" si="44"/>
        <v>539</v>
      </c>
      <c r="B540" t="s">
        <v>3472</v>
      </c>
      <c r="C540" t="str">
        <f t="shared" si="40"/>
        <v>fruit_veg_g_4_VegetableESA1</v>
      </c>
      <c r="D540">
        <v>329</v>
      </c>
      <c r="E540">
        <v>232</v>
      </c>
      <c r="F540">
        <v>26.4</v>
      </c>
      <c r="G540">
        <v>12.2</v>
      </c>
      <c r="H540">
        <v>203</v>
      </c>
      <c r="I540">
        <v>161</v>
      </c>
      <c r="J540">
        <v>108</v>
      </c>
      <c r="K540">
        <v>87.9</v>
      </c>
      <c r="L540">
        <v>218</v>
      </c>
      <c r="M540">
        <v>204</v>
      </c>
      <c r="N540">
        <f>VLOOKUP(C540,'Original PWC Results'!C:E,3,FALSE)</f>
        <v>299</v>
      </c>
      <c r="O540">
        <f t="shared" si="43"/>
        <v>0.77591973244147161</v>
      </c>
      <c r="R540">
        <f t="shared" si="41"/>
        <v>13</v>
      </c>
      <c r="S540">
        <f t="shared" si="42"/>
        <v>20</v>
      </c>
    </row>
    <row r="541" spans="1:19" x14ac:dyDescent="0.3">
      <c r="A541">
        <f t="shared" si="44"/>
        <v>540</v>
      </c>
      <c r="B541" t="s">
        <v>3473</v>
      </c>
      <c r="C541" t="str">
        <f t="shared" si="40"/>
        <v>fruit_veg_g_4_VegetableESA2</v>
      </c>
      <c r="D541">
        <v>138</v>
      </c>
      <c r="E541">
        <v>117</v>
      </c>
      <c r="F541">
        <v>14.3</v>
      </c>
      <c r="G541">
        <v>8.1300000000000008</v>
      </c>
      <c r="H541">
        <v>105</v>
      </c>
      <c r="I541">
        <v>80.900000000000006</v>
      </c>
      <c r="J541">
        <v>62.2</v>
      </c>
      <c r="K541">
        <v>48.1</v>
      </c>
      <c r="L541">
        <v>46.8</v>
      </c>
      <c r="M541">
        <v>46.1</v>
      </c>
      <c r="N541">
        <f>VLOOKUP(C541,'Original PWC Results'!C:E,3,FALSE)</f>
        <v>190</v>
      </c>
      <c r="O541">
        <f t="shared" si="43"/>
        <v>0.61578947368421055</v>
      </c>
      <c r="R541">
        <f t="shared" si="41"/>
        <v>13</v>
      </c>
      <c r="S541">
        <f t="shared" si="42"/>
        <v>20</v>
      </c>
    </row>
    <row r="542" spans="1:19" x14ac:dyDescent="0.3">
      <c r="A542">
        <f t="shared" si="44"/>
        <v>541</v>
      </c>
      <c r="B542" t="s">
        <v>3474</v>
      </c>
      <c r="C542" t="str">
        <f t="shared" si="40"/>
        <v>fruit_veg_g_4_VegetableESA3</v>
      </c>
      <c r="D542">
        <v>306</v>
      </c>
      <c r="E542">
        <v>246</v>
      </c>
      <c r="F542">
        <v>27.4</v>
      </c>
      <c r="G542">
        <v>19.5</v>
      </c>
      <c r="H542">
        <v>195</v>
      </c>
      <c r="I542">
        <v>156</v>
      </c>
      <c r="J542">
        <v>121</v>
      </c>
      <c r="K542">
        <v>98.6</v>
      </c>
      <c r="L542">
        <v>80.400000000000006</v>
      </c>
      <c r="M542">
        <v>79.5</v>
      </c>
      <c r="N542">
        <f>VLOOKUP(C542,'Original PWC Results'!C:E,3,FALSE)</f>
        <v>295</v>
      </c>
      <c r="O542">
        <f t="shared" si="43"/>
        <v>0.83389830508474572</v>
      </c>
      <c r="R542">
        <f t="shared" si="41"/>
        <v>13</v>
      </c>
      <c r="S542">
        <f t="shared" si="42"/>
        <v>20</v>
      </c>
    </row>
    <row r="543" spans="1:19" x14ac:dyDescent="0.3">
      <c r="A543">
        <f t="shared" si="44"/>
        <v>542</v>
      </c>
      <c r="B543" t="s">
        <v>3475</v>
      </c>
      <c r="C543" t="str">
        <f t="shared" si="40"/>
        <v>fruit_veg_g_4_VegetableESA4</v>
      </c>
      <c r="D543">
        <v>145</v>
      </c>
      <c r="E543">
        <v>124</v>
      </c>
      <c r="F543">
        <v>12.9</v>
      </c>
      <c r="G543">
        <v>8.19</v>
      </c>
      <c r="H543">
        <v>104</v>
      </c>
      <c r="I543">
        <v>72.5</v>
      </c>
      <c r="J543">
        <v>45.5</v>
      </c>
      <c r="K543">
        <v>36.4</v>
      </c>
      <c r="L543">
        <v>27.9</v>
      </c>
      <c r="M543">
        <v>27.7</v>
      </c>
      <c r="N543">
        <f>VLOOKUP(C543,'Original PWC Results'!C:E,3,FALSE)</f>
        <v>248</v>
      </c>
      <c r="O543">
        <f t="shared" si="43"/>
        <v>0.5</v>
      </c>
      <c r="R543">
        <f t="shared" si="41"/>
        <v>13</v>
      </c>
      <c r="S543">
        <f t="shared" si="42"/>
        <v>20</v>
      </c>
    </row>
    <row r="544" spans="1:19" x14ac:dyDescent="0.3">
      <c r="A544">
        <f t="shared" si="44"/>
        <v>543</v>
      </c>
      <c r="B544" t="s">
        <v>3476</v>
      </c>
      <c r="C544" t="str">
        <f t="shared" si="40"/>
        <v>fruit_veg_g_4_VegetableESA5</v>
      </c>
      <c r="D544">
        <v>277</v>
      </c>
      <c r="E544">
        <v>231</v>
      </c>
      <c r="F544">
        <v>25</v>
      </c>
      <c r="G544">
        <v>16</v>
      </c>
      <c r="H544">
        <v>185</v>
      </c>
      <c r="I544">
        <v>148</v>
      </c>
      <c r="J544">
        <v>110</v>
      </c>
      <c r="K544">
        <v>88.8</v>
      </c>
      <c r="L544">
        <v>74.8</v>
      </c>
      <c r="M544">
        <v>73.8</v>
      </c>
      <c r="N544">
        <f>VLOOKUP(C544,'Original PWC Results'!C:E,3,FALSE)</f>
        <v>289</v>
      </c>
      <c r="O544">
        <f t="shared" si="43"/>
        <v>0.79930795847750868</v>
      </c>
      <c r="R544">
        <f t="shared" si="41"/>
        <v>13</v>
      </c>
      <c r="S544">
        <f t="shared" si="42"/>
        <v>20</v>
      </c>
    </row>
    <row r="545" spans="1:19" x14ac:dyDescent="0.3">
      <c r="A545">
        <f t="shared" si="44"/>
        <v>544</v>
      </c>
      <c r="B545" t="s">
        <v>3477</v>
      </c>
      <c r="C545" t="str">
        <f t="shared" si="40"/>
        <v>fruit_veg_g_4_VegetableESA6</v>
      </c>
      <c r="D545">
        <v>288</v>
      </c>
      <c r="E545">
        <v>223</v>
      </c>
      <c r="F545">
        <v>20.9</v>
      </c>
      <c r="G545">
        <v>14.5</v>
      </c>
      <c r="H545">
        <v>179</v>
      </c>
      <c r="I545">
        <v>143</v>
      </c>
      <c r="J545">
        <v>97.4</v>
      </c>
      <c r="K545">
        <v>75.599999999999994</v>
      </c>
      <c r="L545">
        <v>62.9</v>
      </c>
      <c r="M545">
        <v>62.1</v>
      </c>
      <c r="N545">
        <f>VLOOKUP(C545,'Original PWC Results'!C:E,3,FALSE)</f>
        <v>303</v>
      </c>
      <c r="O545">
        <f t="shared" si="43"/>
        <v>0.735973597359736</v>
      </c>
      <c r="R545">
        <f t="shared" si="41"/>
        <v>13</v>
      </c>
      <c r="S545">
        <f t="shared" si="42"/>
        <v>20</v>
      </c>
    </row>
    <row r="546" spans="1:19" x14ac:dyDescent="0.3">
      <c r="A546">
        <f t="shared" si="44"/>
        <v>545</v>
      </c>
      <c r="B546" t="s">
        <v>3478</v>
      </c>
      <c r="C546" t="str">
        <f t="shared" si="40"/>
        <v>fruit_veg_g_4_VegetableESA7</v>
      </c>
      <c r="D546">
        <v>274</v>
      </c>
      <c r="E546">
        <v>230</v>
      </c>
      <c r="F546">
        <v>22.9</v>
      </c>
      <c r="G546">
        <v>14.6</v>
      </c>
      <c r="H546">
        <v>185</v>
      </c>
      <c r="I546">
        <v>142</v>
      </c>
      <c r="J546">
        <v>98</v>
      </c>
      <c r="K546">
        <v>77.900000000000006</v>
      </c>
      <c r="L546">
        <v>82.8</v>
      </c>
      <c r="M546">
        <v>81.400000000000006</v>
      </c>
      <c r="N546">
        <f>VLOOKUP(C546,'Original PWC Results'!C:E,3,FALSE)</f>
        <v>307</v>
      </c>
      <c r="O546">
        <f t="shared" si="43"/>
        <v>0.749185667752443</v>
      </c>
      <c r="R546">
        <f t="shared" si="41"/>
        <v>13</v>
      </c>
      <c r="S546">
        <f t="shared" si="42"/>
        <v>20</v>
      </c>
    </row>
    <row r="547" spans="1:19" x14ac:dyDescent="0.3">
      <c r="A547">
        <f t="shared" si="44"/>
        <v>546</v>
      </c>
      <c r="B547" t="s">
        <v>3479</v>
      </c>
      <c r="C547" t="str">
        <f t="shared" si="40"/>
        <v>fruit_veg_g_4_VegetableESA8</v>
      </c>
      <c r="D547">
        <v>134</v>
      </c>
      <c r="E547">
        <v>108</v>
      </c>
      <c r="F547">
        <v>8.09</v>
      </c>
      <c r="G547">
        <v>5.1100000000000003</v>
      </c>
      <c r="H547">
        <v>90.5</v>
      </c>
      <c r="I547">
        <v>61.8</v>
      </c>
      <c r="J547">
        <v>38.200000000000003</v>
      </c>
      <c r="K547">
        <v>29.8</v>
      </c>
      <c r="L547">
        <v>25.2</v>
      </c>
      <c r="M547">
        <v>24.7</v>
      </c>
      <c r="N547">
        <f>VLOOKUP(C547,'Original PWC Results'!C:E,3,FALSE)</f>
        <v>186</v>
      </c>
      <c r="O547">
        <f t="shared" si="43"/>
        <v>0.58064516129032262</v>
      </c>
      <c r="R547">
        <f t="shared" si="41"/>
        <v>13</v>
      </c>
      <c r="S547">
        <f t="shared" si="42"/>
        <v>20</v>
      </c>
    </row>
    <row r="548" spans="1:19" x14ac:dyDescent="0.3">
      <c r="A548">
        <f t="shared" si="44"/>
        <v>547</v>
      </c>
      <c r="B548" t="s">
        <v>3480</v>
      </c>
      <c r="C548" t="str">
        <f t="shared" si="40"/>
        <v>fruit_veg_g_4_VegetableESA9</v>
      </c>
      <c r="D548">
        <v>150</v>
      </c>
      <c r="E548">
        <v>132</v>
      </c>
      <c r="F548">
        <v>16.3</v>
      </c>
      <c r="G548">
        <v>10.5</v>
      </c>
      <c r="H548">
        <v>118</v>
      </c>
      <c r="I548">
        <v>87.2</v>
      </c>
      <c r="J548">
        <v>53.8</v>
      </c>
      <c r="K548">
        <v>42.7</v>
      </c>
      <c r="L548">
        <v>37</v>
      </c>
      <c r="M548">
        <v>36.4</v>
      </c>
      <c r="N548">
        <f>VLOOKUP(C548,'Original PWC Results'!C:E,3,FALSE)</f>
        <v>190</v>
      </c>
      <c r="O548">
        <f t="shared" si="43"/>
        <v>0.69473684210526321</v>
      </c>
      <c r="R548">
        <f t="shared" si="41"/>
        <v>13</v>
      </c>
      <c r="S548">
        <f t="shared" si="42"/>
        <v>20</v>
      </c>
    </row>
    <row r="549" spans="1:19" x14ac:dyDescent="0.3">
      <c r="A549">
        <f t="shared" si="44"/>
        <v>548</v>
      </c>
      <c r="B549" t="s">
        <v>3481</v>
      </c>
      <c r="C549" t="str">
        <f t="shared" si="40"/>
        <v>fruit_veg_g_4_VegetableESA10a</v>
      </c>
      <c r="D549">
        <v>181</v>
      </c>
      <c r="E549">
        <v>155</v>
      </c>
      <c r="F549">
        <v>14.6</v>
      </c>
      <c r="G549">
        <v>8.75</v>
      </c>
      <c r="H549">
        <v>131</v>
      </c>
      <c r="I549">
        <v>98.7</v>
      </c>
      <c r="J549">
        <v>62.6</v>
      </c>
      <c r="K549">
        <v>47.4</v>
      </c>
      <c r="L549">
        <v>39.700000000000003</v>
      </c>
      <c r="M549">
        <v>39.200000000000003</v>
      </c>
      <c r="N549">
        <f>VLOOKUP(C549,'Original PWC Results'!C:E,3,FALSE)</f>
        <v>228</v>
      </c>
      <c r="O549">
        <f t="shared" si="43"/>
        <v>0.67982456140350878</v>
      </c>
      <c r="R549">
        <f t="shared" si="41"/>
        <v>13</v>
      </c>
      <c r="S549">
        <f t="shared" si="42"/>
        <v>20</v>
      </c>
    </row>
    <row r="550" spans="1:19" x14ac:dyDescent="0.3">
      <c r="A550">
        <f t="shared" si="44"/>
        <v>549</v>
      </c>
      <c r="B550" t="s">
        <v>3482</v>
      </c>
      <c r="C550" t="str">
        <f t="shared" si="40"/>
        <v>fruit_veg_g_4_VegetableESA10b</v>
      </c>
      <c r="D550">
        <v>77</v>
      </c>
      <c r="E550">
        <v>72.900000000000006</v>
      </c>
      <c r="F550">
        <v>12.9</v>
      </c>
      <c r="G550">
        <v>8.15</v>
      </c>
      <c r="H550">
        <v>70.5</v>
      </c>
      <c r="I550">
        <v>59.3</v>
      </c>
      <c r="J550">
        <v>46.4</v>
      </c>
      <c r="K550">
        <v>36.799999999999997</v>
      </c>
      <c r="L550">
        <v>31.1</v>
      </c>
      <c r="M550">
        <v>30.8</v>
      </c>
      <c r="N550">
        <f>VLOOKUP(C550,'Original PWC Results'!C:E,3,FALSE)</f>
        <v>134</v>
      </c>
      <c r="O550">
        <f t="shared" si="43"/>
        <v>0.54402985074626875</v>
      </c>
      <c r="R550">
        <f t="shared" si="41"/>
        <v>13</v>
      </c>
      <c r="S550">
        <f t="shared" si="42"/>
        <v>20</v>
      </c>
    </row>
    <row r="551" spans="1:19" x14ac:dyDescent="0.3">
      <c r="A551">
        <f t="shared" si="44"/>
        <v>550</v>
      </c>
      <c r="B551" t="s">
        <v>3483</v>
      </c>
      <c r="C551" t="str">
        <f t="shared" si="40"/>
        <v>fruit_veg_g_4_VegetableESA11a</v>
      </c>
      <c r="D551">
        <v>364</v>
      </c>
      <c r="E551">
        <v>283</v>
      </c>
      <c r="F551">
        <v>20.2</v>
      </c>
      <c r="G551">
        <v>14.3</v>
      </c>
      <c r="H551">
        <v>231</v>
      </c>
      <c r="I551">
        <v>162</v>
      </c>
      <c r="J551">
        <v>102</v>
      </c>
      <c r="K551">
        <v>74.900000000000006</v>
      </c>
      <c r="L551">
        <v>66.3</v>
      </c>
      <c r="M551">
        <v>65.2</v>
      </c>
      <c r="N551">
        <f>VLOOKUP(C551,'Original PWC Results'!C:E,3,FALSE)</f>
        <v>380</v>
      </c>
      <c r="O551">
        <f t="shared" si="43"/>
        <v>0.74473684210526314</v>
      </c>
      <c r="R551">
        <f t="shared" si="41"/>
        <v>13</v>
      </c>
      <c r="S551">
        <f t="shared" si="42"/>
        <v>20</v>
      </c>
    </row>
    <row r="552" spans="1:19" x14ac:dyDescent="0.3">
      <c r="A552">
        <f t="shared" si="44"/>
        <v>551</v>
      </c>
      <c r="B552" t="s">
        <v>3484</v>
      </c>
      <c r="C552" t="str">
        <f t="shared" si="40"/>
        <v>fruit_veg_g_4_VegetableESA11b</v>
      </c>
      <c r="D552">
        <v>400</v>
      </c>
      <c r="E552">
        <v>281</v>
      </c>
      <c r="F552">
        <v>20.399999999999999</v>
      </c>
      <c r="G552">
        <v>13.6</v>
      </c>
      <c r="H552">
        <v>225</v>
      </c>
      <c r="I552">
        <v>153</v>
      </c>
      <c r="J552">
        <v>95.5</v>
      </c>
      <c r="K552">
        <v>72.2</v>
      </c>
      <c r="L552">
        <v>61.9</v>
      </c>
      <c r="M552">
        <v>60.7</v>
      </c>
      <c r="N552">
        <f>VLOOKUP(C552,'Original PWC Results'!C:E,3,FALSE)</f>
        <v>349</v>
      </c>
      <c r="O552">
        <f t="shared" si="43"/>
        <v>0.80515759312320911</v>
      </c>
      <c r="R552">
        <f t="shared" si="41"/>
        <v>13</v>
      </c>
      <c r="S552">
        <f t="shared" si="42"/>
        <v>20</v>
      </c>
    </row>
    <row r="553" spans="1:19" x14ac:dyDescent="0.3">
      <c r="A553">
        <f t="shared" si="44"/>
        <v>552</v>
      </c>
      <c r="B553" t="s">
        <v>3485</v>
      </c>
      <c r="C553" t="str">
        <f t="shared" si="40"/>
        <v>fruit_veg_g_4_VegetableESA12a</v>
      </c>
      <c r="D553">
        <v>418</v>
      </c>
      <c r="E553">
        <v>315</v>
      </c>
      <c r="F553">
        <v>23.6</v>
      </c>
      <c r="G553">
        <v>13.4</v>
      </c>
      <c r="H553">
        <v>241</v>
      </c>
      <c r="I553">
        <v>180</v>
      </c>
      <c r="J553">
        <v>117</v>
      </c>
      <c r="K553">
        <v>88.5</v>
      </c>
      <c r="L553">
        <v>86.3</v>
      </c>
      <c r="M553">
        <v>84.6</v>
      </c>
      <c r="N553">
        <f>VLOOKUP(C553,'Original PWC Results'!C:E,3,FALSE)</f>
        <v>393</v>
      </c>
      <c r="O553">
        <f t="shared" si="43"/>
        <v>0.80152671755725191</v>
      </c>
      <c r="R553">
        <f t="shared" si="41"/>
        <v>13</v>
      </c>
      <c r="S553">
        <f t="shared" si="42"/>
        <v>20</v>
      </c>
    </row>
    <row r="554" spans="1:19" x14ac:dyDescent="0.3">
      <c r="A554">
        <f t="shared" si="44"/>
        <v>553</v>
      </c>
      <c r="B554" t="s">
        <v>3486</v>
      </c>
      <c r="C554" t="str">
        <f t="shared" si="40"/>
        <v>fruit_veg_g_4_VegetableESA12b</v>
      </c>
      <c r="D554">
        <v>337</v>
      </c>
      <c r="E554">
        <v>232</v>
      </c>
      <c r="F554">
        <v>19.3</v>
      </c>
      <c r="G554">
        <v>12.4</v>
      </c>
      <c r="H554">
        <v>205</v>
      </c>
      <c r="I554">
        <v>156</v>
      </c>
      <c r="J554">
        <v>96.1</v>
      </c>
      <c r="K554">
        <v>71</v>
      </c>
      <c r="L554">
        <v>65.8</v>
      </c>
      <c r="M554">
        <v>64.5</v>
      </c>
      <c r="N554">
        <f>VLOOKUP(C554,'Original PWC Results'!C:E,3,FALSE)</f>
        <v>303</v>
      </c>
      <c r="O554">
        <f t="shared" si="43"/>
        <v>0.76567656765676573</v>
      </c>
      <c r="R554">
        <f t="shared" si="41"/>
        <v>13</v>
      </c>
      <c r="S554">
        <f t="shared" si="42"/>
        <v>20</v>
      </c>
    </row>
    <row r="555" spans="1:19" x14ac:dyDescent="0.3">
      <c r="A555">
        <f t="shared" si="44"/>
        <v>554</v>
      </c>
      <c r="B555" t="s">
        <v>3487</v>
      </c>
      <c r="C555" t="str">
        <f t="shared" si="40"/>
        <v>fruit_veg_g_4_VegetableESA13</v>
      </c>
      <c r="D555">
        <v>206</v>
      </c>
      <c r="E555">
        <v>170</v>
      </c>
      <c r="F555">
        <v>21.5</v>
      </c>
      <c r="G555">
        <v>9.48</v>
      </c>
      <c r="H555">
        <v>147</v>
      </c>
      <c r="I555">
        <v>120</v>
      </c>
      <c r="J555">
        <v>93.5</v>
      </c>
      <c r="K555">
        <v>78.900000000000006</v>
      </c>
      <c r="L555">
        <v>57.3</v>
      </c>
      <c r="M555">
        <v>57.2</v>
      </c>
      <c r="N555">
        <f>VLOOKUP(C555,'Original PWC Results'!C:E,3,FALSE)</f>
        <v>225</v>
      </c>
      <c r="O555">
        <f t="shared" si="43"/>
        <v>0.75555555555555554</v>
      </c>
      <c r="R555">
        <f t="shared" si="41"/>
        <v>13</v>
      </c>
      <c r="S555">
        <f t="shared" si="42"/>
        <v>20</v>
      </c>
    </row>
    <row r="556" spans="1:19" x14ac:dyDescent="0.3">
      <c r="A556">
        <f t="shared" si="44"/>
        <v>555</v>
      </c>
      <c r="B556" t="s">
        <v>3488</v>
      </c>
      <c r="C556" t="str">
        <f t="shared" si="40"/>
        <v>fruit_veg_g_4_VegetableESA14</v>
      </c>
      <c r="D556">
        <v>235</v>
      </c>
      <c r="E556">
        <v>207</v>
      </c>
      <c r="F556">
        <v>25.2</v>
      </c>
      <c r="G556">
        <v>12.4</v>
      </c>
      <c r="H556">
        <v>184</v>
      </c>
      <c r="I556">
        <v>138</v>
      </c>
      <c r="J556">
        <v>92.9</v>
      </c>
      <c r="K556">
        <v>71.5</v>
      </c>
      <c r="L556">
        <v>58.8</v>
      </c>
      <c r="M556">
        <v>58.3</v>
      </c>
      <c r="N556">
        <f>VLOOKUP(C556,'Original PWC Results'!C:E,3,FALSE)</f>
        <v>270</v>
      </c>
      <c r="O556">
        <f t="shared" si="43"/>
        <v>0.76666666666666672</v>
      </c>
      <c r="R556">
        <f t="shared" si="41"/>
        <v>13</v>
      </c>
      <c r="S556">
        <f t="shared" si="42"/>
        <v>20</v>
      </c>
    </row>
    <row r="557" spans="1:19" x14ac:dyDescent="0.3">
      <c r="A557">
        <f t="shared" si="44"/>
        <v>556</v>
      </c>
      <c r="B557" t="s">
        <v>3489</v>
      </c>
      <c r="C557" t="str">
        <f t="shared" si="40"/>
        <v>fruit_veg_g_4_VegetableESA15a</v>
      </c>
      <c r="D557">
        <v>440</v>
      </c>
      <c r="E557">
        <v>352</v>
      </c>
      <c r="F557">
        <v>48.5</v>
      </c>
      <c r="G557">
        <v>25.7</v>
      </c>
      <c r="H557">
        <v>300</v>
      </c>
      <c r="I557">
        <v>237</v>
      </c>
      <c r="J557">
        <v>173</v>
      </c>
      <c r="K557">
        <v>137</v>
      </c>
      <c r="L557">
        <v>118</v>
      </c>
      <c r="M557">
        <v>117</v>
      </c>
      <c r="N557">
        <f>VLOOKUP(C557,'Original PWC Results'!C:E,3,FALSE)</f>
        <v>477</v>
      </c>
      <c r="O557">
        <f t="shared" si="43"/>
        <v>0.73794549266247378</v>
      </c>
      <c r="R557">
        <f t="shared" si="41"/>
        <v>13</v>
      </c>
      <c r="S557">
        <f t="shared" si="42"/>
        <v>20</v>
      </c>
    </row>
    <row r="558" spans="1:19" x14ac:dyDescent="0.3">
      <c r="A558">
        <f t="shared" si="44"/>
        <v>557</v>
      </c>
      <c r="B558" t="s">
        <v>3490</v>
      </c>
      <c r="C558" t="str">
        <f t="shared" si="40"/>
        <v>fruit_veg_g_4_VegetableESA15b</v>
      </c>
      <c r="D558">
        <v>541</v>
      </c>
      <c r="E558">
        <v>438</v>
      </c>
      <c r="F558">
        <v>21.5</v>
      </c>
      <c r="G558">
        <v>10.8</v>
      </c>
      <c r="H558">
        <v>348</v>
      </c>
      <c r="I558">
        <v>193</v>
      </c>
      <c r="J558">
        <v>99.3</v>
      </c>
      <c r="K558">
        <v>78</v>
      </c>
      <c r="L558">
        <v>62.7</v>
      </c>
      <c r="M558">
        <v>61.4</v>
      </c>
      <c r="N558">
        <f>VLOOKUP(C558,'Original PWC Results'!C:E,3,FALSE)</f>
        <v>594</v>
      </c>
      <c r="O558">
        <f t="shared" si="43"/>
        <v>0.73737373737373735</v>
      </c>
      <c r="R558">
        <f t="shared" si="41"/>
        <v>13</v>
      </c>
      <c r="S558">
        <f t="shared" si="42"/>
        <v>20</v>
      </c>
    </row>
    <row r="559" spans="1:19" x14ac:dyDescent="0.3">
      <c r="A559">
        <f t="shared" si="44"/>
        <v>558</v>
      </c>
      <c r="B559" t="s">
        <v>3491</v>
      </c>
      <c r="C559" t="str">
        <f t="shared" si="40"/>
        <v>fruit_veg_g_4_VegetableESA16a</v>
      </c>
      <c r="D559">
        <v>83.6</v>
      </c>
      <c r="E559">
        <v>76.7</v>
      </c>
      <c r="F559">
        <v>12.6</v>
      </c>
      <c r="G559">
        <v>7.87</v>
      </c>
      <c r="H559">
        <v>74.400000000000006</v>
      </c>
      <c r="I559">
        <v>66.7</v>
      </c>
      <c r="J559">
        <v>53.6</v>
      </c>
      <c r="K559">
        <v>44.1</v>
      </c>
      <c r="L559">
        <v>33.700000000000003</v>
      </c>
      <c r="M559">
        <v>33.4</v>
      </c>
      <c r="N559">
        <f>VLOOKUP(C559,'Original PWC Results'!C:E,3,FALSE)</f>
        <v>115</v>
      </c>
      <c r="O559">
        <f t="shared" si="43"/>
        <v>0.66695652173913045</v>
      </c>
      <c r="R559">
        <f t="shared" si="41"/>
        <v>13</v>
      </c>
      <c r="S559">
        <f t="shared" si="42"/>
        <v>20</v>
      </c>
    </row>
    <row r="560" spans="1:19" x14ac:dyDescent="0.3">
      <c r="A560">
        <f t="shared" si="44"/>
        <v>559</v>
      </c>
      <c r="B560" t="s">
        <v>3492</v>
      </c>
      <c r="C560" t="str">
        <f t="shared" si="40"/>
        <v>fruit_veg_g_4_VegetableESA16b</v>
      </c>
      <c r="D560">
        <v>56.6</v>
      </c>
      <c r="E560">
        <v>55.4</v>
      </c>
      <c r="F560">
        <v>8.86</v>
      </c>
      <c r="G560">
        <v>6.06</v>
      </c>
      <c r="H560">
        <v>53.4</v>
      </c>
      <c r="I560">
        <v>45.4</v>
      </c>
      <c r="J560">
        <v>32.799999999999997</v>
      </c>
      <c r="K560">
        <v>27.5</v>
      </c>
      <c r="L560">
        <v>22.3</v>
      </c>
      <c r="M560">
        <v>22.1</v>
      </c>
      <c r="N560">
        <f>VLOOKUP(C560,'Original PWC Results'!C:E,3,FALSE)</f>
        <v>86.9</v>
      </c>
      <c r="O560">
        <f t="shared" si="43"/>
        <v>0.63751438434982732</v>
      </c>
      <c r="R560">
        <f t="shared" si="41"/>
        <v>13</v>
      </c>
      <c r="S560">
        <f t="shared" si="42"/>
        <v>20</v>
      </c>
    </row>
    <row r="561" spans="1:19" x14ac:dyDescent="0.3">
      <c r="A561">
        <f t="shared" si="44"/>
        <v>560</v>
      </c>
      <c r="B561" t="s">
        <v>3493</v>
      </c>
      <c r="C561" t="str">
        <f t="shared" si="40"/>
        <v>fruit_veg_g_4_VegetableESA17a</v>
      </c>
      <c r="D561">
        <v>337</v>
      </c>
      <c r="E561">
        <v>277</v>
      </c>
      <c r="F561">
        <v>44.4</v>
      </c>
      <c r="G561">
        <v>29.4</v>
      </c>
      <c r="H561">
        <v>242</v>
      </c>
      <c r="I561">
        <v>204</v>
      </c>
      <c r="J561">
        <v>159</v>
      </c>
      <c r="K561">
        <v>134</v>
      </c>
      <c r="L561">
        <v>114</v>
      </c>
      <c r="M561">
        <v>113</v>
      </c>
      <c r="N561">
        <f>VLOOKUP(C561,'Original PWC Results'!C:E,3,FALSE)</f>
        <v>351</v>
      </c>
      <c r="O561">
        <f t="shared" si="43"/>
        <v>0.78917378917378922</v>
      </c>
      <c r="R561">
        <f t="shared" si="41"/>
        <v>13</v>
      </c>
      <c r="S561">
        <f t="shared" si="42"/>
        <v>20</v>
      </c>
    </row>
    <row r="562" spans="1:19" x14ac:dyDescent="0.3">
      <c r="A562">
        <f t="shared" si="44"/>
        <v>561</v>
      </c>
      <c r="B562" t="s">
        <v>3494</v>
      </c>
      <c r="C562" t="str">
        <f t="shared" si="40"/>
        <v>fruit_veg_g_4_VegetableESA17b</v>
      </c>
      <c r="D562">
        <v>102</v>
      </c>
      <c r="E562">
        <v>93.9</v>
      </c>
      <c r="F562">
        <v>15.7</v>
      </c>
      <c r="G562">
        <v>10.6</v>
      </c>
      <c r="H562">
        <v>90.8</v>
      </c>
      <c r="I562">
        <v>74.8</v>
      </c>
      <c r="J562">
        <v>50.6</v>
      </c>
      <c r="K562">
        <v>39.299999999999997</v>
      </c>
      <c r="L562">
        <v>33.9</v>
      </c>
      <c r="M562">
        <v>33.5</v>
      </c>
      <c r="N562">
        <f>VLOOKUP(C562,'Original PWC Results'!C:E,3,FALSE)</f>
        <v>134</v>
      </c>
      <c r="O562">
        <f t="shared" si="43"/>
        <v>0.70074626865671641</v>
      </c>
      <c r="R562">
        <f t="shared" si="41"/>
        <v>13</v>
      </c>
      <c r="S562">
        <f t="shared" si="42"/>
        <v>20</v>
      </c>
    </row>
    <row r="563" spans="1:19" x14ac:dyDescent="0.3">
      <c r="A563">
        <f t="shared" si="44"/>
        <v>562</v>
      </c>
      <c r="B563" t="s">
        <v>3495</v>
      </c>
      <c r="C563" t="str">
        <f t="shared" si="40"/>
        <v>fruit_veg_g_4_VegetableESA18a</v>
      </c>
      <c r="D563">
        <v>121</v>
      </c>
      <c r="E563">
        <v>108</v>
      </c>
      <c r="F563">
        <v>18.2</v>
      </c>
      <c r="G563">
        <v>8.84</v>
      </c>
      <c r="H563">
        <v>104</v>
      </c>
      <c r="I563">
        <v>94.3</v>
      </c>
      <c r="J563">
        <v>72</v>
      </c>
      <c r="K563">
        <v>58.5</v>
      </c>
      <c r="L563">
        <v>47.1</v>
      </c>
      <c r="M563">
        <v>46.7</v>
      </c>
      <c r="N563">
        <f>VLOOKUP(C563,'Original PWC Results'!C:E,3,FALSE)</f>
        <v>164</v>
      </c>
      <c r="O563">
        <f t="shared" si="43"/>
        <v>0.65853658536585369</v>
      </c>
      <c r="R563">
        <f t="shared" si="41"/>
        <v>13</v>
      </c>
      <c r="S563">
        <f t="shared" si="42"/>
        <v>20</v>
      </c>
    </row>
    <row r="564" spans="1:19" x14ac:dyDescent="0.3">
      <c r="A564">
        <f t="shared" si="44"/>
        <v>563</v>
      </c>
      <c r="B564" t="s">
        <v>3496</v>
      </c>
      <c r="C564" t="str">
        <f t="shared" si="40"/>
        <v>fruit_veg_g_4_VegetableESA18b</v>
      </c>
      <c r="D564">
        <v>138</v>
      </c>
      <c r="E564">
        <v>128</v>
      </c>
      <c r="F564">
        <v>14.9</v>
      </c>
      <c r="G564">
        <v>7.85</v>
      </c>
      <c r="H564">
        <v>116</v>
      </c>
      <c r="I564">
        <v>93.1</v>
      </c>
      <c r="J564">
        <v>60.6</v>
      </c>
      <c r="K564">
        <v>47.4</v>
      </c>
      <c r="L564">
        <v>39</v>
      </c>
      <c r="M564">
        <v>38.6</v>
      </c>
      <c r="N564">
        <f>VLOOKUP(C564,'Original PWC Results'!C:E,3,FALSE)</f>
        <v>185</v>
      </c>
      <c r="O564">
        <f t="shared" si="43"/>
        <v>0.69189189189189193</v>
      </c>
      <c r="R564">
        <f t="shared" si="41"/>
        <v>13</v>
      </c>
      <c r="S564">
        <f t="shared" si="42"/>
        <v>20</v>
      </c>
    </row>
    <row r="565" spans="1:19" x14ac:dyDescent="0.3">
      <c r="A565">
        <f t="shared" si="44"/>
        <v>564</v>
      </c>
      <c r="B565" t="s">
        <v>3497</v>
      </c>
      <c r="C565" t="str">
        <f t="shared" si="40"/>
        <v>fruit_veg_g_4_VegetableESA19a</v>
      </c>
      <c r="D565">
        <v>96.3</v>
      </c>
      <c r="E565">
        <v>87.1</v>
      </c>
      <c r="F565">
        <v>18.5</v>
      </c>
      <c r="G565">
        <v>12.4</v>
      </c>
      <c r="H565">
        <v>78.3</v>
      </c>
      <c r="I565">
        <v>69.400000000000006</v>
      </c>
      <c r="J565">
        <v>56.6</v>
      </c>
      <c r="K565">
        <v>47</v>
      </c>
      <c r="L565">
        <v>35</v>
      </c>
      <c r="M565">
        <v>34.799999999999997</v>
      </c>
      <c r="N565">
        <f>VLOOKUP(C565,'Original PWC Results'!C:E,3,FALSE)</f>
        <v>122</v>
      </c>
      <c r="O565">
        <f t="shared" si="43"/>
        <v>0.7139344262295082</v>
      </c>
      <c r="R565">
        <f t="shared" si="41"/>
        <v>13</v>
      </c>
      <c r="S565">
        <f t="shared" si="42"/>
        <v>20</v>
      </c>
    </row>
    <row r="566" spans="1:19" x14ac:dyDescent="0.3">
      <c r="A566">
        <f t="shared" si="44"/>
        <v>565</v>
      </c>
      <c r="B566" t="s">
        <v>3498</v>
      </c>
      <c r="C566" t="str">
        <f t="shared" si="40"/>
        <v>fruit_veg_g_4_VegetableESA19b</v>
      </c>
      <c r="D566">
        <v>224</v>
      </c>
      <c r="E566">
        <v>194</v>
      </c>
      <c r="F566">
        <v>46.4</v>
      </c>
      <c r="G566">
        <v>31.6</v>
      </c>
      <c r="H566">
        <v>172</v>
      </c>
      <c r="I566">
        <v>143</v>
      </c>
      <c r="J566">
        <v>111</v>
      </c>
      <c r="K566">
        <v>97.1</v>
      </c>
      <c r="L566">
        <v>73.2</v>
      </c>
      <c r="M566">
        <v>73.8</v>
      </c>
      <c r="N566">
        <f>VLOOKUP(C566,'Original PWC Results'!C:E,3,FALSE)</f>
        <v>253</v>
      </c>
      <c r="O566">
        <f t="shared" si="43"/>
        <v>0.76679841897233203</v>
      </c>
      <c r="R566">
        <f t="shared" si="41"/>
        <v>13</v>
      </c>
      <c r="S566">
        <f t="shared" si="42"/>
        <v>20</v>
      </c>
    </row>
    <row r="567" spans="1:19" x14ac:dyDescent="0.3">
      <c r="A567">
        <f t="shared" si="44"/>
        <v>566</v>
      </c>
      <c r="B567" t="s">
        <v>3499</v>
      </c>
      <c r="C567" t="str">
        <f t="shared" si="40"/>
        <v>fruit_veg_g_4_VegetableESA20a</v>
      </c>
      <c r="D567">
        <v>363</v>
      </c>
      <c r="E567">
        <v>182</v>
      </c>
      <c r="F567">
        <v>15.3</v>
      </c>
      <c r="G567">
        <v>9.65</v>
      </c>
      <c r="H567">
        <v>122</v>
      </c>
      <c r="I567">
        <v>97.8</v>
      </c>
      <c r="J567">
        <v>75.2</v>
      </c>
      <c r="K567">
        <v>59.1</v>
      </c>
      <c r="L567">
        <v>45.7</v>
      </c>
      <c r="M567">
        <v>45</v>
      </c>
      <c r="N567">
        <f>VLOOKUP(C567,'Original PWC Results'!C:E,3,FALSE)</f>
        <v>228</v>
      </c>
      <c r="O567">
        <f t="shared" si="43"/>
        <v>0.79824561403508776</v>
      </c>
      <c r="R567">
        <f t="shared" si="41"/>
        <v>13</v>
      </c>
      <c r="S567">
        <f t="shared" si="42"/>
        <v>20</v>
      </c>
    </row>
    <row r="568" spans="1:19" x14ac:dyDescent="0.3">
      <c r="A568">
        <f t="shared" si="44"/>
        <v>567</v>
      </c>
      <c r="B568" t="s">
        <v>3500</v>
      </c>
      <c r="C568" t="str">
        <f t="shared" si="40"/>
        <v>fruit_veg_g_4_VegetableESA20b</v>
      </c>
      <c r="D568">
        <v>401</v>
      </c>
      <c r="E568">
        <v>286</v>
      </c>
      <c r="F568">
        <v>18.5</v>
      </c>
      <c r="G568">
        <v>9.69</v>
      </c>
      <c r="H568">
        <v>211</v>
      </c>
      <c r="I568">
        <v>158</v>
      </c>
      <c r="J568">
        <v>94.6</v>
      </c>
      <c r="K568">
        <v>69.099999999999994</v>
      </c>
      <c r="L568">
        <v>55.7</v>
      </c>
      <c r="M568">
        <v>54.9</v>
      </c>
      <c r="N568">
        <f>VLOOKUP(C568,'Original PWC Results'!C:E,3,FALSE)</f>
        <v>379</v>
      </c>
      <c r="O568">
        <f t="shared" si="43"/>
        <v>0.75461741424802109</v>
      </c>
      <c r="R568">
        <f t="shared" si="41"/>
        <v>13</v>
      </c>
      <c r="S568">
        <f t="shared" si="42"/>
        <v>20</v>
      </c>
    </row>
    <row r="569" spans="1:19" x14ac:dyDescent="0.3">
      <c r="A569">
        <f t="shared" si="44"/>
        <v>568</v>
      </c>
      <c r="B569" t="s">
        <v>3501</v>
      </c>
      <c r="C569" t="str">
        <f t="shared" si="40"/>
        <v>fruit_veg_g_4_VegetableESA21</v>
      </c>
      <c r="D569">
        <v>243</v>
      </c>
      <c r="E569">
        <v>198</v>
      </c>
      <c r="F569">
        <v>13</v>
      </c>
      <c r="G569">
        <v>5.34</v>
      </c>
      <c r="H569">
        <v>166</v>
      </c>
      <c r="I569">
        <v>119</v>
      </c>
      <c r="J569">
        <v>67.5</v>
      </c>
      <c r="K569">
        <v>48.6</v>
      </c>
      <c r="L569">
        <v>40.700000000000003</v>
      </c>
      <c r="M569">
        <v>40</v>
      </c>
      <c r="N569">
        <f>VLOOKUP(C569,'Original PWC Results'!C:E,3,FALSE)</f>
        <v>297</v>
      </c>
      <c r="O569">
        <f t="shared" si="43"/>
        <v>0.66666666666666663</v>
      </c>
      <c r="R569">
        <f t="shared" si="41"/>
        <v>13</v>
      </c>
      <c r="S569">
        <f t="shared" si="42"/>
        <v>20</v>
      </c>
    </row>
    <row r="570" spans="1:19" x14ac:dyDescent="0.3">
      <c r="A570">
        <f t="shared" si="44"/>
        <v>569</v>
      </c>
      <c r="B570" t="s">
        <v>3502</v>
      </c>
      <c r="C570" t="str">
        <f t="shared" si="40"/>
        <v>golf_g_7_GolfESA1</v>
      </c>
      <c r="D570">
        <v>52.3</v>
      </c>
      <c r="E570">
        <v>51.7</v>
      </c>
      <c r="F570">
        <v>6.63</v>
      </c>
      <c r="G570">
        <v>6.04</v>
      </c>
      <c r="H570">
        <v>50.3</v>
      </c>
      <c r="I570">
        <v>42.6</v>
      </c>
      <c r="J570">
        <v>30.8</v>
      </c>
      <c r="K570">
        <v>23.5</v>
      </c>
      <c r="L570">
        <v>18.2</v>
      </c>
      <c r="M570">
        <v>17.899999999999999</v>
      </c>
      <c r="N570">
        <f>VLOOKUP(C570,'Original PWC Results'!C:E,3,FALSE)</f>
        <v>71.900000000000006</v>
      </c>
      <c r="O570">
        <f t="shared" si="43"/>
        <v>0.71905424200278167</v>
      </c>
      <c r="R570">
        <f t="shared" si="41"/>
        <v>8</v>
      </c>
      <c r="S570">
        <f t="shared" si="42"/>
        <v>15</v>
      </c>
    </row>
    <row r="571" spans="1:19" x14ac:dyDescent="0.3">
      <c r="A571">
        <f t="shared" si="44"/>
        <v>570</v>
      </c>
      <c r="B571" t="s">
        <v>3503</v>
      </c>
      <c r="C571" t="str">
        <f t="shared" si="40"/>
        <v>golf_g_7_GolfESA2</v>
      </c>
      <c r="D571">
        <v>51.5</v>
      </c>
      <c r="E571">
        <v>50.9</v>
      </c>
      <c r="F571">
        <v>7.31</v>
      </c>
      <c r="G571">
        <v>4.4800000000000004</v>
      </c>
      <c r="H571">
        <v>49.1</v>
      </c>
      <c r="I571">
        <v>40.299999999999997</v>
      </c>
      <c r="J571">
        <v>29</v>
      </c>
      <c r="K571">
        <v>23.6</v>
      </c>
      <c r="L571">
        <v>16.899999999999999</v>
      </c>
      <c r="M571">
        <v>16.8</v>
      </c>
      <c r="N571">
        <f>VLOOKUP(C571,'Original PWC Results'!C:E,3,FALSE)</f>
        <v>64.8</v>
      </c>
      <c r="O571">
        <f t="shared" si="43"/>
        <v>0.78549382716049387</v>
      </c>
      <c r="R571">
        <f t="shared" si="41"/>
        <v>8</v>
      </c>
      <c r="S571">
        <f t="shared" si="42"/>
        <v>15</v>
      </c>
    </row>
    <row r="572" spans="1:19" x14ac:dyDescent="0.3">
      <c r="A572">
        <f t="shared" si="44"/>
        <v>571</v>
      </c>
      <c r="B572" t="s">
        <v>3504</v>
      </c>
      <c r="C572" t="str">
        <f t="shared" si="40"/>
        <v>golf_g_7_GolfESA3</v>
      </c>
      <c r="D572">
        <v>52.8</v>
      </c>
      <c r="E572">
        <v>52.4</v>
      </c>
      <c r="F572">
        <v>7.27</v>
      </c>
      <c r="G572">
        <v>6.74</v>
      </c>
      <c r="H572">
        <v>51.2</v>
      </c>
      <c r="I572">
        <v>44.6</v>
      </c>
      <c r="J572">
        <v>33.1</v>
      </c>
      <c r="K572">
        <v>26.3</v>
      </c>
      <c r="L572">
        <v>19.600000000000001</v>
      </c>
      <c r="M572">
        <v>19.399999999999999</v>
      </c>
      <c r="N572">
        <f>VLOOKUP(C572,'Original PWC Results'!C:E,3,FALSE)</f>
        <v>61.9</v>
      </c>
      <c r="O572">
        <f t="shared" si="43"/>
        <v>0.84652665589660747</v>
      </c>
      <c r="R572">
        <f t="shared" si="41"/>
        <v>8</v>
      </c>
      <c r="S572">
        <f t="shared" si="42"/>
        <v>15</v>
      </c>
    </row>
    <row r="573" spans="1:19" x14ac:dyDescent="0.3">
      <c r="A573">
        <f t="shared" si="44"/>
        <v>572</v>
      </c>
      <c r="B573" t="s">
        <v>3505</v>
      </c>
      <c r="C573" t="str">
        <f t="shared" si="40"/>
        <v>golf_g_7_GolfESA4</v>
      </c>
      <c r="D573">
        <v>49.4</v>
      </c>
      <c r="E573">
        <v>48.4</v>
      </c>
      <c r="F573">
        <v>6.27</v>
      </c>
      <c r="G573">
        <v>5.58</v>
      </c>
      <c r="H573">
        <v>45.9</v>
      </c>
      <c r="I573">
        <v>34.6</v>
      </c>
      <c r="J573">
        <v>22.7</v>
      </c>
      <c r="K573">
        <v>17.399999999999999</v>
      </c>
      <c r="L573">
        <v>13.3</v>
      </c>
      <c r="M573">
        <v>13.2</v>
      </c>
      <c r="N573">
        <f>VLOOKUP(C573,'Original PWC Results'!C:E,3,FALSE)</f>
        <v>62.9</v>
      </c>
      <c r="O573">
        <f t="shared" si="43"/>
        <v>0.76947535771065179</v>
      </c>
      <c r="R573">
        <f t="shared" si="41"/>
        <v>8</v>
      </c>
      <c r="S573">
        <f t="shared" si="42"/>
        <v>15</v>
      </c>
    </row>
    <row r="574" spans="1:19" x14ac:dyDescent="0.3">
      <c r="A574">
        <f t="shared" si="44"/>
        <v>573</v>
      </c>
      <c r="B574" t="s">
        <v>3506</v>
      </c>
      <c r="C574" t="str">
        <f t="shared" si="40"/>
        <v>golf_g_7_GolfESA5</v>
      </c>
      <c r="D574">
        <v>52.4</v>
      </c>
      <c r="E574">
        <v>51.8</v>
      </c>
      <c r="F574">
        <v>5.92</v>
      </c>
      <c r="G574">
        <v>5.38</v>
      </c>
      <c r="H574">
        <v>50</v>
      </c>
      <c r="I574">
        <v>42.3</v>
      </c>
      <c r="J574">
        <v>28.9</v>
      </c>
      <c r="K574">
        <v>21.6</v>
      </c>
      <c r="L574">
        <v>16.899999999999999</v>
      </c>
      <c r="M574">
        <v>16.7</v>
      </c>
      <c r="N574">
        <f>VLOOKUP(C574,'Original PWC Results'!C:E,3,FALSE)</f>
        <v>72.099999999999994</v>
      </c>
      <c r="O574">
        <f t="shared" si="43"/>
        <v>0.71844660194174759</v>
      </c>
      <c r="R574">
        <f t="shared" si="41"/>
        <v>8</v>
      </c>
      <c r="S574">
        <f t="shared" si="42"/>
        <v>15</v>
      </c>
    </row>
    <row r="575" spans="1:19" x14ac:dyDescent="0.3">
      <c r="A575">
        <f t="shared" si="44"/>
        <v>574</v>
      </c>
      <c r="B575" t="s">
        <v>3507</v>
      </c>
      <c r="C575" t="str">
        <f t="shared" si="40"/>
        <v>golf_g_7_GolfESA6</v>
      </c>
      <c r="D575">
        <v>51.1</v>
      </c>
      <c r="E575">
        <v>50.4</v>
      </c>
      <c r="F575">
        <v>5.12</v>
      </c>
      <c r="G575">
        <v>4.7300000000000004</v>
      </c>
      <c r="H575">
        <v>48.4</v>
      </c>
      <c r="I575">
        <v>38.5</v>
      </c>
      <c r="J575">
        <v>25.5</v>
      </c>
      <c r="K575">
        <v>18.8</v>
      </c>
      <c r="L575">
        <v>14.8</v>
      </c>
      <c r="M575">
        <v>14.7</v>
      </c>
      <c r="N575">
        <f>VLOOKUP(C575,'Original PWC Results'!C:E,3,FALSE)</f>
        <v>51</v>
      </c>
      <c r="O575">
        <f t="shared" si="43"/>
        <v>0.98823529411764699</v>
      </c>
      <c r="R575">
        <f t="shared" si="41"/>
        <v>8</v>
      </c>
      <c r="S575">
        <f t="shared" si="42"/>
        <v>15</v>
      </c>
    </row>
    <row r="576" spans="1:19" x14ac:dyDescent="0.3">
      <c r="A576">
        <f t="shared" si="44"/>
        <v>575</v>
      </c>
      <c r="B576" t="s">
        <v>3508</v>
      </c>
      <c r="C576" t="str">
        <f t="shared" si="40"/>
        <v>golf_g_7_GolfESA7</v>
      </c>
      <c r="D576">
        <v>61.3</v>
      </c>
      <c r="E576">
        <v>60.1</v>
      </c>
      <c r="F576">
        <v>5.71</v>
      </c>
      <c r="G576">
        <v>4.57</v>
      </c>
      <c r="H576">
        <v>56.7</v>
      </c>
      <c r="I576">
        <v>44.1</v>
      </c>
      <c r="J576">
        <v>28.1</v>
      </c>
      <c r="K576">
        <v>20.5</v>
      </c>
      <c r="L576">
        <v>16.8</v>
      </c>
      <c r="M576">
        <v>16.600000000000001</v>
      </c>
      <c r="N576">
        <f>VLOOKUP(C576,'Original PWC Results'!C:E,3,FALSE)</f>
        <v>104</v>
      </c>
      <c r="O576">
        <f t="shared" si="43"/>
        <v>0.57788461538461544</v>
      </c>
      <c r="R576">
        <f t="shared" si="41"/>
        <v>8</v>
      </c>
      <c r="S576">
        <f t="shared" si="42"/>
        <v>15</v>
      </c>
    </row>
    <row r="577" spans="1:19" x14ac:dyDescent="0.3">
      <c r="A577">
        <f t="shared" si="44"/>
        <v>576</v>
      </c>
      <c r="B577" t="s">
        <v>3509</v>
      </c>
      <c r="C577" t="str">
        <f t="shared" si="40"/>
        <v>golf_g_7_GolfESA8</v>
      </c>
      <c r="D577">
        <v>52.5</v>
      </c>
      <c r="E577">
        <v>51.3</v>
      </c>
      <c r="F577">
        <v>3.39</v>
      </c>
      <c r="G577">
        <v>2.94</v>
      </c>
      <c r="H577">
        <v>47.7</v>
      </c>
      <c r="I577">
        <v>33.5</v>
      </c>
      <c r="J577">
        <v>18.3</v>
      </c>
      <c r="K577">
        <v>12.8</v>
      </c>
      <c r="L577">
        <v>11</v>
      </c>
      <c r="M577">
        <v>10.7</v>
      </c>
      <c r="N577">
        <f>VLOOKUP(C577,'Original PWC Results'!C:E,3,FALSE)</f>
        <v>88.2</v>
      </c>
      <c r="O577">
        <f t="shared" si="43"/>
        <v>0.58163265306122447</v>
      </c>
      <c r="R577">
        <f t="shared" si="41"/>
        <v>8</v>
      </c>
      <c r="S577">
        <f t="shared" si="42"/>
        <v>15</v>
      </c>
    </row>
    <row r="578" spans="1:19" x14ac:dyDescent="0.3">
      <c r="A578">
        <f t="shared" si="44"/>
        <v>577</v>
      </c>
      <c r="B578" t="s">
        <v>3510</v>
      </c>
      <c r="C578" t="str">
        <f t="shared" ref="C578:C641" si="45">LEFT(B578,R578-1)&amp;RIGHT(B578,LEN(B578)-S578)</f>
        <v>golf_g_7_GolfESA9</v>
      </c>
      <c r="D578">
        <v>51.8</v>
      </c>
      <c r="E578">
        <v>51.1</v>
      </c>
      <c r="F578">
        <v>6.09</v>
      </c>
      <c r="G578">
        <v>5.51</v>
      </c>
      <c r="H578">
        <v>49.2</v>
      </c>
      <c r="I578">
        <v>39.299999999999997</v>
      </c>
      <c r="J578">
        <v>26.4</v>
      </c>
      <c r="K578">
        <v>19.7</v>
      </c>
      <c r="L578">
        <v>15.8</v>
      </c>
      <c r="M578">
        <v>15.6</v>
      </c>
      <c r="N578">
        <f>VLOOKUP(C578,'Original PWC Results'!C:E,3,FALSE)</f>
        <v>60.8</v>
      </c>
      <c r="O578">
        <f t="shared" si="43"/>
        <v>0.84046052631578949</v>
      </c>
      <c r="R578">
        <f t="shared" ref="R578:R641" si="46">SEARCH("run",B578)</f>
        <v>8</v>
      </c>
      <c r="S578">
        <f t="shared" ref="S578:S641" si="47">SEARCH("_",B578,SEARCH("_",B578,R578+1)+1)</f>
        <v>15</v>
      </c>
    </row>
    <row r="579" spans="1:19" x14ac:dyDescent="0.3">
      <c r="A579">
        <f t="shared" si="44"/>
        <v>578</v>
      </c>
      <c r="B579" t="s">
        <v>3511</v>
      </c>
      <c r="C579" t="str">
        <f t="shared" si="45"/>
        <v>golf_g_7_GolfESA10a</v>
      </c>
      <c r="D579">
        <v>57.8</v>
      </c>
      <c r="E579">
        <v>56.8</v>
      </c>
      <c r="F579">
        <v>5.44</v>
      </c>
      <c r="G579">
        <v>4.5999999999999996</v>
      </c>
      <c r="H579">
        <v>53.9</v>
      </c>
      <c r="I579">
        <v>44.3</v>
      </c>
      <c r="J579">
        <v>26.7</v>
      </c>
      <c r="K579">
        <v>19.3</v>
      </c>
      <c r="L579">
        <v>15.9</v>
      </c>
      <c r="M579">
        <v>15.7</v>
      </c>
      <c r="N579">
        <f>VLOOKUP(C579,'Original PWC Results'!C:E,3,FALSE)</f>
        <v>88.9</v>
      </c>
      <c r="O579">
        <f t="shared" ref="O579:O642" si="48">E579/N579</f>
        <v>0.63892013498312705</v>
      </c>
      <c r="R579">
        <f t="shared" si="46"/>
        <v>8</v>
      </c>
      <c r="S579">
        <f t="shared" si="47"/>
        <v>15</v>
      </c>
    </row>
    <row r="580" spans="1:19" x14ac:dyDescent="0.3">
      <c r="A580">
        <f t="shared" ref="A580:A643" si="49">A579+1</f>
        <v>579</v>
      </c>
      <c r="B580" t="s">
        <v>3512</v>
      </c>
      <c r="C580" t="str">
        <f t="shared" si="45"/>
        <v>golf_g_7_GolfESA10b</v>
      </c>
      <c r="D580">
        <v>53.1</v>
      </c>
      <c r="E580">
        <v>52.6</v>
      </c>
      <c r="F580">
        <v>7.86</v>
      </c>
      <c r="G580">
        <v>7.1</v>
      </c>
      <c r="H580">
        <v>51.3</v>
      </c>
      <c r="I580">
        <v>44.1</v>
      </c>
      <c r="J580">
        <v>32.4</v>
      </c>
      <c r="K580">
        <v>25.8</v>
      </c>
      <c r="L580">
        <v>19.3</v>
      </c>
      <c r="M580">
        <v>19.2</v>
      </c>
      <c r="N580">
        <f>VLOOKUP(C580,'Original PWC Results'!C:E,3,FALSE)</f>
        <v>52.8</v>
      </c>
      <c r="O580">
        <f t="shared" si="48"/>
        <v>0.99621212121212133</v>
      </c>
      <c r="R580">
        <f t="shared" si="46"/>
        <v>8</v>
      </c>
      <c r="S580">
        <f t="shared" si="47"/>
        <v>15</v>
      </c>
    </row>
    <row r="581" spans="1:19" x14ac:dyDescent="0.3">
      <c r="A581">
        <f t="shared" si="49"/>
        <v>580</v>
      </c>
      <c r="B581" t="s">
        <v>3513</v>
      </c>
      <c r="C581" t="str">
        <f t="shared" si="45"/>
        <v>golf_g_7_GolfESA11a</v>
      </c>
      <c r="D581">
        <v>52.7</v>
      </c>
      <c r="E581">
        <v>51.8</v>
      </c>
      <c r="F581">
        <v>5.09</v>
      </c>
      <c r="G581">
        <v>4.38</v>
      </c>
      <c r="H581">
        <v>49.2</v>
      </c>
      <c r="I581">
        <v>41.7</v>
      </c>
      <c r="J581">
        <v>26.7</v>
      </c>
      <c r="K581">
        <v>19.3</v>
      </c>
      <c r="L581">
        <v>15.7</v>
      </c>
      <c r="M581">
        <v>15.5</v>
      </c>
      <c r="N581">
        <f>VLOOKUP(C581,'Original PWC Results'!C:E,3,FALSE)</f>
        <v>73</v>
      </c>
      <c r="O581">
        <f t="shared" si="48"/>
        <v>0.70958904109589038</v>
      </c>
      <c r="R581">
        <f t="shared" si="46"/>
        <v>8</v>
      </c>
      <c r="S581">
        <f t="shared" si="47"/>
        <v>15</v>
      </c>
    </row>
    <row r="582" spans="1:19" x14ac:dyDescent="0.3">
      <c r="A582">
        <f t="shared" si="49"/>
        <v>581</v>
      </c>
      <c r="B582" t="s">
        <v>3514</v>
      </c>
      <c r="C582" t="str">
        <f t="shared" si="45"/>
        <v>golf_g_7_GolfESA11b</v>
      </c>
      <c r="D582">
        <v>50.3</v>
      </c>
      <c r="E582">
        <v>49.5</v>
      </c>
      <c r="F582">
        <v>4.45</v>
      </c>
      <c r="G582">
        <v>4.04</v>
      </c>
      <c r="H582">
        <v>47.3</v>
      </c>
      <c r="I582">
        <v>36.4</v>
      </c>
      <c r="J582">
        <v>22.8</v>
      </c>
      <c r="K582">
        <v>16.3</v>
      </c>
      <c r="L582">
        <v>13.5</v>
      </c>
      <c r="M582">
        <v>13.2</v>
      </c>
      <c r="N582">
        <f>VLOOKUP(C582,'Original PWC Results'!C:E,3,FALSE)</f>
        <v>67.2</v>
      </c>
      <c r="O582">
        <f t="shared" si="48"/>
        <v>0.73660714285714279</v>
      </c>
      <c r="R582">
        <f t="shared" si="46"/>
        <v>8</v>
      </c>
      <c r="S582">
        <f t="shared" si="47"/>
        <v>15</v>
      </c>
    </row>
    <row r="583" spans="1:19" x14ac:dyDescent="0.3">
      <c r="A583">
        <f t="shared" si="49"/>
        <v>582</v>
      </c>
      <c r="B583" t="s">
        <v>3515</v>
      </c>
      <c r="C583" t="str">
        <f t="shared" si="45"/>
        <v>golf_g_7_GolfESA12a</v>
      </c>
      <c r="D583">
        <v>52.4</v>
      </c>
      <c r="E583">
        <v>51.5</v>
      </c>
      <c r="F583">
        <v>4.16</v>
      </c>
      <c r="G583">
        <v>3.89</v>
      </c>
      <c r="H583">
        <v>48.9</v>
      </c>
      <c r="I583">
        <v>36.700000000000003</v>
      </c>
      <c r="J583">
        <v>22.4</v>
      </c>
      <c r="K583">
        <v>16</v>
      </c>
      <c r="L583">
        <v>13.3</v>
      </c>
      <c r="M583">
        <v>13</v>
      </c>
      <c r="N583">
        <f>VLOOKUP(C583,'Original PWC Results'!C:E,3,FALSE)</f>
        <v>74.900000000000006</v>
      </c>
      <c r="O583">
        <f t="shared" si="48"/>
        <v>0.6875834445927903</v>
      </c>
      <c r="R583">
        <f t="shared" si="46"/>
        <v>8</v>
      </c>
      <c r="S583">
        <f t="shared" si="47"/>
        <v>15</v>
      </c>
    </row>
    <row r="584" spans="1:19" x14ac:dyDescent="0.3">
      <c r="A584">
        <f t="shared" si="49"/>
        <v>583</v>
      </c>
      <c r="B584" t="s">
        <v>3516</v>
      </c>
      <c r="C584" t="str">
        <f t="shared" si="45"/>
        <v>golf_g_7_GolfESA12b</v>
      </c>
      <c r="D584">
        <v>50.4</v>
      </c>
      <c r="E584">
        <v>49.6</v>
      </c>
      <c r="F584">
        <v>4.3499999999999996</v>
      </c>
      <c r="G584">
        <v>3.93</v>
      </c>
      <c r="H584">
        <v>47.2</v>
      </c>
      <c r="I584">
        <v>35.9</v>
      </c>
      <c r="J584">
        <v>22.9</v>
      </c>
      <c r="K584">
        <v>16.5</v>
      </c>
      <c r="L584">
        <v>13.4</v>
      </c>
      <c r="M584">
        <v>13.2</v>
      </c>
      <c r="N584">
        <f>VLOOKUP(C584,'Original PWC Results'!C:E,3,FALSE)</f>
        <v>58.8</v>
      </c>
      <c r="O584">
        <f t="shared" si="48"/>
        <v>0.84353741496598644</v>
      </c>
      <c r="R584">
        <f t="shared" si="46"/>
        <v>8</v>
      </c>
      <c r="S584">
        <f t="shared" si="47"/>
        <v>15</v>
      </c>
    </row>
    <row r="585" spans="1:19" x14ac:dyDescent="0.3">
      <c r="A585">
        <f t="shared" si="49"/>
        <v>584</v>
      </c>
      <c r="B585" t="s">
        <v>3517</v>
      </c>
      <c r="C585" t="str">
        <f t="shared" si="45"/>
        <v>golf_g_7_GolfESA13</v>
      </c>
      <c r="D585">
        <v>53.2</v>
      </c>
      <c r="E585">
        <v>51.7</v>
      </c>
      <c r="F585">
        <v>5.5</v>
      </c>
      <c r="G585">
        <v>4.1900000000000004</v>
      </c>
      <c r="H585">
        <v>47.4</v>
      </c>
      <c r="I585">
        <v>35.5</v>
      </c>
      <c r="J585">
        <v>24.1</v>
      </c>
      <c r="K585">
        <v>18.600000000000001</v>
      </c>
      <c r="L585">
        <v>13.8</v>
      </c>
      <c r="M585">
        <v>13.7</v>
      </c>
      <c r="N585">
        <f>VLOOKUP(C585,'Original PWC Results'!C:E,3,FALSE)</f>
        <v>62.1</v>
      </c>
      <c r="O585">
        <f t="shared" si="48"/>
        <v>0.83252818035426734</v>
      </c>
      <c r="R585">
        <f t="shared" si="46"/>
        <v>8</v>
      </c>
      <c r="S585">
        <f t="shared" si="47"/>
        <v>15</v>
      </c>
    </row>
    <row r="586" spans="1:19" x14ac:dyDescent="0.3">
      <c r="A586">
        <f t="shared" si="49"/>
        <v>585</v>
      </c>
      <c r="B586" t="s">
        <v>3518</v>
      </c>
      <c r="C586" t="str">
        <f t="shared" si="45"/>
        <v>golf_g_7_GolfESA14</v>
      </c>
      <c r="D586">
        <v>53.6</v>
      </c>
      <c r="E586">
        <v>53.2</v>
      </c>
      <c r="F586">
        <v>8.75</v>
      </c>
      <c r="G586">
        <v>8.0399999999999991</v>
      </c>
      <c r="H586">
        <v>51.9</v>
      </c>
      <c r="I586">
        <v>45.5</v>
      </c>
      <c r="J586">
        <v>35</v>
      </c>
      <c r="K586">
        <v>28.5</v>
      </c>
      <c r="L586">
        <v>21.2</v>
      </c>
      <c r="M586">
        <v>21</v>
      </c>
      <c r="N586">
        <f>VLOOKUP(C586,'Original PWC Results'!C:E,3,FALSE)</f>
        <v>53.4</v>
      </c>
      <c r="O586">
        <f t="shared" si="48"/>
        <v>0.99625468164794018</v>
      </c>
      <c r="R586">
        <f t="shared" si="46"/>
        <v>8</v>
      </c>
      <c r="S586">
        <f t="shared" si="47"/>
        <v>15</v>
      </c>
    </row>
    <row r="587" spans="1:19" x14ac:dyDescent="0.3">
      <c r="A587">
        <f t="shared" si="49"/>
        <v>586</v>
      </c>
      <c r="B587" t="s">
        <v>3519</v>
      </c>
      <c r="C587" t="str">
        <f t="shared" si="45"/>
        <v>golf_g_7_GolfESA15a</v>
      </c>
      <c r="D587">
        <v>62.6</v>
      </c>
      <c r="E587">
        <v>61.5</v>
      </c>
      <c r="F587">
        <v>9.6</v>
      </c>
      <c r="G587">
        <v>7.12</v>
      </c>
      <c r="H587">
        <v>58.7</v>
      </c>
      <c r="I587">
        <v>50.8</v>
      </c>
      <c r="J587">
        <v>36.9</v>
      </c>
      <c r="K587">
        <v>28.7</v>
      </c>
      <c r="L587">
        <v>22.4</v>
      </c>
      <c r="M587">
        <v>22.2</v>
      </c>
      <c r="N587">
        <f>VLOOKUP(C587,'Original PWC Results'!C:E,3,FALSE)</f>
        <v>79.8</v>
      </c>
      <c r="O587">
        <f t="shared" si="48"/>
        <v>0.77067669172932329</v>
      </c>
      <c r="R587">
        <f t="shared" si="46"/>
        <v>8</v>
      </c>
      <c r="S587">
        <f t="shared" si="47"/>
        <v>15</v>
      </c>
    </row>
    <row r="588" spans="1:19" x14ac:dyDescent="0.3">
      <c r="A588">
        <f t="shared" si="49"/>
        <v>587</v>
      </c>
      <c r="B588" t="s">
        <v>3520</v>
      </c>
      <c r="C588" t="str">
        <f t="shared" si="45"/>
        <v>golf_g_7_GolfESA15b</v>
      </c>
      <c r="D588">
        <v>43.1</v>
      </c>
      <c r="E588">
        <v>41.3</v>
      </c>
      <c r="F588">
        <v>2.39</v>
      </c>
      <c r="G588">
        <v>1.91</v>
      </c>
      <c r="H588">
        <v>36.6</v>
      </c>
      <c r="I588">
        <v>24.1</v>
      </c>
      <c r="J588">
        <v>12.7</v>
      </c>
      <c r="K588">
        <v>8.94</v>
      </c>
      <c r="L588">
        <v>7.39</v>
      </c>
      <c r="M588">
        <v>7.19</v>
      </c>
      <c r="N588">
        <f>VLOOKUP(C588,'Original PWC Results'!C:E,3,FALSE)</f>
        <v>41.8</v>
      </c>
      <c r="O588">
        <f t="shared" si="48"/>
        <v>0.98803827751196172</v>
      </c>
      <c r="R588">
        <f t="shared" si="46"/>
        <v>8</v>
      </c>
      <c r="S588">
        <f t="shared" si="47"/>
        <v>15</v>
      </c>
    </row>
    <row r="589" spans="1:19" x14ac:dyDescent="0.3">
      <c r="A589">
        <f t="shared" si="49"/>
        <v>588</v>
      </c>
      <c r="B589" t="s">
        <v>3521</v>
      </c>
      <c r="C589" t="str">
        <f t="shared" si="45"/>
        <v>golf_g_7_GolfESA16a</v>
      </c>
      <c r="D589">
        <v>59.2</v>
      </c>
      <c r="E589">
        <v>58.6</v>
      </c>
      <c r="F589">
        <v>8.3000000000000007</v>
      </c>
      <c r="G589">
        <v>7.4</v>
      </c>
      <c r="H589">
        <v>56.9</v>
      </c>
      <c r="I589">
        <v>48.2</v>
      </c>
      <c r="J589">
        <v>36.6</v>
      </c>
      <c r="K589">
        <v>29.3</v>
      </c>
      <c r="L589">
        <v>21.6</v>
      </c>
      <c r="M589">
        <v>21.4</v>
      </c>
      <c r="N589">
        <f>VLOOKUP(C589,'Original PWC Results'!C:E,3,FALSE)</f>
        <v>64.3</v>
      </c>
      <c r="O589">
        <f t="shared" si="48"/>
        <v>0.91135303265940903</v>
      </c>
      <c r="R589">
        <f t="shared" si="46"/>
        <v>8</v>
      </c>
      <c r="S589">
        <f t="shared" si="47"/>
        <v>15</v>
      </c>
    </row>
    <row r="590" spans="1:19" x14ac:dyDescent="0.3">
      <c r="A590">
        <f t="shared" si="49"/>
        <v>589</v>
      </c>
      <c r="B590" t="s">
        <v>3522</v>
      </c>
      <c r="C590" t="str">
        <f t="shared" si="45"/>
        <v>golf_g_7_GolfESA16b</v>
      </c>
      <c r="D590">
        <v>53.1</v>
      </c>
      <c r="E590">
        <v>52.7</v>
      </c>
      <c r="F590">
        <v>8.42</v>
      </c>
      <c r="G590">
        <v>7.79</v>
      </c>
      <c r="H590">
        <v>51.4</v>
      </c>
      <c r="I590">
        <v>45.4</v>
      </c>
      <c r="J590">
        <v>35.200000000000003</v>
      </c>
      <c r="K590">
        <v>28.9</v>
      </c>
      <c r="L590">
        <v>21.3</v>
      </c>
      <c r="M590">
        <v>21.1</v>
      </c>
      <c r="N590">
        <f>VLOOKUP(C590,'Original PWC Results'!C:E,3,FALSE)</f>
        <v>52.7</v>
      </c>
      <c r="O590">
        <f t="shared" si="48"/>
        <v>1</v>
      </c>
      <c r="R590">
        <f t="shared" si="46"/>
        <v>8</v>
      </c>
      <c r="S590">
        <f t="shared" si="47"/>
        <v>15</v>
      </c>
    </row>
    <row r="591" spans="1:19" x14ac:dyDescent="0.3">
      <c r="A591">
        <f t="shared" si="49"/>
        <v>590</v>
      </c>
      <c r="B591" t="s">
        <v>3523</v>
      </c>
      <c r="C591" t="str">
        <f t="shared" si="45"/>
        <v>golf_g_7_GolfESA17a</v>
      </c>
      <c r="D591">
        <v>68.8</v>
      </c>
      <c r="E591">
        <v>68.099999999999994</v>
      </c>
      <c r="F591">
        <v>12.7</v>
      </c>
      <c r="G591">
        <v>9.9499999999999993</v>
      </c>
      <c r="H591">
        <v>66.3</v>
      </c>
      <c r="I591">
        <v>57.1</v>
      </c>
      <c r="J591">
        <v>47.3</v>
      </c>
      <c r="K591">
        <v>39.9</v>
      </c>
      <c r="L591">
        <v>29.3</v>
      </c>
      <c r="M591">
        <v>29.1</v>
      </c>
      <c r="N591">
        <f>VLOOKUP(C591,'Original PWC Results'!C:E,3,FALSE)</f>
        <v>86.2</v>
      </c>
      <c r="O591">
        <f t="shared" si="48"/>
        <v>0.79002320185614838</v>
      </c>
      <c r="R591">
        <f t="shared" si="46"/>
        <v>8</v>
      </c>
      <c r="S591">
        <f t="shared" si="47"/>
        <v>15</v>
      </c>
    </row>
    <row r="592" spans="1:19" x14ac:dyDescent="0.3">
      <c r="A592">
        <f t="shared" si="49"/>
        <v>591</v>
      </c>
      <c r="B592" t="s">
        <v>3524</v>
      </c>
      <c r="C592" t="str">
        <f t="shared" si="45"/>
        <v>golf_g_7_GolfESA17b</v>
      </c>
      <c r="D592">
        <v>52.9</v>
      </c>
      <c r="E592">
        <v>52.5</v>
      </c>
      <c r="F592">
        <v>7.43</v>
      </c>
      <c r="G592">
        <v>7.01</v>
      </c>
      <c r="H592">
        <v>51.1</v>
      </c>
      <c r="I592">
        <v>44.4</v>
      </c>
      <c r="J592">
        <v>32.299999999999997</v>
      </c>
      <c r="K592">
        <v>25.5</v>
      </c>
      <c r="L592">
        <v>19.100000000000001</v>
      </c>
      <c r="M592">
        <v>19</v>
      </c>
      <c r="N592">
        <f>VLOOKUP(C592,'Original PWC Results'!C:E,3,FALSE)</f>
        <v>52.8</v>
      </c>
      <c r="O592">
        <f t="shared" si="48"/>
        <v>0.99431818181818188</v>
      </c>
      <c r="R592">
        <f t="shared" si="46"/>
        <v>8</v>
      </c>
      <c r="S592">
        <f t="shared" si="47"/>
        <v>15</v>
      </c>
    </row>
    <row r="593" spans="1:19" x14ac:dyDescent="0.3">
      <c r="A593">
        <f t="shared" si="49"/>
        <v>592</v>
      </c>
      <c r="B593" t="s">
        <v>3525</v>
      </c>
      <c r="C593" t="str">
        <f t="shared" si="45"/>
        <v>golf_g_7_GolfESA18a</v>
      </c>
      <c r="D593">
        <v>53.5</v>
      </c>
      <c r="E593">
        <v>52.9</v>
      </c>
      <c r="F593">
        <v>8.0500000000000007</v>
      </c>
      <c r="G593">
        <v>6.99</v>
      </c>
      <c r="H593">
        <v>51.1</v>
      </c>
      <c r="I593">
        <v>43.4</v>
      </c>
      <c r="J593">
        <v>32.9</v>
      </c>
      <c r="K593">
        <v>27.3</v>
      </c>
      <c r="L593">
        <v>19.7</v>
      </c>
      <c r="M593">
        <v>19.600000000000001</v>
      </c>
      <c r="N593">
        <f>VLOOKUP(C593,'Original PWC Results'!C:E,3,FALSE)</f>
        <v>57</v>
      </c>
      <c r="O593">
        <f t="shared" si="48"/>
        <v>0.92807017543859649</v>
      </c>
      <c r="R593">
        <f t="shared" si="46"/>
        <v>8</v>
      </c>
      <c r="S593">
        <f t="shared" si="47"/>
        <v>15</v>
      </c>
    </row>
    <row r="594" spans="1:19" x14ac:dyDescent="0.3">
      <c r="A594">
        <f t="shared" si="49"/>
        <v>593</v>
      </c>
      <c r="B594" t="s">
        <v>3526</v>
      </c>
      <c r="C594" t="str">
        <f t="shared" si="45"/>
        <v>golf_g_7_GolfESA18b</v>
      </c>
      <c r="D594">
        <v>58.3</v>
      </c>
      <c r="E594">
        <v>57.4</v>
      </c>
      <c r="F594">
        <v>6.85</v>
      </c>
      <c r="G594">
        <v>6.09</v>
      </c>
      <c r="H594">
        <v>54.8</v>
      </c>
      <c r="I594">
        <v>45</v>
      </c>
      <c r="J594">
        <v>31.4</v>
      </c>
      <c r="K594">
        <v>24.1</v>
      </c>
      <c r="L594">
        <v>18.100000000000001</v>
      </c>
      <c r="M594">
        <v>17.899999999999999</v>
      </c>
      <c r="N594">
        <f>VLOOKUP(C594,'Original PWC Results'!C:E,3,FALSE)</f>
        <v>65.7</v>
      </c>
      <c r="O594">
        <f t="shared" si="48"/>
        <v>0.87366818873668184</v>
      </c>
      <c r="R594">
        <f t="shared" si="46"/>
        <v>8</v>
      </c>
      <c r="S594">
        <f t="shared" si="47"/>
        <v>15</v>
      </c>
    </row>
    <row r="595" spans="1:19" x14ac:dyDescent="0.3">
      <c r="A595">
        <f t="shared" si="49"/>
        <v>594</v>
      </c>
      <c r="B595" t="s">
        <v>3527</v>
      </c>
      <c r="C595" t="str">
        <f t="shared" si="45"/>
        <v>golf_g_7_GolfESA19a</v>
      </c>
      <c r="D595">
        <v>57.1</v>
      </c>
      <c r="E595">
        <v>56.3</v>
      </c>
      <c r="F595">
        <v>10.9</v>
      </c>
      <c r="G595">
        <v>9.31</v>
      </c>
      <c r="H595">
        <v>53.9</v>
      </c>
      <c r="I595">
        <v>44.8</v>
      </c>
      <c r="J595">
        <v>32.4</v>
      </c>
      <c r="K595">
        <v>26.4</v>
      </c>
      <c r="L595">
        <v>20</v>
      </c>
      <c r="M595">
        <v>19.8</v>
      </c>
      <c r="N595">
        <f>VLOOKUP(C595,'Original PWC Results'!C:E,3,FALSE)</f>
        <v>63.2</v>
      </c>
      <c r="O595">
        <f t="shared" si="48"/>
        <v>0.89082278481012644</v>
      </c>
      <c r="R595">
        <f t="shared" si="46"/>
        <v>8</v>
      </c>
      <c r="S595">
        <f t="shared" si="47"/>
        <v>15</v>
      </c>
    </row>
    <row r="596" spans="1:19" x14ac:dyDescent="0.3">
      <c r="A596">
        <f t="shared" si="49"/>
        <v>595</v>
      </c>
      <c r="B596" t="s">
        <v>3528</v>
      </c>
      <c r="C596" t="str">
        <f t="shared" si="45"/>
        <v>golf_g_7_GolfESA19b</v>
      </c>
      <c r="D596">
        <v>72.099999999999994</v>
      </c>
      <c r="E596">
        <v>71</v>
      </c>
      <c r="F596">
        <v>16.600000000000001</v>
      </c>
      <c r="G596">
        <v>13.1</v>
      </c>
      <c r="H596">
        <v>67.900000000000006</v>
      </c>
      <c r="I596">
        <v>55.3</v>
      </c>
      <c r="J596">
        <v>39.200000000000003</v>
      </c>
      <c r="K596">
        <v>32.5</v>
      </c>
      <c r="L596">
        <v>24.5</v>
      </c>
      <c r="M596">
        <v>24.4</v>
      </c>
      <c r="N596">
        <f>VLOOKUP(C596,'Original PWC Results'!C:E,3,FALSE)</f>
        <v>81.8</v>
      </c>
      <c r="O596">
        <f t="shared" si="48"/>
        <v>0.86797066014669932</v>
      </c>
      <c r="R596">
        <f t="shared" si="46"/>
        <v>8</v>
      </c>
      <c r="S596">
        <f t="shared" si="47"/>
        <v>15</v>
      </c>
    </row>
    <row r="597" spans="1:19" x14ac:dyDescent="0.3">
      <c r="A597">
        <f t="shared" si="49"/>
        <v>596</v>
      </c>
      <c r="B597" t="s">
        <v>3529</v>
      </c>
      <c r="C597" t="str">
        <f t="shared" si="45"/>
        <v>golf_g_7_GolfESA20a</v>
      </c>
      <c r="D597">
        <v>316</v>
      </c>
      <c r="E597">
        <v>309</v>
      </c>
      <c r="F597">
        <v>25</v>
      </c>
      <c r="G597">
        <v>9.6</v>
      </c>
      <c r="H597">
        <v>289</v>
      </c>
      <c r="I597">
        <v>219</v>
      </c>
      <c r="J597">
        <v>127</v>
      </c>
      <c r="K597">
        <v>93.8</v>
      </c>
      <c r="L597">
        <v>76.3</v>
      </c>
      <c r="M597">
        <v>75.2</v>
      </c>
      <c r="N597">
        <f>VLOOKUP(C597,'Original PWC Results'!C:E,3,FALSE)</f>
        <v>406</v>
      </c>
      <c r="O597">
        <f t="shared" si="48"/>
        <v>0.76108374384236455</v>
      </c>
      <c r="R597">
        <f t="shared" si="46"/>
        <v>8</v>
      </c>
      <c r="S597">
        <f t="shared" si="47"/>
        <v>15</v>
      </c>
    </row>
    <row r="598" spans="1:19" x14ac:dyDescent="0.3">
      <c r="A598">
        <f t="shared" si="49"/>
        <v>597</v>
      </c>
      <c r="B598" t="s">
        <v>3530</v>
      </c>
      <c r="C598" t="str">
        <f t="shared" si="45"/>
        <v>golf_g_7_GolfESA20b</v>
      </c>
      <c r="D598">
        <v>132</v>
      </c>
      <c r="E598">
        <v>129</v>
      </c>
      <c r="F598">
        <v>12.3</v>
      </c>
      <c r="G598">
        <v>5.55</v>
      </c>
      <c r="H598">
        <v>121</v>
      </c>
      <c r="I598">
        <v>93.4</v>
      </c>
      <c r="J598">
        <v>55.1</v>
      </c>
      <c r="K598">
        <v>43.3</v>
      </c>
      <c r="L598">
        <v>32.6</v>
      </c>
      <c r="M598">
        <v>32.1</v>
      </c>
      <c r="N598">
        <f>VLOOKUP(C598,'Original PWC Results'!C:E,3,FALSE)</f>
        <v>155</v>
      </c>
      <c r="O598">
        <f t="shared" si="48"/>
        <v>0.83225806451612905</v>
      </c>
      <c r="R598">
        <f t="shared" si="46"/>
        <v>8</v>
      </c>
      <c r="S598">
        <f t="shared" si="47"/>
        <v>15</v>
      </c>
    </row>
    <row r="599" spans="1:19" x14ac:dyDescent="0.3">
      <c r="A599">
        <f t="shared" si="49"/>
        <v>598</v>
      </c>
      <c r="B599" t="s">
        <v>3531</v>
      </c>
      <c r="C599" t="str">
        <f t="shared" si="45"/>
        <v>golf_g_7_GolfESA21</v>
      </c>
      <c r="D599">
        <v>47.3</v>
      </c>
      <c r="E599">
        <v>46.2</v>
      </c>
      <c r="F599">
        <v>3.35</v>
      </c>
      <c r="G599">
        <v>3.25</v>
      </c>
      <c r="H599">
        <v>43</v>
      </c>
      <c r="I599">
        <v>31.5</v>
      </c>
      <c r="J599">
        <v>27.6</v>
      </c>
      <c r="K599">
        <v>20.5</v>
      </c>
      <c r="L599">
        <v>10.6</v>
      </c>
      <c r="M599">
        <v>10.4</v>
      </c>
      <c r="N599">
        <f>VLOOKUP(C599,'Original PWC Results'!C:E,3,FALSE)</f>
        <v>46.2</v>
      </c>
      <c r="O599">
        <f t="shared" si="48"/>
        <v>1</v>
      </c>
      <c r="R599">
        <f t="shared" si="46"/>
        <v>8</v>
      </c>
      <c r="S599">
        <f t="shared" si="47"/>
        <v>15</v>
      </c>
    </row>
    <row r="600" spans="1:19" x14ac:dyDescent="0.3">
      <c r="A600">
        <f t="shared" si="49"/>
        <v>599</v>
      </c>
      <c r="B600" t="s">
        <v>3532</v>
      </c>
      <c r="C600" t="str">
        <f t="shared" si="45"/>
        <v>golf_g_4_GolfESA1</v>
      </c>
      <c r="D600">
        <v>43.7</v>
      </c>
      <c r="E600">
        <v>43</v>
      </c>
      <c r="F600">
        <v>5.55</v>
      </c>
      <c r="G600">
        <v>4.7300000000000004</v>
      </c>
      <c r="H600">
        <v>41.4</v>
      </c>
      <c r="I600">
        <v>34.299999999999997</v>
      </c>
      <c r="J600">
        <v>25.9</v>
      </c>
      <c r="K600">
        <v>20</v>
      </c>
      <c r="L600">
        <v>15.4</v>
      </c>
      <c r="M600">
        <v>15.2</v>
      </c>
      <c r="N600">
        <f>VLOOKUP(C600,'Original PWC Results'!C:E,3,FALSE)</f>
        <v>89.6</v>
      </c>
      <c r="O600">
        <f t="shared" si="48"/>
        <v>0.4799107142857143</v>
      </c>
      <c r="R600">
        <f t="shared" si="46"/>
        <v>8</v>
      </c>
      <c r="S600">
        <f t="shared" si="47"/>
        <v>15</v>
      </c>
    </row>
    <row r="601" spans="1:19" x14ac:dyDescent="0.3">
      <c r="A601">
        <f t="shared" si="49"/>
        <v>600</v>
      </c>
      <c r="B601" t="s">
        <v>3533</v>
      </c>
      <c r="C601" t="str">
        <f t="shared" si="45"/>
        <v>golf_g_4_GolfESA2</v>
      </c>
      <c r="D601">
        <v>50.7</v>
      </c>
      <c r="E601">
        <v>47.8</v>
      </c>
      <c r="F601">
        <v>5.91</v>
      </c>
      <c r="G601">
        <v>3.58</v>
      </c>
      <c r="H601">
        <v>42.3</v>
      </c>
      <c r="I601">
        <v>32.6</v>
      </c>
      <c r="J601">
        <v>23.2</v>
      </c>
      <c r="K601">
        <v>18.8</v>
      </c>
      <c r="L601">
        <v>13.5</v>
      </c>
      <c r="M601">
        <v>13.5</v>
      </c>
      <c r="N601">
        <f>VLOOKUP(C601,'Original PWC Results'!C:E,3,FALSE)</f>
        <v>91.5</v>
      </c>
      <c r="O601">
        <f t="shared" si="48"/>
        <v>0.52240437158469943</v>
      </c>
      <c r="R601">
        <f t="shared" si="46"/>
        <v>8</v>
      </c>
      <c r="S601">
        <f t="shared" si="47"/>
        <v>15</v>
      </c>
    </row>
    <row r="602" spans="1:19" x14ac:dyDescent="0.3">
      <c r="A602">
        <f t="shared" si="49"/>
        <v>601</v>
      </c>
      <c r="B602" t="s">
        <v>3534</v>
      </c>
      <c r="C602" t="str">
        <f t="shared" si="45"/>
        <v>golf_g_4_GolfESA3</v>
      </c>
      <c r="D602">
        <v>42.6</v>
      </c>
      <c r="E602">
        <v>40.9</v>
      </c>
      <c r="F602">
        <v>5.8</v>
      </c>
      <c r="G602">
        <v>5.39</v>
      </c>
      <c r="H602">
        <v>40.1</v>
      </c>
      <c r="I602">
        <v>35.700000000000003</v>
      </c>
      <c r="J602">
        <v>26.9</v>
      </c>
      <c r="K602">
        <v>21.3</v>
      </c>
      <c r="L602">
        <v>16</v>
      </c>
      <c r="M602">
        <v>15.8</v>
      </c>
      <c r="N602">
        <f>VLOOKUP(C602,'Original PWC Results'!C:E,3,FALSE)</f>
        <v>65</v>
      </c>
      <c r="O602">
        <f t="shared" si="48"/>
        <v>0.62923076923076926</v>
      </c>
      <c r="R602">
        <f t="shared" si="46"/>
        <v>8</v>
      </c>
      <c r="S602">
        <f t="shared" si="47"/>
        <v>15</v>
      </c>
    </row>
    <row r="603" spans="1:19" x14ac:dyDescent="0.3">
      <c r="A603">
        <f t="shared" si="49"/>
        <v>602</v>
      </c>
      <c r="B603" t="s">
        <v>3535</v>
      </c>
      <c r="C603" t="str">
        <f t="shared" si="45"/>
        <v>golf_g_4_GolfESA4</v>
      </c>
      <c r="D603">
        <v>41.2</v>
      </c>
      <c r="E603">
        <v>39.4</v>
      </c>
      <c r="F603">
        <v>5.82</v>
      </c>
      <c r="G603">
        <v>4.46</v>
      </c>
      <c r="H603">
        <v>36.799999999999997</v>
      </c>
      <c r="I603">
        <v>30.4</v>
      </c>
      <c r="J603">
        <v>19.8</v>
      </c>
      <c r="K603">
        <v>15.2</v>
      </c>
      <c r="L603">
        <v>11.9</v>
      </c>
      <c r="M603">
        <v>11.7</v>
      </c>
      <c r="N603">
        <f>VLOOKUP(C603,'Original PWC Results'!C:E,3,FALSE)</f>
        <v>84.4</v>
      </c>
      <c r="O603">
        <f t="shared" si="48"/>
        <v>0.46682464454976297</v>
      </c>
      <c r="R603">
        <f t="shared" si="46"/>
        <v>8</v>
      </c>
      <c r="S603">
        <f t="shared" si="47"/>
        <v>15</v>
      </c>
    </row>
    <row r="604" spans="1:19" x14ac:dyDescent="0.3">
      <c r="A604">
        <f t="shared" si="49"/>
        <v>603</v>
      </c>
      <c r="B604" t="s">
        <v>3536</v>
      </c>
      <c r="C604" t="str">
        <f t="shared" si="45"/>
        <v>golf_g_4_GolfESA5</v>
      </c>
      <c r="D604">
        <v>50.1</v>
      </c>
      <c r="E604">
        <v>47.4</v>
      </c>
      <c r="F604">
        <v>5.27</v>
      </c>
      <c r="G604">
        <v>4.3</v>
      </c>
      <c r="H604">
        <v>44</v>
      </c>
      <c r="I604">
        <v>37.4</v>
      </c>
      <c r="J604">
        <v>26.1</v>
      </c>
      <c r="K604">
        <v>19.600000000000001</v>
      </c>
      <c r="L604">
        <v>15.4</v>
      </c>
      <c r="M604">
        <v>15.2</v>
      </c>
      <c r="N604">
        <f>VLOOKUP(C604,'Original PWC Results'!C:E,3,FALSE)</f>
        <v>87.5</v>
      </c>
      <c r="O604">
        <f t="shared" si="48"/>
        <v>0.5417142857142857</v>
      </c>
      <c r="R604">
        <f t="shared" si="46"/>
        <v>8</v>
      </c>
      <c r="S604">
        <f t="shared" si="47"/>
        <v>15</v>
      </c>
    </row>
    <row r="605" spans="1:19" x14ac:dyDescent="0.3">
      <c r="A605">
        <f t="shared" si="49"/>
        <v>604</v>
      </c>
      <c r="B605" t="s">
        <v>3537</v>
      </c>
      <c r="C605" t="str">
        <f t="shared" si="45"/>
        <v>golf_g_4_GolfESA6</v>
      </c>
      <c r="D605">
        <v>39.9</v>
      </c>
      <c r="E605">
        <v>39.4</v>
      </c>
      <c r="F605">
        <v>4.03</v>
      </c>
      <c r="G605">
        <v>3.7</v>
      </c>
      <c r="H605">
        <v>37.9</v>
      </c>
      <c r="I605">
        <v>30.4</v>
      </c>
      <c r="J605">
        <v>20.399999999999999</v>
      </c>
      <c r="K605">
        <v>15</v>
      </c>
      <c r="L605">
        <v>11.8</v>
      </c>
      <c r="M605">
        <v>11.6</v>
      </c>
      <c r="N605">
        <f>VLOOKUP(C605,'Original PWC Results'!C:E,3,FALSE)</f>
        <v>41.1</v>
      </c>
      <c r="O605">
        <f t="shared" si="48"/>
        <v>0.95863746958637464</v>
      </c>
      <c r="R605">
        <f t="shared" si="46"/>
        <v>8</v>
      </c>
      <c r="S605">
        <f t="shared" si="47"/>
        <v>15</v>
      </c>
    </row>
    <row r="606" spans="1:19" x14ac:dyDescent="0.3">
      <c r="A606">
        <f t="shared" si="49"/>
        <v>605</v>
      </c>
      <c r="B606" t="s">
        <v>3538</v>
      </c>
      <c r="C606" t="str">
        <f t="shared" si="45"/>
        <v>golf_g_4_GolfESA7</v>
      </c>
      <c r="D606">
        <v>74.400000000000006</v>
      </c>
      <c r="E606">
        <v>70.8</v>
      </c>
      <c r="F606">
        <v>5.83</v>
      </c>
      <c r="G606">
        <v>3.79</v>
      </c>
      <c r="H606">
        <v>65.400000000000006</v>
      </c>
      <c r="I606">
        <v>48.9</v>
      </c>
      <c r="J606">
        <v>29.4</v>
      </c>
      <c r="K606">
        <v>21.4</v>
      </c>
      <c r="L606">
        <v>17.7</v>
      </c>
      <c r="M606">
        <v>17.399999999999999</v>
      </c>
      <c r="N606">
        <f>VLOOKUP(C606,'Original PWC Results'!C:E,3,FALSE)</f>
        <v>162</v>
      </c>
      <c r="O606">
        <f t="shared" si="48"/>
        <v>0.437037037037037</v>
      </c>
      <c r="R606">
        <f t="shared" si="46"/>
        <v>8</v>
      </c>
      <c r="S606">
        <f t="shared" si="47"/>
        <v>15</v>
      </c>
    </row>
    <row r="607" spans="1:19" x14ac:dyDescent="0.3">
      <c r="A607">
        <f t="shared" si="49"/>
        <v>606</v>
      </c>
      <c r="B607" t="s">
        <v>3539</v>
      </c>
      <c r="C607" t="str">
        <f t="shared" si="45"/>
        <v>golf_g_4_GolfESA8</v>
      </c>
      <c r="D607">
        <v>56.1</v>
      </c>
      <c r="E607">
        <v>53.8</v>
      </c>
      <c r="F607">
        <v>3.57</v>
      </c>
      <c r="G607">
        <v>2.36</v>
      </c>
      <c r="H607">
        <v>49.5</v>
      </c>
      <c r="I607">
        <v>35.5</v>
      </c>
      <c r="J607">
        <v>19.600000000000001</v>
      </c>
      <c r="K607">
        <v>13.8</v>
      </c>
      <c r="L607">
        <v>11.8</v>
      </c>
      <c r="M607">
        <v>11.6</v>
      </c>
      <c r="N607">
        <f>VLOOKUP(C607,'Original PWC Results'!C:E,3,FALSE)</f>
        <v>132</v>
      </c>
      <c r="O607">
        <f t="shared" si="48"/>
        <v>0.40757575757575754</v>
      </c>
      <c r="R607">
        <f t="shared" si="46"/>
        <v>8</v>
      </c>
      <c r="S607">
        <f t="shared" si="47"/>
        <v>15</v>
      </c>
    </row>
    <row r="608" spans="1:19" x14ac:dyDescent="0.3">
      <c r="A608">
        <f t="shared" si="49"/>
        <v>607</v>
      </c>
      <c r="B608" t="s">
        <v>3540</v>
      </c>
      <c r="C608" t="str">
        <f t="shared" si="45"/>
        <v>golf_g_4_GolfESA9</v>
      </c>
      <c r="D608">
        <v>43.3</v>
      </c>
      <c r="E608">
        <v>41.8</v>
      </c>
      <c r="F608">
        <v>4.96</v>
      </c>
      <c r="G608">
        <v>4.32</v>
      </c>
      <c r="H608">
        <v>39.299999999999997</v>
      </c>
      <c r="I608">
        <v>34.4</v>
      </c>
      <c r="J608">
        <v>22.7</v>
      </c>
      <c r="K608">
        <v>16.8</v>
      </c>
      <c r="L608">
        <v>13.6</v>
      </c>
      <c r="M608">
        <v>13.4</v>
      </c>
      <c r="N608">
        <f>VLOOKUP(C608,'Original PWC Results'!C:E,3,FALSE)</f>
        <v>82.1</v>
      </c>
      <c r="O608">
        <f t="shared" si="48"/>
        <v>0.50913520097442144</v>
      </c>
      <c r="R608">
        <f t="shared" si="46"/>
        <v>8</v>
      </c>
      <c r="S608">
        <f t="shared" si="47"/>
        <v>15</v>
      </c>
    </row>
    <row r="609" spans="1:19" x14ac:dyDescent="0.3">
      <c r="A609">
        <f t="shared" si="49"/>
        <v>608</v>
      </c>
      <c r="B609" t="s">
        <v>3541</v>
      </c>
      <c r="C609" t="str">
        <f t="shared" si="45"/>
        <v>golf_g_4_GolfESA10a</v>
      </c>
      <c r="D609">
        <v>63.9</v>
      </c>
      <c r="E609">
        <v>62.7</v>
      </c>
      <c r="F609">
        <v>5.4</v>
      </c>
      <c r="G609">
        <v>3.72</v>
      </c>
      <c r="H609">
        <v>59.6</v>
      </c>
      <c r="I609">
        <v>45.9</v>
      </c>
      <c r="J609">
        <v>28.4</v>
      </c>
      <c r="K609">
        <v>20.100000000000001</v>
      </c>
      <c r="L609">
        <v>16.899999999999999</v>
      </c>
      <c r="M609">
        <v>16.600000000000001</v>
      </c>
      <c r="N609">
        <f>VLOOKUP(C609,'Original PWC Results'!C:E,3,FALSE)</f>
        <v>120</v>
      </c>
      <c r="O609">
        <f t="shared" si="48"/>
        <v>0.52250000000000008</v>
      </c>
      <c r="R609">
        <f t="shared" si="46"/>
        <v>8</v>
      </c>
      <c r="S609">
        <f t="shared" si="47"/>
        <v>15</v>
      </c>
    </row>
    <row r="610" spans="1:19" x14ac:dyDescent="0.3">
      <c r="A610">
        <f t="shared" si="49"/>
        <v>609</v>
      </c>
      <c r="B610" t="s">
        <v>3542</v>
      </c>
      <c r="C610" t="str">
        <f t="shared" si="45"/>
        <v>golf_g_4_GolfESA10b</v>
      </c>
      <c r="D610">
        <v>41.4</v>
      </c>
      <c r="E610">
        <v>41</v>
      </c>
      <c r="F610">
        <v>6.12</v>
      </c>
      <c r="G610">
        <v>5.54</v>
      </c>
      <c r="H610">
        <v>40.1</v>
      </c>
      <c r="I610">
        <v>34.9</v>
      </c>
      <c r="J610">
        <v>25.9</v>
      </c>
      <c r="K610">
        <v>20.5</v>
      </c>
      <c r="L610">
        <v>15.4</v>
      </c>
      <c r="M610">
        <v>15.3</v>
      </c>
      <c r="N610">
        <f>VLOOKUP(C610,'Original PWC Results'!C:E,3,FALSE)</f>
        <v>51.4</v>
      </c>
      <c r="O610">
        <f t="shared" si="48"/>
        <v>0.7976653696498055</v>
      </c>
      <c r="R610">
        <f t="shared" si="46"/>
        <v>8</v>
      </c>
      <c r="S610">
        <f t="shared" si="47"/>
        <v>15</v>
      </c>
    </row>
    <row r="611" spans="1:19" x14ac:dyDescent="0.3">
      <c r="A611">
        <f t="shared" si="49"/>
        <v>610</v>
      </c>
      <c r="B611" t="s">
        <v>3543</v>
      </c>
      <c r="C611" t="str">
        <f t="shared" si="45"/>
        <v>golf_g_4_GolfESA11a</v>
      </c>
      <c r="D611">
        <v>57.6</v>
      </c>
      <c r="E611">
        <v>53.6</v>
      </c>
      <c r="F611">
        <v>4.72</v>
      </c>
      <c r="G611">
        <v>3.51</v>
      </c>
      <c r="H611">
        <v>48.6</v>
      </c>
      <c r="I611">
        <v>38.9</v>
      </c>
      <c r="J611">
        <v>25</v>
      </c>
      <c r="K611">
        <v>18.100000000000001</v>
      </c>
      <c r="L611">
        <v>14.8</v>
      </c>
      <c r="M611">
        <v>14.5</v>
      </c>
      <c r="N611">
        <f>VLOOKUP(C611,'Original PWC Results'!C:E,3,FALSE)</f>
        <v>91.9</v>
      </c>
      <c r="O611">
        <f t="shared" si="48"/>
        <v>0.58324265505984763</v>
      </c>
      <c r="R611">
        <f t="shared" si="46"/>
        <v>8</v>
      </c>
      <c r="S611">
        <f t="shared" si="47"/>
        <v>15</v>
      </c>
    </row>
    <row r="612" spans="1:19" x14ac:dyDescent="0.3">
      <c r="A612">
        <f t="shared" si="49"/>
        <v>611</v>
      </c>
      <c r="B612" t="s">
        <v>3544</v>
      </c>
      <c r="C612" t="str">
        <f t="shared" si="45"/>
        <v>golf_g_4_GolfESA11b</v>
      </c>
      <c r="D612">
        <v>39.200000000000003</v>
      </c>
      <c r="E612">
        <v>38.6</v>
      </c>
      <c r="F612">
        <v>3.54</v>
      </c>
      <c r="G612">
        <v>3.21</v>
      </c>
      <c r="H612">
        <v>37</v>
      </c>
      <c r="I612">
        <v>28.7</v>
      </c>
      <c r="J612">
        <v>18</v>
      </c>
      <c r="K612">
        <v>12.9</v>
      </c>
      <c r="L612">
        <v>10.6</v>
      </c>
      <c r="M612">
        <v>10.5</v>
      </c>
      <c r="N612">
        <f>VLOOKUP(C612,'Original PWC Results'!C:E,3,FALSE)</f>
        <v>83.9</v>
      </c>
      <c r="O612">
        <f t="shared" si="48"/>
        <v>0.46007151370679378</v>
      </c>
      <c r="R612">
        <f t="shared" si="46"/>
        <v>8</v>
      </c>
      <c r="S612">
        <f t="shared" si="47"/>
        <v>15</v>
      </c>
    </row>
    <row r="613" spans="1:19" x14ac:dyDescent="0.3">
      <c r="A613">
        <f t="shared" si="49"/>
        <v>612</v>
      </c>
      <c r="B613" t="s">
        <v>3545</v>
      </c>
      <c r="C613" t="str">
        <f t="shared" si="45"/>
        <v>golf_g_4_GolfESA12a</v>
      </c>
      <c r="D613">
        <v>44.9</v>
      </c>
      <c r="E613">
        <v>44.1</v>
      </c>
      <c r="F613">
        <v>3.53</v>
      </c>
      <c r="G613">
        <v>3.15</v>
      </c>
      <c r="H613">
        <v>42</v>
      </c>
      <c r="I613">
        <v>32.4</v>
      </c>
      <c r="J613">
        <v>19.7</v>
      </c>
      <c r="K613">
        <v>13.8</v>
      </c>
      <c r="L613">
        <v>11.7</v>
      </c>
      <c r="M613">
        <v>11.4</v>
      </c>
      <c r="N613">
        <f>VLOOKUP(C613,'Original PWC Results'!C:E,3,FALSE)</f>
        <v>91.7</v>
      </c>
      <c r="O613">
        <f t="shared" si="48"/>
        <v>0.48091603053435117</v>
      </c>
      <c r="R613">
        <f t="shared" si="46"/>
        <v>8</v>
      </c>
      <c r="S613">
        <f t="shared" si="47"/>
        <v>15</v>
      </c>
    </row>
    <row r="614" spans="1:19" x14ac:dyDescent="0.3">
      <c r="A614">
        <f t="shared" si="49"/>
        <v>613</v>
      </c>
      <c r="B614" t="s">
        <v>3546</v>
      </c>
      <c r="C614" t="str">
        <f t="shared" si="45"/>
        <v>golf_g_4_GolfESA12b</v>
      </c>
      <c r="D614">
        <v>39.799999999999997</v>
      </c>
      <c r="E614">
        <v>39.200000000000003</v>
      </c>
      <c r="F614">
        <v>3.4</v>
      </c>
      <c r="G614">
        <v>3.14</v>
      </c>
      <c r="H614">
        <v>37.299999999999997</v>
      </c>
      <c r="I614">
        <v>28.6</v>
      </c>
      <c r="J614">
        <v>18.2</v>
      </c>
      <c r="K614">
        <v>13.1</v>
      </c>
      <c r="L614">
        <v>10.6</v>
      </c>
      <c r="M614">
        <v>10.5</v>
      </c>
      <c r="N614">
        <f>VLOOKUP(C614,'Original PWC Results'!C:E,3,FALSE)</f>
        <v>58.4</v>
      </c>
      <c r="O614">
        <f t="shared" si="48"/>
        <v>0.67123287671232879</v>
      </c>
      <c r="R614">
        <f t="shared" si="46"/>
        <v>8</v>
      </c>
      <c r="S614">
        <f t="shared" si="47"/>
        <v>15</v>
      </c>
    </row>
    <row r="615" spans="1:19" x14ac:dyDescent="0.3">
      <c r="A615">
        <f t="shared" si="49"/>
        <v>614</v>
      </c>
      <c r="B615" t="s">
        <v>3547</v>
      </c>
      <c r="C615" t="str">
        <f t="shared" si="45"/>
        <v>golf_g_4_GolfESA13</v>
      </c>
      <c r="D615">
        <v>64.900000000000006</v>
      </c>
      <c r="E615">
        <v>59.5</v>
      </c>
      <c r="F615">
        <v>6.48</v>
      </c>
      <c r="G615">
        <v>3.65</v>
      </c>
      <c r="H615">
        <v>53.3</v>
      </c>
      <c r="I615">
        <v>39.1</v>
      </c>
      <c r="J615">
        <v>28.1</v>
      </c>
      <c r="K615">
        <v>22.5</v>
      </c>
      <c r="L615">
        <v>16.899999999999999</v>
      </c>
      <c r="M615">
        <v>16.7</v>
      </c>
      <c r="N615">
        <f>VLOOKUP(C615,'Original PWC Results'!C:E,3,FALSE)</f>
        <v>82.9</v>
      </c>
      <c r="O615">
        <f t="shared" si="48"/>
        <v>0.71773220747889022</v>
      </c>
      <c r="R615">
        <f t="shared" si="46"/>
        <v>8</v>
      </c>
      <c r="S615">
        <f t="shared" si="47"/>
        <v>15</v>
      </c>
    </row>
    <row r="616" spans="1:19" x14ac:dyDescent="0.3">
      <c r="A616">
        <f t="shared" si="49"/>
        <v>615</v>
      </c>
      <c r="B616" t="s">
        <v>3548</v>
      </c>
      <c r="C616" t="str">
        <f t="shared" si="45"/>
        <v>golf_g_4_GolfESA14</v>
      </c>
      <c r="D616">
        <v>41.8</v>
      </c>
      <c r="E616">
        <v>41.5</v>
      </c>
      <c r="F616">
        <v>7.33</v>
      </c>
      <c r="G616">
        <v>6.4</v>
      </c>
      <c r="H616">
        <v>40.6</v>
      </c>
      <c r="I616">
        <v>36.799999999999997</v>
      </c>
      <c r="J616">
        <v>29.1</v>
      </c>
      <c r="K616">
        <v>24.2</v>
      </c>
      <c r="L616">
        <v>18.100000000000001</v>
      </c>
      <c r="M616">
        <v>18</v>
      </c>
      <c r="N616">
        <f>VLOOKUP(C616,'Original PWC Results'!C:E,3,FALSE)</f>
        <v>50.9</v>
      </c>
      <c r="O616">
        <f t="shared" si="48"/>
        <v>0.81532416502946958</v>
      </c>
      <c r="R616">
        <f t="shared" si="46"/>
        <v>8</v>
      </c>
      <c r="S616">
        <f t="shared" si="47"/>
        <v>15</v>
      </c>
    </row>
    <row r="617" spans="1:19" x14ac:dyDescent="0.3">
      <c r="A617">
        <f t="shared" si="49"/>
        <v>616</v>
      </c>
      <c r="B617" t="s">
        <v>3549</v>
      </c>
      <c r="C617" t="str">
        <f t="shared" si="45"/>
        <v>golf_g_4_GolfESA15a</v>
      </c>
      <c r="D617">
        <v>81.400000000000006</v>
      </c>
      <c r="E617">
        <v>77.099999999999994</v>
      </c>
      <c r="F617">
        <v>11</v>
      </c>
      <c r="G617">
        <v>6.73</v>
      </c>
      <c r="H617">
        <v>72.5</v>
      </c>
      <c r="I617">
        <v>57.9</v>
      </c>
      <c r="J617">
        <v>41.8</v>
      </c>
      <c r="K617">
        <v>33</v>
      </c>
      <c r="L617">
        <v>26.4</v>
      </c>
      <c r="M617">
        <v>26.2</v>
      </c>
      <c r="N617">
        <f>VLOOKUP(C617,'Original PWC Results'!C:E,3,FALSE)</f>
        <v>104</v>
      </c>
      <c r="O617">
        <f t="shared" si="48"/>
        <v>0.74134615384615377</v>
      </c>
      <c r="R617">
        <f t="shared" si="46"/>
        <v>8</v>
      </c>
      <c r="S617">
        <f t="shared" si="47"/>
        <v>15</v>
      </c>
    </row>
    <row r="618" spans="1:19" x14ac:dyDescent="0.3">
      <c r="A618">
        <f t="shared" si="49"/>
        <v>617</v>
      </c>
      <c r="B618" t="s">
        <v>3550</v>
      </c>
      <c r="C618" t="str">
        <f t="shared" si="45"/>
        <v>golf_g_4_GolfESA15b</v>
      </c>
      <c r="D618">
        <v>41.8</v>
      </c>
      <c r="E618">
        <v>37.299999999999997</v>
      </c>
      <c r="F618">
        <v>2.59</v>
      </c>
      <c r="G618">
        <v>1.61</v>
      </c>
      <c r="H618">
        <v>30.9</v>
      </c>
      <c r="I618">
        <v>20.8</v>
      </c>
      <c r="J618">
        <v>13.3</v>
      </c>
      <c r="K618">
        <v>9.66</v>
      </c>
      <c r="L618">
        <v>7.53</v>
      </c>
      <c r="M618">
        <v>7.32</v>
      </c>
      <c r="N618">
        <f>VLOOKUP(C618,'Original PWC Results'!C:E,3,FALSE)</f>
        <v>53.3</v>
      </c>
      <c r="O618">
        <f t="shared" si="48"/>
        <v>0.69981238273921198</v>
      </c>
      <c r="R618">
        <f t="shared" si="46"/>
        <v>8</v>
      </c>
      <c r="S618">
        <f t="shared" si="47"/>
        <v>15</v>
      </c>
    </row>
    <row r="619" spans="1:19" x14ac:dyDescent="0.3">
      <c r="A619">
        <f t="shared" si="49"/>
        <v>618</v>
      </c>
      <c r="B619" t="s">
        <v>3551</v>
      </c>
      <c r="C619" t="str">
        <f t="shared" si="45"/>
        <v>golf_g_4_GolfESA16a</v>
      </c>
      <c r="D619">
        <v>55.7</v>
      </c>
      <c r="E619">
        <v>55.1</v>
      </c>
      <c r="F619">
        <v>7.96</v>
      </c>
      <c r="G619">
        <v>6.09</v>
      </c>
      <c r="H619">
        <v>53.5</v>
      </c>
      <c r="I619">
        <v>45.7</v>
      </c>
      <c r="J619">
        <v>35.9</v>
      </c>
      <c r="K619">
        <v>28.9</v>
      </c>
      <c r="L619">
        <v>21.4</v>
      </c>
      <c r="M619">
        <v>21.2</v>
      </c>
      <c r="N619">
        <f>VLOOKUP(C619,'Original PWC Results'!C:E,3,FALSE)</f>
        <v>66.099999999999994</v>
      </c>
      <c r="O619">
        <f t="shared" si="48"/>
        <v>0.83358547655068083</v>
      </c>
      <c r="R619">
        <f t="shared" si="46"/>
        <v>8</v>
      </c>
      <c r="S619">
        <f t="shared" si="47"/>
        <v>15</v>
      </c>
    </row>
    <row r="620" spans="1:19" x14ac:dyDescent="0.3">
      <c r="A620">
        <f t="shared" si="49"/>
        <v>619</v>
      </c>
      <c r="B620" t="s">
        <v>3552</v>
      </c>
      <c r="C620" t="str">
        <f t="shared" si="45"/>
        <v>golf_g_4_GolfESA16b</v>
      </c>
      <c r="D620">
        <v>41.4</v>
      </c>
      <c r="E620">
        <v>41.1</v>
      </c>
      <c r="F620">
        <v>6.64</v>
      </c>
      <c r="G620">
        <v>6.13</v>
      </c>
      <c r="H620">
        <v>40.200000000000003</v>
      </c>
      <c r="I620">
        <v>35.799999999999997</v>
      </c>
      <c r="J620">
        <v>28</v>
      </c>
      <c r="K620">
        <v>23.1</v>
      </c>
      <c r="L620">
        <v>16.899999999999999</v>
      </c>
      <c r="M620">
        <v>16.8</v>
      </c>
      <c r="N620">
        <f>VLOOKUP(C620,'Original PWC Results'!C:E,3,FALSE)</f>
        <v>41.1</v>
      </c>
      <c r="O620">
        <f t="shared" si="48"/>
        <v>1</v>
      </c>
      <c r="R620">
        <f t="shared" si="46"/>
        <v>8</v>
      </c>
      <c r="S620">
        <f t="shared" si="47"/>
        <v>15</v>
      </c>
    </row>
    <row r="621" spans="1:19" x14ac:dyDescent="0.3">
      <c r="A621">
        <f t="shared" si="49"/>
        <v>620</v>
      </c>
      <c r="B621" t="s">
        <v>3553</v>
      </c>
      <c r="C621" t="str">
        <f t="shared" si="45"/>
        <v>golf_g_4_GolfESA17a</v>
      </c>
      <c r="D621">
        <v>80.900000000000006</v>
      </c>
      <c r="E621">
        <v>77</v>
      </c>
      <c r="F621">
        <v>14.2</v>
      </c>
      <c r="G621">
        <v>9.11</v>
      </c>
      <c r="H621">
        <v>72.7</v>
      </c>
      <c r="I621">
        <v>65.5</v>
      </c>
      <c r="J621">
        <v>55</v>
      </c>
      <c r="K621">
        <v>46.1</v>
      </c>
      <c r="L621">
        <v>34.200000000000003</v>
      </c>
      <c r="M621">
        <v>34</v>
      </c>
      <c r="N621">
        <f>VLOOKUP(C621,'Original PWC Results'!C:E,3,FALSE)</f>
        <v>114</v>
      </c>
      <c r="O621">
        <f t="shared" si="48"/>
        <v>0.67543859649122806</v>
      </c>
      <c r="R621">
        <f t="shared" si="46"/>
        <v>8</v>
      </c>
      <c r="S621">
        <f t="shared" si="47"/>
        <v>15</v>
      </c>
    </row>
    <row r="622" spans="1:19" x14ac:dyDescent="0.3">
      <c r="A622">
        <f t="shared" si="49"/>
        <v>621</v>
      </c>
      <c r="B622" t="s">
        <v>3554</v>
      </c>
      <c r="C622" t="str">
        <f t="shared" si="45"/>
        <v>golf_g_4_GolfESA17b</v>
      </c>
      <c r="D622">
        <v>41.3</v>
      </c>
      <c r="E622">
        <v>41</v>
      </c>
      <c r="F622">
        <v>5.81</v>
      </c>
      <c r="G622">
        <v>5.51</v>
      </c>
      <c r="H622">
        <v>40</v>
      </c>
      <c r="I622">
        <v>35.200000000000003</v>
      </c>
      <c r="J622">
        <v>26.4</v>
      </c>
      <c r="K622">
        <v>20.5</v>
      </c>
      <c r="L622">
        <v>15.7</v>
      </c>
      <c r="M622">
        <v>15.6</v>
      </c>
      <c r="N622">
        <f>VLOOKUP(C622,'Original PWC Results'!C:E,3,FALSE)</f>
        <v>47.2</v>
      </c>
      <c r="O622">
        <f t="shared" si="48"/>
        <v>0.86864406779661008</v>
      </c>
      <c r="R622">
        <f t="shared" si="46"/>
        <v>8</v>
      </c>
      <c r="S622">
        <f t="shared" si="47"/>
        <v>15</v>
      </c>
    </row>
    <row r="623" spans="1:19" x14ac:dyDescent="0.3">
      <c r="A623">
        <f t="shared" si="49"/>
        <v>622</v>
      </c>
      <c r="B623" t="s">
        <v>3555</v>
      </c>
      <c r="C623" t="str">
        <f t="shared" si="45"/>
        <v>golf_g_4_GolfESA18a</v>
      </c>
      <c r="D623">
        <v>49.3</v>
      </c>
      <c r="E623">
        <v>48.3</v>
      </c>
      <c r="F623">
        <v>7.5</v>
      </c>
      <c r="G623">
        <v>5.76</v>
      </c>
      <c r="H623">
        <v>46.3</v>
      </c>
      <c r="I623">
        <v>40.299999999999997</v>
      </c>
      <c r="J623">
        <v>30.1</v>
      </c>
      <c r="K623">
        <v>25.4</v>
      </c>
      <c r="L623">
        <v>18.5</v>
      </c>
      <c r="M623">
        <v>18.399999999999999</v>
      </c>
      <c r="N623">
        <f>VLOOKUP(C623,'Original PWC Results'!C:E,3,FALSE)</f>
        <v>67</v>
      </c>
      <c r="O623">
        <f t="shared" si="48"/>
        <v>0.72089552238805965</v>
      </c>
      <c r="R623">
        <f t="shared" si="46"/>
        <v>8</v>
      </c>
      <c r="S623">
        <f t="shared" si="47"/>
        <v>15</v>
      </c>
    </row>
    <row r="624" spans="1:19" x14ac:dyDescent="0.3">
      <c r="A624">
        <f t="shared" si="49"/>
        <v>623</v>
      </c>
      <c r="B624" t="s">
        <v>3556</v>
      </c>
      <c r="C624" t="str">
        <f t="shared" si="45"/>
        <v>golf_g_4_GolfESA18b</v>
      </c>
      <c r="D624">
        <v>61.9</v>
      </c>
      <c r="E624">
        <v>61</v>
      </c>
      <c r="F624">
        <v>6.87</v>
      </c>
      <c r="G624">
        <v>5.09</v>
      </c>
      <c r="H624">
        <v>56.6</v>
      </c>
      <c r="I624">
        <v>45</v>
      </c>
      <c r="J624">
        <v>32.700000000000003</v>
      </c>
      <c r="K624">
        <v>25.3</v>
      </c>
      <c r="L624">
        <v>19.2</v>
      </c>
      <c r="M624">
        <v>19</v>
      </c>
      <c r="N624">
        <f>VLOOKUP(C624,'Original PWC Results'!C:E,3,FALSE)</f>
        <v>78.400000000000006</v>
      </c>
      <c r="O624">
        <f t="shared" si="48"/>
        <v>0.77806122448979587</v>
      </c>
      <c r="R624">
        <f t="shared" si="46"/>
        <v>8</v>
      </c>
      <c r="S624">
        <f t="shared" si="47"/>
        <v>15</v>
      </c>
    </row>
    <row r="625" spans="1:19" x14ac:dyDescent="0.3">
      <c r="A625">
        <f t="shared" si="49"/>
        <v>624</v>
      </c>
      <c r="B625" t="s">
        <v>3557</v>
      </c>
      <c r="C625" t="str">
        <f t="shared" si="45"/>
        <v>golf_g_4_GolfESA19a</v>
      </c>
      <c r="D625">
        <v>53.5</v>
      </c>
      <c r="E625">
        <v>52.8</v>
      </c>
      <c r="F625">
        <v>10.3</v>
      </c>
      <c r="G625">
        <v>7.71</v>
      </c>
      <c r="H625">
        <v>50.7</v>
      </c>
      <c r="I625">
        <v>41.7</v>
      </c>
      <c r="J625">
        <v>30.9</v>
      </c>
      <c r="K625">
        <v>25.4</v>
      </c>
      <c r="L625">
        <v>19.100000000000001</v>
      </c>
      <c r="M625">
        <v>19</v>
      </c>
      <c r="N625">
        <f>VLOOKUP(C625,'Original PWC Results'!C:E,3,FALSE)</f>
        <v>64.5</v>
      </c>
      <c r="O625">
        <f t="shared" si="48"/>
        <v>0.81860465116279069</v>
      </c>
      <c r="R625">
        <f t="shared" si="46"/>
        <v>8</v>
      </c>
      <c r="S625">
        <f t="shared" si="47"/>
        <v>15</v>
      </c>
    </row>
    <row r="626" spans="1:19" x14ac:dyDescent="0.3">
      <c r="A626">
        <f t="shared" si="49"/>
        <v>625</v>
      </c>
      <c r="B626" t="s">
        <v>3558</v>
      </c>
      <c r="C626" t="str">
        <f t="shared" si="45"/>
        <v>golf_g_4_GolfESA19b</v>
      </c>
      <c r="D626">
        <v>82.6</v>
      </c>
      <c r="E626">
        <v>76.3</v>
      </c>
      <c r="F626">
        <v>17.3</v>
      </c>
      <c r="G626">
        <v>12.6</v>
      </c>
      <c r="H626">
        <v>72.900000000000006</v>
      </c>
      <c r="I626">
        <v>62.5</v>
      </c>
      <c r="J626">
        <v>43.9</v>
      </c>
      <c r="K626">
        <v>35.4</v>
      </c>
      <c r="L626">
        <v>27.4</v>
      </c>
      <c r="M626">
        <v>27.2</v>
      </c>
      <c r="N626">
        <f>VLOOKUP(C626,'Original PWC Results'!C:E,3,FALSE)</f>
        <v>98.1</v>
      </c>
      <c r="O626">
        <f t="shared" si="48"/>
        <v>0.77777777777777779</v>
      </c>
      <c r="R626">
        <f t="shared" si="46"/>
        <v>8</v>
      </c>
      <c r="S626">
        <f t="shared" si="47"/>
        <v>15</v>
      </c>
    </row>
    <row r="627" spans="1:19" x14ac:dyDescent="0.3">
      <c r="A627">
        <f t="shared" si="49"/>
        <v>626</v>
      </c>
      <c r="B627" t="s">
        <v>3559</v>
      </c>
      <c r="C627" t="str">
        <f t="shared" si="45"/>
        <v>golf_g_4_GolfESA20a</v>
      </c>
      <c r="D627">
        <v>400</v>
      </c>
      <c r="E627">
        <v>223</v>
      </c>
      <c r="F627">
        <v>11.6</v>
      </c>
      <c r="G627">
        <v>7.32</v>
      </c>
      <c r="H627">
        <v>166</v>
      </c>
      <c r="I627">
        <v>109</v>
      </c>
      <c r="J627">
        <v>63</v>
      </c>
      <c r="K627">
        <v>45.2</v>
      </c>
      <c r="L627">
        <v>44.4</v>
      </c>
      <c r="M627">
        <v>43.7</v>
      </c>
      <c r="N627">
        <f>VLOOKUP(C627,'Original PWC Results'!C:E,3,FALSE)</f>
        <v>254</v>
      </c>
      <c r="O627">
        <f t="shared" si="48"/>
        <v>0.87795275590551181</v>
      </c>
      <c r="R627">
        <f t="shared" si="46"/>
        <v>8</v>
      </c>
      <c r="S627">
        <f t="shared" si="47"/>
        <v>15</v>
      </c>
    </row>
    <row r="628" spans="1:19" x14ac:dyDescent="0.3">
      <c r="A628">
        <f t="shared" si="49"/>
        <v>627</v>
      </c>
      <c r="B628" t="s">
        <v>3560</v>
      </c>
      <c r="C628" t="str">
        <f t="shared" si="45"/>
        <v>golf_g_4_GolfESA20b</v>
      </c>
      <c r="D628">
        <v>222</v>
      </c>
      <c r="E628">
        <v>132</v>
      </c>
      <c r="F628">
        <v>11.1</v>
      </c>
      <c r="G628">
        <v>5.51</v>
      </c>
      <c r="H628">
        <v>102</v>
      </c>
      <c r="I628">
        <v>76.900000000000006</v>
      </c>
      <c r="J628">
        <v>47.9</v>
      </c>
      <c r="K628">
        <v>38.299999999999997</v>
      </c>
      <c r="L628">
        <v>29</v>
      </c>
      <c r="M628">
        <v>28.6</v>
      </c>
      <c r="N628">
        <f>VLOOKUP(C628,'Original PWC Results'!C:E,3,FALSE)</f>
        <v>164</v>
      </c>
      <c r="O628">
        <f t="shared" si="48"/>
        <v>0.80487804878048785</v>
      </c>
      <c r="R628">
        <f t="shared" si="46"/>
        <v>8</v>
      </c>
      <c r="S628">
        <f t="shared" si="47"/>
        <v>15</v>
      </c>
    </row>
    <row r="629" spans="1:19" x14ac:dyDescent="0.3">
      <c r="A629">
        <f t="shared" si="49"/>
        <v>628</v>
      </c>
      <c r="B629" t="s">
        <v>3561</v>
      </c>
      <c r="C629" t="str">
        <f t="shared" si="45"/>
        <v>golf_g_4_GolfESA21</v>
      </c>
      <c r="D629">
        <v>36.9</v>
      </c>
      <c r="E629">
        <v>36.1</v>
      </c>
      <c r="F629">
        <v>2.83</v>
      </c>
      <c r="G629">
        <v>2.66</v>
      </c>
      <c r="H629">
        <v>33.6</v>
      </c>
      <c r="I629">
        <v>24.7</v>
      </c>
      <c r="J629">
        <v>24.1</v>
      </c>
      <c r="K629">
        <v>23.8</v>
      </c>
      <c r="L629">
        <v>8.34</v>
      </c>
      <c r="M629">
        <v>8.1999999999999993</v>
      </c>
      <c r="N629">
        <f>VLOOKUP(C629,'Original PWC Results'!C:E,3,FALSE)</f>
        <v>62.2</v>
      </c>
      <c r="O629">
        <f t="shared" si="48"/>
        <v>0.58038585209003213</v>
      </c>
      <c r="R629">
        <f t="shared" si="46"/>
        <v>8</v>
      </c>
      <c r="S629">
        <f t="shared" si="47"/>
        <v>15</v>
      </c>
    </row>
    <row r="630" spans="1:19" x14ac:dyDescent="0.3">
      <c r="A630">
        <f t="shared" si="49"/>
        <v>629</v>
      </c>
      <c r="B630" t="s">
        <v>3562</v>
      </c>
      <c r="C630" t="str">
        <f t="shared" si="45"/>
        <v>grapes_g_7_GrapesESA20a</v>
      </c>
      <c r="D630">
        <v>61</v>
      </c>
      <c r="E630">
        <v>59.8</v>
      </c>
      <c r="F630">
        <v>6.04</v>
      </c>
      <c r="G630">
        <v>3.16</v>
      </c>
      <c r="H630">
        <v>56.4</v>
      </c>
      <c r="I630">
        <v>46.6</v>
      </c>
      <c r="J630">
        <v>30.8</v>
      </c>
      <c r="K630">
        <v>22.8</v>
      </c>
      <c r="L630">
        <v>18.5</v>
      </c>
      <c r="M630">
        <v>18.2</v>
      </c>
      <c r="N630">
        <f>VLOOKUP(C630,'Original PWC Results'!C:E,3,FALSE)</f>
        <v>116</v>
      </c>
      <c r="O630">
        <f t="shared" si="48"/>
        <v>0.51551724137931032</v>
      </c>
      <c r="R630">
        <f t="shared" si="46"/>
        <v>10</v>
      </c>
      <c r="S630">
        <f t="shared" si="47"/>
        <v>17</v>
      </c>
    </row>
    <row r="631" spans="1:19" x14ac:dyDescent="0.3">
      <c r="A631">
        <f t="shared" si="49"/>
        <v>630</v>
      </c>
      <c r="B631" t="s">
        <v>3563</v>
      </c>
      <c r="C631" t="str">
        <f t="shared" si="45"/>
        <v>grapes_g_7_GrapesESA20b</v>
      </c>
      <c r="D631">
        <v>25.3</v>
      </c>
      <c r="E631">
        <v>24.6</v>
      </c>
      <c r="F631">
        <v>2.4700000000000002</v>
      </c>
      <c r="G631">
        <v>2.0499999999999998</v>
      </c>
      <c r="H631">
        <v>22.8</v>
      </c>
      <c r="I631">
        <v>19.7</v>
      </c>
      <c r="J631">
        <v>12.9</v>
      </c>
      <c r="K631">
        <v>9.48</v>
      </c>
      <c r="L631">
        <v>7.81</v>
      </c>
      <c r="M631">
        <v>7.66</v>
      </c>
      <c r="N631">
        <f>VLOOKUP(C631,'Original PWC Results'!C:E,3,FALSE)</f>
        <v>41.8</v>
      </c>
      <c r="O631">
        <f t="shared" si="48"/>
        <v>0.58851674641148333</v>
      </c>
      <c r="R631">
        <f t="shared" si="46"/>
        <v>10</v>
      </c>
      <c r="S631">
        <f t="shared" si="47"/>
        <v>17</v>
      </c>
    </row>
    <row r="632" spans="1:19" x14ac:dyDescent="0.3">
      <c r="A632">
        <f t="shared" si="49"/>
        <v>631</v>
      </c>
      <c r="B632" t="s">
        <v>3564</v>
      </c>
      <c r="C632" t="str">
        <f t="shared" si="45"/>
        <v>grapes_g_7_GrapesESA1</v>
      </c>
      <c r="D632">
        <v>120</v>
      </c>
      <c r="E632">
        <v>118</v>
      </c>
      <c r="F632">
        <v>13.7</v>
      </c>
      <c r="G632">
        <v>5.66</v>
      </c>
      <c r="H632">
        <v>115</v>
      </c>
      <c r="I632">
        <v>94.4</v>
      </c>
      <c r="J632">
        <v>59.1</v>
      </c>
      <c r="K632">
        <v>45.9</v>
      </c>
      <c r="L632">
        <v>62.2</v>
      </c>
      <c r="M632">
        <v>61.4</v>
      </c>
      <c r="N632">
        <f>VLOOKUP(C632,'Original PWC Results'!C:E,3,FALSE)</f>
        <v>171</v>
      </c>
      <c r="O632">
        <f t="shared" si="48"/>
        <v>0.6900584795321637</v>
      </c>
      <c r="R632">
        <f t="shared" si="46"/>
        <v>10</v>
      </c>
      <c r="S632">
        <f t="shared" si="47"/>
        <v>17</v>
      </c>
    </row>
    <row r="633" spans="1:19" x14ac:dyDescent="0.3">
      <c r="A633">
        <f t="shared" si="49"/>
        <v>632</v>
      </c>
      <c r="B633" t="s">
        <v>3565</v>
      </c>
      <c r="C633" t="str">
        <f t="shared" si="45"/>
        <v>grapes_g_7_GrapesESA2</v>
      </c>
      <c r="D633">
        <v>41.9</v>
      </c>
      <c r="E633">
        <v>41</v>
      </c>
      <c r="F633">
        <v>5.66</v>
      </c>
      <c r="G633">
        <v>3.64</v>
      </c>
      <c r="H633">
        <v>39.6</v>
      </c>
      <c r="I633">
        <v>32.4</v>
      </c>
      <c r="J633">
        <v>22.7</v>
      </c>
      <c r="K633">
        <v>17.7</v>
      </c>
      <c r="L633">
        <v>21.5</v>
      </c>
      <c r="M633">
        <v>21.2</v>
      </c>
      <c r="N633">
        <f>VLOOKUP(C633,'Original PWC Results'!C:E,3,FALSE)</f>
        <v>78.900000000000006</v>
      </c>
      <c r="O633">
        <f t="shared" si="48"/>
        <v>0.51964512040557664</v>
      </c>
      <c r="R633">
        <f t="shared" si="46"/>
        <v>10</v>
      </c>
      <c r="S633">
        <f t="shared" si="47"/>
        <v>17</v>
      </c>
    </row>
    <row r="634" spans="1:19" x14ac:dyDescent="0.3">
      <c r="A634">
        <f t="shared" si="49"/>
        <v>633</v>
      </c>
      <c r="B634" t="s">
        <v>3566</v>
      </c>
      <c r="C634" t="str">
        <f t="shared" si="45"/>
        <v>grapes_g_7_GrapesESA3</v>
      </c>
      <c r="D634">
        <v>99.2</v>
      </c>
      <c r="E634">
        <v>98.2</v>
      </c>
      <c r="F634">
        <v>15.7</v>
      </c>
      <c r="G634">
        <v>8.5299999999999994</v>
      </c>
      <c r="H634">
        <v>95.3</v>
      </c>
      <c r="I634">
        <v>82</v>
      </c>
      <c r="J634">
        <v>66.099999999999994</v>
      </c>
      <c r="K634">
        <v>53.8</v>
      </c>
      <c r="L634">
        <v>56.5</v>
      </c>
      <c r="M634">
        <v>56.1</v>
      </c>
      <c r="N634">
        <f>VLOOKUP(C634,'Original PWC Results'!C:E,3,FALSE)</f>
        <v>147</v>
      </c>
      <c r="O634">
        <f t="shared" si="48"/>
        <v>0.66802721088435379</v>
      </c>
      <c r="R634">
        <f t="shared" si="46"/>
        <v>10</v>
      </c>
      <c r="S634">
        <f t="shared" si="47"/>
        <v>17</v>
      </c>
    </row>
    <row r="635" spans="1:19" x14ac:dyDescent="0.3">
      <c r="A635">
        <f t="shared" si="49"/>
        <v>634</v>
      </c>
      <c r="B635" t="s">
        <v>3567</v>
      </c>
      <c r="C635" t="str">
        <f t="shared" si="45"/>
        <v>grapes_g_7_GrapesESA4</v>
      </c>
      <c r="D635">
        <v>37.9</v>
      </c>
      <c r="E635">
        <v>37.1</v>
      </c>
      <c r="F635">
        <v>7.51</v>
      </c>
      <c r="G635">
        <v>4.87</v>
      </c>
      <c r="H635">
        <v>34.9</v>
      </c>
      <c r="I635">
        <v>31.6</v>
      </c>
      <c r="J635">
        <v>22.6</v>
      </c>
      <c r="K635">
        <v>18.2</v>
      </c>
      <c r="L635">
        <v>24.4</v>
      </c>
      <c r="M635">
        <v>24.2</v>
      </c>
      <c r="N635">
        <f>VLOOKUP(C635,'Original PWC Results'!C:E,3,FALSE)</f>
        <v>55.3</v>
      </c>
      <c r="O635">
        <f t="shared" si="48"/>
        <v>0.67088607594936711</v>
      </c>
      <c r="R635">
        <f t="shared" si="46"/>
        <v>10</v>
      </c>
      <c r="S635">
        <f t="shared" si="47"/>
        <v>17</v>
      </c>
    </row>
    <row r="636" spans="1:19" x14ac:dyDescent="0.3">
      <c r="A636">
        <f t="shared" si="49"/>
        <v>635</v>
      </c>
      <c r="B636" t="s">
        <v>3568</v>
      </c>
      <c r="C636" t="str">
        <f t="shared" si="45"/>
        <v>grapes_g_7_GrapesESA5</v>
      </c>
      <c r="D636">
        <v>62.8</v>
      </c>
      <c r="E636">
        <v>61.9</v>
      </c>
      <c r="F636">
        <v>7.98</v>
      </c>
      <c r="G636">
        <v>4.57</v>
      </c>
      <c r="H636">
        <v>59.3</v>
      </c>
      <c r="I636">
        <v>53.9</v>
      </c>
      <c r="J636">
        <v>37.200000000000003</v>
      </c>
      <c r="K636">
        <v>28.5</v>
      </c>
      <c r="L636">
        <v>37.4</v>
      </c>
      <c r="M636">
        <v>37.1</v>
      </c>
      <c r="N636">
        <f>VLOOKUP(C636,'Original PWC Results'!C:E,3,FALSE)</f>
        <v>88.4</v>
      </c>
      <c r="O636">
        <f t="shared" si="48"/>
        <v>0.70022624434389136</v>
      </c>
      <c r="R636">
        <f t="shared" si="46"/>
        <v>10</v>
      </c>
      <c r="S636">
        <f t="shared" si="47"/>
        <v>17</v>
      </c>
    </row>
    <row r="637" spans="1:19" x14ac:dyDescent="0.3">
      <c r="A637">
        <f t="shared" si="49"/>
        <v>636</v>
      </c>
      <c r="B637" t="s">
        <v>3569</v>
      </c>
      <c r="C637" t="str">
        <f t="shared" si="45"/>
        <v>grapes_g_7_GrapesESA6</v>
      </c>
      <c r="D637">
        <v>65</v>
      </c>
      <c r="E637">
        <v>63.9</v>
      </c>
      <c r="F637">
        <v>7.08</v>
      </c>
      <c r="G637">
        <v>4.18</v>
      </c>
      <c r="H637">
        <v>60.8</v>
      </c>
      <c r="I637">
        <v>51.9</v>
      </c>
      <c r="J637">
        <v>32.4</v>
      </c>
      <c r="K637">
        <v>24.9</v>
      </c>
      <c r="L637">
        <v>36.700000000000003</v>
      </c>
      <c r="M637">
        <v>36.200000000000003</v>
      </c>
      <c r="N637">
        <f>VLOOKUP(C637,'Original PWC Results'!C:E,3,FALSE)</f>
        <v>88</v>
      </c>
      <c r="O637">
        <f t="shared" si="48"/>
        <v>0.72613636363636358</v>
      </c>
      <c r="R637">
        <f t="shared" si="46"/>
        <v>10</v>
      </c>
      <c r="S637">
        <f t="shared" si="47"/>
        <v>17</v>
      </c>
    </row>
    <row r="638" spans="1:19" x14ac:dyDescent="0.3">
      <c r="A638">
        <f t="shared" si="49"/>
        <v>637</v>
      </c>
      <c r="B638" t="s">
        <v>3570</v>
      </c>
      <c r="C638" t="str">
        <f t="shared" si="45"/>
        <v>grapes_g_7_GrapesESA7</v>
      </c>
      <c r="D638">
        <v>49.7</v>
      </c>
      <c r="E638">
        <v>48.6</v>
      </c>
      <c r="F638">
        <v>5.24</v>
      </c>
      <c r="G638">
        <v>3.79</v>
      </c>
      <c r="H638">
        <v>45.3</v>
      </c>
      <c r="I638">
        <v>33.299999999999997</v>
      </c>
      <c r="J638">
        <v>21.6</v>
      </c>
      <c r="K638">
        <v>16.7</v>
      </c>
      <c r="L638">
        <v>19.5</v>
      </c>
      <c r="M638">
        <v>19.2</v>
      </c>
      <c r="N638">
        <f>VLOOKUP(C638,'Original PWC Results'!C:E,3,FALSE)</f>
        <v>102</v>
      </c>
      <c r="O638">
        <f t="shared" si="48"/>
        <v>0.47647058823529415</v>
      </c>
      <c r="R638">
        <f t="shared" si="46"/>
        <v>10</v>
      </c>
      <c r="S638">
        <f t="shared" si="47"/>
        <v>17</v>
      </c>
    </row>
    <row r="639" spans="1:19" x14ac:dyDescent="0.3">
      <c r="A639">
        <f t="shared" si="49"/>
        <v>638</v>
      </c>
      <c r="B639" t="s">
        <v>3571</v>
      </c>
      <c r="C639" t="str">
        <f t="shared" si="45"/>
        <v>grapes_g_7_GrapesESA8</v>
      </c>
      <c r="D639">
        <v>46.3</v>
      </c>
      <c r="E639">
        <v>45</v>
      </c>
      <c r="F639">
        <v>4.29</v>
      </c>
      <c r="G639">
        <v>3.08</v>
      </c>
      <c r="H639">
        <v>41.4</v>
      </c>
      <c r="I639">
        <v>30.9</v>
      </c>
      <c r="J639">
        <v>19.8</v>
      </c>
      <c r="K639">
        <v>15</v>
      </c>
      <c r="L639">
        <v>28.8</v>
      </c>
      <c r="M639">
        <v>27.7</v>
      </c>
      <c r="N639">
        <f>VLOOKUP(C639,'Original PWC Results'!C:E,3,FALSE)</f>
        <v>89.1</v>
      </c>
      <c r="O639">
        <f t="shared" si="48"/>
        <v>0.50505050505050508</v>
      </c>
      <c r="R639">
        <f t="shared" si="46"/>
        <v>10</v>
      </c>
      <c r="S639">
        <f t="shared" si="47"/>
        <v>17</v>
      </c>
    </row>
    <row r="640" spans="1:19" x14ac:dyDescent="0.3">
      <c r="A640">
        <f t="shared" si="49"/>
        <v>639</v>
      </c>
      <c r="B640" t="s">
        <v>3572</v>
      </c>
      <c r="C640" t="str">
        <f t="shared" si="45"/>
        <v>grapes_g_7_GrapesESA9</v>
      </c>
      <c r="D640">
        <v>46.3</v>
      </c>
      <c r="E640">
        <v>45.4</v>
      </c>
      <c r="F640">
        <v>5.93</v>
      </c>
      <c r="G640">
        <v>4.24</v>
      </c>
      <c r="H640">
        <v>43</v>
      </c>
      <c r="I640">
        <v>36.4</v>
      </c>
      <c r="J640">
        <v>23</v>
      </c>
      <c r="K640">
        <v>17.7</v>
      </c>
      <c r="L640">
        <v>20.100000000000001</v>
      </c>
      <c r="M640">
        <v>19.8</v>
      </c>
      <c r="N640">
        <f>VLOOKUP(C640,'Original PWC Results'!C:E,3,FALSE)</f>
        <v>82.9</v>
      </c>
      <c r="O640">
        <f t="shared" si="48"/>
        <v>0.54764776839565732</v>
      </c>
      <c r="R640">
        <f t="shared" si="46"/>
        <v>10</v>
      </c>
      <c r="S640">
        <f t="shared" si="47"/>
        <v>17</v>
      </c>
    </row>
    <row r="641" spans="1:19" x14ac:dyDescent="0.3">
      <c r="A641">
        <f t="shared" si="49"/>
        <v>640</v>
      </c>
      <c r="B641" t="s">
        <v>3573</v>
      </c>
      <c r="C641" t="str">
        <f t="shared" si="45"/>
        <v>grapes_g_7_GrapesESA10a</v>
      </c>
      <c r="D641">
        <v>46.1</v>
      </c>
      <c r="E641">
        <v>45</v>
      </c>
      <c r="F641">
        <v>4.9000000000000004</v>
      </c>
      <c r="G641">
        <v>3.4</v>
      </c>
      <c r="H641">
        <v>42</v>
      </c>
      <c r="I641">
        <v>32.4</v>
      </c>
      <c r="J641">
        <v>20.8</v>
      </c>
      <c r="K641">
        <v>16.100000000000001</v>
      </c>
      <c r="L641">
        <v>19.3</v>
      </c>
      <c r="M641">
        <v>19</v>
      </c>
      <c r="N641">
        <f>VLOOKUP(C641,'Original PWC Results'!C:E,3,FALSE)</f>
        <v>94.2</v>
      </c>
      <c r="O641">
        <f t="shared" si="48"/>
        <v>0.47770700636942676</v>
      </c>
      <c r="R641">
        <f t="shared" si="46"/>
        <v>10</v>
      </c>
      <c r="S641">
        <f t="shared" si="47"/>
        <v>17</v>
      </c>
    </row>
    <row r="642" spans="1:19" x14ac:dyDescent="0.3">
      <c r="A642">
        <f t="shared" si="49"/>
        <v>641</v>
      </c>
      <c r="B642" t="s">
        <v>3574</v>
      </c>
      <c r="C642" t="str">
        <f t="shared" ref="C642:C705" si="50">LEFT(B642,R642-1)&amp;RIGHT(B642,LEN(B642)-S642)</f>
        <v>grapes_g_7_GrapesESA10b</v>
      </c>
      <c r="D642">
        <v>45.8</v>
      </c>
      <c r="E642">
        <v>45.4</v>
      </c>
      <c r="F642">
        <v>7.27</v>
      </c>
      <c r="G642">
        <v>4.87</v>
      </c>
      <c r="H642">
        <v>44</v>
      </c>
      <c r="I642">
        <v>41</v>
      </c>
      <c r="J642">
        <v>30.7</v>
      </c>
      <c r="K642">
        <v>24.1</v>
      </c>
      <c r="L642">
        <v>26.9</v>
      </c>
      <c r="M642">
        <v>26.6</v>
      </c>
      <c r="N642">
        <f>VLOOKUP(C642,'Original PWC Results'!C:E,3,FALSE)</f>
        <v>61.8</v>
      </c>
      <c r="O642">
        <f t="shared" si="48"/>
        <v>0.7346278317152104</v>
      </c>
      <c r="R642">
        <f t="shared" ref="R642:R705" si="51">SEARCH("run",B642)</f>
        <v>10</v>
      </c>
      <c r="S642">
        <f t="shared" ref="S642:S705" si="52">SEARCH("_",B642,SEARCH("_",B642,R642+1)+1)</f>
        <v>17</v>
      </c>
    </row>
    <row r="643" spans="1:19" x14ac:dyDescent="0.3">
      <c r="A643">
        <f t="shared" si="49"/>
        <v>642</v>
      </c>
      <c r="B643" t="s">
        <v>3575</v>
      </c>
      <c r="C643" t="str">
        <f t="shared" si="50"/>
        <v>grapes_g_7_GrapesESA11a</v>
      </c>
      <c r="D643">
        <v>81.099999999999994</v>
      </c>
      <c r="E643">
        <v>79.599999999999994</v>
      </c>
      <c r="F643">
        <v>8.2799999999999994</v>
      </c>
      <c r="G643">
        <v>4.6500000000000004</v>
      </c>
      <c r="H643">
        <v>77</v>
      </c>
      <c r="I643">
        <v>59.7</v>
      </c>
      <c r="J643">
        <v>36.799999999999997</v>
      </c>
      <c r="K643">
        <v>27.9</v>
      </c>
      <c r="L643">
        <v>50.9</v>
      </c>
      <c r="M643">
        <v>50.1</v>
      </c>
      <c r="N643">
        <f>VLOOKUP(C643,'Original PWC Results'!C:E,3,FALSE)</f>
        <v>115</v>
      </c>
      <c r="O643">
        <f t="shared" ref="O643:O706" si="53">E643/N643</f>
        <v>0.6921739130434782</v>
      </c>
      <c r="R643">
        <f t="shared" si="51"/>
        <v>10</v>
      </c>
      <c r="S643">
        <f t="shared" si="52"/>
        <v>17</v>
      </c>
    </row>
    <row r="644" spans="1:19" x14ac:dyDescent="0.3">
      <c r="A644">
        <f t="shared" ref="A644:A707" si="54">A643+1</f>
        <v>643</v>
      </c>
      <c r="B644" t="s">
        <v>3576</v>
      </c>
      <c r="C644" t="str">
        <f t="shared" si="50"/>
        <v>grapes_g_7_GrapesESA11b</v>
      </c>
      <c r="D644">
        <v>37.700000000000003</v>
      </c>
      <c r="E644">
        <v>36.9</v>
      </c>
      <c r="F644">
        <v>4.4800000000000004</v>
      </c>
      <c r="G644">
        <v>2.97</v>
      </c>
      <c r="H644">
        <v>34.799999999999997</v>
      </c>
      <c r="I644">
        <v>30.1</v>
      </c>
      <c r="J644">
        <v>21</v>
      </c>
      <c r="K644">
        <v>15.6</v>
      </c>
      <c r="L644">
        <v>18.5</v>
      </c>
      <c r="M644">
        <v>18.100000000000001</v>
      </c>
      <c r="N644">
        <f>VLOOKUP(C644,'Original PWC Results'!C:E,3,FALSE)</f>
        <v>76.5</v>
      </c>
      <c r="O644">
        <f t="shared" si="53"/>
        <v>0.4823529411764706</v>
      </c>
      <c r="R644">
        <f t="shared" si="51"/>
        <v>10</v>
      </c>
      <c r="S644">
        <f t="shared" si="52"/>
        <v>17</v>
      </c>
    </row>
    <row r="645" spans="1:19" x14ac:dyDescent="0.3">
      <c r="A645">
        <f t="shared" si="54"/>
        <v>644</v>
      </c>
      <c r="B645" t="s">
        <v>3577</v>
      </c>
      <c r="C645" t="str">
        <f t="shared" si="50"/>
        <v>grapes_g_7_GrapesESA12a</v>
      </c>
      <c r="D645">
        <v>93.5</v>
      </c>
      <c r="E645">
        <v>91.7</v>
      </c>
      <c r="F645">
        <v>9.07</v>
      </c>
      <c r="G645">
        <v>4.07</v>
      </c>
      <c r="H645">
        <v>86.9</v>
      </c>
      <c r="I645">
        <v>73.8</v>
      </c>
      <c r="J645">
        <v>45.5</v>
      </c>
      <c r="K645">
        <v>32.700000000000003</v>
      </c>
      <c r="L645">
        <v>49.8</v>
      </c>
      <c r="M645">
        <v>49.2</v>
      </c>
      <c r="N645">
        <f>VLOOKUP(C645,'Original PWC Results'!C:E,3,FALSE)</f>
        <v>116</v>
      </c>
      <c r="O645">
        <f t="shared" si="53"/>
        <v>0.79051724137931034</v>
      </c>
      <c r="R645">
        <f t="shared" si="51"/>
        <v>10</v>
      </c>
      <c r="S645">
        <f t="shared" si="52"/>
        <v>17</v>
      </c>
    </row>
    <row r="646" spans="1:19" x14ac:dyDescent="0.3">
      <c r="A646">
        <f t="shared" si="54"/>
        <v>645</v>
      </c>
      <c r="B646" t="s">
        <v>3578</v>
      </c>
      <c r="C646" t="str">
        <f t="shared" si="50"/>
        <v>grapes_g_7_GrapesESA12b</v>
      </c>
      <c r="D646">
        <v>47.3</v>
      </c>
      <c r="E646">
        <v>46.6</v>
      </c>
      <c r="F646">
        <v>5.81</v>
      </c>
      <c r="G646">
        <v>3.49</v>
      </c>
      <c r="H646">
        <v>44.7</v>
      </c>
      <c r="I646">
        <v>41.7</v>
      </c>
      <c r="J646">
        <v>28.1</v>
      </c>
      <c r="K646">
        <v>21.3</v>
      </c>
      <c r="L646">
        <v>33.799999999999997</v>
      </c>
      <c r="M646">
        <v>32.9</v>
      </c>
      <c r="N646">
        <f>VLOOKUP(C646,'Original PWC Results'!C:E,3,FALSE)</f>
        <v>80</v>
      </c>
      <c r="O646">
        <f t="shared" si="53"/>
        <v>0.58250000000000002</v>
      </c>
      <c r="R646">
        <f t="shared" si="51"/>
        <v>10</v>
      </c>
      <c r="S646">
        <f t="shared" si="52"/>
        <v>17</v>
      </c>
    </row>
    <row r="647" spans="1:19" x14ac:dyDescent="0.3">
      <c r="A647">
        <f t="shared" si="54"/>
        <v>646</v>
      </c>
      <c r="B647" t="s">
        <v>3579</v>
      </c>
      <c r="C647" t="str">
        <f t="shared" si="50"/>
        <v>grapes_g_7_GrapesESA13</v>
      </c>
      <c r="D647">
        <v>28.8</v>
      </c>
      <c r="E647">
        <v>28.1</v>
      </c>
      <c r="F647">
        <v>3.86</v>
      </c>
      <c r="G647">
        <v>3.03</v>
      </c>
      <c r="H647">
        <v>26.2</v>
      </c>
      <c r="I647">
        <v>22.2</v>
      </c>
      <c r="J647">
        <v>14.9</v>
      </c>
      <c r="K647">
        <v>11.9</v>
      </c>
      <c r="L647">
        <v>12</v>
      </c>
      <c r="M647">
        <v>11.9</v>
      </c>
      <c r="N647">
        <f>VLOOKUP(C647,'Original PWC Results'!C:E,3,FALSE)</f>
        <v>57</v>
      </c>
      <c r="O647">
        <f t="shared" si="53"/>
        <v>0.49298245614035091</v>
      </c>
      <c r="R647">
        <f t="shared" si="51"/>
        <v>10</v>
      </c>
      <c r="S647">
        <f t="shared" si="52"/>
        <v>17</v>
      </c>
    </row>
    <row r="648" spans="1:19" x14ac:dyDescent="0.3">
      <c r="A648">
        <f t="shared" si="54"/>
        <v>647</v>
      </c>
      <c r="B648" t="s">
        <v>3580</v>
      </c>
      <c r="C648" t="str">
        <f t="shared" si="50"/>
        <v>grapes_g_7_GrapesESA14</v>
      </c>
      <c r="D648">
        <v>32.799999999999997</v>
      </c>
      <c r="E648">
        <v>32.4</v>
      </c>
      <c r="F648">
        <v>6.06</v>
      </c>
      <c r="G648">
        <v>4.9000000000000004</v>
      </c>
      <c r="H648">
        <v>31.3</v>
      </c>
      <c r="I648">
        <v>26.5</v>
      </c>
      <c r="J648">
        <v>22.5</v>
      </c>
      <c r="K648">
        <v>18.600000000000001</v>
      </c>
      <c r="L648">
        <v>17.100000000000001</v>
      </c>
      <c r="M648">
        <v>17</v>
      </c>
      <c r="N648">
        <f>VLOOKUP(C648,'Original PWC Results'!C:E,3,FALSE)</f>
        <v>60</v>
      </c>
      <c r="O648">
        <f t="shared" si="53"/>
        <v>0.53999999999999992</v>
      </c>
      <c r="R648">
        <f t="shared" si="51"/>
        <v>10</v>
      </c>
      <c r="S648">
        <f t="shared" si="52"/>
        <v>17</v>
      </c>
    </row>
    <row r="649" spans="1:19" x14ac:dyDescent="0.3">
      <c r="A649">
        <f t="shared" si="54"/>
        <v>648</v>
      </c>
      <c r="B649" t="s">
        <v>3581</v>
      </c>
      <c r="C649" t="str">
        <f t="shared" si="50"/>
        <v>grapes_g_7_GrapesESA15a</v>
      </c>
      <c r="D649">
        <v>32.6</v>
      </c>
      <c r="E649">
        <v>32.1</v>
      </c>
      <c r="F649">
        <v>6.31</v>
      </c>
      <c r="G649">
        <v>4.1500000000000004</v>
      </c>
      <c r="H649">
        <v>30.6</v>
      </c>
      <c r="I649">
        <v>28.5</v>
      </c>
      <c r="J649">
        <v>22.4</v>
      </c>
      <c r="K649">
        <v>18.2</v>
      </c>
      <c r="L649">
        <v>14</v>
      </c>
      <c r="M649">
        <v>13.9</v>
      </c>
      <c r="N649">
        <f>VLOOKUP(C649,'Original PWC Results'!C:E,3,FALSE)</f>
        <v>52.4</v>
      </c>
      <c r="O649">
        <f t="shared" si="53"/>
        <v>0.61259541984732824</v>
      </c>
      <c r="R649">
        <f t="shared" si="51"/>
        <v>10</v>
      </c>
      <c r="S649">
        <f t="shared" si="52"/>
        <v>17</v>
      </c>
    </row>
    <row r="650" spans="1:19" x14ac:dyDescent="0.3">
      <c r="A650">
        <f t="shared" si="54"/>
        <v>649</v>
      </c>
      <c r="B650" t="s">
        <v>3582</v>
      </c>
      <c r="C650" t="str">
        <f t="shared" si="50"/>
        <v>grapes_g_7_GrapesESA15b</v>
      </c>
      <c r="D650">
        <v>16.899999999999999</v>
      </c>
      <c r="E650">
        <v>16.2</v>
      </c>
      <c r="F650">
        <v>1.74</v>
      </c>
      <c r="G650">
        <v>1.31</v>
      </c>
      <c r="H650">
        <v>14.3</v>
      </c>
      <c r="I650">
        <v>12</v>
      </c>
      <c r="J650">
        <v>8.7100000000000009</v>
      </c>
      <c r="K650">
        <v>6.42</v>
      </c>
      <c r="L650">
        <v>5.05</v>
      </c>
      <c r="M650">
        <v>4.9400000000000004</v>
      </c>
      <c r="N650">
        <f>VLOOKUP(C650,'Original PWC Results'!C:E,3,FALSE)</f>
        <v>23.1</v>
      </c>
      <c r="O650">
        <f t="shared" si="53"/>
        <v>0.7012987012987012</v>
      </c>
      <c r="R650">
        <f t="shared" si="51"/>
        <v>10</v>
      </c>
      <c r="S650">
        <f t="shared" si="52"/>
        <v>17</v>
      </c>
    </row>
    <row r="651" spans="1:19" x14ac:dyDescent="0.3">
      <c r="A651">
        <f t="shared" si="54"/>
        <v>650</v>
      </c>
      <c r="B651" t="s">
        <v>3583</v>
      </c>
      <c r="C651" t="str">
        <f t="shared" si="50"/>
        <v>grapes_g_7_GrapesESA16a</v>
      </c>
      <c r="D651">
        <v>29.6</v>
      </c>
      <c r="E651">
        <v>29.3</v>
      </c>
      <c r="F651">
        <v>4.72</v>
      </c>
      <c r="G651">
        <v>4.25</v>
      </c>
      <c r="H651">
        <v>28.4</v>
      </c>
      <c r="I651">
        <v>25.2</v>
      </c>
      <c r="J651">
        <v>19.399999999999999</v>
      </c>
      <c r="K651">
        <v>16</v>
      </c>
      <c r="L651">
        <v>12.3</v>
      </c>
      <c r="M651">
        <v>12.1</v>
      </c>
      <c r="N651">
        <f>VLOOKUP(C651,'Original PWC Results'!C:E,3,FALSE)</f>
        <v>39.4</v>
      </c>
      <c r="O651">
        <f t="shared" si="53"/>
        <v>0.74365482233502544</v>
      </c>
      <c r="R651">
        <f t="shared" si="51"/>
        <v>10</v>
      </c>
      <c r="S651">
        <f t="shared" si="52"/>
        <v>17</v>
      </c>
    </row>
    <row r="652" spans="1:19" x14ac:dyDescent="0.3">
      <c r="A652">
        <f t="shared" si="54"/>
        <v>651</v>
      </c>
      <c r="B652" t="s">
        <v>3584</v>
      </c>
      <c r="C652" t="str">
        <f t="shared" si="50"/>
        <v>grapes_g_7_GrapesESA16b</v>
      </c>
      <c r="D652">
        <v>28.6</v>
      </c>
      <c r="E652">
        <v>28.4</v>
      </c>
      <c r="F652">
        <v>4.96</v>
      </c>
      <c r="G652">
        <v>4.57</v>
      </c>
      <c r="H652">
        <v>27.7</v>
      </c>
      <c r="I652">
        <v>24.7</v>
      </c>
      <c r="J652">
        <v>19.899999999999999</v>
      </c>
      <c r="K652">
        <v>16.399999999999999</v>
      </c>
      <c r="L652">
        <v>12.7</v>
      </c>
      <c r="M652">
        <v>12.6</v>
      </c>
      <c r="N652">
        <f>VLOOKUP(C652,'Original PWC Results'!C:E,3,FALSE)</f>
        <v>28.5</v>
      </c>
      <c r="O652">
        <f t="shared" si="53"/>
        <v>0.99649122807017543</v>
      </c>
      <c r="R652">
        <f t="shared" si="51"/>
        <v>10</v>
      </c>
      <c r="S652">
        <f t="shared" si="52"/>
        <v>17</v>
      </c>
    </row>
    <row r="653" spans="1:19" x14ac:dyDescent="0.3">
      <c r="A653">
        <f t="shared" si="54"/>
        <v>652</v>
      </c>
      <c r="B653" t="s">
        <v>3585</v>
      </c>
      <c r="C653" t="str">
        <f t="shared" si="50"/>
        <v>grapes_g_7_GrapesESA17a</v>
      </c>
      <c r="D653">
        <v>66.599999999999994</v>
      </c>
      <c r="E653">
        <v>65.900000000000006</v>
      </c>
      <c r="F653">
        <v>11.7</v>
      </c>
      <c r="G653">
        <v>7.51</v>
      </c>
      <c r="H653">
        <v>64</v>
      </c>
      <c r="I653">
        <v>57.9</v>
      </c>
      <c r="J653">
        <v>43.9</v>
      </c>
      <c r="K653">
        <v>36.299999999999997</v>
      </c>
      <c r="L653">
        <v>27.8</v>
      </c>
      <c r="M653">
        <v>27.6</v>
      </c>
      <c r="N653">
        <f>VLOOKUP(C653,'Original PWC Results'!C:E,3,FALSE)</f>
        <v>106</v>
      </c>
      <c r="O653">
        <f t="shared" si="53"/>
        <v>0.6216981132075472</v>
      </c>
      <c r="R653">
        <f t="shared" si="51"/>
        <v>10</v>
      </c>
      <c r="S653">
        <f t="shared" si="52"/>
        <v>17</v>
      </c>
    </row>
    <row r="654" spans="1:19" x14ac:dyDescent="0.3">
      <c r="A654">
        <f t="shared" si="54"/>
        <v>653</v>
      </c>
      <c r="B654" t="s">
        <v>3586</v>
      </c>
      <c r="C654" t="str">
        <f t="shared" si="50"/>
        <v>grapes_g_7_GrapesESA17b</v>
      </c>
      <c r="D654">
        <v>27.5</v>
      </c>
      <c r="E654">
        <v>27.2</v>
      </c>
      <c r="F654">
        <v>4.45</v>
      </c>
      <c r="G654">
        <v>4.1900000000000004</v>
      </c>
      <c r="H654">
        <v>26.3</v>
      </c>
      <c r="I654">
        <v>23.1</v>
      </c>
      <c r="J654">
        <v>17.7</v>
      </c>
      <c r="K654">
        <v>14.3</v>
      </c>
      <c r="L654">
        <v>11.1</v>
      </c>
      <c r="M654">
        <v>11</v>
      </c>
      <c r="N654">
        <f>VLOOKUP(C654,'Original PWC Results'!C:E,3,FALSE)</f>
        <v>31.4</v>
      </c>
      <c r="O654">
        <f t="shared" si="53"/>
        <v>0.86624203821656054</v>
      </c>
      <c r="R654">
        <f t="shared" si="51"/>
        <v>10</v>
      </c>
      <c r="S654">
        <f t="shared" si="52"/>
        <v>17</v>
      </c>
    </row>
    <row r="655" spans="1:19" x14ac:dyDescent="0.3">
      <c r="A655">
        <f t="shared" si="54"/>
        <v>654</v>
      </c>
      <c r="B655" t="s">
        <v>3587</v>
      </c>
      <c r="C655" t="str">
        <f t="shared" si="50"/>
        <v>grapes_g_7_GrapesESA18a</v>
      </c>
      <c r="D655">
        <v>28.6</v>
      </c>
      <c r="E655">
        <v>28.3</v>
      </c>
      <c r="F655">
        <v>4.7300000000000004</v>
      </c>
      <c r="G655">
        <v>4.13</v>
      </c>
      <c r="H655">
        <v>27.5</v>
      </c>
      <c r="I655">
        <v>23.7</v>
      </c>
      <c r="J655">
        <v>18.7</v>
      </c>
      <c r="K655">
        <v>15.7</v>
      </c>
      <c r="L655">
        <v>11.8</v>
      </c>
      <c r="M655">
        <v>11.7</v>
      </c>
      <c r="N655">
        <f>VLOOKUP(C655,'Original PWC Results'!C:E,3,FALSE)</f>
        <v>39.9</v>
      </c>
      <c r="O655">
        <f t="shared" si="53"/>
        <v>0.7092731829573935</v>
      </c>
      <c r="R655">
        <f t="shared" si="51"/>
        <v>10</v>
      </c>
      <c r="S655">
        <f t="shared" si="52"/>
        <v>17</v>
      </c>
    </row>
    <row r="656" spans="1:19" x14ac:dyDescent="0.3">
      <c r="A656">
        <f t="shared" si="54"/>
        <v>655</v>
      </c>
      <c r="B656" t="s">
        <v>3588</v>
      </c>
      <c r="C656" t="str">
        <f t="shared" si="50"/>
        <v>grapes_g_7_GrapesESA18b</v>
      </c>
      <c r="D656">
        <v>26.8</v>
      </c>
      <c r="E656">
        <v>26.4</v>
      </c>
      <c r="F656">
        <v>4.08</v>
      </c>
      <c r="G656">
        <v>3.69</v>
      </c>
      <c r="H656">
        <v>25.2</v>
      </c>
      <c r="I656">
        <v>22</v>
      </c>
      <c r="J656">
        <v>17.399999999999999</v>
      </c>
      <c r="K656">
        <v>14</v>
      </c>
      <c r="L656">
        <v>10.6</v>
      </c>
      <c r="M656">
        <v>10.5</v>
      </c>
      <c r="N656">
        <f>VLOOKUP(C656,'Original PWC Results'!C:E,3,FALSE)</f>
        <v>34.6</v>
      </c>
      <c r="O656">
        <f t="shared" si="53"/>
        <v>0.76300578034682076</v>
      </c>
      <c r="R656">
        <f t="shared" si="51"/>
        <v>10</v>
      </c>
      <c r="S656">
        <f t="shared" si="52"/>
        <v>17</v>
      </c>
    </row>
    <row r="657" spans="1:19" x14ac:dyDescent="0.3">
      <c r="A657">
        <f t="shared" si="54"/>
        <v>656</v>
      </c>
      <c r="B657" t="s">
        <v>3589</v>
      </c>
      <c r="C657" t="str">
        <f t="shared" si="50"/>
        <v>grapes_g_4_GrapesESA20a</v>
      </c>
      <c r="D657">
        <v>122</v>
      </c>
      <c r="E657">
        <v>96.9</v>
      </c>
      <c r="F657">
        <v>5.33</v>
      </c>
      <c r="G657">
        <v>2.78</v>
      </c>
      <c r="H657">
        <v>72.8</v>
      </c>
      <c r="I657">
        <v>50.5</v>
      </c>
      <c r="J657">
        <v>29.7</v>
      </c>
      <c r="K657">
        <v>20.9</v>
      </c>
      <c r="L657">
        <v>21.3</v>
      </c>
      <c r="M657">
        <v>21</v>
      </c>
      <c r="N657">
        <f>VLOOKUP(C657,'Original PWC Results'!C:E,3,FALSE)</f>
        <v>172</v>
      </c>
      <c r="O657">
        <f t="shared" si="53"/>
        <v>0.56337209302325586</v>
      </c>
      <c r="R657">
        <f t="shared" si="51"/>
        <v>10</v>
      </c>
      <c r="S657">
        <f t="shared" si="52"/>
        <v>17</v>
      </c>
    </row>
    <row r="658" spans="1:19" x14ac:dyDescent="0.3">
      <c r="A658">
        <f t="shared" si="54"/>
        <v>657</v>
      </c>
      <c r="B658" t="s">
        <v>3590</v>
      </c>
      <c r="C658" t="str">
        <f t="shared" si="50"/>
        <v>grapes_g_4_GrapesESA20b</v>
      </c>
      <c r="D658">
        <v>15</v>
      </c>
      <c r="E658">
        <v>14.6</v>
      </c>
      <c r="F658">
        <v>1.5</v>
      </c>
      <c r="G658">
        <v>1.43</v>
      </c>
      <c r="H658">
        <v>13.5</v>
      </c>
      <c r="I658">
        <v>11.4</v>
      </c>
      <c r="J658">
        <v>7.89</v>
      </c>
      <c r="K658">
        <v>5.8</v>
      </c>
      <c r="L658">
        <v>4.71</v>
      </c>
      <c r="M658">
        <v>4.62</v>
      </c>
      <c r="N658">
        <f>VLOOKUP(C658,'Original PWC Results'!C:E,3,FALSE)</f>
        <v>18.399999999999999</v>
      </c>
      <c r="O658">
        <f t="shared" si="53"/>
        <v>0.7934782608695653</v>
      </c>
      <c r="R658">
        <f t="shared" si="51"/>
        <v>10</v>
      </c>
      <c r="S658">
        <f t="shared" si="52"/>
        <v>17</v>
      </c>
    </row>
    <row r="659" spans="1:19" x14ac:dyDescent="0.3">
      <c r="A659">
        <f t="shared" si="54"/>
        <v>658</v>
      </c>
      <c r="B659" t="s">
        <v>3591</v>
      </c>
      <c r="C659" t="str">
        <f t="shared" si="50"/>
        <v>grapes_g_4_GrapesESA1</v>
      </c>
      <c r="D659">
        <v>59.9</v>
      </c>
      <c r="E659">
        <v>52.8</v>
      </c>
      <c r="F659">
        <v>5.71</v>
      </c>
      <c r="G659">
        <v>3.42</v>
      </c>
      <c r="H659">
        <v>45.9</v>
      </c>
      <c r="I659">
        <v>32.799999999999997</v>
      </c>
      <c r="J659">
        <v>21.1</v>
      </c>
      <c r="K659">
        <v>16.5</v>
      </c>
      <c r="L659">
        <v>33.9</v>
      </c>
      <c r="M659">
        <v>33.299999999999997</v>
      </c>
      <c r="N659">
        <f>VLOOKUP(C659,'Original PWC Results'!C:E,3,FALSE)</f>
        <v>109</v>
      </c>
      <c r="O659">
        <f t="shared" si="53"/>
        <v>0.48440366972477061</v>
      </c>
      <c r="R659">
        <f t="shared" si="51"/>
        <v>10</v>
      </c>
      <c r="S659">
        <f t="shared" si="52"/>
        <v>17</v>
      </c>
    </row>
    <row r="660" spans="1:19" x14ac:dyDescent="0.3">
      <c r="A660">
        <f t="shared" si="54"/>
        <v>659</v>
      </c>
      <c r="B660" t="s">
        <v>3592</v>
      </c>
      <c r="C660" t="str">
        <f t="shared" si="50"/>
        <v>grapes_g_4_GrapesESA2</v>
      </c>
      <c r="D660">
        <v>72.2</v>
      </c>
      <c r="E660">
        <v>61.6</v>
      </c>
      <c r="F660">
        <v>7.34</v>
      </c>
      <c r="G660">
        <v>3.75</v>
      </c>
      <c r="H660">
        <v>53.6</v>
      </c>
      <c r="I660">
        <v>43.1</v>
      </c>
      <c r="J660">
        <v>29.4</v>
      </c>
      <c r="K660">
        <v>23.1</v>
      </c>
      <c r="L660">
        <v>44.4</v>
      </c>
      <c r="M660">
        <v>43.9</v>
      </c>
      <c r="N660">
        <f>VLOOKUP(C660,'Original PWC Results'!C:E,3,FALSE)</f>
        <v>119</v>
      </c>
      <c r="O660">
        <f t="shared" si="53"/>
        <v>0.51764705882352946</v>
      </c>
      <c r="R660">
        <f t="shared" si="51"/>
        <v>10</v>
      </c>
      <c r="S660">
        <f t="shared" si="52"/>
        <v>17</v>
      </c>
    </row>
    <row r="661" spans="1:19" x14ac:dyDescent="0.3">
      <c r="A661">
        <f t="shared" si="54"/>
        <v>660</v>
      </c>
      <c r="B661" t="s">
        <v>3593</v>
      </c>
      <c r="C661" t="str">
        <f t="shared" si="50"/>
        <v>grapes_g_4_GrapesESA3</v>
      </c>
      <c r="D661">
        <v>176</v>
      </c>
      <c r="E661">
        <v>148</v>
      </c>
      <c r="F661">
        <v>19.3</v>
      </c>
      <c r="G661">
        <v>10.6</v>
      </c>
      <c r="H661">
        <v>127</v>
      </c>
      <c r="I661">
        <v>108</v>
      </c>
      <c r="J661">
        <v>85.1</v>
      </c>
      <c r="K661">
        <v>67.400000000000006</v>
      </c>
      <c r="L661">
        <v>116</v>
      </c>
      <c r="M661">
        <v>114</v>
      </c>
      <c r="N661">
        <f>VLOOKUP(C661,'Original PWC Results'!C:E,3,FALSE)</f>
        <v>208</v>
      </c>
      <c r="O661">
        <f t="shared" si="53"/>
        <v>0.71153846153846156</v>
      </c>
      <c r="R661">
        <f t="shared" si="51"/>
        <v>10</v>
      </c>
      <c r="S661">
        <f t="shared" si="52"/>
        <v>17</v>
      </c>
    </row>
    <row r="662" spans="1:19" x14ac:dyDescent="0.3">
      <c r="A662">
        <f t="shared" si="54"/>
        <v>661</v>
      </c>
      <c r="B662" t="s">
        <v>3594</v>
      </c>
      <c r="C662" t="str">
        <f t="shared" si="50"/>
        <v>grapes_g_4_GrapesESA4</v>
      </c>
      <c r="D662">
        <v>63.2</v>
      </c>
      <c r="E662">
        <v>48.2</v>
      </c>
      <c r="F662">
        <v>8.2899999999999991</v>
      </c>
      <c r="G662">
        <v>5</v>
      </c>
      <c r="H662">
        <v>39.9</v>
      </c>
      <c r="I662">
        <v>33</v>
      </c>
      <c r="J662">
        <v>27.2</v>
      </c>
      <c r="K662">
        <v>23</v>
      </c>
      <c r="L662">
        <v>58.4</v>
      </c>
      <c r="M662">
        <v>55.8</v>
      </c>
      <c r="N662">
        <f>VLOOKUP(C662,'Original PWC Results'!C:E,3,FALSE)</f>
        <v>89.6</v>
      </c>
      <c r="O662">
        <f t="shared" si="53"/>
        <v>0.5379464285714286</v>
      </c>
      <c r="R662">
        <f t="shared" si="51"/>
        <v>10</v>
      </c>
      <c r="S662">
        <f t="shared" si="52"/>
        <v>17</v>
      </c>
    </row>
    <row r="663" spans="1:19" x14ac:dyDescent="0.3">
      <c r="A663">
        <f t="shared" si="54"/>
        <v>662</v>
      </c>
      <c r="B663" t="s">
        <v>3595</v>
      </c>
      <c r="C663" t="str">
        <f t="shared" si="50"/>
        <v>grapes_g_4_GrapesESA5</v>
      </c>
      <c r="D663">
        <v>121</v>
      </c>
      <c r="E663">
        <v>99.3</v>
      </c>
      <c r="F663">
        <v>10.9</v>
      </c>
      <c r="G663">
        <v>5.26</v>
      </c>
      <c r="H663">
        <v>83</v>
      </c>
      <c r="I663">
        <v>70.400000000000006</v>
      </c>
      <c r="J663">
        <v>50.4</v>
      </c>
      <c r="K663">
        <v>38.799999999999997</v>
      </c>
      <c r="L663">
        <v>87.8</v>
      </c>
      <c r="M663">
        <v>86.3</v>
      </c>
      <c r="N663">
        <f>VLOOKUP(C663,'Original PWC Results'!C:E,3,FALSE)</f>
        <v>142</v>
      </c>
      <c r="O663">
        <f t="shared" si="53"/>
        <v>0.69929577464788728</v>
      </c>
      <c r="R663">
        <f t="shared" si="51"/>
        <v>10</v>
      </c>
      <c r="S663">
        <f t="shared" si="52"/>
        <v>17</v>
      </c>
    </row>
    <row r="664" spans="1:19" x14ac:dyDescent="0.3">
      <c r="A664">
        <f t="shared" si="54"/>
        <v>663</v>
      </c>
      <c r="B664" t="s">
        <v>3596</v>
      </c>
      <c r="C664" t="str">
        <f t="shared" si="50"/>
        <v>grapes_g_4_GrapesESA6</v>
      </c>
      <c r="D664">
        <v>123</v>
      </c>
      <c r="E664">
        <v>107</v>
      </c>
      <c r="F664">
        <v>10.1</v>
      </c>
      <c r="G664">
        <v>4.82</v>
      </c>
      <c r="H664">
        <v>93.2</v>
      </c>
      <c r="I664">
        <v>77</v>
      </c>
      <c r="J664">
        <v>47.7</v>
      </c>
      <c r="K664">
        <v>35.700000000000003</v>
      </c>
      <c r="L664">
        <v>92.4</v>
      </c>
      <c r="M664">
        <v>87.9</v>
      </c>
      <c r="N664">
        <f>VLOOKUP(C664,'Original PWC Results'!C:E,3,FALSE)</f>
        <v>151</v>
      </c>
      <c r="O664">
        <f t="shared" si="53"/>
        <v>0.70860927152317876</v>
      </c>
      <c r="R664">
        <f t="shared" si="51"/>
        <v>10</v>
      </c>
      <c r="S664">
        <f t="shared" si="52"/>
        <v>17</v>
      </c>
    </row>
    <row r="665" spans="1:19" x14ac:dyDescent="0.3">
      <c r="A665">
        <f t="shared" si="54"/>
        <v>664</v>
      </c>
      <c r="B665" t="s">
        <v>3597</v>
      </c>
      <c r="C665" t="str">
        <f t="shared" si="50"/>
        <v>grapes_g_4_GrapesESA7</v>
      </c>
      <c r="D665">
        <v>84.5</v>
      </c>
      <c r="E665">
        <v>76.3</v>
      </c>
      <c r="F665">
        <v>6.74</v>
      </c>
      <c r="G665">
        <v>4.18</v>
      </c>
      <c r="H665">
        <v>67.2</v>
      </c>
      <c r="I665">
        <v>49</v>
      </c>
      <c r="J665">
        <v>28.5</v>
      </c>
      <c r="K665">
        <v>21.8</v>
      </c>
      <c r="L665">
        <v>41.2</v>
      </c>
      <c r="M665">
        <v>40.200000000000003</v>
      </c>
      <c r="N665">
        <f>VLOOKUP(C665,'Original PWC Results'!C:E,3,FALSE)</f>
        <v>158</v>
      </c>
      <c r="O665">
        <f t="shared" si="53"/>
        <v>0.48291139240506326</v>
      </c>
      <c r="R665">
        <f t="shared" si="51"/>
        <v>10</v>
      </c>
      <c r="S665">
        <f t="shared" si="52"/>
        <v>17</v>
      </c>
    </row>
    <row r="666" spans="1:19" x14ac:dyDescent="0.3">
      <c r="A666">
        <f t="shared" si="54"/>
        <v>665</v>
      </c>
      <c r="B666" t="s">
        <v>3598</v>
      </c>
      <c r="C666" t="str">
        <f t="shared" si="50"/>
        <v>grapes_g_4_GrapesESA8</v>
      </c>
      <c r="D666">
        <v>97.1</v>
      </c>
      <c r="E666">
        <v>68.7</v>
      </c>
      <c r="F666">
        <v>5.69</v>
      </c>
      <c r="G666">
        <v>3.55</v>
      </c>
      <c r="H666">
        <v>56.9</v>
      </c>
      <c r="I666">
        <v>42.3</v>
      </c>
      <c r="J666">
        <v>26.4</v>
      </c>
      <c r="K666">
        <v>19.899999999999999</v>
      </c>
      <c r="L666">
        <v>80.7</v>
      </c>
      <c r="M666">
        <v>74.7</v>
      </c>
      <c r="N666">
        <f>VLOOKUP(C666,'Original PWC Results'!C:E,3,FALSE)</f>
        <v>134</v>
      </c>
      <c r="O666">
        <f t="shared" si="53"/>
        <v>0.51268656716417915</v>
      </c>
      <c r="R666">
        <f t="shared" si="51"/>
        <v>10</v>
      </c>
      <c r="S666">
        <f t="shared" si="52"/>
        <v>17</v>
      </c>
    </row>
    <row r="667" spans="1:19" x14ac:dyDescent="0.3">
      <c r="A667">
        <f t="shared" si="54"/>
        <v>666</v>
      </c>
      <c r="B667" t="s">
        <v>3599</v>
      </c>
      <c r="C667" t="str">
        <f t="shared" si="50"/>
        <v>grapes_g_4_GrapesESA9</v>
      </c>
      <c r="D667">
        <v>72.7</v>
      </c>
      <c r="E667">
        <v>68.099999999999994</v>
      </c>
      <c r="F667">
        <v>8.0299999999999994</v>
      </c>
      <c r="G667">
        <v>4.43</v>
      </c>
      <c r="H667">
        <v>64.8</v>
      </c>
      <c r="I667">
        <v>49.9</v>
      </c>
      <c r="J667">
        <v>29.8</v>
      </c>
      <c r="K667">
        <v>23.4</v>
      </c>
      <c r="L667">
        <v>38.200000000000003</v>
      </c>
      <c r="M667">
        <v>37.700000000000003</v>
      </c>
      <c r="N667">
        <f>VLOOKUP(C667,'Original PWC Results'!C:E,3,FALSE)</f>
        <v>142</v>
      </c>
      <c r="O667">
        <f t="shared" si="53"/>
        <v>0.47957746478873237</v>
      </c>
      <c r="R667">
        <f t="shared" si="51"/>
        <v>10</v>
      </c>
      <c r="S667">
        <f t="shared" si="52"/>
        <v>17</v>
      </c>
    </row>
    <row r="668" spans="1:19" x14ac:dyDescent="0.3">
      <c r="A668">
        <f t="shared" si="54"/>
        <v>667</v>
      </c>
      <c r="B668" t="s">
        <v>3600</v>
      </c>
      <c r="C668" t="str">
        <f t="shared" si="50"/>
        <v>grapes_g_4_GrapesESA10a</v>
      </c>
      <c r="D668">
        <v>75.099999999999994</v>
      </c>
      <c r="E668">
        <v>69.5</v>
      </c>
      <c r="F668">
        <v>6.37</v>
      </c>
      <c r="G668">
        <v>3.53</v>
      </c>
      <c r="H668">
        <v>62.3</v>
      </c>
      <c r="I668">
        <v>45.5</v>
      </c>
      <c r="J668">
        <v>27.6</v>
      </c>
      <c r="K668">
        <v>21.1</v>
      </c>
      <c r="L668">
        <v>41.2</v>
      </c>
      <c r="M668">
        <v>40.299999999999997</v>
      </c>
      <c r="N668">
        <f>VLOOKUP(C668,'Original PWC Results'!C:E,3,FALSE)</f>
        <v>163</v>
      </c>
      <c r="O668">
        <f t="shared" si="53"/>
        <v>0.42638036809815949</v>
      </c>
      <c r="R668">
        <f t="shared" si="51"/>
        <v>10</v>
      </c>
      <c r="S668">
        <f t="shared" si="52"/>
        <v>17</v>
      </c>
    </row>
    <row r="669" spans="1:19" x14ac:dyDescent="0.3">
      <c r="A669">
        <f t="shared" si="54"/>
        <v>668</v>
      </c>
      <c r="B669" t="s">
        <v>3601</v>
      </c>
      <c r="C669" t="str">
        <f t="shared" si="50"/>
        <v>grapes_g_4_GrapesESA10b</v>
      </c>
      <c r="D669">
        <v>68</v>
      </c>
      <c r="E669">
        <v>63.5</v>
      </c>
      <c r="F669">
        <v>9.82</v>
      </c>
      <c r="G669">
        <v>4.71</v>
      </c>
      <c r="H669">
        <v>60.5</v>
      </c>
      <c r="I669">
        <v>57.9</v>
      </c>
      <c r="J669">
        <v>42.8</v>
      </c>
      <c r="K669">
        <v>33.1</v>
      </c>
      <c r="L669">
        <v>55.8</v>
      </c>
      <c r="M669">
        <v>55.5</v>
      </c>
      <c r="N669">
        <f>VLOOKUP(C669,'Original PWC Results'!C:E,3,FALSE)</f>
        <v>105</v>
      </c>
      <c r="O669">
        <f t="shared" si="53"/>
        <v>0.60476190476190472</v>
      </c>
      <c r="R669">
        <f t="shared" si="51"/>
        <v>10</v>
      </c>
      <c r="S669">
        <f t="shared" si="52"/>
        <v>17</v>
      </c>
    </row>
    <row r="670" spans="1:19" x14ac:dyDescent="0.3">
      <c r="A670">
        <f t="shared" si="54"/>
        <v>669</v>
      </c>
      <c r="B670" t="s">
        <v>3602</v>
      </c>
      <c r="C670" t="str">
        <f t="shared" si="50"/>
        <v>grapes_g_4_GrapesESA11a</v>
      </c>
      <c r="D670">
        <v>147</v>
      </c>
      <c r="E670">
        <v>119</v>
      </c>
      <c r="F670">
        <v>11.3</v>
      </c>
      <c r="G670">
        <v>5.74</v>
      </c>
      <c r="H670">
        <v>106</v>
      </c>
      <c r="I670">
        <v>84.2</v>
      </c>
      <c r="J670">
        <v>51.1</v>
      </c>
      <c r="K670">
        <v>38.700000000000003</v>
      </c>
      <c r="L670">
        <v>137</v>
      </c>
      <c r="M670">
        <v>126</v>
      </c>
      <c r="N670">
        <f>VLOOKUP(C670,'Original PWC Results'!C:E,3,FALSE)</f>
        <v>159</v>
      </c>
      <c r="O670">
        <f t="shared" si="53"/>
        <v>0.74842767295597479</v>
      </c>
      <c r="R670">
        <f t="shared" si="51"/>
        <v>10</v>
      </c>
      <c r="S670">
        <f t="shared" si="52"/>
        <v>17</v>
      </c>
    </row>
    <row r="671" spans="1:19" x14ac:dyDescent="0.3">
      <c r="A671">
        <f t="shared" si="54"/>
        <v>670</v>
      </c>
      <c r="B671" t="s">
        <v>3603</v>
      </c>
      <c r="C671" t="str">
        <f t="shared" si="50"/>
        <v>grapes_g_4_GrapesESA11b</v>
      </c>
      <c r="D671">
        <v>53.4</v>
      </c>
      <c r="E671">
        <v>50.2</v>
      </c>
      <c r="F671">
        <v>5.81</v>
      </c>
      <c r="G671">
        <v>3.05</v>
      </c>
      <c r="H671">
        <v>46</v>
      </c>
      <c r="I671">
        <v>38.700000000000003</v>
      </c>
      <c r="J671">
        <v>27.3</v>
      </c>
      <c r="K671">
        <v>20.100000000000001</v>
      </c>
      <c r="L671">
        <v>36.200000000000003</v>
      </c>
      <c r="M671">
        <v>35.6</v>
      </c>
      <c r="N671">
        <f>VLOOKUP(C671,'Original PWC Results'!C:E,3,FALSE)</f>
        <v>115</v>
      </c>
      <c r="O671">
        <f t="shared" si="53"/>
        <v>0.43652173913043479</v>
      </c>
      <c r="R671">
        <f t="shared" si="51"/>
        <v>10</v>
      </c>
      <c r="S671">
        <f t="shared" si="52"/>
        <v>17</v>
      </c>
    </row>
    <row r="672" spans="1:19" x14ac:dyDescent="0.3">
      <c r="A672">
        <f t="shared" si="54"/>
        <v>671</v>
      </c>
      <c r="B672" t="s">
        <v>3604</v>
      </c>
      <c r="C672" t="str">
        <f t="shared" si="50"/>
        <v>grapes_g_4_GrapesESA12a</v>
      </c>
      <c r="D672">
        <v>170</v>
      </c>
      <c r="E672">
        <v>136</v>
      </c>
      <c r="F672">
        <v>9.94</v>
      </c>
      <c r="G672">
        <v>5.03</v>
      </c>
      <c r="H672">
        <v>103</v>
      </c>
      <c r="I672">
        <v>78</v>
      </c>
      <c r="J672">
        <v>50.8</v>
      </c>
      <c r="K672">
        <v>37</v>
      </c>
      <c r="L672">
        <v>129</v>
      </c>
      <c r="M672">
        <v>118</v>
      </c>
      <c r="N672">
        <f>VLOOKUP(C672,'Original PWC Results'!C:E,3,FALSE)</f>
        <v>177</v>
      </c>
      <c r="O672">
        <f t="shared" si="53"/>
        <v>0.76836158192090398</v>
      </c>
      <c r="R672">
        <f t="shared" si="51"/>
        <v>10</v>
      </c>
      <c r="S672">
        <f t="shared" si="52"/>
        <v>17</v>
      </c>
    </row>
    <row r="673" spans="1:19" x14ac:dyDescent="0.3">
      <c r="A673">
        <f t="shared" si="54"/>
        <v>672</v>
      </c>
      <c r="B673" t="s">
        <v>3605</v>
      </c>
      <c r="C673" t="str">
        <f t="shared" si="50"/>
        <v>grapes_g_4_GrapesESA12b</v>
      </c>
      <c r="D673">
        <v>102</v>
      </c>
      <c r="E673">
        <v>72.7</v>
      </c>
      <c r="F673">
        <v>7.92</v>
      </c>
      <c r="G673">
        <v>4.1399999999999997</v>
      </c>
      <c r="H673">
        <v>66.3</v>
      </c>
      <c r="I673">
        <v>53.2</v>
      </c>
      <c r="J673">
        <v>38.700000000000003</v>
      </c>
      <c r="K673">
        <v>28.7</v>
      </c>
      <c r="L673">
        <v>93.9</v>
      </c>
      <c r="M673">
        <v>85.1</v>
      </c>
      <c r="N673">
        <f>VLOOKUP(C673,'Original PWC Results'!C:E,3,FALSE)</f>
        <v>136</v>
      </c>
      <c r="O673">
        <f t="shared" si="53"/>
        <v>0.53455882352941175</v>
      </c>
      <c r="R673">
        <f t="shared" si="51"/>
        <v>10</v>
      </c>
      <c r="S673">
        <f t="shared" si="52"/>
        <v>17</v>
      </c>
    </row>
    <row r="674" spans="1:19" x14ac:dyDescent="0.3">
      <c r="A674">
        <f t="shared" si="54"/>
        <v>673</v>
      </c>
      <c r="B674" t="s">
        <v>3606</v>
      </c>
      <c r="C674" t="str">
        <f t="shared" si="50"/>
        <v>grapes_g_4_GrapesESA13</v>
      </c>
      <c r="D674">
        <v>39.299999999999997</v>
      </c>
      <c r="E674">
        <v>37.799999999999997</v>
      </c>
      <c r="F674">
        <v>4.49</v>
      </c>
      <c r="G674">
        <v>2.75</v>
      </c>
      <c r="H674">
        <v>34.9</v>
      </c>
      <c r="I674">
        <v>29.6</v>
      </c>
      <c r="J674">
        <v>19.100000000000001</v>
      </c>
      <c r="K674">
        <v>15.4</v>
      </c>
      <c r="L674">
        <v>22.3</v>
      </c>
      <c r="M674">
        <v>22</v>
      </c>
      <c r="N674">
        <f>VLOOKUP(C674,'Original PWC Results'!C:E,3,FALSE)</f>
        <v>95</v>
      </c>
      <c r="O674">
        <f t="shared" si="53"/>
        <v>0.39789473684210525</v>
      </c>
      <c r="R674">
        <f t="shared" si="51"/>
        <v>10</v>
      </c>
      <c r="S674">
        <f t="shared" si="52"/>
        <v>17</v>
      </c>
    </row>
    <row r="675" spans="1:19" x14ac:dyDescent="0.3">
      <c r="A675">
        <f t="shared" si="54"/>
        <v>674</v>
      </c>
      <c r="B675" t="s">
        <v>3607</v>
      </c>
      <c r="C675" t="str">
        <f t="shared" si="50"/>
        <v>grapes_g_4_GrapesESA14</v>
      </c>
      <c r="D675">
        <v>44.1</v>
      </c>
      <c r="E675">
        <v>42.5</v>
      </c>
      <c r="F675">
        <v>6.64</v>
      </c>
      <c r="G675">
        <v>4.1500000000000004</v>
      </c>
      <c r="H675">
        <v>40.4</v>
      </c>
      <c r="I675">
        <v>33.700000000000003</v>
      </c>
      <c r="J675">
        <v>24.5</v>
      </c>
      <c r="K675">
        <v>20.3</v>
      </c>
      <c r="L675">
        <v>23.7</v>
      </c>
      <c r="M675">
        <v>23.4</v>
      </c>
      <c r="N675">
        <f>VLOOKUP(C675,'Original PWC Results'!C:E,3,FALSE)</f>
        <v>103</v>
      </c>
      <c r="O675">
        <f t="shared" si="53"/>
        <v>0.41262135922330095</v>
      </c>
      <c r="R675">
        <f t="shared" si="51"/>
        <v>10</v>
      </c>
      <c r="S675">
        <f t="shared" si="52"/>
        <v>17</v>
      </c>
    </row>
    <row r="676" spans="1:19" x14ac:dyDescent="0.3">
      <c r="A676">
        <f t="shared" si="54"/>
        <v>675</v>
      </c>
      <c r="B676" t="s">
        <v>3608</v>
      </c>
      <c r="C676" t="str">
        <f t="shared" si="50"/>
        <v>grapes_g_4_GrapesESA15a</v>
      </c>
      <c r="D676">
        <v>42.8</v>
      </c>
      <c r="E676">
        <v>40</v>
      </c>
      <c r="F676">
        <v>6.57</v>
      </c>
      <c r="G676">
        <v>3.46</v>
      </c>
      <c r="H676">
        <v>37.1</v>
      </c>
      <c r="I676">
        <v>34.6</v>
      </c>
      <c r="J676">
        <v>25.7</v>
      </c>
      <c r="K676">
        <v>20.7</v>
      </c>
      <c r="L676">
        <v>16.100000000000001</v>
      </c>
      <c r="M676">
        <v>15.9</v>
      </c>
      <c r="N676">
        <f>VLOOKUP(C676,'Original PWC Results'!C:E,3,FALSE)</f>
        <v>73.599999999999994</v>
      </c>
      <c r="O676">
        <f t="shared" si="53"/>
        <v>0.5434782608695653</v>
      </c>
      <c r="R676">
        <f t="shared" si="51"/>
        <v>10</v>
      </c>
      <c r="S676">
        <f t="shared" si="52"/>
        <v>17</v>
      </c>
    </row>
    <row r="677" spans="1:19" x14ac:dyDescent="0.3">
      <c r="A677">
        <f t="shared" si="54"/>
        <v>676</v>
      </c>
      <c r="B677" t="s">
        <v>3609</v>
      </c>
      <c r="C677" t="str">
        <f t="shared" si="50"/>
        <v>grapes_g_4_GrapesESA15b</v>
      </c>
      <c r="D677">
        <v>22.3</v>
      </c>
      <c r="E677">
        <v>20.9</v>
      </c>
      <c r="F677">
        <v>1.99</v>
      </c>
      <c r="G677">
        <v>1.1599999999999999</v>
      </c>
      <c r="H677">
        <v>18.2</v>
      </c>
      <c r="I677">
        <v>12.4</v>
      </c>
      <c r="J677">
        <v>9.3000000000000007</v>
      </c>
      <c r="K677">
        <v>7.11</v>
      </c>
      <c r="L677">
        <v>5.5</v>
      </c>
      <c r="M677">
        <v>5.37</v>
      </c>
      <c r="N677">
        <f>VLOOKUP(C677,'Original PWC Results'!C:E,3,FALSE)</f>
        <v>37.9</v>
      </c>
      <c r="O677">
        <f t="shared" si="53"/>
        <v>0.55145118733509235</v>
      </c>
      <c r="R677">
        <f t="shared" si="51"/>
        <v>10</v>
      </c>
      <c r="S677">
        <f t="shared" si="52"/>
        <v>17</v>
      </c>
    </row>
    <row r="678" spans="1:19" x14ac:dyDescent="0.3">
      <c r="A678">
        <f t="shared" si="54"/>
        <v>677</v>
      </c>
      <c r="B678" t="s">
        <v>3610</v>
      </c>
      <c r="C678" t="str">
        <f t="shared" si="50"/>
        <v>grapes_g_4_GrapesESA16a</v>
      </c>
      <c r="D678">
        <v>26.6</v>
      </c>
      <c r="E678">
        <v>26.3</v>
      </c>
      <c r="F678">
        <v>4.12</v>
      </c>
      <c r="G678">
        <v>3.4</v>
      </c>
      <c r="H678">
        <v>25.6</v>
      </c>
      <c r="I678">
        <v>23</v>
      </c>
      <c r="J678">
        <v>17.8</v>
      </c>
      <c r="K678">
        <v>14.7</v>
      </c>
      <c r="L678">
        <v>11.2</v>
      </c>
      <c r="M678">
        <v>11.1</v>
      </c>
      <c r="N678">
        <f>VLOOKUP(C678,'Original PWC Results'!C:E,3,FALSE)</f>
        <v>48.6</v>
      </c>
      <c r="O678">
        <f t="shared" si="53"/>
        <v>0.54115226337448563</v>
      </c>
      <c r="R678">
        <f t="shared" si="51"/>
        <v>10</v>
      </c>
      <c r="S678">
        <f t="shared" si="52"/>
        <v>17</v>
      </c>
    </row>
    <row r="679" spans="1:19" x14ac:dyDescent="0.3">
      <c r="A679">
        <f t="shared" si="54"/>
        <v>678</v>
      </c>
      <c r="B679" t="s">
        <v>3611</v>
      </c>
      <c r="C679" t="str">
        <f t="shared" si="50"/>
        <v>grapes_g_4_GrapesESA16b</v>
      </c>
      <c r="D679">
        <v>22.5</v>
      </c>
      <c r="E679">
        <v>22.4</v>
      </c>
      <c r="F679">
        <v>3.9</v>
      </c>
      <c r="G679">
        <v>3.58</v>
      </c>
      <c r="H679">
        <v>21.9</v>
      </c>
      <c r="I679">
        <v>19.600000000000001</v>
      </c>
      <c r="J679">
        <v>15.8</v>
      </c>
      <c r="K679">
        <v>13.1</v>
      </c>
      <c r="L679">
        <v>10.1</v>
      </c>
      <c r="M679">
        <v>10</v>
      </c>
      <c r="N679">
        <f>VLOOKUP(C679,'Original PWC Results'!C:E,3,FALSE)</f>
        <v>23.1</v>
      </c>
      <c r="O679">
        <f t="shared" si="53"/>
        <v>0.96969696969696961</v>
      </c>
      <c r="R679">
        <f t="shared" si="51"/>
        <v>10</v>
      </c>
      <c r="S679">
        <f t="shared" si="52"/>
        <v>17</v>
      </c>
    </row>
    <row r="680" spans="1:19" x14ac:dyDescent="0.3">
      <c r="A680">
        <f t="shared" si="54"/>
        <v>679</v>
      </c>
      <c r="B680" t="s">
        <v>3612</v>
      </c>
      <c r="C680" t="str">
        <f t="shared" si="50"/>
        <v>grapes_g_4_GrapesESA17a</v>
      </c>
      <c r="D680">
        <v>112</v>
      </c>
      <c r="E680">
        <v>101</v>
      </c>
      <c r="F680">
        <v>15.9</v>
      </c>
      <c r="G680">
        <v>8.4</v>
      </c>
      <c r="H680">
        <v>91.7</v>
      </c>
      <c r="I680">
        <v>81.8</v>
      </c>
      <c r="J680">
        <v>62.1</v>
      </c>
      <c r="K680">
        <v>51</v>
      </c>
      <c r="L680">
        <v>40.1</v>
      </c>
      <c r="M680">
        <v>39.9</v>
      </c>
      <c r="N680">
        <f>VLOOKUP(C680,'Original PWC Results'!C:E,3,FALSE)</f>
        <v>162</v>
      </c>
      <c r="O680">
        <f t="shared" si="53"/>
        <v>0.62345679012345678</v>
      </c>
      <c r="R680">
        <f t="shared" si="51"/>
        <v>10</v>
      </c>
      <c r="S680">
        <f t="shared" si="52"/>
        <v>17</v>
      </c>
    </row>
    <row r="681" spans="1:19" x14ac:dyDescent="0.3">
      <c r="A681">
        <f t="shared" si="54"/>
        <v>680</v>
      </c>
      <c r="B681" t="s">
        <v>3613</v>
      </c>
      <c r="C681" t="str">
        <f t="shared" si="50"/>
        <v>grapes_g_4_GrapesESA17b</v>
      </c>
      <c r="D681">
        <v>22</v>
      </c>
      <c r="E681">
        <v>21.8</v>
      </c>
      <c r="F681">
        <v>3.91</v>
      </c>
      <c r="G681">
        <v>3.38</v>
      </c>
      <c r="H681">
        <v>21.1</v>
      </c>
      <c r="I681">
        <v>18.600000000000001</v>
      </c>
      <c r="J681">
        <v>14.3</v>
      </c>
      <c r="K681">
        <v>11.5</v>
      </c>
      <c r="L681">
        <v>9.4</v>
      </c>
      <c r="M681">
        <v>9.2899999999999991</v>
      </c>
      <c r="N681">
        <f>VLOOKUP(C681,'Original PWC Results'!C:E,3,FALSE)</f>
        <v>31.9</v>
      </c>
      <c r="O681">
        <f t="shared" si="53"/>
        <v>0.68338557993730409</v>
      </c>
      <c r="R681">
        <f t="shared" si="51"/>
        <v>10</v>
      </c>
      <c r="S681">
        <f t="shared" si="52"/>
        <v>17</v>
      </c>
    </row>
    <row r="682" spans="1:19" x14ac:dyDescent="0.3">
      <c r="A682">
        <f t="shared" si="54"/>
        <v>681</v>
      </c>
      <c r="B682" t="s">
        <v>3614</v>
      </c>
      <c r="C682" t="str">
        <f t="shared" si="50"/>
        <v>grapes_g_4_GrapesESA18a</v>
      </c>
      <c r="D682">
        <v>26.1</v>
      </c>
      <c r="E682">
        <v>25.8</v>
      </c>
      <c r="F682">
        <v>4.1900000000000004</v>
      </c>
      <c r="G682">
        <v>3.32</v>
      </c>
      <c r="H682">
        <v>25</v>
      </c>
      <c r="I682">
        <v>21.7</v>
      </c>
      <c r="J682">
        <v>16.8</v>
      </c>
      <c r="K682">
        <v>14</v>
      </c>
      <c r="L682">
        <v>10.6</v>
      </c>
      <c r="M682">
        <v>10.5</v>
      </c>
      <c r="N682">
        <f>VLOOKUP(C682,'Original PWC Results'!C:E,3,FALSE)</f>
        <v>48.8</v>
      </c>
      <c r="O682">
        <f t="shared" si="53"/>
        <v>0.52868852459016402</v>
      </c>
      <c r="R682">
        <f t="shared" si="51"/>
        <v>10</v>
      </c>
      <c r="S682">
        <f t="shared" si="52"/>
        <v>17</v>
      </c>
    </row>
    <row r="683" spans="1:19" x14ac:dyDescent="0.3">
      <c r="A683">
        <f t="shared" si="54"/>
        <v>682</v>
      </c>
      <c r="B683" t="s">
        <v>3615</v>
      </c>
      <c r="C683" t="str">
        <f t="shared" si="50"/>
        <v>grapes_g_4_GrapesESA18b</v>
      </c>
      <c r="D683">
        <v>25.4</v>
      </c>
      <c r="E683">
        <v>25.1</v>
      </c>
      <c r="F683">
        <v>4.0199999999999996</v>
      </c>
      <c r="G683">
        <v>3.04</v>
      </c>
      <c r="H683">
        <v>24</v>
      </c>
      <c r="I683">
        <v>22.1</v>
      </c>
      <c r="J683">
        <v>18.3</v>
      </c>
      <c r="K683">
        <v>14.5</v>
      </c>
      <c r="L683">
        <v>10.9</v>
      </c>
      <c r="M683">
        <v>10.8</v>
      </c>
      <c r="N683">
        <f>VLOOKUP(C683,'Original PWC Results'!C:E,3,FALSE)</f>
        <v>49.1</v>
      </c>
      <c r="O683">
        <f t="shared" si="53"/>
        <v>0.51120162932790225</v>
      </c>
      <c r="R683">
        <f t="shared" si="51"/>
        <v>10</v>
      </c>
      <c r="S683">
        <f t="shared" si="52"/>
        <v>17</v>
      </c>
    </row>
    <row r="684" spans="1:19" x14ac:dyDescent="0.3">
      <c r="A684">
        <f t="shared" si="54"/>
        <v>683</v>
      </c>
      <c r="B684" t="s">
        <v>3616</v>
      </c>
      <c r="C684" t="str">
        <f t="shared" si="50"/>
        <v>legumes_g_7_VegetableESA1</v>
      </c>
      <c r="D684">
        <v>118</v>
      </c>
      <c r="E684">
        <v>116</v>
      </c>
      <c r="F684">
        <v>13.5</v>
      </c>
      <c r="G684">
        <v>4.99</v>
      </c>
      <c r="H684">
        <v>112</v>
      </c>
      <c r="I684">
        <v>91.7</v>
      </c>
      <c r="J684">
        <v>60.6</v>
      </c>
      <c r="K684">
        <v>45.6</v>
      </c>
      <c r="L684">
        <v>46.6</v>
      </c>
      <c r="M684">
        <v>46.1</v>
      </c>
      <c r="N684">
        <f>VLOOKUP(C684,'Original PWC Results'!C:E,3,FALSE)</f>
        <v>156</v>
      </c>
      <c r="O684">
        <f t="shared" si="53"/>
        <v>0.74358974358974361</v>
      </c>
      <c r="R684">
        <f t="shared" si="51"/>
        <v>11</v>
      </c>
      <c r="S684">
        <f t="shared" si="52"/>
        <v>18</v>
      </c>
    </row>
    <row r="685" spans="1:19" x14ac:dyDescent="0.3">
      <c r="A685">
        <f t="shared" si="54"/>
        <v>684</v>
      </c>
      <c r="B685" t="s">
        <v>3617</v>
      </c>
      <c r="C685" t="str">
        <f t="shared" si="50"/>
        <v>legumes_g_7_VegetableESA2</v>
      </c>
      <c r="D685">
        <v>48.2</v>
      </c>
      <c r="E685">
        <v>47.2</v>
      </c>
      <c r="F685">
        <v>5.31</v>
      </c>
      <c r="G685">
        <v>2.89</v>
      </c>
      <c r="H685">
        <v>44.9</v>
      </c>
      <c r="I685">
        <v>36</v>
      </c>
      <c r="J685">
        <v>22.8</v>
      </c>
      <c r="K685">
        <v>17.7</v>
      </c>
      <c r="L685">
        <v>15.6</v>
      </c>
      <c r="M685">
        <v>15.4</v>
      </c>
      <c r="N685">
        <f>VLOOKUP(C685,'Original PWC Results'!C:E,3,FALSE)</f>
        <v>80.5</v>
      </c>
      <c r="O685">
        <f t="shared" si="53"/>
        <v>0.58633540372670812</v>
      </c>
      <c r="R685">
        <f t="shared" si="51"/>
        <v>11</v>
      </c>
      <c r="S685">
        <f t="shared" si="52"/>
        <v>18</v>
      </c>
    </row>
    <row r="686" spans="1:19" x14ac:dyDescent="0.3">
      <c r="A686">
        <f t="shared" si="54"/>
        <v>685</v>
      </c>
      <c r="B686" t="s">
        <v>3618</v>
      </c>
      <c r="C686" t="str">
        <f t="shared" si="50"/>
        <v>legumes_g_7_VegetableESA3</v>
      </c>
      <c r="D686">
        <v>100</v>
      </c>
      <c r="E686">
        <v>99.3</v>
      </c>
      <c r="F686">
        <v>15.5</v>
      </c>
      <c r="G686">
        <v>8.1</v>
      </c>
      <c r="H686">
        <v>96.3</v>
      </c>
      <c r="I686">
        <v>84</v>
      </c>
      <c r="J686">
        <v>67.3</v>
      </c>
      <c r="K686">
        <v>54.1</v>
      </c>
      <c r="L686">
        <v>42.4</v>
      </c>
      <c r="M686">
        <v>42</v>
      </c>
      <c r="N686">
        <f>VLOOKUP(C686,'Original PWC Results'!C:E,3,FALSE)</f>
        <v>121</v>
      </c>
      <c r="O686">
        <f t="shared" si="53"/>
        <v>0.82066115702479336</v>
      </c>
      <c r="R686">
        <f t="shared" si="51"/>
        <v>11</v>
      </c>
      <c r="S686">
        <f t="shared" si="52"/>
        <v>18</v>
      </c>
    </row>
    <row r="687" spans="1:19" x14ac:dyDescent="0.3">
      <c r="A687">
        <f t="shared" si="54"/>
        <v>686</v>
      </c>
      <c r="B687" t="s">
        <v>3619</v>
      </c>
      <c r="C687" t="str">
        <f t="shared" si="50"/>
        <v>legumes_g_7_VegetableESA4</v>
      </c>
      <c r="D687">
        <v>30.9</v>
      </c>
      <c r="E687">
        <v>30.1</v>
      </c>
      <c r="F687">
        <v>4.2</v>
      </c>
      <c r="G687">
        <v>2.83</v>
      </c>
      <c r="H687">
        <v>28</v>
      </c>
      <c r="I687">
        <v>22.3</v>
      </c>
      <c r="J687">
        <v>15.3</v>
      </c>
      <c r="K687">
        <v>12.2</v>
      </c>
      <c r="L687">
        <v>9.0500000000000007</v>
      </c>
      <c r="M687">
        <v>8.9600000000000009</v>
      </c>
      <c r="N687">
        <f>VLOOKUP(C687,'Original PWC Results'!C:E,3,FALSE)</f>
        <v>48.1</v>
      </c>
      <c r="O687">
        <f t="shared" si="53"/>
        <v>0.62577962577962576</v>
      </c>
      <c r="R687">
        <f t="shared" si="51"/>
        <v>11</v>
      </c>
      <c r="S687">
        <f t="shared" si="52"/>
        <v>18</v>
      </c>
    </row>
    <row r="688" spans="1:19" x14ac:dyDescent="0.3">
      <c r="A688">
        <f t="shared" si="54"/>
        <v>687</v>
      </c>
      <c r="B688" t="s">
        <v>3620</v>
      </c>
      <c r="C688" t="str">
        <f t="shared" si="50"/>
        <v>legumes_g_7_VegetableESA5</v>
      </c>
      <c r="D688">
        <v>85.2</v>
      </c>
      <c r="E688">
        <v>83.9</v>
      </c>
      <c r="F688">
        <v>9.8000000000000007</v>
      </c>
      <c r="G688">
        <v>5.73</v>
      </c>
      <c r="H688">
        <v>80.2</v>
      </c>
      <c r="I688">
        <v>69.599999999999994</v>
      </c>
      <c r="J688">
        <v>46.6</v>
      </c>
      <c r="K688">
        <v>35.200000000000003</v>
      </c>
      <c r="L688">
        <v>29.3</v>
      </c>
      <c r="M688">
        <v>28.9</v>
      </c>
      <c r="N688">
        <f>VLOOKUP(C688,'Original PWC Results'!C:E,3,FALSE)</f>
        <v>110</v>
      </c>
      <c r="O688">
        <f t="shared" si="53"/>
        <v>0.76272727272727281</v>
      </c>
      <c r="R688">
        <f t="shared" si="51"/>
        <v>11</v>
      </c>
      <c r="S688">
        <f t="shared" si="52"/>
        <v>18</v>
      </c>
    </row>
    <row r="689" spans="1:19" x14ac:dyDescent="0.3">
      <c r="A689">
        <f t="shared" si="54"/>
        <v>688</v>
      </c>
      <c r="B689" t="s">
        <v>3621</v>
      </c>
      <c r="C689" t="str">
        <f t="shared" si="50"/>
        <v>legumes_g_7_VegetableESA6</v>
      </c>
      <c r="D689">
        <v>81.900000000000006</v>
      </c>
      <c r="E689">
        <v>80.400000000000006</v>
      </c>
      <c r="F689">
        <v>9.0500000000000007</v>
      </c>
      <c r="G689">
        <v>5.03</v>
      </c>
      <c r="H689">
        <v>76.099999999999994</v>
      </c>
      <c r="I689">
        <v>63.4</v>
      </c>
      <c r="J689">
        <v>40.4</v>
      </c>
      <c r="K689">
        <v>32.4</v>
      </c>
      <c r="L689">
        <v>25.1</v>
      </c>
      <c r="M689">
        <v>24.8</v>
      </c>
      <c r="N689">
        <f>VLOOKUP(C689,'Original PWC Results'!C:E,3,FALSE)</f>
        <v>118</v>
      </c>
      <c r="O689">
        <f t="shared" si="53"/>
        <v>0.68135593220338986</v>
      </c>
      <c r="R689">
        <f t="shared" si="51"/>
        <v>11</v>
      </c>
      <c r="S689">
        <f t="shared" si="52"/>
        <v>18</v>
      </c>
    </row>
    <row r="690" spans="1:19" x14ac:dyDescent="0.3">
      <c r="A690">
        <f t="shared" si="54"/>
        <v>689</v>
      </c>
      <c r="B690" t="s">
        <v>3622</v>
      </c>
      <c r="C690" t="str">
        <f t="shared" si="50"/>
        <v>legumes_g_7_VegetableESA7</v>
      </c>
      <c r="D690">
        <v>86</v>
      </c>
      <c r="E690">
        <v>84.5</v>
      </c>
      <c r="F690">
        <v>8.61</v>
      </c>
      <c r="G690">
        <v>5.55</v>
      </c>
      <c r="H690">
        <v>80.2</v>
      </c>
      <c r="I690">
        <v>64.400000000000006</v>
      </c>
      <c r="J690">
        <v>39.700000000000003</v>
      </c>
      <c r="K690">
        <v>29.4</v>
      </c>
      <c r="L690">
        <v>28.9</v>
      </c>
      <c r="M690">
        <v>28.4</v>
      </c>
      <c r="N690">
        <f>VLOOKUP(C690,'Original PWC Results'!C:E,3,FALSE)</f>
        <v>120</v>
      </c>
      <c r="O690">
        <f t="shared" si="53"/>
        <v>0.70416666666666672</v>
      </c>
      <c r="R690">
        <f t="shared" si="51"/>
        <v>11</v>
      </c>
      <c r="S690">
        <f t="shared" si="52"/>
        <v>18</v>
      </c>
    </row>
    <row r="691" spans="1:19" x14ac:dyDescent="0.3">
      <c r="A691">
        <f t="shared" si="54"/>
        <v>690</v>
      </c>
      <c r="B691" t="s">
        <v>3623</v>
      </c>
      <c r="C691" t="str">
        <f t="shared" si="50"/>
        <v>legumes_g_7_VegetableESA8</v>
      </c>
      <c r="D691">
        <v>32.700000000000003</v>
      </c>
      <c r="E691">
        <v>31.8</v>
      </c>
      <c r="F691">
        <v>2.83</v>
      </c>
      <c r="G691">
        <v>1.82</v>
      </c>
      <c r="H691">
        <v>29.6</v>
      </c>
      <c r="I691">
        <v>23.2</v>
      </c>
      <c r="J691">
        <v>14.5</v>
      </c>
      <c r="K691">
        <v>10.4</v>
      </c>
      <c r="L691">
        <v>8.75</v>
      </c>
      <c r="M691">
        <v>8.58</v>
      </c>
      <c r="N691">
        <f>VLOOKUP(C691,'Original PWC Results'!C:E,3,FALSE)</f>
        <v>54</v>
      </c>
      <c r="O691">
        <f t="shared" si="53"/>
        <v>0.58888888888888891</v>
      </c>
      <c r="R691">
        <f t="shared" si="51"/>
        <v>11</v>
      </c>
      <c r="S691">
        <f t="shared" si="52"/>
        <v>18</v>
      </c>
    </row>
    <row r="692" spans="1:19" x14ac:dyDescent="0.3">
      <c r="A692">
        <f t="shared" si="54"/>
        <v>691</v>
      </c>
      <c r="B692" t="s">
        <v>3624</v>
      </c>
      <c r="C692" t="str">
        <f t="shared" si="50"/>
        <v>legumes_g_7_VegetableESA9</v>
      </c>
      <c r="D692">
        <v>38.4</v>
      </c>
      <c r="E692">
        <v>37.700000000000003</v>
      </c>
      <c r="F692">
        <v>5.24</v>
      </c>
      <c r="G692">
        <v>3.64</v>
      </c>
      <c r="H692">
        <v>36</v>
      </c>
      <c r="I692">
        <v>30</v>
      </c>
      <c r="J692">
        <v>18</v>
      </c>
      <c r="K692">
        <v>14</v>
      </c>
      <c r="L692">
        <v>11.9</v>
      </c>
      <c r="M692">
        <v>11.8</v>
      </c>
      <c r="N692">
        <f>VLOOKUP(C692,'Original PWC Results'!C:E,3,FALSE)</f>
        <v>54.7</v>
      </c>
      <c r="O692">
        <f t="shared" si="53"/>
        <v>0.68921389396709321</v>
      </c>
      <c r="R692">
        <f t="shared" si="51"/>
        <v>11</v>
      </c>
      <c r="S692">
        <f t="shared" si="52"/>
        <v>18</v>
      </c>
    </row>
    <row r="693" spans="1:19" x14ac:dyDescent="0.3">
      <c r="A693">
        <f t="shared" si="54"/>
        <v>692</v>
      </c>
      <c r="B693" t="s">
        <v>3625</v>
      </c>
      <c r="C693" t="str">
        <f t="shared" si="50"/>
        <v>legumes_g_7_VegetableESA10a</v>
      </c>
      <c r="D693">
        <v>56.1</v>
      </c>
      <c r="E693">
        <v>54.9</v>
      </c>
      <c r="F693">
        <v>5.29</v>
      </c>
      <c r="G693">
        <v>3.11</v>
      </c>
      <c r="H693">
        <v>51.6</v>
      </c>
      <c r="I693">
        <v>38.200000000000003</v>
      </c>
      <c r="J693">
        <v>22.9</v>
      </c>
      <c r="K693">
        <v>17.600000000000001</v>
      </c>
      <c r="L693">
        <v>14.6</v>
      </c>
      <c r="M693">
        <v>14.4</v>
      </c>
      <c r="N693">
        <f>VLOOKUP(C693,'Original PWC Results'!C:E,3,FALSE)</f>
        <v>82.7</v>
      </c>
      <c r="O693">
        <f t="shared" si="53"/>
        <v>0.66384522370012089</v>
      </c>
      <c r="R693">
        <f t="shared" si="51"/>
        <v>11</v>
      </c>
      <c r="S693">
        <f t="shared" si="52"/>
        <v>18</v>
      </c>
    </row>
    <row r="694" spans="1:19" x14ac:dyDescent="0.3">
      <c r="A694">
        <f t="shared" si="54"/>
        <v>693</v>
      </c>
      <c r="B694" t="s">
        <v>3626</v>
      </c>
      <c r="C694" t="str">
        <f t="shared" si="50"/>
        <v>legumes_g_7_VegetableESA10b</v>
      </c>
      <c r="D694">
        <v>30.7</v>
      </c>
      <c r="E694">
        <v>30.3</v>
      </c>
      <c r="F694">
        <v>4.54</v>
      </c>
      <c r="G694">
        <v>3.43</v>
      </c>
      <c r="H694">
        <v>29.4</v>
      </c>
      <c r="I694">
        <v>25.9</v>
      </c>
      <c r="J694">
        <v>18.399999999999999</v>
      </c>
      <c r="K694">
        <v>14.7</v>
      </c>
      <c r="L694">
        <v>11.9</v>
      </c>
      <c r="M694">
        <v>11.7</v>
      </c>
      <c r="N694">
        <f>VLOOKUP(C694,'Original PWC Results'!C:E,3,FALSE)</f>
        <v>44.3</v>
      </c>
      <c r="O694">
        <f t="shared" si="53"/>
        <v>0.68397291196388266</v>
      </c>
      <c r="R694">
        <f t="shared" si="51"/>
        <v>11</v>
      </c>
      <c r="S694">
        <f t="shared" si="52"/>
        <v>18</v>
      </c>
    </row>
    <row r="695" spans="1:19" x14ac:dyDescent="0.3">
      <c r="A695">
        <f t="shared" si="54"/>
        <v>694</v>
      </c>
      <c r="B695" t="s">
        <v>3627</v>
      </c>
      <c r="C695" t="str">
        <f t="shared" si="50"/>
        <v>legumes_g_7_VegetableESA11a</v>
      </c>
      <c r="D695">
        <v>106</v>
      </c>
      <c r="E695">
        <v>104</v>
      </c>
      <c r="F695">
        <v>9.41</v>
      </c>
      <c r="G695">
        <v>5.01</v>
      </c>
      <c r="H695">
        <v>98.1</v>
      </c>
      <c r="I695">
        <v>76.400000000000006</v>
      </c>
      <c r="J695">
        <v>47.3</v>
      </c>
      <c r="K695">
        <v>34.799999999999997</v>
      </c>
      <c r="L695">
        <v>29.5</v>
      </c>
      <c r="M695">
        <v>29</v>
      </c>
      <c r="N695">
        <f>VLOOKUP(C695,'Original PWC Results'!C:E,3,FALSE)</f>
        <v>139</v>
      </c>
      <c r="O695">
        <f t="shared" si="53"/>
        <v>0.74820143884892087</v>
      </c>
      <c r="R695">
        <f t="shared" si="51"/>
        <v>11</v>
      </c>
      <c r="S695">
        <f t="shared" si="52"/>
        <v>18</v>
      </c>
    </row>
    <row r="696" spans="1:19" x14ac:dyDescent="0.3">
      <c r="A696">
        <f t="shared" si="54"/>
        <v>695</v>
      </c>
      <c r="B696" t="s">
        <v>3628</v>
      </c>
      <c r="C696" t="str">
        <f t="shared" si="50"/>
        <v>legumes_g_7_VegetableESA11b</v>
      </c>
      <c r="D696">
        <v>99.7</v>
      </c>
      <c r="E696">
        <v>97.8</v>
      </c>
      <c r="F696">
        <v>10</v>
      </c>
      <c r="G696">
        <v>4.4000000000000004</v>
      </c>
      <c r="H696">
        <v>92.1</v>
      </c>
      <c r="I696">
        <v>75.7</v>
      </c>
      <c r="J696">
        <v>50.8</v>
      </c>
      <c r="K696">
        <v>36.6</v>
      </c>
      <c r="L696">
        <v>31.1</v>
      </c>
      <c r="M696">
        <v>30.6</v>
      </c>
      <c r="N696">
        <f>VLOOKUP(C696,'Original PWC Results'!C:E,3,FALSE)</f>
        <v>131</v>
      </c>
      <c r="O696">
        <f t="shared" si="53"/>
        <v>0.74656488549618316</v>
      </c>
      <c r="R696">
        <f t="shared" si="51"/>
        <v>11</v>
      </c>
      <c r="S696">
        <f t="shared" si="52"/>
        <v>18</v>
      </c>
    </row>
    <row r="697" spans="1:19" x14ac:dyDescent="0.3">
      <c r="A697">
        <f t="shared" si="54"/>
        <v>696</v>
      </c>
      <c r="B697" t="s">
        <v>3629</v>
      </c>
      <c r="C697" t="str">
        <f t="shared" si="50"/>
        <v>legumes_g_7_VegetableESA12a</v>
      </c>
      <c r="D697">
        <v>115</v>
      </c>
      <c r="E697">
        <v>113</v>
      </c>
      <c r="F697">
        <v>8.49</v>
      </c>
      <c r="G697">
        <v>4.4800000000000004</v>
      </c>
      <c r="H697">
        <v>106</v>
      </c>
      <c r="I697">
        <v>73.5</v>
      </c>
      <c r="J697">
        <v>43.9</v>
      </c>
      <c r="K697">
        <v>32.4</v>
      </c>
      <c r="L697">
        <v>29.4</v>
      </c>
      <c r="M697">
        <v>28.8</v>
      </c>
      <c r="N697">
        <f>VLOOKUP(C697,'Original PWC Results'!C:E,3,FALSE)</f>
        <v>150</v>
      </c>
      <c r="O697">
        <f t="shared" si="53"/>
        <v>0.7533333333333333</v>
      </c>
      <c r="R697">
        <f t="shared" si="51"/>
        <v>11</v>
      </c>
      <c r="S697">
        <f t="shared" si="52"/>
        <v>18</v>
      </c>
    </row>
    <row r="698" spans="1:19" x14ac:dyDescent="0.3">
      <c r="A698">
        <f t="shared" si="54"/>
        <v>697</v>
      </c>
      <c r="B698" t="s">
        <v>3630</v>
      </c>
      <c r="C698" t="str">
        <f t="shared" si="50"/>
        <v>legumes_g_7_VegetableESA12b</v>
      </c>
      <c r="D698">
        <v>63.4</v>
      </c>
      <c r="E698">
        <v>62</v>
      </c>
      <c r="F698">
        <v>6.38</v>
      </c>
      <c r="G698">
        <v>3.75</v>
      </c>
      <c r="H698">
        <v>57.8</v>
      </c>
      <c r="I698">
        <v>42.9</v>
      </c>
      <c r="J698">
        <v>32.6</v>
      </c>
      <c r="K698">
        <v>24.2</v>
      </c>
      <c r="L698">
        <v>20.6</v>
      </c>
      <c r="M698">
        <v>20.3</v>
      </c>
      <c r="N698">
        <f>VLOOKUP(C698,'Original PWC Results'!C:E,3,FALSE)</f>
        <v>81.099999999999994</v>
      </c>
      <c r="O698">
        <f t="shared" si="53"/>
        <v>0.76448828606658448</v>
      </c>
      <c r="R698">
        <f t="shared" si="51"/>
        <v>11</v>
      </c>
      <c r="S698">
        <f t="shared" si="52"/>
        <v>18</v>
      </c>
    </row>
    <row r="699" spans="1:19" x14ac:dyDescent="0.3">
      <c r="A699">
        <f t="shared" si="54"/>
        <v>698</v>
      </c>
      <c r="B699" t="s">
        <v>3631</v>
      </c>
      <c r="C699" t="str">
        <f t="shared" si="50"/>
        <v>legumes_g_7_VegetableESA13</v>
      </c>
      <c r="D699">
        <v>77.8</v>
      </c>
      <c r="E699">
        <v>76.2</v>
      </c>
      <c r="F699">
        <v>7.58</v>
      </c>
      <c r="G699">
        <v>3.19</v>
      </c>
      <c r="H699">
        <v>72</v>
      </c>
      <c r="I699">
        <v>54.6</v>
      </c>
      <c r="J699">
        <v>34.200000000000003</v>
      </c>
      <c r="K699">
        <v>27</v>
      </c>
      <c r="L699">
        <v>20.7</v>
      </c>
      <c r="M699">
        <v>20.6</v>
      </c>
      <c r="N699">
        <f>VLOOKUP(C699,'Original PWC Results'!C:E,3,FALSE)</f>
        <v>103</v>
      </c>
      <c r="O699">
        <f t="shared" si="53"/>
        <v>0.73980582524271843</v>
      </c>
      <c r="R699">
        <f t="shared" si="51"/>
        <v>11</v>
      </c>
      <c r="S699">
        <f t="shared" si="52"/>
        <v>18</v>
      </c>
    </row>
    <row r="700" spans="1:19" x14ac:dyDescent="0.3">
      <c r="A700">
        <f t="shared" si="54"/>
        <v>699</v>
      </c>
      <c r="B700" t="s">
        <v>3632</v>
      </c>
      <c r="C700" t="str">
        <f t="shared" si="50"/>
        <v>legumes_g_7_VegetableESA14</v>
      </c>
      <c r="D700">
        <v>46.1</v>
      </c>
      <c r="E700">
        <v>45.6</v>
      </c>
      <c r="F700">
        <v>6.81</v>
      </c>
      <c r="G700">
        <v>4.3499999999999996</v>
      </c>
      <c r="H700">
        <v>44.2</v>
      </c>
      <c r="I700">
        <v>37.299999999999997</v>
      </c>
      <c r="J700">
        <v>25.7</v>
      </c>
      <c r="K700">
        <v>20.7</v>
      </c>
      <c r="L700">
        <v>16.8</v>
      </c>
      <c r="M700">
        <v>16.600000000000001</v>
      </c>
      <c r="N700">
        <f>VLOOKUP(C700,'Original PWC Results'!C:E,3,FALSE)</f>
        <v>58.6</v>
      </c>
      <c r="O700">
        <f t="shared" si="53"/>
        <v>0.77815699658703075</v>
      </c>
      <c r="R700">
        <f t="shared" si="51"/>
        <v>11</v>
      </c>
      <c r="S700">
        <f t="shared" si="52"/>
        <v>18</v>
      </c>
    </row>
    <row r="701" spans="1:19" x14ac:dyDescent="0.3">
      <c r="A701">
        <f t="shared" si="54"/>
        <v>700</v>
      </c>
      <c r="B701" t="s">
        <v>3633</v>
      </c>
      <c r="C701" t="str">
        <f t="shared" si="50"/>
        <v>legumes_g_7_VegetableESA15a</v>
      </c>
      <c r="D701">
        <v>133</v>
      </c>
      <c r="E701">
        <v>131</v>
      </c>
      <c r="F701">
        <v>18.8</v>
      </c>
      <c r="G701">
        <v>7.99</v>
      </c>
      <c r="H701">
        <v>128</v>
      </c>
      <c r="I701">
        <v>106</v>
      </c>
      <c r="J701">
        <v>69.900000000000006</v>
      </c>
      <c r="K701">
        <v>53.6</v>
      </c>
      <c r="L701">
        <v>45.6</v>
      </c>
      <c r="M701">
        <v>45.1</v>
      </c>
      <c r="N701">
        <f>VLOOKUP(C701,'Original PWC Results'!C:E,3,FALSE)</f>
        <v>187</v>
      </c>
      <c r="O701">
        <f t="shared" si="53"/>
        <v>0.70053475935828879</v>
      </c>
      <c r="R701">
        <f t="shared" si="51"/>
        <v>11</v>
      </c>
      <c r="S701">
        <f t="shared" si="52"/>
        <v>18</v>
      </c>
    </row>
    <row r="702" spans="1:19" x14ac:dyDescent="0.3">
      <c r="A702">
        <f t="shared" si="54"/>
        <v>701</v>
      </c>
      <c r="B702" t="s">
        <v>3634</v>
      </c>
      <c r="C702" t="str">
        <f t="shared" si="50"/>
        <v>legumes_g_7_VegetableESA15b</v>
      </c>
      <c r="D702">
        <v>88.5</v>
      </c>
      <c r="E702">
        <v>84.6</v>
      </c>
      <c r="F702">
        <v>5.08</v>
      </c>
      <c r="G702">
        <v>2.5099999999999998</v>
      </c>
      <c r="H702">
        <v>74.3</v>
      </c>
      <c r="I702">
        <v>42.9</v>
      </c>
      <c r="J702">
        <v>22.3</v>
      </c>
      <c r="K702">
        <v>16.600000000000001</v>
      </c>
      <c r="L702">
        <v>14.5</v>
      </c>
      <c r="M702">
        <v>14.2</v>
      </c>
      <c r="N702">
        <f>VLOOKUP(C702,'Original PWC Results'!C:E,3,FALSE)</f>
        <v>119</v>
      </c>
      <c r="O702">
        <f t="shared" si="53"/>
        <v>0.71092436974789908</v>
      </c>
      <c r="R702">
        <f t="shared" si="51"/>
        <v>11</v>
      </c>
      <c r="S702">
        <f t="shared" si="52"/>
        <v>18</v>
      </c>
    </row>
    <row r="703" spans="1:19" x14ac:dyDescent="0.3">
      <c r="A703">
        <f t="shared" si="54"/>
        <v>702</v>
      </c>
      <c r="B703" t="s">
        <v>3635</v>
      </c>
      <c r="C703" t="str">
        <f t="shared" si="50"/>
        <v>legumes_g_7_VegetableESA16a</v>
      </c>
      <c r="D703">
        <v>35.6</v>
      </c>
      <c r="E703">
        <v>35.200000000000003</v>
      </c>
      <c r="F703">
        <v>5.31</v>
      </c>
      <c r="G703">
        <v>3.31</v>
      </c>
      <c r="H703">
        <v>34.200000000000003</v>
      </c>
      <c r="I703">
        <v>29.5</v>
      </c>
      <c r="J703">
        <v>21.9</v>
      </c>
      <c r="K703">
        <v>17.8</v>
      </c>
      <c r="L703">
        <v>13.8</v>
      </c>
      <c r="M703">
        <v>13.7</v>
      </c>
      <c r="N703">
        <f>VLOOKUP(C703,'Original PWC Results'!C:E,3,FALSE)</f>
        <v>45.4</v>
      </c>
      <c r="O703">
        <f t="shared" si="53"/>
        <v>0.77533039647577107</v>
      </c>
      <c r="R703">
        <f t="shared" si="51"/>
        <v>11</v>
      </c>
      <c r="S703">
        <f t="shared" si="52"/>
        <v>18</v>
      </c>
    </row>
    <row r="704" spans="1:19" x14ac:dyDescent="0.3">
      <c r="A704">
        <f t="shared" si="54"/>
        <v>703</v>
      </c>
      <c r="B704" t="s">
        <v>3636</v>
      </c>
      <c r="C704" t="str">
        <f t="shared" si="50"/>
        <v>legumes_g_7_VegetableESA16b</v>
      </c>
      <c r="D704">
        <v>18.5</v>
      </c>
      <c r="E704">
        <v>18.399999999999999</v>
      </c>
      <c r="F704">
        <v>3.32</v>
      </c>
      <c r="G704">
        <v>2.98</v>
      </c>
      <c r="H704">
        <v>18</v>
      </c>
      <c r="I704">
        <v>16.2</v>
      </c>
      <c r="J704">
        <v>13.2</v>
      </c>
      <c r="K704">
        <v>10.9</v>
      </c>
      <c r="L704">
        <v>8.36</v>
      </c>
      <c r="M704">
        <v>8.2799999999999994</v>
      </c>
      <c r="N704">
        <f>VLOOKUP(C704,'Original PWC Results'!C:E,3,FALSE)</f>
        <v>21.1</v>
      </c>
      <c r="O704">
        <f t="shared" si="53"/>
        <v>0.87203791469194303</v>
      </c>
      <c r="R704">
        <f t="shared" si="51"/>
        <v>11</v>
      </c>
      <c r="S704">
        <f t="shared" si="52"/>
        <v>18</v>
      </c>
    </row>
    <row r="705" spans="1:19" x14ac:dyDescent="0.3">
      <c r="A705">
        <f t="shared" si="54"/>
        <v>704</v>
      </c>
      <c r="B705" t="s">
        <v>3637</v>
      </c>
      <c r="C705" t="str">
        <f t="shared" si="50"/>
        <v>legumes_g_7_VegetableESA17a</v>
      </c>
      <c r="D705">
        <v>106</v>
      </c>
      <c r="E705">
        <v>105</v>
      </c>
      <c r="F705">
        <v>18.7</v>
      </c>
      <c r="G705">
        <v>10.9</v>
      </c>
      <c r="H705">
        <v>103</v>
      </c>
      <c r="I705">
        <v>89.9</v>
      </c>
      <c r="J705">
        <v>69.2</v>
      </c>
      <c r="K705">
        <v>58</v>
      </c>
      <c r="L705">
        <v>44.6</v>
      </c>
      <c r="M705">
        <v>44.3</v>
      </c>
      <c r="N705">
        <f>VLOOKUP(C705,'Original PWC Results'!C:E,3,FALSE)</f>
        <v>145</v>
      </c>
      <c r="O705">
        <f t="shared" si="53"/>
        <v>0.72413793103448276</v>
      </c>
      <c r="R705">
        <f t="shared" si="51"/>
        <v>11</v>
      </c>
      <c r="S705">
        <f t="shared" si="52"/>
        <v>18</v>
      </c>
    </row>
    <row r="706" spans="1:19" x14ac:dyDescent="0.3">
      <c r="A706">
        <f t="shared" si="54"/>
        <v>705</v>
      </c>
      <c r="B706" t="s">
        <v>3638</v>
      </c>
      <c r="C706" t="str">
        <f t="shared" ref="C706:C769" si="55">LEFT(B706,R706-1)&amp;RIGHT(B706,LEN(B706)-S706)</f>
        <v>legumes_g_7_VegetableESA17b</v>
      </c>
      <c r="D706">
        <v>37</v>
      </c>
      <c r="E706">
        <v>36.6</v>
      </c>
      <c r="F706">
        <v>5.17</v>
      </c>
      <c r="G706">
        <v>3.83</v>
      </c>
      <c r="H706">
        <v>35.5</v>
      </c>
      <c r="I706">
        <v>30.7</v>
      </c>
      <c r="J706">
        <v>21.3</v>
      </c>
      <c r="K706">
        <v>16.8</v>
      </c>
      <c r="L706">
        <v>13.5</v>
      </c>
      <c r="M706">
        <v>13.4</v>
      </c>
      <c r="N706">
        <f>VLOOKUP(C706,'Original PWC Results'!C:E,3,FALSE)</f>
        <v>47.2</v>
      </c>
      <c r="O706">
        <f t="shared" si="53"/>
        <v>0.77542372881355925</v>
      </c>
      <c r="R706">
        <f t="shared" ref="R706:R769" si="56">SEARCH("run",B706)</f>
        <v>11</v>
      </c>
      <c r="S706">
        <f t="shared" ref="S706:S769" si="57">SEARCH("_",B706,SEARCH("_",B706,R706+1)+1)</f>
        <v>18</v>
      </c>
    </row>
    <row r="707" spans="1:19" x14ac:dyDescent="0.3">
      <c r="A707">
        <f t="shared" si="54"/>
        <v>706</v>
      </c>
      <c r="B707" t="s">
        <v>3639</v>
      </c>
      <c r="C707" t="str">
        <f t="shared" si="55"/>
        <v>legumes_g_7_VegetableESA18a</v>
      </c>
      <c r="D707">
        <v>32.1</v>
      </c>
      <c r="E707">
        <v>31.7</v>
      </c>
      <c r="F707">
        <v>5.56</v>
      </c>
      <c r="G707">
        <v>3.74</v>
      </c>
      <c r="H707">
        <v>31</v>
      </c>
      <c r="I707">
        <v>27.4</v>
      </c>
      <c r="J707">
        <v>21.5</v>
      </c>
      <c r="K707">
        <v>18.100000000000001</v>
      </c>
      <c r="L707">
        <v>13.9</v>
      </c>
      <c r="M707">
        <v>13.8</v>
      </c>
      <c r="N707">
        <f>VLOOKUP(C707,'Original PWC Results'!C:E,3,FALSE)</f>
        <v>47.1</v>
      </c>
      <c r="O707">
        <f t="shared" ref="O707:O770" si="58">E707/N707</f>
        <v>0.67303609341825898</v>
      </c>
      <c r="R707">
        <f t="shared" si="56"/>
        <v>11</v>
      </c>
      <c r="S707">
        <f t="shared" si="57"/>
        <v>18</v>
      </c>
    </row>
    <row r="708" spans="1:19" x14ac:dyDescent="0.3">
      <c r="A708">
        <f t="shared" ref="A708:A771" si="59">A707+1</f>
        <v>707</v>
      </c>
      <c r="B708" t="s">
        <v>3640</v>
      </c>
      <c r="C708" t="str">
        <f t="shared" si="55"/>
        <v>legumes_g_7_VegetableESA18b</v>
      </c>
      <c r="D708">
        <v>32.5</v>
      </c>
      <c r="E708">
        <v>32</v>
      </c>
      <c r="F708">
        <v>4.6500000000000004</v>
      </c>
      <c r="G708">
        <v>3.27</v>
      </c>
      <c r="H708">
        <v>30.6</v>
      </c>
      <c r="I708">
        <v>26</v>
      </c>
      <c r="J708">
        <v>20.6</v>
      </c>
      <c r="K708">
        <v>16.3</v>
      </c>
      <c r="L708">
        <v>12.4</v>
      </c>
      <c r="M708">
        <v>12.3</v>
      </c>
      <c r="N708">
        <f>VLOOKUP(C708,'Original PWC Results'!C:E,3,FALSE)</f>
        <v>48.5</v>
      </c>
      <c r="O708">
        <f t="shared" si="58"/>
        <v>0.65979381443298968</v>
      </c>
      <c r="R708">
        <f t="shared" si="56"/>
        <v>11</v>
      </c>
      <c r="S708">
        <f t="shared" si="57"/>
        <v>18</v>
      </c>
    </row>
    <row r="709" spans="1:19" x14ac:dyDescent="0.3">
      <c r="A709">
        <f t="shared" si="59"/>
        <v>708</v>
      </c>
      <c r="B709" t="s">
        <v>3641</v>
      </c>
      <c r="C709" t="str">
        <f t="shared" si="55"/>
        <v>legumes_g_7_VegetableESA19a</v>
      </c>
      <c r="D709">
        <v>40.299999999999997</v>
      </c>
      <c r="E709">
        <v>39.700000000000003</v>
      </c>
      <c r="F709">
        <v>7.78</v>
      </c>
      <c r="G709">
        <v>5.17</v>
      </c>
      <c r="H709">
        <v>38</v>
      </c>
      <c r="I709">
        <v>30.1</v>
      </c>
      <c r="J709">
        <v>23.1</v>
      </c>
      <c r="K709">
        <v>20</v>
      </c>
      <c r="L709">
        <v>15.2</v>
      </c>
      <c r="M709">
        <v>15.1</v>
      </c>
      <c r="N709">
        <f>VLOOKUP(C709,'Original PWC Results'!C:E,3,FALSE)</f>
        <v>54</v>
      </c>
      <c r="O709">
        <f t="shared" si="58"/>
        <v>0.73518518518518527</v>
      </c>
      <c r="R709">
        <f t="shared" si="56"/>
        <v>11</v>
      </c>
      <c r="S709">
        <f t="shared" si="57"/>
        <v>18</v>
      </c>
    </row>
    <row r="710" spans="1:19" x14ac:dyDescent="0.3">
      <c r="A710">
        <f t="shared" si="59"/>
        <v>709</v>
      </c>
      <c r="B710" t="s">
        <v>3642</v>
      </c>
      <c r="C710" t="str">
        <f t="shared" si="55"/>
        <v>legumes_g_7_VegetableESA19b</v>
      </c>
      <c r="D710">
        <v>54.7</v>
      </c>
      <c r="E710">
        <v>54</v>
      </c>
      <c r="F710">
        <v>13.2</v>
      </c>
      <c r="G710">
        <v>9.32</v>
      </c>
      <c r="H710">
        <v>52.2</v>
      </c>
      <c r="I710">
        <v>44.4</v>
      </c>
      <c r="J710">
        <v>33.1</v>
      </c>
      <c r="K710">
        <v>28.7</v>
      </c>
      <c r="L710">
        <v>22.1</v>
      </c>
      <c r="M710">
        <v>22</v>
      </c>
      <c r="N710">
        <f>VLOOKUP(C710,'Original PWC Results'!C:E,3,FALSE)</f>
        <v>74.599999999999994</v>
      </c>
      <c r="O710">
        <f t="shared" si="58"/>
        <v>0.72386058981233248</v>
      </c>
      <c r="R710">
        <f t="shared" si="56"/>
        <v>11</v>
      </c>
      <c r="S710">
        <f t="shared" si="57"/>
        <v>18</v>
      </c>
    </row>
    <row r="711" spans="1:19" x14ac:dyDescent="0.3">
      <c r="A711">
        <f t="shared" si="59"/>
        <v>710</v>
      </c>
      <c r="B711" t="s">
        <v>3643</v>
      </c>
      <c r="C711" t="str">
        <f t="shared" si="55"/>
        <v>legumes_g_7_VegetableESA20a</v>
      </c>
      <c r="D711">
        <v>164</v>
      </c>
      <c r="E711">
        <v>161</v>
      </c>
      <c r="F711">
        <v>14.2</v>
      </c>
      <c r="G711">
        <v>5.79</v>
      </c>
      <c r="H711">
        <v>153</v>
      </c>
      <c r="I711">
        <v>120</v>
      </c>
      <c r="J711">
        <v>74.900000000000006</v>
      </c>
      <c r="K711">
        <v>54.3</v>
      </c>
      <c r="L711">
        <v>43.7</v>
      </c>
      <c r="M711">
        <v>43</v>
      </c>
      <c r="N711">
        <f>VLOOKUP(C711,'Original PWC Results'!C:E,3,FALSE)</f>
        <v>238</v>
      </c>
      <c r="O711">
        <f t="shared" si="58"/>
        <v>0.67647058823529416</v>
      </c>
      <c r="R711">
        <f t="shared" si="56"/>
        <v>11</v>
      </c>
      <c r="S711">
        <f t="shared" si="57"/>
        <v>18</v>
      </c>
    </row>
    <row r="712" spans="1:19" x14ac:dyDescent="0.3">
      <c r="A712">
        <f t="shared" si="59"/>
        <v>711</v>
      </c>
      <c r="B712" t="s">
        <v>3644</v>
      </c>
      <c r="C712" t="str">
        <f t="shared" si="55"/>
        <v>legumes_g_7_VegetableESA20b</v>
      </c>
      <c r="D712">
        <v>142</v>
      </c>
      <c r="E712">
        <v>139</v>
      </c>
      <c r="F712">
        <v>11.6</v>
      </c>
      <c r="G712">
        <v>4.58</v>
      </c>
      <c r="H712">
        <v>129</v>
      </c>
      <c r="I712">
        <v>102</v>
      </c>
      <c r="J712">
        <v>60.3</v>
      </c>
      <c r="K712">
        <v>43.7</v>
      </c>
      <c r="L712">
        <v>35.4</v>
      </c>
      <c r="M712">
        <v>34.9</v>
      </c>
      <c r="N712">
        <f>VLOOKUP(C712,'Original PWC Results'!C:E,3,FALSE)</f>
        <v>199</v>
      </c>
      <c r="O712">
        <f t="shared" si="58"/>
        <v>0.69849246231155782</v>
      </c>
      <c r="R712">
        <f t="shared" si="56"/>
        <v>11</v>
      </c>
      <c r="S712">
        <f t="shared" si="57"/>
        <v>18</v>
      </c>
    </row>
    <row r="713" spans="1:19" x14ac:dyDescent="0.3">
      <c r="A713">
        <f t="shared" si="59"/>
        <v>712</v>
      </c>
      <c r="B713" t="s">
        <v>3645</v>
      </c>
      <c r="C713" t="str">
        <f t="shared" si="55"/>
        <v>legumes_g_7_VegetableESA21</v>
      </c>
      <c r="D713">
        <v>92.8</v>
      </c>
      <c r="E713">
        <v>90.5</v>
      </c>
      <c r="F713">
        <v>6.48</v>
      </c>
      <c r="G713">
        <v>2.2400000000000002</v>
      </c>
      <c r="H713">
        <v>86.8</v>
      </c>
      <c r="I713">
        <v>61.3</v>
      </c>
      <c r="J713">
        <v>33.799999999999997</v>
      </c>
      <c r="K713">
        <v>24.6</v>
      </c>
      <c r="L713">
        <v>20.7</v>
      </c>
      <c r="M713">
        <v>20.3</v>
      </c>
      <c r="N713">
        <f>VLOOKUP(C713,'Original PWC Results'!C:E,3,FALSE)</f>
        <v>148</v>
      </c>
      <c r="O713">
        <f t="shared" si="58"/>
        <v>0.61148648648648651</v>
      </c>
      <c r="R713">
        <f t="shared" si="56"/>
        <v>11</v>
      </c>
      <c r="S713">
        <f t="shared" si="57"/>
        <v>18</v>
      </c>
    </row>
    <row r="714" spans="1:19" x14ac:dyDescent="0.3">
      <c r="A714">
        <f t="shared" si="59"/>
        <v>713</v>
      </c>
      <c r="B714" t="s">
        <v>3646</v>
      </c>
      <c r="C714" t="str">
        <f t="shared" si="55"/>
        <v>legumes_g_4_VegetableESA1</v>
      </c>
      <c r="D714">
        <v>226</v>
      </c>
      <c r="E714">
        <v>135</v>
      </c>
      <c r="F714">
        <v>10.8</v>
      </c>
      <c r="G714">
        <v>5.75</v>
      </c>
      <c r="H714">
        <v>105</v>
      </c>
      <c r="I714">
        <v>75.8</v>
      </c>
      <c r="J714">
        <v>47.2</v>
      </c>
      <c r="K714">
        <v>37.299999999999997</v>
      </c>
      <c r="L714">
        <v>74.099999999999994</v>
      </c>
      <c r="M714">
        <v>72.8</v>
      </c>
      <c r="N714">
        <f>VLOOKUP(C714,'Original PWC Results'!C:E,3,FALSE)</f>
        <v>178</v>
      </c>
      <c r="O714">
        <f t="shared" si="58"/>
        <v>0.7584269662921348</v>
      </c>
      <c r="R714">
        <f t="shared" si="56"/>
        <v>11</v>
      </c>
      <c r="S714">
        <f t="shared" si="57"/>
        <v>18</v>
      </c>
    </row>
    <row r="715" spans="1:19" x14ac:dyDescent="0.3">
      <c r="A715">
        <f t="shared" si="59"/>
        <v>714</v>
      </c>
      <c r="B715" t="s">
        <v>3647</v>
      </c>
      <c r="C715" t="str">
        <f t="shared" si="55"/>
        <v>legumes_g_4_VegetableESA2</v>
      </c>
      <c r="D715">
        <v>92.2</v>
      </c>
      <c r="E715">
        <v>76</v>
      </c>
      <c r="F715">
        <v>6.98</v>
      </c>
      <c r="G715">
        <v>3.34</v>
      </c>
      <c r="H715">
        <v>65.900000000000006</v>
      </c>
      <c r="I715">
        <v>48.4</v>
      </c>
      <c r="J715">
        <v>30</v>
      </c>
      <c r="K715">
        <v>22.4</v>
      </c>
      <c r="L715">
        <v>23.9</v>
      </c>
      <c r="M715">
        <v>23.6</v>
      </c>
      <c r="N715">
        <f>VLOOKUP(C715,'Original PWC Results'!C:E,3,FALSE)</f>
        <v>126</v>
      </c>
      <c r="O715">
        <f t="shared" si="58"/>
        <v>0.60317460317460314</v>
      </c>
      <c r="R715">
        <f t="shared" si="56"/>
        <v>11</v>
      </c>
      <c r="S715">
        <f t="shared" si="57"/>
        <v>18</v>
      </c>
    </row>
    <row r="716" spans="1:19" x14ac:dyDescent="0.3">
      <c r="A716">
        <f t="shared" si="59"/>
        <v>715</v>
      </c>
      <c r="B716" t="s">
        <v>3648</v>
      </c>
      <c r="C716" t="str">
        <f t="shared" si="55"/>
        <v>legumes_g_4_VegetableESA3</v>
      </c>
      <c r="D716">
        <v>189</v>
      </c>
      <c r="E716">
        <v>139</v>
      </c>
      <c r="F716">
        <v>15</v>
      </c>
      <c r="G716">
        <v>9.35</v>
      </c>
      <c r="H716">
        <v>122</v>
      </c>
      <c r="I716">
        <v>102</v>
      </c>
      <c r="J716">
        <v>73.099999999999994</v>
      </c>
      <c r="K716">
        <v>56</v>
      </c>
      <c r="L716">
        <v>46.5</v>
      </c>
      <c r="M716">
        <v>46.1</v>
      </c>
      <c r="N716">
        <f>VLOOKUP(C716,'Original PWC Results'!C:E,3,FALSE)</f>
        <v>163</v>
      </c>
      <c r="O716">
        <f t="shared" si="58"/>
        <v>0.85276073619631898</v>
      </c>
      <c r="R716">
        <f t="shared" si="56"/>
        <v>11</v>
      </c>
      <c r="S716">
        <f t="shared" si="57"/>
        <v>18</v>
      </c>
    </row>
    <row r="717" spans="1:19" x14ac:dyDescent="0.3">
      <c r="A717">
        <f t="shared" si="59"/>
        <v>716</v>
      </c>
      <c r="B717" t="s">
        <v>3649</v>
      </c>
      <c r="C717" t="str">
        <f t="shared" si="55"/>
        <v>legumes_g_4_VegetableESA4</v>
      </c>
      <c r="D717">
        <v>56.7</v>
      </c>
      <c r="E717">
        <v>47.9</v>
      </c>
      <c r="F717">
        <v>4.1900000000000004</v>
      </c>
      <c r="G717">
        <v>2.73</v>
      </c>
      <c r="H717">
        <v>40</v>
      </c>
      <c r="I717">
        <v>29.4</v>
      </c>
      <c r="J717">
        <v>16.8</v>
      </c>
      <c r="K717">
        <v>12.9</v>
      </c>
      <c r="L717">
        <v>10</v>
      </c>
      <c r="M717">
        <v>9.9</v>
      </c>
      <c r="N717">
        <f>VLOOKUP(C717,'Original PWC Results'!C:E,3,FALSE)</f>
        <v>79.900000000000006</v>
      </c>
      <c r="O717">
        <f t="shared" si="58"/>
        <v>0.59949937421777211</v>
      </c>
      <c r="R717">
        <f t="shared" si="56"/>
        <v>11</v>
      </c>
      <c r="S717">
        <f t="shared" si="57"/>
        <v>18</v>
      </c>
    </row>
    <row r="718" spans="1:19" x14ac:dyDescent="0.3">
      <c r="A718">
        <f t="shared" si="59"/>
        <v>717</v>
      </c>
      <c r="B718" t="s">
        <v>3650</v>
      </c>
      <c r="C718" t="str">
        <f t="shared" si="55"/>
        <v>legumes_g_4_VegetableESA5</v>
      </c>
      <c r="D718">
        <v>173</v>
      </c>
      <c r="E718">
        <v>132</v>
      </c>
      <c r="F718">
        <v>14.2</v>
      </c>
      <c r="G718">
        <v>7.78</v>
      </c>
      <c r="H718">
        <v>104</v>
      </c>
      <c r="I718">
        <v>84.5</v>
      </c>
      <c r="J718">
        <v>65.7</v>
      </c>
      <c r="K718">
        <v>51.3</v>
      </c>
      <c r="L718">
        <v>44.5</v>
      </c>
      <c r="M718">
        <v>44</v>
      </c>
      <c r="N718">
        <f>VLOOKUP(C718,'Original PWC Results'!C:E,3,FALSE)</f>
        <v>168</v>
      </c>
      <c r="O718">
        <f t="shared" si="58"/>
        <v>0.7857142857142857</v>
      </c>
      <c r="R718">
        <f t="shared" si="56"/>
        <v>11</v>
      </c>
      <c r="S718">
        <f t="shared" si="57"/>
        <v>18</v>
      </c>
    </row>
    <row r="719" spans="1:19" x14ac:dyDescent="0.3">
      <c r="A719">
        <f t="shared" si="59"/>
        <v>718</v>
      </c>
      <c r="B719" t="s">
        <v>3651</v>
      </c>
      <c r="C719" t="str">
        <f t="shared" si="55"/>
        <v>legumes_g_4_VegetableESA6</v>
      </c>
      <c r="D719">
        <v>167</v>
      </c>
      <c r="E719">
        <v>131</v>
      </c>
      <c r="F719">
        <v>10.6</v>
      </c>
      <c r="G719">
        <v>6.46</v>
      </c>
      <c r="H719">
        <v>105</v>
      </c>
      <c r="I719">
        <v>76.7</v>
      </c>
      <c r="J719">
        <v>52.8</v>
      </c>
      <c r="K719">
        <v>39.299999999999997</v>
      </c>
      <c r="L719">
        <v>34.4</v>
      </c>
      <c r="M719">
        <v>33.9</v>
      </c>
      <c r="N719">
        <f>VLOOKUP(C719,'Original PWC Results'!C:E,3,FALSE)</f>
        <v>179</v>
      </c>
      <c r="O719">
        <f t="shared" si="58"/>
        <v>0.73184357541899436</v>
      </c>
      <c r="R719">
        <f t="shared" si="56"/>
        <v>11</v>
      </c>
      <c r="S719">
        <f t="shared" si="57"/>
        <v>18</v>
      </c>
    </row>
    <row r="720" spans="1:19" x14ac:dyDescent="0.3">
      <c r="A720">
        <f t="shared" si="59"/>
        <v>719</v>
      </c>
      <c r="B720" t="s">
        <v>3652</v>
      </c>
      <c r="C720" t="str">
        <f t="shared" si="55"/>
        <v>legumes_g_4_VegetableESA7</v>
      </c>
      <c r="D720">
        <v>178</v>
      </c>
      <c r="E720">
        <v>142</v>
      </c>
      <c r="F720">
        <v>11.6</v>
      </c>
      <c r="G720">
        <v>7.19</v>
      </c>
      <c r="H720">
        <v>122</v>
      </c>
      <c r="I720">
        <v>91.7</v>
      </c>
      <c r="J720">
        <v>57.2</v>
      </c>
      <c r="K720">
        <v>41.5</v>
      </c>
      <c r="L720">
        <v>50</v>
      </c>
      <c r="M720">
        <v>49.2</v>
      </c>
      <c r="N720">
        <f>VLOOKUP(C720,'Original PWC Results'!C:E,3,FALSE)</f>
        <v>195</v>
      </c>
      <c r="O720">
        <f t="shared" si="58"/>
        <v>0.72820512820512817</v>
      </c>
      <c r="R720">
        <f t="shared" si="56"/>
        <v>11</v>
      </c>
      <c r="S720">
        <f t="shared" si="57"/>
        <v>18</v>
      </c>
    </row>
    <row r="721" spans="1:19" x14ac:dyDescent="0.3">
      <c r="A721">
        <f t="shared" si="59"/>
        <v>720</v>
      </c>
      <c r="B721" t="s">
        <v>3653</v>
      </c>
      <c r="C721" t="str">
        <f t="shared" si="55"/>
        <v>legumes_g_4_VegetableESA8</v>
      </c>
      <c r="D721">
        <v>57.8</v>
      </c>
      <c r="E721">
        <v>52.6</v>
      </c>
      <c r="F721">
        <v>3.66</v>
      </c>
      <c r="G721">
        <v>2.04</v>
      </c>
      <c r="H721">
        <v>46.3</v>
      </c>
      <c r="I721">
        <v>32.5</v>
      </c>
      <c r="J721">
        <v>19.899999999999999</v>
      </c>
      <c r="K721">
        <v>14.2</v>
      </c>
      <c r="L721">
        <v>11.8</v>
      </c>
      <c r="M721">
        <v>11.6</v>
      </c>
      <c r="N721">
        <f>VLOOKUP(C721,'Original PWC Results'!C:E,3,FALSE)</f>
        <v>95.1</v>
      </c>
      <c r="O721">
        <f t="shared" si="58"/>
        <v>0.55310199789695058</v>
      </c>
      <c r="R721">
        <f t="shared" si="56"/>
        <v>11</v>
      </c>
      <c r="S721">
        <f t="shared" si="57"/>
        <v>18</v>
      </c>
    </row>
    <row r="722" spans="1:19" x14ac:dyDescent="0.3">
      <c r="A722">
        <f t="shared" si="59"/>
        <v>721</v>
      </c>
      <c r="B722" t="s">
        <v>3654</v>
      </c>
      <c r="C722" t="str">
        <f t="shared" si="55"/>
        <v>legumes_g_4_VegetableESA9</v>
      </c>
      <c r="D722">
        <v>74.8</v>
      </c>
      <c r="E722">
        <v>63.6</v>
      </c>
      <c r="F722">
        <v>7.11</v>
      </c>
      <c r="G722">
        <v>4.5199999999999996</v>
      </c>
      <c r="H722">
        <v>53.9</v>
      </c>
      <c r="I722">
        <v>41.3</v>
      </c>
      <c r="J722">
        <v>23.7</v>
      </c>
      <c r="K722">
        <v>18.8</v>
      </c>
      <c r="L722">
        <v>16.100000000000001</v>
      </c>
      <c r="M722">
        <v>15.9</v>
      </c>
      <c r="N722">
        <f>VLOOKUP(C722,'Original PWC Results'!C:E,3,FALSE)</f>
        <v>91.9</v>
      </c>
      <c r="O722">
        <f t="shared" si="58"/>
        <v>0.69205658324265507</v>
      </c>
      <c r="R722">
        <f t="shared" si="56"/>
        <v>11</v>
      </c>
      <c r="S722">
        <f t="shared" si="57"/>
        <v>18</v>
      </c>
    </row>
    <row r="723" spans="1:19" x14ac:dyDescent="0.3">
      <c r="A723">
        <f t="shared" si="59"/>
        <v>722</v>
      </c>
      <c r="B723" t="s">
        <v>3655</v>
      </c>
      <c r="C723" t="str">
        <f t="shared" si="55"/>
        <v>legumes_g_4_VegetableESA10a</v>
      </c>
      <c r="D723">
        <v>93</v>
      </c>
      <c r="E723">
        <v>84.2</v>
      </c>
      <c r="F723">
        <v>6.95</v>
      </c>
      <c r="G723">
        <v>3.84</v>
      </c>
      <c r="H723">
        <v>75.3</v>
      </c>
      <c r="I723">
        <v>54.9</v>
      </c>
      <c r="J723">
        <v>31.7</v>
      </c>
      <c r="K723">
        <v>23.8</v>
      </c>
      <c r="L723">
        <v>21.2</v>
      </c>
      <c r="M723">
        <v>21</v>
      </c>
      <c r="N723">
        <f>VLOOKUP(C723,'Original PWC Results'!C:E,3,FALSE)</f>
        <v>124</v>
      </c>
      <c r="O723">
        <f t="shared" si="58"/>
        <v>0.67903225806451617</v>
      </c>
      <c r="R723">
        <f t="shared" si="56"/>
        <v>11</v>
      </c>
      <c r="S723">
        <f t="shared" si="57"/>
        <v>18</v>
      </c>
    </row>
    <row r="724" spans="1:19" x14ac:dyDescent="0.3">
      <c r="A724">
        <f t="shared" si="59"/>
        <v>723</v>
      </c>
      <c r="B724" t="s">
        <v>3656</v>
      </c>
      <c r="C724" t="str">
        <f t="shared" si="55"/>
        <v>legumes_g_4_VegetableESA10b</v>
      </c>
      <c r="D724">
        <v>46.3</v>
      </c>
      <c r="E724">
        <v>43</v>
      </c>
      <c r="F724">
        <v>5.96</v>
      </c>
      <c r="G724">
        <v>3.79</v>
      </c>
      <c r="H724">
        <v>39.6</v>
      </c>
      <c r="I724">
        <v>35.6</v>
      </c>
      <c r="J724">
        <v>25</v>
      </c>
      <c r="K724">
        <v>19.7</v>
      </c>
      <c r="L724">
        <v>16.600000000000001</v>
      </c>
      <c r="M724">
        <v>16.399999999999999</v>
      </c>
      <c r="N724">
        <f>VLOOKUP(C724,'Original PWC Results'!C:E,3,FALSE)</f>
        <v>69.8</v>
      </c>
      <c r="O724">
        <f t="shared" si="58"/>
        <v>0.61604584527220629</v>
      </c>
      <c r="R724">
        <f t="shared" si="56"/>
        <v>11</v>
      </c>
      <c r="S724">
        <f t="shared" si="57"/>
        <v>18</v>
      </c>
    </row>
    <row r="725" spans="1:19" x14ac:dyDescent="0.3">
      <c r="A725">
        <f t="shared" si="59"/>
        <v>724</v>
      </c>
      <c r="B725" t="s">
        <v>3657</v>
      </c>
      <c r="C725" t="str">
        <f t="shared" si="55"/>
        <v>legumes_g_4_VegetableESA11a</v>
      </c>
      <c r="D725">
        <v>176</v>
      </c>
      <c r="E725">
        <v>136</v>
      </c>
      <c r="F725">
        <v>10.8</v>
      </c>
      <c r="G725">
        <v>6.44</v>
      </c>
      <c r="H725">
        <v>111</v>
      </c>
      <c r="I725">
        <v>86.4</v>
      </c>
      <c r="J725">
        <v>56.3</v>
      </c>
      <c r="K725">
        <v>41.3</v>
      </c>
      <c r="L725">
        <v>35.700000000000003</v>
      </c>
      <c r="M725">
        <v>35.1</v>
      </c>
      <c r="N725">
        <f>VLOOKUP(C725,'Original PWC Results'!C:E,3,FALSE)</f>
        <v>173</v>
      </c>
      <c r="O725">
        <f t="shared" si="58"/>
        <v>0.78612716763005785</v>
      </c>
      <c r="R725">
        <f t="shared" si="56"/>
        <v>11</v>
      </c>
      <c r="S725">
        <f t="shared" si="57"/>
        <v>18</v>
      </c>
    </row>
    <row r="726" spans="1:19" x14ac:dyDescent="0.3">
      <c r="A726">
        <f t="shared" si="59"/>
        <v>725</v>
      </c>
      <c r="B726" t="s">
        <v>3658</v>
      </c>
      <c r="C726" t="str">
        <f t="shared" si="55"/>
        <v>legumes_g_4_VegetableESA11b</v>
      </c>
      <c r="D726">
        <v>183</v>
      </c>
      <c r="E726">
        <v>147</v>
      </c>
      <c r="F726">
        <v>11.5</v>
      </c>
      <c r="G726">
        <v>5.95</v>
      </c>
      <c r="H726">
        <v>119</v>
      </c>
      <c r="I726">
        <v>92</v>
      </c>
      <c r="J726">
        <v>54.2</v>
      </c>
      <c r="K726">
        <v>39.1</v>
      </c>
      <c r="L726">
        <v>38.299999999999997</v>
      </c>
      <c r="M726">
        <v>37.6</v>
      </c>
      <c r="N726">
        <f>VLOOKUP(C726,'Original PWC Results'!C:E,3,FALSE)</f>
        <v>184</v>
      </c>
      <c r="O726">
        <f t="shared" si="58"/>
        <v>0.79891304347826086</v>
      </c>
      <c r="R726">
        <f t="shared" si="56"/>
        <v>11</v>
      </c>
      <c r="S726">
        <f t="shared" si="57"/>
        <v>18</v>
      </c>
    </row>
    <row r="727" spans="1:19" x14ac:dyDescent="0.3">
      <c r="A727">
        <f t="shared" si="59"/>
        <v>726</v>
      </c>
      <c r="B727" t="s">
        <v>3659</v>
      </c>
      <c r="C727" t="str">
        <f t="shared" si="55"/>
        <v>legumes_g_4_VegetableESA12a</v>
      </c>
      <c r="D727">
        <v>242</v>
      </c>
      <c r="E727">
        <v>178</v>
      </c>
      <c r="F727">
        <v>10.8</v>
      </c>
      <c r="G727">
        <v>5.88</v>
      </c>
      <c r="H727">
        <v>136</v>
      </c>
      <c r="I727">
        <v>94.2</v>
      </c>
      <c r="J727">
        <v>56.8</v>
      </c>
      <c r="K727">
        <v>41.8</v>
      </c>
      <c r="L727">
        <v>40.9</v>
      </c>
      <c r="M727">
        <v>39.700000000000003</v>
      </c>
      <c r="N727">
        <f>VLOOKUP(C727,'Original PWC Results'!C:E,3,FALSE)</f>
        <v>217</v>
      </c>
      <c r="O727">
        <f t="shared" si="58"/>
        <v>0.82027649769585254</v>
      </c>
      <c r="R727">
        <f t="shared" si="56"/>
        <v>11</v>
      </c>
      <c r="S727">
        <f t="shared" si="57"/>
        <v>18</v>
      </c>
    </row>
    <row r="728" spans="1:19" x14ac:dyDescent="0.3">
      <c r="A728">
        <f t="shared" si="59"/>
        <v>727</v>
      </c>
      <c r="B728" t="s">
        <v>3660</v>
      </c>
      <c r="C728" t="str">
        <f t="shared" si="55"/>
        <v>legumes_g_4_VegetableESA12b</v>
      </c>
      <c r="D728">
        <v>141</v>
      </c>
      <c r="E728">
        <v>121</v>
      </c>
      <c r="F728">
        <v>8.4499999999999993</v>
      </c>
      <c r="G728">
        <v>5.05</v>
      </c>
      <c r="H728">
        <v>103</v>
      </c>
      <c r="I728">
        <v>71.5</v>
      </c>
      <c r="J728">
        <v>41.9</v>
      </c>
      <c r="K728">
        <v>31.9</v>
      </c>
      <c r="L728">
        <v>28.2</v>
      </c>
      <c r="M728">
        <v>27.4</v>
      </c>
      <c r="N728">
        <f>VLOOKUP(C728,'Original PWC Results'!C:E,3,FALSE)</f>
        <v>157</v>
      </c>
      <c r="O728">
        <f t="shared" si="58"/>
        <v>0.77070063694267521</v>
      </c>
      <c r="R728">
        <f t="shared" si="56"/>
        <v>11</v>
      </c>
      <c r="S728">
        <f t="shared" si="57"/>
        <v>18</v>
      </c>
    </row>
    <row r="729" spans="1:19" x14ac:dyDescent="0.3">
      <c r="A729">
        <f t="shared" si="59"/>
        <v>728</v>
      </c>
      <c r="B729" t="s">
        <v>3661</v>
      </c>
      <c r="C729" t="str">
        <f t="shared" si="55"/>
        <v>legumes_g_4_VegetableESA13</v>
      </c>
      <c r="D729">
        <v>153</v>
      </c>
      <c r="E729">
        <v>127</v>
      </c>
      <c r="F729">
        <v>10.5</v>
      </c>
      <c r="G729">
        <v>4.34</v>
      </c>
      <c r="H729">
        <v>109</v>
      </c>
      <c r="I729">
        <v>77.900000000000006</v>
      </c>
      <c r="J729">
        <v>49</v>
      </c>
      <c r="K729">
        <v>38.5</v>
      </c>
      <c r="L729">
        <v>30.2</v>
      </c>
      <c r="M729">
        <v>29.9</v>
      </c>
      <c r="N729">
        <f>VLOOKUP(C729,'Original PWC Results'!C:E,3,FALSE)</f>
        <v>166</v>
      </c>
      <c r="O729">
        <f t="shared" si="58"/>
        <v>0.76506024096385539</v>
      </c>
      <c r="R729">
        <f t="shared" si="56"/>
        <v>11</v>
      </c>
      <c r="S729">
        <f t="shared" si="57"/>
        <v>18</v>
      </c>
    </row>
    <row r="730" spans="1:19" x14ac:dyDescent="0.3">
      <c r="A730">
        <f t="shared" si="59"/>
        <v>729</v>
      </c>
      <c r="B730" t="s">
        <v>3662</v>
      </c>
      <c r="C730" t="str">
        <f t="shared" si="55"/>
        <v>legumes_g_4_VegetableESA14</v>
      </c>
      <c r="D730">
        <v>86.7</v>
      </c>
      <c r="E730">
        <v>78.5</v>
      </c>
      <c r="F730">
        <v>9.8000000000000007</v>
      </c>
      <c r="G730">
        <v>5.22</v>
      </c>
      <c r="H730">
        <v>71.2</v>
      </c>
      <c r="I730">
        <v>59</v>
      </c>
      <c r="J730">
        <v>39.299999999999997</v>
      </c>
      <c r="K730">
        <v>30.3</v>
      </c>
      <c r="L730">
        <v>25</v>
      </c>
      <c r="M730">
        <v>24.7</v>
      </c>
      <c r="N730">
        <f>VLOOKUP(C730,'Original PWC Results'!C:E,3,FALSE)</f>
        <v>104</v>
      </c>
      <c r="O730">
        <f t="shared" si="58"/>
        <v>0.75480769230769229</v>
      </c>
      <c r="R730">
        <f t="shared" si="56"/>
        <v>11</v>
      </c>
      <c r="S730">
        <f t="shared" si="57"/>
        <v>18</v>
      </c>
    </row>
    <row r="731" spans="1:19" x14ac:dyDescent="0.3">
      <c r="A731">
        <f t="shared" si="59"/>
        <v>730</v>
      </c>
      <c r="B731" t="s">
        <v>3663</v>
      </c>
      <c r="C731" t="str">
        <f t="shared" si="55"/>
        <v>legumes_g_4_VegetableESA15a</v>
      </c>
      <c r="D731">
        <v>239</v>
      </c>
      <c r="E731">
        <v>206</v>
      </c>
      <c r="F731">
        <v>21.8</v>
      </c>
      <c r="G731">
        <v>10.4</v>
      </c>
      <c r="H731">
        <v>182</v>
      </c>
      <c r="I731">
        <v>141</v>
      </c>
      <c r="J731">
        <v>86.9</v>
      </c>
      <c r="K731">
        <v>67.3</v>
      </c>
      <c r="L731">
        <v>60.9</v>
      </c>
      <c r="M731">
        <v>60.2</v>
      </c>
      <c r="N731">
        <f>VLOOKUP(C731,'Original PWC Results'!C:E,3,FALSE)</f>
        <v>289</v>
      </c>
      <c r="O731">
        <f t="shared" si="58"/>
        <v>0.71280276816609001</v>
      </c>
      <c r="R731">
        <f t="shared" si="56"/>
        <v>11</v>
      </c>
      <c r="S731">
        <f t="shared" si="57"/>
        <v>18</v>
      </c>
    </row>
    <row r="732" spans="1:19" x14ac:dyDescent="0.3">
      <c r="A732">
        <f t="shared" si="59"/>
        <v>731</v>
      </c>
      <c r="B732" t="s">
        <v>3664</v>
      </c>
      <c r="C732" t="str">
        <f t="shared" si="55"/>
        <v>legumes_g_4_VegetableESA15b</v>
      </c>
      <c r="D732">
        <v>202</v>
      </c>
      <c r="E732">
        <v>166</v>
      </c>
      <c r="F732">
        <v>8.2100000000000009</v>
      </c>
      <c r="G732">
        <v>4.16</v>
      </c>
      <c r="H732">
        <v>131</v>
      </c>
      <c r="I732">
        <v>71.5</v>
      </c>
      <c r="J732">
        <v>35.799999999999997</v>
      </c>
      <c r="K732">
        <v>26.6</v>
      </c>
      <c r="L732">
        <v>21.7</v>
      </c>
      <c r="M732">
        <v>21.2</v>
      </c>
      <c r="N732">
        <f>VLOOKUP(C732,'Original PWC Results'!C:E,3,FALSE)</f>
        <v>231</v>
      </c>
      <c r="O732">
        <f t="shared" si="58"/>
        <v>0.7186147186147186</v>
      </c>
      <c r="R732">
        <f t="shared" si="56"/>
        <v>11</v>
      </c>
      <c r="S732">
        <f t="shared" si="57"/>
        <v>18</v>
      </c>
    </row>
    <row r="733" spans="1:19" x14ac:dyDescent="0.3">
      <c r="A733">
        <f t="shared" si="59"/>
        <v>732</v>
      </c>
      <c r="B733" t="s">
        <v>3665</v>
      </c>
      <c r="C733" t="str">
        <f t="shared" si="55"/>
        <v>legumes_g_4_VegetableESA16a</v>
      </c>
      <c r="D733">
        <v>58.2</v>
      </c>
      <c r="E733">
        <v>54.1</v>
      </c>
      <c r="F733">
        <v>7.38</v>
      </c>
      <c r="G733">
        <v>3.49</v>
      </c>
      <c r="H733">
        <v>50.1</v>
      </c>
      <c r="I733">
        <v>43.5</v>
      </c>
      <c r="J733">
        <v>32.299999999999997</v>
      </c>
      <c r="K733">
        <v>25.4</v>
      </c>
      <c r="L733">
        <v>19.899999999999999</v>
      </c>
      <c r="M733">
        <v>19.7</v>
      </c>
      <c r="N733">
        <f>VLOOKUP(C733,'Original PWC Results'!C:E,3,FALSE)</f>
        <v>74.8</v>
      </c>
      <c r="O733">
        <f t="shared" si="58"/>
        <v>0.7232620320855615</v>
      </c>
      <c r="R733">
        <f t="shared" si="56"/>
        <v>11</v>
      </c>
      <c r="S733">
        <f t="shared" si="57"/>
        <v>18</v>
      </c>
    </row>
    <row r="734" spans="1:19" x14ac:dyDescent="0.3">
      <c r="A734">
        <f t="shared" si="59"/>
        <v>733</v>
      </c>
      <c r="B734" t="s">
        <v>3666</v>
      </c>
      <c r="C734" t="str">
        <f t="shared" si="55"/>
        <v>legumes_g_4_VegetableESA16b</v>
      </c>
      <c r="D734">
        <v>16.8</v>
      </c>
      <c r="E734">
        <v>16.5</v>
      </c>
      <c r="F734">
        <v>3.14</v>
      </c>
      <c r="G734">
        <v>2.5099999999999998</v>
      </c>
      <c r="H734">
        <v>16.100000000000001</v>
      </c>
      <c r="I734">
        <v>14.4</v>
      </c>
      <c r="J734">
        <v>12.1</v>
      </c>
      <c r="K734">
        <v>10.3</v>
      </c>
      <c r="L734">
        <v>7.96</v>
      </c>
      <c r="M734">
        <v>7.9</v>
      </c>
      <c r="N734">
        <f>VLOOKUP(C734,'Original PWC Results'!C:E,3,FALSE)</f>
        <v>24.2</v>
      </c>
      <c r="O734">
        <f t="shared" si="58"/>
        <v>0.68181818181818188</v>
      </c>
      <c r="R734">
        <f t="shared" si="56"/>
        <v>11</v>
      </c>
      <c r="S734">
        <f t="shared" si="57"/>
        <v>18</v>
      </c>
    </row>
    <row r="735" spans="1:19" x14ac:dyDescent="0.3">
      <c r="A735">
        <f t="shared" si="59"/>
        <v>734</v>
      </c>
      <c r="B735" t="s">
        <v>3667</v>
      </c>
      <c r="C735" t="str">
        <f t="shared" si="55"/>
        <v>legumes_g_4_VegetableESA17a</v>
      </c>
      <c r="D735">
        <v>176</v>
      </c>
      <c r="E735">
        <v>143</v>
      </c>
      <c r="F735">
        <v>22.1</v>
      </c>
      <c r="G735">
        <v>14.2</v>
      </c>
      <c r="H735">
        <v>130</v>
      </c>
      <c r="I735">
        <v>115</v>
      </c>
      <c r="J735">
        <v>85.2</v>
      </c>
      <c r="K735">
        <v>69</v>
      </c>
      <c r="L735">
        <v>54.1</v>
      </c>
      <c r="M735">
        <v>53.8</v>
      </c>
      <c r="N735">
        <f>VLOOKUP(C735,'Original PWC Results'!C:E,3,FALSE)</f>
        <v>188</v>
      </c>
      <c r="O735">
        <f t="shared" si="58"/>
        <v>0.76063829787234039</v>
      </c>
      <c r="R735">
        <f t="shared" si="56"/>
        <v>11</v>
      </c>
      <c r="S735">
        <f t="shared" si="57"/>
        <v>18</v>
      </c>
    </row>
    <row r="736" spans="1:19" x14ac:dyDescent="0.3">
      <c r="A736">
        <f t="shared" si="59"/>
        <v>735</v>
      </c>
      <c r="B736" t="s">
        <v>3668</v>
      </c>
      <c r="C736" t="str">
        <f t="shared" si="55"/>
        <v>legumes_g_4_VegetableESA17b</v>
      </c>
      <c r="D736">
        <v>57.4</v>
      </c>
      <c r="E736">
        <v>54.1</v>
      </c>
      <c r="F736">
        <v>7.47</v>
      </c>
      <c r="G736">
        <v>4.76</v>
      </c>
      <c r="H736">
        <v>53.3</v>
      </c>
      <c r="I736">
        <v>46.3</v>
      </c>
      <c r="J736">
        <v>31.6</v>
      </c>
      <c r="K736">
        <v>24.4</v>
      </c>
      <c r="L736">
        <v>20.100000000000001</v>
      </c>
      <c r="M736">
        <v>19.899999999999999</v>
      </c>
      <c r="N736">
        <f>VLOOKUP(C736,'Original PWC Results'!C:E,3,FALSE)</f>
        <v>76.5</v>
      </c>
      <c r="O736">
        <f t="shared" si="58"/>
        <v>0.70718954248366017</v>
      </c>
      <c r="R736">
        <f t="shared" si="56"/>
        <v>11</v>
      </c>
      <c r="S736">
        <f t="shared" si="57"/>
        <v>18</v>
      </c>
    </row>
    <row r="737" spans="1:19" x14ac:dyDescent="0.3">
      <c r="A737">
        <f t="shared" si="59"/>
        <v>736</v>
      </c>
      <c r="B737" t="s">
        <v>3669</v>
      </c>
      <c r="C737" t="str">
        <f t="shared" si="55"/>
        <v>legumes_g_4_VegetableESA18a</v>
      </c>
      <c r="D737">
        <v>52.1</v>
      </c>
      <c r="E737">
        <v>46.2</v>
      </c>
      <c r="F737">
        <v>7.04</v>
      </c>
      <c r="G737">
        <v>4.32</v>
      </c>
      <c r="H737">
        <v>43.5</v>
      </c>
      <c r="I737">
        <v>39.299999999999997</v>
      </c>
      <c r="J737">
        <v>30</v>
      </c>
      <c r="K737">
        <v>24.2</v>
      </c>
      <c r="L737">
        <v>18.2</v>
      </c>
      <c r="M737">
        <v>18</v>
      </c>
      <c r="N737">
        <f>VLOOKUP(C737,'Original PWC Results'!C:E,3,FALSE)</f>
        <v>74.900000000000006</v>
      </c>
      <c r="O737">
        <f t="shared" si="58"/>
        <v>0.61682242990654201</v>
      </c>
      <c r="R737">
        <f t="shared" si="56"/>
        <v>11</v>
      </c>
      <c r="S737">
        <f t="shared" si="57"/>
        <v>18</v>
      </c>
    </row>
    <row r="738" spans="1:19" x14ac:dyDescent="0.3">
      <c r="A738">
        <f t="shared" si="59"/>
        <v>737</v>
      </c>
      <c r="B738" t="s">
        <v>3670</v>
      </c>
      <c r="C738" t="str">
        <f t="shared" si="55"/>
        <v>legumes_g_4_VegetableESA18b</v>
      </c>
      <c r="D738">
        <v>57.3</v>
      </c>
      <c r="E738">
        <v>53.2</v>
      </c>
      <c r="F738">
        <v>6.87</v>
      </c>
      <c r="G738">
        <v>3.91</v>
      </c>
      <c r="H738">
        <v>48.7</v>
      </c>
      <c r="I738">
        <v>38.799999999999997</v>
      </c>
      <c r="J738">
        <v>30.6</v>
      </c>
      <c r="K738">
        <v>24.2</v>
      </c>
      <c r="L738">
        <v>18.5</v>
      </c>
      <c r="M738">
        <v>18.399999999999999</v>
      </c>
      <c r="N738">
        <f>VLOOKUP(C738,'Original PWC Results'!C:E,3,FALSE)</f>
        <v>82.9</v>
      </c>
      <c r="O738">
        <f t="shared" si="58"/>
        <v>0.64173703256936065</v>
      </c>
      <c r="R738">
        <f t="shared" si="56"/>
        <v>11</v>
      </c>
      <c r="S738">
        <f t="shared" si="57"/>
        <v>18</v>
      </c>
    </row>
    <row r="739" spans="1:19" x14ac:dyDescent="0.3">
      <c r="A739">
        <f t="shared" si="59"/>
        <v>738</v>
      </c>
      <c r="B739" t="s">
        <v>3671</v>
      </c>
      <c r="C739" t="str">
        <f t="shared" si="55"/>
        <v>legumes_g_4_VegetableESA19a</v>
      </c>
      <c r="D739">
        <v>71.7</v>
      </c>
      <c r="E739">
        <v>64.900000000000006</v>
      </c>
      <c r="F739">
        <v>10.8</v>
      </c>
      <c r="G739">
        <v>6.01</v>
      </c>
      <c r="H739">
        <v>58.2</v>
      </c>
      <c r="I739">
        <v>46.2</v>
      </c>
      <c r="J739">
        <v>35.1</v>
      </c>
      <c r="K739">
        <v>29</v>
      </c>
      <c r="L739">
        <v>22.2</v>
      </c>
      <c r="M739">
        <v>22</v>
      </c>
      <c r="N739">
        <f>VLOOKUP(C739,'Original PWC Results'!C:E,3,FALSE)</f>
        <v>91</v>
      </c>
      <c r="O739">
        <f t="shared" si="58"/>
        <v>0.71318681318681321</v>
      </c>
      <c r="R739">
        <f t="shared" si="56"/>
        <v>11</v>
      </c>
      <c r="S739">
        <f t="shared" si="57"/>
        <v>18</v>
      </c>
    </row>
    <row r="740" spans="1:19" x14ac:dyDescent="0.3">
      <c r="A740">
        <f t="shared" si="59"/>
        <v>739</v>
      </c>
      <c r="B740" t="s">
        <v>3672</v>
      </c>
      <c r="C740" t="str">
        <f t="shared" si="55"/>
        <v>legumes_g_4_VegetableESA19b</v>
      </c>
      <c r="D740">
        <v>89.3</v>
      </c>
      <c r="E740">
        <v>84</v>
      </c>
      <c r="F740">
        <v>16.100000000000001</v>
      </c>
      <c r="G740">
        <v>9.98</v>
      </c>
      <c r="H740">
        <v>75.5</v>
      </c>
      <c r="I740">
        <v>61.8</v>
      </c>
      <c r="J740">
        <v>44.4</v>
      </c>
      <c r="K740">
        <v>36.9</v>
      </c>
      <c r="L740">
        <v>28.9</v>
      </c>
      <c r="M740">
        <v>28.7</v>
      </c>
      <c r="N740">
        <f>VLOOKUP(C740,'Original PWC Results'!C:E,3,FALSE)</f>
        <v>114</v>
      </c>
      <c r="O740">
        <f t="shared" si="58"/>
        <v>0.73684210526315785</v>
      </c>
      <c r="R740">
        <f t="shared" si="56"/>
        <v>11</v>
      </c>
      <c r="S740">
        <f t="shared" si="57"/>
        <v>18</v>
      </c>
    </row>
    <row r="741" spans="1:19" x14ac:dyDescent="0.3">
      <c r="A741">
        <f t="shared" si="59"/>
        <v>740</v>
      </c>
      <c r="B741" t="s">
        <v>3673</v>
      </c>
      <c r="C741" t="str">
        <f t="shared" si="55"/>
        <v>legumes_g_4_VegetableESA20a</v>
      </c>
      <c r="D741">
        <v>270</v>
      </c>
      <c r="E741">
        <v>119</v>
      </c>
      <c r="F741">
        <v>7.48</v>
      </c>
      <c r="G741">
        <v>4.08</v>
      </c>
      <c r="H741">
        <v>90.5</v>
      </c>
      <c r="I741">
        <v>62.1</v>
      </c>
      <c r="J741">
        <v>40.700000000000003</v>
      </c>
      <c r="K741">
        <v>29</v>
      </c>
      <c r="L741">
        <v>25.1</v>
      </c>
      <c r="M741">
        <v>24.6</v>
      </c>
      <c r="N741">
        <f>VLOOKUP(C741,'Original PWC Results'!C:E,3,FALSE)</f>
        <v>167</v>
      </c>
      <c r="O741">
        <f t="shared" si="58"/>
        <v>0.71257485029940115</v>
      </c>
      <c r="R741">
        <f t="shared" si="56"/>
        <v>11</v>
      </c>
      <c r="S741">
        <f t="shared" si="57"/>
        <v>18</v>
      </c>
    </row>
    <row r="742" spans="1:19" x14ac:dyDescent="0.3">
      <c r="A742">
        <f t="shared" si="59"/>
        <v>741</v>
      </c>
      <c r="B742" t="s">
        <v>3674</v>
      </c>
      <c r="C742" t="str">
        <f t="shared" si="55"/>
        <v>legumes_g_4_VegetableESA20b</v>
      </c>
      <c r="D742">
        <v>301</v>
      </c>
      <c r="E742">
        <v>214</v>
      </c>
      <c r="F742">
        <v>12.5</v>
      </c>
      <c r="G742">
        <v>4.96</v>
      </c>
      <c r="H742">
        <v>157</v>
      </c>
      <c r="I742">
        <v>115</v>
      </c>
      <c r="J742">
        <v>66.3</v>
      </c>
      <c r="K742">
        <v>48.1</v>
      </c>
      <c r="L742">
        <v>39.200000000000003</v>
      </c>
      <c r="M742">
        <v>38.6</v>
      </c>
      <c r="N742">
        <f>VLOOKUP(C742,'Original PWC Results'!C:E,3,FALSE)</f>
        <v>283</v>
      </c>
      <c r="O742">
        <f t="shared" si="58"/>
        <v>0.75618374558303891</v>
      </c>
      <c r="R742">
        <f t="shared" si="56"/>
        <v>11</v>
      </c>
      <c r="S742">
        <f t="shared" si="57"/>
        <v>18</v>
      </c>
    </row>
    <row r="743" spans="1:19" x14ac:dyDescent="0.3">
      <c r="A743">
        <f t="shared" si="59"/>
        <v>742</v>
      </c>
      <c r="B743" t="s">
        <v>3675</v>
      </c>
      <c r="C743" t="str">
        <f t="shared" si="55"/>
        <v>legumes_g_4_VegetableESA21</v>
      </c>
      <c r="D743">
        <v>180</v>
      </c>
      <c r="E743">
        <v>147</v>
      </c>
      <c r="F743">
        <v>8.25</v>
      </c>
      <c r="G743">
        <v>2.41</v>
      </c>
      <c r="H743">
        <v>123</v>
      </c>
      <c r="I743">
        <v>85.1</v>
      </c>
      <c r="J743">
        <v>44.4</v>
      </c>
      <c r="K743">
        <v>31.7</v>
      </c>
      <c r="L743">
        <v>27.8</v>
      </c>
      <c r="M743">
        <v>27.2</v>
      </c>
      <c r="N743">
        <f>VLOOKUP(C743,'Original PWC Results'!C:E,3,FALSE)</f>
        <v>220</v>
      </c>
      <c r="O743">
        <f t="shared" si="58"/>
        <v>0.66818181818181821</v>
      </c>
      <c r="R743">
        <f t="shared" si="56"/>
        <v>11</v>
      </c>
      <c r="S743">
        <f t="shared" si="57"/>
        <v>18</v>
      </c>
    </row>
    <row r="744" spans="1:19" x14ac:dyDescent="0.3">
      <c r="A744">
        <f t="shared" si="59"/>
        <v>743</v>
      </c>
      <c r="B744" t="s">
        <v>3676</v>
      </c>
      <c r="C744" t="str">
        <f t="shared" si="55"/>
        <v>noncropland_g_7_ROWESA1</v>
      </c>
      <c r="D744">
        <v>30.7</v>
      </c>
      <c r="E744">
        <v>30.3</v>
      </c>
      <c r="F744">
        <v>4.07</v>
      </c>
      <c r="G744">
        <v>1.8</v>
      </c>
      <c r="H744">
        <v>29.2</v>
      </c>
      <c r="I744">
        <v>23.5</v>
      </c>
      <c r="J744">
        <v>18.899999999999999</v>
      </c>
      <c r="K744">
        <v>14.6</v>
      </c>
      <c r="L744">
        <v>11.2</v>
      </c>
      <c r="M744">
        <v>11</v>
      </c>
      <c r="N744">
        <f>VLOOKUP(C744,'Original PWC Results'!C:E,3,FALSE)</f>
        <v>42.5</v>
      </c>
      <c r="O744">
        <f t="shared" si="58"/>
        <v>0.7129411764705883</v>
      </c>
      <c r="R744">
        <f t="shared" si="56"/>
        <v>15</v>
      </c>
      <c r="S744">
        <f t="shared" si="57"/>
        <v>22</v>
      </c>
    </row>
    <row r="745" spans="1:19" x14ac:dyDescent="0.3">
      <c r="A745">
        <f t="shared" si="59"/>
        <v>744</v>
      </c>
      <c r="B745" t="s">
        <v>3677</v>
      </c>
      <c r="C745" t="str">
        <f t="shared" si="55"/>
        <v>noncropland_g_7_ROWESA2</v>
      </c>
      <c r="D745">
        <v>37</v>
      </c>
      <c r="E745">
        <v>36.200000000000003</v>
      </c>
      <c r="F745">
        <v>2.97</v>
      </c>
      <c r="G745">
        <v>1.63</v>
      </c>
      <c r="H745">
        <v>34</v>
      </c>
      <c r="I745">
        <v>24.9</v>
      </c>
      <c r="J745">
        <v>13.6</v>
      </c>
      <c r="K745">
        <v>10.1</v>
      </c>
      <c r="L745">
        <v>8.2100000000000009</v>
      </c>
      <c r="M745">
        <v>8.08</v>
      </c>
      <c r="N745">
        <f>VLOOKUP(C745,'Original PWC Results'!C:E,3,FALSE)</f>
        <v>48.5</v>
      </c>
      <c r="O745">
        <f t="shared" si="58"/>
        <v>0.7463917525773196</v>
      </c>
      <c r="R745">
        <f t="shared" si="56"/>
        <v>15</v>
      </c>
      <c r="S745">
        <f t="shared" si="57"/>
        <v>22</v>
      </c>
    </row>
    <row r="746" spans="1:19" x14ac:dyDescent="0.3">
      <c r="A746">
        <f t="shared" si="59"/>
        <v>745</v>
      </c>
      <c r="B746" t="s">
        <v>3678</v>
      </c>
      <c r="C746" t="str">
        <f t="shared" si="55"/>
        <v>noncropland_g_7_ROWESA3</v>
      </c>
      <c r="D746">
        <v>76.7</v>
      </c>
      <c r="E746">
        <v>75.7</v>
      </c>
      <c r="F746">
        <v>8.68</v>
      </c>
      <c r="G746">
        <v>3.63</v>
      </c>
      <c r="H746">
        <v>73</v>
      </c>
      <c r="I746">
        <v>60.9</v>
      </c>
      <c r="J746">
        <v>40.700000000000003</v>
      </c>
      <c r="K746">
        <v>31.1</v>
      </c>
      <c r="L746">
        <v>23.4</v>
      </c>
      <c r="M746">
        <v>23.2</v>
      </c>
      <c r="N746">
        <f>VLOOKUP(C746,'Original PWC Results'!C:E,3,FALSE)</f>
        <v>101</v>
      </c>
      <c r="O746">
        <f t="shared" si="58"/>
        <v>0.7495049504950495</v>
      </c>
      <c r="R746">
        <f t="shared" si="56"/>
        <v>15</v>
      </c>
      <c r="S746">
        <f t="shared" si="57"/>
        <v>22</v>
      </c>
    </row>
    <row r="747" spans="1:19" x14ac:dyDescent="0.3">
      <c r="A747">
        <f t="shared" si="59"/>
        <v>746</v>
      </c>
      <c r="B747" t="s">
        <v>3679</v>
      </c>
      <c r="C747" t="str">
        <f t="shared" si="55"/>
        <v>noncropland_g_7_ROWESA4</v>
      </c>
      <c r="D747">
        <v>56.7</v>
      </c>
      <c r="E747">
        <v>55.5</v>
      </c>
      <c r="F747">
        <v>6.24</v>
      </c>
      <c r="G747">
        <v>2.21</v>
      </c>
      <c r="H747">
        <v>52</v>
      </c>
      <c r="I747">
        <v>39.1</v>
      </c>
      <c r="J747">
        <v>26.7</v>
      </c>
      <c r="K747">
        <v>20.7</v>
      </c>
      <c r="L747">
        <v>15</v>
      </c>
      <c r="M747">
        <v>14.8</v>
      </c>
      <c r="N747">
        <f>VLOOKUP(C747,'Original PWC Results'!C:E,3,FALSE)</f>
        <v>70.5</v>
      </c>
      <c r="O747">
        <f t="shared" si="58"/>
        <v>0.78723404255319152</v>
      </c>
      <c r="R747">
        <f t="shared" si="56"/>
        <v>15</v>
      </c>
      <c r="S747">
        <f t="shared" si="57"/>
        <v>22</v>
      </c>
    </row>
    <row r="748" spans="1:19" x14ac:dyDescent="0.3">
      <c r="A748">
        <f t="shared" si="59"/>
        <v>747</v>
      </c>
      <c r="B748" t="s">
        <v>3680</v>
      </c>
      <c r="C748" t="str">
        <f t="shared" si="55"/>
        <v>noncropland_g_7_ROWESA5</v>
      </c>
      <c r="D748">
        <v>41.7</v>
      </c>
      <c r="E748">
        <v>41.1</v>
      </c>
      <c r="F748">
        <v>4.04</v>
      </c>
      <c r="G748">
        <v>1.92</v>
      </c>
      <c r="H748">
        <v>39.299999999999997</v>
      </c>
      <c r="I748">
        <v>30.8</v>
      </c>
      <c r="J748">
        <v>19.899999999999999</v>
      </c>
      <c r="K748">
        <v>14.9</v>
      </c>
      <c r="L748">
        <v>11.7</v>
      </c>
      <c r="M748">
        <v>11.5</v>
      </c>
      <c r="N748">
        <f>VLOOKUP(C748,'Original PWC Results'!C:E,3,FALSE)</f>
        <v>58.9</v>
      </c>
      <c r="O748">
        <f t="shared" si="58"/>
        <v>0.6977928692699491</v>
      </c>
      <c r="R748">
        <f t="shared" si="56"/>
        <v>15</v>
      </c>
      <c r="S748">
        <f t="shared" si="57"/>
        <v>22</v>
      </c>
    </row>
    <row r="749" spans="1:19" x14ac:dyDescent="0.3">
      <c r="A749">
        <f t="shared" si="59"/>
        <v>748</v>
      </c>
      <c r="B749" t="s">
        <v>3681</v>
      </c>
      <c r="C749" t="str">
        <f t="shared" si="55"/>
        <v>noncropland_g_7_ROWESA6</v>
      </c>
      <c r="D749">
        <v>32.200000000000003</v>
      </c>
      <c r="E749">
        <v>31.7</v>
      </c>
      <c r="F749">
        <v>3.47</v>
      </c>
      <c r="G749">
        <v>1.56</v>
      </c>
      <c r="H749">
        <v>31.1</v>
      </c>
      <c r="I749">
        <v>27.3</v>
      </c>
      <c r="J749">
        <v>17</v>
      </c>
      <c r="K749">
        <v>12.8</v>
      </c>
      <c r="L749">
        <v>10.3</v>
      </c>
      <c r="M749">
        <v>10.1</v>
      </c>
      <c r="N749">
        <f>VLOOKUP(C749,'Original PWC Results'!C:E,3,FALSE)</f>
        <v>46</v>
      </c>
      <c r="O749">
        <f t="shared" si="58"/>
        <v>0.68913043478260871</v>
      </c>
      <c r="R749">
        <f t="shared" si="56"/>
        <v>15</v>
      </c>
      <c r="S749">
        <f t="shared" si="57"/>
        <v>22</v>
      </c>
    </row>
    <row r="750" spans="1:19" x14ac:dyDescent="0.3">
      <c r="A750">
        <f t="shared" si="59"/>
        <v>749</v>
      </c>
      <c r="B750" t="s">
        <v>3682</v>
      </c>
      <c r="C750" t="str">
        <f t="shared" si="55"/>
        <v>noncropland_g_7_ROWESA7</v>
      </c>
      <c r="D750">
        <v>33.299999999999997</v>
      </c>
      <c r="E750">
        <v>32.700000000000003</v>
      </c>
      <c r="F750">
        <v>3.19</v>
      </c>
      <c r="G750">
        <v>1.73</v>
      </c>
      <c r="H750">
        <v>31.6</v>
      </c>
      <c r="I750">
        <v>25.9</v>
      </c>
      <c r="J750">
        <v>15.8</v>
      </c>
      <c r="K750">
        <v>11.4</v>
      </c>
      <c r="L750">
        <v>9.39</v>
      </c>
      <c r="M750">
        <v>9.2200000000000006</v>
      </c>
      <c r="N750">
        <f>VLOOKUP(C750,'Original PWC Results'!C:E,3,FALSE)</f>
        <v>43</v>
      </c>
      <c r="O750">
        <f t="shared" si="58"/>
        <v>0.76046511627906987</v>
      </c>
      <c r="R750">
        <f t="shared" si="56"/>
        <v>15</v>
      </c>
      <c r="S750">
        <f t="shared" si="57"/>
        <v>22</v>
      </c>
    </row>
    <row r="751" spans="1:19" x14ac:dyDescent="0.3">
      <c r="A751">
        <f t="shared" si="59"/>
        <v>750</v>
      </c>
      <c r="B751" t="s">
        <v>3683</v>
      </c>
      <c r="C751" t="str">
        <f t="shared" si="55"/>
        <v>noncropland_g_7_ROWESA8</v>
      </c>
      <c r="D751">
        <v>41.8</v>
      </c>
      <c r="E751">
        <v>40.6</v>
      </c>
      <c r="F751">
        <v>2.66</v>
      </c>
      <c r="G751">
        <v>1.54</v>
      </c>
      <c r="H751">
        <v>37.799999999999997</v>
      </c>
      <c r="I751">
        <v>26.2</v>
      </c>
      <c r="J751">
        <v>14.5</v>
      </c>
      <c r="K751">
        <v>10.199999999999999</v>
      </c>
      <c r="L751">
        <v>8.44</v>
      </c>
      <c r="M751">
        <v>8.26</v>
      </c>
      <c r="N751">
        <f>VLOOKUP(C751,'Original PWC Results'!C:E,3,FALSE)</f>
        <v>53.5</v>
      </c>
      <c r="O751">
        <f t="shared" si="58"/>
        <v>0.75887850467289719</v>
      </c>
      <c r="R751">
        <f t="shared" si="56"/>
        <v>15</v>
      </c>
      <c r="S751">
        <f t="shared" si="57"/>
        <v>22</v>
      </c>
    </row>
    <row r="752" spans="1:19" x14ac:dyDescent="0.3">
      <c r="A752">
        <f t="shared" si="59"/>
        <v>751</v>
      </c>
      <c r="B752" t="s">
        <v>3684</v>
      </c>
      <c r="C752" t="str">
        <f t="shared" si="55"/>
        <v>noncropland_g_7_ROWESA8</v>
      </c>
      <c r="D752">
        <v>41.9</v>
      </c>
      <c r="E752">
        <v>40.799999999999997</v>
      </c>
      <c r="F752">
        <v>2.77</v>
      </c>
      <c r="G752">
        <v>1.39</v>
      </c>
      <c r="H752">
        <v>38.1</v>
      </c>
      <c r="I752">
        <v>27.5</v>
      </c>
      <c r="J752">
        <v>14.3</v>
      </c>
      <c r="K752">
        <v>10.5</v>
      </c>
      <c r="L752">
        <v>8.93</v>
      </c>
      <c r="M752">
        <v>8.74</v>
      </c>
      <c r="N752">
        <f>VLOOKUP(C752,'Original PWC Results'!C:E,3,FALSE)</f>
        <v>53.5</v>
      </c>
      <c r="O752">
        <f t="shared" si="58"/>
        <v>0.76261682242990647</v>
      </c>
      <c r="R752">
        <f t="shared" si="56"/>
        <v>15</v>
      </c>
      <c r="S752">
        <f t="shared" si="57"/>
        <v>22</v>
      </c>
    </row>
    <row r="753" spans="1:19" x14ac:dyDescent="0.3">
      <c r="A753">
        <f t="shared" si="59"/>
        <v>752</v>
      </c>
      <c r="B753" t="s">
        <v>3685</v>
      </c>
      <c r="C753" t="str">
        <f t="shared" si="55"/>
        <v>noncropland_g_7_ROWESA10a</v>
      </c>
      <c r="D753">
        <v>39.700000000000003</v>
      </c>
      <c r="E753">
        <v>38.799999999999997</v>
      </c>
      <c r="F753">
        <v>3.46</v>
      </c>
      <c r="G753">
        <v>1.79</v>
      </c>
      <c r="H753">
        <v>36.1</v>
      </c>
      <c r="I753">
        <v>28.1</v>
      </c>
      <c r="J753">
        <v>17.100000000000001</v>
      </c>
      <c r="K753">
        <v>12.5</v>
      </c>
      <c r="L753">
        <v>10.3</v>
      </c>
      <c r="M753">
        <v>10.1</v>
      </c>
      <c r="N753">
        <f>VLOOKUP(C753,'Original PWC Results'!C:E,3,FALSE)</f>
        <v>52.8</v>
      </c>
      <c r="O753">
        <f t="shared" si="58"/>
        <v>0.73484848484848486</v>
      </c>
      <c r="R753">
        <f t="shared" si="56"/>
        <v>15</v>
      </c>
      <c r="S753">
        <f t="shared" si="57"/>
        <v>22</v>
      </c>
    </row>
    <row r="754" spans="1:19" x14ac:dyDescent="0.3">
      <c r="A754">
        <f t="shared" si="59"/>
        <v>753</v>
      </c>
      <c r="B754" t="s">
        <v>3686</v>
      </c>
      <c r="C754" t="str">
        <f t="shared" si="55"/>
        <v>noncropland_g_7_ROWESA10b</v>
      </c>
      <c r="D754">
        <v>25.8</v>
      </c>
      <c r="E754">
        <v>25.5</v>
      </c>
      <c r="F754">
        <v>3.23</v>
      </c>
      <c r="G754">
        <v>1.61</v>
      </c>
      <c r="H754">
        <v>24.8</v>
      </c>
      <c r="I754">
        <v>21.3</v>
      </c>
      <c r="J754">
        <v>14.5</v>
      </c>
      <c r="K754">
        <v>11</v>
      </c>
      <c r="L754">
        <v>8.6199999999999992</v>
      </c>
      <c r="M754">
        <v>8.5299999999999994</v>
      </c>
      <c r="N754">
        <f>VLOOKUP(C754,'Original PWC Results'!C:E,3,FALSE)</f>
        <v>34.700000000000003</v>
      </c>
      <c r="O754">
        <f t="shared" si="58"/>
        <v>0.73487031700288175</v>
      </c>
      <c r="R754">
        <f t="shared" si="56"/>
        <v>15</v>
      </c>
      <c r="S754">
        <f t="shared" si="57"/>
        <v>22</v>
      </c>
    </row>
    <row r="755" spans="1:19" x14ac:dyDescent="0.3">
      <c r="A755">
        <f t="shared" si="59"/>
        <v>754</v>
      </c>
      <c r="B755" t="s">
        <v>3687</v>
      </c>
      <c r="C755" t="str">
        <f t="shared" si="55"/>
        <v>noncropland_g_7_ROWESA11a</v>
      </c>
      <c r="D755">
        <v>41.6</v>
      </c>
      <c r="E755">
        <v>40.700000000000003</v>
      </c>
      <c r="F755">
        <v>3.83</v>
      </c>
      <c r="G755">
        <v>1.86</v>
      </c>
      <c r="H755">
        <v>38.9</v>
      </c>
      <c r="I755">
        <v>31.1</v>
      </c>
      <c r="J755">
        <v>19.8</v>
      </c>
      <c r="K755">
        <v>14.7</v>
      </c>
      <c r="L755">
        <v>11.9</v>
      </c>
      <c r="M755">
        <v>11.7</v>
      </c>
      <c r="N755">
        <f>VLOOKUP(C755,'Original PWC Results'!C:E,3,FALSE)</f>
        <v>55</v>
      </c>
      <c r="O755">
        <f t="shared" si="58"/>
        <v>0.7400000000000001</v>
      </c>
      <c r="R755">
        <f t="shared" si="56"/>
        <v>15</v>
      </c>
      <c r="S755">
        <f t="shared" si="57"/>
        <v>22</v>
      </c>
    </row>
    <row r="756" spans="1:19" x14ac:dyDescent="0.3">
      <c r="A756">
        <f t="shared" si="59"/>
        <v>755</v>
      </c>
      <c r="B756" t="s">
        <v>3688</v>
      </c>
      <c r="C756" t="str">
        <f t="shared" si="55"/>
        <v>noncropland_g_7_ROWESA11b</v>
      </c>
      <c r="D756">
        <v>41.4</v>
      </c>
      <c r="E756">
        <v>40.6</v>
      </c>
      <c r="F756">
        <v>3.08</v>
      </c>
      <c r="G756">
        <v>1.48</v>
      </c>
      <c r="H756">
        <v>38.4</v>
      </c>
      <c r="I756">
        <v>28.2</v>
      </c>
      <c r="J756">
        <v>15.5</v>
      </c>
      <c r="K756">
        <v>11.3</v>
      </c>
      <c r="L756">
        <v>9.3000000000000007</v>
      </c>
      <c r="M756">
        <v>9.15</v>
      </c>
      <c r="N756">
        <f>VLOOKUP(C756,'Original PWC Results'!C:E,3,FALSE)</f>
        <v>55</v>
      </c>
      <c r="O756">
        <f t="shared" si="58"/>
        <v>0.73818181818181816</v>
      </c>
      <c r="R756">
        <f t="shared" si="56"/>
        <v>15</v>
      </c>
      <c r="S756">
        <f t="shared" si="57"/>
        <v>22</v>
      </c>
    </row>
    <row r="757" spans="1:19" x14ac:dyDescent="0.3">
      <c r="A757">
        <f t="shared" si="59"/>
        <v>756</v>
      </c>
      <c r="B757" t="s">
        <v>3689</v>
      </c>
      <c r="C757" t="str">
        <f t="shared" si="55"/>
        <v>noncropland_g_7_ROWESA12a</v>
      </c>
      <c r="D757">
        <v>46.5</v>
      </c>
      <c r="E757">
        <v>45.6</v>
      </c>
      <c r="F757">
        <v>3.68</v>
      </c>
      <c r="G757">
        <v>1.77</v>
      </c>
      <c r="H757">
        <v>43.3</v>
      </c>
      <c r="I757">
        <v>34.299999999999997</v>
      </c>
      <c r="J757">
        <v>20.2</v>
      </c>
      <c r="K757">
        <v>14.2</v>
      </c>
      <c r="L757">
        <v>11.7</v>
      </c>
      <c r="M757">
        <v>11.4</v>
      </c>
      <c r="N757">
        <f>VLOOKUP(C757,'Original PWC Results'!C:E,3,FALSE)</f>
        <v>62.1</v>
      </c>
      <c r="O757">
        <f t="shared" si="58"/>
        <v>0.7342995169082126</v>
      </c>
      <c r="R757">
        <f t="shared" si="56"/>
        <v>15</v>
      </c>
      <c r="S757">
        <f t="shared" si="57"/>
        <v>22</v>
      </c>
    </row>
    <row r="758" spans="1:19" x14ac:dyDescent="0.3">
      <c r="A758">
        <f t="shared" si="59"/>
        <v>757</v>
      </c>
      <c r="B758" t="s">
        <v>3690</v>
      </c>
      <c r="C758" t="str">
        <f t="shared" si="55"/>
        <v>noncropland_g_7_ROWESA12b</v>
      </c>
      <c r="D758">
        <v>37.9</v>
      </c>
      <c r="E758">
        <v>37.299999999999997</v>
      </c>
      <c r="F758">
        <v>3.63</v>
      </c>
      <c r="G758">
        <v>1.42</v>
      </c>
      <c r="H758">
        <v>35.799999999999997</v>
      </c>
      <c r="I758">
        <v>29.7</v>
      </c>
      <c r="J758">
        <v>19.600000000000001</v>
      </c>
      <c r="K758">
        <v>14.1</v>
      </c>
      <c r="L758">
        <v>11.4</v>
      </c>
      <c r="M758">
        <v>11.2</v>
      </c>
      <c r="N758">
        <f>VLOOKUP(C758,'Original PWC Results'!C:E,3,FALSE)</f>
        <v>52.9</v>
      </c>
      <c r="O758">
        <f t="shared" si="58"/>
        <v>0.70510396975425327</v>
      </c>
      <c r="R758">
        <f t="shared" si="56"/>
        <v>15</v>
      </c>
      <c r="S758">
        <f t="shared" si="57"/>
        <v>22</v>
      </c>
    </row>
    <row r="759" spans="1:19" x14ac:dyDescent="0.3">
      <c r="A759">
        <f t="shared" si="59"/>
        <v>758</v>
      </c>
      <c r="B759" t="s">
        <v>3691</v>
      </c>
      <c r="C759" t="str">
        <f t="shared" si="55"/>
        <v>noncropland_g_7_ROWESA13</v>
      </c>
      <c r="D759">
        <v>16.899999999999999</v>
      </c>
      <c r="E759">
        <v>16.5</v>
      </c>
      <c r="F759">
        <v>2.04</v>
      </c>
      <c r="G759">
        <v>0.98899999999999999</v>
      </c>
      <c r="H759">
        <v>15.8</v>
      </c>
      <c r="I759">
        <v>11.6</v>
      </c>
      <c r="J759">
        <v>8.89</v>
      </c>
      <c r="K759">
        <v>7</v>
      </c>
      <c r="L759">
        <v>5.17</v>
      </c>
      <c r="M759">
        <v>5.13</v>
      </c>
      <c r="N759">
        <f>VLOOKUP(C759,'Original PWC Results'!C:E,3,FALSE)</f>
        <v>24.1</v>
      </c>
      <c r="O759">
        <f t="shared" si="58"/>
        <v>0.68464730290456433</v>
      </c>
      <c r="R759">
        <f t="shared" si="56"/>
        <v>15</v>
      </c>
      <c r="S759">
        <f t="shared" si="57"/>
        <v>22</v>
      </c>
    </row>
    <row r="760" spans="1:19" x14ac:dyDescent="0.3">
      <c r="A760">
        <f t="shared" si="59"/>
        <v>759</v>
      </c>
      <c r="B760" t="s">
        <v>3692</v>
      </c>
      <c r="C760" t="str">
        <f t="shared" si="55"/>
        <v>noncropland_g_7_ROWESA14</v>
      </c>
      <c r="D760">
        <v>18.2</v>
      </c>
      <c r="E760">
        <v>18.100000000000001</v>
      </c>
      <c r="F760">
        <v>2.66</v>
      </c>
      <c r="G760">
        <v>1.54</v>
      </c>
      <c r="H760">
        <v>17.5</v>
      </c>
      <c r="I760">
        <v>15.1</v>
      </c>
      <c r="J760">
        <v>10.9</v>
      </c>
      <c r="K760">
        <v>8.51</v>
      </c>
      <c r="L760">
        <v>6.6</v>
      </c>
      <c r="M760">
        <v>6.54</v>
      </c>
      <c r="N760">
        <f>VLOOKUP(C760,'Original PWC Results'!C:E,3,FALSE)</f>
        <v>26</v>
      </c>
      <c r="O760">
        <f t="shared" si="58"/>
        <v>0.69615384615384623</v>
      </c>
      <c r="R760">
        <f t="shared" si="56"/>
        <v>15</v>
      </c>
      <c r="S760">
        <f t="shared" si="57"/>
        <v>22</v>
      </c>
    </row>
    <row r="761" spans="1:19" x14ac:dyDescent="0.3">
      <c r="A761">
        <f t="shared" si="59"/>
        <v>760</v>
      </c>
      <c r="B761" t="s">
        <v>3693</v>
      </c>
      <c r="C761" t="str">
        <f t="shared" si="55"/>
        <v>noncropland_g_7_ROWESA15a</v>
      </c>
      <c r="D761">
        <v>45.2</v>
      </c>
      <c r="E761">
        <v>44.4</v>
      </c>
      <c r="F761">
        <v>5.63</v>
      </c>
      <c r="G761">
        <v>1.88</v>
      </c>
      <c r="H761">
        <v>42.4</v>
      </c>
      <c r="I761">
        <v>33.5</v>
      </c>
      <c r="J761">
        <v>22.6</v>
      </c>
      <c r="K761">
        <v>17.7</v>
      </c>
      <c r="L761">
        <v>13.6</v>
      </c>
      <c r="M761">
        <v>13.4</v>
      </c>
      <c r="N761">
        <f>VLOOKUP(C761,'Original PWC Results'!C:E,3,FALSE)</f>
        <v>62</v>
      </c>
      <c r="O761">
        <f t="shared" si="58"/>
        <v>0.71612903225806446</v>
      </c>
      <c r="R761">
        <f t="shared" si="56"/>
        <v>15</v>
      </c>
      <c r="S761">
        <f t="shared" si="57"/>
        <v>22</v>
      </c>
    </row>
    <row r="762" spans="1:19" x14ac:dyDescent="0.3">
      <c r="A762">
        <f t="shared" si="59"/>
        <v>761</v>
      </c>
      <c r="B762" t="s">
        <v>3694</v>
      </c>
      <c r="C762" t="str">
        <f t="shared" si="55"/>
        <v>noncropland_g_7_ROWESA15b</v>
      </c>
      <c r="D762">
        <v>16.7</v>
      </c>
      <c r="E762">
        <v>16</v>
      </c>
      <c r="F762">
        <v>0.88500000000000001</v>
      </c>
      <c r="G762">
        <v>0.52200000000000002</v>
      </c>
      <c r="H762">
        <v>14.1</v>
      </c>
      <c r="I762">
        <v>7.89</v>
      </c>
      <c r="J762">
        <v>4.08</v>
      </c>
      <c r="K762">
        <v>3.14</v>
      </c>
      <c r="L762">
        <v>2.61</v>
      </c>
      <c r="M762">
        <v>2.5499999999999998</v>
      </c>
      <c r="N762">
        <f>VLOOKUP(C762,'Original PWC Results'!C:E,3,FALSE)</f>
        <v>23.3</v>
      </c>
      <c r="O762">
        <f t="shared" si="58"/>
        <v>0.68669527896995708</v>
      </c>
      <c r="R762">
        <f t="shared" si="56"/>
        <v>15</v>
      </c>
      <c r="S762">
        <f t="shared" si="57"/>
        <v>22</v>
      </c>
    </row>
    <row r="763" spans="1:19" x14ac:dyDescent="0.3">
      <c r="A763">
        <f t="shared" si="59"/>
        <v>762</v>
      </c>
      <c r="B763" t="s">
        <v>3695</v>
      </c>
      <c r="C763" t="str">
        <f t="shared" si="55"/>
        <v>noncropland_g_7_ROWESA16a</v>
      </c>
      <c r="D763">
        <v>18.2</v>
      </c>
      <c r="E763">
        <v>18</v>
      </c>
      <c r="F763">
        <v>2.76</v>
      </c>
      <c r="G763">
        <v>1.42</v>
      </c>
      <c r="H763">
        <v>17.5</v>
      </c>
      <c r="I763">
        <v>15.4</v>
      </c>
      <c r="J763">
        <v>12.2</v>
      </c>
      <c r="K763">
        <v>9.81</v>
      </c>
      <c r="L763">
        <v>7.36</v>
      </c>
      <c r="M763">
        <v>7.28</v>
      </c>
      <c r="N763">
        <f>VLOOKUP(C763,'Original PWC Results'!C:E,3,FALSE)</f>
        <v>25.2</v>
      </c>
      <c r="O763">
        <f t="shared" si="58"/>
        <v>0.7142857142857143</v>
      </c>
      <c r="R763">
        <f t="shared" si="56"/>
        <v>15</v>
      </c>
      <c r="S763">
        <f t="shared" si="57"/>
        <v>22</v>
      </c>
    </row>
    <row r="764" spans="1:19" x14ac:dyDescent="0.3">
      <c r="A764">
        <f t="shared" si="59"/>
        <v>763</v>
      </c>
      <c r="B764" t="s">
        <v>3696</v>
      </c>
      <c r="C764" t="str">
        <f t="shared" si="55"/>
        <v>noncropland_g_7_ROWESA16b</v>
      </c>
      <c r="D764">
        <v>8.5500000000000007</v>
      </c>
      <c r="E764">
        <v>8.48</v>
      </c>
      <c r="F764">
        <v>1.45</v>
      </c>
      <c r="G764">
        <v>1.1200000000000001</v>
      </c>
      <c r="H764">
        <v>8.2799999999999994</v>
      </c>
      <c r="I764">
        <v>7.28</v>
      </c>
      <c r="J764">
        <v>5.8</v>
      </c>
      <c r="K764">
        <v>4.8600000000000003</v>
      </c>
      <c r="L764">
        <v>3.71</v>
      </c>
      <c r="M764">
        <v>3.68</v>
      </c>
      <c r="N764">
        <f>VLOOKUP(C764,'Original PWC Results'!C:E,3,FALSE)</f>
        <v>12.2</v>
      </c>
      <c r="O764">
        <f t="shared" si="58"/>
        <v>0.69508196721311488</v>
      </c>
      <c r="R764">
        <f t="shared" si="56"/>
        <v>15</v>
      </c>
      <c r="S764">
        <f t="shared" si="57"/>
        <v>22</v>
      </c>
    </row>
    <row r="765" spans="1:19" x14ac:dyDescent="0.3">
      <c r="A765">
        <f t="shared" si="59"/>
        <v>764</v>
      </c>
      <c r="B765" t="s">
        <v>3697</v>
      </c>
      <c r="C765" t="str">
        <f t="shared" si="55"/>
        <v>noncropland_g_7_ROWESA17a</v>
      </c>
      <c r="D765">
        <v>26.4</v>
      </c>
      <c r="E765">
        <v>26.2</v>
      </c>
      <c r="F765">
        <v>5.66</v>
      </c>
      <c r="G765">
        <v>2.8</v>
      </c>
      <c r="H765">
        <v>25.7</v>
      </c>
      <c r="I765">
        <v>23.3</v>
      </c>
      <c r="J765">
        <v>19.899999999999999</v>
      </c>
      <c r="K765">
        <v>17.100000000000001</v>
      </c>
      <c r="L765">
        <v>12.2</v>
      </c>
      <c r="M765">
        <v>12.2</v>
      </c>
      <c r="N765">
        <f>VLOOKUP(C765,'Original PWC Results'!C:E,3,FALSE)</f>
        <v>37.1</v>
      </c>
      <c r="O765">
        <f t="shared" si="58"/>
        <v>0.70619946091644203</v>
      </c>
      <c r="R765">
        <f t="shared" si="56"/>
        <v>15</v>
      </c>
      <c r="S765">
        <f t="shared" si="57"/>
        <v>22</v>
      </c>
    </row>
    <row r="766" spans="1:19" x14ac:dyDescent="0.3">
      <c r="A766">
        <f t="shared" si="59"/>
        <v>765</v>
      </c>
      <c r="B766" t="s">
        <v>3698</v>
      </c>
      <c r="C766" t="str">
        <f t="shared" si="55"/>
        <v>noncropland_g_7_ROWESA17b</v>
      </c>
      <c r="D766">
        <v>20.3</v>
      </c>
      <c r="E766">
        <v>20</v>
      </c>
      <c r="F766">
        <v>2.39</v>
      </c>
      <c r="G766">
        <v>1.25</v>
      </c>
      <c r="H766">
        <v>19.399999999999999</v>
      </c>
      <c r="I766">
        <v>16.100000000000001</v>
      </c>
      <c r="J766">
        <v>10.6</v>
      </c>
      <c r="K766">
        <v>8.17</v>
      </c>
      <c r="L766">
        <v>6.52</v>
      </c>
      <c r="M766">
        <v>6.44</v>
      </c>
      <c r="N766">
        <f>VLOOKUP(C766,'Original PWC Results'!C:E,3,FALSE)</f>
        <v>28.3</v>
      </c>
      <c r="O766">
        <f t="shared" si="58"/>
        <v>0.70671378091872794</v>
      </c>
      <c r="R766">
        <f t="shared" si="56"/>
        <v>15</v>
      </c>
      <c r="S766">
        <f t="shared" si="57"/>
        <v>22</v>
      </c>
    </row>
    <row r="767" spans="1:19" x14ac:dyDescent="0.3">
      <c r="A767">
        <f t="shared" si="59"/>
        <v>766</v>
      </c>
      <c r="B767" t="s">
        <v>3699</v>
      </c>
      <c r="C767" t="str">
        <f t="shared" si="55"/>
        <v>noncropland_g_7_ROWESA18a</v>
      </c>
      <c r="D767">
        <v>18.399999999999999</v>
      </c>
      <c r="E767">
        <v>18.2</v>
      </c>
      <c r="F767">
        <v>2.74</v>
      </c>
      <c r="G767">
        <v>1.63</v>
      </c>
      <c r="H767">
        <v>17.7</v>
      </c>
      <c r="I767">
        <v>15.1</v>
      </c>
      <c r="J767">
        <v>11.2</v>
      </c>
      <c r="K767">
        <v>9.1199999999999992</v>
      </c>
      <c r="L767">
        <v>6.87</v>
      </c>
      <c r="M767">
        <v>6.83</v>
      </c>
      <c r="N767">
        <f>VLOOKUP(C767,'Original PWC Results'!C:E,3,FALSE)</f>
        <v>27.5</v>
      </c>
      <c r="O767">
        <f t="shared" si="58"/>
        <v>0.66181818181818175</v>
      </c>
      <c r="R767">
        <f t="shared" si="56"/>
        <v>15</v>
      </c>
      <c r="S767">
        <f t="shared" si="57"/>
        <v>22</v>
      </c>
    </row>
    <row r="768" spans="1:19" x14ac:dyDescent="0.3">
      <c r="A768">
        <f t="shared" si="59"/>
        <v>767</v>
      </c>
      <c r="B768" t="s">
        <v>3700</v>
      </c>
      <c r="C768" t="str">
        <f t="shared" si="55"/>
        <v>noncropland_g_7_ROWESA18b</v>
      </c>
      <c r="D768">
        <v>32</v>
      </c>
      <c r="E768">
        <v>31.5</v>
      </c>
      <c r="F768">
        <v>3.88</v>
      </c>
      <c r="G768">
        <v>1.53</v>
      </c>
      <c r="H768">
        <v>30.1</v>
      </c>
      <c r="I768">
        <v>26.6</v>
      </c>
      <c r="J768">
        <v>18.3</v>
      </c>
      <c r="K768">
        <v>14</v>
      </c>
      <c r="L768">
        <v>10.4</v>
      </c>
      <c r="M768">
        <v>10.3</v>
      </c>
      <c r="N768">
        <f>VLOOKUP(C768,'Original PWC Results'!C:E,3,FALSE)</f>
        <v>41.4</v>
      </c>
      <c r="O768">
        <f t="shared" si="58"/>
        <v>0.76086956521739135</v>
      </c>
      <c r="R768">
        <f t="shared" si="56"/>
        <v>15</v>
      </c>
      <c r="S768">
        <f t="shared" si="57"/>
        <v>22</v>
      </c>
    </row>
    <row r="769" spans="1:19" x14ac:dyDescent="0.3">
      <c r="A769">
        <f t="shared" si="59"/>
        <v>768</v>
      </c>
      <c r="B769" t="s">
        <v>3701</v>
      </c>
      <c r="C769" t="str">
        <f t="shared" si="55"/>
        <v>noncropland_g_7_ROWESA19a</v>
      </c>
      <c r="D769">
        <v>22.3</v>
      </c>
      <c r="E769">
        <v>22</v>
      </c>
      <c r="F769">
        <v>3.94</v>
      </c>
      <c r="G769">
        <v>2.14</v>
      </c>
      <c r="H769">
        <v>21.1</v>
      </c>
      <c r="I769">
        <v>18.100000000000001</v>
      </c>
      <c r="J769">
        <v>12.7</v>
      </c>
      <c r="K769">
        <v>10.1</v>
      </c>
      <c r="L769">
        <v>7.7</v>
      </c>
      <c r="M769">
        <v>7.64</v>
      </c>
      <c r="N769">
        <f>VLOOKUP(C769,'Original PWC Results'!C:E,3,FALSE)</f>
        <v>31.7</v>
      </c>
      <c r="O769">
        <f t="shared" si="58"/>
        <v>0.694006309148265</v>
      </c>
      <c r="R769">
        <f t="shared" si="56"/>
        <v>15</v>
      </c>
      <c r="S769">
        <f t="shared" si="57"/>
        <v>22</v>
      </c>
    </row>
    <row r="770" spans="1:19" x14ac:dyDescent="0.3">
      <c r="A770">
        <f t="shared" si="59"/>
        <v>769</v>
      </c>
      <c r="B770" t="s">
        <v>3702</v>
      </c>
      <c r="C770" t="str">
        <f t="shared" ref="C770:C833" si="60">LEFT(B770,R770-1)&amp;RIGHT(B770,LEN(B770)-S770)</f>
        <v>noncropland_g_7_ROWESA19b</v>
      </c>
      <c r="D770">
        <v>26.5</v>
      </c>
      <c r="E770">
        <v>26.1</v>
      </c>
      <c r="F770">
        <v>5.92</v>
      </c>
      <c r="G770">
        <v>3.67</v>
      </c>
      <c r="H770">
        <v>25</v>
      </c>
      <c r="I770">
        <v>21.9</v>
      </c>
      <c r="J770">
        <v>16</v>
      </c>
      <c r="K770">
        <v>13.6</v>
      </c>
      <c r="L770">
        <v>10.199999999999999</v>
      </c>
      <c r="M770">
        <v>10.199999999999999</v>
      </c>
      <c r="N770">
        <f>VLOOKUP(C770,'Original PWC Results'!C:E,3,FALSE)</f>
        <v>35.299999999999997</v>
      </c>
      <c r="O770">
        <f t="shared" si="58"/>
        <v>0.73937677053824369</v>
      </c>
      <c r="R770">
        <f t="shared" ref="R770:R833" si="61">SEARCH("run",B770)</f>
        <v>15</v>
      </c>
      <c r="S770">
        <f t="shared" ref="S770:S833" si="62">SEARCH("_",B770,SEARCH("_",B770,R770+1)+1)</f>
        <v>22</v>
      </c>
    </row>
    <row r="771" spans="1:19" x14ac:dyDescent="0.3">
      <c r="A771">
        <f t="shared" si="59"/>
        <v>770</v>
      </c>
      <c r="B771" t="s">
        <v>3703</v>
      </c>
      <c r="C771" t="str">
        <f t="shared" si="60"/>
        <v>noncropland_g_7_ROWESA20a</v>
      </c>
      <c r="D771">
        <v>79.2</v>
      </c>
      <c r="E771">
        <v>77.5</v>
      </c>
      <c r="F771">
        <v>6.55</v>
      </c>
      <c r="G771">
        <v>2.99</v>
      </c>
      <c r="H771">
        <v>72.900000000000006</v>
      </c>
      <c r="I771">
        <v>55.7</v>
      </c>
      <c r="J771">
        <v>34.4</v>
      </c>
      <c r="K771">
        <v>25</v>
      </c>
      <c r="L771">
        <v>19.600000000000001</v>
      </c>
      <c r="M771">
        <v>19.3</v>
      </c>
      <c r="N771">
        <f>VLOOKUP(C771,'Original PWC Results'!C:E,3,FALSE)</f>
        <v>104</v>
      </c>
      <c r="O771">
        <f t="shared" ref="O771:O834" si="63">E771/N771</f>
        <v>0.74519230769230771</v>
      </c>
      <c r="R771">
        <f t="shared" si="61"/>
        <v>15</v>
      </c>
      <c r="S771">
        <f t="shared" si="62"/>
        <v>22</v>
      </c>
    </row>
    <row r="772" spans="1:19" x14ac:dyDescent="0.3">
      <c r="A772">
        <f t="shared" ref="A772:A835" si="64">A771+1</f>
        <v>771</v>
      </c>
      <c r="B772" t="s">
        <v>3704</v>
      </c>
      <c r="C772" t="str">
        <f t="shared" si="60"/>
        <v>noncropland_g_7_ROWESA20b</v>
      </c>
      <c r="D772">
        <v>67.8</v>
      </c>
      <c r="E772">
        <v>66.400000000000006</v>
      </c>
      <c r="F772">
        <v>5.72</v>
      </c>
      <c r="G772">
        <v>1.69</v>
      </c>
      <c r="H772">
        <v>63.4</v>
      </c>
      <c r="I772">
        <v>51.3</v>
      </c>
      <c r="J772">
        <v>29.2</v>
      </c>
      <c r="K772">
        <v>21.3</v>
      </c>
      <c r="L772">
        <v>17.100000000000001</v>
      </c>
      <c r="M772">
        <v>16.8</v>
      </c>
      <c r="N772">
        <f>VLOOKUP(C772,'Original PWC Results'!C:E,3,FALSE)</f>
        <v>81.2</v>
      </c>
      <c r="O772">
        <f t="shared" si="63"/>
        <v>0.81773399014778325</v>
      </c>
      <c r="R772">
        <f t="shared" si="61"/>
        <v>15</v>
      </c>
      <c r="S772">
        <f t="shared" si="62"/>
        <v>22</v>
      </c>
    </row>
    <row r="773" spans="1:19" x14ac:dyDescent="0.3">
      <c r="A773">
        <f t="shared" si="64"/>
        <v>772</v>
      </c>
      <c r="B773" t="s">
        <v>3705</v>
      </c>
      <c r="C773" t="str">
        <f t="shared" si="60"/>
        <v>noncropland_g_7_ROWESA21</v>
      </c>
      <c r="D773">
        <v>20.2</v>
      </c>
      <c r="E773">
        <v>19.7</v>
      </c>
      <c r="F773">
        <v>1.45</v>
      </c>
      <c r="G773">
        <v>0.67800000000000005</v>
      </c>
      <c r="H773">
        <v>18.399999999999999</v>
      </c>
      <c r="I773">
        <v>12.8</v>
      </c>
      <c r="J773">
        <v>7.21</v>
      </c>
      <c r="K773">
        <v>5.48</v>
      </c>
      <c r="L773">
        <v>4.49</v>
      </c>
      <c r="M773">
        <v>4.42</v>
      </c>
      <c r="N773">
        <f>VLOOKUP(C773,'Original PWC Results'!C:E,3,FALSE)</f>
        <v>26.3</v>
      </c>
      <c r="O773">
        <f t="shared" si="63"/>
        <v>0.74904942965779464</v>
      </c>
      <c r="R773">
        <f t="shared" si="61"/>
        <v>15</v>
      </c>
      <c r="S773">
        <f t="shared" si="62"/>
        <v>22</v>
      </c>
    </row>
    <row r="774" spans="1:19" x14ac:dyDescent="0.3">
      <c r="A774">
        <f t="shared" si="64"/>
        <v>773</v>
      </c>
      <c r="B774" t="s">
        <v>3706</v>
      </c>
      <c r="C774" t="str">
        <f t="shared" si="60"/>
        <v>noncropland_g_4_ROWESA1</v>
      </c>
      <c r="D774">
        <v>58.1</v>
      </c>
      <c r="E774">
        <v>51.3</v>
      </c>
      <c r="F774">
        <v>4.33</v>
      </c>
      <c r="G774">
        <v>2.09</v>
      </c>
      <c r="H774">
        <v>45.9</v>
      </c>
      <c r="I774">
        <v>35.799999999999997</v>
      </c>
      <c r="J774">
        <v>21.8</v>
      </c>
      <c r="K774">
        <v>16</v>
      </c>
      <c r="L774">
        <v>12.7</v>
      </c>
      <c r="M774">
        <v>12.6</v>
      </c>
      <c r="N774">
        <f>VLOOKUP(C774,'Original PWC Results'!C:E,3,FALSE)</f>
        <v>75.3</v>
      </c>
      <c r="O774">
        <f t="shared" si="63"/>
        <v>0.68127490039840632</v>
      </c>
      <c r="R774">
        <f t="shared" si="61"/>
        <v>15</v>
      </c>
      <c r="S774">
        <f t="shared" si="62"/>
        <v>22</v>
      </c>
    </row>
    <row r="775" spans="1:19" x14ac:dyDescent="0.3">
      <c r="A775">
        <f t="shared" si="64"/>
        <v>774</v>
      </c>
      <c r="B775" t="s">
        <v>3707</v>
      </c>
      <c r="C775" t="str">
        <f t="shared" si="60"/>
        <v>noncropland_g_4_ROWESA2</v>
      </c>
      <c r="D775">
        <v>79.900000000000006</v>
      </c>
      <c r="E775">
        <v>58.6</v>
      </c>
      <c r="F775">
        <v>3.37</v>
      </c>
      <c r="G775">
        <v>2.02</v>
      </c>
      <c r="H775">
        <v>48.6</v>
      </c>
      <c r="I775">
        <v>31.8</v>
      </c>
      <c r="J775">
        <v>17.2</v>
      </c>
      <c r="K775">
        <v>12.8</v>
      </c>
      <c r="L775">
        <v>10.199999999999999</v>
      </c>
      <c r="M775">
        <v>10</v>
      </c>
      <c r="N775">
        <f>VLOOKUP(C775,'Original PWC Results'!C:E,3,FALSE)</f>
        <v>80.7</v>
      </c>
      <c r="O775">
        <f t="shared" si="63"/>
        <v>0.72614622057001244</v>
      </c>
      <c r="R775">
        <f t="shared" si="61"/>
        <v>15</v>
      </c>
      <c r="S775">
        <f t="shared" si="62"/>
        <v>22</v>
      </c>
    </row>
    <row r="776" spans="1:19" x14ac:dyDescent="0.3">
      <c r="A776">
        <f t="shared" si="64"/>
        <v>775</v>
      </c>
      <c r="B776" t="s">
        <v>3708</v>
      </c>
      <c r="C776" t="str">
        <f t="shared" si="60"/>
        <v>noncropland_g_4_ROWESA3</v>
      </c>
      <c r="D776">
        <v>156</v>
      </c>
      <c r="E776">
        <v>110</v>
      </c>
      <c r="F776">
        <v>6.81</v>
      </c>
      <c r="G776">
        <v>3.93</v>
      </c>
      <c r="H776">
        <v>81.400000000000006</v>
      </c>
      <c r="I776">
        <v>59.9</v>
      </c>
      <c r="J776">
        <v>37.1</v>
      </c>
      <c r="K776">
        <v>26.3</v>
      </c>
      <c r="L776">
        <v>23.3</v>
      </c>
      <c r="M776">
        <v>22.6</v>
      </c>
      <c r="N776">
        <f>VLOOKUP(C776,'Original PWC Results'!C:E,3,FALSE)</f>
        <v>140</v>
      </c>
      <c r="O776">
        <f t="shared" si="63"/>
        <v>0.7857142857142857</v>
      </c>
      <c r="R776">
        <f t="shared" si="61"/>
        <v>15</v>
      </c>
      <c r="S776">
        <f t="shared" si="62"/>
        <v>22</v>
      </c>
    </row>
    <row r="777" spans="1:19" x14ac:dyDescent="0.3">
      <c r="A777">
        <f t="shared" si="64"/>
        <v>776</v>
      </c>
      <c r="B777" t="s">
        <v>3709</v>
      </c>
      <c r="C777" t="str">
        <f t="shared" si="60"/>
        <v>noncropland_g_4_ROWESA4</v>
      </c>
      <c r="D777">
        <v>131</v>
      </c>
      <c r="E777">
        <v>70.8</v>
      </c>
      <c r="F777">
        <v>5.12</v>
      </c>
      <c r="G777">
        <v>2.56</v>
      </c>
      <c r="H777">
        <v>55.4</v>
      </c>
      <c r="I777">
        <v>39.4</v>
      </c>
      <c r="J777">
        <v>22.3</v>
      </c>
      <c r="K777">
        <v>16.600000000000001</v>
      </c>
      <c r="L777">
        <v>13</v>
      </c>
      <c r="M777">
        <v>12.8</v>
      </c>
      <c r="N777">
        <f>VLOOKUP(C777,'Original PWC Results'!C:E,3,FALSE)</f>
        <v>98.8</v>
      </c>
      <c r="O777">
        <f t="shared" si="63"/>
        <v>0.7165991902834008</v>
      </c>
      <c r="R777">
        <f t="shared" si="61"/>
        <v>15</v>
      </c>
      <c r="S777">
        <f t="shared" si="62"/>
        <v>22</v>
      </c>
    </row>
    <row r="778" spans="1:19" x14ac:dyDescent="0.3">
      <c r="A778">
        <f t="shared" si="64"/>
        <v>777</v>
      </c>
      <c r="B778" t="s">
        <v>3710</v>
      </c>
      <c r="C778" t="str">
        <f t="shared" si="60"/>
        <v>noncropland_g_4_ROWESA5</v>
      </c>
      <c r="D778">
        <v>75.599999999999994</v>
      </c>
      <c r="E778">
        <v>63.4</v>
      </c>
      <c r="F778">
        <v>5.77</v>
      </c>
      <c r="G778">
        <v>2.5</v>
      </c>
      <c r="H778">
        <v>55.2</v>
      </c>
      <c r="I778">
        <v>42.8</v>
      </c>
      <c r="J778">
        <v>30.1</v>
      </c>
      <c r="K778">
        <v>22</v>
      </c>
      <c r="L778">
        <v>18</v>
      </c>
      <c r="M778">
        <v>17.5</v>
      </c>
      <c r="N778">
        <f>VLOOKUP(C778,'Original PWC Results'!C:E,3,FALSE)</f>
        <v>88.4</v>
      </c>
      <c r="O778">
        <f t="shared" si="63"/>
        <v>0.7171945701357465</v>
      </c>
      <c r="R778">
        <f t="shared" si="61"/>
        <v>15</v>
      </c>
      <c r="S778">
        <f t="shared" si="62"/>
        <v>22</v>
      </c>
    </row>
    <row r="779" spans="1:19" x14ac:dyDescent="0.3">
      <c r="A779">
        <f t="shared" si="64"/>
        <v>778</v>
      </c>
      <c r="B779" t="s">
        <v>3711</v>
      </c>
      <c r="C779" t="str">
        <f t="shared" si="60"/>
        <v>noncropland_g_4_ROWESA6</v>
      </c>
      <c r="D779">
        <v>68.099999999999994</v>
      </c>
      <c r="E779">
        <v>61.7</v>
      </c>
      <c r="F779">
        <v>4.43</v>
      </c>
      <c r="G779">
        <v>2.0099999999999998</v>
      </c>
      <c r="H779">
        <v>56.8</v>
      </c>
      <c r="I779">
        <v>43.1</v>
      </c>
      <c r="J779">
        <v>24.1</v>
      </c>
      <c r="K779">
        <v>17.100000000000001</v>
      </c>
      <c r="L779">
        <v>14.4</v>
      </c>
      <c r="M779">
        <v>14.1</v>
      </c>
      <c r="N779">
        <f>VLOOKUP(C779,'Original PWC Results'!C:E,3,FALSE)</f>
        <v>86.9</v>
      </c>
      <c r="O779">
        <f t="shared" si="63"/>
        <v>0.71001150747986186</v>
      </c>
      <c r="R779">
        <f t="shared" si="61"/>
        <v>15</v>
      </c>
      <c r="S779">
        <f t="shared" si="62"/>
        <v>22</v>
      </c>
    </row>
    <row r="780" spans="1:19" x14ac:dyDescent="0.3">
      <c r="A780">
        <f t="shared" si="64"/>
        <v>779</v>
      </c>
      <c r="B780" t="s">
        <v>3712</v>
      </c>
      <c r="C780" t="str">
        <f t="shared" si="60"/>
        <v>noncropland_g_4_ROWESA7</v>
      </c>
      <c r="D780">
        <v>74.599999999999994</v>
      </c>
      <c r="E780">
        <v>56</v>
      </c>
      <c r="F780">
        <v>3.93</v>
      </c>
      <c r="G780">
        <v>2.1</v>
      </c>
      <c r="H780">
        <v>43.6</v>
      </c>
      <c r="I780">
        <v>33.1</v>
      </c>
      <c r="J780">
        <v>20.2</v>
      </c>
      <c r="K780">
        <v>14.6</v>
      </c>
      <c r="L780">
        <v>12</v>
      </c>
      <c r="M780">
        <v>11.7</v>
      </c>
      <c r="N780">
        <f>VLOOKUP(C780,'Original PWC Results'!C:E,3,FALSE)</f>
        <v>72</v>
      </c>
      <c r="O780">
        <f t="shared" si="63"/>
        <v>0.77777777777777779</v>
      </c>
      <c r="R780">
        <f t="shared" si="61"/>
        <v>15</v>
      </c>
      <c r="S780">
        <f t="shared" si="62"/>
        <v>22</v>
      </c>
    </row>
    <row r="781" spans="1:19" x14ac:dyDescent="0.3">
      <c r="A781">
        <f t="shared" si="64"/>
        <v>780</v>
      </c>
      <c r="B781" t="s">
        <v>3713</v>
      </c>
      <c r="C781" t="str">
        <f t="shared" si="60"/>
        <v>noncropland_g_4_ROWESA8</v>
      </c>
      <c r="D781">
        <v>94.5</v>
      </c>
      <c r="E781">
        <v>72.900000000000006</v>
      </c>
      <c r="F781">
        <v>3.36</v>
      </c>
      <c r="G781">
        <v>1.94</v>
      </c>
      <c r="H781">
        <v>58.3</v>
      </c>
      <c r="I781">
        <v>37.5</v>
      </c>
      <c r="J781">
        <v>19.100000000000001</v>
      </c>
      <c r="K781">
        <v>13.2</v>
      </c>
      <c r="L781">
        <v>11.7</v>
      </c>
      <c r="M781">
        <v>11.4</v>
      </c>
      <c r="N781">
        <f>VLOOKUP(C781,'Original PWC Results'!C:E,3,FALSE)</f>
        <v>93.9</v>
      </c>
      <c r="O781">
        <f t="shared" si="63"/>
        <v>0.77635782747603832</v>
      </c>
      <c r="R781">
        <f t="shared" si="61"/>
        <v>15</v>
      </c>
      <c r="S781">
        <f t="shared" si="62"/>
        <v>22</v>
      </c>
    </row>
    <row r="782" spans="1:19" x14ac:dyDescent="0.3">
      <c r="A782">
        <f t="shared" si="64"/>
        <v>781</v>
      </c>
      <c r="B782" t="s">
        <v>3714</v>
      </c>
      <c r="C782" t="str">
        <f t="shared" si="60"/>
        <v>noncropland_g_4_ROWESA8</v>
      </c>
      <c r="D782">
        <v>81.599999999999994</v>
      </c>
      <c r="E782">
        <v>63.3</v>
      </c>
      <c r="F782">
        <v>2.95</v>
      </c>
      <c r="G782">
        <v>1.74</v>
      </c>
      <c r="H782">
        <v>52.5</v>
      </c>
      <c r="I782">
        <v>31</v>
      </c>
      <c r="J782">
        <v>17.100000000000001</v>
      </c>
      <c r="K782">
        <v>11.7</v>
      </c>
      <c r="L782">
        <v>10.1</v>
      </c>
      <c r="M782">
        <v>9.84</v>
      </c>
      <c r="N782">
        <f>VLOOKUP(C782,'Original PWC Results'!C:E,3,FALSE)</f>
        <v>93.9</v>
      </c>
      <c r="O782">
        <f t="shared" si="63"/>
        <v>0.6741214057507986</v>
      </c>
      <c r="R782">
        <f t="shared" si="61"/>
        <v>15</v>
      </c>
      <c r="S782">
        <f t="shared" si="62"/>
        <v>22</v>
      </c>
    </row>
    <row r="783" spans="1:19" x14ac:dyDescent="0.3">
      <c r="A783">
        <f t="shared" si="64"/>
        <v>782</v>
      </c>
      <c r="B783" t="s">
        <v>3715</v>
      </c>
      <c r="C783" t="str">
        <f t="shared" si="60"/>
        <v>noncropland_g_4_ROWESA10a</v>
      </c>
      <c r="D783">
        <v>88.9</v>
      </c>
      <c r="E783">
        <v>68.5</v>
      </c>
      <c r="F783">
        <v>4.67</v>
      </c>
      <c r="G783">
        <v>2.2999999999999998</v>
      </c>
      <c r="H783">
        <v>56.2</v>
      </c>
      <c r="I783">
        <v>40.5</v>
      </c>
      <c r="J783">
        <v>24.2</v>
      </c>
      <c r="K783">
        <v>17.3</v>
      </c>
      <c r="L783">
        <v>14.7</v>
      </c>
      <c r="M783">
        <v>14.5</v>
      </c>
      <c r="N783">
        <f>VLOOKUP(C783,'Original PWC Results'!C:E,3,FALSE)</f>
        <v>90.4</v>
      </c>
      <c r="O783">
        <f t="shared" si="63"/>
        <v>0.75774336283185839</v>
      </c>
      <c r="R783">
        <f t="shared" si="61"/>
        <v>15</v>
      </c>
      <c r="S783">
        <f t="shared" si="62"/>
        <v>22</v>
      </c>
    </row>
    <row r="784" spans="1:19" x14ac:dyDescent="0.3">
      <c r="A784">
        <f t="shared" si="64"/>
        <v>783</v>
      </c>
      <c r="B784" t="s">
        <v>3716</v>
      </c>
      <c r="C784" t="str">
        <f t="shared" si="60"/>
        <v>noncropland_g_4_ROWESA10b</v>
      </c>
      <c r="D784">
        <v>47.6</v>
      </c>
      <c r="E784">
        <v>43.6</v>
      </c>
      <c r="F784">
        <v>4.75</v>
      </c>
      <c r="G784">
        <v>2.0299999999999998</v>
      </c>
      <c r="H784">
        <v>39.700000000000003</v>
      </c>
      <c r="I784">
        <v>32.299999999999997</v>
      </c>
      <c r="J784">
        <v>21.4</v>
      </c>
      <c r="K784">
        <v>16</v>
      </c>
      <c r="L784">
        <v>12.5</v>
      </c>
      <c r="M784">
        <v>12.4</v>
      </c>
      <c r="N784">
        <f>VLOOKUP(C784,'Original PWC Results'!C:E,3,FALSE)</f>
        <v>61.7</v>
      </c>
      <c r="O784">
        <f t="shared" si="63"/>
        <v>0.70664505672609401</v>
      </c>
      <c r="R784">
        <f t="shared" si="61"/>
        <v>15</v>
      </c>
      <c r="S784">
        <f t="shared" si="62"/>
        <v>22</v>
      </c>
    </row>
    <row r="785" spans="1:19" x14ac:dyDescent="0.3">
      <c r="A785">
        <f t="shared" si="64"/>
        <v>784</v>
      </c>
      <c r="B785" t="s">
        <v>3717</v>
      </c>
      <c r="C785" t="str">
        <f t="shared" si="60"/>
        <v>noncropland_g_4_ROWESA11a</v>
      </c>
      <c r="D785">
        <v>91.1</v>
      </c>
      <c r="E785">
        <v>65.8</v>
      </c>
      <c r="F785">
        <v>3.86</v>
      </c>
      <c r="G785">
        <v>2.2999999999999998</v>
      </c>
      <c r="H785">
        <v>49.5</v>
      </c>
      <c r="I785">
        <v>34.5</v>
      </c>
      <c r="J785">
        <v>20.399999999999999</v>
      </c>
      <c r="K785">
        <v>14.8</v>
      </c>
      <c r="L785">
        <v>12.7</v>
      </c>
      <c r="M785">
        <v>12.4</v>
      </c>
      <c r="N785">
        <f>VLOOKUP(C785,'Original PWC Results'!C:E,3,FALSE)</f>
        <v>85.6</v>
      </c>
      <c r="O785">
        <f t="shared" si="63"/>
        <v>0.76869158878504673</v>
      </c>
      <c r="R785">
        <f t="shared" si="61"/>
        <v>15</v>
      </c>
      <c r="S785">
        <f t="shared" si="62"/>
        <v>22</v>
      </c>
    </row>
    <row r="786" spans="1:19" x14ac:dyDescent="0.3">
      <c r="A786">
        <f t="shared" si="64"/>
        <v>785</v>
      </c>
      <c r="B786" t="s">
        <v>3718</v>
      </c>
      <c r="C786" t="str">
        <f t="shared" si="60"/>
        <v>noncropland_g_4_ROWESA11b</v>
      </c>
      <c r="D786">
        <v>90.1</v>
      </c>
      <c r="E786">
        <v>77.3</v>
      </c>
      <c r="F786">
        <v>4.09</v>
      </c>
      <c r="G786">
        <v>1.94</v>
      </c>
      <c r="H786">
        <v>55.5</v>
      </c>
      <c r="I786">
        <v>38</v>
      </c>
      <c r="J786">
        <v>21.5</v>
      </c>
      <c r="K786">
        <v>15.5</v>
      </c>
      <c r="L786">
        <v>13.1</v>
      </c>
      <c r="M786">
        <v>12.9</v>
      </c>
      <c r="N786">
        <f>VLOOKUP(C786,'Original PWC Results'!C:E,3,FALSE)</f>
        <v>99</v>
      </c>
      <c r="O786">
        <f t="shared" si="63"/>
        <v>0.78080808080808073</v>
      </c>
      <c r="R786">
        <f t="shared" si="61"/>
        <v>15</v>
      </c>
      <c r="S786">
        <f t="shared" si="62"/>
        <v>22</v>
      </c>
    </row>
    <row r="787" spans="1:19" x14ac:dyDescent="0.3">
      <c r="A787">
        <f t="shared" si="64"/>
        <v>786</v>
      </c>
      <c r="B787" t="s">
        <v>3719</v>
      </c>
      <c r="C787" t="str">
        <f t="shared" si="60"/>
        <v>noncropland_g_4_ROWESA12a</v>
      </c>
      <c r="D787">
        <v>85.4</v>
      </c>
      <c r="E787">
        <v>65.099999999999994</v>
      </c>
      <c r="F787">
        <v>3.97</v>
      </c>
      <c r="G787">
        <v>2.27</v>
      </c>
      <c r="H787">
        <v>51.5</v>
      </c>
      <c r="I787">
        <v>35.9</v>
      </c>
      <c r="J787">
        <v>22.8</v>
      </c>
      <c r="K787">
        <v>15.7</v>
      </c>
      <c r="L787">
        <v>14.2</v>
      </c>
      <c r="M787">
        <v>13.9</v>
      </c>
      <c r="N787">
        <f>VLOOKUP(C787,'Original PWC Results'!C:E,3,FALSE)</f>
        <v>83.8</v>
      </c>
      <c r="O787">
        <f t="shared" si="63"/>
        <v>0.77684964200477324</v>
      </c>
      <c r="R787">
        <f t="shared" si="61"/>
        <v>15</v>
      </c>
      <c r="S787">
        <f t="shared" si="62"/>
        <v>22</v>
      </c>
    </row>
    <row r="788" spans="1:19" x14ac:dyDescent="0.3">
      <c r="A788">
        <f t="shared" si="64"/>
        <v>787</v>
      </c>
      <c r="B788" t="s">
        <v>3720</v>
      </c>
      <c r="C788" t="str">
        <f t="shared" si="60"/>
        <v>noncropland_g_4_ROWESA12b</v>
      </c>
      <c r="D788">
        <v>74.2</v>
      </c>
      <c r="E788">
        <v>63.6</v>
      </c>
      <c r="F788">
        <v>3.99</v>
      </c>
      <c r="G788">
        <v>1.85</v>
      </c>
      <c r="H788">
        <v>52.4</v>
      </c>
      <c r="I788">
        <v>37</v>
      </c>
      <c r="J788">
        <v>21</v>
      </c>
      <c r="K788">
        <v>15.3</v>
      </c>
      <c r="L788">
        <v>12.4</v>
      </c>
      <c r="M788">
        <v>12.1</v>
      </c>
      <c r="N788">
        <f>VLOOKUP(C788,'Original PWC Results'!C:E,3,FALSE)</f>
        <v>87.7</v>
      </c>
      <c r="O788">
        <f t="shared" si="63"/>
        <v>0.72519954389965791</v>
      </c>
      <c r="R788">
        <f t="shared" si="61"/>
        <v>15</v>
      </c>
      <c r="S788">
        <f t="shared" si="62"/>
        <v>22</v>
      </c>
    </row>
    <row r="789" spans="1:19" x14ac:dyDescent="0.3">
      <c r="A789">
        <f t="shared" si="64"/>
        <v>788</v>
      </c>
      <c r="B789" t="s">
        <v>3721</v>
      </c>
      <c r="C789" t="str">
        <f t="shared" si="60"/>
        <v>noncropland_g_4_ROWESA13</v>
      </c>
      <c r="D789">
        <v>34</v>
      </c>
      <c r="E789">
        <v>29.4</v>
      </c>
      <c r="F789">
        <v>2.93</v>
      </c>
      <c r="G789">
        <v>1.31</v>
      </c>
      <c r="H789">
        <v>26.6</v>
      </c>
      <c r="I789">
        <v>19</v>
      </c>
      <c r="J789">
        <v>14.2</v>
      </c>
      <c r="K789">
        <v>10.7</v>
      </c>
      <c r="L789">
        <v>8.24</v>
      </c>
      <c r="M789">
        <v>8.14</v>
      </c>
      <c r="N789">
        <f>VLOOKUP(C789,'Original PWC Results'!C:E,3,FALSE)</f>
        <v>42.6</v>
      </c>
      <c r="O789">
        <f t="shared" si="63"/>
        <v>0.6901408450704225</v>
      </c>
      <c r="R789">
        <f t="shared" si="61"/>
        <v>15</v>
      </c>
      <c r="S789">
        <f t="shared" si="62"/>
        <v>22</v>
      </c>
    </row>
    <row r="790" spans="1:19" x14ac:dyDescent="0.3">
      <c r="A790">
        <f t="shared" si="64"/>
        <v>789</v>
      </c>
      <c r="B790" t="s">
        <v>3722</v>
      </c>
      <c r="C790" t="str">
        <f t="shared" si="60"/>
        <v>noncropland_g_4_ROWESA14</v>
      </c>
      <c r="D790">
        <v>34</v>
      </c>
      <c r="E790">
        <v>32.700000000000003</v>
      </c>
      <c r="F790">
        <v>4.46</v>
      </c>
      <c r="G790">
        <v>1.89</v>
      </c>
      <c r="H790">
        <v>31</v>
      </c>
      <c r="I790">
        <v>26.9</v>
      </c>
      <c r="J790">
        <v>19.399999999999999</v>
      </c>
      <c r="K790">
        <v>15</v>
      </c>
      <c r="L790">
        <v>11.4</v>
      </c>
      <c r="M790">
        <v>11.3</v>
      </c>
      <c r="N790">
        <f>VLOOKUP(C790,'Original PWC Results'!C:E,3,FALSE)</f>
        <v>50.4</v>
      </c>
      <c r="O790">
        <f t="shared" si="63"/>
        <v>0.64880952380952384</v>
      </c>
      <c r="R790">
        <f t="shared" si="61"/>
        <v>15</v>
      </c>
      <c r="S790">
        <f t="shared" si="62"/>
        <v>22</v>
      </c>
    </row>
    <row r="791" spans="1:19" x14ac:dyDescent="0.3">
      <c r="A791">
        <f t="shared" si="64"/>
        <v>790</v>
      </c>
      <c r="B791" t="s">
        <v>3723</v>
      </c>
      <c r="C791" t="str">
        <f t="shared" si="60"/>
        <v>noncropland_g_4_ROWESA15a</v>
      </c>
      <c r="D791">
        <v>86.2</v>
      </c>
      <c r="E791">
        <v>71.400000000000006</v>
      </c>
      <c r="F791">
        <v>5.47</v>
      </c>
      <c r="G791">
        <v>2.2999999999999998</v>
      </c>
      <c r="H791">
        <v>59.6</v>
      </c>
      <c r="I791">
        <v>42.4</v>
      </c>
      <c r="J791">
        <v>26</v>
      </c>
      <c r="K791">
        <v>18.7</v>
      </c>
      <c r="L791">
        <v>16.600000000000001</v>
      </c>
      <c r="M791">
        <v>16.100000000000001</v>
      </c>
      <c r="N791">
        <f>VLOOKUP(C791,'Original PWC Results'!C:E,3,FALSE)</f>
        <v>95.3</v>
      </c>
      <c r="O791">
        <f t="shared" si="63"/>
        <v>0.74921301154249742</v>
      </c>
      <c r="R791">
        <f t="shared" si="61"/>
        <v>15</v>
      </c>
      <c r="S791">
        <f t="shared" si="62"/>
        <v>22</v>
      </c>
    </row>
    <row r="792" spans="1:19" x14ac:dyDescent="0.3">
      <c r="A792">
        <f t="shared" si="64"/>
        <v>791</v>
      </c>
      <c r="B792" t="s">
        <v>3724</v>
      </c>
      <c r="C792" t="str">
        <f t="shared" si="60"/>
        <v>noncropland_g_4_ROWESA15b</v>
      </c>
      <c r="D792">
        <v>38.6</v>
      </c>
      <c r="E792">
        <v>30.5</v>
      </c>
      <c r="F792">
        <v>1.34</v>
      </c>
      <c r="G792">
        <v>0.77</v>
      </c>
      <c r="H792">
        <v>25.6</v>
      </c>
      <c r="I792">
        <v>13.7</v>
      </c>
      <c r="J792">
        <v>6.25</v>
      </c>
      <c r="K792">
        <v>4.5199999999999996</v>
      </c>
      <c r="L792">
        <v>4</v>
      </c>
      <c r="M792">
        <v>3.86</v>
      </c>
      <c r="N792">
        <f>VLOOKUP(C792,'Original PWC Results'!C:E,3,FALSE)</f>
        <v>46.2</v>
      </c>
      <c r="O792">
        <f t="shared" si="63"/>
        <v>0.66017316017316008</v>
      </c>
      <c r="R792">
        <f t="shared" si="61"/>
        <v>15</v>
      </c>
      <c r="S792">
        <f t="shared" si="62"/>
        <v>22</v>
      </c>
    </row>
    <row r="793" spans="1:19" x14ac:dyDescent="0.3">
      <c r="A793">
        <f t="shared" si="64"/>
        <v>792</v>
      </c>
      <c r="B793" t="s">
        <v>3725</v>
      </c>
      <c r="C793" t="str">
        <f t="shared" si="60"/>
        <v>noncropland_g_4_ROWESA16a</v>
      </c>
      <c r="D793">
        <v>35</v>
      </c>
      <c r="E793">
        <v>32.799999999999997</v>
      </c>
      <c r="F793">
        <v>4.16</v>
      </c>
      <c r="G793">
        <v>1.79</v>
      </c>
      <c r="H793">
        <v>29.9</v>
      </c>
      <c r="I793">
        <v>25.9</v>
      </c>
      <c r="J793">
        <v>19.5</v>
      </c>
      <c r="K793">
        <v>15.3</v>
      </c>
      <c r="L793">
        <v>11.3</v>
      </c>
      <c r="M793">
        <v>11.2</v>
      </c>
      <c r="N793">
        <f>VLOOKUP(C793,'Original PWC Results'!C:E,3,FALSE)</f>
        <v>47.6</v>
      </c>
      <c r="O793">
        <f t="shared" si="63"/>
        <v>0.68907563025210072</v>
      </c>
      <c r="R793">
        <f t="shared" si="61"/>
        <v>15</v>
      </c>
      <c r="S793">
        <f t="shared" si="62"/>
        <v>22</v>
      </c>
    </row>
    <row r="794" spans="1:19" x14ac:dyDescent="0.3">
      <c r="A794">
        <f t="shared" si="64"/>
        <v>793</v>
      </c>
      <c r="B794" t="s">
        <v>3726</v>
      </c>
      <c r="C794" t="str">
        <f t="shared" si="60"/>
        <v>noncropland_g_4_ROWESA16b</v>
      </c>
      <c r="D794">
        <v>13.4</v>
      </c>
      <c r="E794">
        <v>12.8</v>
      </c>
      <c r="F794">
        <v>1.79</v>
      </c>
      <c r="G794">
        <v>1.0900000000000001</v>
      </c>
      <c r="H794">
        <v>12</v>
      </c>
      <c r="I794">
        <v>10</v>
      </c>
      <c r="J794">
        <v>7.33</v>
      </c>
      <c r="K794">
        <v>5.99</v>
      </c>
      <c r="L794">
        <v>4.68</v>
      </c>
      <c r="M794">
        <v>4.6399999999999997</v>
      </c>
      <c r="N794">
        <f>VLOOKUP(C794,'Original PWC Results'!C:E,3,FALSE)</f>
        <v>20.7</v>
      </c>
      <c r="O794">
        <f t="shared" si="63"/>
        <v>0.6183574879227054</v>
      </c>
      <c r="R794">
        <f t="shared" si="61"/>
        <v>15</v>
      </c>
      <c r="S794">
        <f t="shared" si="62"/>
        <v>22</v>
      </c>
    </row>
    <row r="795" spans="1:19" x14ac:dyDescent="0.3">
      <c r="A795">
        <f t="shared" si="64"/>
        <v>794</v>
      </c>
      <c r="B795" t="s">
        <v>3727</v>
      </c>
      <c r="C795" t="str">
        <f t="shared" si="60"/>
        <v>noncropland_g_4_ROWESA17a</v>
      </c>
      <c r="D795">
        <v>49.3</v>
      </c>
      <c r="E795">
        <v>45.1</v>
      </c>
      <c r="F795">
        <v>7.66</v>
      </c>
      <c r="G795">
        <v>3.35</v>
      </c>
      <c r="H795">
        <v>41.7</v>
      </c>
      <c r="I795">
        <v>36.799999999999997</v>
      </c>
      <c r="J795">
        <v>28.9</v>
      </c>
      <c r="K795">
        <v>24.2</v>
      </c>
      <c r="L795">
        <v>17.399999999999999</v>
      </c>
      <c r="M795">
        <v>17.3</v>
      </c>
      <c r="N795">
        <f>VLOOKUP(C795,'Original PWC Results'!C:E,3,FALSE)</f>
        <v>60.9</v>
      </c>
      <c r="O795">
        <f t="shared" si="63"/>
        <v>0.74055829228243031</v>
      </c>
      <c r="R795">
        <f t="shared" si="61"/>
        <v>15</v>
      </c>
      <c r="S795">
        <f t="shared" si="62"/>
        <v>22</v>
      </c>
    </row>
    <row r="796" spans="1:19" x14ac:dyDescent="0.3">
      <c r="A796">
        <f t="shared" si="64"/>
        <v>795</v>
      </c>
      <c r="B796" t="s">
        <v>3728</v>
      </c>
      <c r="C796" t="str">
        <f t="shared" si="60"/>
        <v>noncropland_g_4_ROWESA17b</v>
      </c>
      <c r="D796">
        <v>39.6</v>
      </c>
      <c r="E796">
        <v>37.5</v>
      </c>
      <c r="F796">
        <v>4.05</v>
      </c>
      <c r="G796">
        <v>1.5</v>
      </c>
      <c r="H796">
        <v>35.200000000000003</v>
      </c>
      <c r="I796">
        <v>29.2</v>
      </c>
      <c r="J796">
        <v>19.100000000000001</v>
      </c>
      <c r="K796">
        <v>14.2</v>
      </c>
      <c r="L796">
        <v>11.3</v>
      </c>
      <c r="M796">
        <v>11.2</v>
      </c>
      <c r="N796">
        <f>VLOOKUP(C796,'Original PWC Results'!C:E,3,FALSE)</f>
        <v>55.4</v>
      </c>
      <c r="O796">
        <f t="shared" si="63"/>
        <v>0.67689530685920585</v>
      </c>
      <c r="R796">
        <f t="shared" si="61"/>
        <v>15</v>
      </c>
      <c r="S796">
        <f t="shared" si="62"/>
        <v>22</v>
      </c>
    </row>
    <row r="797" spans="1:19" x14ac:dyDescent="0.3">
      <c r="A797">
        <f t="shared" si="64"/>
        <v>796</v>
      </c>
      <c r="B797" t="s">
        <v>3729</v>
      </c>
      <c r="C797" t="str">
        <f t="shared" si="60"/>
        <v>noncropland_g_4_ROWESA18a</v>
      </c>
      <c r="D797">
        <v>33.700000000000003</v>
      </c>
      <c r="E797">
        <v>31.7</v>
      </c>
      <c r="F797">
        <v>4.2</v>
      </c>
      <c r="G797">
        <v>2.25</v>
      </c>
      <c r="H797">
        <v>29.6</v>
      </c>
      <c r="I797">
        <v>25.1</v>
      </c>
      <c r="J797">
        <v>18</v>
      </c>
      <c r="K797">
        <v>14.5</v>
      </c>
      <c r="L797">
        <v>10.8</v>
      </c>
      <c r="M797">
        <v>10.7</v>
      </c>
      <c r="N797">
        <f>VLOOKUP(C797,'Original PWC Results'!C:E,3,FALSE)</f>
        <v>50.4</v>
      </c>
      <c r="O797">
        <f t="shared" si="63"/>
        <v>0.62896825396825395</v>
      </c>
      <c r="R797">
        <f t="shared" si="61"/>
        <v>15</v>
      </c>
      <c r="S797">
        <f t="shared" si="62"/>
        <v>22</v>
      </c>
    </row>
    <row r="798" spans="1:19" x14ac:dyDescent="0.3">
      <c r="A798">
        <f t="shared" si="64"/>
        <v>797</v>
      </c>
      <c r="B798" t="s">
        <v>3730</v>
      </c>
      <c r="C798" t="str">
        <f t="shared" si="60"/>
        <v>noncropland_g_4_ROWESA18b</v>
      </c>
      <c r="D798">
        <v>70.900000000000006</v>
      </c>
      <c r="E798">
        <v>61.4</v>
      </c>
      <c r="F798">
        <v>6.06</v>
      </c>
      <c r="G798">
        <v>2.08</v>
      </c>
      <c r="H798">
        <v>53.2</v>
      </c>
      <c r="I798">
        <v>42.7</v>
      </c>
      <c r="J798">
        <v>28.9</v>
      </c>
      <c r="K798">
        <v>22</v>
      </c>
      <c r="L798">
        <v>16.3</v>
      </c>
      <c r="M798">
        <v>16.100000000000001</v>
      </c>
      <c r="N798">
        <f>VLOOKUP(C798,'Original PWC Results'!C:E,3,FALSE)</f>
        <v>79.900000000000006</v>
      </c>
      <c r="O798">
        <f t="shared" si="63"/>
        <v>0.76846057571964954</v>
      </c>
      <c r="R798">
        <f t="shared" si="61"/>
        <v>15</v>
      </c>
      <c r="S798">
        <f t="shared" si="62"/>
        <v>22</v>
      </c>
    </row>
    <row r="799" spans="1:19" x14ac:dyDescent="0.3">
      <c r="A799">
        <f t="shared" si="64"/>
        <v>798</v>
      </c>
      <c r="B799" t="s">
        <v>3731</v>
      </c>
      <c r="C799" t="str">
        <f t="shared" si="60"/>
        <v>noncropland_g_4_ROWESA19a</v>
      </c>
      <c r="D799">
        <v>39.6</v>
      </c>
      <c r="E799">
        <v>37.299999999999997</v>
      </c>
      <c r="F799">
        <v>6.63</v>
      </c>
      <c r="G799">
        <v>2.79</v>
      </c>
      <c r="H799">
        <v>35.5</v>
      </c>
      <c r="I799">
        <v>31.1</v>
      </c>
      <c r="J799">
        <v>22.1</v>
      </c>
      <c r="K799">
        <v>17.600000000000001</v>
      </c>
      <c r="L799">
        <v>13.2</v>
      </c>
      <c r="M799">
        <v>13.1</v>
      </c>
      <c r="N799">
        <f>VLOOKUP(C799,'Original PWC Results'!C:E,3,FALSE)</f>
        <v>54.8</v>
      </c>
      <c r="O799">
        <f t="shared" si="63"/>
        <v>0.68065693430656937</v>
      </c>
      <c r="R799">
        <f t="shared" si="61"/>
        <v>15</v>
      </c>
      <c r="S799">
        <f t="shared" si="62"/>
        <v>22</v>
      </c>
    </row>
    <row r="800" spans="1:19" x14ac:dyDescent="0.3">
      <c r="A800">
        <f t="shared" si="64"/>
        <v>799</v>
      </c>
      <c r="B800" t="s">
        <v>3732</v>
      </c>
      <c r="C800" t="str">
        <f t="shared" si="60"/>
        <v>noncropland_g_4_ROWESA19b</v>
      </c>
      <c r="D800">
        <v>54.3</v>
      </c>
      <c r="E800">
        <v>46.3</v>
      </c>
      <c r="F800">
        <v>6.85</v>
      </c>
      <c r="G800">
        <v>3.96</v>
      </c>
      <c r="H800">
        <v>40.299999999999997</v>
      </c>
      <c r="I800">
        <v>31.3</v>
      </c>
      <c r="J800">
        <v>23</v>
      </c>
      <c r="K800">
        <v>19</v>
      </c>
      <c r="L800">
        <v>13.9</v>
      </c>
      <c r="M800">
        <v>13.8</v>
      </c>
      <c r="N800">
        <f>VLOOKUP(C800,'Original PWC Results'!C:E,3,FALSE)</f>
        <v>61.5</v>
      </c>
      <c r="O800">
        <f t="shared" si="63"/>
        <v>0.75284552845528452</v>
      </c>
      <c r="R800">
        <f t="shared" si="61"/>
        <v>15</v>
      </c>
      <c r="S800">
        <f t="shared" si="62"/>
        <v>22</v>
      </c>
    </row>
    <row r="801" spans="1:19" x14ac:dyDescent="0.3">
      <c r="A801">
        <f t="shared" si="64"/>
        <v>800</v>
      </c>
      <c r="B801" t="s">
        <v>3733</v>
      </c>
      <c r="C801" t="str">
        <f t="shared" si="60"/>
        <v>noncropland_g_4_ROWESA20a</v>
      </c>
      <c r="D801">
        <v>163</v>
      </c>
      <c r="E801">
        <v>107</v>
      </c>
      <c r="F801">
        <v>4.4400000000000004</v>
      </c>
      <c r="G801">
        <v>1.98</v>
      </c>
      <c r="H801">
        <v>71.5</v>
      </c>
      <c r="I801">
        <v>44.3</v>
      </c>
      <c r="J801">
        <v>24.1</v>
      </c>
      <c r="K801">
        <v>17.3</v>
      </c>
      <c r="L801">
        <v>15.2</v>
      </c>
      <c r="M801">
        <v>14.9</v>
      </c>
      <c r="N801">
        <f>VLOOKUP(C801,'Original PWC Results'!C:E,3,FALSE)</f>
        <v>130</v>
      </c>
      <c r="O801">
        <f t="shared" si="63"/>
        <v>0.82307692307692304</v>
      </c>
      <c r="R801">
        <f t="shared" si="61"/>
        <v>15</v>
      </c>
      <c r="S801">
        <f t="shared" si="62"/>
        <v>22</v>
      </c>
    </row>
    <row r="802" spans="1:19" x14ac:dyDescent="0.3">
      <c r="A802">
        <f t="shared" si="64"/>
        <v>801</v>
      </c>
      <c r="B802" t="s">
        <v>3734</v>
      </c>
      <c r="C802" t="str">
        <f t="shared" si="60"/>
        <v>noncropland_g_4_ROWESA20b</v>
      </c>
      <c r="D802">
        <v>158</v>
      </c>
      <c r="E802">
        <v>86.1</v>
      </c>
      <c r="F802">
        <v>3.85</v>
      </c>
      <c r="G802">
        <v>1.74</v>
      </c>
      <c r="H802">
        <v>62.5</v>
      </c>
      <c r="I802">
        <v>37.299999999999997</v>
      </c>
      <c r="J802">
        <v>21.6</v>
      </c>
      <c r="K802">
        <v>15.2</v>
      </c>
      <c r="L802">
        <v>12.7</v>
      </c>
      <c r="M802">
        <v>12.5</v>
      </c>
      <c r="N802">
        <f>VLOOKUP(C802,'Original PWC Results'!C:E,3,FALSE)</f>
        <v>112</v>
      </c>
      <c r="O802">
        <f t="shared" si="63"/>
        <v>0.76874999999999993</v>
      </c>
      <c r="R802">
        <f t="shared" si="61"/>
        <v>15</v>
      </c>
      <c r="S802">
        <f t="shared" si="62"/>
        <v>22</v>
      </c>
    </row>
    <row r="803" spans="1:19" x14ac:dyDescent="0.3">
      <c r="A803">
        <f t="shared" si="64"/>
        <v>802</v>
      </c>
      <c r="B803" t="s">
        <v>3735</v>
      </c>
      <c r="C803" t="str">
        <f t="shared" si="60"/>
        <v>noncropland_g_4_ROWESA21</v>
      </c>
      <c r="D803">
        <v>43.1</v>
      </c>
      <c r="E803">
        <v>30.6</v>
      </c>
      <c r="F803">
        <v>1.99</v>
      </c>
      <c r="G803">
        <v>0.76900000000000002</v>
      </c>
      <c r="H803">
        <v>28.1</v>
      </c>
      <c r="I803">
        <v>20.100000000000001</v>
      </c>
      <c r="J803">
        <v>10.7</v>
      </c>
      <c r="K803">
        <v>7.76</v>
      </c>
      <c r="L803">
        <v>6.42</v>
      </c>
      <c r="M803">
        <v>6.31</v>
      </c>
      <c r="N803">
        <f>VLOOKUP(C803,'Original PWC Results'!C:E,3,FALSE)</f>
        <v>45.2</v>
      </c>
      <c r="O803">
        <f t="shared" si="63"/>
        <v>0.67699115044247782</v>
      </c>
      <c r="R803">
        <f t="shared" si="61"/>
        <v>15</v>
      </c>
      <c r="S803">
        <f t="shared" si="62"/>
        <v>22</v>
      </c>
    </row>
    <row r="804" spans="1:19" x14ac:dyDescent="0.3">
      <c r="A804">
        <f t="shared" si="64"/>
        <v>803</v>
      </c>
      <c r="B804" t="s">
        <v>3736</v>
      </c>
      <c r="C804" t="str">
        <f t="shared" si="60"/>
        <v>noncroplandD_g_7_DevelopedESA1</v>
      </c>
      <c r="D804">
        <v>30.7</v>
      </c>
      <c r="E804">
        <v>30.3</v>
      </c>
      <c r="F804">
        <v>4.07</v>
      </c>
      <c r="G804">
        <v>1.8</v>
      </c>
      <c r="H804">
        <v>29.2</v>
      </c>
      <c r="I804">
        <v>23.5</v>
      </c>
      <c r="J804">
        <v>18.899999999999999</v>
      </c>
      <c r="K804">
        <v>14.6</v>
      </c>
      <c r="L804">
        <v>11.2</v>
      </c>
      <c r="M804">
        <v>11</v>
      </c>
      <c r="N804">
        <f>VLOOKUP(C804,'Original PWC Results'!C:E,3,FALSE)</f>
        <v>42.5</v>
      </c>
      <c r="O804">
        <f t="shared" si="63"/>
        <v>0.7129411764705883</v>
      </c>
      <c r="R804">
        <f t="shared" si="61"/>
        <v>16</v>
      </c>
      <c r="S804">
        <f t="shared" si="62"/>
        <v>23</v>
      </c>
    </row>
    <row r="805" spans="1:19" x14ac:dyDescent="0.3">
      <c r="A805">
        <f t="shared" si="64"/>
        <v>804</v>
      </c>
      <c r="B805" t="s">
        <v>3737</v>
      </c>
      <c r="C805" t="str">
        <f t="shared" si="60"/>
        <v>noncroplandD_g_7_DevelopedESA2</v>
      </c>
      <c r="D805">
        <v>37</v>
      </c>
      <c r="E805">
        <v>36.200000000000003</v>
      </c>
      <c r="F805">
        <v>2.97</v>
      </c>
      <c r="G805">
        <v>1.63</v>
      </c>
      <c r="H805">
        <v>34</v>
      </c>
      <c r="I805">
        <v>24.9</v>
      </c>
      <c r="J805">
        <v>13.6</v>
      </c>
      <c r="K805">
        <v>10.1</v>
      </c>
      <c r="L805">
        <v>8.2100000000000009</v>
      </c>
      <c r="M805">
        <v>8.08</v>
      </c>
      <c r="N805">
        <f>VLOOKUP(C805,'Original PWC Results'!C:E,3,FALSE)</f>
        <v>48.5</v>
      </c>
      <c r="O805">
        <f t="shared" si="63"/>
        <v>0.7463917525773196</v>
      </c>
      <c r="R805">
        <f t="shared" si="61"/>
        <v>16</v>
      </c>
      <c r="S805">
        <f t="shared" si="62"/>
        <v>23</v>
      </c>
    </row>
    <row r="806" spans="1:19" x14ac:dyDescent="0.3">
      <c r="A806">
        <f t="shared" si="64"/>
        <v>805</v>
      </c>
      <c r="B806" t="s">
        <v>3738</v>
      </c>
      <c r="C806" t="str">
        <f t="shared" si="60"/>
        <v>noncroplandD_g_7_DevelopedESA3</v>
      </c>
      <c r="D806">
        <v>76.7</v>
      </c>
      <c r="E806">
        <v>75.7</v>
      </c>
      <c r="F806">
        <v>8.68</v>
      </c>
      <c r="G806">
        <v>3.63</v>
      </c>
      <c r="H806">
        <v>73</v>
      </c>
      <c r="I806">
        <v>60.9</v>
      </c>
      <c r="J806">
        <v>40.700000000000003</v>
      </c>
      <c r="K806">
        <v>31.1</v>
      </c>
      <c r="L806">
        <v>23.4</v>
      </c>
      <c r="M806">
        <v>23.2</v>
      </c>
      <c r="N806">
        <f>VLOOKUP(C806,'Original PWC Results'!C:E,3,FALSE)</f>
        <v>101</v>
      </c>
      <c r="O806">
        <f t="shared" si="63"/>
        <v>0.7495049504950495</v>
      </c>
      <c r="R806">
        <f t="shared" si="61"/>
        <v>16</v>
      </c>
      <c r="S806">
        <f t="shared" si="62"/>
        <v>23</v>
      </c>
    </row>
    <row r="807" spans="1:19" x14ac:dyDescent="0.3">
      <c r="A807">
        <f t="shared" si="64"/>
        <v>806</v>
      </c>
      <c r="B807" t="s">
        <v>3739</v>
      </c>
      <c r="C807" t="str">
        <f t="shared" si="60"/>
        <v>noncroplandD_g_7_DevelopedESA4</v>
      </c>
      <c r="D807">
        <v>56.7</v>
      </c>
      <c r="E807">
        <v>55.5</v>
      </c>
      <c r="F807">
        <v>6.24</v>
      </c>
      <c r="G807">
        <v>2.21</v>
      </c>
      <c r="H807">
        <v>52</v>
      </c>
      <c r="I807">
        <v>39.1</v>
      </c>
      <c r="J807">
        <v>26.7</v>
      </c>
      <c r="K807">
        <v>20.7</v>
      </c>
      <c r="L807">
        <v>15</v>
      </c>
      <c r="M807">
        <v>14.8</v>
      </c>
      <c r="N807">
        <f>VLOOKUP(C807,'Original PWC Results'!C:E,3,FALSE)</f>
        <v>70.5</v>
      </c>
      <c r="O807">
        <f t="shared" si="63"/>
        <v>0.78723404255319152</v>
      </c>
      <c r="R807">
        <f t="shared" si="61"/>
        <v>16</v>
      </c>
      <c r="S807">
        <f t="shared" si="62"/>
        <v>23</v>
      </c>
    </row>
    <row r="808" spans="1:19" x14ac:dyDescent="0.3">
      <c r="A808">
        <f t="shared" si="64"/>
        <v>807</v>
      </c>
      <c r="B808" t="s">
        <v>3740</v>
      </c>
      <c r="C808" t="str">
        <f t="shared" si="60"/>
        <v>noncroplandD_g_7_DevelopedESA5</v>
      </c>
      <c r="D808">
        <v>41.7</v>
      </c>
      <c r="E808">
        <v>41.1</v>
      </c>
      <c r="F808">
        <v>4.04</v>
      </c>
      <c r="G808">
        <v>1.92</v>
      </c>
      <c r="H808">
        <v>39.299999999999997</v>
      </c>
      <c r="I808">
        <v>30.8</v>
      </c>
      <c r="J808">
        <v>19.899999999999999</v>
      </c>
      <c r="K808">
        <v>14.9</v>
      </c>
      <c r="L808">
        <v>11.7</v>
      </c>
      <c r="M808">
        <v>11.5</v>
      </c>
      <c r="N808">
        <f>VLOOKUP(C808,'Original PWC Results'!C:E,3,FALSE)</f>
        <v>58.9</v>
      </c>
      <c r="O808">
        <f t="shared" si="63"/>
        <v>0.6977928692699491</v>
      </c>
      <c r="R808">
        <f t="shared" si="61"/>
        <v>16</v>
      </c>
      <c r="S808">
        <f t="shared" si="62"/>
        <v>23</v>
      </c>
    </row>
    <row r="809" spans="1:19" x14ac:dyDescent="0.3">
      <c r="A809">
        <f t="shared" si="64"/>
        <v>808</v>
      </c>
      <c r="B809" t="s">
        <v>3741</v>
      </c>
      <c r="C809" t="str">
        <f t="shared" si="60"/>
        <v>noncroplandD_g_7_DevelopedESA6</v>
      </c>
      <c r="D809">
        <v>32.200000000000003</v>
      </c>
      <c r="E809">
        <v>31.7</v>
      </c>
      <c r="F809">
        <v>3.47</v>
      </c>
      <c r="G809">
        <v>1.56</v>
      </c>
      <c r="H809">
        <v>31.1</v>
      </c>
      <c r="I809">
        <v>27.3</v>
      </c>
      <c r="J809">
        <v>17</v>
      </c>
      <c r="K809">
        <v>12.8</v>
      </c>
      <c r="L809">
        <v>10.3</v>
      </c>
      <c r="M809">
        <v>10.1</v>
      </c>
      <c r="N809">
        <f>VLOOKUP(C809,'Original PWC Results'!C:E,3,FALSE)</f>
        <v>46</v>
      </c>
      <c r="O809">
        <f t="shared" si="63"/>
        <v>0.68913043478260871</v>
      </c>
      <c r="R809">
        <f t="shared" si="61"/>
        <v>16</v>
      </c>
      <c r="S809">
        <f t="shared" si="62"/>
        <v>23</v>
      </c>
    </row>
    <row r="810" spans="1:19" x14ac:dyDescent="0.3">
      <c r="A810">
        <f t="shared" si="64"/>
        <v>809</v>
      </c>
      <c r="B810" t="s">
        <v>3742</v>
      </c>
      <c r="C810" t="str">
        <f t="shared" si="60"/>
        <v>noncroplandD_g_7_DevelopedESA7</v>
      </c>
      <c r="D810">
        <v>33.299999999999997</v>
      </c>
      <c r="E810">
        <v>32.700000000000003</v>
      </c>
      <c r="F810">
        <v>3.19</v>
      </c>
      <c r="G810">
        <v>1.73</v>
      </c>
      <c r="H810">
        <v>31.6</v>
      </c>
      <c r="I810">
        <v>25.9</v>
      </c>
      <c r="J810">
        <v>15.8</v>
      </c>
      <c r="K810">
        <v>11.4</v>
      </c>
      <c r="L810">
        <v>9.39</v>
      </c>
      <c r="M810">
        <v>9.2200000000000006</v>
      </c>
      <c r="N810">
        <f>VLOOKUP(C810,'Original PWC Results'!C:E,3,FALSE)</f>
        <v>43</v>
      </c>
      <c r="O810">
        <f t="shared" si="63"/>
        <v>0.76046511627906987</v>
      </c>
      <c r="R810">
        <f t="shared" si="61"/>
        <v>16</v>
      </c>
      <c r="S810">
        <f t="shared" si="62"/>
        <v>23</v>
      </c>
    </row>
    <row r="811" spans="1:19" x14ac:dyDescent="0.3">
      <c r="A811">
        <f t="shared" si="64"/>
        <v>810</v>
      </c>
      <c r="B811" t="s">
        <v>3743</v>
      </c>
      <c r="C811" t="str">
        <f t="shared" si="60"/>
        <v>noncroplandD_g_7_DevelopedESA8</v>
      </c>
      <c r="D811">
        <v>41.8</v>
      </c>
      <c r="E811">
        <v>40.6</v>
      </c>
      <c r="F811">
        <v>2.66</v>
      </c>
      <c r="G811">
        <v>1.54</v>
      </c>
      <c r="H811">
        <v>37.799999999999997</v>
      </c>
      <c r="I811">
        <v>26.2</v>
      </c>
      <c r="J811">
        <v>14.5</v>
      </c>
      <c r="K811">
        <v>10.199999999999999</v>
      </c>
      <c r="L811">
        <v>8.44</v>
      </c>
      <c r="M811">
        <v>8.26</v>
      </c>
      <c r="N811">
        <f>VLOOKUP(C811,'Original PWC Results'!C:E,3,FALSE)</f>
        <v>53.5</v>
      </c>
      <c r="O811">
        <f t="shared" si="63"/>
        <v>0.75887850467289719</v>
      </c>
      <c r="R811">
        <f t="shared" si="61"/>
        <v>16</v>
      </c>
      <c r="S811">
        <f t="shared" si="62"/>
        <v>23</v>
      </c>
    </row>
    <row r="812" spans="1:19" x14ac:dyDescent="0.3">
      <c r="A812">
        <f t="shared" si="64"/>
        <v>811</v>
      </c>
      <c r="B812" t="s">
        <v>3744</v>
      </c>
      <c r="C812" t="str">
        <f t="shared" si="60"/>
        <v>noncroplandD_g_7_DevelopedESA8</v>
      </c>
      <c r="D812">
        <v>41.9</v>
      </c>
      <c r="E812">
        <v>40.799999999999997</v>
      </c>
      <c r="F812">
        <v>2.77</v>
      </c>
      <c r="G812">
        <v>1.39</v>
      </c>
      <c r="H812">
        <v>38.1</v>
      </c>
      <c r="I812">
        <v>27.5</v>
      </c>
      <c r="J812">
        <v>14.3</v>
      </c>
      <c r="K812">
        <v>10.5</v>
      </c>
      <c r="L812">
        <v>8.93</v>
      </c>
      <c r="M812">
        <v>8.74</v>
      </c>
      <c r="N812">
        <f>VLOOKUP(C812,'Original PWC Results'!C:E,3,FALSE)</f>
        <v>53.5</v>
      </c>
      <c r="O812">
        <f t="shared" si="63"/>
        <v>0.76261682242990647</v>
      </c>
      <c r="R812">
        <f t="shared" si="61"/>
        <v>16</v>
      </c>
      <c r="S812">
        <f t="shared" si="62"/>
        <v>23</v>
      </c>
    </row>
    <row r="813" spans="1:19" x14ac:dyDescent="0.3">
      <c r="A813">
        <f t="shared" si="64"/>
        <v>812</v>
      </c>
      <c r="B813" t="s">
        <v>3745</v>
      </c>
      <c r="C813" t="str">
        <f t="shared" si="60"/>
        <v>noncroplandD_g_7_DevelopedESA10a</v>
      </c>
      <c r="D813">
        <v>39.700000000000003</v>
      </c>
      <c r="E813">
        <v>38.799999999999997</v>
      </c>
      <c r="F813">
        <v>3.46</v>
      </c>
      <c r="G813">
        <v>1.79</v>
      </c>
      <c r="H813">
        <v>36.1</v>
      </c>
      <c r="I813">
        <v>28.1</v>
      </c>
      <c r="J813">
        <v>17.100000000000001</v>
      </c>
      <c r="K813">
        <v>12.5</v>
      </c>
      <c r="L813">
        <v>10.3</v>
      </c>
      <c r="M813">
        <v>10.1</v>
      </c>
      <c r="N813">
        <f>VLOOKUP(C813,'Original PWC Results'!C:E,3,FALSE)</f>
        <v>52.8</v>
      </c>
      <c r="O813">
        <f t="shared" si="63"/>
        <v>0.73484848484848486</v>
      </c>
      <c r="R813">
        <f t="shared" si="61"/>
        <v>16</v>
      </c>
      <c r="S813">
        <f t="shared" si="62"/>
        <v>23</v>
      </c>
    </row>
    <row r="814" spans="1:19" x14ac:dyDescent="0.3">
      <c r="A814">
        <f t="shared" si="64"/>
        <v>813</v>
      </c>
      <c r="B814" t="s">
        <v>3746</v>
      </c>
      <c r="C814" t="str">
        <f t="shared" si="60"/>
        <v>noncroplandD_g_7_DevelopedESA10b</v>
      </c>
      <c r="D814">
        <v>25.8</v>
      </c>
      <c r="E814">
        <v>25.5</v>
      </c>
      <c r="F814">
        <v>3.23</v>
      </c>
      <c r="G814">
        <v>1.61</v>
      </c>
      <c r="H814">
        <v>24.8</v>
      </c>
      <c r="I814">
        <v>21.3</v>
      </c>
      <c r="J814">
        <v>14.5</v>
      </c>
      <c r="K814">
        <v>11</v>
      </c>
      <c r="L814">
        <v>8.6199999999999992</v>
      </c>
      <c r="M814">
        <v>8.5299999999999994</v>
      </c>
      <c r="N814">
        <f>VLOOKUP(C814,'Original PWC Results'!C:E,3,FALSE)</f>
        <v>34.700000000000003</v>
      </c>
      <c r="O814">
        <f t="shared" si="63"/>
        <v>0.73487031700288175</v>
      </c>
      <c r="R814">
        <f t="shared" si="61"/>
        <v>16</v>
      </c>
      <c r="S814">
        <f t="shared" si="62"/>
        <v>23</v>
      </c>
    </row>
    <row r="815" spans="1:19" x14ac:dyDescent="0.3">
      <c r="A815">
        <f t="shared" si="64"/>
        <v>814</v>
      </c>
      <c r="B815" t="s">
        <v>3747</v>
      </c>
      <c r="C815" t="str">
        <f t="shared" si="60"/>
        <v>noncroplandD_g_7_DevelopedESA11a</v>
      </c>
      <c r="D815">
        <v>41.6</v>
      </c>
      <c r="E815">
        <v>40.700000000000003</v>
      </c>
      <c r="F815">
        <v>3.83</v>
      </c>
      <c r="G815">
        <v>1.86</v>
      </c>
      <c r="H815">
        <v>38.9</v>
      </c>
      <c r="I815">
        <v>31.1</v>
      </c>
      <c r="J815">
        <v>19.8</v>
      </c>
      <c r="K815">
        <v>14.7</v>
      </c>
      <c r="L815">
        <v>11.9</v>
      </c>
      <c r="M815">
        <v>11.7</v>
      </c>
      <c r="N815">
        <f>VLOOKUP(C815,'Original PWC Results'!C:E,3,FALSE)</f>
        <v>55</v>
      </c>
      <c r="O815">
        <f t="shared" si="63"/>
        <v>0.7400000000000001</v>
      </c>
      <c r="R815">
        <f t="shared" si="61"/>
        <v>16</v>
      </c>
      <c r="S815">
        <f t="shared" si="62"/>
        <v>23</v>
      </c>
    </row>
    <row r="816" spans="1:19" x14ac:dyDescent="0.3">
      <c r="A816">
        <f t="shared" si="64"/>
        <v>815</v>
      </c>
      <c r="B816" t="s">
        <v>3748</v>
      </c>
      <c r="C816" t="str">
        <f t="shared" si="60"/>
        <v>noncroplandD_g_7_DevelopedESA11b</v>
      </c>
      <c r="D816">
        <v>41.4</v>
      </c>
      <c r="E816">
        <v>40.6</v>
      </c>
      <c r="F816">
        <v>3.08</v>
      </c>
      <c r="G816">
        <v>1.48</v>
      </c>
      <c r="H816">
        <v>38.4</v>
      </c>
      <c r="I816">
        <v>28.2</v>
      </c>
      <c r="J816">
        <v>15.5</v>
      </c>
      <c r="K816">
        <v>11.3</v>
      </c>
      <c r="L816">
        <v>9.3000000000000007</v>
      </c>
      <c r="M816">
        <v>9.15</v>
      </c>
      <c r="N816">
        <f>VLOOKUP(C816,'Original PWC Results'!C:E,3,FALSE)</f>
        <v>55</v>
      </c>
      <c r="O816">
        <f t="shared" si="63"/>
        <v>0.73818181818181816</v>
      </c>
      <c r="R816">
        <f t="shared" si="61"/>
        <v>16</v>
      </c>
      <c r="S816">
        <f t="shared" si="62"/>
        <v>23</v>
      </c>
    </row>
    <row r="817" spans="1:19" x14ac:dyDescent="0.3">
      <c r="A817">
        <f t="shared" si="64"/>
        <v>816</v>
      </c>
      <c r="B817" t="s">
        <v>3749</v>
      </c>
      <c r="C817" t="str">
        <f t="shared" si="60"/>
        <v>noncroplandD_g_7_DevelopedESA12a</v>
      </c>
      <c r="D817">
        <v>46.5</v>
      </c>
      <c r="E817">
        <v>45.6</v>
      </c>
      <c r="F817">
        <v>3.68</v>
      </c>
      <c r="G817">
        <v>1.77</v>
      </c>
      <c r="H817">
        <v>43.3</v>
      </c>
      <c r="I817">
        <v>34.299999999999997</v>
      </c>
      <c r="J817">
        <v>20.2</v>
      </c>
      <c r="K817">
        <v>14.2</v>
      </c>
      <c r="L817">
        <v>11.7</v>
      </c>
      <c r="M817">
        <v>11.4</v>
      </c>
      <c r="N817">
        <f>VLOOKUP(C817,'Original PWC Results'!C:E,3,FALSE)</f>
        <v>62.1</v>
      </c>
      <c r="O817">
        <f t="shared" si="63"/>
        <v>0.7342995169082126</v>
      </c>
      <c r="R817">
        <f t="shared" si="61"/>
        <v>16</v>
      </c>
      <c r="S817">
        <f t="shared" si="62"/>
        <v>23</v>
      </c>
    </row>
    <row r="818" spans="1:19" x14ac:dyDescent="0.3">
      <c r="A818">
        <f t="shared" si="64"/>
        <v>817</v>
      </c>
      <c r="B818" t="s">
        <v>3750</v>
      </c>
      <c r="C818" t="str">
        <f t="shared" si="60"/>
        <v>noncroplandD_g_7_DevelopedESA12b</v>
      </c>
      <c r="D818">
        <v>37.9</v>
      </c>
      <c r="E818">
        <v>37.299999999999997</v>
      </c>
      <c r="F818">
        <v>3.63</v>
      </c>
      <c r="G818">
        <v>1.42</v>
      </c>
      <c r="H818">
        <v>35.799999999999997</v>
      </c>
      <c r="I818">
        <v>29.7</v>
      </c>
      <c r="J818">
        <v>19.600000000000001</v>
      </c>
      <c r="K818">
        <v>14.1</v>
      </c>
      <c r="L818">
        <v>11.4</v>
      </c>
      <c r="M818">
        <v>11.2</v>
      </c>
      <c r="N818">
        <f>VLOOKUP(C818,'Original PWC Results'!C:E,3,FALSE)</f>
        <v>52.9</v>
      </c>
      <c r="O818">
        <f t="shared" si="63"/>
        <v>0.70510396975425327</v>
      </c>
      <c r="R818">
        <f t="shared" si="61"/>
        <v>16</v>
      </c>
      <c r="S818">
        <f t="shared" si="62"/>
        <v>23</v>
      </c>
    </row>
    <row r="819" spans="1:19" x14ac:dyDescent="0.3">
      <c r="A819">
        <f t="shared" si="64"/>
        <v>818</v>
      </c>
      <c r="B819" t="s">
        <v>3751</v>
      </c>
      <c r="C819" t="str">
        <f t="shared" si="60"/>
        <v>noncroplandD_g_7_DevelopedESA13</v>
      </c>
      <c r="D819">
        <v>16.899999999999999</v>
      </c>
      <c r="E819">
        <v>16.5</v>
      </c>
      <c r="F819">
        <v>2.04</v>
      </c>
      <c r="G819">
        <v>0.98899999999999999</v>
      </c>
      <c r="H819">
        <v>15.8</v>
      </c>
      <c r="I819">
        <v>11.6</v>
      </c>
      <c r="J819">
        <v>8.89</v>
      </c>
      <c r="K819">
        <v>7</v>
      </c>
      <c r="L819">
        <v>5.17</v>
      </c>
      <c r="M819">
        <v>5.13</v>
      </c>
      <c r="N819">
        <f>VLOOKUP(C819,'Original PWC Results'!C:E,3,FALSE)</f>
        <v>24.1</v>
      </c>
      <c r="O819">
        <f t="shared" si="63"/>
        <v>0.68464730290456433</v>
      </c>
      <c r="R819">
        <f t="shared" si="61"/>
        <v>16</v>
      </c>
      <c r="S819">
        <f t="shared" si="62"/>
        <v>23</v>
      </c>
    </row>
    <row r="820" spans="1:19" x14ac:dyDescent="0.3">
      <c r="A820">
        <f t="shared" si="64"/>
        <v>819</v>
      </c>
      <c r="B820" t="s">
        <v>3752</v>
      </c>
      <c r="C820" t="str">
        <f t="shared" si="60"/>
        <v>noncroplandD_g_7_DevelopedESA14</v>
      </c>
      <c r="D820">
        <v>18.2</v>
      </c>
      <c r="E820">
        <v>18.100000000000001</v>
      </c>
      <c r="F820">
        <v>2.66</v>
      </c>
      <c r="G820">
        <v>1.54</v>
      </c>
      <c r="H820">
        <v>17.5</v>
      </c>
      <c r="I820">
        <v>15.1</v>
      </c>
      <c r="J820">
        <v>10.9</v>
      </c>
      <c r="K820">
        <v>8.51</v>
      </c>
      <c r="L820">
        <v>6.6</v>
      </c>
      <c r="M820">
        <v>6.54</v>
      </c>
      <c r="N820">
        <f>VLOOKUP(C820,'Original PWC Results'!C:E,3,FALSE)</f>
        <v>26</v>
      </c>
      <c r="O820">
        <f t="shared" si="63"/>
        <v>0.69615384615384623</v>
      </c>
      <c r="R820">
        <f t="shared" si="61"/>
        <v>16</v>
      </c>
      <c r="S820">
        <f t="shared" si="62"/>
        <v>23</v>
      </c>
    </row>
    <row r="821" spans="1:19" x14ac:dyDescent="0.3">
      <c r="A821">
        <f t="shared" si="64"/>
        <v>820</v>
      </c>
      <c r="B821" t="s">
        <v>3753</v>
      </c>
      <c r="C821" t="str">
        <f t="shared" si="60"/>
        <v>noncroplandD_g_7_DevelopedESA15a</v>
      </c>
      <c r="D821">
        <v>45.2</v>
      </c>
      <c r="E821">
        <v>44.4</v>
      </c>
      <c r="F821">
        <v>5.63</v>
      </c>
      <c r="G821">
        <v>1.88</v>
      </c>
      <c r="H821">
        <v>42.4</v>
      </c>
      <c r="I821">
        <v>33.5</v>
      </c>
      <c r="J821">
        <v>22.6</v>
      </c>
      <c r="K821">
        <v>17.7</v>
      </c>
      <c r="L821">
        <v>13.6</v>
      </c>
      <c r="M821">
        <v>13.4</v>
      </c>
      <c r="N821">
        <f>VLOOKUP(C821,'Original PWC Results'!C:E,3,FALSE)</f>
        <v>62</v>
      </c>
      <c r="O821">
        <f t="shared" si="63"/>
        <v>0.71612903225806446</v>
      </c>
      <c r="R821">
        <f t="shared" si="61"/>
        <v>16</v>
      </c>
      <c r="S821">
        <f t="shared" si="62"/>
        <v>23</v>
      </c>
    </row>
    <row r="822" spans="1:19" x14ac:dyDescent="0.3">
      <c r="A822">
        <f t="shared" si="64"/>
        <v>821</v>
      </c>
      <c r="B822" t="s">
        <v>3754</v>
      </c>
      <c r="C822" t="str">
        <f t="shared" si="60"/>
        <v>noncroplandD_g_7_DevelopedESA15b</v>
      </c>
      <c r="D822">
        <v>16.7</v>
      </c>
      <c r="E822">
        <v>16</v>
      </c>
      <c r="F822">
        <v>0.88500000000000001</v>
      </c>
      <c r="G822">
        <v>0.52200000000000002</v>
      </c>
      <c r="H822">
        <v>14.1</v>
      </c>
      <c r="I822">
        <v>7.89</v>
      </c>
      <c r="J822">
        <v>4.08</v>
      </c>
      <c r="K822">
        <v>3.14</v>
      </c>
      <c r="L822">
        <v>2.61</v>
      </c>
      <c r="M822">
        <v>2.5499999999999998</v>
      </c>
      <c r="N822">
        <f>VLOOKUP(C822,'Original PWC Results'!C:E,3,FALSE)</f>
        <v>23.3</v>
      </c>
      <c r="O822">
        <f t="shared" si="63"/>
        <v>0.68669527896995708</v>
      </c>
      <c r="R822">
        <f t="shared" si="61"/>
        <v>16</v>
      </c>
      <c r="S822">
        <f t="shared" si="62"/>
        <v>23</v>
      </c>
    </row>
    <row r="823" spans="1:19" x14ac:dyDescent="0.3">
      <c r="A823">
        <f t="shared" si="64"/>
        <v>822</v>
      </c>
      <c r="B823" t="s">
        <v>3755</v>
      </c>
      <c r="C823" t="str">
        <f t="shared" si="60"/>
        <v>noncroplandD_g_7_DevelopedESA16a</v>
      </c>
      <c r="D823">
        <v>18.2</v>
      </c>
      <c r="E823">
        <v>18</v>
      </c>
      <c r="F823">
        <v>2.76</v>
      </c>
      <c r="G823">
        <v>1.42</v>
      </c>
      <c r="H823">
        <v>17.5</v>
      </c>
      <c r="I823">
        <v>15.4</v>
      </c>
      <c r="J823">
        <v>12.2</v>
      </c>
      <c r="K823">
        <v>9.81</v>
      </c>
      <c r="L823">
        <v>7.36</v>
      </c>
      <c r="M823">
        <v>7.28</v>
      </c>
      <c r="N823">
        <f>VLOOKUP(C823,'Original PWC Results'!C:E,3,FALSE)</f>
        <v>25.2</v>
      </c>
      <c r="O823">
        <f t="shared" si="63"/>
        <v>0.7142857142857143</v>
      </c>
      <c r="R823">
        <f t="shared" si="61"/>
        <v>16</v>
      </c>
      <c r="S823">
        <f t="shared" si="62"/>
        <v>23</v>
      </c>
    </row>
    <row r="824" spans="1:19" x14ac:dyDescent="0.3">
      <c r="A824">
        <f t="shared" si="64"/>
        <v>823</v>
      </c>
      <c r="B824" t="s">
        <v>3756</v>
      </c>
      <c r="C824" t="str">
        <f t="shared" si="60"/>
        <v>noncroplandD_g_7_DevelopedESA16b</v>
      </c>
      <c r="D824">
        <v>8.5500000000000007</v>
      </c>
      <c r="E824">
        <v>8.48</v>
      </c>
      <c r="F824">
        <v>1.45</v>
      </c>
      <c r="G824">
        <v>1.1200000000000001</v>
      </c>
      <c r="H824">
        <v>8.2799999999999994</v>
      </c>
      <c r="I824">
        <v>7.28</v>
      </c>
      <c r="J824">
        <v>5.8</v>
      </c>
      <c r="K824">
        <v>4.8600000000000003</v>
      </c>
      <c r="L824">
        <v>3.71</v>
      </c>
      <c r="M824">
        <v>3.68</v>
      </c>
      <c r="N824">
        <f>VLOOKUP(C824,'Original PWC Results'!C:E,3,FALSE)</f>
        <v>12.2</v>
      </c>
      <c r="O824">
        <f t="shared" si="63"/>
        <v>0.69508196721311488</v>
      </c>
      <c r="R824">
        <f t="shared" si="61"/>
        <v>16</v>
      </c>
      <c r="S824">
        <f t="shared" si="62"/>
        <v>23</v>
      </c>
    </row>
    <row r="825" spans="1:19" x14ac:dyDescent="0.3">
      <c r="A825">
        <f t="shared" si="64"/>
        <v>824</v>
      </c>
      <c r="B825" t="s">
        <v>3757</v>
      </c>
      <c r="C825" t="str">
        <f t="shared" si="60"/>
        <v>noncroplandD_g_7_DevelopedESA17a</v>
      </c>
      <c r="D825">
        <v>26.4</v>
      </c>
      <c r="E825">
        <v>26.2</v>
      </c>
      <c r="F825">
        <v>5.66</v>
      </c>
      <c r="G825">
        <v>2.8</v>
      </c>
      <c r="H825">
        <v>25.7</v>
      </c>
      <c r="I825">
        <v>23.3</v>
      </c>
      <c r="J825">
        <v>19.899999999999999</v>
      </c>
      <c r="K825">
        <v>17.100000000000001</v>
      </c>
      <c r="L825">
        <v>12.2</v>
      </c>
      <c r="M825">
        <v>12.2</v>
      </c>
      <c r="N825">
        <f>VLOOKUP(C825,'Original PWC Results'!C:E,3,FALSE)</f>
        <v>37.1</v>
      </c>
      <c r="O825">
        <f t="shared" si="63"/>
        <v>0.70619946091644203</v>
      </c>
      <c r="R825">
        <f t="shared" si="61"/>
        <v>16</v>
      </c>
      <c r="S825">
        <f t="shared" si="62"/>
        <v>23</v>
      </c>
    </row>
    <row r="826" spans="1:19" x14ac:dyDescent="0.3">
      <c r="A826">
        <f t="shared" si="64"/>
        <v>825</v>
      </c>
      <c r="B826" t="s">
        <v>3758</v>
      </c>
      <c r="C826" t="str">
        <f t="shared" si="60"/>
        <v>noncroplandD_g_7_DevelopedESA17b</v>
      </c>
      <c r="D826">
        <v>20.3</v>
      </c>
      <c r="E826">
        <v>20</v>
      </c>
      <c r="F826">
        <v>2.39</v>
      </c>
      <c r="G826">
        <v>1.25</v>
      </c>
      <c r="H826">
        <v>19.399999999999999</v>
      </c>
      <c r="I826">
        <v>16.100000000000001</v>
      </c>
      <c r="J826">
        <v>10.6</v>
      </c>
      <c r="K826">
        <v>8.17</v>
      </c>
      <c r="L826">
        <v>6.52</v>
      </c>
      <c r="M826">
        <v>6.44</v>
      </c>
      <c r="N826">
        <f>VLOOKUP(C826,'Original PWC Results'!C:E,3,FALSE)</f>
        <v>28.3</v>
      </c>
      <c r="O826">
        <f t="shared" si="63"/>
        <v>0.70671378091872794</v>
      </c>
      <c r="R826">
        <f t="shared" si="61"/>
        <v>16</v>
      </c>
      <c r="S826">
        <f t="shared" si="62"/>
        <v>23</v>
      </c>
    </row>
    <row r="827" spans="1:19" x14ac:dyDescent="0.3">
      <c r="A827">
        <f t="shared" si="64"/>
        <v>826</v>
      </c>
      <c r="B827" t="s">
        <v>3759</v>
      </c>
      <c r="C827" t="str">
        <f t="shared" si="60"/>
        <v>noncroplandD_g_7_DevelopedESA18a</v>
      </c>
      <c r="D827">
        <v>18.399999999999999</v>
      </c>
      <c r="E827">
        <v>18.2</v>
      </c>
      <c r="F827">
        <v>2.74</v>
      </c>
      <c r="G827">
        <v>1.63</v>
      </c>
      <c r="H827">
        <v>17.7</v>
      </c>
      <c r="I827">
        <v>15.1</v>
      </c>
      <c r="J827">
        <v>11.2</v>
      </c>
      <c r="K827">
        <v>9.1199999999999992</v>
      </c>
      <c r="L827">
        <v>6.87</v>
      </c>
      <c r="M827">
        <v>6.83</v>
      </c>
      <c r="N827">
        <f>VLOOKUP(C827,'Original PWC Results'!C:E,3,FALSE)</f>
        <v>27.5</v>
      </c>
      <c r="O827">
        <f t="shared" si="63"/>
        <v>0.66181818181818175</v>
      </c>
      <c r="R827">
        <f t="shared" si="61"/>
        <v>16</v>
      </c>
      <c r="S827">
        <f t="shared" si="62"/>
        <v>23</v>
      </c>
    </row>
    <row r="828" spans="1:19" x14ac:dyDescent="0.3">
      <c r="A828">
        <f t="shared" si="64"/>
        <v>827</v>
      </c>
      <c r="B828" t="s">
        <v>3760</v>
      </c>
      <c r="C828" t="str">
        <f t="shared" si="60"/>
        <v>noncroplandD_g_7_DevelopedESA18b</v>
      </c>
      <c r="D828">
        <v>32</v>
      </c>
      <c r="E828">
        <v>31.5</v>
      </c>
      <c r="F828">
        <v>3.88</v>
      </c>
      <c r="G828">
        <v>1.53</v>
      </c>
      <c r="H828">
        <v>30.1</v>
      </c>
      <c r="I828">
        <v>26.6</v>
      </c>
      <c r="J828">
        <v>18.3</v>
      </c>
      <c r="K828">
        <v>14</v>
      </c>
      <c r="L828">
        <v>10.4</v>
      </c>
      <c r="M828">
        <v>10.3</v>
      </c>
      <c r="N828">
        <f>VLOOKUP(C828,'Original PWC Results'!C:E,3,FALSE)</f>
        <v>41.4</v>
      </c>
      <c r="O828">
        <f t="shared" si="63"/>
        <v>0.76086956521739135</v>
      </c>
      <c r="R828">
        <f t="shared" si="61"/>
        <v>16</v>
      </c>
      <c r="S828">
        <f t="shared" si="62"/>
        <v>23</v>
      </c>
    </row>
    <row r="829" spans="1:19" x14ac:dyDescent="0.3">
      <c r="A829">
        <f t="shared" si="64"/>
        <v>828</v>
      </c>
      <c r="B829" t="s">
        <v>3761</v>
      </c>
      <c r="C829" t="str">
        <f t="shared" si="60"/>
        <v>noncroplandD_g_7_DevelopedESA19a</v>
      </c>
      <c r="D829">
        <v>22.3</v>
      </c>
      <c r="E829">
        <v>22</v>
      </c>
      <c r="F829">
        <v>3.94</v>
      </c>
      <c r="G829">
        <v>2.14</v>
      </c>
      <c r="H829">
        <v>21.1</v>
      </c>
      <c r="I829">
        <v>18.100000000000001</v>
      </c>
      <c r="J829">
        <v>12.7</v>
      </c>
      <c r="K829">
        <v>10.1</v>
      </c>
      <c r="L829">
        <v>7.7</v>
      </c>
      <c r="M829">
        <v>7.64</v>
      </c>
      <c r="N829">
        <f>VLOOKUP(C829,'Original PWC Results'!C:E,3,FALSE)</f>
        <v>31.7</v>
      </c>
      <c r="O829">
        <f t="shared" si="63"/>
        <v>0.694006309148265</v>
      </c>
      <c r="R829">
        <f t="shared" si="61"/>
        <v>16</v>
      </c>
      <c r="S829">
        <f t="shared" si="62"/>
        <v>23</v>
      </c>
    </row>
    <row r="830" spans="1:19" x14ac:dyDescent="0.3">
      <c r="A830">
        <f t="shared" si="64"/>
        <v>829</v>
      </c>
      <c r="B830" t="s">
        <v>3762</v>
      </c>
      <c r="C830" t="str">
        <f t="shared" si="60"/>
        <v>noncroplandD_g_7_DevelopedESA19b</v>
      </c>
      <c r="D830">
        <v>26.5</v>
      </c>
      <c r="E830">
        <v>26.1</v>
      </c>
      <c r="F830">
        <v>5.92</v>
      </c>
      <c r="G830">
        <v>3.67</v>
      </c>
      <c r="H830">
        <v>25</v>
      </c>
      <c r="I830">
        <v>21.9</v>
      </c>
      <c r="J830">
        <v>16</v>
      </c>
      <c r="K830">
        <v>13.6</v>
      </c>
      <c r="L830">
        <v>10.199999999999999</v>
      </c>
      <c r="M830">
        <v>10.199999999999999</v>
      </c>
      <c r="N830">
        <f>VLOOKUP(C830,'Original PWC Results'!C:E,3,FALSE)</f>
        <v>35.299999999999997</v>
      </c>
      <c r="O830">
        <f t="shared" si="63"/>
        <v>0.73937677053824369</v>
      </c>
      <c r="R830">
        <f t="shared" si="61"/>
        <v>16</v>
      </c>
      <c r="S830">
        <f t="shared" si="62"/>
        <v>23</v>
      </c>
    </row>
    <row r="831" spans="1:19" x14ac:dyDescent="0.3">
      <c r="A831">
        <f t="shared" si="64"/>
        <v>830</v>
      </c>
      <c r="B831" t="s">
        <v>3763</v>
      </c>
      <c r="C831" t="str">
        <f t="shared" si="60"/>
        <v>noncroplandD_g_7_DevelopedESA20a</v>
      </c>
      <c r="D831">
        <v>79.2</v>
      </c>
      <c r="E831">
        <v>77.5</v>
      </c>
      <c r="F831">
        <v>6.55</v>
      </c>
      <c r="G831">
        <v>2.99</v>
      </c>
      <c r="H831">
        <v>72.900000000000006</v>
      </c>
      <c r="I831">
        <v>55.7</v>
      </c>
      <c r="J831">
        <v>34.4</v>
      </c>
      <c r="K831">
        <v>25</v>
      </c>
      <c r="L831">
        <v>19.600000000000001</v>
      </c>
      <c r="M831">
        <v>19.3</v>
      </c>
      <c r="N831">
        <f>VLOOKUP(C831,'Original PWC Results'!C:E,3,FALSE)</f>
        <v>104</v>
      </c>
      <c r="O831">
        <f t="shared" si="63"/>
        <v>0.74519230769230771</v>
      </c>
      <c r="R831">
        <f t="shared" si="61"/>
        <v>16</v>
      </c>
      <c r="S831">
        <f t="shared" si="62"/>
        <v>23</v>
      </c>
    </row>
    <row r="832" spans="1:19" x14ac:dyDescent="0.3">
      <c r="A832">
        <f t="shared" si="64"/>
        <v>831</v>
      </c>
      <c r="B832" t="s">
        <v>3764</v>
      </c>
      <c r="C832" t="str">
        <f t="shared" si="60"/>
        <v>noncroplandD_g_7_DevelopedESA20b</v>
      </c>
      <c r="D832">
        <v>67.8</v>
      </c>
      <c r="E832">
        <v>66.400000000000006</v>
      </c>
      <c r="F832">
        <v>5.72</v>
      </c>
      <c r="G832">
        <v>1.69</v>
      </c>
      <c r="H832">
        <v>63.4</v>
      </c>
      <c r="I832">
        <v>51.3</v>
      </c>
      <c r="J832">
        <v>29.2</v>
      </c>
      <c r="K832">
        <v>21.3</v>
      </c>
      <c r="L832">
        <v>17.100000000000001</v>
      </c>
      <c r="M832">
        <v>16.8</v>
      </c>
      <c r="N832">
        <f>VLOOKUP(C832,'Original PWC Results'!C:E,3,FALSE)</f>
        <v>81.2</v>
      </c>
      <c r="O832">
        <f t="shared" si="63"/>
        <v>0.81773399014778325</v>
      </c>
      <c r="R832">
        <f t="shared" si="61"/>
        <v>16</v>
      </c>
      <c r="S832">
        <f t="shared" si="62"/>
        <v>23</v>
      </c>
    </row>
    <row r="833" spans="1:19" x14ac:dyDescent="0.3">
      <c r="A833">
        <f t="shared" si="64"/>
        <v>832</v>
      </c>
      <c r="B833" t="s">
        <v>3765</v>
      </c>
      <c r="C833" t="str">
        <f t="shared" si="60"/>
        <v>noncroplandD_g_7_DevelopedESA21</v>
      </c>
      <c r="D833">
        <v>20.2</v>
      </c>
      <c r="E833">
        <v>19.7</v>
      </c>
      <c r="F833">
        <v>1.45</v>
      </c>
      <c r="G833">
        <v>0.67800000000000005</v>
      </c>
      <c r="H833">
        <v>18.399999999999999</v>
      </c>
      <c r="I833">
        <v>12.8</v>
      </c>
      <c r="J833">
        <v>7.21</v>
      </c>
      <c r="K833">
        <v>5.48</v>
      </c>
      <c r="L833">
        <v>4.49</v>
      </c>
      <c r="M833">
        <v>4.42</v>
      </c>
      <c r="N833">
        <f>VLOOKUP(C833,'Original PWC Results'!C:E,3,FALSE)</f>
        <v>26.3</v>
      </c>
      <c r="O833">
        <f t="shared" si="63"/>
        <v>0.74904942965779464</v>
      </c>
      <c r="R833">
        <f t="shared" si="61"/>
        <v>16</v>
      </c>
      <c r="S833">
        <f t="shared" si="62"/>
        <v>23</v>
      </c>
    </row>
    <row r="834" spans="1:19" x14ac:dyDescent="0.3">
      <c r="A834">
        <f t="shared" si="64"/>
        <v>833</v>
      </c>
      <c r="B834" t="s">
        <v>3766</v>
      </c>
      <c r="C834" t="str">
        <f t="shared" ref="C834:C897" si="65">LEFT(B834,R834-1)&amp;RIGHT(B834,LEN(B834)-S834)</f>
        <v>noncroplandD_g_4_DevelopedESA2</v>
      </c>
      <c r="D834">
        <v>79.900000000000006</v>
      </c>
      <c r="E834">
        <v>58.6</v>
      </c>
      <c r="F834">
        <v>3.37</v>
      </c>
      <c r="G834">
        <v>2.02</v>
      </c>
      <c r="H834">
        <v>48.6</v>
      </c>
      <c r="I834">
        <v>31.8</v>
      </c>
      <c r="J834">
        <v>17.2</v>
      </c>
      <c r="K834">
        <v>12.8</v>
      </c>
      <c r="L834">
        <v>10.199999999999999</v>
      </c>
      <c r="M834">
        <v>10</v>
      </c>
      <c r="N834">
        <f>VLOOKUP(C834,'Original PWC Results'!C:E,3,FALSE)</f>
        <v>80.7</v>
      </c>
      <c r="O834">
        <f t="shared" si="63"/>
        <v>0.72614622057001244</v>
      </c>
      <c r="R834">
        <f t="shared" ref="R834:R897" si="66">SEARCH("run",B834)</f>
        <v>16</v>
      </c>
      <c r="S834">
        <f t="shared" ref="S834:S897" si="67">SEARCH("_",B834,SEARCH("_",B834,R834+1)+1)</f>
        <v>23</v>
      </c>
    </row>
    <row r="835" spans="1:19" x14ac:dyDescent="0.3">
      <c r="A835">
        <f t="shared" si="64"/>
        <v>834</v>
      </c>
      <c r="B835" t="s">
        <v>3767</v>
      </c>
      <c r="C835" t="str">
        <f t="shared" si="65"/>
        <v>noncroplandD_g_4_DevelopedESA3</v>
      </c>
      <c r="D835">
        <v>156</v>
      </c>
      <c r="E835">
        <v>110</v>
      </c>
      <c r="F835">
        <v>6.81</v>
      </c>
      <c r="G835">
        <v>3.93</v>
      </c>
      <c r="H835">
        <v>81.400000000000006</v>
      </c>
      <c r="I835">
        <v>59.9</v>
      </c>
      <c r="J835">
        <v>37.1</v>
      </c>
      <c r="K835">
        <v>26.3</v>
      </c>
      <c r="L835">
        <v>23.3</v>
      </c>
      <c r="M835">
        <v>22.6</v>
      </c>
      <c r="N835">
        <f>VLOOKUP(C835,'Original PWC Results'!C:E,3,FALSE)</f>
        <v>140</v>
      </c>
      <c r="O835">
        <f t="shared" ref="O835:O898" si="68">E835/N835</f>
        <v>0.7857142857142857</v>
      </c>
      <c r="R835">
        <f t="shared" si="66"/>
        <v>16</v>
      </c>
      <c r="S835">
        <f t="shared" si="67"/>
        <v>23</v>
      </c>
    </row>
    <row r="836" spans="1:19" x14ac:dyDescent="0.3">
      <c r="A836">
        <f t="shared" ref="A836:A899" si="69">A835+1</f>
        <v>835</v>
      </c>
      <c r="B836" t="s">
        <v>3768</v>
      </c>
      <c r="C836" t="str">
        <f t="shared" si="65"/>
        <v>noncroplandD_g_4_DevelopedESA4</v>
      </c>
      <c r="D836">
        <v>131</v>
      </c>
      <c r="E836">
        <v>70.8</v>
      </c>
      <c r="F836">
        <v>5.12</v>
      </c>
      <c r="G836">
        <v>2.56</v>
      </c>
      <c r="H836">
        <v>55.4</v>
      </c>
      <c r="I836">
        <v>39.4</v>
      </c>
      <c r="J836">
        <v>22.3</v>
      </c>
      <c r="K836">
        <v>16.600000000000001</v>
      </c>
      <c r="L836">
        <v>13</v>
      </c>
      <c r="M836">
        <v>12.8</v>
      </c>
      <c r="N836">
        <f>VLOOKUP(C836,'Original PWC Results'!C:E,3,FALSE)</f>
        <v>98.8</v>
      </c>
      <c r="O836">
        <f t="shared" si="68"/>
        <v>0.7165991902834008</v>
      </c>
      <c r="R836">
        <f t="shared" si="66"/>
        <v>16</v>
      </c>
      <c r="S836">
        <f t="shared" si="67"/>
        <v>23</v>
      </c>
    </row>
    <row r="837" spans="1:19" x14ac:dyDescent="0.3">
      <c r="A837">
        <f t="shared" si="69"/>
        <v>836</v>
      </c>
      <c r="B837" t="s">
        <v>3769</v>
      </c>
      <c r="C837" t="str">
        <f t="shared" si="65"/>
        <v>noncroplandD_g_4_DevelopedESA5</v>
      </c>
      <c r="D837">
        <v>75.599999999999994</v>
      </c>
      <c r="E837">
        <v>63.4</v>
      </c>
      <c r="F837">
        <v>5.77</v>
      </c>
      <c r="G837">
        <v>2.5</v>
      </c>
      <c r="H837">
        <v>55.2</v>
      </c>
      <c r="I837">
        <v>42.8</v>
      </c>
      <c r="J837">
        <v>30.1</v>
      </c>
      <c r="K837">
        <v>22</v>
      </c>
      <c r="L837">
        <v>18</v>
      </c>
      <c r="M837">
        <v>17.5</v>
      </c>
      <c r="N837">
        <f>VLOOKUP(C837,'Original PWC Results'!C:E,3,FALSE)</f>
        <v>88.4</v>
      </c>
      <c r="O837">
        <f t="shared" si="68"/>
        <v>0.7171945701357465</v>
      </c>
      <c r="R837">
        <f t="shared" si="66"/>
        <v>16</v>
      </c>
      <c r="S837">
        <f t="shared" si="67"/>
        <v>23</v>
      </c>
    </row>
    <row r="838" spans="1:19" x14ac:dyDescent="0.3">
      <c r="A838">
        <f t="shared" si="69"/>
        <v>837</v>
      </c>
      <c r="B838" t="s">
        <v>3770</v>
      </c>
      <c r="C838" t="str">
        <f t="shared" si="65"/>
        <v>noncroplandD_g_4_DevelopedESA6</v>
      </c>
      <c r="D838">
        <v>68.099999999999994</v>
      </c>
      <c r="E838">
        <v>61.7</v>
      </c>
      <c r="F838">
        <v>4.43</v>
      </c>
      <c r="G838">
        <v>2.0099999999999998</v>
      </c>
      <c r="H838">
        <v>56.8</v>
      </c>
      <c r="I838">
        <v>43.1</v>
      </c>
      <c r="J838">
        <v>24.1</v>
      </c>
      <c r="K838">
        <v>17.100000000000001</v>
      </c>
      <c r="L838">
        <v>14.4</v>
      </c>
      <c r="M838">
        <v>14.1</v>
      </c>
      <c r="N838">
        <f>VLOOKUP(C838,'Original PWC Results'!C:E,3,FALSE)</f>
        <v>86.9</v>
      </c>
      <c r="O838">
        <f t="shared" si="68"/>
        <v>0.71001150747986186</v>
      </c>
      <c r="R838">
        <f t="shared" si="66"/>
        <v>16</v>
      </c>
      <c r="S838">
        <f t="shared" si="67"/>
        <v>23</v>
      </c>
    </row>
    <row r="839" spans="1:19" x14ac:dyDescent="0.3">
      <c r="A839">
        <f t="shared" si="69"/>
        <v>838</v>
      </c>
      <c r="B839" t="s">
        <v>3771</v>
      </c>
      <c r="C839" t="str">
        <f t="shared" si="65"/>
        <v>noncroplandD_g_4_DevelopedESA7</v>
      </c>
      <c r="D839">
        <v>74.599999999999994</v>
      </c>
      <c r="E839">
        <v>56</v>
      </c>
      <c r="F839">
        <v>3.93</v>
      </c>
      <c r="G839">
        <v>2.1</v>
      </c>
      <c r="H839">
        <v>43.6</v>
      </c>
      <c r="I839">
        <v>33.1</v>
      </c>
      <c r="J839">
        <v>20.2</v>
      </c>
      <c r="K839">
        <v>14.6</v>
      </c>
      <c r="L839">
        <v>12</v>
      </c>
      <c r="M839">
        <v>11.7</v>
      </c>
      <c r="N839">
        <f>VLOOKUP(C839,'Original PWC Results'!C:E,3,FALSE)</f>
        <v>72</v>
      </c>
      <c r="O839">
        <f t="shared" si="68"/>
        <v>0.77777777777777779</v>
      </c>
      <c r="R839">
        <f t="shared" si="66"/>
        <v>16</v>
      </c>
      <c r="S839">
        <f t="shared" si="67"/>
        <v>23</v>
      </c>
    </row>
    <row r="840" spans="1:19" x14ac:dyDescent="0.3">
      <c r="A840">
        <f t="shared" si="69"/>
        <v>839</v>
      </c>
      <c r="B840" t="s">
        <v>3772</v>
      </c>
      <c r="C840" t="str">
        <f t="shared" si="65"/>
        <v>noncroplandD_g_4_DevelopedESA8</v>
      </c>
      <c r="D840">
        <v>94.5</v>
      </c>
      <c r="E840">
        <v>72.900000000000006</v>
      </c>
      <c r="F840">
        <v>3.36</v>
      </c>
      <c r="G840">
        <v>1.94</v>
      </c>
      <c r="H840">
        <v>58.3</v>
      </c>
      <c r="I840">
        <v>37.5</v>
      </c>
      <c r="J840">
        <v>19.100000000000001</v>
      </c>
      <c r="K840">
        <v>13.2</v>
      </c>
      <c r="L840">
        <v>11.7</v>
      </c>
      <c r="M840">
        <v>11.4</v>
      </c>
      <c r="N840">
        <f>VLOOKUP(C840,'Original PWC Results'!C:E,3,FALSE)</f>
        <v>93.9</v>
      </c>
      <c r="O840">
        <f t="shared" si="68"/>
        <v>0.77635782747603832</v>
      </c>
      <c r="R840">
        <f t="shared" si="66"/>
        <v>16</v>
      </c>
      <c r="S840">
        <f t="shared" si="67"/>
        <v>23</v>
      </c>
    </row>
    <row r="841" spans="1:19" x14ac:dyDescent="0.3">
      <c r="A841">
        <f t="shared" si="69"/>
        <v>840</v>
      </c>
      <c r="B841" t="s">
        <v>3773</v>
      </c>
      <c r="C841" t="str">
        <f t="shared" si="65"/>
        <v>noncroplandD_g_4_DevelopedESA8</v>
      </c>
      <c r="D841">
        <v>81.599999999999994</v>
      </c>
      <c r="E841">
        <v>63.3</v>
      </c>
      <c r="F841">
        <v>2.95</v>
      </c>
      <c r="G841">
        <v>1.74</v>
      </c>
      <c r="H841">
        <v>52.5</v>
      </c>
      <c r="I841">
        <v>31</v>
      </c>
      <c r="J841">
        <v>17.100000000000001</v>
      </c>
      <c r="K841">
        <v>11.7</v>
      </c>
      <c r="L841">
        <v>10.1</v>
      </c>
      <c r="M841">
        <v>9.84</v>
      </c>
      <c r="N841">
        <f>VLOOKUP(C841,'Original PWC Results'!C:E,3,FALSE)</f>
        <v>93.9</v>
      </c>
      <c r="O841">
        <f t="shared" si="68"/>
        <v>0.6741214057507986</v>
      </c>
      <c r="R841">
        <f t="shared" si="66"/>
        <v>16</v>
      </c>
      <c r="S841">
        <f t="shared" si="67"/>
        <v>23</v>
      </c>
    </row>
    <row r="842" spans="1:19" x14ac:dyDescent="0.3">
      <c r="A842">
        <f t="shared" si="69"/>
        <v>841</v>
      </c>
      <c r="B842" t="s">
        <v>3774</v>
      </c>
      <c r="C842" t="str">
        <f t="shared" si="65"/>
        <v>noncroplandD_g_4_DevelopedESA10a</v>
      </c>
      <c r="D842">
        <v>88.9</v>
      </c>
      <c r="E842">
        <v>68.5</v>
      </c>
      <c r="F842">
        <v>4.67</v>
      </c>
      <c r="G842">
        <v>2.2999999999999998</v>
      </c>
      <c r="H842">
        <v>56.2</v>
      </c>
      <c r="I842">
        <v>40.5</v>
      </c>
      <c r="J842">
        <v>24.2</v>
      </c>
      <c r="K842">
        <v>17.3</v>
      </c>
      <c r="L842">
        <v>14.7</v>
      </c>
      <c r="M842">
        <v>14.5</v>
      </c>
      <c r="N842">
        <f>VLOOKUP(C842,'Original PWC Results'!C:E,3,FALSE)</f>
        <v>90.4</v>
      </c>
      <c r="O842">
        <f t="shared" si="68"/>
        <v>0.75774336283185839</v>
      </c>
      <c r="R842">
        <f t="shared" si="66"/>
        <v>16</v>
      </c>
      <c r="S842">
        <f t="shared" si="67"/>
        <v>23</v>
      </c>
    </row>
    <row r="843" spans="1:19" x14ac:dyDescent="0.3">
      <c r="A843">
        <f t="shared" si="69"/>
        <v>842</v>
      </c>
      <c r="B843" t="s">
        <v>3775</v>
      </c>
      <c r="C843" t="str">
        <f t="shared" si="65"/>
        <v>noncroplandD_g_4_DevelopedESA10b</v>
      </c>
      <c r="D843">
        <v>47.6</v>
      </c>
      <c r="E843">
        <v>43.6</v>
      </c>
      <c r="F843">
        <v>4.75</v>
      </c>
      <c r="G843">
        <v>2.0299999999999998</v>
      </c>
      <c r="H843">
        <v>39.700000000000003</v>
      </c>
      <c r="I843">
        <v>32.299999999999997</v>
      </c>
      <c r="J843">
        <v>21.4</v>
      </c>
      <c r="K843">
        <v>16</v>
      </c>
      <c r="L843">
        <v>12.5</v>
      </c>
      <c r="M843">
        <v>12.4</v>
      </c>
      <c r="N843">
        <f>VLOOKUP(C843,'Original PWC Results'!C:E,3,FALSE)</f>
        <v>61.7</v>
      </c>
      <c r="O843">
        <f t="shared" si="68"/>
        <v>0.70664505672609401</v>
      </c>
      <c r="R843">
        <f t="shared" si="66"/>
        <v>16</v>
      </c>
      <c r="S843">
        <f t="shared" si="67"/>
        <v>23</v>
      </c>
    </row>
    <row r="844" spans="1:19" x14ac:dyDescent="0.3">
      <c r="A844">
        <f t="shared" si="69"/>
        <v>843</v>
      </c>
      <c r="B844" t="s">
        <v>3776</v>
      </c>
      <c r="C844" t="str">
        <f t="shared" si="65"/>
        <v>noncroplandD_g_4_DevelopedESA11a</v>
      </c>
      <c r="D844">
        <v>91.1</v>
      </c>
      <c r="E844">
        <v>65.8</v>
      </c>
      <c r="F844">
        <v>3.86</v>
      </c>
      <c r="G844">
        <v>2.2999999999999998</v>
      </c>
      <c r="H844">
        <v>49.5</v>
      </c>
      <c r="I844">
        <v>34.5</v>
      </c>
      <c r="J844">
        <v>20.399999999999999</v>
      </c>
      <c r="K844">
        <v>14.8</v>
      </c>
      <c r="L844">
        <v>12.7</v>
      </c>
      <c r="M844">
        <v>12.4</v>
      </c>
      <c r="N844">
        <f>VLOOKUP(C844,'Original PWC Results'!C:E,3,FALSE)</f>
        <v>85.6</v>
      </c>
      <c r="O844">
        <f t="shared" si="68"/>
        <v>0.76869158878504673</v>
      </c>
      <c r="R844">
        <f t="shared" si="66"/>
        <v>16</v>
      </c>
      <c r="S844">
        <f t="shared" si="67"/>
        <v>23</v>
      </c>
    </row>
    <row r="845" spans="1:19" x14ac:dyDescent="0.3">
      <c r="A845">
        <f t="shared" si="69"/>
        <v>844</v>
      </c>
      <c r="B845" t="s">
        <v>3777</v>
      </c>
      <c r="C845" t="str">
        <f t="shared" si="65"/>
        <v>noncroplandD_g_4_DevelopedESA11b</v>
      </c>
      <c r="D845">
        <v>90.1</v>
      </c>
      <c r="E845">
        <v>77.3</v>
      </c>
      <c r="F845">
        <v>4.09</v>
      </c>
      <c r="G845">
        <v>1.94</v>
      </c>
      <c r="H845">
        <v>55.5</v>
      </c>
      <c r="I845">
        <v>38</v>
      </c>
      <c r="J845">
        <v>21.5</v>
      </c>
      <c r="K845">
        <v>15.5</v>
      </c>
      <c r="L845">
        <v>13.1</v>
      </c>
      <c r="M845">
        <v>12.9</v>
      </c>
      <c r="N845">
        <f>VLOOKUP(C845,'Original PWC Results'!C:E,3,FALSE)</f>
        <v>99</v>
      </c>
      <c r="O845">
        <f t="shared" si="68"/>
        <v>0.78080808080808073</v>
      </c>
      <c r="R845">
        <f t="shared" si="66"/>
        <v>16</v>
      </c>
      <c r="S845">
        <f t="shared" si="67"/>
        <v>23</v>
      </c>
    </row>
    <row r="846" spans="1:19" x14ac:dyDescent="0.3">
      <c r="A846">
        <f t="shared" si="69"/>
        <v>845</v>
      </c>
      <c r="B846" t="s">
        <v>3778</v>
      </c>
      <c r="C846" t="str">
        <f t="shared" si="65"/>
        <v>noncroplandD_g_4_DevelopedESA12a</v>
      </c>
      <c r="D846">
        <v>85.4</v>
      </c>
      <c r="E846">
        <v>65.099999999999994</v>
      </c>
      <c r="F846">
        <v>3.97</v>
      </c>
      <c r="G846">
        <v>2.27</v>
      </c>
      <c r="H846">
        <v>51.5</v>
      </c>
      <c r="I846">
        <v>35.9</v>
      </c>
      <c r="J846">
        <v>22.8</v>
      </c>
      <c r="K846">
        <v>15.7</v>
      </c>
      <c r="L846">
        <v>14.2</v>
      </c>
      <c r="M846">
        <v>13.9</v>
      </c>
      <c r="N846">
        <f>VLOOKUP(C846,'Original PWC Results'!C:E,3,FALSE)</f>
        <v>83.8</v>
      </c>
      <c r="O846">
        <f t="shared" si="68"/>
        <v>0.77684964200477324</v>
      </c>
      <c r="R846">
        <f t="shared" si="66"/>
        <v>16</v>
      </c>
      <c r="S846">
        <f t="shared" si="67"/>
        <v>23</v>
      </c>
    </row>
    <row r="847" spans="1:19" x14ac:dyDescent="0.3">
      <c r="A847">
        <f t="shared" si="69"/>
        <v>846</v>
      </c>
      <c r="B847" t="s">
        <v>3779</v>
      </c>
      <c r="C847" t="str">
        <f t="shared" si="65"/>
        <v>noncroplandD_g_4_DevelopedESA12b</v>
      </c>
      <c r="D847">
        <v>74.2</v>
      </c>
      <c r="E847">
        <v>63.6</v>
      </c>
      <c r="F847">
        <v>3.99</v>
      </c>
      <c r="G847">
        <v>1.85</v>
      </c>
      <c r="H847">
        <v>52.4</v>
      </c>
      <c r="I847">
        <v>37</v>
      </c>
      <c r="J847">
        <v>21</v>
      </c>
      <c r="K847">
        <v>15.3</v>
      </c>
      <c r="L847">
        <v>12.4</v>
      </c>
      <c r="M847">
        <v>12.1</v>
      </c>
      <c r="N847">
        <f>VLOOKUP(C847,'Original PWC Results'!C:E,3,FALSE)</f>
        <v>87.7</v>
      </c>
      <c r="O847">
        <f t="shared" si="68"/>
        <v>0.72519954389965791</v>
      </c>
      <c r="R847">
        <f t="shared" si="66"/>
        <v>16</v>
      </c>
      <c r="S847">
        <f t="shared" si="67"/>
        <v>23</v>
      </c>
    </row>
    <row r="848" spans="1:19" x14ac:dyDescent="0.3">
      <c r="A848">
        <f t="shared" si="69"/>
        <v>847</v>
      </c>
      <c r="B848" t="s">
        <v>3780</v>
      </c>
      <c r="C848" t="str">
        <f t="shared" si="65"/>
        <v>noncroplandD_g_4_DevelopedESA13</v>
      </c>
      <c r="D848">
        <v>34</v>
      </c>
      <c r="E848">
        <v>29.4</v>
      </c>
      <c r="F848">
        <v>2.93</v>
      </c>
      <c r="G848">
        <v>1.31</v>
      </c>
      <c r="H848">
        <v>26.6</v>
      </c>
      <c r="I848">
        <v>19</v>
      </c>
      <c r="J848">
        <v>14.2</v>
      </c>
      <c r="K848">
        <v>10.7</v>
      </c>
      <c r="L848">
        <v>8.24</v>
      </c>
      <c r="M848">
        <v>8.14</v>
      </c>
      <c r="N848">
        <f>VLOOKUP(C848,'Original PWC Results'!C:E,3,FALSE)</f>
        <v>42.6</v>
      </c>
      <c r="O848">
        <f t="shared" si="68"/>
        <v>0.6901408450704225</v>
      </c>
      <c r="R848">
        <f t="shared" si="66"/>
        <v>16</v>
      </c>
      <c r="S848">
        <f t="shared" si="67"/>
        <v>23</v>
      </c>
    </row>
    <row r="849" spans="1:19" x14ac:dyDescent="0.3">
      <c r="A849">
        <f t="shared" si="69"/>
        <v>848</v>
      </c>
      <c r="B849" t="s">
        <v>3781</v>
      </c>
      <c r="C849" t="str">
        <f t="shared" si="65"/>
        <v>noncroplandD_g_4_DevelopedESA14</v>
      </c>
      <c r="D849">
        <v>34</v>
      </c>
      <c r="E849">
        <v>32.700000000000003</v>
      </c>
      <c r="F849">
        <v>4.46</v>
      </c>
      <c r="G849">
        <v>1.89</v>
      </c>
      <c r="H849">
        <v>31</v>
      </c>
      <c r="I849">
        <v>26.9</v>
      </c>
      <c r="J849">
        <v>19.399999999999999</v>
      </c>
      <c r="K849">
        <v>15</v>
      </c>
      <c r="L849">
        <v>11.4</v>
      </c>
      <c r="M849">
        <v>11.3</v>
      </c>
      <c r="N849">
        <f>VLOOKUP(C849,'Original PWC Results'!C:E,3,FALSE)</f>
        <v>50.4</v>
      </c>
      <c r="O849">
        <f t="shared" si="68"/>
        <v>0.64880952380952384</v>
      </c>
      <c r="R849">
        <f t="shared" si="66"/>
        <v>16</v>
      </c>
      <c r="S849">
        <f t="shared" si="67"/>
        <v>23</v>
      </c>
    </row>
    <row r="850" spans="1:19" x14ac:dyDescent="0.3">
      <c r="A850">
        <f t="shared" si="69"/>
        <v>849</v>
      </c>
      <c r="B850" t="s">
        <v>3782</v>
      </c>
      <c r="C850" t="str">
        <f t="shared" si="65"/>
        <v>noncroplandD_g_4_DevelopedESA15a</v>
      </c>
      <c r="D850">
        <v>86.2</v>
      </c>
      <c r="E850">
        <v>71.400000000000006</v>
      </c>
      <c r="F850">
        <v>5.47</v>
      </c>
      <c r="G850">
        <v>2.2999999999999998</v>
      </c>
      <c r="H850">
        <v>59.6</v>
      </c>
      <c r="I850">
        <v>42.4</v>
      </c>
      <c r="J850">
        <v>26</v>
      </c>
      <c r="K850">
        <v>18.7</v>
      </c>
      <c r="L850">
        <v>16.600000000000001</v>
      </c>
      <c r="M850">
        <v>16.100000000000001</v>
      </c>
      <c r="N850">
        <f>VLOOKUP(C850,'Original PWC Results'!C:E,3,FALSE)</f>
        <v>95.3</v>
      </c>
      <c r="O850">
        <f t="shared" si="68"/>
        <v>0.74921301154249742</v>
      </c>
      <c r="R850">
        <f t="shared" si="66"/>
        <v>16</v>
      </c>
      <c r="S850">
        <f t="shared" si="67"/>
        <v>23</v>
      </c>
    </row>
    <row r="851" spans="1:19" x14ac:dyDescent="0.3">
      <c r="A851">
        <f t="shared" si="69"/>
        <v>850</v>
      </c>
      <c r="B851" t="s">
        <v>3783</v>
      </c>
      <c r="C851" t="str">
        <f t="shared" si="65"/>
        <v>noncroplandD_g_4_DevelopedESA15b</v>
      </c>
      <c r="D851">
        <v>38.6</v>
      </c>
      <c r="E851">
        <v>30.5</v>
      </c>
      <c r="F851">
        <v>1.34</v>
      </c>
      <c r="G851">
        <v>0.77</v>
      </c>
      <c r="H851">
        <v>25.6</v>
      </c>
      <c r="I851">
        <v>13.7</v>
      </c>
      <c r="J851">
        <v>6.25</v>
      </c>
      <c r="K851">
        <v>4.5199999999999996</v>
      </c>
      <c r="L851">
        <v>4</v>
      </c>
      <c r="M851">
        <v>3.86</v>
      </c>
      <c r="N851">
        <f>VLOOKUP(C851,'Original PWC Results'!C:E,3,FALSE)</f>
        <v>46.2</v>
      </c>
      <c r="O851">
        <f t="shared" si="68"/>
        <v>0.66017316017316008</v>
      </c>
      <c r="R851">
        <f t="shared" si="66"/>
        <v>16</v>
      </c>
      <c r="S851">
        <f t="shared" si="67"/>
        <v>23</v>
      </c>
    </row>
    <row r="852" spans="1:19" x14ac:dyDescent="0.3">
      <c r="A852">
        <f t="shared" si="69"/>
        <v>851</v>
      </c>
      <c r="B852" t="s">
        <v>3784</v>
      </c>
      <c r="C852" t="str">
        <f t="shared" si="65"/>
        <v>noncroplandD_g_4_DevelopedESA16a</v>
      </c>
      <c r="D852">
        <v>35</v>
      </c>
      <c r="E852">
        <v>32.799999999999997</v>
      </c>
      <c r="F852">
        <v>4.16</v>
      </c>
      <c r="G852">
        <v>1.79</v>
      </c>
      <c r="H852">
        <v>29.9</v>
      </c>
      <c r="I852">
        <v>25.9</v>
      </c>
      <c r="J852">
        <v>19.5</v>
      </c>
      <c r="K852">
        <v>15.3</v>
      </c>
      <c r="L852">
        <v>11.3</v>
      </c>
      <c r="M852">
        <v>11.2</v>
      </c>
      <c r="N852">
        <f>VLOOKUP(C852,'Original PWC Results'!C:E,3,FALSE)</f>
        <v>47.6</v>
      </c>
      <c r="O852">
        <f t="shared" si="68"/>
        <v>0.68907563025210072</v>
      </c>
      <c r="R852">
        <f t="shared" si="66"/>
        <v>16</v>
      </c>
      <c r="S852">
        <f t="shared" si="67"/>
        <v>23</v>
      </c>
    </row>
    <row r="853" spans="1:19" x14ac:dyDescent="0.3">
      <c r="A853">
        <f t="shared" si="69"/>
        <v>852</v>
      </c>
      <c r="B853" t="s">
        <v>3785</v>
      </c>
      <c r="C853" t="str">
        <f t="shared" si="65"/>
        <v>noncroplandD_g_4_DevelopedESA16b</v>
      </c>
      <c r="D853">
        <v>13.4</v>
      </c>
      <c r="E853">
        <v>12.8</v>
      </c>
      <c r="F853">
        <v>1.79</v>
      </c>
      <c r="G853">
        <v>1.0900000000000001</v>
      </c>
      <c r="H853">
        <v>12</v>
      </c>
      <c r="I853">
        <v>10</v>
      </c>
      <c r="J853">
        <v>7.33</v>
      </c>
      <c r="K853">
        <v>5.99</v>
      </c>
      <c r="L853">
        <v>4.68</v>
      </c>
      <c r="M853">
        <v>4.6399999999999997</v>
      </c>
      <c r="N853">
        <f>VLOOKUP(C853,'Original PWC Results'!C:E,3,FALSE)</f>
        <v>20.7</v>
      </c>
      <c r="O853">
        <f t="shared" si="68"/>
        <v>0.6183574879227054</v>
      </c>
      <c r="R853">
        <f t="shared" si="66"/>
        <v>16</v>
      </c>
      <c r="S853">
        <f t="shared" si="67"/>
        <v>23</v>
      </c>
    </row>
    <row r="854" spans="1:19" x14ac:dyDescent="0.3">
      <c r="A854">
        <f t="shared" si="69"/>
        <v>853</v>
      </c>
      <c r="B854" t="s">
        <v>3786</v>
      </c>
      <c r="C854" t="str">
        <f t="shared" si="65"/>
        <v>noncroplandD_g_4_DevelopedESA17a</v>
      </c>
      <c r="D854">
        <v>49.3</v>
      </c>
      <c r="E854">
        <v>45.1</v>
      </c>
      <c r="F854">
        <v>7.66</v>
      </c>
      <c r="G854">
        <v>3.35</v>
      </c>
      <c r="H854">
        <v>41.7</v>
      </c>
      <c r="I854">
        <v>36.799999999999997</v>
      </c>
      <c r="J854">
        <v>28.9</v>
      </c>
      <c r="K854">
        <v>24.2</v>
      </c>
      <c r="L854">
        <v>17.399999999999999</v>
      </c>
      <c r="M854">
        <v>17.3</v>
      </c>
      <c r="N854">
        <f>VLOOKUP(C854,'Original PWC Results'!C:E,3,FALSE)</f>
        <v>60.9</v>
      </c>
      <c r="O854">
        <f t="shared" si="68"/>
        <v>0.74055829228243031</v>
      </c>
      <c r="R854">
        <f t="shared" si="66"/>
        <v>16</v>
      </c>
      <c r="S854">
        <f t="shared" si="67"/>
        <v>23</v>
      </c>
    </row>
    <row r="855" spans="1:19" x14ac:dyDescent="0.3">
      <c r="A855">
        <f t="shared" si="69"/>
        <v>854</v>
      </c>
      <c r="B855" t="s">
        <v>3787</v>
      </c>
      <c r="C855" t="str">
        <f t="shared" si="65"/>
        <v>noncroplandD_g_4_DevelopedESA17b</v>
      </c>
      <c r="D855">
        <v>39.6</v>
      </c>
      <c r="E855">
        <v>37.5</v>
      </c>
      <c r="F855">
        <v>4.05</v>
      </c>
      <c r="G855">
        <v>1.5</v>
      </c>
      <c r="H855">
        <v>35.200000000000003</v>
      </c>
      <c r="I855">
        <v>29.2</v>
      </c>
      <c r="J855">
        <v>19.100000000000001</v>
      </c>
      <c r="K855">
        <v>14.2</v>
      </c>
      <c r="L855">
        <v>11.3</v>
      </c>
      <c r="M855">
        <v>11.2</v>
      </c>
      <c r="N855">
        <f>VLOOKUP(C855,'Original PWC Results'!C:E,3,FALSE)</f>
        <v>55.4</v>
      </c>
      <c r="O855">
        <f t="shared" si="68"/>
        <v>0.67689530685920585</v>
      </c>
      <c r="R855">
        <f t="shared" si="66"/>
        <v>16</v>
      </c>
      <c r="S855">
        <f t="shared" si="67"/>
        <v>23</v>
      </c>
    </row>
    <row r="856" spans="1:19" x14ac:dyDescent="0.3">
      <c r="A856">
        <f t="shared" si="69"/>
        <v>855</v>
      </c>
      <c r="B856" t="s">
        <v>3788</v>
      </c>
      <c r="C856" t="str">
        <f t="shared" si="65"/>
        <v>noncroplandD_g_4_DevelopedESA18a</v>
      </c>
      <c r="D856">
        <v>33.700000000000003</v>
      </c>
      <c r="E856">
        <v>31.7</v>
      </c>
      <c r="F856">
        <v>4.2</v>
      </c>
      <c r="G856">
        <v>2.25</v>
      </c>
      <c r="H856">
        <v>29.6</v>
      </c>
      <c r="I856">
        <v>25.1</v>
      </c>
      <c r="J856">
        <v>18</v>
      </c>
      <c r="K856">
        <v>14.5</v>
      </c>
      <c r="L856">
        <v>10.8</v>
      </c>
      <c r="M856">
        <v>10.7</v>
      </c>
      <c r="N856">
        <f>VLOOKUP(C856,'Original PWC Results'!C:E,3,FALSE)</f>
        <v>50.4</v>
      </c>
      <c r="O856">
        <f t="shared" si="68"/>
        <v>0.62896825396825395</v>
      </c>
      <c r="R856">
        <f t="shared" si="66"/>
        <v>16</v>
      </c>
      <c r="S856">
        <f t="shared" si="67"/>
        <v>23</v>
      </c>
    </row>
    <row r="857" spans="1:19" x14ac:dyDescent="0.3">
      <c r="A857">
        <f t="shared" si="69"/>
        <v>856</v>
      </c>
      <c r="B857" t="s">
        <v>3789</v>
      </c>
      <c r="C857" t="str">
        <f t="shared" si="65"/>
        <v>noncroplandD_g_4_DevelopedESA18b</v>
      </c>
      <c r="D857">
        <v>70.900000000000006</v>
      </c>
      <c r="E857">
        <v>61.4</v>
      </c>
      <c r="F857">
        <v>6.06</v>
      </c>
      <c r="G857">
        <v>2.08</v>
      </c>
      <c r="H857">
        <v>53.2</v>
      </c>
      <c r="I857">
        <v>42.7</v>
      </c>
      <c r="J857">
        <v>28.9</v>
      </c>
      <c r="K857">
        <v>22</v>
      </c>
      <c r="L857">
        <v>16.3</v>
      </c>
      <c r="M857">
        <v>16.100000000000001</v>
      </c>
      <c r="N857">
        <f>VLOOKUP(C857,'Original PWC Results'!C:E,3,FALSE)</f>
        <v>79.900000000000006</v>
      </c>
      <c r="O857">
        <f t="shared" si="68"/>
        <v>0.76846057571964954</v>
      </c>
      <c r="R857">
        <f t="shared" si="66"/>
        <v>16</v>
      </c>
      <c r="S857">
        <f t="shared" si="67"/>
        <v>23</v>
      </c>
    </row>
    <row r="858" spans="1:19" x14ac:dyDescent="0.3">
      <c r="A858">
        <f t="shared" si="69"/>
        <v>857</v>
      </c>
      <c r="B858" t="s">
        <v>3790</v>
      </c>
      <c r="C858" t="str">
        <f t="shared" si="65"/>
        <v>noncroplandD_g_4_DevelopedESA19a</v>
      </c>
      <c r="D858">
        <v>39.6</v>
      </c>
      <c r="E858">
        <v>37.299999999999997</v>
      </c>
      <c r="F858">
        <v>6.63</v>
      </c>
      <c r="G858">
        <v>2.79</v>
      </c>
      <c r="H858">
        <v>35.5</v>
      </c>
      <c r="I858">
        <v>31.1</v>
      </c>
      <c r="J858">
        <v>22.1</v>
      </c>
      <c r="K858">
        <v>17.600000000000001</v>
      </c>
      <c r="L858">
        <v>13.2</v>
      </c>
      <c r="M858">
        <v>13.1</v>
      </c>
      <c r="N858">
        <f>VLOOKUP(C858,'Original PWC Results'!C:E,3,FALSE)</f>
        <v>54.8</v>
      </c>
      <c r="O858">
        <f t="shared" si="68"/>
        <v>0.68065693430656937</v>
      </c>
      <c r="R858">
        <f t="shared" si="66"/>
        <v>16</v>
      </c>
      <c r="S858">
        <f t="shared" si="67"/>
        <v>23</v>
      </c>
    </row>
    <row r="859" spans="1:19" x14ac:dyDescent="0.3">
      <c r="A859">
        <f t="shared" si="69"/>
        <v>858</v>
      </c>
      <c r="B859" t="s">
        <v>3791</v>
      </c>
      <c r="C859" t="str">
        <f t="shared" si="65"/>
        <v>noncroplandD_g_4_DevelopedESA19b</v>
      </c>
      <c r="D859">
        <v>54.3</v>
      </c>
      <c r="E859">
        <v>46.3</v>
      </c>
      <c r="F859">
        <v>6.85</v>
      </c>
      <c r="G859">
        <v>3.96</v>
      </c>
      <c r="H859">
        <v>40.299999999999997</v>
      </c>
      <c r="I859">
        <v>31.3</v>
      </c>
      <c r="J859">
        <v>23</v>
      </c>
      <c r="K859">
        <v>19</v>
      </c>
      <c r="L859">
        <v>13.9</v>
      </c>
      <c r="M859">
        <v>13.8</v>
      </c>
      <c r="N859">
        <f>VLOOKUP(C859,'Original PWC Results'!C:E,3,FALSE)</f>
        <v>61.5</v>
      </c>
      <c r="O859">
        <f t="shared" si="68"/>
        <v>0.75284552845528452</v>
      </c>
      <c r="R859">
        <f t="shared" si="66"/>
        <v>16</v>
      </c>
      <c r="S859">
        <f t="shared" si="67"/>
        <v>23</v>
      </c>
    </row>
    <row r="860" spans="1:19" x14ac:dyDescent="0.3">
      <c r="A860">
        <f t="shared" si="69"/>
        <v>859</v>
      </c>
      <c r="B860" t="s">
        <v>3792</v>
      </c>
      <c r="C860" t="str">
        <f t="shared" si="65"/>
        <v>noncroplandD_g_4_DevelopedESA20a</v>
      </c>
      <c r="D860">
        <v>163</v>
      </c>
      <c r="E860">
        <v>107</v>
      </c>
      <c r="F860">
        <v>4.4400000000000004</v>
      </c>
      <c r="G860">
        <v>1.98</v>
      </c>
      <c r="H860">
        <v>71.5</v>
      </c>
      <c r="I860">
        <v>44.3</v>
      </c>
      <c r="J860">
        <v>24.1</v>
      </c>
      <c r="K860">
        <v>17.3</v>
      </c>
      <c r="L860">
        <v>15.2</v>
      </c>
      <c r="M860">
        <v>14.9</v>
      </c>
      <c r="N860">
        <f>VLOOKUP(C860,'Original PWC Results'!C:E,3,FALSE)</f>
        <v>130</v>
      </c>
      <c r="O860">
        <f t="shared" si="68"/>
        <v>0.82307692307692304</v>
      </c>
      <c r="R860">
        <f t="shared" si="66"/>
        <v>16</v>
      </c>
      <c r="S860">
        <f t="shared" si="67"/>
        <v>23</v>
      </c>
    </row>
    <row r="861" spans="1:19" x14ac:dyDescent="0.3">
      <c r="A861">
        <f t="shared" si="69"/>
        <v>860</v>
      </c>
      <c r="B861" t="s">
        <v>3793</v>
      </c>
      <c r="C861" t="str">
        <f t="shared" si="65"/>
        <v>noncroplandD_g_4_DevelopedESA20b</v>
      </c>
      <c r="D861">
        <v>158</v>
      </c>
      <c r="E861">
        <v>86.1</v>
      </c>
      <c r="F861">
        <v>3.85</v>
      </c>
      <c r="G861">
        <v>1.74</v>
      </c>
      <c r="H861">
        <v>62.5</v>
      </c>
      <c r="I861">
        <v>37.299999999999997</v>
      </c>
      <c r="J861">
        <v>21.6</v>
      </c>
      <c r="K861">
        <v>15.2</v>
      </c>
      <c r="L861">
        <v>12.7</v>
      </c>
      <c r="M861">
        <v>12.5</v>
      </c>
      <c r="N861">
        <f>VLOOKUP(C861,'Original PWC Results'!C:E,3,FALSE)</f>
        <v>112</v>
      </c>
      <c r="O861">
        <f t="shared" si="68"/>
        <v>0.76874999999999993</v>
      </c>
      <c r="R861">
        <f t="shared" si="66"/>
        <v>16</v>
      </c>
      <c r="S861">
        <f t="shared" si="67"/>
        <v>23</v>
      </c>
    </row>
    <row r="862" spans="1:19" x14ac:dyDescent="0.3">
      <c r="A862">
        <f t="shared" si="69"/>
        <v>861</v>
      </c>
      <c r="B862" t="s">
        <v>3794</v>
      </c>
      <c r="C862" t="str">
        <f t="shared" si="65"/>
        <v>noncroplandD_g_4_DevelopedESA21</v>
      </c>
      <c r="D862">
        <v>43.1</v>
      </c>
      <c r="E862">
        <v>30.6</v>
      </c>
      <c r="F862">
        <v>1.99</v>
      </c>
      <c r="G862">
        <v>0.76900000000000002</v>
      </c>
      <c r="H862">
        <v>28.1</v>
      </c>
      <c r="I862">
        <v>20.100000000000001</v>
      </c>
      <c r="J862">
        <v>10.7</v>
      </c>
      <c r="K862">
        <v>7.76</v>
      </c>
      <c r="L862">
        <v>6.42</v>
      </c>
      <c r="M862">
        <v>6.31</v>
      </c>
      <c r="N862">
        <f>VLOOKUP(C862,'Original PWC Results'!C:E,3,FALSE)</f>
        <v>45.2</v>
      </c>
      <c r="O862">
        <f t="shared" si="68"/>
        <v>0.67699115044247782</v>
      </c>
      <c r="R862">
        <f t="shared" si="66"/>
        <v>16</v>
      </c>
      <c r="S862">
        <f t="shared" si="67"/>
        <v>23</v>
      </c>
    </row>
    <row r="863" spans="1:19" x14ac:dyDescent="0.3">
      <c r="A863">
        <f t="shared" si="69"/>
        <v>862</v>
      </c>
      <c r="B863" t="s">
        <v>3795</v>
      </c>
      <c r="C863" t="str">
        <f t="shared" si="65"/>
        <v>noncroplandD_g_4_DevelopedESA1</v>
      </c>
      <c r="D863">
        <v>58.1</v>
      </c>
      <c r="E863">
        <v>51.3</v>
      </c>
      <c r="F863">
        <v>4.33</v>
      </c>
      <c r="G863">
        <v>2.09</v>
      </c>
      <c r="H863">
        <v>45.9</v>
      </c>
      <c r="I863">
        <v>35.799999999999997</v>
      </c>
      <c r="J863">
        <v>21.8</v>
      </c>
      <c r="K863">
        <v>16</v>
      </c>
      <c r="L863">
        <v>12.7</v>
      </c>
      <c r="M863">
        <v>12.6</v>
      </c>
      <c r="N863">
        <f>VLOOKUP(C863,'Original PWC Results'!C:E,3,FALSE)</f>
        <v>75.3</v>
      </c>
      <c r="O863">
        <f t="shared" si="68"/>
        <v>0.68127490039840632</v>
      </c>
      <c r="R863">
        <f t="shared" si="66"/>
        <v>16</v>
      </c>
      <c r="S863">
        <f t="shared" si="67"/>
        <v>23</v>
      </c>
    </row>
    <row r="864" spans="1:19" x14ac:dyDescent="0.3">
      <c r="A864">
        <f t="shared" si="69"/>
        <v>863</v>
      </c>
      <c r="B864" t="s">
        <v>3796</v>
      </c>
      <c r="C864" t="str">
        <f t="shared" si="65"/>
        <v>noncroplandg_g_7_GrasslandESA1</v>
      </c>
      <c r="D864">
        <v>23.9</v>
      </c>
      <c r="E864">
        <v>23.6</v>
      </c>
      <c r="F864">
        <v>2.85</v>
      </c>
      <c r="G864">
        <v>1.25</v>
      </c>
      <c r="H864">
        <v>22.8</v>
      </c>
      <c r="I864">
        <v>18.7</v>
      </c>
      <c r="J864">
        <v>12.5</v>
      </c>
      <c r="K864">
        <v>9.73</v>
      </c>
      <c r="L864">
        <v>7.91</v>
      </c>
      <c r="M864">
        <v>7.81</v>
      </c>
      <c r="N864">
        <f>VLOOKUP(C864,'Original PWC Results'!C:E,3,FALSE)</f>
        <v>39</v>
      </c>
      <c r="O864">
        <f t="shared" si="68"/>
        <v>0.6051282051282052</v>
      </c>
      <c r="R864">
        <f t="shared" si="66"/>
        <v>16</v>
      </c>
      <c r="S864">
        <f t="shared" si="67"/>
        <v>23</v>
      </c>
    </row>
    <row r="865" spans="1:19" x14ac:dyDescent="0.3">
      <c r="A865">
        <f t="shared" si="69"/>
        <v>864</v>
      </c>
      <c r="B865" t="s">
        <v>3797</v>
      </c>
      <c r="C865" t="str">
        <f t="shared" si="65"/>
        <v>noncroplandg_g_7_GrasslandESA2</v>
      </c>
      <c r="D865">
        <v>7.36</v>
      </c>
      <c r="E865">
        <v>7.2</v>
      </c>
      <c r="F865">
        <v>0.86699999999999999</v>
      </c>
      <c r="G865">
        <v>0.57499999999999996</v>
      </c>
      <c r="H865">
        <v>6.75</v>
      </c>
      <c r="I865">
        <v>5.17</v>
      </c>
      <c r="J865">
        <v>3.56</v>
      </c>
      <c r="K865">
        <v>2.91</v>
      </c>
      <c r="L865">
        <v>2.15</v>
      </c>
      <c r="M865">
        <v>2.13</v>
      </c>
      <c r="N865">
        <f>VLOOKUP(C865,'Original PWC Results'!C:E,3,FALSE)</f>
        <v>12.3</v>
      </c>
      <c r="O865">
        <f t="shared" si="68"/>
        <v>0.58536585365853655</v>
      </c>
      <c r="R865">
        <f t="shared" si="66"/>
        <v>16</v>
      </c>
      <c r="S865">
        <f t="shared" si="67"/>
        <v>23</v>
      </c>
    </row>
    <row r="866" spans="1:19" x14ac:dyDescent="0.3">
      <c r="A866">
        <f t="shared" si="69"/>
        <v>865</v>
      </c>
      <c r="B866" t="s">
        <v>3798</v>
      </c>
      <c r="C866" t="str">
        <f t="shared" si="65"/>
        <v>noncroplandg_g_7_GrasslandESA3</v>
      </c>
      <c r="D866">
        <v>46.3</v>
      </c>
      <c r="E866">
        <v>45.7</v>
      </c>
      <c r="F866">
        <v>5.28</v>
      </c>
      <c r="G866">
        <v>2.12</v>
      </c>
      <c r="H866">
        <v>44.1</v>
      </c>
      <c r="I866">
        <v>36.700000000000003</v>
      </c>
      <c r="J866">
        <v>24.5</v>
      </c>
      <c r="K866">
        <v>18.8</v>
      </c>
      <c r="L866">
        <v>14.2</v>
      </c>
      <c r="M866">
        <v>14.1</v>
      </c>
      <c r="N866">
        <f>VLOOKUP(C866,'Original PWC Results'!C:E,3,FALSE)</f>
        <v>65.400000000000006</v>
      </c>
      <c r="O866">
        <f t="shared" si="68"/>
        <v>0.69877675840978593</v>
      </c>
      <c r="R866">
        <f t="shared" si="66"/>
        <v>16</v>
      </c>
      <c r="S866">
        <f t="shared" si="67"/>
        <v>23</v>
      </c>
    </row>
    <row r="867" spans="1:19" x14ac:dyDescent="0.3">
      <c r="A867">
        <f t="shared" si="69"/>
        <v>866</v>
      </c>
      <c r="B867" t="s">
        <v>3799</v>
      </c>
      <c r="C867" t="str">
        <f t="shared" si="65"/>
        <v>noncroplandg_g_7_GrasslandESA4</v>
      </c>
      <c r="D867">
        <v>7.33</v>
      </c>
      <c r="E867">
        <v>7.15</v>
      </c>
      <c r="F867">
        <v>0.93400000000000005</v>
      </c>
      <c r="G867">
        <v>0.74099999999999999</v>
      </c>
      <c r="H867">
        <v>6.79</v>
      </c>
      <c r="I867">
        <v>4.87</v>
      </c>
      <c r="J867">
        <v>3.19</v>
      </c>
      <c r="K867">
        <v>2.48</v>
      </c>
      <c r="L867">
        <v>1.94</v>
      </c>
      <c r="M867">
        <v>1.92</v>
      </c>
      <c r="N867">
        <f>VLOOKUP(C867,'Original PWC Results'!C:E,3,FALSE)</f>
        <v>13.9</v>
      </c>
      <c r="O867">
        <f t="shared" si="68"/>
        <v>0.51438848920863312</v>
      </c>
      <c r="R867">
        <f t="shared" si="66"/>
        <v>16</v>
      </c>
      <c r="S867">
        <f t="shared" si="67"/>
        <v>23</v>
      </c>
    </row>
    <row r="868" spans="1:19" x14ac:dyDescent="0.3">
      <c r="A868">
        <f t="shared" si="69"/>
        <v>867</v>
      </c>
      <c r="B868" t="s">
        <v>3800</v>
      </c>
      <c r="C868" t="str">
        <f t="shared" si="65"/>
        <v>noncroplandg_g_7_GrasslandESA5</v>
      </c>
      <c r="D868">
        <v>21.2</v>
      </c>
      <c r="E868">
        <v>21</v>
      </c>
      <c r="F868">
        <v>2.48</v>
      </c>
      <c r="G868">
        <v>1.1299999999999999</v>
      </c>
      <c r="H868">
        <v>20.2</v>
      </c>
      <c r="I868">
        <v>16.7</v>
      </c>
      <c r="J868">
        <v>11.9</v>
      </c>
      <c r="K868">
        <v>9.06</v>
      </c>
      <c r="L868">
        <v>7.29</v>
      </c>
      <c r="M868">
        <v>7.2</v>
      </c>
      <c r="N868">
        <f>VLOOKUP(C868,'Original PWC Results'!C:E,3,FALSE)</f>
        <v>33.1</v>
      </c>
      <c r="O868">
        <f t="shared" si="68"/>
        <v>0.63444108761329299</v>
      </c>
      <c r="R868">
        <f t="shared" si="66"/>
        <v>16</v>
      </c>
      <c r="S868">
        <f t="shared" si="67"/>
        <v>23</v>
      </c>
    </row>
    <row r="869" spans="1:19" x14ac:dyDescent="0.3">
      <c r="A869">
        <f t="shared" si="69"/>
        <v>868</v>
      </c>
      <c r="B869" t="s">
        <v>3801</v>
      </c>
      <c r="C869" t="str">
        <f t="shared" si="65"/>
        <v>noncroplandg_g_7_GrasslandESA6</v>
      </c>
      <c r="D869">
        <v>12.4</v>
      </c>
      <c r="E869">
        <v>12.3</v>
      </c>
      <c r="F869">
        <v>1.33</v>
      </c>
      <c r="G869">
        <v>0.76400000000000001</v>
      </c>
      <c r="H869">
        <v>11.7</v>
      </c>
      <c r="I869">
        <v>10.3</v>
      </c>
      <c r="J869">
        <v>6.4</v>
      </c>
      <c r="K869">
        <v>4.87</v>
      </c>
      <c r="L869">
        <v>3.88</v>
      </c>
      <c r="M869">
        <v>3.83</v>
      </c>
      <c r="N869">
        <f>VLOOKUP(C869,'Original PWC Results'!C:E,3,FALSE)</f>
        <v>22.3</v>
      </c>
      <c r="O869">
        <f t="shared" si="68"/>
        <v>0.55156950672645744</v>
      </c>
      <c r="R869">
        <f t="shared" si="66"/>
        <v>16</v>
      </c>
      <c r="S869">
        <f t="shared" si="67"/>
        <v>23</v>
      </c>
    </row>
    <row r="870" spans="1:19" x14ac:dyDescent="0.3">
      <c r="A870">
        <f t="shared" si="69"/>
        <v>869</v>
      </c>
      <c r="B870" t="s">
        <v>3802</v>
      </c>
      <c r="C870" t="str">
        <f t="shared" si="65"/>
        <v>noncroplandg_g_7_GrasslandESA7</v>
      </c>
      <c r="D870">
        <v>12.4</v>
      </c>
      <c r="E870">
        <v>12.2</v>
      </c>
      <c r="F870">
        <v>1.25</v>
      </c>
      <c r="G870">
        <v>0.96</v>
      </c>
      <c r="H870">
        <v>11.6</v>
      </c>
      <c r="I870">
        <v>9.82</v>
      </c>
      <c r="J870">
        <v>6.03</v>
      </c>
      <c r="K870">
        <v>4.37</v>
      </c>
      <c r="L870">
        <v>3.66</v>
      </c>
      <c r="M870">
        <v>3.59</v>
      </c>
      <c r="N870">
        <f>VLOOKUP(C870,'Original PWC Results'!C:E,3,FALSE)</f>
        <v>21.5</v>
      </c>
      <c r="O870">
        <f t="shared" si="68"/>
        <v>0.56744186046511624</v>
      </c>
      <c r="R870">
        <f t="shared" si="66"/>
        <v>16</v>
      </c>
      <c r="S870">
        <f t="shared" si="67"/>
        <v>23</v>
      </c>
    </row>
    <row r="871" spans="1:19" x14ac:dyDescent="0.3">
      <c r="A871">
        <f t="shared" si="69"/>
        <v>870</v>
      </c>
      <c r="B871" t="s">
        <v>3803</v>
      </c>
      <c r="C871" t="str">
        <f t="shared" si="65"/>
        <v>noncroplandg_g_7_GrasslandESA8</v>
      </c>
      <c r="D871">
        <v>25.8</v>
      </c>
      <c r="E871">
        <v>25.1</v>
      </c>
      <c r="F871">
        <v>1.77</v>
      </c>
      <c r="G871">
        <v>0.99399999999999999</v>
      </c>
      <c r="H871">
        <v>23.5</v>
      </c>
      <c r="I871">
        <v>16.7</v>
      </c>
      <c r="J871">
        <v>9.51</v>
      </c>
      <c r="K871">
        <v>6.75</v>
      </c>
      <c r="L871">
        <v>5.55</v>
      </c>
      <c r="M871">
        <v>5.44</v>
      </c>
      <c r="N871">
        <f>VLOOKUP(C871,'Original PWC Results'!C:E,3,FALSE)</f>
        <v>34.200000000000003</v>
      </c>
      <c r="O871">
        <f t="shared" si="68"/>
        <v>0.73391812865497075</v>
      </c>
      <c r="R871">
        <f t="shared" si="66"/>
        <v>16</v>
      </c>
      <c r="S871">
        <f t="shared" si="67"/>
        <v>23</v>
      </c>
    </row>
    <row r="872" spans="1:19" x14ac:dyDescent="0.3">
      <c r="A872">
        <f t="shared" si="69"/>
        <v>871</v>
      </c>
      <c r="B872" t="s">
        <v>3804</v>
      </c>
      <c r="C872" t="str">
        <f t="shared" si="65"/>
        <v>noncroplandg_g_7_GrasslandESA8</v>
      </c>
      <c r="D872">
        <v>19</v>
      </c>
      <c r="E872">
        <v>18.5</v>
      </c>
      <c r="F872">
        <v>1.41</v>
      </c>
      <c r="G872">
        <v>0.77300000000000002</v>
      </c>
      <c r="H872">
        <v>17.2</v>
      </c>
      <c r="I872">
        <v>12.8</v>
      </c>
      <c r="J872">
        <v>7.43</v>
      </c>
      <c r="K872">
        <v>5.4</v>
      </c>
      <c r="L872">
        <v>4.45</v>
      </c>
      <c r="M872">
        <v>4.3600000000000003</v>
      </c>
      <c r="N872">
        <f>VLOOKUP(C872,'Original PWC Results'!C:E,3,FALSE)</f>
        <v>34.200000000000003</v>
      </c>
      <c r="O872">
        <f t="shared" si="68"/>
        <v>0.54093567251461983</v>
      </c>
      <c r="R872">
        <f t="shared" si="66"/>
        <v>16</v>
      </c>
      <c r="S872">
        <f t="shared" si="67"/>
        <v>23</v>
      </c>
    </row>
    <row r="873" spans="1:19" x14ac:dyDescent="0.3">
      <c r="A873">
        <f t="shared" si="69"/>
        <v>872</v>
      </c>
      <c r="B873" t="s">
        <v>3805</v>
      </c>
      <c r="C873" t="str">
        <f t="shared" si="65"/>
        <v>noncroplandg_g_7_GrasslandESA10a</v>
      </c>
      <c r="D873">
        <v>16.7</v>
      </c>
      <c r="E873">
        <v>16.3</v>
      </c>
      <c r="F873">
        <v>1.54</v>
      </c>
      <c r="G873">
        <v>0.92700000000000005</v>
      </c>
      <c r="H873">
        <v>15.4</v>
      </c>
      <c r="I873">
        <v>12.4</v>
      </c>
      <c r="J873">
        <v>7.37</v>
      </c>
      <c r="K873">
        <v>5.49</v>
      </c>
      <c r="L873">
        <v>4.38</v>
      </c>
      <c r="M873">
        <v>4.3</v>
      </c>
      <c r="N873">
        <f>VLOOKUP(C873,'Original PWC Results'!C:E,3,FALSE)</f>
        <v>29.7</v>
      </c>
      <c r="O873">
        <f t="shared" si="68"/>
        <v>0.54882154882154888</v>
      </c>
      <c r="R873">
        <f t="shared" si="66"/>
        <v>16</v>
      </c>
      <c r="S873">
        <f t="shared" si="67"/>
        <v>23</v>
      </c>
    </row>
    <row r="874" spans="1:19" x14ac:dyDescent="0.3">
      <c r="A874">
        <f t="shared" si="69"/>
        <v>873</v>
      </c>
      <c r="B874" t="s">
        <v>3806</v>
      </c>
      <c r="C874" t="str">
        <f t="shared" si="65"/>
        <v>noncroplandg_g_7_GrasslandESA10b</v>
      </c>
      <c r="D874">
        <v>17.2</v>
      </c>
      <c r="E874">
        <v>17</v>
      </c>
      <c r="F874">
        <v>2.2200000000000002</v>
      </c>
      <c r="G874">
        <v>1.1599999999999999</v>
      </c>
      <c r="H874">
        <v>16.5</v>
      </c>
      <c r="I874">
        <v>14.2</v>
      </c>
      <c r="J874">
        <v>9.7899999999999991</v>
      </c>
      <c r="K874">
        <v>7.63</v>
      </c>
      <c r="L874">
        <v>5.95</v>
      </c>
      <c r="M874">
        <v>5.89</v>
      </c>
      <c r="N874">
        <f>VLOOKUP(C874,'Original PWC Results'!C:E,3,FALSE)</f>
        <v>24.5</v>
      </c>
      <c r="O874">
        <f t="shared" si="68"/>
        <v>0.69387755102040816</v>
      </c>
      <c r="R874">
        <f t="shared" si="66"/>
        <v>16</v>
      </c>
      <c r="S874">
        <f t="shared" si="67"/>
        <v>23</v>
      </c>
    </row>
    <row r="875" spans="1:19" x14ac:dyDescent="0.3">
      <c r="A875">
        <f t="shared" si="69"/>
        <v>874</v>
      </c>
      <c r="B875" t="s">
        <v>3807</v>
      </c>
      <c r="C875" t="str">
        <f t="shared" si="65"/>
        <v>noncroplandg_g_7_GrasslandESA11a</v>
      </c>
      <c r="D875">
        <v>22</v>
      </c>
      <c r="E875">
        <v>21.7</v>
      </c>
      <c r="F875">
        <v>1.92</v>
      </c>
      <c r="G875">
        <v>1.17</v>
      </c>
      <c r="H875">
        <v>20.6</v>
      </c>
      <c r="I875">
        <v>15.8</v>
      </c>
      <c r="J875">
        <v>9.5299999999999994</v>
      </c>
      <c r="K875">
        <v>7.15</v>
      </c>
      <c r="L875">
        <v>5.8</v>
      </c>
      <c r="M875">
        <v>5.71</v>
      </c>
      <c r="N875">
        <f>VLOOKUP(C875,'Original PWC Results'!C:E,3,FALSE)</f>
        <v>32.299999999999997</v>
      </c>
      <c r="O875">
        <f t="shared" si="68"/>
        <v>0.67182662538699689</v>
      </c>
      <c r="R875">
        <f t="shared" si="66"/>
        <v>16</v>
      </c>
      <c r="S875">
        <f t="shared" si="67"/>
        <v>23</v>
      </c>
    </row>
    <row r="876" spans="1:19" x14ac:dyDescent="0.3">
      <c r="A876">
        <f t="shared" si="69"/>
        <v>875</v>
      </c>
      <c r="B876" t="s">
        <v>3808</v>
      </c>
      <c r="C876" t="str">
        <f t="shared" si="65"/>
        <v>noncroplandg_g_7_GrasslandESA11b</v>
      </c>
      <c r="D876">
        <v>22.6</v>
      </c>
      <c r="E876">
        <v>22.1</v>
      </c>
      <c r="F876">
        <v>1.74</v>
      </c>
      <c r="G876">
        <v>0.88200000000000001</v>
      </c>
      <c r="H876">
        <v>20.7</v>
      </c>
      <c r="I876">
        <v>15.7</v>
      </c>
      <c r="J876">
        <v>9.25</v>
      </c>
      <c r="K876">
        <v>6.55</v>
      </c>
      <c r="L876">
        <v>5.46</v>
      </c>
      <c r="M876">
        <v>5.35</v>
      </c>
      <c r="N876">
        <f>VLOOKUP(C876,'Original PWC Results'!C:E,3,FALSE)</f>
        <v>32.4</v>
      </c>
      <c r="O876">
        <f t="shared" si="68"/>
        <v>0.6820987654320988</v>
      </c>
      <c r="R876">
        <f t="shared" si="66"/>
        <v>16</v>
      </c>
      <c r="S876">
        <f t="shared" si="67"/>
        <v>23</v>
      </c>
    </row>
    <row r="877" spans="1:19" x14ac:dyDescent="0.3">
      <c r="A877">
        <f t="shared" si="69"/>
        <v>876</v>
      </c>
      <c r="B877" t="s">
        <v>3809</v>
      </c>
      <c r="C877" t="str">
        <f t="shared" si="65"/>
        <v>noncroplandg_g_7_GrasslandESA12a</v>
      </c>
      <c r="D877">
        <v>38</v>
      </c>
      <c r="E877">
        <v>37.4</v>
      </c>
      <c r="F877">
        <v>3.08</v>
      </c>
      <c r="G877">
        <v>1.0900000000000001</v>
      </c>
      <c r="H877">
        <v>35.799999999999997</v>
      </c>
      <c r="I877">
        <v>27.5</v>
      </c>
      <c r="J877">
        <v>16.3</v>
      </c>
      <c r="K877">
        <v>11.9</v>
      </c>
      <c r="L877">
        <v>9.7799999999999994</v>
      </c>
      <c r="M877">
        <v>9.61</v>
      </c>
      <c r="N877">
        <f>VLOOKUP(C877,'Original PWC Results'!C:E,3,FALSE)</f>
        <v>53.2</v>
      </c>
      <c r="O877">
        <f t="shared" si="68"/>
        <v>0.70300751879699241</v>
      </c>
      <c r="R877">
        <f t="shared" si="66"/>
        <v>16</v>
      </c>
      <c r="S877">
        <f t="shared" si="67"/>
        <v>23</v>
      </c>
    </row>
    <row r="878" spans="1:19" x14ac:dyDescent="0.3">
      <c r="A878">
        <f t="shared" si="69"/>
        <v>877</v>
      </c>
      <c r="B878" t="s">
        <v>3810</v>
      </c>
      <c r="C878" t="str">
        <f t="shared" si="65"/>
        <v>noncroplandg_g_7_GrasslandESA13</v>
      </c>
      <c r="D878">
        <v>13.7</v>
      </c>
      <c r="E878">
        <v>13.4</v>
      </c>
      <c r="F878">
        <v>1.48</v>
      </c>
      <c r="G878">
        <v>0.79400000000000004</v>
      </c>
      <c r="H878">
        <v>13</v>
      </c>
      <c r="I878">
        <v>9.89</v>
      </c>
      <c r="J878">
        <v>6.41</v>
      </c>
      <c r="K878">
        <v>5.0999999999999996</v>
      </c>
      <c r="L878">
        <v>3.86</v>
      </c>
      <c r="M878">
        <v>3.82</v>
      </c>
      <c r="N878">
        <f>VLOOKUP(C878,'Original PWC Results'!C:E,3,FALSE)</f>
        <v>22</v>
      </c>
      <c r="O878">
        <f t="shared" si="68"/>
        <v>0.60909090909090913</v>
      </c>
      <c r="R878">
        <f t="shared" si="66"/>
        <v>16</v>
      </c>
      <c r="S878">
        <f t="shared" si="67"/>
        <v>23</v>
      </c>
    </row>
    <row r="879" spans="1:19" x14ac:dyDescent="0.3">
      <c r="A879">
        <f t="shared" si="69"/>
        <v>878</v>
      </c>
      <c r="B879" t="s">
        <v>3811</v>
      </c>
      <c r="C879" t="str">
        <f t="shared" si="65"/>
        <v>noncroplandg_g_7_GrasslandESA14</v>
      </c>
      <c r="D879">
        <v>7.59</v>
      </c>
      <c r="E879">
        <v>7.52</v>
      </c>
      <c r="F879">
        <v>1.19</v>
      </c>
      <c r="G879">
        <v>1.03</v>
      </c>
      <c r="H879">
        <v>7.3</v>
      </c>
      <c r="I879">
        <v>6.31</v>
      </c>
      <c r="J879">
        <v>4.68</v>
      </c>
      <c r="K879">
        <v>3.78</v>
      </c>
      <c r="L879">
        <v>2.91</v>
      </c>
      <c r="M879">
        <v>2.88</v>
      </c>
      <c r="N879">
        <f>VLOOKUP(C879,'Original PWC Results'!C:E,3,FALSE)</f>
        <v>9.8800000000000008</v>
      </c>
      <c r="O879">
        <f t="shared" si="68"/>
        <v>0.76113360323886625</v>
      </c>
      <c r="R879">
        <f t="shared" si="66"/>
        <v>16</v>
      </c>
      <c r="S879">
        <f t="shared" si="67"/>
        <v>23</v>
      </c>
    </row>
    <row r="880" spans="1:19" x14ac:dyDescent="0.3">
      <c r="A880">
        <f t="shared" si="69"/>
        <v>879</v>
      </c>
      <c r="B880" t="s">
        <v>3812</v>
      </c>
      <c r="C880" t="str">
        <f t="shared" si="65"/>
        <v>noncroplandg_g_7_GrasslandESA15a</v>
      </c>
      <c r="D880">
        <v>19.100000000000001</v>
      </c>
      <c r="E880">
        <v>18.8</v>
      </c>
      <c r="F880">
        <v>2.16</v>
      </c>
      <c r="G880">
        <v>1.0900000000000001</v>
      </c>
      <c r="H880">
        <v>17.8</v>
      </c>
      <c r="I880">
        <v>13.8</v>
      </c>
      <c r="J880">
        <v>8.75</v>
      </c>
      <c r="K880">
        <v>6.79</v>
      </c>
      <c r="L880">
        <v>5.22</v>
      </c>
      <c r="M880">
        <v>5.16</v>
      </c>
      <c r="N880">
        <f>VLOOKUP(C880,'Original PWC Results'!C:E,3,FALSE)</f>
        <v>26.5</v>
      </c>
      <c r="O880">
        <f t="shared" si="68"/>
        <v>0.70943396226415101</v>
      </c>
      <c r="R880">
        <f t="shared" si="66"/>
        <v>16</v>
      </c>
      <c r="S880">
        <f t="shared" si="67"/>
        <v>23</v>
      </c>
    </row>
    <row r="881" spans="1:19" x14ac:dyDescent="0.3">
      <c r="A881">
        <f t="shared" si="69"/>
        <v>880</v>
      </c>
      <c r="B881" t="s">
        <v>3813</v>
      </c>
      <c r="C881" t="str">
        <f t="shared" si="65"/>
        <v>noncroplandg_g_7_GrasslandESA15b</v>
      </c>
      <c r="D881">
        <v>16.2</v>
      </c>
      <c r="E881">
        <v>15.6</v>
      </c>
      <c r="F881">
        <v>0.89200000000000002</v>
      </c>
      <c r="G881">
        <v>0.48099999999999998</v>
      </c>
      <c r="H881">
        <v>13.7</v>
      </c>
      <c r="I881">
        <v>7.71</v>
      </c>
      <c r="J881">
        <v>3.99</v>
      </c>
      <c r="K881">
        <v>3.08</v>
      </c>
      <c r="L881">
        <v>2.5499999999999998</v>
      </c>
      <c r="M881">
        <v>2.4900000000000002</v>
      </c>
      <c r="N881">
        <f>VLOOKUP(C881,'Original PWC Results'!C:E,3,FALSE)</f>
        <v>22.8</v>
      </c>
      <c r="O881">
        <f t="shared" si="68"/>
        <v>0.68421052631578949</v>
      </c>
      <c r="R881">
        <f t="shared" si="66"/>
        <v>16</v>
      </c>
      <c r="S881">
        <f t="shared" si="67"/>
        <v>23</v>
      </c>
    </row>
    <row r="882" spans="1:19" x14ac:dyDescent="0.3">
      <c r="A882">
        <f t="shared" si="69"/>
        <v>881</v>
      </c>
      <c r="B882" t="s">
        <v>3814</v>
      </c>
      <c r="C882" t="str">
        <f t="shared" si="65"/>
        <v>noncroplandg_g_7_GrasslandESA16a</v>
      </c>
      <c r="D882">
        <v>10.7</v>
      </c>
      <c r="E882">
        <v>10.6</v>
      </c>
      <c r="F882">
        <v>1.47</v>
      </c>
      <c r="G882">
        <v>1.04</v>
      </c>
      <c r="H882">
        <v>10.3</v>
      </c>
      <c r="I882">
        <v>8.84</v>
      </c>
      <c r="J882">
        <v>6.59</v>
      </c>
      <c r="K882">
        <v>5.29</v>
      </c>
      <c r="L882">
        <v>3.99</v>
      </c>
      <c r="M882">
        <v>3.96</v>
      </c>
      <c r="N882">
        <f>VLOOKUP(C882,'Original PWC Results'!C:E,3,FALSE)</f>
        <v>14.5</v>
      </c>
      <c r="O882">
        <f t="shared" si="68"/>
        <v>0.73103448275862071</v>
      </c>
      <c r="R882">
        <f t="shared" si="66"/>
        <v>16</v>
      </c>
      <c r="S882">
        <f t="shared" si="67"/>
        <v>23</v>
      </c>
    </row>
    <row r="883" spans="1:19" x14ac:dyDescent="0.3">
      <c r="A883">
        <f t="shared" si="69"/>
        <v>882</v>
      </c>
      <c r="B883" t="s">
        <v>3815</v>
      </c>
      <c r="C883" t="str">
        <f t="shared" si="65"/>
        <v>noncroplandg_g_7_GrasslandESA16b</v>
      </c>
      <c r="D883">
        <v>6.44</v>
      </c>
      <c r="E883">
        <v>6.39</v>
      </c>
      <c r="F883">
        <v>1.08</v>
      </c>
      <c r="G883">
        <v>0.97799999999999998</v>
      </c>
      <c r="H883">
        <v>6.24</v>
      </c>
      <c r="I883">
        <v>5.52</v>
      </c>
      <c r="J883">
        <v>4.29</v>
      </c>
      <c r="K883">
        <v>3.58</v>
      </c>
      <c r="L883">
        <v>2.68</v>
      </c>
      <c r="M883">
        <v>2.66</v>
      </c>
      <c r="N883">
        <f>VLOOKUP(C883,'Original PWC Results'!C:E,3,FALSE)</f>
        <v>6.79</v>
      </c>
      <c r="O883">
        <f t="shared" si="68"/>
        <v>0.94108983799705448</v>
      </c>
      <c r="R883">
        <f t="shared" si="66"/>
        <v>16</v>
      </c>
      <c r="S883">
        <f t="shared" si="67"/>
        <v>23</v>
      </c>
    </row>
    <row r="884" spans="1:19" x14ac:dyDescent="0.3">
      <c r="A884">
        <f t="shared" si="69"/>
        <v>883</v>
      </c>
      <c r="B884" t="s">
        <v>3816</v>
      </c>
      <c r="C884" t="str">
        <f t="shared" si="65"/>
        <v>noncroplandg_g_7_GrasslandESA17a</v>
      </c>
      <c r="D884">
        <v>12</v>
      </c>
      <c r="E884">
        <v>11.9</v>
      </c>
      <c r="F884">
        <v>2.2200000000000002</v>
      </c>
      <c r="G884">
        <v>1.56</v>
      </c>
      <c r="H884">
        <v>11.8</v>
      </c>
      <c r="I884">
        <v>10.3</v>
      </c>
      <c r="J884">
        <v>8.1</v>
      </c>
      <c r="K884">
        <v>6.72</v>
      </c>
      <c r="L884">
        <v>5.0999999999999996</v>
      </c>
      <c r="M884">
        <v>5.07</v>
      </c>
      <c r="N884">
        <f>VLOOKUP(C884,'Original PWC Results'!C:E,3,FALSE)</f>
        <v>14.9</v>
      </c>
      <c r="O884">
        <f t="shared" si="68"/>
        <v>0.79865771812080533</v>
      </c>
      <c r="R884">
        <f t="shared" si="66"/>
        <v>16</v>
      </c>
      <c r="S884">
        <f t="shared" si="67"/>
        <v>23</v>
      </c>
    </row>
    <row r="885" spans="1:19" x14ac:dyDescent="0.3">
      <c r="A885">
        <f t="shared" si="69"/>
        <v>884</v>
      </c>
      <c r="B885" t="s">
        <v>3817</v>
      </c>
      <c r="C885" t="str">
        <f t="shared" si="65"/>
        <v>noncroplandg_g_7_GrasslandESA17b</v>
      </c>
      <c r="D885">
        <v>6.65</v>
      </c>
      <c r="E885">
        <v>6.58</v>
      </c>
      <c r="F885">
        <v>1.04</v>
      </c>
      <c r="G885">
        <v>0.92</v>
      </c>
      <c r="H885">
        <v>6.38</v>
      </c>
      <c r="I885">
        <v>5.55</v>
      </c>
      <c r="J885">
        <v>4.0999999999999996</v>
      </c>
      <c r="K885">
        <v>3.29</v>
      </c>
      <c r="L885">
        <v>2.52</v>
      </c>
      <c r="M885">
        <v>2.4900000000000002</v>
      </c>
      <c r="N885">
        <f>VLOOKUP(C885,'Original PWC Results'!C:E,3,FALSE)</f>
        <v>7.09</v>
      </c>
      <c r="O885">
        <f t="shared" si="68"/>
        <v>0.92806770098730607</v>
      </c>
      <c r="R885">
        <f t="shared" si="66"/>
        <v>16</v>
      </c>
      <c r="S885">
        <f t="shared" si="67"/>
        <v>23</v>
      </c>
    </row>
    <row r="886" spans="1:19" x14ac:dyDescent="0.3">
      <c r="A886">
        <f t="shared" si="69"/>
        <v>885</v>
      </c>
      <c r="B886" t="s">
        <v>3818</v>
      </c>
      <c r="C886" t="str">
        <f t="shared" si="65"/>
        <v>noncroplandg_g_7_GrasslandESA18a</v>
      </c>
      <c r="D886">
        <v>9.07</v>
      </c>
      <c r="E886">
        <v>8.9700000000000006</v>
      </c>
      <c r="F886">
        <v>1.47</v>
      </c>
      <c r="G886">
        <v>1.03</v>
      </c>
      <c r="H886">
        <v>8.69</v>
      </c>
      <c r="I886">
        <v>7.48</v>
      </c>
      <c r="J886">
        <v>5.66</v>
      </c>
      <c r="K886">
        <v>4.76</v>
      </c>
      <c r="L886">
        <v>3.62</v>
      </c>
      <c r="M886">
        <v>3.6</v>
      </c>
      <c r="N886">
        <f>VLOOKUP(C886,'Original PWC Results'!C:E,3,FALSE)</f>
        <v>11.8</v>
      </c>
      <c r="O886">
        <f t="shared" si="68"/>
        <v>0.76016949152542379</v>
      </c>
      <c r="R886">
        <f t="shared" si="66"/>
        <v>16</v>
      </c>
      <c r="S886">
        <f t="shared" si="67"/>
        <v>23</v>
      </c>
    </row>
    <row r="887" spans="1:19" x14ac:dyDescent="0.3">
      <c r="A887">
        <f t="shared" si="69"/>
        <v>886</v>
      </c>
      <c r="B887" t="s">
        <v>3819</v>
      </c>
      <c r="C887" t="str">
        <f t="shared" si="65"/>
        <v>noncroplandg_g_7_GrasslandESA18b</v>
      </c>
      <c r="D887">
        <v>15.2</v>
      </c>
      <c r="E887">
        <v>15</v>
      </c>
      <c r="F887">
        <v>1.98</v>
      </c>
      <c r="G887">
        <v>0.96499999999999997</v>
      </c>
      <c r="H887">
        <v>14.3</v>
      </c>
      <c r="I887">
        <v>13.2</v>
      </c>
      <c r="J887">
        <v>9.32</v>
      </c>
      <c r="K887">
        <v>7.14</v>
      </c>
      <c r="L887">
        <v>5.33</v>
      </c>
      <c r="M887">
        <v>5.28</v>
      </c>
      <c r="N887">
        <f>VLOOKUP(C887,'Original PWC Results'!C:E,3,FALSE)</f>
        <v>20.6</v>
      </c>
      <c r="O887">
        <f t="shared" si="68"/>
        <v>0.72815533980582514</v>
      </c>
      <c r="R887">
        <f t="shared" si="66"/>
        <v>16</v>
      </c>
      <c r="S887">
        <f t="shared" si="67"/>
        <v>23</v>
      </c>
    </row>
    <row r="888" spans="1:19" x14ac:dyDescent="0.3">
      <c r="A888">
        <f t="shared" si="69"/>
        <v>887</v>
      </c>
      <c r="B888" t="s">
        <v>3820</v>
      </c>
      <c r="C888" t="str">
        <f t="shared" si="65"/>
        <v>noncroplandg_g_7_GrasslandESA19a</v>
      </c>
      <c r="D888">
        <v>17.399999999999999</v>
      </c>
      <c r="E888">
        <v>17.2</v>
      </c>
      <c r="F888">
        <v>3.55</v>
      </c>
      <c r="G888">
        <v>2.13</v>
      </c>
      <c r="H888">
        <v>16.5</v>
      </c>
      <c r="I888">
        <v>13.8</v>
      </c>
      <c r="J888">
        <v>11.4</v>
      </c>
      <c r="K888">
        <v>9.3000000000000007</v>
      </c>
      <c r="L888">
        <v>7.05</v>
      </c>
      <c r="M888">
        <v>7.01</v>
      </c>
      <c r="N888">
        <f>VLOOKUP(C888,'Original PWC Results'!C:E,3,FALSE)</f>
        <v>23.6</v>
      </c>
      <c r="O888">
        <f t="shared" si="68"/>
        <v>0.72881355932203384</v>
      </c>
      <c r="R888">
        <f t="shared" si="66"/>
        <v>16</v>
      </c>
      <c r="S888">
        <f t="shared" si="67"/>
        <v>23</v>
      </c>
    </row>
    <row r="889" spans="1:19" x14ac:dyDescent="0.3">
      <c r="A889">
        <f t="shared" si="69"/>
        <v>888</v>
      </c>
      <c r="B889" t="s">
        <v>3821</v>
      </c>
      <c r="C889" t="str">
        <f t="shared" si="65"/>
        <v>noncroplandg_g_7_GrasslandESA19b</v>
      </c>
      <c r="D889">
        <v>21.7</v>
      </c>
      <c r="E889">
        <v>21.4</v>
      </c>
      <c r="F889">
        <v>6.3</v>
      </c>
      <c r="G889">
        <v>3.79</v>
      </c>
      <c r="H889">
        <v>21.1</v>
      </c>
      <c r="I889">
        <v>19.399999999999999</v>
      </c>
      <c r="J889">
        <v>14.9</v>
      </c>
      <c r="K889">
        <v>12.9</v>
      </c>
      <c r="L889">
        <v>10.199999999999999</v>
      </c>
      <c r="M889">
        <v>10.1</v>
      </c>
      <c r="N889">
        <f>VLOOKUP(C889,'Original PWC Results'!C:E,3,FALSE)</f>
        <v>28.7</v>
      </c>
      <c r="O889">
        <f t="shared" si="68"/>
        <v>0.74564459930313587</v>
      </c>
      <c r="R889">
        <f t="shared" si="66"/>
        <v>16</v>
      </c>
      <c r="S889">
        <f t="shared" si="67"/>
        <v>23</v>
      </c>
    </row>
    <row r="890" spans="1:19" x14ac:dyDescent="0.3">
      <c r="A890">
        <f t="shared" si="69"/>
        <v>889</v>
      </c>
      <c r="B890" t="s">
        <v>3822</v>
      </c>
      <c r="C890" t="str">
        <f t="shared" si="65"/>
        <v>noncroplandg_g_7_GrasslandESA20a</v>
      </c>
      <c r="D890">
        <v>9.18</v>
      </c>
      <c r="E890">
        <v>8.98</v>
      </c>
      <c r="F890">
        <v>0.875</v>
      </c>
      <c r="G890">
        <v>0.56000000000000005</v>
      </c>
      <c r="H890">
        <v>8.64</v>
      </c>
      <c r="I890">
        <v>7.45</v>
      </c>
      <c r="J890">
        <v>4.6399999999999997</v>
      </c>
      <c r="K890">
        <v>3.35</v>
      </c>
      <c r="L890">
        <v>2.69</v>
      </c>
      <c r="M890">
        <v>2.65</v>
      </c>
      <c r="N890">
        <f>VLOOKUP(C890,'Original PWC Results'!C:E,3,FALSE)</f>
        <v>17.2</v>
      </c>
      <c r="O890">
        <f t="shared" si="68"/>
        <v>0.52209302325581397</v>
      </c>
      <c r="R890">
        <f t="shared" si="66"/>
        <v>16</v>
      </c>
      <c r="S890">
        <f t="shared" si="67"/>
        <v>23</v>
      </c>
    </row>
    <row r="891" spans="1:19" x14ac:dyDescent="0.3">
      <c r="A891">
        <f t="shared" si="69"/>
        <v>890</v>
      </c>
      <c r="B891" t="s">
        <v>3823</v>
      </c>
      <c r="C891" t="str">
        <f t="shared" si="65"/>
        <v>noncroplandg_g_7_GrasslandESA20b</v>
      </c>
      <c r="D891">
        <v>9.82</v>
      </c>
      <c r="E891">
        <v>9.61</v>
      </c>
      <c r="F891">
        <v>0.90800000000000003</v>
      </c>
      <c r="G891">
        <v>0.51200000000000001</v>
      </c>
      <c r="H891">
        <v>9.0299999999999994</v>
      </c>
      <c r="I891">
        <v>6.59</v>
      </c>
      <c r="J891">
        <v>4.4400000000000004</v>
      </c>
      <c r="K891">
        <v>3.48</v>
      </c>
      <c r="L891">
        <v>2.67</v>
      </c>
      <c r="M891">
        <v>2.63</v>
      </c>
      <c r="N891">
        <f>VLOOKUP(C891,'Original PWC Results'!C:E,3,FALSE)</f>
        <v>16.7</v>
      </c>
      <c r="O891">
        <f t="shared" si="68"/>
        <v>0.57544910179640718</v>
      </c>
      <c r="R891">
        <f t="shared" si="66"/>
        <v>16</v>
      </c>
      <c r="S891">
        <f t="shared" si="67"/>
        <v>23</v>
      </c>
    </row>
    <row r="892" spans="1:19" x14ac:dyDescent="0.3">
      <c r="A892">
        <f t="shared" si="69"/>
        <v>891</v>
      </c>
      <c r="B892" t="s">
        <v>3824</v>
      </c>
      <c r="C892" t="str">
        <f t="shared" si="65"/>
        <v>noncroplandg_g_7_GrasslandESA21</v>
      </c>
      <c r="D892">
        <v>5.31</v>
      </c>
      <c r="E892">
        <v>5.19</v>
      </c>
      <c r="F892">
        <v>0.42799999999999999</v>
      </c>
      <c r="G892">
        <v>0.41499999999999998</v>
      </c>
      <c r="H892">
        <v>4.83</v>
      </c>
      <c r="I892">
        <v>3.44</v>
      </c>
      <c r="J892">
        <v>3.36</v>
      </c>
      <c r="K892">
        <v>2.63</v>
      </c>
      <c r="L892">
        <v>1.32</v>
      </c>
      <c r="M892">
        <v>1.3</v>
      </c>
      <c r="N892">
        <f>VLOOKUP(C892,'Original PWC Results'!C:E,3,FALSE)</f>
        <v>6.87</v>
      </c>
      <c r="O892">
        <f t="shared" si="68"/>
        <v>0.75545851528384289</v>
      </c>
      <c r="R892">
        <f t="shared" si="66"/>
        <v>16</v>
      </c>
      <c r="S892">
        <f t="shared" si="67"/>
        <v>23</v>
      </c>
    </row>
    <row r="893" spans="1:19" x14ac:dyDescent="0.3">
      <c r="A893">
        <f t="shared" si="69"/>
        <v>892</v>
      </c>
      <c r="B893" t="s">
        <v>3825</v>
      </c>
      <c r="C893" t="str">
        <f t="shared" si="65"/>
        <v>noncroplandg_g_4_GrasslandESA1</v>
      </c>
      <c r="D893">
        <v>42.3</v>
      </c>
      <c r="E893">
        <v>29.8</v>
      </c>
      <c r="F893">
        <v>2.5499999999999998</v>
      </c>
      <c r="G893">
        <v>1.32</v>
      </c>
      <c r="H893">
        <v>26.2</v>
      </c>
      <c r="I893">
        <v>18.600000000000001</v>
      </c>
      <c r="J893">
        <v>11.7</v>
      </c>
      <c r="K893">
        <v>9.1</v>
      </c>
      <c r="L893">
        <v>7.31</v>
      </c>
      <c r="M893">
        <v>7.22</v>
      </c>
      <c r="N893">
        <f>VLOOKUP(C893,'Original PWC Results'!C:E,3,FALSE)</f>
        <v>45.6</v>
      </c>
      <c r="O893">
        <f t="shared" si="68"/>
        <v>0.65350877192982459</v>
      </c>
      <c r="R893">
        <f t="shared" si="66"/>
        <v>16</v>
      </c>
      <c r="S893">
        <f t="shared" si="67"/>
        <v>23</v>
      </c>
    </row>
    <row r="894" spans="1:19" x14ac:dyDescent="0.3">
      <c r="A894">
        <f t="shared" si="69"/>
        <v>893</v>
      </c>
      <c r="B894" t="s">
        <v>3826</v>
      </c>
      <c r="C894" t="str">
        <f t="shared" si="65"/>
        <v>noncroplandg_g_4_GrasslandESA2</v>
      </c>
      <c r="D894">
        <v>10.6</v>
      </c>
      <c r="E894">
        <v>9.6199999999999992</v>
      </c>
      <c r="F894">
        <v>0.78800000000000003</v>
      </c>
      <c r="G894">
        <v>0.46700000000000003</v>
      </c>
      <c r="H894">
        <v>8.5399999999999991</v>
      </c>
      <c r="I894">
        <v>6.04</v>
      </c>
      <c r="J894">
        <v>3.73</v>
      </c>
      <c r="K894">
        <v>2.82</v>
      </c>
      <c r="L894">
        <v>2.2799999999999998</v>
      </c>
      <c r="M894">
        <v>2.2400000000000002</v>
      </c>
      <c r="N894">
        <f>VLOOKUP(C894,'Original PWC Results'!C:E,3,FALSE)</f>
        <v>19.2</v>
      </c>
      <c r="O894">
        <f t="shared" si="68"/>
        <v>0.50104166666666661</v>
      </c>
      <c r="R894">
        <f t="shared" si="66"/>
        <v>16</v>
      </c>
      <c r="S894">
        <f t="shared" si="67"/>
        <v>23</v>
      </c>
    </row>
    <row r="895" spans="1:19" x14ac:dyDescent="0.3">
      <c r="A895">
        <f t="shared" si="69"/>
        <v>894</v>
      </c>
      <c r="B895" t="s">
        <v>3827</v>
      </c>
      <c r="C895" t="str">
        <f t="shared" si="65"/>
        <v>noncroplandg_g_4_GrasslandESA3</v>
      </c>
      <c r="D895">
        <v>87.6</v>
      </c>
      <c r="E895">
        <v>66</v>
      </c>
      <c r="F895">
        <v>5.56</v>
      </c>
      <c r="G895">
        <v>2.56</v>
      </c>
      <c r="H895">
        <v>54.2</v>
      </c>
      <c r="I895">
        <v>41.2</v>
      </c>
      <c r="J895">
        <v>27.1</v>
      </c>
      <c r="K895">
        <v>20.5</v>
      </c>
      <c r="L895">
        <v>15.7</v>
      </c>
      <c r="M895">
        <v>15.5</v>
      </c>
      <c r="N895">
        <f>VLOOKUP(C895,'Original PWC Results'!C:E,3,FALSE)</f>
        <v>88.7</v>
      </c>
      <c r="O895">
        <f t="shared" si="68"/>
        <v>0.74408117249154448</v>
      </c>
      <c r="R895">
        <f t="shared" si="66"/>
        <v>16</v>
      </c>
      <c r="S895">
        <f t="shared" si="67"/>
        <v>23</v>
      </c>
    </row>
    <row r="896" spans="1:19" x14ac:dyDescent="0.3">
      <c r="A896">
        <f t="shared" si="69"/>
        <v>895</v>
      </c>
      <c r="B896" t="s">
        <v>3828</v>
      </c>
      <c r="C896" t="str">
        <f t="shared" si="65"/>
        <v>noncroplandg_g_4_GrasslandESA4</v>
      </c>
      <c r="D896">
        <v>8.98</v>
      </c>
      <c r="E896">
        <v>8.57</v>
      </c>
      <c r="F896">
        <v>1.02</v>
      </c>
      <c r="G896">
        <v>0.60499999999999998</v>
      </c>
      <c r="H896">
        <v>8.1300000000000008</v>
      </c>
      <c r="I896">
        <v>5.83</v>
      </c>
      <c r="J896">
        <v>3.58</v>
      </c>
      <c r="K896">
        <v>2.81</v>
      </c>
      <c r="L896">
        <v>2.23</v>
      </c>
      <c r="M896">
        <v>2.21</v>
      </c>
      <c r="N896">
        <f>VLOOKUP(C896,'Original PWC Results'!C:E,3,FALSE)</f>
        <v>19.899999999999999</v>
      </c>
      <c r="O896">
        <f t="shared" si="68"/>
        <v>0.43065326633165835</v>
      </c>
      <c r="R896">
        <f t="shared" si="66"/>
        <v>16</v>
      </c>
      <c r="S896">
        <f t="shared" si="67"/>
        <v>23</v>
      </c>
    </row>
    <row r="897" spans="1:19" x14ac:dyDescent="0.3">
      <c r="A897">
        <f t="shared" si="69"/>
        <v>896</v>
      </c>
      <c r="B897" t="s">
        <v>3829</v>
      </c>
      <c r="C897" t="str">
        <f t="shared" si="65"/>
        <v>noncroplandg_g_4_GrasslandESA5</v>
      </c>
      <c r="D897">
        <v>34.799999999999997</v>
      </c>
      <c r="E897">
        <v>32.9</v>
      </c>
      <c r="F897">
        <v>3.07</v>
      </c>
      <c r="G897">
        <v>1.34</v>
      </c>
      <c r="H897">
        <v>30.8</v>
      </c>
      <c r="I897">
        <v>24.9</v>
      </c>
      <c r="J897">
        <v>15.2</v>
      </c>
      <c r="K897">
        <v>11.5</v>
      </c>
      <c r="L897">
        <v>9.4</v>
      </c>
      <c r="M897">
        <v>9.27</v>
      </c>
      <c r="N897">
        <f>VLOOKUP(C897,'Original PWC Results'!C:E,3,FALSE)</f>
        <v>50.3</v>
      </c>
      <c r="O897">
        <f t="shared" si="68"/>
        <v>0.65407554671968193</v>
      </c>
      <c r="R897">
        <f t="shared" si="66"/>
        <v>16</v>
      </c>
      <c r="S897">
        <f t="shared" si="67"/>
        <v>23</v>
      </c>
    </row>
    <row r="898" spans="1:19" x14ac:dyDescent="0.3">
      <c r="A898">
        <f t="shared" si="69"/>
        <v>897</v>
      </c>
      <c r="B898" t="s">
        <v>3830</v>
      </c>
      <c r="C898" t="str">
        <f t="shared" ref="C898:C961" si="70">LEFT(B898,R898-1)&amp;RIGHT(B898,LEN(B898)-S898)</f>
        <v>noncroplandg_g_4_GrasslandESA6</v>
      </c>
      <c r="D898">
        <v>18.2</v>
      </c>
      <c r="E898">
        <v>16.399999999999999</v>
      </c>
      <c r="F898">
        <v>1.58</v>
      </c>
      <c r="G898">
        <v>0.76700000000000002</v>
      </c>
      <c r="H898">
        <v>15.2</v>
      </c>
      <c r="I898">
        <v>12</v>
      </c>
      <c r="J898">
        <v>8.0500000000000007</v>
      </c>
      <c r="K898">
        <v>5.97</v>
      </c>
      <c r="L898">
        <v>4.6100000000000003</v>
      </c>
      <c r="M898">
        <v>4.54</v>
      </c>
      <c r="N898">
        <f>VLOOKUP(C898,'Original PWC Results'!C:E,3,FALSE)</f>
        <v>31.5</v>
      </c>
      <c r="O898">
        <f t="shared" si="68"/>
        <v>0.52063492063492056</v>
      </c>
      <c r="R898">
        <f t="shared" ref="R898:R961" si="71">SEARCH("run",B898)</f>
        <v>16</v>
      </c>
      <c r="S898">
        <f t="shared" ref="S898:S961" si="72">SEARCH("_",B898,SEARCH("_",B898,R898+1)+1)</f>
        <v>23</v>
      </c>
    </row>
    <row r="899" spans="1:19" x14ac:dyDescent="0.3">
      <c r="A899">
        <f t="shared" si="69"/>
        <v>898</v>
      </c>
      <c r="B899" t="s">
        <v>3831</v>
      </c>
      <c r="C899" t="str">
        <f t="shared" si="70"/>
        <v>noncroplandg_g_4_GrasslandESA7</v>
      </c>
      <c r="D899">
        <v>22.5</v>
      </c>
      <c r="E899">
        <v>19.5</v>
      </c>
      <c r="F899">
        <v>1.71</v>
      </c>
      <c r="G899">
        <v>1.1100000000000001</v>
      </c>
      <c r="H899">
        <v>17</v>
      </c>
      <c r="I899">
        <v>14</v>
      </c>
      <c r="J899">
        <v>8.2799999999999994</v>
      </c>
      <c r="K899">
        <v>6.09</v>
      </c>
      <c r="L899">
        <v>5.01</v>
      </c>
      <c r="M899">
        <v>4.92</v>
      </c>
      <c r="N899">
        <f>VLOOKUP(C899,'Original PWC Results'!C:E,3,FALSE)</f>
        <v>35.9</v>
      </c>
      <c r="O899">
        <f t="shared" ref="O899:O962" si="73">E899/N899</f>
        <v>0.54317548746518107</v>
      </c>
      <c r="R899">
        <f t="shared" si="71"/>
        <v>16</v>
      </c>
      <c r="S899">
        <f t="shared" si="72"/>
        <v>23</v>
      </c>
    </row>
    <row r="900" spans="1:19" x14ac:dyDescent="0.3">
      <c r="A900">
        <f t="shared" ref="A900:A963" si="74">A899+1</f>
        <v>899</v>
      </c>
      <c r="B900" t="s">
        <v>3832</v>
      </c>
      <c r="C900" t="str">
        <f t="shared" si="70"/>
        <v>noncroplandg_g_4_GrasslandESA8</v>
      </c>
      <c r="D900">
        <v>54.3</v>
      </c>
      <c r="E900">
        <v>44.9</v>
      </c>
      <c r="F900">
        <v>2.3199999999999998</v>
      </c>
      <c r="G900">
        <v>1.2</v>
      </c>
      <c r="H900">
        <v>36.6</v>
      </c>
      <c r="I900">
        <v>24.2</v>
      </c>
      <c r="J900">
        <v>13</v>
      </c>
      <c r="K900">
        <v>9.0500000000000007</v>
      </c>
      <c r="L900">
        <v>7.63</v>
      </c>
      <c r="M900">
        <v>7.46</v>
      </c>
      <c r="N900">
        <f>VLOOKUP(C900,'Original PWC Results'!C:E,3,FALSE)</f>
        <v>61.3</v>
      </c>
      <c r="O900">
        <f t="shared" si="73"/>
        <v>0.73246329526916809</v>
      </c>
      <c r="R900">
        <f t="shared" si="71"/>
        <v>16</v>
      </c>
      <c r="S900">
        <f t="shared" si="72"/>
        <v>23</v>
      </c>
    </row>
    <row r="901" spans="1:19" x14ac:dyDescent="0.3">
      <c r="A901">
        <f t="shared" si="74"/>
        <v>900</v>
      </c>
      <c r="B901" t="s">
        <v>3833</v>
      </c>
      <c r="C901" t="str">
        <f t="shared" si="70"/>
        <v>noncroplandg_g_4_GrasslandESA8</v>
      </c>
      <c r="D901">
        <v>32.5</v>
      </c>
      <c r="E901">
        <v>30.1</v>
      </c>
      <c r="F901">
        <v>1.6</v>
      </c>
      <c r="G901">
        <v>0.88</v>
      </c>
      <c r="H901">
        <v>26</v>
      </c>
      <c r="I901">
        <v>16.100000000000001</v>
      </c>
      <c r="J901">
        <v>8.85</v>
      </c>
      <c r="K901">
        <v>6.29</v>
      </c>
      <c r="L901">
        <v>5.29</v>
      </c>
      <c r="M901">
        <v>5.17</v>
      </c>
      <c r="N901">
        <f>VLOOKUP(C901,'Original PWC Results'!C:E,3,FALSE)</f>
        <v>61.3</v>
      </c>
      <c r="O901">
        <f t="shared" si="73"/>
        <v>0.49102773246329534</v>
      </c>
      <c r="R901">
        <f t="shared" si="71"/>
        <v>16</v>
      </c>
      <c r="S901">
        <f t="shared" si="72"/>
        <v>23</v>
      </c>
    </row>
    <row r="902" spans="1:19" x14ac:dyDescent="0.3">
      <c r="A902">
        <f t="shared" si="74"/>
        <v>901</v>
      </c>
      <c r="B902" t="s">
        <v>3834</v>
      </c>
      <c r="C902" t="str">
        <f t="shared" si="70"/>
        <v>noncroplandg_g_4_GrasslandESA10a</v>
      </c>
      <c r="D902">
        <v>32</v>
      </c>
      <c r="E902">
        <v>26.9</v>
      </c>
      <c r="F902">
        <v>2.17</v>
      </c>
      <c r="G902">
        <v>1.0900000000000001</v>
      </c>
      <c r="H902">
        <v>23.4</v>
      </c>
      <c r="I902">
        <v>17.7</v>
      </c>
      <c r="J902">
        <v>10.3</v>
      </c>
      <c r="K902">
        <v>7.73</v>
      </c>
      <c r="L902">
        <v>6.29</v>
      </c>
      <c r="M902">
        <v>6.18</v>
      </c>
      <c r="N902">
        <f>VLOOKUP(C902,'Original PWC Results'!C:E,3,FALSE)</f>
        <v>44.3</v>
      </c>
      <c r="O902">
        <f t="shared" si="73"/>
        <v>0.60722347629796836</v>
      </c>
      <c r="R902">
        <f t="shared" si="71"/>
        <v>16</v>
      </c>
      <c r="S902">
        <f t="shared" si="72"/>
        <v>23</v>
      </c>
    </row>
    <row r="903" spans="1:19" x14ac:dyDescent="0.3">
      <c r="A903">
        <f t="shared" si="74"/>
        <v>902</v>
      </c>
      <c r="B903" t="s">
        <v>3835</v>
      </c>
      <c r="C903" t="str">
        <f t="shared" si="70"/>
        <v>noncroplandg_g_4_GrasslandESA10b</v>
      </c>
      <c r="D903">
        <v>27.8</v>
      </c>
      <c r="E903">
        <v>26.1</v>
      </c>
      <c r="F903">
        <v>3.28</v>
      </c>
      <c r="G903">
        <v>1.24</v>
      </c>
      <c r="H903">
        <v>24.6</v>
      </c>
      <c r="I903">
        <v>20.8</v>
      </c>
      <c r="J903">
        <v>14.3</v>
      </c>
      <c r="K903">
        <v>11</v>
      </c>
      <c r="L903">
        <v>8.6300000000000008</v>
      </c>
      <c r="M903">
        <v>8.5399999999999991</v>
      </c>
      <c r="N903">
        <f>VLOOKUP(C903,'Original PWC Results'!C:E,3,FALSE)</f>
        <v>41.8</v>
      </c>
      <c r="O903">
        <f t="shared" si="73"/>
        <v>0.62440191387559818</v>
      </c>
      <c r="R903">
        <f t="shared" si="71"/>
        <v>16</v>
      </c>
      <c r="S903">
        <f t="shared" si="72"/>
        <v>23</v>
      </c>
    </row>
    <row r="904" spans="1:19" x14ac:dyDescent="0.3">
      <c r="A904">
        <f t="shared" si="74"/>
        <v>903</v>
      </c>
      <c r="B904" t="s">
        <v>3836</v>
      </c>
      <c r="C904" t="str">
        <f t="shared" si="70"/>
        <v>noncroplandg_g_4_GrasslandESA11a</v>
      </c>
      <c r="D904">
        <v>42.9</v>
      </c>
      <c r="E904">
        <v>38.299999999999997</v>
      </c>
      <c r="F904">
        <v>2.86</v>
      </c>
      <c r="G904">
        <v>1.36</v>
      </c>
      <c r="H904">
        <v>34</v>
      </c>
      <c r="I904">
        <v>25.8</v>
      </c>
      <c r="J904">
        <v>15.1</v>
      </c>
      <c r="K904">
        <v>11</v>
      </c>
      <c r="L904">
        <v>8.92</v>
      </c>
      <c r="M904">
        <v>8.7899999999999991</v>
      </c>
      <c r="N904">
        <f>VLOOKUP(C904,'Original PWC Results'!C:E,3,FALSE)</f>
        <v>58.5</v>
      </c>
      <c r="O904">
        <f t="shared" si="73"/>
        <v>0.65470085470085471</v>
      </c>
      <c r="R904">
        <f t="shared" si="71"/>
        <v>16</v>
      </c>
      <c r="S904">
        <f t="shared" si="72"/>
        <v>23</v>
      </c>
    </row>
    <row r="905" spans="1:19" x14ac:dyDescent="0.3">
      <c r="A905">
        <f t="shared" si="74"/>
        <v>904</v>
      </c>
      <c r="B905" t="s">
        <v>3837</v>
      </c>
      <c r="C905" t="str">
        <f t="shared" si="70"/>
        <v>noncroplandg_g_4_GrasslandESA11b</v>
      </c>
      <c r="D905">
        <v>45.9</v>
      </c>
      <c r="E905">
        <v>38.700000000000003</v>
      </c>
      <c r="F905">
        <v>2.41</v>
      </c>
      <c r="G905">
        <v>1.03</v>
      </c>
      <c r="H905">
        <v>32.5</v>
      </c>
      <c r="I905">
        <v>23.3</v>
      </c>
      <c r="J905">
        <v>12.6</v>
      </c>
      <c r="K905">
        <v>9.0500000000000007</v>
      </c>
      <c r="L905">
        <v>7.71</v>
      </c>
      <c r="M905">
        <v>7.56</v>
      </c>
      <c r="N905">
        <f>VLOOKUP(C905,'Original PWC Results'!C:E,3,FALSE)</f>
        <v>56.7</v>
      </c>
      <c r="O905">
        <f t="shared" si="73"/>
        <v>0.68253968253968256</v>
      </c>
      <c r="R905">
        <f t="shared" si="71"/>
        <v>16</v>
      </c>
      <c r="S905">
        <f t="shared" si="72"/>
        <v>23</v>
      </c>
    </row>
    <row r="906" spans="1:19" x14ac:dyDescent="0.3">
      <c r="A906">
        <f t="shared" si="74"/>
        <v>905</v>
      </c>
      <c r="B906" t="s">
        <v>3838</v>
      </c>
      <c r="C906" t="str">
        <f t="shared" si="70"/>
        <v>noncroplandg_g_4_GrasslandESA12a</v>
      </c>
      <c r="D906">
        <v>71.2</v>
      </c>
      <c r="E906">
        <v>55.4</v>
      </c>
      <c r="F906">
        <v>3.04</v>
      </c>
      <c r="G906">
        <v>1.28</v>
      </c>
      <c r="H906">
        <v>46</v>
      </c>
      <c r="I906">
        <v>30.8</v>
      </c>
      <c r="J906">
        <v>17</v>
      </c>
      <c r="K906">
        <v>11.9</v>
      </c>
      <c r="L906">
        <v>10.9</v>
      </c>
      <c r="M906">
        <v>10.5</v>
      </c>
      <c r="N906">
        <f>VLOOKUP(C906,'Original PWC Results'!C:E,3,FALSE)</f>
        <v>73.5</v>
      </c>
      <c r="O906">
        <f t="shared" si="73"/>
        <v>0.75374149659863943</v>
      </c>
      <c r="R906">
        <f t="shared" si="71"/>
        <v>16</v>
      </c>
      <c r="S906">
        <f t="shared" si="72"/>
        <v>23</v>
      </c>
    </row>
    <row r="907" spans="1:19" x14ac:dyDescent="0.3">
      <c r="A907">
        <f t="shared" si="74"/>
        <v>906</v>
      </c>
      <c r="B907" t="s">
        <v>3839</v>
      </c>
      <c r="C907" t="str">
        <f t="shared" si="70"/>
        <v>noncroplandg_g_4_GrasslandESA12b</v>
      </c>
      <c r="D907">
        <v>39</v>
      </c>
      <c r="E907">
        <v>33.9</v>
      </c>
      <c r="F907">
        <v>2.68</v>
      </c>
      <c r="G907">
        <v>0.93</v>
      </c>
      <c r="H907">
        <v>29.2</v>
      </c>
      <c r="I907">
        <v>20.8</v>
      </c>
      <c r="J907">
        <v>14.3</v>
      </c>
      <c r="K907">
        <v>10.4</v>
      </c>
      <c r="L907">
        <v>8.3800000000000008</v>
      </c>
      <c r="M907">
        <v>8.24</v>
      </c>
      <c r="N907">
        <f>VLOOKUP(C907,'Original PWC Results'!C:E,3,FALSE)</f>
        <v>46.7</v>
      </c>
      <c r="O907">
        <f t="shared" si="73"/>
        <v>0.72591006423982862</v>
      </c>
      <c r="R907">
        <f t="shared" si="71"/>
        <v>16</v>
      </c>
      <c r="S907">
        <f t="shared" si="72"/>
        <v>23</v>
      </c>
    </row>
    <row r="908" spans="1:19" x14ac:dyDescent="0.3">
      <c r="A908">
        <f t="shared" si="74"/>
        <v>907</v>
      </c>
      <c r="B908" t="s">
        <v>3840</v>
      </c>
      <c r="C908" t="str">
        <f t="shared" si="70"/>
        <v>noncroplandg_g_4_GrasslandESA13</v>
      </c>
      <c r="D908">
        <v>25.6</v>
      </c>
      <c r="E908">
        <v>21.6</v>
      </c>
      <c r="F908">
        <v>2.16</v>
      </c>
      <c r="G908">
        <v>0.96099999999999997</v>
      </c>
      <c r="H908">
        <v>18.899999999999999</v>
      </c>
      <c r="I908">
        <v>13.8</v>
      </c>
      <c r="J908">
        <v>9.31</v>
      </c>
      <c r="K908">
        <v>7.59</v>
      </c>
      <c r="L908">
        <v>5.61</v>
      </c>
      <c r="M908">
        <v>5.58</v>
      </c>
      <c r="N908">
        <f>VLOOKUP(C908,'Original PWC Results'!C:E,3,FALSE)</f>
        <v>35.6</v>
      </c>
      <c r="O908">
        <f t="shared" si="73"/>
        <v>0.6067415730337079</v>
      </c>
      <c r="R908">
        <f t="shared" si="71"/>
        <v>16</v>
      </c>
      <c r="S908">
        <f t="shared" si="72"/>
        <v>23</v>
      </c>
    </row>
    <row r="909" spans="1:19" x14ac:dyDescent="0.3">
      <c r="A909">
        <f t="shared" si="74"/>
        <v>908</v>
      </c>
      <c r="B909" t="s">
        <v>3841</v>
      </c>
      <c r="C909" t="str">
        <f t="shared" si="70"/>
        <v>noncroplandg_g_4_GrasslandESA14</v>
      </c>
      <c r="D909">
        <v>8.4600000000000009</v>
      </c>
      <c r="E909">
        <v>8.3000000000000007</v>
      </c>
      <c r="F909">
        <v>1.28</v>
      </c>
      <c r="G909">
        <v>0.85399999999999998</v>
      </c>
      <c r="H909">
        <v>8.01</v>
      </c>
      <c r="I909">
        <v>6.9</v>
      </c>
      <c r="J909">
        <v>4.95</v>
      </c>
      <c r="K909">
        <v>4.03</v>
      </c>
      <c r="L909">
        <v>3.1</v>
      </c>
      <c r="M909">
        <v>3.07</v>
      </c>
      <c r="N909">
        <f>VLOOKUP(C909,'Original PWC Results'!C:E,3,FALSE)</f>
        <v>14.4</v>
      </c>
      <c r="O909">
        <f t="shared" si="73"/>
        <v>0.57638888888888895</v>
      </c>
      <c r="R909">
        <f t="shared" si="71"/>
        <v>16</v>
      </c>
      <c r="S909">
        <f t="shared" si="72"/>
        <v>23</v>
      </c>
    </row>
    <row r="910" spans="1:19" x14ac:dyDescent="0.3">
      <c r="A910">
        <f t="shared" si="74"/>
        <v>909</v>
      </c>
      <c r="B910" t="s">
        <v>3842</v>
      </c>
      <c r="C910" t="str">
        <f t="shared" si="70"/>
        <v>noncroplandg_g_4_GrasslandESA15a</v>
      </c>
      <c r="D910">
        <v>35</v>
      </c>
      <c r="E910">
        <v>31.7</v>
      </c>
      <c r="F910">
        <v>2.93</v>
      </c>
      <c r="G910">
        <v>1.07</v>
      </c>
      <c r="H910">
        <v>27.8</v>
      </c>
      <c r="I910">
        <v>21</v>
      </c>
      <c r="J910">
        <v>13.2</v>
      </c>
      <c r="K910">
        <v>10</v>
      </c>
      <c r="L910">
        <v>7.59</v>
      </c>
      <c r="M910">
        <v>7.52</v>
      </c>
      <c r="N910">
        <f>VLOOKUP(C910,'Original PWC Results'!C:E,3,FALSE)</f>
        <v>46.1</v>
      </c>
      <c r="O910">
        <f t="shared" si="73"/>
        <v>0.68763557483731019</v>
      </c>
      <c r="R910">
        <f t="shared" si="71"/>
        <v>16</v>
      </c>
      <c r="S910">
        <f t="shared" si="72"/>
        <v>23</v>
      </c>
    </row>
    <row r="911" spans="1:19" x14ac:dyDescent="0.3">
      <c r="A911">
        <f t="shared" si="74"/>
        <v>910</v>
      </c>
      <c r="B911" t="s">
        <v>3843</v>
      </c>
      <c r="C911" t="str">
        <f t="shared" si="70"/>
        <v>noncroplandg_g_4_GrasslandESA15b</v>
      </c>
      <c r="D911">
        <v>37.5</v>
      </c>
      <c r="E911">
        <v>31</v>
      </c>
      <c r="F911">
        <v>1.46</v>
      </c>
      <c r="G911">
        <v>0.70199999999999996</v>
      </c>
      <c r="H911">
        <v>24.6</v>
      </c>
      <c r="I911">
        <v>13.5</v>
      </c>
      <c r="J911">
        <v>6.3</v>
      </c>
      <c r="K911">
        <v>4.7</v>
      </c>
      <c r="L911">
        <v>4.04</v>
      </c>
      <c r="M911">
        <v>3.95</v>
      </c>
      <c r="N911">
        <f>VLOOKUP(C911,'Original PWC Results'!C:E,3,FALSE)</f>
        <v>44.4</v>
      </c>
      <c r="O911">
        <f t="shared" si="73"/>
        <v>0.69819819819819817</v>
      </c>
      <c r="R911">
        <f t="shared" si="71"/>
        <v>16</v>
      </c>
      <c r="S911">
        <f t="shared" si="72"/>
        <v>23</v>
      </c>
    </row>
    <row r="912" spans="1:19" x14ac:dyDescent="0.3">
      <c r="A912">
        <f t="shared" si="74"/>
        <v>911</v>
      </c>
      <c r="B912" t="s">
        <v>3844</v>
      </c>
      <c r="C912" t="str">
        <f t="shared" si="70"/>
        <v>noncroplandg_g_4_GrasslandESA16a</v>
      </c>
      <c r="D912">
        <v>13.5</v>
      </c>
      <c r="E912">
        <v>13.2</v>
      </c>
      <c r="F912">
        <v>1.84</v>
      </c>
      <c r="G912">
        <v>1</v>
      </c>
      <c r="H912">
        <v>12.9</v>
      </c>
      <c r="I912">
        <v>11.5</v>
      </c>
      <c r="J912">
        <v>8.51</v>
      </c>
      <c r="K912">
        <v>6.69</v>
      </c>
      <c r="L912">
        <v>5.05</v>
      </c>
      <c r="M912">
        <v>5</v>
      </c>
      <c r="N912">
        <f>VLOOKUP(C912,'Original PWC Results'!C:E,3,FALSE)</f>
        <v>20.3</v>
      </c>
      <c r="O912">
        <f t="shared" si="73"/>
        <v>0.65024630541871919</v>
      </c>
      <c r="R912">
        <f t="shared" si="71"/>
        <v>16</v>
      </c>
      <c r="S912">
        <f t="shared" si="72"/>
        <v>23</v>
      </c>
    </row>
    <row r="913" spans="1:19" x14ac:dyDescent="0.3">
      <c r="A913">
        <f t="shared" si="74"/>
        <v>912</v>
      </c>
      <c r="B913" t="s">
        <v>3845</v>
      </c>
      <c r="C913" t="str">
        <f t="shared" si="70"/>
        <v>noncroplandg_g_4_GrasslandESA16b</v>
      </c>
      <c r="D913">
        <v>5.16</v>
      </c>
      <c r="E913">
        <v>5.1100000000000003</v>
      </c>
      <c r="F913">
        <v>0.88700000000000001</v>
      </c>
      <c r="G913">
        <v>0.77900000000000003</v>
      </c>
      <c r="H913">
        <v>4.97</v>
      </c>
      <c r="I913">
        <v>4.3899999999999997</v>
      </c>
      <c r="J913">
        <v>3.43</v>
      </c>
      <c r="K913">
        <v>2.99</v>
      </c>
      <c r="L913">
        <v>2.16</v>
      </c>
      <c r="M913">
        <v>2.14</v>
      </c>
      <c r="N913">
        <f>VLOOKUP(C913,'Original PWC Results'!C:E,3,FALSE)</f>
        <v>6.07</v>
      </c>
      <c r="O913">
        <f t="shared" si="73"/>
        <v>0.84184514003294897</v>
      </c>
      <c r="R913">
        <f t="shared" si="71"/>
        <v>16</v>
      </c>
      <c r="S913">
        <f t="shared" si="72"/>
        <v>23</v>
      </c>
    </row>
    <row r="914" spans="1:19" x14ac:dyDescent="0.3">
      <c r="A914">
        <f t="shared" si="74"/>
        <v>913</v>
      </c>
      <c r="B914" t="s">
        <v>3846</v>
      </c>
      <c r="C914" t="str">
        <f t="shared" si="70"/>
        <v>noncroplandg_g_4_GrasslandESA17a</v>
      </c>
      <c r="D914">
        <v>14.8</v>
      </c>
      <c r="E914">
        <v>14.6</v>
      </c>
      <c r="F914">
        <v>3.01</v>
      </c>
      <c r="G914">
        <v>1.67</v>
      </c>
      <c r="H914">
        <v>14.5</v>
      </c>
      <c r="I914">
        <v>13.1</v>
      </c>
      <c r="J914">
        <v>10.5</v>
      </c>
      <c r="K914">
        <v>9.0399999999999991</v>
      </c>
      <c r="L914">
        <v>6.95</v>
      </c>
      <c r="M914">
        <v>6.92</v>
      </c>
      <c r="N914">
        <f>VLOOKUP(C914,'Original PWC Results'!C:E,3,FALSE)</f>
        <v>19.5</v>
      </c>
      <c r="O914">
        <f t="shared" si="73"/>
        <v>0.74871794871794872</v>
      </c>
      <c r="R914">
        <f t="shared" si="71"/>
        <v>16</v>
      </c>
      <c r="S914">
        <f t="shared" si="72"/>
        <v>23</v>
      </c>
    </row>
    <row r="915" spans="1:19" x14ac:dyDescent="0.3">
      <c r="A915">
        <f t="shared" si="74"/>
        <v>914</v>
      </c>
      <c r="B915" t="s">
        <v>3847</v>
      </c>
      <c r="C915" t="str">
        <f t="shared" si="70"/>
        <v>noncroplandg_g_4_GrasslandESA17b</v>
      </c>
      <c r="D915">
        <v>6.27</v>
      </c>
      <c r="E915">
        <v>6.13</v>
      </c>
      <c r="F915">
        <v>1.0900000000000001</v>
      </c>
      <c r="G915">
        <v>0.78800000000000003</v>
      </c>
      <c r="H915">
        <v>5.9</v>
      </c>
      <c r="I915">
        <v>5.07</v>
      </c>
      <c r="J915">
        <v>3.7</v>
      </c>
      <c r="K915">
        <v>3</v>
      </c>
      <c r="L915">
        <v>2.3199999999999998</v>
      </c>
      <c r="M915">
        <v>2.2999999999999998</v>
      </c>
      <c r="N915">
        <f>VLOOKUP(C915,'Original PWC Results'!C:E,3,FALSE)</f>
        <v>7.5</v>
      </c>
      <c r="O915">
        <f t="shared" si="73"/>
        <v>0.81733333333333336</v>
      </c>
      <c r="R915">
        <f t="shared" si="71"/>
        <v>16</v>
      </c>
      <c r="S915">
        <f t="shared" si="72"/>
        <v>23</v>
      </c>
    </row>
    <row r="916" spans="1:19" x14ac:dyDescent="0.3">
      <c r="A916">
        <f t="shared" si="74"/>
        <v>915</v>
      </c>
      <c r="B916" t="s">
        <v>3848</v>
      </c>
      <c r="C916" t="str">
        <f t="shared" si="70"/>
        <v>noncroplandg_g_4_GrasslandESA18a</v>
      </c>
      <c r="D916">
        <v>12.2</v>
      </c>
      <c r="E916">
        <v>11.8</v>
      </c>
      <c r="F916">
        <v>1.7</v>
      </c>
      <c r="G916">
        <v>1.03</v>
      </c>
      <c r="H916">
        <v>11.2</v>
      </c>
      <c r="I916">
        <v>9.6</v>
      </c>
      <c r="J916">
        <v>7.13</v>
      </c>
      <c r="K916">
        <v>5.83</v>
      </c>
      <c r="L916">
        <v>4.3099999999999996</v>
      </c>
      <c r="M916">
        <v>4.28</v>
      </c>
      <c r="N916">
        <f>VLOOKUP(C916,'Original PWC Results'!C:E,3,FALSE)</f>
        <v>17.7</v>
      </c>
      <c r="O916">
        <f t="shared" si="73"/>
        <v>0.66666666666666674</v>
      </c>
      <c r="R916">
        <f t="shared" si="71"/>
        <v>16</v>
      </c>
      <c r="S916">
        <f t="shared" si="72"/>
        <v>23</v>
      </c>
    </row>
    <row r="917" spans="1:19" x14ac:dyDescent="0.3">
      <c r="A917">
        <f t="shared" si="74"/>
        <v>916</v>
      </c>
      <c r="B917" t="s">
        <v>3849</v>
      </c>
      <c r="C917" t="str">
        <f t="shared" si="70"/>
        <v>noncroplandg_g_4_GrasslandESA18b</v>
      </c>
      <c r="D917">
        <v>29.7</v>
      </c>
      <c r="E917">
        <v>27.1</v>
      </c>
      <c r="F917">
        <v>3.11</v>
      </c>
      <c r="G917">
        <v>1.04</v>
      </c>
      <c r="H917">
        <v>24.6</v>
      </c>
      <c r="I917">
        <v>21.9</v>
      </c>
      <c r="J917">
        <v>14.6</v>
      </c>
      <c r="K917">
        <v>11.1</v>
      </c>
      <c r="L917">
        <v>8.4499999999999993</v>
      </c>
      <c r="M917">
        <v>8.3699999999999992</v>
      </c>
      <c r="N917">
        <f>VLOOKUP(C917,'Original PWC Results'!C:E,3,FALSE)</f>
        <v>36.5</v>
      </c>
      <c r="O917">
        <f t="shared" si="73"/>
        <v>0.74246575342465759</v>
      </c>
      <c r="R917">
        <f t="shared" si="71"/>
        <v>16</v>
      </c>
      <c r="S917">
        <f t="shared" si="72"/>
        <v>23</v>
      </c>
    </row>
    <row r="918" spans="1:19" x14ac:dyDescent="0.3">
      <c r="A918">
        <f t="shared" si="74"/>
        <v>917</v>
      </c>
      <c r="B918" t="s">
        <v>3850</v>
      </c>
      <c r="C918" t="str">
        <f t="shared" si="70"/>
        <v>noncroplandg_g_4_GrasslandESA19a</v>
      </c>
      <c r="D918">
        <v>29.5</v>
      </c>
      <c r="E918">
        <v>27.6</v>
      </c>
      <c r="F918">
        <v>4.97</v>
      </c>
      <c r="G918">
        <v>2.82</v>
      </c>
      <c r="H918">
        <v>25.8</v>
      </c>
      <c r="I918">
        <v>21.4</v>
      </c>
      <c r="J918">
        <v>16.8</v>
      </c>
      <c r="K918">
        <v>13.5</v>
      </c>
      <c r="L918">
        <v>10.1</v>
      </c>
      <c r="M918">
        <v>10.1</v>
      </c>
      <c r="N918">
        <f>VLOOKUP(C918,'Original PWC Results'!C:E,3,FALSE)</f>
        <v>37.4</v>
      </c>
      <c r="O918">
        <f t="shared" si="73"/>
        <v>0.73796791443850274</v>
      </c>
      <c r="R918">
        <f t="shared" si="71"/>
        <v>16</v>
      </c>
      <c r="S918">
        <f t="shared" si="72"/>
        <v>23</v>
      </c>
    </row>
    <row r="919" spans="1:19" x14ac:dyDescent="0.3">
      <c r="A919">
        <f t="shared" si="74"/>
        <v>918</v>
      </c>
      <c r="B919" t="s">
        <v>3851</v>
      </c>
      <c r="C919" t="str">
        <f t="shared" si="70"/>
        <v>noncroplandg_g_4_GrasslandESA19b</v>
      </c>
      <c r="D919">
        <v>38.6</v>
      </c>
      <c r="E919">
        <v>34.700000000000003</v>
      </c>
      <c r="F919">
        <v>8.31</v>
      </c>
      <c r="G919">
        <v>5.04</v>
      </c>
      <c r="H919">
        <v>30.5</v>
      </c>
      <c r="I919">
        <v>28.2</v>
      </c>
      <c r="J919">
        <v>21.4</v>
      </c>
      <c r="K919">
        <v>18.3</v>
      </c>
      <c r="L919">
        <v>15.1</v>
      </c>
      <c r="M919">
        <v>15</v>
      </c>
      <c r="N919">
        <f>VLOOKUP(C919,'Original PWC Results'!C:E,3,FALSE)</f>
        <v>43</v>
      </c>
      <c r="O919">
        <f t="shared" si="73"/>
        <v>0.80697674418604659</v>
      </c>
      <c r="R919">
        <f t="shared" si="71"/>
        <v>16</v>
      </c>
      <c r="S919">
        <f t="shared" si="72"/>
        <v>23</v>
      </c>
    </row>
    <row r="920" spans="1:19" x14ac:dyDescent="0.3">
      <c r="A920">
        <f t="shared" si="74"/>
        <v>919</v>
      </c>
      <c r="B920" t="s">
        <v>3852</v>
      </c>
      <c r="C920" t="str">
        <f t="shared" si="70"/>
        <v>noncroplandg_g_4_GrasslandESA20a</v>
      </c>
      <c r="D920">
        <v>16.100000000000001</v>
      </c>
      <c r="E920">
        <v>13.3</v>
      </c>
      <c r="F920">
        <v>0.746</v>
      </c>
      <c r="G920">
        <v>0.443</v>
      </c>
      <c r="H920">
        <v>10.5</v>
      </c>
      <c r="I920">
        <v>7.04</v>
      </c>
      <c r="J920">
        <v>4.0199999999999996</v>
      </c>
      <c r="K920">
        <v>2.88</v>
      </c>
      <c r="L920">
        <v>2.4700000000000002</v>
      </c>
      <c r="M920">
        <v>2.4</v>
      </c>
      <c r="N920">
        <f>VLOOKUP(C920,'Original PWC Results'!C:E,3,FALSE)</f>
        <v>24.2</v>
      </c>
      <c r="O920">
        <f t="shared" si="73"/>
        <v>0.54958677685950419</v>
      </c>
      <c r="R920">
        <f t="shared" si="71"/>
        <v>16</v>
      </c>
      <c r="S920">
        <f t="shared" si="72"/>
        <v>23</v>
      </c>
    </row>
    <row r="921" spans="1:19" x14ac:dyDescent="0.3">
      <c r="A921">
        <f t="shared" si="74"/>
        <v>920</v>
      </c>
      <c r="B921" t="s">
        <v>3853</v>
      </c>
      <c r="C921" t="str">
        <f t="shared" si="70"/>
        <v>noncroplandg_g_4_GrasslandESA20b</v>
      </c>
      <c r="D921">
        <v>17.100000000000001</v>
      </c>
      <c r="E921">
        <v>13.9</v>
      </c>
      <c r="F921">
        <v>1.07</v>
      </c>
      <c r="G921">
        <v>0.44800000000000001</v>
      </c>
      <c r="H921">
        <v>11.3</v>
      </c>
      <c r="I921">
        <v>9.19</v>
      </c>
      <c r="J921">
        <v>5.5</v>
      </c>
      <c r="K921">
        <v>4.1100000000000003</v>
      </c>
      <c r="L921">
        <v>3.21</v>
      </c>
      <c r="M921">
        <v>3.17</v>
      </c>
      <c r="N921">
        <f>VLOOKUP(C921,'Original PWC Results'!C:E,3,FALSE)</f>
        <v>25.4</v>
      </c>
      <c r="O921">
        <f t="shared" si="73"/>
        <v>0.547244094488189</v>
      </c>
      <c r="R921">
        <f t="shared" si="71"/>
        <v>16</v>
      </c>
      <c r="S921">
        <f t="shared" si="72"/>
        <v>23</v>
      </c>
    </row>
    <row r="922" spans="1:19" x14ac:dyDescent="0.3">
      <c r="A922">
        <f t="shared" si="74"/>
        <v>921</v>
      </c>
      <c r="B922" t="s">
        <v>3854</v>
      </c>
      <c r="C922" t="str">
        <f t="shared" si="70"/>
        <v>noncroplandg_g_4_GrasslandESA21</v>
      </c>
      <c r="D922">
        <v>4.1500000000000004</v>
      </c>
      <c r="E922">
        <v>4.0599999999999996</v>
      </c>
      <c r="F922">
        <v>0.36399999999999999</v>
      </c>
      <c r="G922">
        <v>0.34</v>
      </c>
      <c r="H922">
        <v>3.79</v>
      </c>
      <c r="I922">
        <v>2.68</v>
      </c>
      <c r="J922">
        <v>2.62</v>
      </c>
      <c r="K922">
        <v>2.59</v>
      </c>
      <c r="L922">
        <v>1.04</v>
      </c>
      <c r="M922">
        <v>1.03</v>
      </c>
      <c r="N922">
        <f>VLOOKUP(C922,'Original PWC Results'!C:E,3,FALSE)</f>
        <v>9.76</v>
      </c>
      <c r="O922">
        <f t="shared" si="73"/>
        <v>0.41598360655737704</v>
      </c>
      <c r="R922">
        <f t="shared" si="71"/>
        <v>16</v>
      </c>
      <c r="S922">
        <f t="shared" si="72"/>
        <v>23</v>
      </c>
    </row>
    <row r="923" spans="1:19" x14ac:dyDescent="0.3">
      <c r="A923">
        <f t="shared" si="74"/>
        <v>922</v>
      </c>
      <c r="B923" t="s">
        <v>3855</v>
      </c>
      <c r="C923" t="str">
        <f t="shared" si="70"/>
        <v>noncroplandg_g_7_GrasslandESA12b</v>
      </c>
      <c r="D923">
        <v>20.8</v>
      </c>
      <c r="E923">
        <v>20.5</v>
      </c>
      <c r="F923">
        <v>2.06</v>
      </c>
      <c r="G923">
        <v>0.85199999999999998</v>
      </c>
      <c r="H923">
        <v>19.600000000000001</v>
      </c>
      <c r="I923">
        <v>16.100000000000001</v>
      </c>
      <c r="J923">
        <v>10.8</v>
      </c>
      <c r="K923">
        <v>7.92</v>
      </c>
      <c r="L923">
        <v>6.35</v>
      </c>
      <c r="M923">
        <v>6.25</v>
      </c>
      <c r="N923">
        <f>VLOOKUP(C923,'Original PWC Results'!C:E,3,FALSE)</f>
        <v>31.3</v>
      </c>
      <c r="O923">
        <f t="shared" si="73"/>
        <v>0.65495207667731625</v>
      </c>
      <c r="R923">
        <f t="shared" si="71"/>
        <v>16</v>
      </c>
      <c r="S923">
        <f t="shared" si="72"/>
        <v>23</v>
      </c>
    </row>
    <row r="924" spans="1:19" x14ac:dyDescent="0.3">
      <c r="A924">
        <f t="shared" si="74"/>
        <v>923</v>
      </c>
      <c r="B924" t="s">
        <v>3856</v>
      </c>
      <c r="C924" t="str">
        <f t="shared" si="70"/>
        <v>okra_g_7_VegetableESA1</v>
      </c>
      <c r="D924">
        <v>110</v>
      </c>
      <c r="E924">
        <v>109</v>
      </c>
      <c r="F924">
        <v>13.1</v>
      </c>
      <c r="G924">
        <v>4.95</v>
      </c>
      <c r="H924">
        <v>105</v>
      </c>
      <c r="I924">
        <v>86.9</v>
      </c>
      <c r="J924">
        <v>58.4</v>
      </c>
      <c r="K924">
        <v>44.1</v>
      </c>
      <c r="L924">
        <v>44</v>
      </c>
      <c r="M924">
        <v>43.5</v>
      </c>
      <c r="N924">
        <f>VLOOKUP(C924,'Original PWC Results'!C:E,3,FALSE)</f>
        <v>147</v>
      </c>
      <c r="O924">
        <f t="shared" si="73"/>
        <v>0.74149659863945583</v>
      </c>
      <c r="R924">
        <f t="shared" si="71"/>
        <v>8</v>
      </c>
      <c r="S924">
        <f t="shared" si="72"/>
        <v>15</v>
      </c>
    </row>
    <row r="925" spans="1:19" x14ac:dyDescent="0.3">
      <c r="A925">
        <f t="shared" si="74"/>
        <v>924</v>
      </c>
      <c r="B925" t="s">
        <v>3857</v>
      </c>
      <c r="C925" t="str">
        <f t="shared" si="70"/>
        <v>okra_g_7_VegetableESA2</v>
      </c>
      <c r="D925">
        <v>50.2</v>
      </c>
      <c r="E925">
        <v>49.1</v>
      </c>
      <c r="F925">
        <v>5.71</v>
      </c>
      <c r="G925">
        <v>2.94</v>
      </c>
      <c r="H925">
        <v>47.5</v>
      </c>
      <c r="I925">
        <v>35</v>
      </c>
      <c r="J925">
        <v>22.2</v>
      </c>
      <c r="K925">
        <v>17.5</v>
      </c>
      <c r="L925">
        <v>15.3</v>
      </c>
      <c r="M925">
        <v>15.1</v>
      </c>
      <c r="N925">
        <f>VLOOKUP(C925,'Original PWC Results'!C:E,3,FALSE)</f>
        <v>80.3</v>
      </c>
      <c r="O925">
        <f t="shared" si="73"/>
        <v>0.61145703611457036</v>
      </c>
      <c r="R925">
        <f t="shared" si="71"/>
        <v>8</v>
      </c>
      <c r="S925">
        <f t="shared" si="72"/>
        <v>15</v>
      </c>
    </row>
    <row r="926" spans="1:19" x14ac:dyDescent="0.3">
      <c r="A926">
        <f t="shared" si="74"/>
        <v>925</v>
      </c>
      <c r="B926" t="s">
        <v>3858</v>
      </c>
      <c r="C926" t="str">
        <f t="shared" si="70"/>
        <v>okra_g_7_VegetableESA3</v>
      </c>
      <c r="D926">
        <v>120</v>
      </c>
      <c r="E926">
        <v>118</v>
      </c>
      <c r="F926">
        <v>15.5</v>
      </c>
      <c r="G926">
        <v>8.09</v>
      </c>
      <c r="H926">
        <v>115</v>
      </c>
      <c r="I926">
        <v>99.9</v>
      </c>
      <c r="J926">
        <v>70</v>
      </c>
      <c r="K926">
        <v>55</v>
      </c>
      <c r="L926">
        <v>41.6</v>
      </c>
      <c r="M926">
        <v>41.3</v>
      </c>
      <c r="N926">
        <f>VLOOKUP(C926,'Original PWC Results'!C:E,3,FALSE)</f>
        <v>149</v>
      </c>
      <c r="O926">
        <f t="shared" si="73"/>
        <v>0.79194630872483218</v>
      </c>
      <c r="R926">
        <f t="shared" si="71"/>
        <v>8</v>
      </c>
      <c r="S926">
        <f t="shared" si="72"/>
        <v>15</v>
      </c>
    </row>
    <row r="927" spans="1:19" x14ac:dyDescent="0.3">
      <c r="A927">
        <f t="shared" si="74"/>
        <v>926</v>
      </c>
      <c r="B927" t="s">
        <v>3859</v>
      </c>
      <c r="C927" t="str">
        <f t="shared" si="70"/>
        <v>okra_g_7_VegetableESA4</v>
      </c>
      <c r="D927">
        <v>27.8</v>
      </c>
      <c r="E927">
        <v>27.2</v>
      </c>
      <c r="F927">
        <v>4.08</v>
      </c>
      <c r="G927">
        <v>2.71</v>
      </c>
      <c r="H927">
        <v>25.3</v>
      </c>
      <c r="I927">
        <v>20.399999999999999</v>
      </c>
      <c r="J927">
        <v>14.1</v>
      </c>
      <c r="K927">
        <v>11</v>
      </c>
      <c r="L927">
        <v>8.5399999999999991</v>
      </c>
      <c r="M927">
        <v>8.4499999999999993</v>
      </c>
      <c r="N927">
        <f>VLOOKUP(C927,'Original PWC Results'!C:E,3,FALSE)</f>
        <v>41.3</v>
      </c>
      <c r="O927">
        <f t="shared" si="73"/>
        <v>0.65859564164648909</v>
      </c>
      <c r="R927">
        <f t="shared" si="71"/>
        <v>8</v>
      </c>
      <c r="S927">
        <f t="shared" si="72"/>
        <v>15</v>
      </c>
    </row>
    <row r="928" spans="1:19" x14ac:dyDescent="0.3">
      <c r="A928">
        <f t="shared" si="74"/>
        <v>927</v>
      </c>
      <c r="B928" t="s">
        <v>3860</v>
      </c>
      <c r="C928" t="str">
        <f t="shared" si="70"/>
        <v>okra_g_7_VegetableESA5</v>
      </c>
      <c r="D928">
        <v>93.9</v>
      </c>
      <c r="E928">
        <v>92.8</v>
      </c>
      <c r="F928">
        <v>11.3</v>
      </c>
      <c r="G928">
        <v>5.88</v>
      </c>
      <c r="H928">
        <v>89.7</v>
      </c>
      <c r="I928">
        <v>79.900000000000006</v>
      </c>
      <c r="J928">
        <v>54.3</v>
      </c>
      <c r="K928">
        <v>41.3</v>
      </c>
      <c r="L928">
        <v>32.799999999999997</v>
      </c>
      <c r="M928">
        <v>32.4</v>
      </c>
      <c r="N928">
        <f>VLOOKUP(C928,'Original PWC Results'!C:E,3,FALSE)</f>
        <v>116</v>
      </c>
      <c r="O928">
        <f t="shared" si="73"/>
        <v>0.79999999999999993</v>
      </c>
      <c r="R928">
        <f t="shared" si="71"/>
        <v>8</v>
      </c>
      <c r="S928">
        <f t="shared" si="72"/>
        <v>15</v>
      </c>
    </row>
    <row r="929" spans="1:19" x14ac:dyDescent="0.3">
      <c r="A929">
        <f t="shared" si="74"/>
        <v>928</v>
      </c>
      <c r="B929" t="s">
        <v>3861</v>
      </c>
      <c r="C929" t="str">
        <f t="shared" si="70"/>
        <v>okra_g_7_VegetableESA6</v>
      </c>
      <c r="D929">
        <v>80.599999999999994</v>
      </c>
      <c r="E929">
        <v>79.099999999999994</v>
      </c>
      <c r="F929">
        <v>8.33</v>
      </c>
      <c r="G929">
        <v>5.04</v>
      </c>
      <c r="H929">
        <v>75</v>
      </c>
      <c r="I929">
        <v>62.7</v>
      </c>
      <c r="J929">
        <v>39.4</v>
      </c>
      <c r="K929">
        <v>29.9</v>
      </c>
      <c r="L929">
        <v>24.8</v>
      </c>
      <c r="M929">
        <v>24.5</v>
      </c>
      <c r="N929">
        <f>VLOOKUP(C929,'Original PWC Results'!C:E,3,FALSE)</f>
        <v>121</v>
      </c>
      <c r="O929">
        <f t="shared" si="73"/>
        <v>0.65371900826446272</v>
      </c>
      <c r="R929">
        <f t="shared" si="71"/>
        <v>8</v>
      </c>
      <c r="S929">
        <f t="shared" si="72"/>
        <v>15</v>
      </c>
    </row>
    <row r="930" spans="1:19" x14ac:dyDescent="0.3">
      <c r="A930">
        <f t="shared" si="74"/>
        <v>929</v>
      </c>
      <c r="B930" t="s">
        <v>3862</v>
      </c>
      <c r="C930" t="str">
        <f t="shared" si="70"/>
        <v>okra_g_7_VegetableESA7</v>
      </c>
      <c r="D930">
        <v>88.7</v>
      </c>
      <c r="E930">
        <v>87.1</v>
      </c>
      <c r="F930">
        <v>8.76</v>
      </c>
      <c r="G930">
        <v>5.47</v>
      </c>
      <c r="H930">
        <v>82.7</v>
      </c>
      <c r="I930">
        <v>69.3</v>
      </c>
      <c r="J930">
        <v>42.1</v>
      </c>
      <c r="K930">
        <v>30.7</v>
      </c>
      <c r="L930">
        <v>30.6</v>
      </c>
      <c r="M930">
        <v>30.1</v>
      </c>
      <c r="N930">
        <f>VLOOKUP(C930,'Original PWC Results'!C:E,3,FALSE)</f>
        <v>124</v>
      </c>
      <c r="O930">
        <f t="shared" si="73"/>
        <v>0.70241935483870965</v>
      </c>
      <c r="R930">
        <f t="shared" si="71"/>
        <v>8</v>
      </c>
      <c r="S930">
        <f t="shared" si="72"/>
        <v>15</v>
      </c>
    </row>
    <row r="931" spans="1:19" x14ac:dyDescent="0.3">
      <c r="A931">
        <f t="shared" si="74"/>
        <v>930</v>
      </c>
      <c r="B931" t="s">
        <v>3863</v>
      </c>
      <c r="C931" t="str">
        <f t="shared" si="70"/>
        <v>okra_g_7_VegetableESA8</v>
      </c>
      <c r="D931">
        <v>43.7</v>
      </c>
      <c r="E931">
        <v>42.6</v>
      </c>
      <c r="F931">
        <v>2.88</v>
      </c>
      <c r="G931">
        <v>1.81</v>
      </c>
      <c r="H931">
        <v>39.200000000000003</v>
      </c>
      <c r="I931">
        <v>27.4</v>
      </c>
      <c r="J931">
        <v>15.1</v>
      </c>
      <c r="K931">
        <v>10.9</v>
      </c>
      <c r="L931">
        <v>9.26</v>
      </c>
      <c r="M931">
        <v>9.08</v>
      </c>
      <c r="N931">
        <f>VLOOKUP(C931,'Original PWC Results'!C:E,3,FALSE)</f>
        <v>75.2</v>
      </c>
      <c r="O931">
        <f t="shared" si="73"/>
        <v>0.5664893617021276</v>
      </c>
      <c r="R931">
        <f t="shared" si="71"/>
        <v>8</v>
      </c>
      <c r="S931">
        <f t="shared" si="72"/>
        <v>15</v>
      </c>
    </row>
    <row r="932" spans="1:19" x14ac:dyDescent="0.3">
      <c r="A932">
        <f t="shared" si="74"/>
        <v>931</v>
      </c>
      <c r="B932" t="s">
        <v>3864</v>
      </c>
      <c r="C932" t="str">
        <f t="shared" si="70"/>
        <v>okra_g_7_VegetableESA9</v>
      </c>
      <c r="D932">
        <v>40.4</v>
      </c>
      <c r="E932">
        <v>39.700000000000003</v>
      </c>
      <c r="F932">
        <v>5.23</v>
      </c>
      <c r="G932">
        <v>3.65</v>
      </c>
      <c r="H932">
        <v>37.799999999999997</v>
      </c>
      <c r="I932">
        <v>29.6</v>
      </c>
      <c r="J932">
        <v>17.899999999999999</v>
      </c>
      <c r="K932">
        <v>13.9</v>
      </c>
      <c r="L932">
        <v>11.7</v>
      </c>
      <c r="M932">
        <v>11.6</v>
      </c>
      <c r="N932">
        <f>VLOOKUP(C932,'Original PWC Results'!C:E,3,FALSE)</f>
        <v>53.5</v>
      </c>
      <c r="O932">
        <f t="shared" si="73"/>
        <v>0.74205607476635516</v>
      </c>
      <c r="R932">
        <f t="shared" si="71"/>
        <v>8</v>
      </c>
      <c r="S932">
        <f t="shared" si="72"/>
        <v>15</v>
      </c>
    </row>
    <row r="933" spans="1:19" x14ac:dyDescent="0.3">
      <c r="A933">
        <f t="shared" si="74"/>
        <v>932</v>
      </c>
      <c r="B933" t="s">
        <v>3865</v>
      </c>
      <c r="C933" t="str">
        <f t="shared" si="70"/>
        <v>okra_g_7_VegetableESA10a</v>
      </c>
      <c r="D933">
        <v>58.9</v>
      </c>
      <c r="E933">
        <v>57.8</v>
      </c>
      <c r="F933">
        <v>5.96</v>
      </c>
      <c r="G933">
        <v>3.18</v>
      </c>
      <c r="H933">
        <v>55.2</v>
      </c>
      <c r="I933">
        <v>46.3</v>
      </c>
      <c r="J933">
        <v>28</v>
      </c>
      <c r="K933">
        <v>20.8</v>
      </c>
      <c r="L933">
        <v>18.2</v>
      </c>
      <c r="M933">
        <v>18</v>
      </c>
      <c r="N933">
        <f>VLOOKUP(C933,'Original PWC Results'!C:E,3,FALSE)</f>
        <v>85.4</v>
      </c>
      <c r="O933">
        <f t="shared" si="73"/>
        <v>0.6768149882903981</v>
      </c>
      <c r="R933">
        <f t="shared" si="71"/>
        <v>8</v>
      </c>
      <c r="S933">
        <f t="shared" si="72"/>
        <v>15</v>
      </c>
    </row>
    <row r="934" spans="1:19" x14ac:dyDescent="0.3">
      <c r="A934">
        <f t="shared" si="74"/>
        <v>933</v>
      </c>
      <c r="B934" t="s">
        <v>3866</v>
      </c>
      <c r="C934" t="str">
        <f t="shared" si="70"/>
        <v>okra_g_7_VegetableESA10b</v>
      </c>
      <c r="D934">
        <v>32</v>
      </c>
      <c r="E934">
        <v>31.7</v>
      </c>
      <c r="F934">
        <v>4.62</v>
      </c>
      <c r="G934">
        <v>3.49</v>
      </c>
      <c r="H934">
        <v>30.7</v>
      </c>
      <c r="I934">
        <v>27.1</v>
      </c>
      <c r="J934">
        <v>19.2</v>
      </c>
      <c r="K934">
        <v>15.3</v>
      </c>
      <c r="L934">
        <v>12.4</v>
      </c>
      <c r="M934">
        <v>12.3</v>
      </c>
      <c r="N934">
        <f>VLOOKUP(C934,'Original PWC Results'!C:E,3,FALSE)</f>
        <v>48.2</v>
      </c>
      <c r="O934">
        <f t="shared" si="73"/>
        <v>0.65767634854771784</v>
      </c>
      <c r="R934">
        <f t="shared" si="71"/>
        <v>8</v>
      </c>
      <c r="S934">
        <f t="shared" si="72"/>
        <v>15</v>
      </c>
    </row>
    <row r="935" spans="1:19" x14ac:dyDescent="0.3">
      <c r="A935">
        <f t="shared" si="74"/>
        <v>934</v>
      </c>
      <c r="B935" t="s">
        <v>3867</v>
      </c>
      <c r="C935" t="str">
        <f t="shared" si="70"/>
        <v>okra_g_7_VegetableESA11a</v>
      </c>
      <c r="D935">
        <v>124</v>
      </c>
      <c r="E935">
        <v>122</v>
      </c>
      <c r="F935">
        <v>11.9</v>
      </c>
      <c r="G935">
        <v>5.19</v>
      </c>
      <c r="H935">
        <v>117</v>
      </c>
      <c r="I935">
        <v>100</v>
      </c>
      <c r="J935">
        <v>60.9</v>
      </c>
      <c r="K935">
        <v>44.4</v>
      </c>
      <c r="L935">
        <v>38.200000000000003</v>
      </c>
      <c r="M935">
        <v>37.6</v>
      </c>
      <c r="N935">
        <f>VLOOKUP(C935,'Original PWC Results'!C:E,3,FALSE)</f>
        <v>159</v>
      </c>
      <c r="O935">
        <f t="shared" si="73"/>
        <v>0.76729559748427678</v>
      </c>
      <c r="R935">
        <f t="shared" si="71"/>
        <v>8</v>
      </c>
      <c r="S935">
        <f t="shared" si="72"/>
        <v>15</v>
      </c>
    </row>
    <row r="936" spans="1:19" x14ac:dyDescent="0.3">
      <c r="A936">
        <f t="shared" si="74"/>
        <v>935</v>
      </c>
      <c r="B936" t="s">
        <v>3868</v>
      </c>
      <c r="C936" t="str">
        <f t="shared" si="70"/>
        <v>okra_g_7_VegetableESA11b</v>
      </c>
      <c r="D936">
        <v>90.1</v>
      </c>
      <c r="E936">
        <v>88.4</v>
      </c>
      <c r="F936">
        <v>9.4</v>
      </c>
      <c r="G936">
        <v>4.3899999999999997</v>
      </c>
      <c r="H936">
        <v>83.6</v>
      </c>
      <c r="I936">
        <v>73.7</v>
      </c>
      <c r="J936">
        <v>47.8</v>
      </c>
      <c r="K936">
        <v>34.4</v>
      </c>
      <c r="L936">
        <v>29.1</v>
      </c>
      <c r="M936">
        <v>28.5</v>
      </c>
      <c r="N936">
        <f>VLOOKUP(C936,'Original PWC Results'!C:E,3,FALSE)</f>
        <v>119</v>
      </c>
      <c r="O936">
        <f t="shared" si="73"/>
        <v>0.74285714285714288</v>
      </c>
      <c r="R936">
        <f t="shared" si="71"/>
        <v>8</v>
      </c>
      <c r="S936">
        <f t="shared" si="72"/>
        <v>15</v>
      </c>
    </row>
    <row r="937" spans="1:19" x14ac:dyDescent="0.3">
      <c r="A937">
        <f t="shared" si="74"/>
        <v>936</v>
      </c>
      <c r="B937" t="s">
        <v>3869</v>
      </c>
      <c r="C937" t="str">
        <f t="shared" si="70"/>
        <v>okra_g_7_VegetableESA12a</v>
      </c>
      <c r="D937">
        <v>93.3</v>
      </c>
      <c r="E937">
        <v>91.3</v>
      </c>
      <c r="F937">
        <v>7.55</v>
      </c>
      <c r="G937">
        <v>4.41</v>
      </c>
      <c r="H937">
        <v>85.5</v>
      </c>
      <c r="I937">
        <v>65.400000000000006</v>
      </c>
      <c r="J937">
        <v>39.5</v>
      </c>
      <c r="K937">
        <v>29</v>
      </c>
      <c r="L937">
        <v>25.7</v>
      </c>
      <c r="M937">
        <v>25.2</v>
      </c>
      <c r="N937">
        <f>VLOOKUP(C937,'Original PWC Results'!C:E,3,FALSE)</f>
        <v>127</v>
      </c>
      <c r="O937">
        <f t="shared" si="73"/>
        <v>0.7188976377952756</v>
      </c>
      <c r="R937">
        <f t="shared" si="71"/>
        <v>8</v>
      </c>
      <c r="S937">
        <f t="shared" si="72"/>
        <v>15</v>
      </c>
    </row>
    <row r="938" spans="1:19" x14ac:dyDescent="0.3">
      <c r="A938">
        <f t="shared" si="74"/>
        <v>937</v>
      </c>
      <c r="B938" t="s">
        <v>3870</v>
      </c>
      <c r="C938" t="str">
        <f t="shared" si="70"/>
        <v>okra_g_7_VegetableESA12b</v>
      </c>
      <c r="D938">
        <v>56.6</v>
      </c>
      <c r="E938">
        <v>55.3</v>
      </c>
      <c r="F938">
        <v>5.66</v>
      </c>
      <c r="G938">
        <v>3.51</v>
      </c>
      <c r="H938">
        <v>51.5</v>
      </c>
      <c r="I938">
        <v>43.3</v>
      </c>
      <c r="J938">
        <v>27.6</v>
      </c>
      <c r="K938">
        <v>20.8</v>
      </c>
      <c r="L938">
        <v>17</v>
      </c>
      <c r="M938">
        <v>16.7</v>
      </c>
      <c r="N938">
        <f>VLOOKUP(C938,'Original PWC Results'!C:E,3,FALSE)</f>
        <v>72.599999999999994</v>
      </c>
      <c r="O938">
        <f t="shared" si="73"/>
        <v>0.76170798898071623</v>
      </c>
      <c r="R938">
        <f t="shared" si="71"/>
        <v>8</v>
      </c>
      <c r="S938">
        <f t="shared" si="72"/>
        <v>15</v>
      </c>
    </row>
    <row r="939" spans="1:19" x14ac:dyDescent="0.3">
      <c r="A939">
        <f t="shared" si="74"/>
        <v>938</v>
      </c>
      <c r="B939" t="s">
        <v>3871</v>
      </c>
      <c r="C939" t="str">
        <f t="shared" si="70"/>
        <v>okra_g_7_VegetableESA13</v>
      </c>
      <c r="D939">
        <v>61.8</v>
      </c>
      <c r="E939">
        <v>60.5</v>
      </c>
      <c r="F939">
        <v>6.34</v>
      </c>
      <c r="G939">
        <v>3.13</v>
      </c>
      <c r="H939">
        <v>58.5</v>
      </c>
      <c r="I939">
        <v>44.7</v>
      </c>
      <c r="J939">
        <v>28.3</v>
      </c>
      <c r="K939">
        <v>22.4</v>
      </c>
      <c r="L939">
        <v>17.100000000000001</v>
      </c>
      <c r="M939">
        <v>17.100000000000001</v>
      </c>
      <c r="N939">
        <f>VLOOKUP(C939,'Original PWC Results'!C:E,3,FALSE)</f>
        <v>85.6</v>
      </c>
      <c r="O939">
        <f t="shared" si="73"/>
        <v>0.70677570093457953</v>
      </c>
      <c r="R939">
        <f t="shared" si="71"/>
        <v>8</v>
      </c>
      <c r="S939">
        <f t="shared" si="72"/>
        <v>15</v>
      </c>
    </row>
    <row r="940" spans="1:19" x14ac:dyDescent="0.3">
      <c r="A940">
        <f t="shared" si="74"/>
        <v>939</v>
      </c>
      <c r="B940" t="s">
        <v>3872</v>
      </c>
      <c r="C940" t="str">
        <f t="shared" si="70"/>
        <v>okra_g_7_VegetableESA14</v>
      </c>
      <c r="D940">
        <v>42.2</v>
      </c>
      <c r="E940">
        <v>41.7</v>
      </c>
      <c r="F940">
        <v>6.36</v>
      </c>
      <c r="G940">
        <v>4.24</v>
      </c>
      <c r="H940">
        <v>40.5</v>
      </c>
      <c r="I940">
        <v>34.200000000000003</v>
      </c>
      <c r="J940">
        <v>24.5</v>
      </c>
      <c r="K940">
        <v>19.7</v>
      </c>
      <c r="L940">
        <v>15.7</v>
      </c>
      <c r="M940">
        <v>15.6</v>
      </c>
      <c r="N940">
        <f>VLOOKUP(C940,'Original PWC Results'!C:E,3,FALSE)</f>
        <v>53</v>
      </c>
      <c r="O940">
        <f t="shared" si="73"/>
        <v>0.78679245283018873</v>
      </c>
      <c r="R940">
        <f t="shared" si="71"/>
        <v>8</v>
      </c>
      <c r="S940">
        <f t="shared" si="72"/>
        <v>15</v>
      </c>
    </row>
    <row r="941" spans="1:19" x14ac:dyDescent="0.3">
      <c r="A941">
        <f t="shared" si="74"/>
        <v>940</v>
      </c>
      <c r="B941" t="s">
        <v>3873</v>
      </c>
      <c r="C941" t="str">
        <f t="shared" si="70"/>
        <v>okra_g_7_VegetableESA15a</v>
      </c>
      <c r="D941">
        <v>143</v>
      </c>
      <c r="E941">
        <v>141</v>
      </c>
      <c r="F941">
        <v>18.7</v>
      </c>
      <c r="G941">
        <v>7.91</v>
      </c>
      <c r="H941">
        <v>134</v>
      </c>
      <c r="I941">
        <v>109</v>
      </c>
      <c r="J941">
        <v>69.400000000000006</v>
      </c>
      <c r="K941">
        <v>53.2</v>
      </c>
      <c r="L941">
        <v>45.3</v>
      </c>
      <c r="M941">
        <v>44.9</v>
      </c>
      <c r="N941">
        <f>VLOOKUP(C941,'Original PWC Results'!C:E,3,FALSE)</f>
        <v>189</v>
      </c>
      <c r="O941">
        <f t="shared" si="73"/>
        <v>0.74603174603174605</v>
      </c>
      <c r="R941">
        <f t="shared" si="71"/>
        <v>8</v>
      </c>
      <c r="S941">
        <f t="shared" si="72"/>
        <v>15</v>
      </c>
    </row>
    <row r="942" spans="1:19" x14ac:dyDescent="0.3">
      <c r="A942">
        <f t="shared" si="74"/>
        <v>941</v>
      </c>
      <c r="B942" t="s">
        <v>3874</v>
      </c>
      <c r="C942" t="str">
        <f t="shared" si="70"/>
        <v>okra_g_7_VegetableESA15b</v>
      </c>
      <c r="D942">
        <v>87</v>
      </c>
      <c r="E942">
        <v>83.2</v>
      </c>
      <c r="F942">
        <v>4.83</v>
      </c>
      <c r="G942">
        <v>2.4700000000000002</v>
      </c>
      <c r="H942">
        <v>76.3</v>
      </c>
      <c r="I942">
        <v>42.3</v>
      </c>
      <c r="J942">
        <v>21.9</v>
      </c>
      <c r="K942">
        <v>16.399999999999999</v>
      </c>
      <c r="L942">
        <v>14.3</v>
      </c>
      <c r="M942">
        <v>14</v>
      </c>
      <c r="N942">
        <f>VLOOKUP(C942,'Original PWC Results'!C:E,3,FALSE)</f>
        <v>117</v>
      </c>
      <c r="O942">
        <f t="shared" si="73"/>
        <v>0.71111111111111114</v>
      </c>
      <c r="R942">
        <f t="shared" si="71"/>
        <v>8</v>
      </c>
      <c r="S942">
        <f t="shared" si="72"/>
        <v>15</v>
      </c>
    </row>
    <row r="943" spans="1:19" x14ac:dyDescent="0.3">
      <c r="A943">
        <f t="shared" si="74"/>
        <v>942</v>
      </c>
      <c r="B943" t="s">
        <v>3875</v>
      </c>
      <c r="C943" t="str">
        <f t="shared" si="70"/>
        <v>okra_g_7_VegetableESA16a</v>
      </c>
      <c r="D943">
        <v>32.9</v>
      </c>
      <c r="E943">
        <v>32.6</v>
      </c>
      <c r="F943">
        <v>4.88</v>
      </c>
      <c r="G943">
        <v>3.32</v>
      </c>
      <c r="H943">
        <v>31.7</v>
      </c>
      <c r="I943">
        <v>26.8</v>
      </c>
      <c r="J943">
        <v>20.399999999999999</v>
      </c>
      <c r="K943">
        <v>16.600000000000001</v>
      </c>
      <c r="L943">
        <v>12.6</v>
      </c>
      <c r="M943">
        <v>12.5</v>
      </c>
      <c r="N943">
        <f>VLOOKUP(C943,'Original PWC Results'!C:E,3,FALSE)</f>
        <v>42.8</v>
      </c>
      <c r="O943">
        <f t="shared" si="73"/>
        <v>0.76168224299065423</v>
      </c>
      <c r="R943">
        <f t="shared" si="71"/>
        <v>8</v>
      </c>
      <c r="S943">
        <f t="shared" si="72"/>
        <v>15</v>
      </c>
    </row>
    <row r="944" spans="1:19" x14ac:dyDescent="0.3">
      <c r="A944">
        <f t="shared" si="74"/>
        <v>943</v>
      </c>
      <c r="B944" t="s">
        <v>3876</v>
      </c>
      <c r="C944" t="str">
        <f t="shared" si="70"/>
        <v>okra_g_7_VegetableESA16b</v>
      </c>
      <c r="D944">
        <v>18.8</v>
      </c>
      <c r="E944">
        <v>18.7</v>
      </c>
      <c r="F944">
        <v>3.32</v>
      </c>
      <c r="G944">
        <v>3</v>
      </c>
      <c r="H944">
        <v>18.3</v>
      </c>
      <c r="I944">
        <v>16.5</v>
      </c>
      <c r="J944">
        <v>13.4</v>
      </c>
      <c r="K944">
        <v>11.1</v>
      </c>
      <c r="L944">
        <v>8.42</v>
      </c>
      <c r="M944">
        <v>8.34</v>
      </c>
      <c r="N944">
        <f>VLOOKUP(C944,'Original PWC Results'!C:E,3,FALSE)</f>
        <v>20.8</v>
      </c>
      <c r="O944">
        <f t="shared" si="73"/>
        <v>0.89903846153846145</v>
      </c>
      <c r="R944">
        <f t="shared" si="71"/>
        <v>8</v>
      </c>
      <c r="S944">
        <f t="shared" si="72"/>
        <v>15</v>
      </c>
    </row>
    <row r="945" spans="1:19" x14ac:dyDescent="0.3">
      <c r="A945">
        <f t="shared" si="74"/>
        <v>944</v>
      </c>
      <c r="B945" t="s">
        <v>3877</v>
      </c>
      <c r="C945" t="str">
        <f t="shared" si="70"/>
        <v>okra_g_7_VegetableESA17a</v>
      </c>
      <c r="D945">
        <v>102</v>
      </c>
      <c r="E945">
        <v>101</v>
      </c>
      <c r="F945">
        <v>18.100000000000001</v>
      </c>
      <c r="G945">
        <v>11.1</v>
      </c>
      <c r="H945">
        <v>98.7</v>
      </c>
      <c r="I945">
        <v>88.7</v>
      </c>
      <c r="J945">
        <v>67.2</v>
      </c>
      <c r="K945">
        <v>55.2</v>
      </c>
      <c r="L945">
        <v>41.6</v>
      </c>
      <c r="M945">
        <v>41.3</v>
      </c>
      <c r="N945">
        <f>VLOOKUP(C945,'Original PWC Results'!C:E,3,FALSE)</f>
        <v>133</v>
      </c>
      <c r="O945">
        <f t="shared" si="73"/>
        <v>0.75939849624060152</v>
      </c>
      <c r="R945">
        <f t="shared" si="71"/>
        <v>8</v>
      </c>
      <c r="S945">
        <f t="shared" si="72"/>
        <v>15</v>
      </c>
    </row>
    <row r="946" spans="1:19" x14ac:dyDescent="0.3">
      <c r="A946">
        <f t="shared" si="74"/>
        <v>945</v>
      </c>
      <c r="B946" t="s">
        <v>3878</v>
      </c>
      <c r="C946" t="str">
        <f t="shared" si="70"/>
        <v>okra_g_7_VegetableESA17b</v>
      </c>
      <c r="D946">
        <v>44.8</v>
      </c>
      <c r="E946">
        <v>44.3</v>
      </c>
      <c r="F946">
        <v>6</v>
      </c>
      <c r="G946">
        <v>3.93</v>
      </c>
      <c r="H946">
        <v>43</v>
      </c>
      <c r="I946">
        <v>36.4</v>
      </c>
      <c r="J946">
        <v>25.1</v>
      </c>
      <c r="K946">
        <v>19.7</v>
      </c>
      <c r="L946">
        <v>15.9</v>
      </c>
      <c r="M946">
        <v>15.8</v>
      </c>
      <c r="N946">
        <f>VLOOKUP(C946,'Original PWC Results'!C:E,3,FALSE)</f>
        <v>58.8</v>
      </c>
      <c r="O946">
        <f t="shared" si="73"/>
        <v>0.75340136054421769</v>
      </c>
      <c r="R946">
        <f t="shared" si="71"/>
        <v>8</v>
      </c>
      <c r="S946">
        <f t="shared" si="72"/>
        <v>15</v>
      </c>
    </row>
    <row r="947" spans="1:19" x14ac:dyDescent="0.3">
      <c r="A947">
        <f t="shared" si="74"/>
        <v>946</v>
      </c>
      <c r="B947" t="s">
        <v>3879</v>
      </c>
      <c r="C947" t="str">
        <f t="shared" si="70"/>
        <v>okra_g_7_VegetableESA18a</v>
      </c>
      <c r="D947">
        <v>39.4</v>
      </c>
      <c r="E947">
        <v>39</v>
      </c>
      <c r="F947">
        <v>6.03</v>
      </c>
      <c r="G947">
        <v>3.78</v>
      </c>
      <c r="H947">
        <v>37.799999999999997</v>
      </c>
      <c r="I947">
        <v>32.9</v>
      </c>
      <c r="J947">
        <v>25.2</v>
      </c>
      <c r="K947">
        <v>20.5</v>
      </c>
      <c r="L947">
        <v>15.3</v>
      </c>
      <c r="M947">
        <v>15.2</v>
      </c>
      <c r="N947">
        <f>VLOOKUP(C947,'Original PWC Results'!C:E,3,FALSE)</f>
        <v>57.3</v>
      </c>
      <c r="O947">
        <f t="shared" si="73"/>
        <v>0.68062827225130895</v>
      </c>
      <c r="R947">
        <f t="shared" si="71"/>
        <v>8</v>
      </c>
      <c r="S947">
        <f t="shared" si="72"/>
        <v>15</v>
      </c>
    </row>
    <row r="948" spans="1:19" x14ac:dyDescent="0.3">
      <c r="A948">
        <f t="shared" si="74"/>
        <v>947</v>
      </c>
      <c r="B948" t="s">
        <v>3880</v>
      </c>
      <c r="C948" t="str">
        <f t="shared" si="70"/>
        <v>okra_g_7_VegetableESA18b</v>
      </c>
      <c r="D948">
        <v>31.5</v>
      </c>
      <c r="E948">
        <v>31</v>
      </c>
      <c r="F948">
        <v>4.68</v>
      </c>
      <c r="G948">
        <v>3.25</v>
      </c>
      <c r="H948">
        <v>29.7</v>
      </c>
      <c r="I948">
        <v>27</v>
      </c>
      <c r="J948">
        <v>20.399999999999999</v>
      </c>
      <c r="K948">
        <v>15.9</v>
      </c>
      <c r="L948">
        <v>12</v>
      </c>
      <c r="M948">
        <v>11.9</v>
      </c>
      <c r="N948">
        <f>VLOOKUP(C948,'Original PWC Results'!C:E,3,FALSE)</f>
        <v>47.6</v>
      </c>
      <c r="O948">
        <f t="shared" si="73"/>
        <v>0.65126050420168069</v>
      </c>
      <c r="R948">
        <f t="shared" si="71"/>
        <v>8</v>
      </c>
      <c r="S948">
        <f t="shared" si="72"/>
        <v>15</v>
      </c>
    </row>
    <row r="949" spans="1:19" x14ac:dyDescent="0.3">
      <c r="A949">
        <f t="shared" si="74"/>
        <v>948</v>
      </c>
      <c r="B949" t="s">
        <v>3881</v>
      </c>
      <c r="C949" t="str">
        <f t="shared" si="70"/>
        <v>okra_g_7_VegetableESA19a</v>
      </c>
      <c r="D949">
        <v>29.7</v>
      </c>
      <c r="E949">
        <v>29.2</v>
      </c>
      <c r="F949">
        <v>8.18</v>
      </c>
      <c r="G949">
        <v>5.8</v>
      </c>
      <c r="H949">
        <v>28.1</v>
      </c>
      <c r="I949">
        <v>24.7</v>
      </c>
      <c r="J949">
        <v>20.5</v>
      </c>
      <c r="K949">
        <v>17.399999999999999</v>
      </c>
      <c r="L949">
        <v>14.4</v>
      </c>
      <c r="M949">
        <v>14.3</v>
      </c>
      <c r="N949">
        <f>VLOOKUP(C949,'Original PWC Results'!C:E,3,FALSE)</f>
        <v>43</v>
      </c>
      <c r="O949">
        <f t="shared" si="73"/>
        <v>0.67906976744186043</v>
      </c>
      <c r="R949">
        <f t="shared" si="71"/>
        <v>8</v>
      </c>
      <c r="S949">
        <f t="shared" si="72"/>
        <v>15</v>
      </c>
    </row>
    <row r="950" spans="1:19" x14ac:dyDescent="0.3">
      <c r="A950">
        <f t="shared" si="74"/>
        <v>949</v>
      </c>
      <c r="B950" t="s">
        <v>3882</v>
      </c>
      <c r="C950" t="str">
        <f t="shared" si="70"/>
        <v>okra_g_7_VegetableESA19b</v>
      </c>
      <c r="D950">
        <v>49.1</v>
      </c>
      <c r="E950">
        <v>48.5</v>
      </c>
      <c r="F950">
        <v>15.2</v>
      </c>
      <c r="G950">
        <v>9.2100000000000009</v>
      </c>
      <c r="H950">
        <v>46.9</v>
      </c>
      <c r="I950">
        <v>42</v>
      </c>
      <c r="J950">
        <v>32.700000000000003</v>
      </c>
      <c r="K950">
        <v>28.2</v>
      </c>
      <c r="L950">
        <v>21.8</v>
      </c>
      <c r="M950">
        <v>22.2</v>
      </c>
      <c r="N950">
        <f>VLOOKUP(C950,'Original PWC Results'!C:E,3,FALSE)</f>
        <v>67.400000000000006</v>
      </c>
      <c r="O950">
        <f t="shared" si="73"/>
        <v>0.71958456973293761</v>
      </c>
      <c r="R950">
        <f t="shared" si="71"/>
        <v>8</v>
      </c>
      <c r="S950">
        <f t="shared" si="72"/>
        <v>15</v>
      </c>
    </row>
    <row r="951" spans="1:19" x14ac:dyDescent="0.3">
      <c r="A951">
        <f t="shared" si="74"/>
        <v>950</v>
      </c>
      <c r="B951" t="s">
        <v>3883</v>
      </c>
      <c r="C951" t="str">
        <f t="shared" si="70"/>
        <v>okra_g_7_VegetableESA20a</v>
      </c>
      <c r="D951">
        <v>139</v>
      </c>
      <c r="E951">
        <v>136</v>
      </c>
      <c r="F951">
        <v>11.2</v>
      </c>
      <c r="G951">
        <v>5.34</v>
      </c>
      <c r="H951">
        <v>133</v>
      </c>
      <c r="I951">
        <v>102</v>
      </c>
      <c r="J951">
        <v>58.5</v>
      </c>
      <c r="K951">
        <v>42.3</v>
      </c>
      <c r="L951">
        <v>34.200000000000003</v>
      </c>
      <c r="M951">
        <v>33.799999999999997</v>
      </c>
      <c r="N951">
        <f>VLOOKUP(C951,'Original PWC Results'!C:E,3,FALSE)</f>
        <v>213</v>
      </c>
      <c r="O951">
        <f t="shared" si="73"/>
        <v>0.63849765258215962</v>
      </c>
      <c r="R951">
        <f t="shared" si="71"/>
        <v>8</v>
      </c>
      <c r="S951">
        <f t="shared" si="72"/>
        <v>15</v>
      </c>
    </row>
    <row r="952" spans="1:19" x14ac:dyDescent="0.3">
      <c r="A952">
        <f t="shared" si="74"/>
        <v>951</v>
      </c>
      <c r="B952" t="s">
        <v>3884</v>
      </c>
      <c r="C952" t="str">
        <f t="shared" si="70"/>
        <v>okra_g_7_VegetableESA20b</v>
      </c>
      <c r="D952">
        <v>215</v>
      </c>
      <c r="E952">
        <v>211</v>
      </c>
      <c r="F952">
        <v>17.600000000000001</v>
      </c>
      <c r="G952">
        <v>4.82</v>
      </c>
      <c r="H952">
        <v>203</v>
      </c>
      <c r="I952">
        <v>157</v>
      </c>
      <c r="J952">
        <v>90.8</v>
      </c>
      <c r="K952">
        <v>66.5</v>
      </c>
      <c r="L952">
        <v>52.1</v>
      </c>
      <c r="M952">
        <v>51.3</v>
      </c>
      <c r="N952">
        <f>VLOOKUP(C952,'Original PWC Results'!C:E,3,FALSE)</f>
        <v>271</v>
      </c>
      <c r="O952">
        <f t="shared" si="73"/>
        <v>0.77859778597785978</v>
      </c>
      <c r="R952">
        <f t="shared" si="71"/>
        <v>8</v>
      </c>
      <c r="S952">
        <f t="shared" si="72"/>
        <v>15</v>
      </c>
    </row>
    <row r="953" spans="1:19" x14ac:dyDescent="0.3">
      <c r="A953">
        <f t="shared" si="74"/>
        <v>952</v>
      </c>
      <c r="B953" t="s">
        <v>3885</v>
      </c>
      <c r="C953" t="str">
        <f t="shared" si="70"/>
        <v>okra_g_7_VegetableESA21</v>
      </c>
      <c r="D953">
        <v>75</v>
      </c>
      <c r="E953">
        <v>73.099999999999994</v>
      </c>
      <c r="F953">
        <v>5.46</v>
      </c>
      <c r="G953">
        <v>2.1800000000000002</v>
      </c>
      <c r="H953">
        <v>69.2</v>
      </c>
      <c r="I953">
        <v>52</v>
      </c>
      <c r="J953">
        <v>28.4</v>
      </c>
      <c r="K953">
        <v>20.8</v>
      </c>
      <c r="L953">
        <v>17.3</v>
      </c>
      <c r="M953">
        <v>17.100000000000001</v>
      </c>
      <c r="N953">
        <f>VLOOKUP(C953,'Original PWC Results'!C:E,3,FALSE)</f>
        <v>125</v>
      </c>
      <c r="O953">
        <f t="shared" si="73"/>
        <v>0.58479999999999999</v>
      </c>
      <c r="R953">
        <f t="shared" si="71"/>
        <v>8</v>
      </c>
      <c r="S953">
        <f t="shared" si="72"/>
        <v>15</v>
      </c>
    </row>
    <row r="954" spans="1:19" x14ac:dyDescent="0.3">
      <c r="A954">
        <f t="shared" si="74"/>
        <v>953</v>
      </c>
      <c r="B954" t="s">
        <v>3886</v>
      </c>
      <c r="C954" t="str">
        <f t="shared" si="70"/>
        <v>okra_g_4_VegetableESA1</v>
      </c>
      <c r="D954">
        <v>219</v>
      </c>
      <c r="E954">
        <v>130</v>
      </c>
      <c r="F954">
        <v>11.5</v>
      </c>
      <c r="G954">
        <v>5.73</v>
      </c>
      <c r="H954">
        <v>101</v>
      </c>
      <c r="I954">
        <v>73.099999999999994</v>
      </c>
      <c r="J954">
        <v>49.1</v>
      </c>
      <c r="K954">
        <v>39.200000000000003</v>
      </c>
      <c r="L954">
        <v>82</v>
      </c>
      <c r="M954">
        <v>79.7</v>
      </c>
      <c r="N954">
        <f>VLOOKUP(C954,'Original PWC Results'!C:E,3,FALSE)</f>
        <v>173</v>
      </c>
      <c r="O954">
        <f t="shared" si="73"/>
        <v>0.75144508670520227</v>
      </c>
      <c r="R954">
        <f t="shared" si="71"/>
        <v>8</v>
      </c>
      <c r="S954">
        <f t="shared" si="72"/>
        <v>15</v>
      </c>
    </row>
    <row r="955" spans="1:19" x14ac:dyDescent="0.3">
      <c r="A955">
        <f t="shared" si="74"/>
        <v>954</v>
      </c>
      <c r="B955" t="s">
        <v>3887</v>
      </c>
      <c r="C955" t="str">
        <f t="shared" si="70"/>
        <v>okra_g_4_VegetableESA2</v>
      </c>
      <c r="D955">
        <v>98.4</v>
      </c>
      <c r="E955">
        <v>78.8</v>
      </c>
      <c r="F955">
        <v>6.93</v>
      </c>
      <c r="G955">
        <v>3.39</v>
      </c>
      <c r="H955">
        <v>66.8</v>
      </c>
      <c r="I955">
        <v>51.3</v>
      </c>
      <c r="J955">
        <v>29.9</v>
      </c>
      <c r="K955">
        <v>23.6</v>
      </c>
      <c r="L955">
        <v>24.9</v>
      </c>
      <c r="M955">
        <v>24.5</v>
      </c>
      <c r="N955">
        <f>VLOOKUP(C955,'Original PWC Results'!C:E,3,FALSE)</f>
        <v>128</v>
      </c>
      <c r="O955">
        <f t="shared" si="73"/>
        <v>0.61562499999999998</v>
      </c>
      <c r="R955">
        <f t="shared" si="71"/>
        <v>8</v>
      </c>
      <c r="S955">
        <f t="shared" si="72"/>
        <v>15</v>
      </c>
    </row>
    <row r="956" spans="1:19" x14ac:dyDescent="0.3">
      <c r="A956">
        <f t="shared" si="74"/>
        <v>955</v>
      </c>
      <c r="B956" t="s">
        <v>3888</v>
      </c>
      <c r="C956" t="str">
        <f t="shared" si="70"/>
        <v>okra_g_4_VegetableESA3</v>
      </c>
      <c r="D956">
        <v>209</v>
      </c>
      <c r="E956">
        <v>148</v>
      </c>
      <c r="F956">
        <v>14.4</v>
      </c>
      <c r="G956">
        <v>9.2799999999999994</v>
      </c>
      <c r="H956">
        <v>123</v>
      </c>
      <c r="I956">
        <v>98.3</v>
      </c>
      <c r="J956">
        <v>70.900000000000006</v>
      </c>
      <c r="K956">
        <v>54.2</v>
      </c>
      <c r="L956">
        <v>43.4</v>
      </c>
      <c r="M956">
        <v>43</v>
      </c>
      <c r="N956">
        <f>VLOOKUP(C956,'Original PWC Results'!C:E,3,FALSE)</f>
        <v>178</v>
      </c>
      <c r="O956">
        <f t="shared" si="73"/>
        <v>0.8314606741573034</v>
      </c>
      <c r="R956">
        <f t="shared" si="71"/>
        <v>8</v>
      </c>
      <c r="S956">
        <f t="shared" si="72"/>
        <v>15</v>
      </c>
    </row>
    <row r="957" spans="1:19" x14ac:dyDescent="0.3">
      <c r="A957">
        <f t="shared" si="74"/>
        <v>956</v>
      </c>
      <c r="B957" t="s">
        <v>3889</v>
      </c>
      <c r="C957" t="str">
        <f t="shared" si="70"/>
        <v>okra_g_4_VegetableESA4</v>
      </c>
      <c r="D957">
        <v>43.2</v>
      </c>
      <c r="E957">
        <v>37.700000000000003</v>
      </c>
      <c r="F957">
        <v>4.07</v>
      </c>
      <c r="G957">
        <v>2.5499999999999998</v>
      </c>
      <c r="H957">
        <v>34.4</v>
      </c>
      <c r="I957">
        <v>25.4</v>
      </c>
      <c r="J957">
        <v>15.9</v>
      </c>
      <c r="K957">
        <v>12.7</v>
      </c>
      <c r="L957">
        <v>9.6199999999999992</v>
      </c>
      <c r="M957">
        <v>9.52</v>
      </c>
      <c r="N957">
        <f>VLOOKUP(C957,'Original PWC Results'!C:E,3,FALSE)</f>
        <v>65.5</v>
      </c>
      <c r="O957">
        <f t="shared" si="73"/>
        <v>0.57557251908396956</v>
      </c>
      <c r="R957">
        <f t="shared" si="71"/>
        <v>8</v>
      </c>
      <c r="S957">
        <f t="shared" si="72"/>
        <v>15</v>
      </c>
    </row>
    <row r="958" spans="1:19" x14ac:dyDescent="0.3">
      <c r="A958">
        <f t="shared" si="74"/>
        <v>957</v>
      </c>
      <c r="B958" t="s">
        <v>3890</v>
      </c>
      <c r="C958" t="str">
        <f t="shared" si="70"/>
        <v>okra_g_4_VegetableESA5</v>
      </c>
      <c r="D958">
        <v>166</v>
      </c>
      <c r="E958">
        <v>125</v>
      </c>
      <c r="F958">
        <v>14.6</v>
      </c>
      <c r="G958">
        <v>7.94</v>
      </c>
      <c r="H958">
        <v>108</v>
      </c>
      <c r="I958">
        <v>89.1</v>
      </c>
      <c r="J958">
        <v>68.8</v>
      </c>
      <c r="K958">
        <v>53.2</v>
      </c>
      <c r="L958">
        <v>45.6</v>
      </c>
      <c r="M958">
        <v>45.1</v>
      </c>
      <c r="N958">
        <f>VLOOKUP(C958,'Original PWC Results'!C:E,3,FALSE)</f>
        <v>160</v>
      </c>
      <c r="O958">
        <f t="shared" si="73"/>
        <v>0.78125</v>
      </c>
      <c r="R958">
        <f t="shared" si="71"/>
        <v>8</v>
      </c>
      <c r="S958">
        <f t="shared" si="72"/>
        <v>15</v>
      </c>
    </row>
    <row r="959" spans="1:19" x14ac:dyDescent="0.3">
      <c r="A959">
        <f t="shared" si="74"/>
        <v>958</v>
      </c>
      <c r="B959" t="s">
        <v>3891</v>
      </c>
      <c r="C959" t="str">
        <f t="shared" si="70"/>
        <v>okra_g_4_VegetableESA6</v>
      </c>
      <c r="D959">
        <v>167</v>
      </c>
      <c r="E959">
        <v>132</v>
      </c>
      <c r="F959">
        <v>9.85</v>
      </c>
      <c r="G959">
        <v>6.43</v>
      </c>
      <c r="H959">
        <v>106</v>
      </c>
      <c r="I959">
        <v>80.599999999999994</v>
      </c>
      <c r="J959">
        <v>49.6</v>
      </c>
      <c r="K959">
        <v>36.5</v>
      </c>
      <c r="L959">
        <v>31.2</v>
      </c>
      <c r="M959">
        <v>30.8</v>
      </c>
      <c r="N959">
        <f>VLOOKUP(C959,'Original PWC Results'!C:E,3,FALSE)</f>
        <v>165</v>
      </c>
      <c r="O959">
        <f t="shared" si="73"/>
        <v>0.8</v>
      </c>
      <c r="R959">
        <f t="shared" si="71"/>
        <v>8</v>
      </c>
      <c r="S959">
        <f t="shared" si="72"/>
        <v>15</v>
      </c>
    </row>
    <row r="960" spans="1:19" x14ac:dyDescent="0.3">
      <c r="A960">
        <f t="shared" si="74"/>
        <v>959</v>
      </c>
      <c r="B960" t="s">
        <v>3892</v>
      </c>
      <c r="C960" t="str">
        <f t="shared" si="70"/>
        <v>okra_g_4_VegetableESA7</v>
      </c>
      <c r="D960">
        <v>177</v>
      </c>
      <c r="E960">
        <v>139</v>
      </c>
      <c r="F960">
        <v>12</v>
      </c>
      <c r="G960">
        <v>7.12</v>
      </c>
      <c r="H960">
        <v>120</v>
      </c>
      <c r="I960">
        <v>101</v>
      </c>
      <c r="J960">
        <v>58.7</v>
      </c>
      <c r="K960">
        <v>43</v>
      </c>
      <c r="L960">
        <v>49.7</v>
      </c>
      <c r="M960">
        <v>48.9</v>
      </c>
      <c r="N960">
        <f>VLOOKUP(C960,'Original PWC Results'!C:E,3,FALSE)</f>
        <v>190</v>
      </c>
      <c r="O960">
        <f t="shared" si="73"/>
        <v>0.73157894736842111</v>
      </c>
      <c r="R960">
        <f t="shared" si="71"/>
        <v>8</v>
      </c>
      <c r="S960">
        <f t="shared" si="72"/>
        <v>15</v>
      </c>
    </row>
    <row r="961" spans="1:19" x14ac:dyDescent="0.3">
      <c r="A961">
        <f t="shared" si="74"/>
        <v>960</v>
      </c>
      <c r="B961" t="s">
        <v>3893</v>
      </c>
      <c r="C961" t="str">
        <f t="shared" si="70"/>
        <v>okra_g_4_VegetableESA8</v>
      </c>
      <c r="D961">
        <v>75.7</v>
      </c>
      <c r="E961">
        <v>69</v>
      </c>
      <c r="F961">
        <v>3.87</v>
      </c>
      <c r="G961">
        <v>2.04</v>
      </c>
      <c r="H961">
        <v>60.6</v>
      </c>
      <c r="I961">
        <v>41.9</v>
      </c>
      <c r="J961">
        <v>21.3</v>
      </c>
      <c r="K961">
        <v>15.1</v>
      </c>
      <c r="L961">
        <v>13.6</v>
      </c>
      <c r="M961">
        <v>13.2</v>
      </c>
      <c r="N961">
        <f>VLOOKUP(C961,'Original PWC Results'!C:E,3,FALSE)</f>
        <v>123</v>
      </c>
      <c r="O961">
        <f t="shared" si="73"/>
        <v>0.56097560975609762</v>
      </c>
      <c r="R961">
        <f t="shared" si="71"/>
        <v>8</v>
      </c>
      <c r="S961">
        <f t="shared" si="72"/>
        <v>15</v>
      </c>
    </row>
    <row r="962" spans="1:19" x14ac:dyDescent="0.3">
      <c r="A962">
        <f t="shared" si="74"/>
        <v>961</v>
      </c>
      <c r="B962" t="s">
        <v>3894</v>
      </c>
      <c r="C962" t="str">
        <f t="shared" ref="C962:C1025" si="75">LEFT(B962,R962-1)&amp;RIGHT(B962,LEN(B962)-S962)</f>
        <v>okra_g_4_VegetableESA9</v>
      </c>
      <c r="D962">
        <v>72.900000000000006</v>
      </c>
      <c r="E962">
        <v>62</v>
      </c>
      <c r="F962">
        <v>7.39</v>
      </c>
      <c r="G962">
        <v>4.5199999999999996</v>
      </c>
      <c r="H962">
        <v>53.4</v>
      </c>
      <c r="I962">
        <v>40.5</v>
      </c>
      <c r="J962">
        <v>23.3</v>
      </c>
      <c r="K962">
        <v>18.399999999999999</v>
      </c>
      <c r="L962">
        <v>15.8</v>
      </c>
      <c r="M962">
        <v>15.6</v>
      </c>
      <c r="N962">
        <f>VLOOKUP(C962,'Original PWC Results'!C:E,3,FALSE)</f>
        <v>89.7</v>
      </c>
      <c r="O962">
        <f t="shared" si="73"/>
        <v>0.6911928651059086</v>
      </c>
      <c r="R962">
        <f t="shared" ref="R962:R1025" si="76">SEARCH("run",B962)</f>
        <v>8</v>
      </c>
      <c r="S962">
        <f t="shared" ref="S962:S1025" si="77">SEARCH("_",B962,SEARCH("_",B962,R962+1)+1)</f>
        <v>15</v>
      </c>
    </row>
    <row r="963" spans="1:19" x14ac:dyDescent="0.3">
      <c r="A963">
        <f t="shared" si="74"/>
        <v>962</v>
      </c>
      <c r="B963" t="s">
        <v>3895</v>
      </c>
      <c r="C963" t="str">
        <f t="shared" si="75"/>
        <v>okra_g_4_VegetableESA10a</v>
      </c>
      <c r="D963">
        <v>97.8</v>
      </c>
      <c r="E963">
        <v>80.8</v>
      </c>
      <c r="F963">
        <v>6.97</v>
      </c>
      <c r="G963">
        <v>3.94</v>
      </c>
      <c r="H963">
        <v>73.400000000000006</v>
      </c>
      <c r="I963">
        <v>54.7</v>
      </c>
      <c r="J963">
        <v>33.700000000000003</v>
      </c>
      <c r="K963">
        <v>24.7</v>
      </c>
      <c r="L963">
        <v>24.1</v>
      </c>
      <c r="M963">
        <v>23.8</v>
      </c>
      <c r="N963">
        <f>VLOOKUP(C963,'Original PWC Results'!C:E,3,FALSE)</f>
        <v>119</v>
      </c>
      <c r="O963">
        <f t="shared" ref="O963:O1026" si="78">E963/N963</f>
        <v>0.67899159663865549</v>
      </c>
      <c r="R963">
        <f t="shared" si="76"/>
        <v>8</v>
      </c>
      <c r="S963">
        <f t="shared" si="77"/>
        <v>15</v>
      </c>
    </row>
    <row r="964" spans="1:19" x14ac:dyDescent="0.3">
      <c r="A964">
        <f t="shared" ref="A964:A1027" si="79">A963+1</f>
        <v>963</v>
      </c>
      <c r="B964" t="s">
        <v>3896</v>
      </c>
      <c r="C964" t="str">
        <f t="shared" si="75"/>
        <v>okra_g_4_VegetableESA10b</v>
      </c>
      <c r="D964">
        <v>46.2</v>
      </c>
      <c r="E964">
        <v>44.5</v>
      </c>
      <c r="F964">
        <v>6.24</v>
      </c>
      <c r="G964">
        <v>3.88</v>
      </c>
      <c r="H964">
        <v>42.6</v>
      </c>
      <c r="I964">
        <v>37.5</v>
      </c>
      <c r="J964">
        <v>26.6</v>
      </c>
      <c r="K964">
        <v>20.8</v>
      </c>
      <c r="L964">
        <v>17.8</v>
      </c>
      <c r="M964">
        <v>17.600000000000001</v>
      </c>
      <c r="N964">
        <f>VLOOKUP(C964,'Original PWC Results'!C:E,3,FALSE)</f>
        <v>74.900000000000006</v>
      </c>
      <c r="O964">
        <f t="shared" si="78"/>
        <v>0.59412550066755665</v>
      </c>
      <c r="R964">
        <f t="shared" si="76"/>
        <v>8</v>
      </c>
      <c r="S964">
        <f t="shared" si="77"/>
        <v>15</v>
      </c>
    </row>
    <row r="965" spans="1:19" x14ac:dyDescent="0.3">
      <c r="A965">
        <f t="shared" si="79"/>
        <v>964</v>
      </c>
      <c r="B965" t="s">
        <v>3897</v>
      </c>
      <c r="C965" t="str">
        <f t="shared" si="75"/>
        <v>okra_g_4_VegetableESA11a</v>
      </c>
      <c r="D965">
        <v>248</v>
      </c>
      <c r="E965">
        <v>178</v>
      </c>
      <c r="F965">
        <v>10.9</v>
      </c>
      <c r="G965">
        <v>6.46</v>
      </c>
      <c r="H965">
        <v>134</v>
      </c>
      <c r="I965">
        <v>102</v>
      </c>
      <c r="J965">
        <v>59.7</v>
      </c>
      <c r="K965">
        <v>42.1</v>
      </c>
      <c r="L965">
        <v>41.7</v>
      </c>
      <c r="M965">
        <v>40.799999999999997</v>
      </c>
      <c r="N965">
        <f>VLOOKUP(C965,'Original PWC Results'!C:E,3,FALSE)</f>
        <v>222</v>
      </c>
      <c r="O965">
        <f t="shared" si="78"/>
        <v>0.80180180180180183</v>
      </c>
      <c r="R965">
        <f t="shared" si="76"/>
        <v>8</v>
      </c>
      <c r="S965">
        <f t="shared" si="77"/>
        <v>15</v>
      </c>
    </row>
    <row r="966" spans="1:19" x14ac:dyDescent="0.3">
      <c r="A966">
        <f t="shared" si="79"/>
        <v>965</v>
      </c>
      <c r="B966" t="s">
        <v>3898</v>
      </c>
      <c r="C966" t="str">
        <f t="shared" si="75"/>
        <v>okra_g_4_VegetableESA11b</v>
      </c>
      <c r="D966">
        <v>176</v>
      </c>
      <c r="E966">
        <v>141</v>
      </c>
      <c r="F966">
        <v>10.7</v>
      </c>
      <c r="G966">
        <v>5.96</v>
      </c>
      <c r="H966">
        <v>116</v>
      </c>
      <c r="I966">
        <v>89.1</v>
      </c>
      <c r="J966">
        <v>53.7</v>
      </c>
      <c r="K966">
        <v>38.6</v>
      </c>
      <c r="L966">
        <v>34.9</v>
      </c>
      <c r="M966">
        <v>34.200000000000003</v>
      </c>
      <c r="N966">
        <f>VLOOKUP(C966,'Original PWC Results'!C:E,3,FALSE)</f>
        <v>177</v>
      </c>
      <c r="O966">
        <f t="shared" si="78"/>
        <v>0.79661016949152541</v>
      </c>
      <c r="R966">
        <f t="shared" si="76"/>
        <v>8</v>
      </c>
      <c r="S966">
        <f t="shared" si="77"/>
        <v>15</v>
      </c>
    </row>
    <row r="967" spans="1:19" x14ac:dyDescent="0.3">
      <c r="A967">
        <f t="shared" si="79"/>
        <v>966</v>
      </c>
      <c r="B967" t="s">
        <v>3899</v>
      </c>
      <c r="C967" t="str">
        <f t="shared" si="75"/>
        <v>okra_g_4_VegetableESA12a</v>
      </c>
      <c r="D967">
        <v>196</v>
      </c>
      <c r="E967">
        <v>150</v>
      </c>
      <c r="F967">
        <v>9.7100000000000009</v>
      </c>
      <c r="G967">
        <v>5.73</v>
      </c>
      <c r="H967">
        <v>116</v>
      </c>
      <c r="I967">
        <v>88.6</v>
      </c>
      <c r="J967">
        <v>51.7</v>
      </c>
      <c r="K967">
        <v>37.5</v>
      </c>
      <c r="L967">
        <v>35.299999999999997</v>
      </c>
      <c r="M967">
        <v>34.700000000000003</v>
      </c>
      <c r="N967">
        <f>VLOOKUP(C967,'Original PWC Results'!C:E,3,FALSE)</f>
        <v>192</v>
      </c>
      <c r="O967">
        <f t="shared" si="78"/>
        <v>0.78125</v>
      </c>
      <c r="R967">
        <f t="shared" si="76"/>
        <v>8</v>
      </c>
      <c r="S967">
        <f t="shared" si="77"/>
        <v>15</v>
      </c>
    </row>
    <row r="968" spans="1:19" x14ac:dyDescent="0.3">
      <c r="A968">
        <f t="shared" si="79"/>
        <v>967</v>
      </c>
      <c r="B968" t="s">
        <v>3900</v>
      </c>
      <c r="C968" t="str">
        <f t="shared" si="75"/>
        <v>okra_g_4_VegetableESA12b</v>
      </c>
      <c r="D968">
        <v>126</v>
      </c>
      <c r="E968">
        <v>108</v>
      </c>
      <c r="F968">
        <v>8.09</v>
      </c>
      <c r="G968">
        <v>4.6500000000000004</v>
      </c>
      <c r="H968">
        <v>91.6</v>
      </c>
      <c r="I968">
        <v>63.3</v>
      </c>
      <c r="J968">
        <v>40.200000000000003</v>
      </c>
      <c r="K968">
        <v>30.5</v>
      </c>
      <c r="L968">
        <v>25.9</v>
      </c>
      <c r="M968">
        <v>25.5</v>
      </c>
      <c r="N968">
        <f>VLOOKUP(C968,'Original PWC Results'!C:E,3,FALSE)</f>
        <v>140</v>
      </c>
      <c r="O968">
        <f t="shared" si="78"/>
        <v>0.77142857142857146</v>
      </c>
      <c r="R968">
        <f t="shared" si="76"/>
        <v>8</v>
      </c>
      <c r="S968">
        <f t="shared" si="77"/>
        <v>15</v>
      </c>
    </row>
    <row r="969" spans="1:19" x14ac:dyDescent="0.3">
      <c r="A969">
        <f t="shared" si="79"/>
        <v>968</v>
      </c>
      <c r="B969" t="s">
        <v>3901</v>
      </c>
      <c r="C969" t="str">
        <f t="shared" si="75"/>
        <v>okra_g_4_VegetableESA13</v>
      </c>
      <c r="D969">
        <v>120</v>
      </c>
      <c r="E969">
        <v>99.7</v>
      </c>
      <c r="F969">
        <v>9.43</v>
      </c>
      <c r="G969">
        <v>4.25</v>
      </c>
      <c r="H969">
        <v>86.9</v>
      </c>
      <c r="I969">
        <v>63.4</v>
      </c>
      <c r="J969">
        <v>39.4</v>
      </c>
      <c r="K969">
        <v>32.700000000000003</v>
      </c>
      <c r="L969">
        <v>25.2</v>
      </c>
      <c r="M969">
        <v>25.6</v>
      </c>
      <c r="N969">
        <f>VLOOKUP(C969,'Original PWC Results'!C:E,3,FALSE)</f>
        <v>139</v>
      </c>
      <c r="O969">
        <f t="shared" si="78"/>
        <v>0.71726618705035972</v>
      </c>
      <c r="R969">
        <f t="shared" si="76"/>
        <v>8</v>
      </c>
      <c r="S969">
        <f t="shared" si="77"/>
        <v>15</v>
      </c>
    </row>
    <row r="970" spans="1:19" x14ac:dyDescent="0.3">
      <c r="A970">
        <f t="shared" si="79"/>
        <v>969</v>
      </c>
      <c r="B970" t="s">
        <v>3902</v>
      </c>
      <c r="C970" t="str">
        <f t="shared" si="75"/>
        <v>okra_g_4_VegetableESA14</v>
      </c>
      <c r="D970">
        <v>76.599999999999994</v>
      </c>
      <c r="E970">
        <v>69.599999999999994</v>
      </c>
      <c r="F970">
        <v>9.33</v>
      </c>
      <c r="G970">
        <v>4.9800000000000004</v>
      </c>
      <c r="H970">
        <v>63.4</v>
      </c>
      <c r="I970">
        <v>53.2</v>
      </c>
      <c r="J970">
        <v>38.1</v>
      </c>
      <c r="K970">
        <v>29.7</v>
      </c>
      <c r="L970">
        <v>23.9</v>
      </c>
      <c r="M970">
        <v>23.7</v>
      </c>
      <c r="N970">
        <f>VLOOKUP(C970,'Original PWC Results'!C:E,3,FALSE)</f>
        <v>92</v>
      </c>
      <c r="O970">
        <f t="shared" si="78"/>
        <v>0.75652173913043474</v>
      </c>
      <c r="R970">
        <f t="shared" si="76"/>
        <v>8</v>
      </c>
      <c r="S970">
        <f t="shared" si="77"/>
        <v>15</v>
      </c>
    </row>
    <row r="971" spans="1:19" x14ac:dyDescent="0.3">
      <c r="A971">
        <f t="shared" si="79"/>
        <v>970</v>
      </c>
      <c r="B971" t="s">
        <v>3903</v>
      </c>
      <c r="C971" t="str">
        <f t="shared" si="75"/>
        <v>okra_g_4_VegetableESA15a</v>
      </c>
      <c r="D971">
        <v>322</v>
      </c>
      <c r="E971">
        <v>257</v>
      </c>
      <c r="F971">
        <v>21.5</v>
      </c>
      <c r="G971">
        <v>10.3</v>
      </c>
      <c r="H971">
        <v>209</v>
      </c>
      <c r="I971">
        <v>159</v>
      </c>
      <c r="J971">
        <v>96.4</v>
      </c>
      <c r="K971">
        <v>70.599999999999994</v>
      </c>
      <c r="L971">
        <v>72</v>
      </c>
      <c r="M971">
        <v>71.3</v>
      </c>
      <c r="N971">
        <f>VLOOKUP(C971,'Original PWC Results'!C:E,3,FALSE)</f>
        <v>337</v>
      </c>
      <c r="O971">
        <f t="shared" si="78"/>
        <v>0.76261127596439171</v>
      </c>
      <c r="R971">
        <f t="shared" si="76"/>
        <v>8</v>
      </c>
      <c r="S971">
        <f t="shared" si="77"/>
        <v>15</v>
      </c>
    </row>
    <row r="972" spans="1:19" x14ac:dyDescent="0.3">
      <c r="A972">
        <f t="shared" si="79"/>
        <v>971</v>
      </c>
      <c r="B972" t="s">
        <v>3904</v>
      </c>
      <c r="C972" t="str">
        <f t="shared" si="75"/>
        <v>okra_g_4_VegetableESA15b</v>
      </c>
      <c r="D972">
        <v>199</v>
      </c>
      <c r="E972">
        <v>164</v>
      </c>
      <c r="F972">
        <v>7.84</v>
      </c>
      <c r="G972">
        <v>4.0999999999999996</v>
      </c>
      <c r="H972">
        <v>130</v>
      </c>
      <c r="I972">
        <v>70.400000000000006</v>
      </c>
      <c r="J972">
        <v>33.5</v>
      </c>
      <c r="K972">
        <v>24.8</v>
      </c>
      <c r="L972">
        <v>21.4</v>
      </c>
      <c r="M972">
        <v>20.9</v>
      </c>
      <c r="N972">
        <f>VLOOKUP(C972,'Original PWC Results'!C:E,3,FALSE)</f>
        <v>229</v>
      </c>
      <c r="O972">
        <f t="shared" si="78"/>
        <v>0.71615720524017468</v>
      </c>
      <c r="R972">
        <f t="shared" si="76"/>
        <v>8</v>
      </c>
      <c r="S972">
        <f t="shared" si="77"/>
        <v>15</v>
      </c>
    </row>
    <row r="973" spans="1:19" x14ac:dyDescent="0.3">
      <c r="A973">
        <f t="shared" si="79"/>
        <v>972</v>
      </c>
      <c r="B973" t="s">
        <v>3905</v>
      </c>
      <c r="C973" t="str">
        <f t="shared" si="75"/>
        <v>okra_g_4_VegetableESA16a</v>
      </c>
      <c r="D973">
        <v>52.6</v>
      </c>
      <c r="E973">
        <v>48.9</v>
      </c>
      <c r="F973">
        <v>6.4</v>
      </c>
      <c r="G973">
        <v>3.47</v>
      </c>
      <c r="H973">
        <v>45.3</v>
      </c>
      <c r="I973">
        <v>38.200000000000003</v>
      </c>
      <c r="J973">
        <v>27.4</v>
      </c>
      <c r="K973">
        <v>22.2</v>
      </c>
      <c r="L973">
        <v>17.100000000000001</v>
      </c>
      <c r="M973">
        <v>17</v>
      </c>
      <c r="N973">
        <f>VLOOKUP(C973,'Original PWC Results'!C:E,3,FALSE)</f>
        <v>67.599999999999994</v>
      </c>
      <c r="O973">
        <f t="shared" si="78"/>
        <v>0.72337278106508884</v>
      </c>
      <c r="R973">
        <f t="shared" si="76"/>
        <v>8</v>
      </c>
      <c r="S973">
        <f t="shared" si="77"/>
        <v>15</v>
      </c>
    </row>
    <row r="974" spans="1:19" x14ac:dyDescent="0.3">
      <c r="A974">
        <f t="shared" si="79"/>
        <v>973</v>
      </c>
      <c r="B974" t="s">
        <v>3906</v>
      </c>
      <c r="C974" t="str">
        <f t="shared" si="75"/>
        <v>okra_g_4_VegetableESA16b</v>
      </c>
      <c r="D974">
        <v>16.7</v>
      </c>
      <c r="E974">
        <v>16.5</v>
      </c>
      <c r="F974">
        <v>3.18</v>
      </c>
      <c r="G974">
        <v>2.5299999999999998</v>
      </c>
      <c r="H974">
        <v>16.100000000000001</v>
      </c>
      <c r="I974">
        <v>14.3</v>
      </c>
      <c r="J974">
        <v>12.1</v>
      </c>
      <c r="K974">
        <v>10.4</v>
      </c>
      <c r="L974">
        <v>7.95</v>
      </c>
      <c r="M974">
        <v>7.88</v>
      </c>
      <c r="N974">
        <f>VLOOKUP(C974,'Original PWC Results'!C:E,3,FALSE)</f>
        <v>23.7</v>
      </c>
      <c r="O974">
        <f t="shared" si="78"/>
        <v>0.69620253164556967</v>
      </c>
      <c r="R974">
        <f t="shared" si="76"/>
        <v>8</v>
      </c>
      <c r="S974">
        <f t="shared" si="77"/>
        <v>15</v>
      </c>
    </row>
    <row r="975" spans="1:19" x14ac:dyDescent="0.3">
      <c r="A975">
        <f t="shared" si="79"/>
        <v>974</v>
      </c>
      <c r="B975" t="s">
        <v>3907</v>
      </c>
      <c r="C975" t="str">
        <f t="shared" si="75"/>
        <v>okra_g_4_VegetableESA17a</v>
      </c>
      <c r="D975">
        <v>170</v>
      </c>
      <c r="E975">
        <v>138</v>
      </c>
      <c r="F975">
        <v>22.3</v>
      </c>
      <c r="G975">
        <v>14.5</v>
      </c>
      <c r="H975">
        <v>129</v>
      </c>
      <c r="I975">
        <v>112</v>
      </c>
      <c r="J975">
        <v>88.1</v>
      </c>
      <c r="K975">
        <v>72.7</v>
      </c>
      <c r="L975">
        <v>56.3</v>
      </c>
      <c r="M975">
        <v>55.9</v>
      </c>
      <c r="N975">
        <f>VLOOKUP(C975,'Original PWC Results'!C:E,3,FALSE)</f>
        <v>181</v>
      </c>
      <c r="O975">
        <f t="shared" si="78"/>
        <v>0.76243093922651939</v>
      </c>
      <c r="R975">
        <f t="shared" si="76"/>
        <v>8</v>
      </c>
      <c r="S975">
        <f t="shared" si="77"/>
        <v>15</v>
      </c>
    </row>
    <row r="976" spans="1:19" x14ac:dyDescent="0.3">
      <c r="A976">
        <f t="shared" si="79"/>
        <v>975</v>
      </c>
      <c r="B976" t="s">
        <v>3908</v>
      </c>
      <c r="C976" t="str">
        <f t="shared" si="75"/>
        <v>okra_g_4_VegetableESA17b</v>
      </c>
      <c r="D976">
        <v>79.2</v>
      </c>
      <c r="E976">
        <v>74.400000000000006</v>
      </c>
      <c r="F976">
        <v>9.17</v>
      </c>
      <c r="G976">
        <v>4.95</v>
      </c>
      <c r="H976">
        <v>69.5</v>
      </c>
      <c r="I976">
        <v>58.9</v>
      </c>
      <c r="J976">
        <v>39.9</v>
      </c>
      <c r="K976">
        <v>30.6</v>
      </c>
      <c r="L976">
        <v>25.4</v>
      </c>
      <c r="M976">
        <v>25.1</v>
      </c>
      <c r="N976">
        <f>VLOOKUP(C976,'Original PWC Results'!C:E,3,FALSE)</f>
        <v>104</v>
      </c>
      <c r="O976">
        <f t="shared" si="78"/>
        <v>0.7153846153846154</v>
      </c>
      <c r="R976">
        <f t="shared" si="76"/>
        <v>8</v>
      </c>
      <c r="S976">
        <f t="shared" si="77"/>
        <v>15</v>
      </c>
    </row>
    <row r="977" spans="1:19" x14ac:dyDescent="0.3">
      <c r="A977">
        <f t="shared" si="79"/>
        <v>976</v>
      </c>
      <c r="B977" t="s">
        <v>3909</v>
      </c>
      <c r="C977" t="str">
        <f t="shared" si="75"/>
        <v>okra_g_4_VegetableESA18a</v>
      </c>
      <c r="D977">
        <v>62.2</v>
      </c>
      <c r="E977">
        <v>60.2</v>
      </c>
      <c r="F977">
        <v>8.67</v>
      </c>
      <c r="G977">
        <v>4.4000000000000004</v>
      </c>
      <c r="H977">
        <v>57</v>
      </c>
      <c r="I977">
        <v>48.4</v>
      </c>
      <c r="J977">
        <v>37</v>
      </c>
      <c r="K977">
        <v>29.9</v>
      </c>
      <c r="L977">
        <v>22.6</v>
      </c>
      <c r="M977">
        <v>22.4</v>
      </c>
      <c r="N977">
        <f>VLOOKUP(C977,'Original PWC Results'!C:E,3,FALSE)</f>
        <v>94.8</v>
      </c>
      <c r="O977">
        <f t="shared" si="78"/>
        <v>0.63502109704641352</v>
      </c>
      <c r="R977">
        <f t="shared" si="76"/>
        <v>8</v>
      </c>
      <c r="S977">
        <f t="shared" si="77"/>
        <v>15</v>
      </c>
    </row>
    <row r="978" spans="1:19" x14ac:dyDescent="0.3">
      <c r="A978">
        <f t="shared" si="79"/>
        <v>977</v>
      </c>
      <c r="B978" t="s">
        <v>3910</v>
      </c>
      <c r="C978" t="str">
        <f t="shared" si="75"/>
        <v>okra_g_4_VegetableESA18b</v>
      </c>
      <c r="D978">
        <v>58.3</v>
      </c>
      <c r="E978">
        <v>53.9</v>
      </c>
      <c r="F978">
        <v>6.78</v>
      </c>
      <c r="G978">
        <v>3.86</v>
      </c>
      <c r="H978">
        <v>49.4</v>
      </c>
      <c r="I978">
        <v>39.6</v>
      </c>
      <c r="J978">
        <v>29.4</v>
      </c>
      <c r="K978">
        <v>23.1</v>
      </c>
      <c r="L978">
        <v>17.600000000000001</v>
      </c>
      <c r="M978">
        <v>17.5</v>
      </c>
      <c r="N978">
        <f>VLOOKUP(C978,'Original PWC Results'!C:E,3,FALSE)</f>
        <v>84.2</v>
      </c>
      <c r="O978">
        <f t="shared" si="78"/>
        <v>0.64014251781472675</v>
      </c>
      <c r="R978">
        <f t="shared" si="76"/>
        <v>8</v>
      </c>
      <c r="S978">
        <f t="shared" si="77"/>
        <v>15</v>
      </c>
    </row>
    <row r="979" spans="1:19" x14ac:dyDescent="0.3">
      <c r="A979">
        <f t="shared" si="79"/>
        <v>978</v>
      </c>
      <c r="B979" t="s">
        <v>3911</v>
      </c>
      <c r="C979" t="str">
        <f t="shared" si="75"/>
        <v>okra_g_4_VegetableESA19a</v>
      </c>
      <c r="D979">
        <v>48</v>
      </c>
      <c r="E979">
        <v>45.4</v>
      </c>
      <c r="F979">
        <v>10.8</v>
      </c>
      <c r="G979">
        <v>6.86</v>
      </c>
      <c r="H979">
        <v>42.6</v>
      </c>
      <c r="I979">
        <v>35.799999999999997</v>
      </c>
      <c r="J979">
        <v>30</v>
      </c>
      <c r="K979">
        <v>25.6</v>
      </c>
      <c r="L979">
        <v>21.1</v>
      </c>
      <c r="M979">
        <v>21</v>
      </c>
      <c r="N979">
        <f>VLOOKUP(C979,'Original PWC Results'!C:E,3,FALSE)</f>
        <v>68.7</v>
      </c>
      <c r="O979">
        <f t="shared" si="78"/>
        <v>0.66084425036390093</v>
      </c>
      <c r="R979">
        <f t="shared" si="76"/>
        <v>8</v>
      </c>
      <c r="S979">
        <f t="shared" si="77"/>
        <v>15</v>
      </c>
    </row>
    <row r="980" spans="1:19" x14ac:dyDescent="0.3">
      <c r="A980">
        <f t="shared" si="79"/>
        <v>979</v>
      </c>
      <c r="B980" t="s">
        <v>3912</v>
      </c>
      <c r="C980" t="str">
        <f t="shared" si="75"/>
        <v>okra_g_4_VegetableESA19b</v>
      </c>
      <c r="D980">
        <v>83.7</v>
      </c>
      <c r="E980">
        <v>73.7</v>
      </c>
      <c r="F980">
        <v>17.100000000000001</v>
      </c>
      <c r="G980">
        <v>9.7899999999999991</v>
      </c>
      <c r="H980">
        <v>67</v>
      </c>
      <c r="I980">
        <v>60</v>
      </c>
      <c r="J980">
        <v>44.8</v>
      </c>
      <c r="K980">
        <v>37.799999999999997</v>
      </c>
      <c r="L980">
        <v>28.5</v>
      </c>
      <c r="M980">
        <v>28.4</v>
      </c>
      <c r="N980">
        <f>VLOOKUP(C980,'Original PWC Results'!C:E,3,FALSE)</f>
        <v>101</v>
      </c>
      <c r="O980">
        <f t="shared" si="78"/>
        <v>0.72970297029702968</v>
      </c>
      <c r="R980">
        <f t="shared" si="76"/>
        <v>8</v>
      </c>
      <c r="S980">
        <f t="shared" si="77"/>
        <v>15</v>
      </c>
    </row>
    <row r="981" spans="1:19" x14ac:dyDescent="0.3">
      <c r="A981">
        <f t="shared" si="79"/>
        <v>980</v>
      </c>
      <c r="B981" t="s">
        <v>3913</v>
      </c>
      <c r="C981" t="str">
        <f t="shared" si="75"/>
        <v>okra_g_4_VegetableESA20a</v>
      </c>
      <c r="D981">
        <v>232</v>
      </c>
      <c r="E981">
        <v>118</v>
      </c>
      <c r="F981">
        <v>6.82</v>
      </c>
      <c r="G981">
        <v>3.94</v>
      </c>
      <c r="H981">
        <v>92.2</v>
      </c>
      <c r="I981">
        <v>65</v>
      </c>
      <c r="J981">
        <v>37.299999999999997</v>
      </c>
      <c r="K981">
        <v>26.5</v>
      </c>
      <c r="L981">
        <v>23.9</v>
      </c>
      <c r="M981">
        <v>23</v>
      </c>
      <c r="N981">
        <f>VLOOKUP(C981,'Original PWC Results'!C:E,3,FALSE)</f>
        <v>171</v>
      </c>
      <c r="O981">
        <f t="shared" si="78"/>
        <v>0.6900584795321637</v>
      </c>
      <c r="R981">
        <f t="shared" si="76"/>
        <v>8</v>
      </c>
      <c r="S981">
        <f t="shared" si="77"/>
        <v>15</v>
      </c>
    </row>
    <row r="982" spans="1:19" x14ac:dyDescent="0.3">
      <c r="A982">
        <f t="shared" si="79"/>
        <v>981</v>
      </c>
      <c r="B982" t="s">
        <v>3914</v>
      </c>
      <c r="C982" t="str">
        <f t="shared" si="75"/>
        <v>okra_g_4_VegetableESA20b</v>
      </c>
      <c r="D982">
        <v>502</v>
      </c>
      <c r="E982">
        <v>251</v>
      </c>
      <c r="F982">
        <v>12</v>
      </c>
      <c r="G982">
        <v>4.97</v>
      </c>
      <c r="H982">
        <v>157</v>
      </c>
      <c r="I982">
        <v>113</v>
      </c>
      <c r="J982">
        <v>63.7</v>
      </c>
      <c r="K982">
        <v>46.1</v>
      </c>
      <c r="L982">
        <v>37.700000000000003</v>
      </c>
      <c r="M982">
        <v>37.200000000000003</v>
      </c>
      <c r="N982">
        <f>VLOOKUP(C982,'Original PWC Results'!C:E,3,FALSE)</f>
        <v>302</v>
      </c>
      <c r="O982">
        <f t="shared" si="78"/>
        <v>0.83112582781456956</v>
      </c>
      <c r="R982">
        <f t="shared" si="76"/>
        <v>8</v>
      </c>
      <c r="S982">
        <f t="shared" si="77"/>
        <v>15</v>
      </c>
    </row>
    <row r="983" spans="1:19" x14ac:dyDescent="0.3">
      <c r="A983">
        <f t="shared" si="79"/>
        <v>982</v>
      </c>
      <c r="B983" t="s">
        <v>3915</v>
      </c>
      <c r="C983" t="str">
        <f t="shared" si="75"/>
        <v>okra_g_4_VegetableESA21</v>
      </c>
      <c r="D983">
        <v>133</v>
      </c>
      <c r="E983">
        <v>109</v>
      </c>
      <c r="F983">
        <v>6.64</v>
      </c>
      <c r="G983">
        <v>2.35</v>
      </c>
      <c r="H983">
        <v>102</v>
      </c>
      <c r="I983">
        <v>67.3</v>
      </c>
      <c r="J983">
        <v>35.5</v>
      </c>
      <c r="K983">
        <v>25.5</v>
      </c>
      <c r="L983">
        <v>21.5</v>
      </c>
      <c r="M983">
        <v>21.2</v>
      </c>
      <c r="N983">
        <f>VLOOKUP(C983,'Original PWC Results'!C:E,3,FALSE)</f>
        <v>174</v>
      </c>
      <c r="O983">
        <f t="shared" si="78"/>
        <v>0.62643678160919536</v>
      </c>
      <c r="R983">
        <f t="shared" si="76"/>
        <v>8</v>
      </c>
      <c r="S983">
        <f t="shared" si="77"/>
        <v>15</v>
      </c>
    </row>
    <row r="984" spans="1:19" x14ac:dyDescent="0.3">
      <c r="A984">
        <f t="shared" si="79"/>
        <v>983</v>
      </c>
      <c r="B984" t="s">
        <v>3916</v>
      </c>
      <c r="C984" t="str">
        <f t="shared" si="75"/>
        <v>olives_g_7_OrchardESA3</v>
      </c>
      <c r="D984">
        <v>281</v>
      </c>
      <c r="E984">
        <v>278</v>
      </c>
      <c r="F984">
        <v>32.1</v>
      </c>
      <c r="G984">
        <v>12.8</v>
      </c>
      <c r="H984">
        <v>270</v>
      </c>
      <c r="I984">
        <v>224</v>
      </c>
      <c r="J984">
        <v>149</v>
      </c>
      <c r="K984">
        <v>114</v>
      </c>
      <c r="L984">
        <v>87.2</v>
      </c>
      <c r="M984">
        <v>86.4</v>
      </c>
      <c r="N984">
        <f>VLOOKUP(C984,'Original PWC Results'!C:E,3,FALSE)</f>
        <v>409</v>
      </c>
      <c r="O984">
        <f t="shared" si="78"/>
        <v>0.67970660146699269</v>
      </c>
      <c r="R984">
        <f t="shared" si="76"/>
        <v>10</v>
      </c>
      <c r="S984">
        <f t="shared" si="77"/>
        <v>17</v>
      </c>
    </row>
    <row r="985" spans="1:19" x14ac:dyDescent="0.3">
      <c r="A985">
        <f t="shared" si="79"/>
        <v>984</v>
      </c>
      <c r="B985" t="s">
        <v>3917</v>
      </c>
      <c r="C985" t="str">
        <f t="shared" si="75"/>
        <v>olives_g_7_OrchardESA12a</v>
      </c>
      <c r="D985">
        <v>123</v>
      </c>
      <c r="E985">
        <v>121</v>
      </c>
      <c r="F985">
        <v>10.8</v>
      </c>
      <c r="G985">
        <v>5.32</v>
      </c>
      <c r="H985">
        <v>115</v>
      </c>
      <c r="I985">
        <v>97.1</v>
      </c>
      <c r="J985">
        <v>59.6</v>
      </c>
      <c r="K985">
        <v>42</v>
      </c>
      <c r="L985">
        <v>35.1</v>
      </c>
      <c r="M985">
        <v>34.5</v>
      </c>
      <c r="N985">
        <f>VLOOKUP(C985,'Original PWC Results'!C:E,3,FALSE)</f>
        <v>205</v>
      </c>
      <c r="O985">
        <f t="shared" si="78"/>
        <v>0.59024390243902436</v>
      </c>
      <c r="R985">
        <f t="shared" si="76"/>
        <v>10</v>
      </c>
      <c r="S985">
        <f t="shared" si="77"/>
        <v>17</v>
      </c>
    </row>
    <row r="986" spans="1:19" x14ac:dyDescent="0.3">
      <c r="A986">
        <f t="shared" si="79"/>
        <v>985</v>
      </c>
      <c r="B986" t="s">
        <v>3918</v>
      </c>
      <c r="C986" t="str">
        <f t="shared" si="75"/>
        <v>olives_g_7_OrchardESA12b</v>
      </c>
      <c r="D986">
        <v>99.5</v>
      </c>
      <c r="E986">
        <v>97.4</v>
      </c>
      <c r="F986">
        <v>8.0399999999999991</v>
      </c>
      <c r="G986">
        <v>4.79</v>
      </c>
      <c r="H986">
        <v>91.5</v>
      </c>
      <c r="I986">
        <v>65.7</v>
      </c>
      <c r="J986">
        <v>42.8</v>
      </c>
      <c r="K986">
        <v>31</v>
      </c>
      <c r="L986">
        <v>25.2</v>
      </c>
      <c r="M986">
        <v>24.8</v>
      </c>
      <c r="N986">
        <f>VLOOKUP(C986,'Original PWC Results'!C:E,3,FALSE)</f>
        <v>155</v>
      </c>
      <c r="O986">
        <f t="shared" si="78"/>
        <v>0.62838709677419358</v>
      </c>
      <c r="R986">
        <f t="shared" si="76"/>
        <v>10</v>
      </c>
      <c r="S986">
        <f t="shared" si="77"/>
        <v>17</v>
      </c>
    </row>
    <row r="987" spans="1:19" x14ac:dyDescent="0.3">
      <c r="A987">
        <f t="shared" si="79"/>
        <v>986</v>
      </c>
      <c r="B987" t="s">
        <v>3919</v>
      </c>
      <c r="C987" t="str">
        <f t="shared" si="75"/>
        <v>olives_g_7_OrchardESA13</v>
      </c>
      <c r="D987">
        <v>49.2</v>
      </c>
      <c r="E987">
        <v>48.2</v>
      </c>
      <c r="F987">
        <v>6.07</v>
      </c>
      <c r="G987">
        <v>4.3</v>
      </c>
      <c r="H987">
        <v>45.7</v>
      </c>
      <c r="I987">
        <v>37.299999999999997</v>
      </c>
      <c r="J987">
        <v>25.7</v>
      </c>
      <c r="K987">
        <v>20.399999999999999</v>
      </c>
      <c r="L987">
        <v>15.2</v>
      </c>
      <c r="M987">
        <v>15.1</v>
      </c>
      <c r="N987">
        <f>VLOOKUP(C987,'Original PWC Results'!C:E,3,FALSE)</f>
        <v>76.099999999999994</v>
      </c>
      <c r="O987">
        <f t="shared" si="78"/>
        <v>0.63337713534822615</v>
      </c>
      <c r="R987">
        <f t="shared" si="76"/>
        <v>10</v>
      </c>
      <c r="S987">
        <f t="shared" si="77"/>
        <v>17</v>
      </c>
    </row>
    <row r="988" spans="1:19" x14ac:dyDescent="0.3">
      <c r="A988">
        <f t="shared" si="79"/>
        <v>987</v>
      </c>
      <c r="B988" t="s">
        <v>3920</v>
      </c>
      <c r="C988" t="str">
        <f t="shared" si="75"/>
        <v>olives_g_7_OrchardESA15a</v>
      </c>
      <c r="D988">
        <v>68.2</v>
      </c>
      <c r="E988">
        <v>67</v>
      </c>
      <c r="F988">
        <v>9.42</v>
      </c>
      <c r="G988">
        <v>6.12</v>
      </c>
      <c r="H988">
        <v>64.900000000000006</v>
      </c>
      <c r="I988">
        <v>51.9</v>
      </c>
      <c r="J988">
        <v>36.1</v>
      </c>
      <c r="K988">
        <v>28.6</v>
      </c>
      <c r="L988">
        <v>21.9</v>
      </c>
      <c r="M988">
        <v>21.7</v>
      </c>
      <c r="N988">
        <f>VLOOKUP(C988,'Original PWC Results'!C:E,3,FALSE)</f>
        <v>139</v>
      </c>
      <c r="O988">
        <f t="shared" si="78"/>
        <v>0.48201438848920863</v>
      </c>
      <c r="R988">
        <f t="shared" si="76"/>
        <v>10</v>
      </c>
      <c r="S988">
        <f t="shared" si="77"/>
        <v>17</v>
      </c>
    </row>
    <row r="989" spans="1:19" x14ac:dyDescent="0.3">
      <c r="A989">
        <f t="shared" si="79"/>
        <v>988</v>
      </c>
      <c r="B989" t="s">
        <v>3921</v>
      </c>
      <c r="C989" t="str">
        <f t="shared" si="75"/>
        <v>olives_g_7_OrchardESA15a</v>
      </c>
      <c r="D989">
        <v>51.8</v>
      </c>
      <c r="E989">
        <v>50.9</v>
      </c>
      <c r="F989">
        <v>8.4</v>
      </c>
      <c r="G989">
        <v>7.06</v>
      </c>
      <c r="H989">
        <v>48.3</v>
      </c>
      <c r="I989">
        <v>38.299999999999997</v>
      </c>
      <c r="J989">
        <v>28.8</v>
      </c>
      <c r="K989">
        <v>23.3</v>
      </c>
      <c r="L989">
        <v>17.2</v>
      </c>
      <c r="M989">
        <v>17.100000000000001</v>
      </c>
      <c r="N989">
        <f>VLOOKUP(C989,'Original PWC Results'!C:E,3,FALSE)</f>
        <v>139</v>
      </c>
      <c r="O989">
        <f t="shared" si="78"/>
        <v>0.36618705035971222</v>
      </c>
      <c r="R989">
        <f t="shared" si="76"/>
        <v>10</v>
      </c>
      <c r="S989">
        <f t="shared" si="77"/>
        <v>17</v>
      </c>
    </row>
    <row r="990" spans="1:19" x14ac:dyDescent="0.3">
      <c r="A990">
        <f t="shared" si="79"/>
        <v>989</v>
      </c>
      <c r="B990" t="s">
        <v>3922</v>
      </c>
      <c r="C990" t="str">
        <f t="shared" si="75"/>
        <v>olives_g_7_OrchardESA16a</v>
      </c>
      <c r="D990">
        <v>50</v>
      </c>
      <c r="E990">
        <v>49.5</v>
      </c>
      <c r="F990">
        <v>7.62</v>
      </c>
      <c r="G990">
        <v>6.81</v>
      </c>
      <c r="H990">
        <v>48.2</v>
      </c>
      <c r="I990">
        <v>42.4</v>
      </c>
      <c r="J990">
        <v>32.200000000000003</v>
      </c>
      <c r="K990">
        <v>26</v>
      </c>
      <c r="L990">
        <v>19.899999999999999</v>
      </c>
      <c r="M990">
        <v>19.7</v>
      </c>
      <c r="N990">
        <f>VLOOKUP(C990,'Original PWC Results'!C:E,3,FALSE)</f>
        <v>69.099999999999994</v>
      </c>
      <c r="O990">
        <f t="shared" si="78"/>
        <v>0.7163531114327063</v>
      </c>
      <c r="R990">
        <f t="shared" si="76"/>
        <v>10</v>
      </c>
      <c r="S990">
        <f t="shared" si="77"/>
        <v>17</v>
      </c>
    </row>
    <row r="991" spans="1:19" x14ac:dyDescent="0.3">
      <c r="A991">
        <f t="shared" si="79"/>
        <v>990</v>
      </c>
      <c r="B991" t="s">
        <v>3923</v>
      </c>
      <c r="C991" t="str">
        <f t="shared" si="75"/>
        <v>olives_g_7_OrchardESA16b</v>
      </c>
      <c r="D991">
        <v>48.3</v>
      </c>
      <c r="E991">
        <v>47.9</v>
      </c>
      <c r="F991">
        <v>7.89</v>
      </c>
      <c r="G991">
        <v>7.29</v>
      </c>
      <c r="H991">
        <v>46.8</v>
      </c>
      <c r="I991">
        <v>41.3</v>
      </c>
      <c r="J991">
        <v>32.1</v>
      </c>
      <c r="K991">
        <v>26.8</v>
      </c>
      <c r="L991">
        <v>20</v>
      </c>
      <c r="M991">
        <v>19.899999999999999</v>
      </c>
      <c r="N991">
        <f>VLOOKUP(C991,'Original PWC Results'!C:E,3,FALSE)</f>
        <v>57.1</v>
      </c>
      <c r="O991">
        <f t="shared" si="78"/>
        <v>0.83887915936952706</v>
      </c>
      <c r="R991">
        <f t="shared" si="76"/>
        <v>10</v>
      </c>
      <c r="S991">
        <f t="shared" si="77"/>
        <v>17</v>
      </c>
    </row>
    <row r="992" spans="1:19" x14ac:dyDescent="0.3">
      <c r="A992">
        <f t="shared" si="79"/>
        <v>991</v>
      </c>
      <c r="B992" t="s">
        <v>3924</v>
      </c>
      <c r="C992" t="str">
        <f t="shared" si="75"/>
        <v>olives_g_7_OrchardESA17a</v>
      </c>
      <c r="D992">
        <v>116</v>
      </c>
      <c r="E992">
        <v>115</v>
      </c>
      <c r="F992">
        <v>22</v>
      </c>
      <c r="G992">
        <v>13.2</v>
      </c>
      <c r="H992">
        <v>112</v>
      </c>
      <c r="I992">
        <v>103</v>
      </c>
      <c r="J992">
        <v>82.2</v>
      </c>
      <c r="K992">
        <v>68.099999999999994</v>
      </c>
      <c r="L992">
        <v>51.6</v>
      </c>
      <c r="M992">
        <v>51.2</v>
      </c>
      <c r="N992">
        <f>VLOOKUP(C992,'Original PWC Results'!C:E,3,FALSE)</f>
        <v>171</v>
      </c>
      <c r="O992">
        <f t="shared" si="78"/>
        <v>0.67251461988304095</v>
      </c>
      <c r="R992">
        <f t="shared" si="76"/>
        <v>10</v>
      </c>
      <c r="S992">
        <f t="shared" si="77"/>
        <v>17</v>
      </c>
    </row>
    <row r="993" spans="1:19" x14ac:dyDescent="0.3">
      <c r="A993">
        <f t="shared" si="79"/>
        <v>992</v>
      </c>
      <c r="B993" t="s">
        <v>3925</v>
      </c>
      <c r="C993" t="str">
        <f t="shared" si="75"/>
        <v>olives_g_7_OrchardESA17b</v>
      </c>
      <c r="D993">
        <v>47.9</v>
      </c>
      <c r="E993">
        <v>47.5</v>
      </c>
      <c r="F993">
        <v>6.96</v>
      </c>
      <c r="G993">
        <v>6.58</v>
      </c>
      <c r="H993">
        <v>46.2</v>
      </c>
      <c r="I993">
        <v>39.6</v>
      </c>
      <c r="J993">
        <v>29.3</v>
      </c>
      <c r="K993">
        <v>23.5</v>
      </c>
      <c r="L993">
        <v>17.8</v>
      </c>
      <c r="M993">
        <v>17.600000000000001</v>
      </c>
      <c r="N993">
        <f>VLOOKUP(C993,'Original PWC Results'!C:E,3,FALSE)</f>
        <v>56.7</v>
      </c>
      <c r="O993">
        <f t="shared" si="78"/>
        <v>0.83774250440917108</v>
      </c>
      <c r="R993">
        <f t="shared" si="76"/>
        <v>10</v>
      </c>
      <c r="S993">
        <f t="shared" si="77"/>
        <v>17</v>
      </c>
    </row>
    <row r="994" spans="1:19" x14ac:dyDescent="0.3">
      <c r="A994">
        <f t="shared" si="79"/>
        <v>993</v>
      </c>
      <c r="B994" t="s">
        <v>3926</v>
      </c>
      <c r="C994" t="str">
        <f t="shared" si="75"/>
        <v>olives_g_7_OrchardESA18a</v>
      </c>
      <c r="D994">
        <v>47.8</v>
      </c>
      <c r="E994">
        <v>47.2</v>
      </c>
      <c r="F994">
        <v>7.06</v>
      </c>
      <c r="G994">
        <v>6.46</v>
      </c>
      <c r="H994">
        <v>45.7</v>
      </c>
      <c r="I994">
        <v>38.700000000000003</v>
      </c>
      <c r="J994">
        <v>29.2</v>
      </c>
      <c r="K994">
        <v>24</v>
      </c>
      <c r="L994">
        <v>17.8</v>
      </c>
      <c r="M994">
        <v>17.7</v>
      </c>
      <c r="N994">
        <f>VLOOKUP(C994,'Original PWC Results'!C:E,3,FALSE)</f>
        <v>63.5</v>
      </c>
      <c r="O994">
        <f t="shared" si="78"/>
        <v>0.74330708661417322</v>
      </c>
      <c r="R994">
        <f t="shared" si="76"/>
        <v>10</v>
      </c>
      <c r="S994">
        <f t="shared" si="77"/>
        <v>17</v>
      </c>
    </row>
    <row r="995" spans="1:19" x14ac:dyDescent="0.3">
      <c r="A995">
        <f t="shared" si="79"/>
        <v>994</v>
      </c>
      <c r="B995" t="s">
        <v>3927</v>
      </c>
      <c r="C995" t="str">
        <f t="shared" si="75"/>
        <v>olives_g_7_OrchardESA18b</v>
      </c>
      <c r="D995">
        <v>60</v>
      </c>
      <c r="E995">
        <v>59.1</v>
      </c>
      <c r="F995">
        <v>7.5</v>
      </c>
      <c r="G995">
        <v>5.83</v>
      </c>
      <c r="H995">
        <v>56.5</v>
      </c>
      <c r="I995">
        <v>45.9</v>
      </c>
      <c r="J995">
        <v>35.1</v>
      </c>
      <c r="K995">
        <v>27.1</v>
      </c>
      <c r="L995">
        <v>20.2</v>
      </c>
      <c r="M995">
        <v>20</v>
      </c>
      <c r="N995">
        <f>VLOOKUP(C995,'Original PWC Results'!C:E,3,FALSE)</f>
        <v>102</v>
      </c>
      <c r="O995">
        <f t="shared" si="78"/>
        <v>0.5794117647058824</v>
      </c>
      <c r="R995">
        <f t="shared" si="76"/>
        <v>10</v>
      </c>
      <c r="S995">
        <f t="shared" si="77"/>
        <v>17</v>
      </c>
    </row>
    <row r="996" spans="1:19" x14ac:dyDescent="0.3">
      <c r="A996">
        <f t="shared" si="79"/>
        <v>995</v>
      </c>
      <c r="B996" t="s">
        <v>3928</v>
      </c>
      <c r="C996" t="str">
        <f t="shared" si="75"/>
        <v>olives_g_7_OrchardESA19a</v>
      </c>
      <c r="D996">
        <v>53.1</v>
      </c>
      <c r="E996">
        <v>52.4</v>
      </c>
      <c r="F996">
        <v>10.5</v>
      </c>
      <c r="G996">
        <v>9.0399999999999991</v>
      </c>
      <c r="H996">
        <v>50.2</v>
      </c>
      <c r="I996">
        <v>42.1</v>
      </c>
      <c r="J996">
        <v>31.7</v>
      </c>
      <c r="K996">
        <v>26.2</v>
      </c>
      <c r="L996">
        <v>20.100000000000001</v>
      </c>
      <c r="M996">
        <v>19.899999999999999</v>
      </c>
      <c r="N996">
        <f>VLOOKUP(C996,'Original PWC Results'!C:E,3,FALSE)</f>
        <v>79</v>
      </c>
      <c r="O996">
        <f t="shared" si="78"/>
        <v>0.66329113924050631</v>
      </c>
      <c r="R996">
        <f t="shared" si="76"/>
        <v>10</v>
      </c>
      <c r="S996">
        <f t="shared" si="77"/>
        <v>17</v>
      </c>
    </row>
    <row r="997" spans="1:19" x14ac:dyDescent="0.3">
      <c r="A997">
        <f t="shared" si="79"/>
        <v>996</v>
      </c>
      <c r="B997" t="s">
        <v>3929</v>
      </c>
      <c r="C997" t="str">
        <f t="shared" si="75"/>
        <v>olives_g_7_OrchardESA19a</v>
      </c>
      <c r="D997">
        <v>53.1</v>
      </c>
      <c r="E997">
        <v>52.4</v>
      </c>
      <c r="F997">
        <v>10.5</v>
      </c>
      <c r="G997">
        <v>9.0399999999999991</v>
      </c>
      <c r="H997">
        <v>50.2</v>
      </c>
      <c r="I997">
        <v>42.1</v>
      </c>
      <c r="J997">
        <v>31.7</v>
      </c>
      <c r="K997">
        <v>26.2</v>
      </c>
      <c r="L997">
        <v>20.100000000000001</v>
      </c>
      <c r="M997">
        <v>19.899999999999999</v>
      </c>
      <c r="N997">
        <f>VLOOKUP(C997,'Original PWC Results'!C:E,3,FALSE)</f>
        <v>79</v>
      </c>
      <c r="O997">
        <f t="shared" si="78"/>
        <v>0.66329113924050631</v>
      </c>
      <c r="R997">
        <f t="shared" si="76"/>
        <v>10</v>
      </c>
      <c r="S997">
        <f t="shared" si="77"/>
        <v>17</v>
      </c>
    </row>
    <row r="998" spans="1:19" x14ac:dyDescent="0.3">
      <c r="A998">
        <f t="shared" si="79"/>
        <v>997</v>
      </c>
      <c r="B998" t="s">
        <v>3930</v>
      </c>
      <c r="C998" t="str">
        <f t="shared" si="75"/>
        <v>olives_g_4_OrchardESA3</v>
      </c>
      <c r="D998">
        <v>569</v>
      </c>
      <c r="E998">
        <v>444</v>
      </c>
      <c r="F998">
        <v>36.700000000000003</v>
      </c>
      <c r="G998">
        <v>15.3</v>
      </c>
      <c r="H998">
        <v>350</v>
      </c>
      <c r="I998">
        <v>266</v>
      </c>
      <c r="J998">
        <v>177</v>
      </c>
      <c r="K998">
        <v>134</v>
      </c>
      <c r="L998">
        <v>104</v>
      </c>
      <c r="M998">
        <v>103</v>
      </c>
      <c r="N998">
        <f>VLOOKUP(C998,'Original PWC Results'!C:E,3,FALSE)</f>
        <v>623</v>
      </c>
      <c r="O998">
        <f t="shared" si="78"/>
        <v>0.7126805778491172</v>
      </c>
      <c r="R998">
        <f t="shared" si="76"/>
        <v>10</v>
      </c>
      <c r="S998">
        <f t="shared" si="77"/>
        <v>17</v>
      </c>
    </row>
    <row r="999" spans="1:19" x14ac:dyDescent="0.3">
      <c r="A999">
        <f t="shared" si="79"/>
        <v>998</v>
      </c>
      <c r="B999" t="s">
        <v>3931</v>
      </c>
      <c r="C999" t="str">
        <f t="shared" si="75"/>
        <v>olives_g_4_OrchardESA12a</v>
      </c>
      <c r="D999">
        <v>219</v>
      </c>
      <c r="E999">
        <v>189</v>
      </c>
      <c r="F999">
        <v>14.9</v>
      </c>
      <c r="G999">
        <v>5.82</v>
      </c>
      <c r="H999">
        <v>176</v>
      </c>
      <c r="I999">
        <v>139</v>
      </c>
      <c r="J999">
        <v>83</v>
      </c>
      <c r="K999">
        <v>58.2</v>
      </c>
      <c r="L999">
        <v>49</v>
      </c>
      <c r="M999">
        <v>48.1</v>
      </c>
      <c r="N999">
        <f>VLOOKUP(C999,'Original PWC Results'!C:E,3,FALSE)</f>
        <v>308</v>
      </c>
      <c r="O999">
        <f t="shared" si="78"/>
        <v>0.61363636363636365</v>
      </c>
      <c r="R999">
        <f t="shared" si="76"/>
        <v>10</v>
      </c>
      <c r="S999">
        <f t="shared" si="77"/>
        <v>17</v>
      </c>
    </row>
    <row r="1000" spans="1:19" x14ac:dyDescent="0.3">
      <c r="A1000">
        <f t="shared" si="79"/>
        <v>999</v>
      </c>
      <c r="B1000" t="s">
        <v>3932</v>
      </c>
      <c r="C1000" t="str">
        <f t="shared" si="75"/>
        <v>olives_g_4_OrchardESA12b</v>
      </c>
      <c r="D1000">
        <v>173</v>
      </c>
      <c r="E1000">
        <v>159</v>
      </c>
      <c r="F1000">
        <v>10.199999999999999</v>
      </c>
      <c r="G1000">
        <v>4.8600000000000003</v>
      </c>
      <c r="H1000">
        <v>143</v>
      </c>
      <c r="I1000">
        <v>102</v>
      </c>
      <c r="J1000">
        <v>54.7</v>
      </c>
      <c r="K1000">
        <v>39.6</v>
      </c>
      <c r="L1000">
        <v>35.5</v>
      </c>
      <c r="M1000">
        <v>34.4</v>
      </c>
      <c r="N1000">
        <f>VLOOKUP(C1000,'Original PWC Results'!C:E,3,FALSE)</f>
        <v>274</v>
      </c>
      <c r="O1000">
        <f t="shared" si="78"/>
        <v>0.58029197080291972</v>
      </c>
      <c r="R1000">
        <f t="shared" si="76"/>
        <v>10</v>
      </c>
      <c r="S1000">
        <f t="shared" si="77"/>
        <v>17</v>
      </c>
    </row>
    <row r="1001" spans="1:19" x14ac:dyDescent="0.3">
      <c r="A1001">
        <f t="shared" si="79"/>
        <v>1000</v>
      </c>
      <c r="B1001" t="s">
        <v>3933</v>
      </c>
      <c r="C1001" t="str">
        <f t="shared" si="75"/>
        <v>olives_g_4_OrchardESA13</v>
      </c>
      <c r="D1001">
        <v>70</v>
      </c>
      <c r="E1001">
        <v>62.6</v>
      </c>
      <c r="F1001">
        <v>6.55</v>
      </c>
      <c r="G1001">
        <v>3.93</v>
      </c>
      <c r="H1001">
        <v>55.5</v>
      </c>
      <c r="I1001">
        <v>42.2</v>
      </c>
      <c r="J1001">
        <v>28</v>
      </c>
      <c r="K1001">
        <v>22.6</v>
      </c>
      <c r="L1001">
        <v>17</v>
      </c>
      <c r="M1001">
        <v>17.8</v>
      </c>
      <c r="N1001">
        <f>VLOOKUP(C1001,'Original PWC Results'!C:E,3,FALSE)</f>
        <v>117</v>
      </c>
      <c r="O1001">
        <f t="shared" si="78"/>
        <v>0.53504273504273503</v>
      </c>
      <c r="R1001">
        <f t="shared" si="76"/>
        <v>10</v>
      </c>
      <c r="S1001">
        <f t="shared" si="77"/>
        <v>18</v>
      </c>
    </row>
    <row r="1002" spans="1:19" x14ac:dyDescent="0.3">
      <c r="A1002">
        <f t="shared" si="79"/>
        <v>1001</v>
      </c>
      <c r="B1002" t="s">
        <v>3934</v>
      </c>
      <c r="C1002" t="str">
        <f t="shared" si="75"/>
        <v>olives_g_4_OrchardESA15a</v>
      </c>
      <c r="D1002">
        <v>97.9</v>
      </c>
      <c r="E1002">
        <v>91</v>
      </c>
      <c r="F1002">
        <v>10</v>
      </c>
      <c r="G1002">
        <v>5.08</v>
      </c>
      <c r="H1002">
        <v>86.7</v>
      </c>
      <c r="I1002">
        <v>67.099999999999994</v>
      </c>
      <c r="J1002">
        <v>42.7</v>
      </c>
      <c r="K1002">
        <v>33</v>
      </c>
      <c r="L1002">
        <v>26.6</v>
      </c>
      <c r="M1002">
        <v>26.2</v>
      </c>
      <c r="N1002">
        <f>VLOOKUP(C1002,'Original PWC Results'!C:E,3,FALSE)</f>
        <v>211</v>
      </c>
      <c r="O1002">
        <f t="shared" si="78"/>
        <v>0.43127962085308058</v>
      </c>
      <c r="R1002">
        <f t="shared" si="76"/>
        <v>10</v>
      </c>
      <c r="S1002">
        <f t="shared" si="77"/>
        <v>18</v>
      </c>
    </row>
    <row r="1003" spans="1:19" x14ac:dyDescent="0.3">
      <c r="A1003">
        <f t="shared" si="79"/>
        <v>1002</v>
      </c>
      <c r="B1003" t="s">
        <v>3935</v>
      </c>
      <c r="C1003" t="str">
        <f t="shared" si="75"/>
        <v>olives_g_4_OrchardESA15a</v>
      </c>
      <c r="D1003">
        <v>53.5</v>
      </c>
      <c r="E1003">
        <v>52.6</v>
      </c>
      <c r="F1003">
        <v>7.47</v>
      </c>
      <c r="G1003">
        <v>5.69</v>
      </c>
      <c r="H1003">
        <v>50.2</v>
      </c>
      <c r="I1003">
        <v>39.6</v>
      </c>
      <c r="J1003">
        <v>28</v>
      </c>
      <c r="K1003">
        <v>22.3</v>
      </c>
      <c r="L1003">
        <v>16.7</v>
      </c>
      <c r="M1003">
        <v>16.5</v>
      </c>
      <c r="N1003">
        <f>VLOOKUP(C1003,'Original PWC Results'!C:E,3,FALSE)</f>
        <v>211</v>
      </c>
      <c r="O1003">
        <f t="shared" si="78"/>
        <v>0.24928909952606637</v>
      </c>
      <c r="R1003">
        <f t="shared" si="76"/>
        <v>10</v>
      </c>
      <c r="S1003">
        <f t="shared" si="77"/>
        <v>18</v>
      </c>
    </row>
    <row r="1004" spans="1:19" x14ac:dyDescent="0.3">
      <c r="A1004">
        <f t="shared" si="79"/>
        <v>1003</v>
      </c>
      <c r="B1004" t="s">
        <v>3936</v>
      </c>
      <c r="C1004" t="str">
        <f t="shared" si="75"/>
        <v>olives_g_4_OrchardESA16a</v>
      </c>
      <c r="D1004">
        <v>47.2</v>
      </c>
      <c r="E1004">
        <v>45.7</v>
      </c>
      <c r="F1004">
        <v>6.73</v>
      </c>
      <c r="G1004">
        <v>5.48</v>
      </c>
      <c r="H1004">
        <v>43.6</v>
      </c>
      <c r="I1004">
        <v>37.5</v>
      </c>
      <c r="J1004">
        <v>29.1</v>
      </c>
      <c r="K1004">
        <v>23.9</v>
      </c>
      <c r="L1004">
        <v>18.3</v>
      </c>
      <c r="M1004">
        <v>18.100000000000001</v>
      </c>
      <c r="N1004">
        <f>VLOOKUP(C1004,'Original PWC Results'!C:E,3,FALSE)</f>
        <v>95.2</v>
      </c>
      <c r="O1004">
        <f t="shared" si="78"/>
        <v>0.4800420168067227</v>
      </c>
      <c r="R1004">
        <f t="shared" si="76"/>
        <v>10</v>
      </c>
      <c r="S1004">
        <f t="shared" si="77"/>
        <v>18</v>
      </c>
    </row>
    <row r="1005" spans="1:19" x14ac:dyDescent="0.3">
      <c r="A1005">
        <f t="shared" si="79"/>
        <v>1004</v>
      </c>
      <c r="B1005" t="s">
        <v>3937</v>
      </c>
      <c r="C1005" t="str">
        <f t="shared" si="75"/>
        <v>olives_g_4_OrchardESA16b</v>
      </c>
      <c r="D1005">
        <v>37.799999999999997</v>
      </c>
      <c r="E1005">
        <v>37.5</v>
      </c>
      <c r="F1005">
        <v>6.21</v>
      </c>
      <c r="G1005">
        <v>5.72</v>
      </c>
      <c r="H1005">
        <v>36.700000000000003</v>
      </c>
      <c r="I1005">
        <v>32.700000000000003</v>
      </c>
      <c r="J1005">
        <v>25.5</v>
      </c>
      <c r="K1005">
        <v>21.3</v>
      </c>
      <c r="L1005">
        <v>16</v>
      </c>
      <c r="M1005">
        <v>15.8</v>
      </c>
      <c r="N1005">
        <f>VLOOKUP(C1005,'Original PWC Results'!C:E,3,FALSE)</f>
        <v>61.6</v>
      </c>
      <c r="O1005">
        <f t="shared" si="78"/>
        <v>0.60876623376623373</v>
      </c>
      <c r="R1005">
        <f t="shared" si="76"/>
        <v>10</v>
      </c>
      <c r="S1005">
        <f t="shared" si="77"/>
        <v>18</v>
      </c>
    </row>
    <row r="1006" spans="1:19" x14ac:dyDescent="0.3">
      <c r="A1006">
        <f t="shared" si="79"/>
        <v>1005</v>
      </c>
      <c r="B1006" t="s">
        <v>3938</v>
      </c>
      <c r="C1006" t="str">
        <f t="shared" si="75"/>
        <v>olives_g_4_OrchardESA17a</v>
      </c>
      <c r="D1006">
        <v>199</v>
      </c>
      <c r="E1006">
        <v>180</v>
      </c>
      <c r="F1006">
        <v>30.7</v>
      </c>
      <c r="G1006">
        <v>15.7</v>
      </c>
      <c r="H1006">
        <v>175</v>
      </c>
      <c r="I1006">
        <v>155</v>
      </c>
      <c r="J1006">
        <v>119</v>
      </c>
      <c r="K1006">
        <v>98.3</v>
      </c>
      <c r="L1006">
        <v>73.5</v>
      </c>
      <c r="M1006">
        <v>73.099999999999994</v>
      </c>
      <c r="N1006">
        <f>VLOOKUP(C1006,'Original PWC Results'!C:E,3,FALSE)</f>
        <v>249</v>
      </c>
      <c r="O1006">
        <f t="shared" si="78"/>
        <v>0.72289156626506024</v>
      </c>
      <c r="R1006">
        <f t="shared" si="76"/>
        <v>10</v>
      </c>
      <c r="S1006">
        <f t="shared" si="77"/>
        <v>18</v>
      </c>
    </row>
    <row r="1007" spans="1:19" x14ac:dyDescent="0.3">
      <c r="A1007">
        <f t="shared" si="79"/>
        <v>1006</v>
      </c>
      <c r="B1007" t="s">
        <v>3939</v>
      </c>
      <c r="C1007" t="str">
        <f t="shared" si="75"/>
        <v>olives_g_4_OrchardESA17b</v>
      </c>
      <c r="D1007">
        <v>38</v>
      </c>
      <c r="E1007">
        <v>37.6</v>
      </c>
      <c r="F1007">
        <v>5.69</v>
      </c>
      <c r="G1007">
        <v>5.22</v>
      </c>
      <c r="H1007">
        <v>36.4</v>
      </c>
      <c r="I1007">
        <v>32.5</v>
      </c>
      <c r="J1007">
        <v>24.3</v>
      </c>
      <c r="K1007">
        <v>19.5</v>
      </c>
      <c r="L1007">
        <v>14.9</v>
      </c>
      <c r="M1007">
        <v>14.8</v>
      </c>
      <c r="N1007">
        <f>VLOOKUP(C1007,'Original PWC Results'!C:E,3,FALSE)</f>
        <v>64.599999999999994</v>
      </c>
      <c r="O1007">
        <f t="shared" si="78"/>
        <v>0.58204334365325083</v>
      </c>
      <c r="R1007">
        <f t="shared" si="76"/>
        <v>10</v>
      </c>
      <c r="S1007">
        <f t="shared" si="77"/>
        <v>18</v>
      </c>
    </row>
    <row r="1008" spans="1:19" x14ac:dyDescent="0.3">
      <c r="A1008">
        <f t="shared" si="79"/>
        <v>1007</v>
      </c>
      <c r="B1008" t="s">
        <v>3940</v>
      </c>
      <c r="C1008" t="str">
        <f t="shared" si="75"/>
        <v>olives_g_4_OrchardESA18a</v>
      </c>
      <c r="D1008">
        <v>40.4</v>
      </c>
      <c r="E1008">
        <v>39.9</v>
      </c>
      <c r="F1008">
        <v>5.98</v>
      </c>
      <c r="G1008">
        <v>5.16</v>
      </c>
      <c r="H1008">
        <v>38.6</v>
      </c>
      <c r="I1008">
        <v>32.299999999999997</v>
      </c>
      <c r="J1008">
        <v>24.3</v>
      </c>
      <c r="K1008">
        <v>20.5</v>
      </c>
      <c r="L1008">
        <v>14.9</v>
      </c>
      <c r="M1008">
        <v>14.8</v>
      </c>
      <c r="N1008">
        <f>VLOOKUP(C1008,'Original PWC Results'!C:E,3,FALSE)</f>
        <v>80.599999999999994</v>
      </c>
      <c r="O1008">
        <f t="shared" si="78"/>
        <v>0.49503722084367247</v>
      </c>
      <c r="R1008">
        <f t="shared" si="76"/>
        <v>10</v>
      </c>
      <c r="S1008">
        <f t="shared" si="77"/>
        <v>18</v>
      </c>
    </row>
    <row r="1009" spans="1:19" x14ac:dyDescent="0.3">
      <c r="A1009">
        <f t="shared" si="79"/>
        <v>1008</v>
      </c>
      <c r="B1009" t="s">
        <v>3941</v>
      </c>
      <c r="C1009" t="str">
        <f t="shared" si="75"/>
        <v>olives_g_4_OrchardESA18b</v>
      </c>
      <c r="D1009">
        <v>79.099999999999994</v>
      </c>
      <c r="E1009">
        <v>76</v>
      </c>
      <c r="F1009">
        <v>9.41</v>
      </c>
      <c r="G1009">
        <v>4.99</v>
      </c>
      <c r="H1009">
        <v>71.3</v>
      </c>
      <c r="I1009">
        <v>63</v>
      </c>
      <c r="J1009">
        <v>45.1</v>
      </c>
      <c r="K1009">
        <v>34.6</v>
      </c>
      <c r="L1009">
        <v>25.8</v>
      </c>
      <c r="M1009">
        <v>25.5</v>
      </c>
      <c r="N1009">
        <f>VLOOKUP(C1009,'Original PWC Results'!C:E,3,FALSE)</f>
        <v>189</v>
      </c>
      <c r="O1009">
        <f t="shared" si="78"/>
        <v>0.40211640211640209</v>
      </c>
      <c r="R1009">
        <f t="shared" si="76"/>
        <v>10</v>
      </c>
      <c r="S1009">
        <f t="shared" si="77"/>
        <v>18</v>
      </c>
    </row>
    <row r="1010" spans="1:19" x14ac:dyDescent="0.3">
      <c r="A1010">
        <f t="shared" si="79"/>
        <v>1009</v>
      </c>
      <c r="B1010" t="s">
        <v>3942</v>
      </c>
      <c r="C1010" t="str">
        <f t="shared" si="75"/>
        <v>olives_g_4_OrchardESA19a</v>
      </c>
      <c r="D1010">
        <v>55.1</v>
      </c>
      <c r="E1010">
        <v>52.7</v>
      </c>
      <c r="F1010">
        <v>11</v>
      </c>
      <c r="G1010">
        <v>7.49</v>
      </c>
      <c r="H1010">
        <v>49.9</v>
      </c>
      <c r="I1010">
        <v>43.5</v>
      </c>
      <c r="J1010">
        <v>34.299999999999997</v>
      </c>
      <c r="K1010">
        <v>28.7</v>
      </c>
      <c r="L1010">
        <v>21.6</v>
      </c>
      <c r="M1010">
        <v>21.4</v>
      </c>
      <c r="N1010">
        <f>VLOOKUP(C1010,'Original PWC Results'!C:E,3,FALSE)</f>
        <v>120</v>
      </c>
      <c r="O1010">
        <f t="shared" si="78"/>
        <v>0.43916666666666671</v>
      </c>
      <c r="R1010">
        <f t="shared" si="76"/>
        <v>10</v>
      </c>
      <c r="S1010">
        <f t="shared" si="77"/>
        <v>18</v>
      </c>
    </row>
    <row r="1011" spans="1:19" x14ac:dyDescent="0.3">
      <c r="A1011">
        <f t="shared" si="79"/>
        <v>1010</v>
      </c>
      <c r="B1011" t="s">
        <v>3943</v>
      </c>
      <c r="C1011" t="str">
        <f t="shared" si="75"/>
        <v>olives_g_4_OrchardESA19a</v>
      </c>
      <c r="D1011">
        <v>55.1</v>
      </c>
      <c r="E1011">
        <v>52.7</v>
      </c>
      <c r="F1011">
        <v>11</v>
      </c>
      <c r="G1011">
        <v>7.49</v>
      </c>
      <c r="H1011">
        <v>49.9</v>
      </c>
      <c r="I1011">
        <v>43.5</v>
      </c>
      <c r="J1011">
        <v>34.299999999999997</v>
      </c>
      <c r="K1011">
        <v>28.7</v>
      </c>
      <c r="L1011">
        <v>21.6</v>
      </c>
      <c r="M1011">
        <v>21.4</v>
      </c>
      <c r="N1011">
        <f>VLOOKUP(C1011,'Original PWC Results'!C:E,3,FALSE)</f>
        <v>120</v>
      </c>
      <c r="O1011">
        <f t="shared" si="78"/>
        <v>0.43916666666666671</v>
      </c>
      <c r="R1011">
        <f t="shared" si="76"/>
        <v>10</v>
      </c>
      <c r="S1011">
        <f t="shared" si="77"/>
        <v>18</v>
      </c>
    </row>
    <row r="1012" spans="1:19" x14ac:dyDescent="0.3">
      <c r="A1012">
        <f t="shared" si="79"/>
        <v>1011</v>
      </c>
      <c r="B1012" t="s">
        <v>3944</v>
      </c>
      <c r="C1012" t="str">
        <f t="shared" si="75"/>
        <v>ornamentals_g_7_NSLandcoverESA1</v>
      </c>
      <c r="D1012">
        <v>73</v>
      </c>
      <c r="E1012">
        <v>71.8</v>
      </c>
      <c r="F1012">
        <v>9.9600000000000009</v>
      </c>
      <c r="G1012">
        <v>4.46</v>
      </c>
      <c r="H1012">
        <v>68.5</v>
      </c>
      <c r="I1012">
        <v>61.6</v>
      </c>
      <c r="J1012">
        <v>43.9</v>
      </c>
      <c r="K1012">
        <v>34.1</v>
      </c>
      <c r="L1012">
        <v>28.4</v>
      </c>
      <c r="M1012">
        <v>28.1</v>
      </c>
      <c r="N1012">
        <f>VLOOKUP(C1012,'Original PWC Results'!C:E,3,FALSE)</f>
        <v>91.9</v>
      </c>
      <c r="O1012">
        <f t="shared" si="78"/>
        <v>0.78128400435255707</v>
      </c>
      <c r="R1012">
        <f t="shared" si="76"/>
        <v>15</v>
      </c>
      <c r="S1012">
        <f t="shared" si="77"/>
        <v>23</v>
      </c>
    </row>
    <row r="1013" spans="1:19" x14ac:dyDescent="0.3">
      <c r="A1013">
        <f t="shared" si="79"/>
        <v>1012</v>
      </c>
      <c r="B1013" t="s">
        <v>3945</v>
      </c>
      <c r="C1013" t="str">
        <f t="shared" si="75"/>
        <v>ornamentals_g_7_NSLandcoverESA2</v>
      </c>
      <c r="D1013">
        <v>30.7</v>
      </c>
      <c r="E1013">
        <v>30</v>
      </c>
      <c r="F1013">
        <v>4.21</v>
      </c>
      <c r="G1013">
        <v>2.4300000000000002</v>
      </c>
      <c r="H1013">
        <v>28.5</v>
      </c>
      <c r="I1013">
        <v>24.2</v>
      </c>
      <c r="J1013">
        <v>16.5</v>
      </c>
      <c r="K1013">
        <v>13.4</v>
      </c>
      <c r="L1013">
        <v>10.3</v>
      </c>
      <c r="M1013">
        <v>10.199999999999999</v>
      </c>
      <c r="N1013">
        <f>VLOOKUP(C1013,'Original PWC Results'!C:E,3,FALSE)</f>
        <v>52.5</v>
      </c>
      <c r="O1013">
        <f t="shared" si="78"/>
        <v>0.5714285714285714</v>
      </c>
      <c r="R1013">
        <f t="shared" si="76"/>
        <v>15</v>
      </c>
      <c r="S1013">
        <f t="shared" si="77"/>
        <v>23</v>
      </c>
    </row>
    <row r="1014" spans="1:19" x14ac:dyDescent="0.3">
      <c r="A1014">
        <f t="shared" si="79"/>
        <v>1013</v>
      </c>
      <c r="B1014" t="s">
        <v>3946</v>
      </c>
      <c r="C1014" t="str">
        <f t="shared" si="75"/>
        <v>ornamentals_g_7_NSLandcoverESA3</v>
      </c>
      <c r="D1014">
        <v>61.6</v>
      </c>
      <c r="E1014">
        <v>60.8</v>
      </c>
      <c r="F1014">
        <v>8.83</v>
      </c>
      <c r="G1014">
        <v>5.21</v>
      </c>
      <c r="H1014">
        <v>58.6</v>
      </c>
      <c r="I1014">
        <v>51</v>
      </c>
      <c r="J1014">
        <v>38</v>
      </c>
      <c r="K1014">
        <v>30.9</v>
      </c>
      <c r="L1014">
        <v>23.8</v>
      </c>
      <c r="M1014">
        <v>23.6</v>
      </c>
      <c r="N1014">
        <f>VLOOKUP(C1014,'Original PWC Results'!C:E,3,FALSE)</f>
        <v>81.8</v>
      </c>
      <c r="O1014">
        <f t="shared" si="78"/>
        <v>0.74327628361858189</v>
      </c>
      <c r="R1014">
        <f t="shared" si="76"/>
        <v>15</v>
      </c>
      <c r="S1014">
        <f t="shared" si="77"/>
        <v>23</v>
      </c>
    </row>
    <row r="1015" spans="1:19" x14ac:dyDescent="0.3">
      <c r="A1015">
        <f t="shared" si="79"/>
        <v>1014</v>
      </c>
      <c r="B1015" t="s">
        <v>3947</v>
      </c>
      <c r="C1015" t="str">
        <f t="shared" si="75"/>
        <v>ornamentals_g_7_NSLandcoverESA4</v>
      </c>
      <c r="D1015">
        <v>37.299999999999997</v>
      </c>
      <c r="E1015">
        <v>36.700000000000003</v>
      </c>
      <c r="F1015">
        <v>7.3</v>
      </c>
      <c r="G1015">
        <v>5.18</v>
      </c>
      <c r="H1015">
        <v>34.6</v>
      </c>
      <c r="I1015">
        <v>28.9</v>
      </c>
      <c r="J1015">
        <v>21.5</v>
      </c>
      <c r="K1015">
        <v>17.600000000000001</v>
      </c>
      <c r="L1015">
        <v>14.3</v>
      </c>
      <c r="M1015">
        <v>14.2</v>
      </c>
      <c r="N1015">
        <f>VLOOKUP(C1015,'Original PWC Results'!C:E,3,FALSE)</f>
        <v>48.8</v>
      </c>
      <c r="O1015">
        <f t="shared" si="78"/>
        <v>0.75204918032786894</v>
      </c>
      <c r="R1015">
        <f t="shared" si="76"/>
        <v>15</v>
      </c>
      <c r="S1015">
        <f t="shared" si="77"/>
        <v>23</v>
      </c>
    </row>
    <row r="1016" spans="1:19" x14ac:dyDescent="0.3">
      <c r="A1016">
        <f t="shared" si="79"/>
        <v>1015</v>
      </c>
      <c r="B1016" t="s">
        <v>3948</v>
      </c>
      <c r="C1016" t="str">
        <f t="shared" si="75"/>
        <v>ornamentals_g_7_NSLandcoverESA5</v>
      </c>
      <c r="D1016">
        <v>33.700000000000003</v>
      </c>
      <c r="E1016">
        <v>33.1</v>
      </c>
      <c r="F1016">
        <v>3.81</v>
      </c>
      <c r="G1016">
        <v>2.57</v>
      </c>
      <c r="H1016">
        <v>31.5</v>
      </c>
      <c r="I1016">
        <v>23.9</v>
      </c>
      <c r="J1016">
        <v>17</v>
      </c>
      <c r="K1016">
        <v>13.3</v>
      </c>
      <c r="L1016">
        <v>10.9</v>
      </c>
      <c r="M1016">
        <v>10.7</v>
      </c>
      <c r="N1016">
        <f>VLOOKUP(C1016,'Original PWC Results'!C:E,3,FALSE)</f>
        <v>53.6</v>
      </c>
      <c r="O1016">
        <f t="shared" si="78"/>
        <v>0.6175373134328358</v>
      </c>
      <c r="R1016">
        <f t="shared" si="76"/>
        <v>15</v>
      </c>
      <c r="S1016">
        <f t="shared" si="77"/>
        <v>23</v>
      </c>
    </row>
    <row r="1017" spans="1:19" x14ac:dyDescent="0.3">
      <c r="A1017">
        <f t="shared" si="79"/>
        <v>1016</v>
      </c>
      <c r="B1017" t="s">
        <v>3949</v>
      </c>
      <c r="C1017" t="str">
        <f t="shared" si="75"/>
        <v>ornamentals_g_7_NSLandcoverESA6</v>
      </c>
      <c r="D1017">
        <v>32.5</v>
      </c>
      <c r="E1017">
        <v>31.9</v>
      </c>
      <c r="F1017">
        <v>3.42</v>
      </c>
      <c r="G1017">
        <v>2.3199999999999998</v>
      </c>
      <c r="H1017">
        <v>30.1</v>
      </c>
      <c r="I1017">
        <v>24.4</v>
      </c>
      <c r="J1017">
        <v>15.9</v>
      </c>
      <c r="K1017">
        <v>12.2</v>
      </c>
      <c r="L1017">
        <v>10</v>
      </c>
      <c r="M1017">
        <v>9.8699999999999992</v>
      </c>
      <c r="N1017">
        <f>VLOOKUP(C1017,'Original PWC Results'!C:E,3,FALSE)</f>
        <v>50.4</v>
      </c>
      <c r="O1017">
        <f t="shared" si="78"/>
        <v>0.63293650793650791</v>
      </c>
      <c r="R1017">
        <f t="shared" si="76"/>
        <v>15</v>
      </c>
      <c r="S1017">
        <f t="shared" si="77"/>
        <v>23</v>
      </c>
    </row>
    <row r="1018" spans="1:19" x14ac:dyDescent="0.3">
      <c r="A1018">
        <f t="shared" si="79"/>
        <v>1017</v>
      </c>
      <c r="B1018" t="s">
        <v>3950</v>
      </c>
      <c r="C1018" t="str">
        <f t="shared" si="75"/>
        <v>ornamentals_g_7_NSLandcoverESA7</v>
      </c>
      <c r="D1018">
        <v>39.4</v>
      </c>
      <c r="E1018">
        <v>38.5</v>
      </c>
      <c r="F1018">
        <v>3.57</v>
      </c>
      <c r="G1018">
        <v>2.4900000000000002</v>
      </c>
      <c r="H1018">
        <v>36.1</v>
      </c>
      <c r="I1018">
        <v>27.1</v>
      </c>
      <c r="J1018">
        <v>16.3</v>
      </c>
      <c r="K1018">
        <v>12.2</v>
      </c>
      <c r="L1018">
        <v>10.4</v>
      </c>
      <c r="M1018">
        <v>10.199999999999999</v>
      </c>
      <c r="N1018">
        <f>VLOOKUP(C1018,'Original PWC Results'!C:E,3,FALSE)</f>
        <v>59.7</v>
      </c>
      <c r="O1018">
        <f t="shared" si="78"/>
        <v>0.64489112227805689</v>
      </c>
      <c r="R1018">
        <f t="shared" si="76"/>
        <v>15</v>
      </c>
      <c r="S1018">
        <f t="shared" si="77"/>
        <v>23</v>
      </c>
    </row>
    <row r="1019" spans="1:19" x14ac:dyDescent="0.3">
      <c r="A1019">
        <f t="shared" si="79"/>
        <v>1018</v>
      </c>
      <c r="B1019" t="s">
        <v>3951</v>
      </c>
      <c r="C1019" t="str">
        <f t="shared" si="75"/>
        <v>ornamentals_g_7_NSLandcoverESA8</v>
      </c>
      <c r="D1019">
        <v>58.5</v>
      </c>
      <c r="E1019">
        <v>56.8</v>
      </c>
      <c r="F1019">
        <v>4.4000000000000004</v>
      </c>
      <c r="G1019">
        <v>2.77</v>
      </c>
      <c r="H1019">
        <v>52.6</v>
      </c>
      <c r="I1019">
        <v>34.200000000000003</v>
      </c>
      <c r="J1019">
        <v>21.4</v>
      </c>
      <c r="K1019">
        <v>15.9</v>
      </c>
      <c r="L1019">
        <v>13.7</v>
      </c>
      <c r="M1019">
        <v>13.4</v>
      </c>
      <c r="N1019">
        <f>VLOOKUP(C1019,'Original PWC Results'!C:E,3,FALSE)</f>
        <v>76.5</v>
      </c>
      <c r="O1019">
        <f t="shared" si="78"/>
        <v>0.74248366013071887</v>
      </c>
      <c r="R1019">
        <f t="shared" si="76"/>
        <v>15</v>
      </c>
      <c r="S1019">
        <f t="shared" si="77"/>
        <v>23</v>
      </c>
    </row>
    <row r="1020" spans="1:19" x14ac:dyDescent="0.3">
      <c r="A1020">
        <f t="shared" si="79"/>
        <v>1019</v>
      </c>
      <c r="B1020" t="s">
        <v>3952</v>
      </c>
      <c r="C1020" t="str">
        <f t="shared" si="75"/>
        <v>ornamentals_g_7_NSLandcoverESA9</v>
      </c>
      <c r="D1020">
        <v>38.700000000000003</v>
      </c>
      <c r="E1020">
        <v>38</v>
      </c>
      <c r="F1020">
        <v>5.36</v>
      </c>
      <c r="G1020">
        <v>3.95</v>
      </c>
      <c r="H1020">
        <v>36.9</v>
      </c>
      <c r="I1020">
        <v>29.1</v>
      </c>
      <c r="J1020">
        <v>20</v>
      </c>
      <c r="K1020">
        <v>16.2</v>
      </c>
      <c r="L1020">
        <v>13.4</v>
      </c>
      <c r="M1020">
        <v>13.2</v>
      </c>
      <c r="N1020">
        <f>VLOOKUP(C1020,'Original PWC Results'!C:E,3,FALSE)</f>
        <v>48.6</v>
      </c>
      <c r="O1020">
        <f t="shared" si="78"/>
        <v>0.78189300411522633</v>
      </c>
      <c r="R1020">
        <f t="shared" si="76"/>
        <v>15</v>
      </c>
      <c r="S1020">
        <f t="shared" si="77"/>
        <v>23</v>
      </c>
    </row>
    <row r="1021" spans="1:19" x14ac:dyDescent="0.3">
      <c r="A1021">
        <f t="shared" si="79"/>
        <v>1020</v>
      </c>
      <c r="B1021" t="s">
        <v>3953</v>
      </c>
      <c r="C1021" t="str">
        <f t="shared" si="75"/>
        <v>ornamentals_g_7_NSLandcoverESA10a</v>
      </c>
      <c r="D1021">
        <v>34.5</v>
      </c>
      <c r="E1021">
        <v>33.700000000000003</v>
      </c>
      <c r="F1021">
        <v>3.18</v>
      </c>
      <c r="G1021">
        <v>2.31</v>
      </c>
      <c r="H1021">
        <v>31.4</v>
      </c>
      <c r="I1021">
        <v>23.5</v>
      </c>
      <c r="J1021">
        <v>14.5</v>
      </c>
      <c r="K1021">
        <v>10.9</v>
      </c>
      <c r="L1021">
        <v>9.19</v>
      </c>
      <c r="M1021">
        <v>9.0500000000000007</v>
      </c>
      <c r="N1021">
        <f>VLOOKUP(C1021,'Original PWC Results'!C:E,3,FALSE)</f>
        <v>55.6</v>
      </c>
      <c r="O1021">
        <f t="shared" si="78"/>
        <v>0.60611510791366907</v>
      </c>
      <c r="R1021">
        <f t="shared" si="76"/>
        <v>15</v>
      </c>
      <c r="S1021">
        <f t="shared" si="77"/>
        <v>23</v>
      </c>
    </row>
    <row r="1022" spans="1:19" x14ac:dyDescent="0.3">
      <c r="A1022">
        <f t="shared" si="79"/>
        <v>1021</v>
      </c>
      <c r="B1022" t="s">
        <v>3954</v>
      </c>
      <c r="C1022" t="str">
        <f t="shared" si="75"/>
        <v>ornamentals_g_7_NSLandcoverESA10b</v>
      </c>
      <c r="D1022">
        <v>21.9</v>
      </c>
      <c r="E1022">
        <v>21.7</v>
      </c>
      <c r="F1022">
        <v>3.73</v>
      </c>
      <c r="G1022">
        <v>3.01</v>
      </c>
      <c r="H1022">
        <v>21</v>
      </c>
      <c r="I1022">
        <v>19.899999999999999</v>
      </c>
      <c r="J1022">
        <v>15.8</v>
      </c>
      <c r="K1022">
        <v>12.5</v>
      </c>
      <c r="L1022">
        <v>9.82</v>
      </c>
      <c r="M1022">
        <v>9.7200000000000006</v>
      </c>
      <c r="N1022">
        <f>VLOOKUP(C1022,'Original PWC Results'!C:E,3,FALSE)</f>
        <v>33.200000000000003</v>
      </c>
      <c r="O1022">
        <f t="shared" si="78"/>
        <v>0.65361445783132521</v>
      </c>
      <c r="R1022">
        <f t="shared" si="76"/>
        <v>15</v>
      </c>
      <c r="S1022">
        <f t="shared" si="77"/>
        <v>23</v>
      </c>
    </row>
    <row r="1023" spans="1:19" x14ac:dyDescent="0.3">
      <c r="A1023">
        <f t="shared" si="79"/>
        <v>1022</v>
      </c>
      <c r="B1023" t="s">
        <v>3955</v>
      </c>
      <c r="C1023" t="str">
        <f t="shared" si="75"/>
        <v>ornamentals_g_7_NSLandcoverESA11a</v>
      </c>
      <c r="D1023">
        <v>36.6</v>
      </c>
      <c r="E1023">
        <v>35.9</v>
      </c>
      <c r="F1023">
        <v>4.03</v>
      </c>
      <c r="G1023">
        <v>2.33</v>
      </c>
      <c r="H1023">
        <v>34.299999999999997</v>
      </c>
      <c r="I1023">
        <v>28.2</v>
      </c>
      <c r="J1023">
        <v>19.8</v>
      </c>
      <c r="K1023">
        <v>14.8</v>
      </c>
      <c r="L1023">
        <v>12.4</v>
      </c>
      <c r="M1023">
        <v>12.2</v>
      </c>
      <c r="N1023">
        <f>VLOOKUP(C1023,'Original PWC Results'!C:E,3,FALSE)</f>
        <v>56.9</v>
      </c>
      <c r="O1023">
        <f t="shared" si="78"/>
        <v>0.63093145869947276</v>
      </c>
      <c r="R1023">
        <f t="shared" si="76"/>
        <v>15</v>
      </c>
      <c r="S1023">
        <f t="shared" si="77"/>
        <v>23</v>
      </c>
    </row>
    <row r="1024" spans="1:19" x14ac:dyDescent="0.3">
      <c r="A1024">
        <f t="shared" si="79"/>
        <v>1023</v>
      </c>
      <c r="B1024" t="s">
        <v>3956</v>
      </c>
      <c r="C1024" t="str">
        <f t="shared" si="75"/>
        <v>ornamentals_g_7_NSLandcoverESA11b</v>
      </c>
      <c r="D1024">
        <v>26.2</v>
      </c>
      <c r="E1024">
        <v>25.7</v>
      </c>
      <c r="F1024">
        <v>3.12</v>
      </c>
      <c r="G1024">
        <v>1.91</v>
      </c>
      <c r="H1024">
        <v>24.3</v>
      </c>
      <c r="I1024">
        <v>21.6</v>
      </c>
      <c r="J1024">
        <v>15.3</v>
      </c>
      <c r="K1024">
        <v>11.3</v>
      </c>
      <c r="L1024">
        <v>9.06</v>
      </c>
      <c r="M1024">
        <v>8.91</v>
      </c>
      <c r="N1024">
        <f>VLOOKUP(C1024,'Original PWC Results'!C:E,3,FALSE)</f>
        <v>42.1</v>
      </c>
      <c r="O1024">
        <f t="shared" si="78"/>
        <v>0.61045130641330159</v>
      </c>
      <c r="R1024">
        <f t="shared" si="76"/>
        <v>15</v>
      </c>
      <c r="S1024">
        <f t="shared" si="77"/>
        <v>23</v>
      </c>
    </row>
    <row r="1025" spans="1:19" x14ac:dyDescent="0.3">
      <c r="A1025">
        <f t="shared" si="79"/>
        <v>1024</v>
      </c>
      <c r="B1025" t="s">
        <v>3957</v>
      </c>
      <c r="C1025" t="str">
        <f t="shared" si="75"/>
        <v>ornamentals_g_7_NSLandcoverESA12a</v>
      </c>
      <c r="D1025">
        <v>55.8</v>
      </c>
      <c r="E1025">
        <v>54.6</v>
      </c>
      <c r="F1025">
        <v>5.62</v>
      </c>
      <c r="G1025">
        <v>3.24</v>
      </c>
      <c r="H1025">
        <v>51.8</v>
      </c>
      <c r="I1025">
        <v>42.3</v>
      </c>
      <c r="J1025">
        <v>29.1</v>
      </c>
      <c r="K1025">
        <v>21.3</v>
      </c>
      <c r="L1025">
        <v>17.3</v>
      </c>
      <c r="M1025">
        <v>17.100000000000001</v>
      </c>
      <c r="N1025">
        <f>VLOOKUP(C1025,'Original PWC Results'!C:E,3,FALSE)</f>
        <v>71.5</v>
      </c>
      <c r="O1025">
        <f t="shared" si="78"/>
        <v>0.76363636363636367</v>
      </c>
      <c r="R1025">
        <f t="shared" si="76"/>
        <v>15</v>
      </c>
      <c r="S1025">
        <f t="shared" si="77"/>
        <v>23</v>
      </c>
    </row>
    <row r="1026" spans="1:19" x14ac:dyDescent="0.3">
      <c r="A1026">
        <f t="shared" si="79"/>
        <v>1025</v>
      </c>
      <c r="B1026" t="s">
        <v>3958</v>
      </c>
      <c r="C1026" t="str">
        <f t="shared" ref="C1026:C1089" si="80">LEFT(B1026,R1026-1)&amp;RIGHT(B1026,LEN(B1026)-S1026)</f>
        <v>ornamentals_g_7_NSLandcoverESA12b</v>
      </c>
      <c r="D1026">
        <v>42.9</v>
      </c>
      <c r="E1026">
        <v>41.9</v>
      </c>
      <c r="F1026">
        <v>4.32</v>
      </c>
      <c r="G1026">
        <v>2.76</v>
      </c>
      <c r="H1026">
        <v>39.200000000000003</v>
      </c>
      <c r="I1026">
        <v>33.1</v>
      </c>
      <c r="J1026">
        <v>22.8</v>
      </c>
      <c r="K1026">
        <v>16.600000000000001</v>
      </c>
      <c r="L1026">
        <v>13.4</v>
      </c>
      <c r="M1026">
        <v>13.1</v>
      </c>
      <c r="N1026">
        <f>VLOOKUP(C1026,'Original PWC Results'!C:E,3,FALSE)</f>
        <v>56.2</v>
      </c>
      <c r="O1026">
        <f t="shared" si="78"/>
        <v>0.74555160142348753</v>
      </c>
      <c r="R1026">
        <f t="shared" ref="R1026:R1089" si="81">SEARCH("run",B1026)</f>
        <v>15</v>
      </c>
      <c r="S1026">
        <f t="shared" ref="S1026:S1089" si="82">SEARCH("_",B1026,SEARCH("_",B1026,R1026+1)+1)</f>
        <v>23</v>
      </c>
    </row>
    <row r="1027" spans="1:19" x14ac:dyDescent="0.3">
      <c r="A1027">
        <f t="shared" si="79"/>
        <v>1026</v>
      </c>
      <c r="B1027" t="s">
        <v>3959</v>
      </c>
      <c r="C1027" t="str">
        <f t="shared" si="80"/>
        <v>ornamentals_g_7_NSLandcoverESA13</v>
      </c>
      <c r="D1027">
        <v>39.299999999999997</v>
      </c>
      <c r="E1027">
        <v>38.299999999999997</v>
      </c>
      <c r="F1027">
        <v>4.3</v>
      </c>
      <c r="G1027">
        <v>2.5299999999999998</v>
      </c>
      <c r="H1027">
        <v>35.6</v>
      </c>
      <c r="I1027">
        <v>27</v>
      </c>
      <c r="J1027">
        <v>18.399999999999999</v>
      </c>
      <c r="K1027">
        <v>14.6</v>
      </c>
      <c r="L1027">
        <v>11.1</v>
      </c>
      <c r="M1027">
        <v>11</v>
      </c>
      <c r="N1027">
        <f>VLOOKUP(C1027,'Original PWC Results'!C:E,3,FALSE)</f>
        <v>49</v>
      </c>
      <c r="O1027">
        <f t="shared" ref="O1027:O1090" si="83">E1027/N1027</f>
        <v>0.78163265306122442</v>
      </c>
      <c r="R1027">
        <f t="shared" si="81"/>
        <v>15</v>
      </c>
      <c r="S1027">
        <f t="shared" si="82"/>
        <v>23</v>
      </c>
    </row>
    <row r="1028" spans="1:19" x14ac:dyDescent="0.3">
      <c r="A1028">
        <f t="shared" ref="A1028:A1091" si="84">A1027+1</f>
        <v>1027</v>
      </c>
      <c r="B1028" t="s">
        <v>3960</v>
      </c>
      <c r="C1028" t="str">
        <f t="shared" si="80"/>
        <v>ornamentals_g_7_NSLandcoverESA14</v>
      </c>
      <c r="D1028">
        <v>20.5</v>
      </c>
      <c r="E1028">
        <v>20.3</v>
      </c>
      <c r="F1028">
        <v>3.77</v>
      </c>
      <c r="G1028">
        <v>3.26</v>
      </c>
      <c r="H1028">
        <v>19.8</v>
      </c>
      <c r="I1028">
        <v>17.7</v>
      </c>
      <c r="J1028">
        <v>14.2</v>
      </c>
      <c r="K1028">
        <v>11.7</v>
      </c>
      <c r="L1028">
        <v>9.19</v>
      </c>
      <c r="M1028">
        <v>9.11</v>
      </c>
      <c r="N1028">
        <f>VLOOKUP(C1028,'Original PWC Results'!C:E,3,FALSE)</f>
        <v>37.299999999999997</v>
      </c>
      <c r="O1028">
        <f t="shared" si="83"/>
        <v>0.5442359249329759</v>
      </c>
      <c r="R1028">
        <f t="shared" si="81"/>
        <v>15</v>
      </c>
      <c r="S1028">
        <f t="shared" si="82"/>
        <v>23</v>
      </c>
    </row>
    <row r="1029" spans="1:19" x14ac:dyDescent="0.3">
      <c r="A1029">
        <f t="shared" si="84"/>
        <v>1028</v>
      </c>
      <c r="B1029" t="s">
        <v>3961</v>
      </c>
      <c r="C1029" t="str">
        <f t="shared" si="80"/>
        <v>ornamentals_g_7_NSLandcoverESA15a</v>
      </c>
      <c r="D1029">
        <v>41.3</v>
      </c>
      <c r="E1029">
        <v>40.6</v>
      </c>
      <c r="F1029">
        <v>7.01</v>
      </c>
      <c r="G1029">
        <v>4.41</v>
      </c>
      <c r="H1029">
        <v>38.6</v>
      </c>
      <c r="I1029">
        <v>34.1</v>
      </c>
      <c r="J1029">
        <v>25.1</v>
      </c>
      <c r="K1029">
        <v>19.600000000000001</v>
      </c>
      <c r="L1029">
        <v>15.3</v>
      </c>
      <c r="M1029">
        <v>15.2</v>
      </c>
      <c r="N1029">
        <f>VLOOKUP(C1029,'Original PWC Results'!C:E,3,FALSE)</f>
        <v>52.2</v>
      </c>
      <c r="O1029">
        <f t="shared" si="83"/>
        <v>0.77777777777777779</v>
      </c>
      <c r="R1029">
        <f t="shared" si="81"/>
        <v>15</v>
      </c>
      <c r="S1029">
        <f t="shared" si="82"/>
        <v>23</v>
      </c>
    </row>
    <row r="1030" spans="1:19" x14ac:dyDescent="0.3">
      <c r="A1030">
        <f t="shared" si="84"/>
        <v>1029</v>
      </c>
      <c r="B1030" t="s">
        <v>3962</v>
      </c>
      <c r="C1030" t="str">
        <f t="shared" si="80"/>
        <v>ornamentals_g_7_NSLandcoverESA15b</v>
      </c>
      <c r="D1030">
        <v>17.7</v>
      </c>
      <c r="E1030">
        <v>16.899999999999999</v>
      </c>
      <c r="F1030">
        <v>1.68</v>
      </c>
      <c r="G1030">
        <v>1.1100000000000001</v>
      </c>
      <c r="H1030">
        <v>14.8</v>
      </c>
      <c r="I1030">
        <v>11.6</v>
      </c>
      <c r="J1030">
        <v>8.07</v>
      </c>
      <c r="K1030">
        <v>6.08</v>
      </c>
      <c r="L1030">
        <v>4.74</v>
      </c>
      <c r="M1030">
        <v>4.63</v>
      </c>
      <c r="N1030">
        <f>VLOOKUP(C1030,'Original PWC Results'!C:E,3,FALSE)</f>
        <v>22.1</v>
      </c>
      <c r="O1030">
        <f t="shared" si="83"/>
        <v>0.76470588235294101</v>
      </c>
      <c r="R1030">
        <f t="shared" si="81"/>
        <v>15</v>
      </c>
      <c r="S1030">
        <f t="shared" si="82"/>
        <v>23</v>
      </c>
    </row>
    <row r="1031" spans="1:19" x14ac:dyDescent="0.3">
      <c r="A1031">
        <f t="shared" si="84"/>
        <v>1030</v>
      </c>
      <c r="B1031" t="s">
        <v>3963</v>
      </c>
      <c r="C1031" t="str">
        <f t="shared" si="80"/>
        <v>ornamentals_g_7_NSLandcoverESA16a</v>
      </c>
      <c r="D1031">
        <v>17.8</v>
      </c>
      <c r="E1031">
        <v>17.600000000000001</v>
      </c>
      <c r="F1031">
        <v>3.09</v>
      </c>
      <c r="G1031">
        <v>2.57</v>
      </c>
      <c r="H1031">
        <v>17.2</v>
      </c>
      <c r="I1031">
        <v>15.6</v>
      </c>
      <c r="J1031">
        <v>12.7</v>
      </c>
      <c r="K1031">
        <v>10.4</v>
      </c>
      <c r="L1031">
        <v>8.15</v>
      </c>
      <c r="M1031">
        <v>8.07</v>
      </c>
      <c r="N1031">
        <f>VLOOKUP(C1031,'Original PWC Results'!C:E,3,FALSE)</f>
        <v>22.3</v>
      </c>
      <c r="O1031">
        <f t="shared" si="83"/>
        <v>0.78923766816143504</v>
      </c>
      <c r="R1031">
        <f t="shared" si="81"/>
        <v>15</v>
      </c>
      <c r="S1031">
        <f t="shared" si="82"/>
        <v>23</v>
      </c>
    </row>
    <row r="1032" spans="1:19" x14ac:dyDescent="0.3">
      <c r="A1032">
        <f t="shared" si="84"/>
        <v>1031</v>
      </c>
      <c r="B1032" t="s">
        <v>3964</v>
      </c>
      <c r="C1032" t="str">
        <f t="shared" si="80"/>
        <v>ornamentals_g_7_NSLandcoverESA16b</v>
      </c>
      <c r="D1032">
        <v>16.600000000000001</v>
      </c>
      <c r="E1032">
        <v>16.399999999999999</v>
      </c>
      <c r="F1032">
        <v>2.96</v>
      </c>
      <c r="G1032">
        <v>2.72</v>
      </c>
      <c r="H1032">
        <v>16</v>
      </c>
      <c r="I1032">
        <v>14.5</v>
      </c>
      <c r="J1032">
        <v>11.7</v>
      </c>
      <c r="K1032">
        <v>9.75</v>
      </c>
      <c r="L1032">
        <v>7.57</v>
      </c>
      <c r="M1032">
        <v>7.51</v>
      </c>
      <c r="N1032">
        <f>VLOOKUP(C1032,'Original PWC Results'!C:E,3,FALSE)</f>
        <v>17.100000000000001</v>
      </c>
      <c r="O1032">
        <f t="shared" si="83"/>
        <v>0.95906432748537995</v>
      </c>
      <c r="R1032">
        <f t="shared" si="81"/>
        <v>15</v>
      </c>
      <c r="S1032">
        <f t="shared" si="82"/>
        <v>23</v>
      </c>
    </row>
    <row r="1033" spans="1:19" x14ac:dyDescent="0.3">
      <c r="A1033">
        <f t="shared" si="84"/>
        <v>1032</v>
      </c>
      <c r="B1033" t="s">
        <v>3965</v>
      </c>
      <c r="C1033" t="str">
        <f t="shared" si="80"/>
        <v>ornamentals_g_7_NSLandcoverESA17a</v>
      </c>
      <c r="D1033">
        <v>27.9</v>
      </c>
      <c r="E1033">
        <v>27.6</v>
      </c>
      <c r="F1033">
        <v>5.7</v>
      </c>
      <c r="G1033">
        <v>4.0999999999999996</v>
      </c>
      <c r="H1033">
        <v>26.9</v>
      </c>
      <c r="I1033">
        <v>25.3</v>
      </c>
      <c r="J1033">
        <v>20.100000000000001</v>
      </c>
      <c r="K1033">
        <v>16.7</v>
      </c>
      <c r="L1033">
        <v>12.7</v>
      </c>
      <c r="M1033">
        <v>12.6</v>
      </c>
      <c r="N1033">
        <f>VLOOKUP(C1033,'Original PWC Results'!C:E,3,FALSE)</f>
        <v>47.1</v>
      </c>
      <c r="O1033">
        <f t="shared" si="83"/>
        <v>0.5859872611464968</v>
      </c>
      <c r="R1033">
        <f t="shared" si="81"/>
        <v>15</v>
      </c>
      <c r="S1033">
        <f t="shared" si="82"/>
        <v>23</v>
      </c>
    </row>
    <row r="1034" spans="1:19" x14ac:dyDescent="0.3">
      <c r="A1034">
        <f t="shared" si="84"/>
        <v>1033</v>
      </c>
      <c r="B1034" t="s">
        <v>3966</v>
      </c>
      <c r="C1034" t="str">
        <f t="shared" si="80"/>
        <v>ornamentals_g_7_NSLandcoverESA17b</v>
      </c>
      <c r="D1034">
        <v>16.5</v>
      </c>
      <c r="E1034">
        <v>16.3</v>
      </c>
      <c r="F1034">
        <v>2.77</v>
      </c>
      <c r="G1034">
        <v>2.58</v>
      </c>
      <c r="H1034">
        <v>15.8</v>
      </c>
      <c r="I1034">
        <v>14</v>
      </c>
      <c r="J1034">
        <v>11.1</v>
      </c>
      <c r="K1034">
        <v>9.0399999999999991</v>
      </c>
      <c r="L1034">
        <v>7.09</v>
      </c>
      <c r="M1034">
        <v>7.01</v>
      </c>
      <c r="N1034">
        <f>VLOOKUP(C1034,'Original PWC Results'!C:E,3,FALSE)</f>
        <v>25.8</v>
      </c>
      <c r="O1034">
        <f t="shared" si="83"/>
        <v>0.63178294573643412</v>
      </c>
      <c r="R1034">
        <f t="shared" si="81"/>
        <v>15</v>
      </c>
      <c r="S1034">
        <f t="shared" si="82"/>
        <v>23</v>
      </c>
    </row>
    <row r="1035" spans="1:19" x14ac:dyDescent="0.3">
      <c r="A1035">
        <f t="shared" si="84"/>
        <v>1034</v>
      </c>
      <c r="B1035" t="s">
        <v>3967</v>
      </c>
      <c r="C1035" t="str">
        <f t="shared" si="80"/>
        <v>ornamentals_g_7_NSLandcoverESA18a</v>
      </c>
      <c r="D1035">
        <v>17.3</v>
      </c>
      <c r="E1035">
        <v>17.100000000000001</v>
      </c>
      <c r="F1035">
        <v>2.96</v>
      </c>
      <c r="G1035">
        <v>2.5299999999999998</v>
      </c>
      <c r="H1035">
        <v>16.5</v>
      </c>
      <c r="I1035">
        <v>14.4</v>
      </c>
      <c r="J1035">
        <v>11.6</v>
      </c>
      <c r="K1035">
        <v>9.74</v>
      </c>
      <c r="L1035">
        <v>7.42</v>
      </c>
      <c r="M1035">
        <v>7.37</v>
      </c>
      <c r="N1035">
        <f>VLOOKUP(C1035,'Original PWC Results'!C:E,3,FALSE)</f>
        <v>23.2</v>
      </c>
      <c r="O1035">
        <f t="shared" si="83"/>
        <v>0.73706896551724144</v>
      </c>
      <c r="R1035">
        <f t="shared" si="81"/>
        <v>15</v>
      </c>
      <c r="S1035">
        <f t="shared" si="82"/>
        <v>23</v>
      </c>
    </row>
    <row r="1036" spans="1:19" x14ac:dyDescent="0.3">
      <c r="A1036">
        <f t="shared" si="84"/>
        <v>1035</v>
      </c>
      <c r="B1036" t="s">
        <v>3968</v>
      </c>
      <c r="C1036" t="str">
        <f t="shared" si="80"/>
        <v>ornamentals_g_7_NSLandcoverESA18b</v>
      </c>
      <c r="D1036">
        <v>16.3</v>
      </c>
      <c r="E1036">
        <v>16</v>
      </c>
      <c r="F1036">
        <v>2.77</v>
      </c>
      <c r="G1036">
        <v>2.2999999999999998</v>
      </c>
      <c r="H1036">
        <v>15.3</v>
      </c>
      <c r="I1036">
        <v>14</v>
      </c>
      <c r="J1036">
        <v>12</v>
      </c>
      <c r="K1036">
        <v>9.74</v>
      </c>
      <c r="L1036">
        <v>7.49</v>
      </c>
      <c r="M1036">
        <v>7.42</v>
      </c>
      <c r="N1036">
        <f>VLOOKUP(C1036,'Original PWC Results'!C:E,3,FALSE)</f>
        <v>23.7</v>
      </c>
      <c r="O1036">
        <f t="shared" si="83"/>
        <v>0.67510548523206748</v>
      </c>
      <c r="R1036">
        <f t="shared" si="81"/>
        <v>15</v>
      </c>
      <c r="S1036">
        <f t="shared" si="82"/>
        <v>23</v>
      </c>
    </row>
    <row r="1037" spans="1:19" x14ac:dyDescent="0.3">
      <c r="A1037">
        <f t="shared" si="84"/>
        <v>1036</v>
      </c>
      <c r="B1037" t="s">
        <v>3969</v>
      </c>
      <c r="C1037" t="str">
        <f t="shared" si="80"/>
        <v>ornamentals_g_7_NSLandcoverESA19a</v>
      </c>
      <c r="D1037">
        <v>18</v>
      </c>
      <c r="E1037">
        <v>17.7</v>
      </c>
      <c r="F1037">
        <v>5</v>
      </c>
      <c r="G1037">
        <v>4.0999999999999996</v>
      </c>
      <c r="H1037">
        <v>17</v>
      </c>
      <c r="I1037">
        <v>15.5</v>
      </c>
      <c r="J1037">
        <v>12</v>
      </c>
      <c r="K1037">
        <v>10.199999999999999</v>
      </c>
      <c r="L1037">
        <v>8.16</v>
      </c>
      <c r="M1037">
        <v>8.11</v>
      </c>
      <c r="N1037">
        <f>VLOOKUP(C1037,'Original PWC Results'!C:E,3,FALSE)</f>
        <v>26</v>
      </c>
      <c r="O1037">
        <f t="shared" si="83"/>
        <v>0.68076923076923079</v>
      </c>
      <c r="R1037">
        <f t="shared" si="81"/>
        <v>15</v>
      </c>
      <c r="S1037">
        <f t="shared" si="82"/>
        <v>23</v>
      </c>
    </row>
    <row r="1038" spans="1:19" x14ac:dyDescent="0.3">
      <c r="A1038">
        <f t="shared" si="84"/>
        <v>1037</v>
      </c>
      <c r="B1038" t="s">
        <v>3970</v>
      </c>
      <c r="C1038" t="str">
        <f t="shared" si="80"/>
        <v>ornamentals_g_7_NSLandcoverESA19b</v>
      </c>
      <c r="D1038">
        <v>30</v>
      </c>
      <c r="E1038">
        <v>29.7</v>
      </c>
      <c r="F1038">
        <v>8.8699999999999992</v>
      </c>
      <c r="G1038">
        <v>6.47</v>
      </c>
      <c r="H1038">
        <v>28.7</v>
      </c>
      <c r="I1038">
        <v>24.8</v>
      </c>
      <c r="J1038">
        <v>19.7</v>
      </c>
      <c r="K1038">
        <v>17.899999999999999</v>
      </c>
      <c r="L1038">
        <v>14.1</v>
      </c>
      <c r="M1038">
        <v>14.1</v>
      </c>
      <c r="N1038">
        <f>VLOOKUP(C1038,'Original PWC Results'!C:E,3,FALSE)</f>
        <v>45.3</v>
      </c>
      <c r="O1038">
        <f t="shared" si="83"/>
        <v>0.6556291390728477</v>
      </c>
      <c r="R1038">
        <f t="shared" si="81"/>
        <v>15</v>
      </c>
      <c r="S1038">
        <f t="shared" si="82"/>
        <v>23</v>
      </c>
    </row>
    <row r="1039" spans="1:19" x14ac:dyDescent="0.3">
      <c r="A1039">
        <f t="shared" si="84"/>
        <v>1038</v>
      </c>
      <c r="B1039" t="s">
        <v>3971</v>
      </c>
      <c r="C1039" t="str">
        <f t="shared" si="80"/>
        <v>ornamentals_g_7_NSLandcoverESA20a</v>
      </c>
      <c r="D1039">
        <v>95.1</v>
      </c>
      <c r="E1039">
        <v>93.2</v>
      </c>
      <c r="F1039">
        <v>10.4</v>
      </c>
      <c r="G1039">
        <v>4.8899999999999997</v>
      </c>
      <c r="H1039">
        <v>89.3</v>
      </c>
      <c r="I1039">
        <v>72.3</v>
      </c>
      <c r="J1039">
        <v>48.6</v>
      </c>
      <c r="K1039">
        <v>38.1</v>
      </c>
      <c r="L1039">
        <v>30.6</v>
      </c>
      <c r="M1039">
        <v>30.2</v>
      </c>
      <c r="N1039">
        <f>VLOOKUP(C1039,'Original PWC Results'!C:E,3,FALSE)</f>
        <v>122</v>
      </c>
      <c r="O1039">
        <f t="shared" si="83"/>
        <v>0.76393442622950825</v>
      </c>
      <c r="R1039">
        <f t="shared" si="81"/>
        <v>15</v>
      </c>
      <c r="S1039">
        <f t="shared" si="82"/>
        <v>23</v>
      </c>
    </row>
    <row r="1040" spans="1:19" x14ac:dyDescent="0.3">
      <c r="A1040">
        <f t="shared" si="84"/>
        <v>1039</v>
      </c>
      <c r="B1040" t="s">
        <v>3972</v>
      </c>
      <c r="C1040" t="str">
        <f t="shared" si="80"/>
        <v>ornamentals_g_7_NSLandcoverESA20b</v>
      </c>
      <c r="D1040">
        <v>57.9</v>
      </c>
      <c r="E1040">
        <v>56.6</v>
      </c>
      <c r="F1040">
        <v>5.47</v>
      </c>
      <c r="G1040">
        <v>2.75</v>
      </c>
      <c r="H1040">
        <v>54.1</v>
      </c>
      <c r="I1040">
        <v>42.6</v>
      </c>
      <c r="J1040">
        <v>27.6</v>
      </c>
      <c r="K1040">
        <v>20.399999999999999</v>
      </c>
      <c r="L1040">
        <v>16.5</v>
      </c>
      <c r="M1040">
        <v>16.2</v>
      </c>
      <c r="N1040">
        <f>VLOOKUP(C1040,'Original PWC Results'!C:E,3,FALSE)</f>
        <v>75.099999999999994</v>
      </c>
      <c r="O1040">
        <f t="shared" si="83"/>
        <v>0.75366178428761654</v>
      </c>
      <c r="R1040">
        <f t="shared" si="81"/>
        <v>15</v>
      </c>
      <c r="S1040">
        <f t="shared" si="82"/>
        <v>23</v>
      </c>
    </row>
    <row r="1041" spans="1:19" x14ac:dyDescent="0.3">
      <c r="A1041">
        <f t="shared" si="84"/>
        <v>1040</v>
      </c>
      <c r="B1041" t="s">
        <v>3973</v>
      </c>
      <c r="C1041" t="str">
        <f t="shared" si="80"/>
        <v>ornamentals_g_7_NSLandcoverESA21</v>
      </c>
      <c r="D1041">
        <v>42.4</v>
      </c>
      <c r="E1041">
        <v>41.4</v>
      </c>
      <c r="F1041">
        <v>3.5</v>
      </c>
      <c r="G1041">
        <v>1.67</v>
      </c>
      <c r="H1041">
        <v>39.299999999999997</v>
      </c>
      <c r="I1041">
        <v>30.3</v>
      </c>
      <c r="J1041">
        <v>17.899999999999999</v>
      </c>
      <c r="K1041">
        <v>13.2</v>
      </c>
      <c r="L1041">
        <v>10.9</v>
      </c>
      <c r="M1041">
        <v>10.7</v>
      </c>
      <c r="N1041">
        <f>VLOOKUP(C1041,'Original PWC Results'!C:E,3,FALSE)</f>
        <v>55.9</v>
      </c>
      <c r="O1041">
        <f t="shared" si="83"/>
        <v>0.74060822898032197</v>
      </c>
      <c r="R1041">
        <f t="shared" si="81"/>
        <v>15</v>
      </c>
      <c r="S1041">
        <f t="shared" si="82"/>
        <v>23</v>
      </c>
    </row>
    <row r="1042" spans="1:19" x14ac:dyDescent="0.3">
      <c r="A1042">
        <f t="shared" si="84"/>
        <v>1041</v>
      </c>
      <c r="B1042" t="s">
        <v>3974</v>
      </c>
      <c r="C1042" t="str">
        <f t="shared" si="80"/>
        <v>ornamentals_g_4_NSLandcoverESA1</v>
      </c>
      <c r="D1042">
        <v>147</v>
      </c>
      <c r="E1042">
        <v>97.2</v>
      </c>
      <c r="F1042">
        <v>8.4</v>
      </c>
      <c r="G1042">
        <v>4.95</v>
      </c>
      <c r="H1042">
        <v>72.900000000000006</v>
      </c>
      <c r="I1042">
        <v>58.4</v>
      </c>
      <c r="J1042">
        <v>40.6</v>
      </c>
      <c r="K1042">
        <v>30.5</v>
      </c>
      <c r="L1042">
        <v>29.9</v>
      </c>
      <c r="M1042">
        <v>29.6</v>
      </c>
      <c r="N1042">
        <f>VLOOKUP(C1042,'Original PWC Results'!C:E,3,FALSE)</f>
        <v>116</v>
      </c>
      <c r="O1042">
        <f t="shared" si="83"/>
        <v>0.83793103448275863</v>
      </c>
      <c r="R1042">
        <f t="shared" si="81"/>
        <v>15</v>
      </c>
      <c r="S1042">
        <f t="shared" si="82"/>
        <v>23</v>
      </c>
    </row>
    <row r="1043" spans="1:19" x14ac:dyDescent="0.3">
      <c r="A1043">
        <f t="shared" si="84"/>
        <v>1042</v>
      </c>
      <c r="B1043" t="s">
        <v>3975</v>
      </c>
      <c r="C1043" t="str">
        <f t="shared" si="80"/>
        <v>ornamentals_g_4_NSLandcoverESA2</v>
      </c>
      <c r="D1043">
        <v>50.5</v>
      </c>
      <c r="E1043">
        <v>46.3</v>
      </c>
      <c r="F1043">
        <v>5.01</v>
      </c>
      <c r="G1043">
        <v>2.61</v>
      </c>
      <c r="H1043">
        <v>41.9</v>
      </c>
      <c r="I1043">
        <v>30.7</v>
      </c>
      <c r="J1043">
        <v>23.5</v>
      </c>
      <c r="K1043">
        <v>18.3</v>
      </c>
      <c r="L1043">
        <v>15.1</v>
      </c>
      <c r="M1043">
        <v>14.8</v>
      </c>
      <c r="N1043">
        <f>VLOOKUP(C1043,'Original PWC Results'!C:E,3,FALSE)</f>
        <v>80.900000000000006</v>
      </c>
      <c r="O1043">
        <f t="shared" si="83"/>
        <v>0.57231149567367112</v>
      </c>
      <c r="R1043">
        <f t="shared" si="81"/>
        <v>15</v>
      </c>
      <c r="S1043">
        <f t="shared" si="82"/>
        <v>23</v>
      </c>
    </row>
    <row r="1044" spans="1:19" x14ac:dyDescent="0.3">
      <c r="A1044">
        <f t="shared" si="84"/>
        <v>1043</v>
      </c>
      <c r="B1044" t="s">
        <v>3976</v>
      </c>
      <c r="C1044" t="str">
        <f t="shared" si="80"/>
        <v>ornamentals_g_4_NSLandcoverESA3</v>
      </c>
      <c r="D1044">
        <v>120</v>
      </c>
      <c r="E1044">
        <v>85.8</v>
      </c>
      <c r="F1044">
        <v>10.5</v>
      </c>
      <c r="G1044">
        <v>5.9</v>
      </c>
      <c r="H1044">
        <v>74.2</v>
      </c>
      <c r="I1044">
        <v>64.5</v>
      </c>
      <c r="J1044">
        <v>48.8</v>
      </c>
      <c r="K1044">
        <v>38.4</v>
      </c>
      <c r="L1044">
        <v>30.4</v>
      </c>
      <c r="M1044">
        <v>30.1</v>
      </c>
      <c r="N1044">
        <f>VLOOKUP(C1044,'Original PWC Results'!C:E,3,FALSE)</f>
        <v>111</v>
      </c>
      <c r="O1044">
        <f t="shared" si="83"/>
        <v>0.77297297297297296</v>
      </c>
      <c r="R1044">
        <f t="shared" si="81"/>
        <v>15</v>
      </c>
      <c r="S1044">
        <f t="shared" si="82"/>
        <v>23</v>
      </c>
    </row>
    <row r="1045" spans="1:19" x14ac:dyDescent="0.3">
      <c r="A1045">
        <f t="shared" si="84"/>
        <v>1044</v>
      </c>
      <c r="B1045" t="s">
        <v>3977</v>
      </c>
      <c r="C1045" t="str">
        <f t="shared" si="80"/>
        <v>ornamentals_g_4_NSLandcoverESA4</v>
      </c>
      <c r="D1045">
        <v>64.2</v>
      </c>
      <c r="E1045">
        <v>56.7</v>
      </c>
      <c r="F1045">
        <v>9.14</v>
      </c>
      <c r="G1045">
        <v>6.64</v>
      </c>
      <c r="H1045">
        <v>49.5</v>
      </c>
      <c r="I1045">
        <v>39.4</v>
      </c>
      <c r="J1045">
        <v>27.9</v>
      </c>
      <c r="K1045">
        <v>23.3</v>
      </c>
      <c r="L1045">
        <v>20.5</v>
      </c>
      <c r="M1045">
        <v>20.3</v>
      </c>
      <c r="N1045">
        <f>VLOOKUP(C1045,'Original PWC Results'!C:E,3,FALSE)</f>
        <v>78.3</v>
      </c>
      <c r="O1045">
        <f t="shared" si="83"/>
        <v>0.72413793103448287</v>
      </c>
      <c r="R1045">
        <f t="shared" si="81"/>
        <v>15</v>
      </c>
      <c r="S1045">
        <f t="shared" si="82"/>
        <v>23</v>
      </c>
    </row>
    <row r="1046" spans="1:19" x14ac:dyDescent="0.3">
      <c r="A1046">
        <f t="shared" si="84"/>
        <v>1045</v>
      </c>
      <c r="B1046" t="s">
        <v>3978</v>
      </c>
      <c r="C1046" t="str">
        <f t="shared" si="80"/>
        <v>ornamentals_g_4_NSLandcoverESA5</v>
      </c>
      <c r="D1046">
        <v>56.5</v>
      </c>
      <c r="E1046">
        <v>51.3</v>
      </c>
      <c r="F1046">
        <v>4.8499999999999996</v>
      </c>
      <c r="G1046">
        <v>2.78</v>
      </c>
      <c r="H1046">
        <v>47.4</v>
      </c>
      <c r="I1046">
        <v>34.6</v>
      </c>
      <c r="J1046">
        <v>23.1</v>
      </c>
      <c r="K1046">
        <v>17.7</v>
      </c>
      <c r="L1046">
        <v>14.9</v>
      </c>
      <c r="M1046">
        <v>14.7</v>
      </c>
      <c r="N1046">
        <f>VLOOKUP(C1046,'Original PWC Results'!C:E,3,FALSE)</f>
        <v>82.5</v>
      </c>
      <c r="O1046">
        <f t="shared" si="83"/>
        <v>0.62181818181818183</v>
      </c>
      <c r="R1046">
        <f t="shared" si="81"/>
        <v>15</v>
      </c>
      <c r="S1046">
        <f t="shared" si="82"/>
        <v>23</v>
      </c>
    </row>
    <row r="1047" spans="1:19" x14ac:dyDescent="0.3">
      <c r="A1047">
        <f t="shared" si="84"/>
        <v>1046</v>
      </c>
      <c r="B1047" t="s">
        <v>3979</v>
      </c>
      <c r="C1047" t="str">
        <f t="shared" si="80"/>
        <v>ornamentals_g_4_NSLandcoverESA6</v>
      </c>
      <c r="D1047">
        <v>54.7</v>
      </c>
      <c r="E1047">
        <v>48.1</v>
      </c>
      <c r="F1047">
        <v>4.53</v>
      </c>
      <c r="G1047">
        <v>2.46</v>
      </c>
      <c r="H1047">
        <v>41.9</v>
      </c>
      <c r="I1047">
        <v>36.4</v>
      </c>
      <c r="J1047">
        <v>22.4</v>
      </c>
      <c r="K1047">
        <v>16.8</v>
      </c>
      <c r="L1047">
        <v>14.1</v>
      </c>
      <c r="M1047">
        <v>13.9</v>
      </c>
      <c r="N1047">
        <f>VLOOKUP(C1047,'Original PWC Results'!C:E,3,FALSE)</f>
        <v>80.400000000000006</v>
      </c>
      <c r="O1047">
        <f t="shared" si="83"/>
        <v>0.59825870646766166</v>
      </c>
      <c r="R1047">
        <f t="shared" si="81"/>
        <v>15</v>
      </c>
      <c r="S1047">
        <f t="shared" si="82"/>
        <v>23</v>
      </c>
    </row>
    <row r="1048" spans="1:19" x14ac:dyDescent="0.3">
      <c r="A1048">
        <f t="shared" si="84"/>
        <v>1047</v>
      </c>
      <c r="B1048" t="s">
        <v>3980</v>
      </c>
      <c r="C1048" t="str">
        <f t="shared" si="80"/>
        <v>ornamentals_g_4_NSLandcoverESA7</v>
      </c>
      <c r="D1048">
        <v>76.8</v>
      </c>
      <c r="E1048">
        <v>60.7</v>
      </c>
      <c r="F1048">
        <v>4.3899999999999997</v>
      </c>
      <c r="G1048">
        <v>2.73</v>
      </c>
      <c r="H1048">
        <v>48.2</v>
      </c>
      <c r="I1048">
        <v>34.1</v>
      </c>
      <c r="J1048">
        <v>21.9</v>
      </c>
      <c r="K1048">
        <v>15.8</v>
      </c>
      <c r="L1048">
        <v>13.5</v>
      </c>
      <c r="M1048">
        <v>13.2</v>
      </c>
      <c r="N1048">
        <f>VLOOKUP(C1048,'Original PWC Results'!C:E,3,FALSE)</f>
        <v>90</v>
      </c>
      <c r="O1048">
        <f t="shared" si="83"/>
        <v>0.67444444444444451</v>
      </c>
      <c r="R1048">
        <f t="shared" si="81"/>
        <v>15</v>
      </c>
      <c r="S1048">
        <f t="shared" si="82"/>
        <v>23</v>
      </c>
    </row>
    <row r="1049" spans="1:19" x14ac:dyDescent="0.3">
      <c r="A1049">
        <f t="shared" si="84"/>
        <v>1048</v>
      </c>
      <c r="B1049" t="s">
        <v>3981</v>
      </c>
      <c r="C1049" t="str">
        <f t="shared" si="80"/>
        <v>ornamentals_g_4_NSLandcoverESA8</v>
      </c>
      <c r="D1049">
        <v>126</v>
      </c>
      <c r="E1049">
        <v>60.3</v>
      </c>
      <c r="F1049">
        <v>4.8</v>
      </c>
      <c r="G1049">
        <v>3.33</v>
      </c>
      <c r="H1049">
        <v>48.1</v>
      </c>
      <c r="I1049">
        <v>38.1</v>
      </c>
      <c r="J1049">
        <v>24</v>
      </c>
      <c r="K1049">
        <v>18</v>
      </c>
      <c r="L1049">
        <v>15.6</v>
      </c>
      <c r="M1049">
        <v>15.3</v>
      </c>
      <c r="N1049">
        <f>VLOOKUP(C1049,'Original PWC Results'!C:E,3,FALSE)</f>
        <v>78.099999999999994</v>
      </c>
      <c r="O1049">
        <f t="shared" si="83"/>
        <v>0.77208706786171577</v>
      </c>
      <c r="R1049">
        <f t="shared" si="81"/>
        <v>15</v>
      </c>
      <c r="S1049">
        <f t="shared" si="82"/>
        <v>23</v>
      </c>
    </row>
    <row r="1050" spans="1:19" x14ac:dyDescent="0.3">
      <c r="A1050">
        <f t="shared" si="84"/>
        <v>1049</v>
      </c>
      <c r="B1050" t="s">
        <v>3982</v>
      </c>
      <c r="C1050" t="str">
        <f t="shared" si="80"/>
        <v>ornamentals_g_4_NSLandcoverESA9</v>
      </c>
      <c r="D1050">
        <v>87.2</v>
      </c>
      <c r="E1050">
        <v>69.5</v>
      </c>
      <c r="F1050">
        <v>6.82</v>
      </c>
      <c r="G1050">
        <v>4.9000000000000004</v>
      </c>
      <c r="H1050">
        <v>56.1</v>
      </c>
      <c r="I1050">
        <v>45.6</v>
      </c>
      <c r="J1050">
        <v>29.6</v>
      </c>
      <c r="K1050">
        <v>22.2</v>
      </c>
      <c r="L1050">
        <v>19.399999999999999</v>
      </c>
      <c r="M1050">
        <v>19.2</v>
      </c>
      <c r="N1050">
        <f>VLOOKUP(C1050,'Original PWC Results'!C:E,3,FALSE)</f>
        <v>91.5</v>
      </c>
      <c r="O1050">
        <f t="shared" si="83"/>
        <v>0.7595628415300546</v>
      </c>
      <c r="R1050">
        <f t="shared" si="81"/>
        <v>15</v>
      </c>
      <c r="S1050">
        <f t="shared" si="82"/>
        <v>23</v>
      </c>
    </row>
    <row r="1051" spans="1:19" x14ac:dyDescent="0.3">
      <c r="A1051">
        <f t="shared" si="84"/>
        <v>1050</v>
      </c>
      <c r="B1051" t="s">
        <v>3983</v>
      </c>
      <c r="C1051" t="str">
        <f t="shared" si="80"/>
        <v>ornamentals_g_4_NSLandcoverESA10a</v>
      </c>
      <c r="D1051">
        <v>64.900000000000006</v>
      </c>
      <c r="E1051">
        <v>52</v>
      </c>
      <c r="F1051">
        <v>4.03</v>
      </c>
      <c r="G1051">
        <v>2.46</v>
      </c>
      <c r="H1051">
        <v>41.8</v>
      </c>
      <c r="I1051">
        <v>29.6</v>
      </c>
      <c r="J1051">
        <v>20</v>
      </c>
      <c r="K1051">
        <v>14.7</v>
      </c>
      <c r="L1051">
        <v>12.5</v>
      </c>
      <c r="M1051">
        <v>12.2</v>
      </c>
      <c r="N1051">
        <f>VLOOKUP(C1051,'Original PWC Results'!C:E,3,FALSE)</f>
        <v>86.9</v>
      </c>
      <c r="O1051">
        <f t="shared" si="83"/>
        <v>0.59838895281933258</v>
      </c>
      <c r="R1051">
        <f t="shared" si="81"/>
        <v>15</v>
      </c>
      <c r="S1051">
        <f t="shared" si="82"/>
        <v>23</v>
      </c>
    </row>
    <row r="1052" spans="1:19" x14ac:dyDescent="0.3">
      <c r="A1052">
        <f t="shared" si="84"/>
        <v>1051</v>
      </c>
      <c r="B1052" t="s">
        <v>3984</v>
      </c>
      <c r="C1052" t="str">
        <f t="shared" si="80"/>
        <v>ornamentals_g_4_NSLandcoverESA10b</v>
      </c>
      <c r="D1052">
        <v>30.5</v>
      </c>
      <c r="E1052">
        <v>28.4</v>
      </c>
      <c r="F1052">
        <v>4.37</v>
      </c>
      <c r="G1052">
        <v>2.97</v>
      </c>
      <c r="H1052">
        <v>26.3</v>
      </c>
      <c r="I1052">
        <v>25.2</v>
      </c>
      <c r="J1052">
        <v>19.3</v>
      </c>
      <c r="K1052">
        <v>15.1</v>
      </c>
      <c r="L1052">
        <v>11.8</v>
      </c>
      <c r="M1052">
        <v>11.7</v>
      </c>
      <c r="N1052">
        <f>VLOOKUP(C1052,'Original PWC Results'!C:E,3,FALSE)</f>
        <v>51.8</v>
      </c>
      <c r="O1052">
        <f t="shared" si="83"/>
        <v>0.54826254826254828</v>
      </c>
      <c r="R1052">
        <f t="shared" si="81"/>
        <v>15</v>
      </c>
      <c r="S1052">
        <f t="shared" si="82"/>
        <v>23</v>
      </c>
    </row>
    <row r="1053" spans="1:19" x14ac:dyDescent="0.3">
      <c r="A1053">
        <f t="shared" si="84"/>
        <v>1052</v>
      </c>
      <c r="B1053" t="s">
        <v>3985</v>
      </c>
      <c r="C1053" t="str">
        <f t="shared" si="80"/>
        <v>ornamentals_g_4_NSLandcoverESA11a</v>
      </c>
      <c r="D1053">
        <v>66.400000000000006</v>
      </c>
      <c r="E1053">
        <v>58</v>
      </c>
      <c r="F1053">
        <v>4.53</v>
      </c>
      <c r="G1053">
        <v>2.6</v>
      </c>
      <c r="H1053">
        <v>49.2</v>
      </c>
      <c r="I1053">
        <v>36.700000000000003</v>
      </c>
      <c r="J1053">
        <v>23.4</v>
      </c>
      <c r="K1053">
        <v>17.2</v>
      </c>
      <c r="L1053">
        <v>14.4</v>
      </c>
      <c r="M1053">
        <v>14.1</v>
      </c>
      <c r="N1053">
        <f>VLOOKUP(C1053,'Original PWC Results'!C:E,3,FALSE)</f>
        <v>91.8</v>
      </c>
      <c r="O1053">
        <f t="shared" si="83"/>
        <v>0.63180827886710245</v>
      </c>
      <c r="R1053">
        <f t="shared" si="81"/>
        <v>15</v>
      </c>
      <c r="S1053">
        <f t="shared" si="82"/>
        <v>23</v>
      </c>
    </row>
    <row r="1054" spans="1:19" x14ac:dyDescent="0.3">
      <c r="A1054">
        <f t="shared" si="84"/>
        <v>1053</v>
      </c>
      <c r="B1054" t="s">
        <v>3986</v>
      </c>
      <c r="C1054" t="str">
        <f t="shared" si="80"/>
        <v>ornamentals_g_4_NSLandcoverESA11b</v>
      </c>
      <c r="D1054">
        <v>40.200000000000003</v>
      </c>
      <c r="E1054">
        <v>36.5</v>
      </c>
      <c r="F1054">
        <v>2.91</v>
      </c>
      <c r="G1054">
        <v>1.98</v>
      </c>
      <c r="H1054">
        <v>26.5</v>
      </c>
      <c r="I1054">
        <v>21.5</v>
      </c>
      <c r="J1054">
        <v>14.4</v>
      </c>
      <c r="K1054">
        <v>10.6</v>
      </c>
      <c r="L1054">
        <v>9.09</v>
      </c>
      <c r="M1054">
        <v>8.8699999999999992</v>
      </c>
      <c r="N1054">
        <f>VLOOKUP(C1054,'Original PWC Results'!C:E,3,FALSE)</f>
        <v>56.7</v>
      </c>
      <c r="O1054">
        <f t="shared" si="83"/>
        <v>0.64373897707231043</v>
      </c>
      <c r="R1054">
        <f t="shared" si="81"/>
        <v>15</v>
      </c>
      <c r="S1054">
        <f t="shared" si="82"/>
        <v>23</v>
      </c>
    </row>
    <row r="1055" spans="1:19" x14ac:dyDescent="0.3">
      <c r="A1055">
        <f t="shared" si="84"/>
        <v>1054</v>
      </c>
      <c r="B1055" t="s">
        <v>3987</v>
      </c>
      <c r="C1055" t="str">
        <f t="shared" si="80"/>
        <v>ornamentals_g_4_NSLandcoverESA12a</v>
      </c>
      <c r="D1055">
        <v>112</v>
      </c>
      <c r="E1055">
        <v>87.7</v>
      </c>
      <c r="F1055">
        <v>6.4</v>
      </c>
      <c r="G1055">
        <v>3.99</v>
      </c>
      <c r="H1055">
        <v>72.5</v>
      </c>
      <c r="I1055">
        <v>51.1</v>
      </c>
      <c r="J1055">
        <v>34.299999999999997</v>
      </c>
      <c r="K1055">
        <v>24.8</v>
      </c>
      <c r="L1055">
        <v>21.2</v>
      </c>
      <c r="M1055">
        <v>20.8</v>
      </c>
      <c r="N1055">
        <f>VLOOKUP(C1055,'Original PWC Results'!C:E,3,FALSE)</f>
        <v>112</v>
      </c>
      <c r="O1055">
        <f t="shared" si="83"/>
        <v>0.78303571428571428</v>
      </c>
      <c r="R1055">
        <f t="shared" si="81"/>
        <v>15</v>
      </c>
      <c r="S1055">
        <f t="shared" si="82"/>
        <v>23</v>
      </c>
    </row>
    <row r="1056" spans="1:19" x14ac:dyDescent="0.3">
      <c r="A1056">
        <f t="shared" si="84"/>
        <v>1055</v>
      </c>
      <c r="B1056" t="s">
        <v>3988</v>
      </c>
      <c r="C1056" t="str">
        <f t="shared" si="80"/>
        <v>ornamentals_g_4_NSLandcoverESA12b</v>
      </c>
      <c r="D1056">
        <v>91.1</v>
      </c>
      <c r="E1056">
        <v>68.5</v>
      </c>
      <c r="F1056">
        <v>5.49</v>
      </c>
      <c r="G1056">
        <v>3.38</v>
      </c>
      <c r="H1056">
        <v>51</v>
      </c>
      <c r="I1056">
        <v>38.200000000000003</v>
      </c>
      <c r="J1056">
        <v>29.1</v>
      </c>
      <c r="K1056">
        <v>21.5</v>
      </c>
      <c r="L1056">
        <v>17.5</v>
      </c>
      <c r="M1056">
        <v>17.2</v>
      </c>
      <c r="N1056">
        <f>VLOOKUP(C1056,'Original PWC Results'!C:E,3,FALSE)</f>
        <v>86.4</v>
      </c>
      <c r="O1056">
        <f t="shared" si="83"/>
        <v>0.79282407407407407</v>
      </c>
      <c r="R1056">
        <f t="shared" si="81"/>
        <v>15</v>
      </c>
      <c r="S1056">
        <f t="shared" si="82"/>
        <v>23</v>
      </c>
    </row>
    <row r="1057" spans="1:19" x14ac:dyDescent="0.3">
      <c r="A1057">
        <f t="shared" si="84"/>
        <v>1056</v>
      </c>
      <c r="B1057" t="s">
        <v>3989</v>
      </c>
      <c r="C1057" t="str">
        <f t="shared" si="80"/>
        <v>ornamentals_g_4_NSLandcoverESA13</v>
      </c>
      <c r="D1057">
        <v>74.2</v>
      </c>
      <c r="E1057">
        <v>62.8</v>
      </c>
      <c r="F1057">
        <v>5.95</v>
      </c>
      <c r="G1057">
        <v>2.9</v>
      </c>
      <c r="H1057">
        <v>54.5</v>
      </c>
      <c r="I1057">
        <v>39.299999999999997</v>
      </c>
      <c r="J1057">
        <v>26.6</v>
      </c>
      <c r="K1057">
        <v>20.8</v>
      </c>
      <c r="L1057">
        <v>15.8</v>
      </c>
      <c r="M1057">
        <v>15.7</v>
      </c>
      <c r="N1057">
        <f>VLOOKUP(C1057,'Original PWC Results'!C:E,3,FALSE)</f>
        <v>81</v>
      </c>
      <c r="O1057">
        <f t="shared" si="83"/>
        <v>0.77530864197530858</v>
      </c>
      <c r="R1057">
        <f t="shared" si="81"/>
        <v>15</v>
      </c>
      <c r="S1057">
        <f t="shared" si="82"/>
        <v>23</v>
      </c>
    </row>
    <row r="1058" spans="1:19" x14ac:dyDescent="0.3">
      <c r="A1058">
        <f t="shared" si="84"/>
        <v>1057</v>
      </c>
      <c r="B1058" t="s">
        <v>3990</v>
      </c>
      <c r="C1058" t="str">
        <f t="shared" si="80"/>
        <v>ornamentals_g_4_NSLandcoverESA14</v>
      </c>
      <c r="D1058">
        <v>25.6</v>
      </c>
      <c r="E1058">
        <v>24.3</v>
      </c>
      <c r="F1058">
        <v>3.99</v>
      </c>
      <c r="G1058">
        <v>3.13</v>
      </c>
      <c r="H1058">
        <v>23.5</v>
      </c>
      <c r="I1058">
        <v>19.899999999999999</v>
      </c>
      <c r="J1058">
        <v>15.9</v>
      </c>
      <c r="K1058">
        <v>12.9</v>
      </c>
      <c r="L1058">
        <v>10.199999999999999</v>
      </c>
      <c r="M1058">
        <v>10.1</v>
      </c>
      <c r="N1058">
        <f>VLOOKUP(C1058,'Original PWC Results'!C:E,3,FALSE)</f>
        <v>60.3</v>
      </c>
      <c r="O1058">
        <f t="shared" si="83"/>
        <v>0.40298507462686572</v>
      </c>
      <c r="R1058">
        <f t="shared" si="81"/>
        <v>15</v>
      </c>
      <c r="S1058">
        <f t="shared" si="82"/>
        <v>23</v>
      </c>
    </row>
    <row r="1059" spans="1:19" x14ac:dyDescent="0.3">
      <c r="A1059">
        <f t="shared" si="84"/>
        <v>1058</v>
      </c>
      <c r="B1059" t="s">
        <v>3991</v>
      </c>
      <c r="C1059" t="str">
        <f t="shared" si="80"/>
        <v>ornamentals_g_4_NSLandcoverESA15a</v>
      </c>
      <c r="D1059">
        <v>84.2</v>
      </c>
      <c r="E1059">
        <v>68.8</v>
      </c>
      <c r="F1059">
        <v>9.1999999999999993</v>
      </c>
      <c r="G1059">
        <v>5.0999999999999996</v>
      </c>
      <c r="H1059">
        <v>56.8</v>
      </c>
      <c r="I1059">
        <v>47.7</v>
      </c>
      <c r="J1059">
        <v>34.9</v>
      </c>
      <c r="K1059">
        <v>27.2</v>
      </c>
      <c r="L1059">
        <v>20.9</v>
      </c>
      <c r="M1059">
        <v>20.7</v>
      </c>
      <c r="N1059">
        <f>VLOOKUP(C1059,'Original PWC Results'!C:E,3,FALSE)</f>
        <v>88</v>
      </c>
      <c r="O1059">
        <f t="shared" si="83"/>
        <v>0.78181818181818175</v>
      </c>
      <c r="R1059">
        <f t="shared" si="81"/>
        <v>15</v>
      </c>
      <c r="S1059">
        <f t="shared" si="82"/>
        <v>23</v>
      </c>
    </row>
    <row r="1060" spans="1:19" x14ac:dyDescent="0.3">
      <c r="A1060">
        <f t="shared" si="84"/>
        <v>1059</v>
      </c>
      <c r="B1060" t="s">
        <v>3992</v>
      </c>
      <c r="C1060" t="str">
        <f t="shared" si="80"/>
        <v>ornamentals_g_4_NSLandcoverESA15b</v>
      </c>
      <c r="D1060">
        <v>34.700000000000003</v>
      </c>
      <c r="E1060">
        <v>30</v>
      </c>
      <c r="F1060">
        <v>2.35</v>
      </c>
      <c r="G1060">
        <v>1.34</v>
      </c>
      <c r="H1060">
        <v>24.4</v>
      </c>
      <c r="I1060">
        <v>16.600000000000001</v>
      </c>
      <c r="J1060">
        <v>11.5</v>
      </c>
      <c r="K1060">
        <v>8.59</v>
      </c>
      <c r="L1060">
        <v>6.74</v>
      </c>
      <c r="M1060">
        <v>6.58</v>
      </c>
      <c r="N1060">
        <f>VLOOKUP(C1060,'Original PWC Results'!C:E,3,FALSE)</f>
        <v>40.299999999999997</v>
      </c>
      <c r="O1060">
        <f t="shared" si="83"/>
        <v>0.74441687344913154</v>
      </c>
      <c r="R1060">
        <f t="shared" si="81"/>
        <v>15</v>
      </c>
      <c r="S1060">
        <f t="shared" si="82"/>
        <v>23</v>
      </c>
    </row>
    <row r="1061" spans="1:19" x14ac:dyDescent="0.3">
      <c r="A1061">
        <f t="shared" si="84"/>
        <v>1060</v>
      </c>
      <c r="B1061" t="s">
        <v>3993</v>
      </c>
      <c r="C1061" t="str">
        <f t="shared" si="80"/>
        <v>ornamentals_g_4_NSLandcoverESA16a</v>
      </c>
      <c r="D1061">
        <v>18.100000000000001</v>
      </c>
      <c r="E1061">
        <v>17.7</v>
      </c>
      <c r="F1061">
        <v>3.08</v>
      </c>
      <c r="G1061">
        <v>2.12</v>
      </c>
      <c r="H1061">
        <v>17.2</v>
      </c>
      <c r="I1061">
        <v>15.9</v>
      </c>
      <c r="J1061">
        <v>12.9</v>
      </c>
      <c r="K1061">
        <v>10.5</v>
      </c>
      <c r="L1061">
        <v>8.41</v>
      </c>
      <c r="M1061">
        <v>8.33</v>
      </c>
      <c r="N1061">
        <f>VLOOKUP(C1061,'Original PWC Results'!C:E,3,FALSE)</f>
        <v>27.7</v>
      </c>
      <c r="O1061">
        <f t="shared" si="83"/>
        <v>0.63898916967509023</v>
      </c>
      <c r="R1061">
        <f t="shared" si="81"/>
        <v>15</v>
      </c>
      <c r="S1061">
        <f t="shared" si="82"/>
        <v>23</v>
      </c>
    </row>
    <row r="1062" spans="1:19" x14ac:dyDescent="0.3">
      <c r="A1062">
        <f t="shared" si="84"/>
        <v>1061</v>
      </c>
      <c r="B1062" t="s">
        <v>3994</v>
      </c>
      <c r="C1062" t="str">
        <f t="shared" si="80"/>
        <v>ornamentals_g_4_NSLandcoverESA16b</v>
      </c>
      <c r="D1062">
        <v>13.1</v>
      </c>
      <c r="E1062">
        <v>13</v>
      </c>
      <c r="F1062">
        <v>2.33</v>
      </c>
      <c r="G1062">
        <v>2.13</v>
      </c>
      <c r="H1062">
        <v>12.7</v>
      </c>
      <c r="I1062">
        <v>11.5</v>
      </c>
      <c r="J1062">
        <v>9.35</v>
      </c>
      <c r="K1062">
        <v>7.81</v>
      </c>
      <c r="L1062">
        <v>6.02</v>
      </c>
      <c r="M1062">
        <v>5.97</v>
      </c>
      <c r="N1062">
        <f>VLOOKUP(C1062,'Original PWC Results'!C:E,3,FALSE)</f>
        <v>14.5</v>
      </c>
      <c r="O1062">
        <f t="shared" si="83"/>
        <v>0.89655172413793105</v>
      </c>
      <c r="R1062">
        <f t="shared" si="81"/>
        <v>15</v>
      </c>
      <c r="S1062">
        <f t="shared" si="82"/>
        <v>23</v>
      </c>
    </row>
    <row r="1063" spans="1:19" x14ac:dyDescent="0.3">
      <c r="A1063">
        <f t="shared" si="84"/>
        <v>1062</v>
      </c>
      <c r="B1063" t="s">
        <v>3995</v>
      </c>
      <c r="C1063" t="str">
        <f t="shared" si="80"/>
        <v>ornamentals_g_4_NSLandcoverESA17a</v>
      </c>
      <c r="D1063">
        <v>41.5</v>
      </c>
      <c r="E1063">
        <v>38.1</v>
      </c>
      <c r="F1063">
        <v>6.84</v>
      </c>
      <c r="G1063">
        <v>4.3</v>
      </c>
      <c r="H1063">
        <v>35.6</v>
      </c>
      <c r="I1063">
        <v>33.6</v>
      </c>
      <c r="J1063">
        <v>26.2</v>
      </c>
      <c r="K1063">
        <v>21.6</v>
      </c>
      <c r="L1063">
        <v>16.2</v>
      </c>
      <c r="M1063">
        <v>16.100000000000001</v>
      </c>
      <c r="N1063">
        <f>VLOOKUP(C1063,'Original PWC Results'!C:E,3,FALSE)</f>
        <v>70.400000000000006</v>
      </c>
      <c r="O1063">
        <f t="shared" si="83"/>
        <v>0.54119318181818177</v>
      </c>
      <c r="R1063">
        <f t="shared" si="81"/>
        <v>15</v>
      </c>
      <c r="S1063">
        <f t="shared" si="82"/>
        <v>23</v>
      </c>
    </row>
    <row r="1064" spans="1:19" x14ac:dyDescent="0.3">
      <c r="A1064">
        <f t="shared" si="84"/>
        <v>1063</v>
      </c>
      <c r="B1064" t="s">
        <v>3996</v>
      </c>
      <c r="C1064" t="str">
        <f t="shared" si="80"/>
        <v>ornamentals_g_4_NSLandcoverESA17b</v>
      </c>
      <c r="D1064">
        <v>15</v>
      </c>
      <c r="E1064">
        <v>14.8</v>
      </c>
      <c r="F1064">
        <v>2.5</v>
      </c>
      <c r="G1064">
        <v>2.19</v>
      </c>
      <c r="H1064">
        <v>14.3</v>
      </c>
      <c r="I1064">
        <v>12.9</v>
      </c>
      <c r="J1064">
        <v>10.4</v>
      </c>
      <c r="K1064">
        <v>8.39</v>
      </c>
      <c r="L1064">
        <v>6.56</v>
      </c>
      <c r="M1064">
        <v>6.49</v>
      </c>
      <c r="N1064">
        <f>VLOOKUP(C1064,'Original PWC Results'!C:E,3,FALSE)</f>
        <v>36.5</v>
      </c>
      <c r="O1064">
        <f t="shared" si="83"/>
        <v>0.40547945205479452</v>
      </c>
      <c r="R1064">
        <f t="shared" si="81"/>
        <v>15</v>
      </c>
      <c r="S1064">
        <f t="shared" si="82"/>
        <v>23</v>
      </c>
    </row>
    <row r="1065" spans="1:19" x14ac:dyDescent="0.3">
      <c r="A1065">
        <f t="shared" si="84"/>
        <v>1064</v>
      </c>
      <c r="B1065" t="s">
        <v>3997</v>
      </c>
      <c r="C1065" t="str">
        <f t="shared" si="80"/>
        <v>ornamentals_g_4_NSLandcoverESA18a</v>
      </c>
      <c r="D1065">
        <v>17</v>
      </c>
      <c r="E1065">
        <v>16.7</v>
      </c>
      <c r="F1065">
        <v>2.7</v>
      </c>
      <c r="G1065">
        <v>2.11</v>
      </c>
      <c r="H1065">
        <v>16.100000000000001</v>
      </c>
      <c r="I1065">
        <v>13.5</v>
      </c>
      <c r="J1065">
        <v>10.8</v>
      </c>
      <c r="K1065">
        <v>9</v>
      </c>
      <c r="L1065">
        <v>6.9</v>
      </c>
      <c r="M1065">
        <v>6.85</v>
      </c>
      <c r="N1065">
        <f>VLOOKUP(C1065,'Original PWC Results'!C:E,3,FALSE)</f>
        <v>29.6</v>
      </c>
      <c r="O1065">
        <f t="shared" si="83"/>
        <v>0.56418918918918914</v>
      </c>
      <c r="R1065">
        <f t="shared" si="81"/>
        <v>15</v>
      </c>
      <c r="S1065">
        <f t="shared" si="82"/>
        <v>23</v>
      </c>
    </row>
    <row r="1066" spans="1:19" x14ac:dyDescent="0.3">
      <c r="A1066">
        <f t="shared" si="84"/>
        <v>1065</v>
      </c>
      <c r="B1066" t="s">
        <v>3998</v>
      </c>
      <c r="C1066" t="str">
        <f t="shared" si="80"/>
        <v>ornamentals_g_4_NSLandcoverESA18b</v>
      </c>
      <c r="D1066">
        <v>21.2</v>
      </c>
      <c r="E1066">
        <v>19.899999999999999</v>
      </c>
      <c r="F1066">
        <v>3.21</v>
      </c>
      <c r="G1066">
        <v>1.99</v>
      </c>
      <c r="H1066">
        <v>18.399999999999999</v>
      </c>
      <c r="I1066">
        <v>16.8</v>
      </c>
      <c r="J1066">
        <v>14.5</v>
      </c>
      <c r="K1066">
        <v>11.5</v>
      </c>
      <c r="L1066">
        <v>9.17</v>
      </c>
      <c r="M1066">
        <v>9.08</v>
      </c>
      <c r="N1066">
        <f>VLOOKUP(C1066,'Original PWC Results'!C:E,3,FALSE)</f>
        <v>36.4</v>
      </c>
      <c r="O1066">
        <f t="shared" si="83"/>
        <v>0.54670329670329665</v>
      </c>
      <c r="R1066">
        <f t="shared" si="81"/>
        <v>15</v>
      </c>
      <c r="S1066">
        <f t="shared" si="82"/>
        <v>23</v>
      </c>
    </row>
    <row r="1067" spans="1:19" x14ac:dyDescent="0.3">
      <c r="A1067">
        <f t="shared" si="84"/>
        <v>1066</v>
      </c>
      <c r="B1067" t="s">
        <v>3999</v>
      </c>
      <c r="C1067" t="str">
        <f t="shared" si="80"/>
        <v>ornamentals_g_4_NSLandcoverESA19a</v>
      </c>
      <c r="D1067">
        <v>20.3</v>
      </c>
      <c r="E1067">
        <v>19.2</v>
      </c>
      <c r="F1067">
        <v>5.03</v>
      </c>
      <c r="G1067">
        <v>3.73</v>
      </c>
      <c r="H1067">
        <v>18.5</v>
      </c>
      <c r="I1067">
        <v>17.100000000000001</v>
      </c>
      <c r="J1067">
        <v>12.9</v>
      </c>
      <c r="K1067">
        <v>10.8</v>
      </c>
      <c r="L1067">
        <v>8.5399999999999991</v>
      </c>
      <c r="M1067">
        <v>8.49</v>
      </c>
      <c r="N1067">
        <f>VLOOKUP(C1067,'Original PWC Results'!C:E,3,FALSE)</f>
        <v>38.1</v>
      </c>
      <c r="O1067">
        <f t="shared" si="83"/>
        <v>0.50393700787401574</v>
      </c>
      <c r="R1067">
        <f t="shared" si="81"/>
        <v>15</v>
      </c>
      <c r="S1067">
        <f t="shared" si="82"/>
        <v>23</v>
      </c>
    </row>
    <row r="1068" spans="1:19" x14ac:dyDescent="0.3">
      <c r="A1068">
        <f t="shared" si="84"/>
        <v>1067</v>
      </c>
      <c r="B1068" t="s">
        <v>4000</v>
      </c>
      <c r="C1068" t="str">
        <f t="shared" si="80"/>
        <v>ornamentals_g_4_NSLandcoverESA19b</v>
      </c>
      <c r="D1068">
        <v>51.6</v>
      </c>
      <c r="E1068">
        <v>45.9</v>
      </c>
      <c r="F1068">
        <v>11.5</v>
      </c>
      <c r="G1068">
        <v>7.15</v>
      </c>
      <c r="H1068">
        <v>41</v>
      </c>
      <c r="I1068">
        <v>34.799999999999997</v>
      </c>
      <c r="J1068">
        <v>27.2</v>
      </c>
      <c r="K1068">
        <v>24.3</v>
      </c>
      <c r="L1068">
        <v>18.7</v>
      </c>
      <c r="M1068">
        <v>18.899999999999999</v>
      </c>
      <c r="N1068">
        <f>VLOOKUP(C1068,'Original PWC Results'!C:E,3,FALSE)</f>
        <v>74.3</v>
      </c>
      <c r="O1068">
        <f t="shared" si="83"/>
        <v>0.61776581426648725</v>
      </c>
      <c r="R1068">
        <f t="shared" si="81"/>
        <v>15</v>
      </c>
      <c r="S1068">
        <f t="shared" si="82"/>
        <v>23</v>
      </c>
    </row>
    <row r="1069" spans="1:19" x14ac:dyDescent="0.3">
      <c r="A1069">
        <f t="shared" si="84"/>
        <v>1068</v>
      </c>
      <c r="B1069" t="s">
        <v>4001</v>
      </c>
      <c r="C1069" t="str">
        <f t="shared" si="80"/>
        <v>ornamentals_g_4_NSLandcoverESA20a</v>
      </c>
      <c r="D1069">
        <v>165</v>
      </c>
      <c r="E1069">
        <v>76.8</v>
      </c>
      <c r="F1069">
        <v>6.35</v>
      </c>
      <c r="G1069">
        <v>3.98</v>
      </c>
      <c r="H1069">
        <v>58.4</v>
      </c>
      <c r="I1069">
        <v>44</v>
      </c>
      <c r="J1069">
        <v>32.9</v>
      </c>
      <c r="K1069">
        <v>24.8</v>
      </c>
      <c r="L1069">
        <v>20.399999999999999</v>
      </c>
      <c r="M1069">
        <v>20</v>
      </c>
      <c r="N1069">
        <f>VLOOKUP(C1069,'Original PWC Results'!C:E,3,FALSE)</f>
        <v>95.8</v>
      </c>
      <c r="O1069">
        <f t="shared" si="83"/>
        <v>0.80167014613778709</v>
      </c>
      <c r="R1069">
        <f t="shared" si="81"/>
        <v>15</v>
      </c>
      <c r="S1069">
        <f t="shared" si="82"/>
        <v>23</v>
      </c>
    </row>
    <row r="1070" spans="1:19" x14ac:dyDescent="0.3">
      <c r="A1070">
        <f t="shared" si="84"/>
        <v>1069</v>
      </c>
      <c r="B1070" t="s">
        <v>4002</v>
      </c>
      <c r="C1070" t="str">
        <f t="shared" si="80"/>
        <v>ornamentals_g_4_NSLandcoverESA20b</v>
      </c>
      <c r="D1070">
        <v>105</v>
      </c>
      <c r="E1070">
        <v>82.4</v>
      </c>
      <c r="F1070">
        <v>6.12</v>
      </c>
      <c r="G1070">
        <v>2.97</v>
      </c>
      <c r="H1070">
        <v>74.7</v>
      </c>
      <c r="I1070">
        <v>53.3</v>
      </c>
      <c r="J1070">
        <v>31.7</v>
      </c>
      <c r="K1070">
        <v>23.2</v>
      </c>
      <c r="L1070">
        <v>18.8</v>
      </c>
      <c r="M1070">
        <v>18.5</v>
      </c>
      <c r="N1070">
        <f>VLOOKUP(C1070,'Original PWC Results'!C:E,3,FALSE)</f>
        <v>105</v>
      </c>
      <c r="O1070">
        <f t="shared" si="83"/>
        <v>0.78476190476190477</v>
      </c>
      <c r="R1070">
        <f t="shared" si="81"/>
        <v>15</v>
      </c>
      <c r="S1070">
        <f t="shared" si="82"/>
        <v>23</v>
      </c>
    </row>
    <row r="1071" spans="1:19" x14ac:dyDescent="0.3">
      <c r="A1071">
        <f t="shared" si="84"/>
        <v>1070</v>
      </c>
      <c r="B1071" t="s">
        <v>4003</v>
      </c>
      <c r="C1071" t="str">
        <f t="shared" si="80"/>
        <v>ornamentals_g_4_NSLandcoverESA21</v>
      </c>
      <c r="D1071">
        <v>78.7</v>
      </c>
      <c r="E1071">
        <v>67.099999999999994</v>
      </c>
      <c r="F1071">
        <v>4.58</v>
      </c>
      <c r="G1071">
        <v>1.67</v>
      </c>
      <c r="H1071">
        <v>57.7</v>
      </c>
      <c r="I1071">
        <v>42.6</v>
      </c>
      <c r="J1071">
        <v>24.2</v>
      </c>
      <c r="K1071">
        <v>17.600000000000001</v>
      </c>
      <c r="L1071">
        <v>14.4</v>
      </c>
      <c r="M1071">
        <v>14.2</v>
      </c>
      <c r="N1071">
        <f>VLOOKUP(C1071,'Original PWC Results'!C:E,3,FALSE)</f>
        <v>88.3</v>
      </c>
      <c r="O1071">
        <f t="shared" si="83"/>
        <v>0.75990939977349936</v>
      </c>
      <c r="R1071">
        <f t="shared" si="81"/>
        <v>15</v>
      </c>
      <c r="S1071">
        <f t="shared" si="82"/>
        <v>23</v>
      </c>
    </row>
    <row r="1072" spans="1:19" x14ac:dyDescent="0.3">
      <c r="A1072">
        <f t="shared" si="84"/>
        <v>1071</v>
      </c>
      <c r="B1072" t="s">
        <v>4004</v>
      </c>
      <c r="C1072" t="str">
        <f t="shared" si="80"/>
        <v>pastures_g_7_GrasslandESA1</v>
      </c>
      <c r="D1072">
        <v>36</v>
      </c>
      <c r="E1072">
        <v>35.4</v>
      </c>
      <c r="F1072">
        <v>4.29</v>
      </c>
      <c r="G1072">
        <v>1.88</v>
      </c>
      <c r="H1072">
        <v>34.299999999999997</v>
      </c>
      <c r="I1072">
        <v>28.1</v>
      </c>
      <c r="J1072">
        <v>18.899999999999999</v>
      </c>
      <c r="K1072">
        <v>14.6</v>
      </c>
      <c r="L1072">
        <v>11.9</v>
      </c>
      <c r="M1072">
        <v>11.7</v>
      </c>
      <c r="N1072">
        <f>VLOOKUP(C1072,'Original PWC Results'!C:E,3,FALSE)</f>
        <v>58.6</v>
      </c>
      <c r="O1072">
        <f t="shared" si="83"/>
        <v>0.60409556313993173</v>
      </c>
      <c r="R1072">
        <f t="shared" si="81"/>
        <v>12</v>
      </c>
      <c r="S1072">
        <f t="shared" si="82"/>
        <v>20</v>
      </c>
    </row>
    <row r="1073" spans="1:19" x14ac:dyDescent="0.3">
      <c r="A1073">
        <f t="shared" si="84"/>
        <v>1072</v>
      </c>
      <c r="B1073" t="s">
        <v>4005</v>
      </c>
      <c r="C1073" t="str">
        <f t="shared" si="80"/>
        <v>pastures_g_7_GrasslandESA2</v>
      </c>
      <c r="D1073">
        <v>11.1</v>
      </c>
      <c r="E1073">
        <v>10.8</v>
      </c>
      <c r="F1073">
        <v>1.3</v>
      </c>
      <c r="G1073">
        <v>0.86499999999999999</v>
      </c>
      <c r="H1073">
        <v>10.1</v>
      </c>
      <c r="I1073">
        <v>7.78</v>
      </c>
      <c r="J1073">
        <v>5.36</v>
      </c>
      <c r="K1073">
        <v>4.38</v>
      </c>
      <c r="L1073">
        <v>3.23</v>
      </c>
      <c r="M1073">
        <v>3.21</v>
      </c>
      <c r="N1073">
        <f>VLOOKUP(C1073,'Original PWC Results'!C:E,3,FALSE)</f>
        <v>18.5</v>
      </c>
      <c r="O1073">
        <f t="shared" si="83"/>
        <v>0.58378378378378382</v>
      </c>
      <c r="R1073">
        <f t="shared" si="81"/>
        <v>12</v>
      </c>
      <c r="S1073">
        <f t="shared" si="82"/>
        <v>20</v>
      </c>
    </row>
    <row r="1074" spans="1:19" x14ac:dyDescent="0.3">
      <c r="A1074">
        <f t="shared" si="84"/>
        <v>1073</v>
      </c>
      <c r="B1074" t="s">
        <v>4006</v>
      </c>
      <c r="C1074" t="str">
        <f t="shared" si="80"/>
        <v>pastures_g_7_GrasslandESA3</v>
      </c>
      <c r="D1074">
        <v>69.599999999999994</v>
      </c>
      <c r="E1074">
        <v>68.7</v>
      </c>
      <c r="F1074">
        <v>7.93</v>
      </c>
      <c r="G1074">
        <v>3.19</v>
      </c>
      <c r="H1074">
        <v>66.2</v>
      </c>
      <c r="I1074">
        <v>55.2</v>
      </c>
      <c r="J1074">
        <v>36.9</v>
      </c>
      <c r="K1074">
        <v>28.3</v>
      </c>
      <c r="L1074">
        <v>21.4</v>
      </c>
      <c r="M1074">
        <v>21.2</v>
      </c>
      <c r="N1074">
        <f>VLOOKUP(C1074,'Original PWC Results'!C:E,3,FALSE)</f>
        <v>98.3</v>
      </c>
      <c r="O1074">
        <f t="shared" si="83"/>
        <v>0.69888097660223814</v>
      </c>
      <c r="R1074">
        <f t="shared" si="81"/>
        <v>12</v>
      </c>
      <c r="S1074">
        <f t="shared" si="82"/>
        <v>20</v>
      </c>
    </row>
    <row r="1075" spans="1:19" x14ac:dyDescent="0.3">
      <c r="A1075">
        <f t="shared" si="84"/>
        <v>1074</v>
      </c>
      <c r="B1075" t="s">
        <v>4007</v>
      </c>
      <c r="C1075" t="str">
        <f t="shared" si="80"/>
        <v>pastures_g_7_GrasslandESA4</v>
      </c>
      <c r="D1075">
        <v>11</v>
      </c>
      <c r="E1075">
        <v>10.8</v>
      </c>
      <c r="F1075">
        <v>1.4</v>
      </c>
      <c r="G1075">
        <v>1.1100000000000001</v>
      </c>
      <c r="H1075">
        <v>10.199999999999999</v>
      </c>
      <c r="I1075">
        <v>7.32</v>
      </c>
      <c r="J1075">
        <v>4.79</v>
      </c>
      <c r="K1075">
        <v>3.72</v>
      </c>
      <c r="L1075">
        <v>2.91</v>
      </c>
      <c r="M1075">
        <v>2.88</v>
      </c>
      <c r="N1075">
        <f>VLOOKUP(C1075,'Original PWC Results'!C:E,3,FALSE)</f>
        <v>20.9</v>
      </c>
      <c r="O1075">
        <f t="shared" si="83"/>
        <v>0.51674641148325362</v>
      </c>
      <c r="R1075">
        <f t="shared" si="81"/>
        <v>12</v>
      </c>
      <c r="S1075">
        <f t="shared" si="82"/>
        <v>20</v>
      </c>
    </row>
    <row r="1076" spans="1:19" x14ac:dyDescent="0.3">
      <c r="A1076">
        <f t="shared" si="84"/>
        <v>1075</v>
      </c>
      <c r="B1076" t="s">
        <v>4008</v>
      </c>
      <c r="C1076" t="str">
        <f t="shared" si="80"/>
        <v>pastures_g_7_GrasslandESA5</v>
      </c>
      <c r="D1076">
        <v>31.9</v>
      </c>
      <c r="E1076">
        <v>31.5</v>
      </c>
      <c r="F1076">
        <v>3.73</v>
      </c>
      <c r="G1076">
        <v>1.7</v>
      </c>
      <c r="H1076">
        <v>30.4</v>
      </c>
      <c r="I1076">
        <v>25.1</v>
      </c>
      <c r="J1076">
        <v>17.899999999999999</v>
      </c>
      <c r="K1076">
        <v>13.6</v>
      </c>
      <c r="L1076">
        <v>11</v>
      </c>
      <c r="M1076">
        <v>10.8</v>
      </c>
      <c r="N1076">
        <f>VLOOKUP(C1076,'Original PWC Results'!C:E,3,FALSE)</f>
        <v>49.7</v>
      </c>
      <c r="O1076">
        <f t="shared" si="83"/>
        <v>0.63380281690140838</v>
      </c>
      <c r="R1076">
        <f t="shared" si="81"/>
        <v>12</v>
      </c>
      <c r="S1076">
        <f t="shared" si="82"/>
        <v>20</v>
      </c>
    </row>
    <row r="1077" spans="1:19" x14ac:dyDescent="0.3">
      <c r="A1077">
        <f t="shared" si="84"/>
        <v>1076</v>
      </c>
      <c r="B1077" t="s">
        <v>4009</v>
      </c>
      <c r="C1077" t="str">
        <f t="shared" si="80"/>
        <v>pastures_g_7_GrasslandESA6</v>
      </c>
      <c r="D1077">
        <v>18.7</v>
      </c>
      <c r="E1077">
        <v>18.399999999999999</v>
      </c>
      <c r="F1077">
        <v>1.99</v>
      </c>
      <c r="G1077">
        <v>1.1499999999999999</v>
      </c>
      <c r="H1077">
        <v>17.7</v>
      </c>
      <c r="I1077">
        <v>15.4</v>
      </c>
      <c r="J1077">
        <v>9.6199999999999992</v>
      </c>
      <c r="K1077">
        <v>7.32</v>
      </c>
      <c r="L1077">
        <v>5.83</v>
      </c>
      <c r="M1077">
        <v>5.75</v>
      </c>
      <c r="N1077">
        <f>VLOOKUP(C1077,'Original PWC Results'!C:E,3,FALSE)</f>
        <v>33.6</v>
      </c>
      <c r="O1077">
        <f t="shared" si="83"/>
        <v>0.54761904761904756</v>
      </c>
      <c r="R1077">
        <f t="shared" si="81"/>
        <v>12</v>
      </c>
      <c r="S1077">
        <f t="shared" si="82"/>
        <v>20</v>
      </c>
    </row>
    <row r="1078" spans="1:19" x14ac:dyDescent="0.3">
      <c r="A1078">
        <f t="shared" si="84"/>
        <v>1077</v>
      </c>
      <c r="B1078" t="s">
        <v>4010</v>
      </c>
      <c r="C1078" t="str">
        <f t="shared" si="80"/>
        <v>pastures_g_7_GrasslandESA7</v>
      </c>
      <c r="D1078">
        <v>18.7</v>
      </c>
      <c r="E1078">
        <v>18.399999999999999</v>
      </c>
      <c r="F1078">
        <v>1.89</v>
      </c>
      <c r="G1078">
        <v>1.44</v>
      </c>
      <c r="H1078">
        <v>17.399999999999999</v>
      </c>
      <c r="I1078">
        <v>14.8</v>
      </c>
      <c r="J1078">
        <v>9.07</v>
      </c>
      <c r="K1078">
        <v>6.57</v>
      </c>
      <c r="L1078">
        <v>5.49</v>
      </c>
      <c r="M1078">
        <v>5.4</v>
      </c>
      <c r="N1078">
        <f>VLOOKUP(C1078,'Original PWC Results'!C:E,3,FALSE)</f>
        <v>32.299999999999997</v>
      </c>
      <c r="O1078">
        <f t="shared" si="83"/>
        <v>0.56965944272445823</v>
      </c>
      <c r="R1078">
        <f t="shared" si="81"/>
        <v>12</v>
      </c>
      <c r="S1078">
        <f t="shared" si="82"/>
        <v>20</v>
      </c>
    </row>
    <row r="1079" spans="1:19" x14ac:dyDescent="0.3">
      <c r="A1079">
        <f t="shared" si="84"/>
        <v>1078</v>
      </c>
      <c r="B1079" t="s">
        <v>4011</v>
      </c>
      <c r="C1079" t="str">
        <f t="shared" si="80"/>
        <v>pastures_g_7_GrasslandESA8</v>
      </c>
      <c r="D1079">
        <v>38.700000000000003</v>
      </c>
      <c r="E1079">
        <v>37.700000000000003</v>
      </c>
      <c r="F1079">
        <v>2.66</v>
      </c>
      <c r="G1079">
        <v>1.49</v>
      </c>
      <c r="H1079">
        <v>35.4</v>
      </c>
      <c r="I1079">
        <v>25.1</v>
      </c>
      <c r="J1079">
        <v>14.3</v>
      </c>
      <c r="K1079">
        <v>10.1</v>
      </c>
      <c r="L1079">
        <v>8.34</v>
      </c>
      <c r="M1079">
        <v>8.17</v>
      </c>
      <c r="N1079">
        <f>VLOOKUP(C1079,'Original PWC Results'!C:E,3,FALSE)</f>
        <v>51.5</v>
      </c>
      <c r="O1079">
        <f t="shared" si="83"/>
        <v>0.73203883495145639</v>
      </c>
      <c r="R1079">
        <f t="shared" si="81"/>
        <v>12</v>
      </c>
      <c r="S1079">
        <f t="shared" si="82"/>
        <v>20</v>
      </c>
    </row>
    <row r="1080" spans="1:19" x14ac:dyDescent="0.3">
      <c r="A1080">
        <f t="shared" si="84"/>
        <v>1079</v>
      </c>
      <c r="B1080" t="s">
        <v>4012</v>
      </c>
      <c r="C1080" t="str">
        <f t="shared" si="80"/>
        <v>pastures_g_7_GrasslandESA8</v>
      </c>
      <c r="D1080">
        <v>28.5</v>
      </c>
      <c r="E1080">
        <v>27.8</v>
      </c>
      <c r="F1080">
        <v>2.12</v>
      </c>
      <c r="G1080">
        <v>1.1599999999999999</v>
      </c>
      <c r="H1080">
        <v>25.9</v>
      </c>
      <c r="I1080">
        <v>19.2</v>
      </c>
      <c r="J1080">
        <v>11.2</v>
      </c>
      <c r="K1080">
        <v>8.11</v>
      </c>
      <c r="L1080">
        <v>6.7</v>
      </c>
      <c r="M1080">
        <v>6.56</v>
      </c>
      <c r="N1080">
        <f>VLOOKUP(C1080,'Original PWC Results'!C:E,3,FALSE)</f>
        <v>51.5</v>
      </c>
      <c r="O1080">
        <f t="shared" si="83"/>
        <v>0.53980582524271847</v>
      </c>
      <c r="R1080">
        <f t="shared" si="81"/>
        <v>12</v>
      </c>
      <c r="S1080">
        <f t="shared" si="82"/>
        <v>20</v>
      </c>
    </row>
    <row r="1081" spans="1:19" x14ac:dyDescent="0.3">
      <c r="A1081">
        <f t="shared" si="84"/>
        <v>1080</v>
      </c>
      <c r="B1081" t="s">
        <v>4013</v>
      </c>
      <c r="C1081" t="str">
        <f t="shared" si="80"/>
        <v>pastures_g_7_GrasslandESA10a</v>
      </c>
      <c r="D1081">
        <v>25.1</v>
      </c>
      <c r="E1081">
        <v>24.5</v>
      </c>
      <c r="F1081">
        <v>2.3199999999999998</v>
      </c>
      <c r="G1081">
        <v>1.39</v>
      </c>
      <c r="H1081">
        <v>23.1</v>
      </c>
      <c r="I1081">
        <v>18.600000000000001</v>
      </c>
      <c r="J1081">
        <v>11.1</v>
      </c>
      <c r="K1081">
        <v>8.25</v>
      </c>
      <c r="L1081">
        <v>6.58</v>
      </c>
      <c r="M1081">
        <v>6.46</v>
      </c>
      <c r="N1081">
        <f>VLOOKUP(C1081,'Original PWC Results'!C:E,3,FALSE)</f>
        <v>44.7</v>
      </c>
      <c r="O1081">
        <f t="shared" si="83"/>
        <v>0.54809843400447422</v>
      </c>
      <c r="R1081">
        <f t="shared" si="81"/>
        <v>12</v>
      </c>
      <c r="S1081">
        <f t="shared" si="82"/>
        <v>20</v>
      </c>
    </row>
    <row r="1082" spans="1:19" x14ac:dyDescent="0.3">
      <c r="A1082">
        <f t="shared" si="84"/>
        <v>1081</v>
      </c>
      <c r="B1082" t="s">
        <v>4014</v>
      </c>
      <c r="C1082" t="str">
        <f t="shared" si="80"/>
        <v>pastures_g_7_GrasslandESA10b</v>
      </c>
      <c r="D1082">
        <v>25.8</v>
      </c>
      <c r="E1082">
        <v>25.5</v>
      </c>
      <c r="F1082">
        <v>3.34</v>
      </c>
      <c r="G1082">
        <v>1.74</v>
      </c>
      <c r="H1082">
        <v>24.7</v>
      </c>
      <c r="I1082">
        <v>21.4</v>
      </c>
      <c r="J1082">
        <v>14.7</v>
      </c>
      <c r="K1082">
        <v>11.5</v>
      </c>
      <c r="L1082">
        <v>8.9499999999999993</v>
      </c>
      <c r="M1082">
        <v>8.86</v>
      </c>
      <c r="N1082">
        <f>VLOOKUP(C1082,'Original PWC Results'!C:E,3,FALSE)</f>
        <v>36.799999999999997</v>
      </c>
      <c r="O1082">
        <f t="shared" si="83"/>
        <v>0.69293478260869568</v>
      </c>
      <c r="R1082">
        <f t="shared" si="81"/>
        <v>12</v>
      </c>
      <c r="S1082">
        <f t="shared" si="82"/>
        <v>20</v>
      </c>
    </row>
    <row r="1083" spans="1:19" x14ac:dyDescent="0.3">
      <c r="A1083">
        <f t="shared" si="84"/>
        <v>1082</v>
      </c>
      <c r="B1083" t="s">
        <v>4015</v>
      </c>
      <c r="C1083" t="str">
        <f t="shared" si="80"/>
        <v>pastures_g_7_GrasslandESA11a</v>
      </c>
      <c r="D1083">
        <v>33.1</v>
      </c>
      <c r="E1083">
        <v>32.6</v>
      </c>
      <c r="F1083">
        <v>2.88</v>
      </c>
      <c r="G1083">
        <v>1.76</v>
      </c>
      <c r="H1083">
        <v>31</v>
      </c>
      <c r="I1083">
        <v>23.8</v>
      </c>
      <c r="J1083">
        <v>14.3</v>
      </c>
      <c r="K1083">
        <v>10.8</v>
      </c>
      <c r="L1083">
        <v>8.7200000000000006</v>
      </c>
      <c r="M1083">
        <v>8.59</v>
      </c>
      <c r="N1083">
        <f>VLOOKUP(C1083,'Original PWC Results'!C:E,3,FALSE)</f>
        <v>48.5</v>
      </c>
      <c r="O1083">
        <f t="shared" si="83"/>
        <v>0.6721649484536083</v>
      </c>
      <c r="R1083">
        <f t="shared" si="81"/>
        <v>12</v>
      </c>
      <c r="S1083">
        <f t="shared" si="82"/>
        <v>20</v>
      </c>
    </row>
    <row r="1084" spans="1:19" x14ac:dyDescent="0.3">
      <c r="A1084">
        <f t="shared" si="84"/>
        <v>1083</v>
      </c>
      <c r="B1084" t="s">
        <v>4016</v>
      </c>
      <c r="C1084" t="str">
        <f t="shared" si="80"/>
        <v>pastures_g_7_GrasslandESA11b</v>
      </c>
      <c r="D1084">
        <v>33.9</v>
      </c>
      <c r="E1084">
        <v>33.200000000000003</v>
      </c>
      <c r="F1084">
        <v>2.61</v>
      </c>
      <c r="G1084">
        <v>1.33</v>
      </c>
      <c r="H1084">
        <v>31.2</v>
      </c>
      <c r="I1084">
        <v>23.6</v>
      </c>
      <c r="J1084">
        <v>13.9</v>
      </c>
      <c r="K1084">
        <v>9.85</v>
      </c>
      <c r="L1084">
        <v>8.2100000000000009</v>
      </c>
      <c r="M1084">
        <v>8.0500000000000007</v>
      </c>
      <c r="N1084">
        <f>VLOOKUP(C1084,'Original PWC Results'!C:E,3,FALSE)</f>
        <v>48.8</v>
      </c>
      <c r="O1084">
        <f t="shared" si="83"/>
        <v>0.68032786885245911</v>
      </c>
      <c r="R1084">
        <f t="shared" si="81"/>
        <v>12</v>
      </c>
      <c r="S1084">
        <f t="shared" si="82"/>
        <v>20</v>
      </c>
    </row>
    <row r="1085" spans="1:19" x14ac:dyDescent="0.3">
      <c r="A1085">
        <f t="shared" si="84"/>
        <v>1084</v>
      </c>
      <c r="B1085" t="s">
        <v>4017</v>
      </c>
      <c r="C1085" t="str">
        <f t="shared" si="80"/>
        <v>pastures_g_7_GrasslandESA12a</v>
      </c>
      <c r="D1085">
        <v>57.2</v>
      </c>
      <c r="E1085">
        <v>56.2</v>
      </c>
      <c r="F1085">
        <v>4.63</v>
      </c>
      <c r="G1085">
        <v>1.63</v>
      </c>
      <c r="H1085">
        <v>53.9</v>
      </c>
      <c r="I1085">
        <v>41.3</v>
      </c>
      <c r="J1085">
        <v>24.5</v>
      </c>
      <c r="K1085">
        <v>17.899999999999999</v>
      </c>
      <c r="L1085">
        <v>14.7</v>
      </c>
      <c r="M1085">
        <v>14.4</v>
      </c>
      <c r="N1085">
        <f>VLOOKUP(C1085,'Original PWC Results'!C:E,3,FALSE)</f>
        <v>80</v>
      </c>
      <c r="O1085">
        <f t="shared" si="83"/>
        <v>0.70250000000000001</v>
      </c>
      <c r="R1085">
        <f t="shared" si="81"/>
        <v>12</v>
      </c>
      <c r="S1085">
        <f t="shared" si="82"/>
        <v>20</v>
      </c>
    </row>
    <row r="1086" spans="1:19" x14ac:dyDescent="0.3">
      <c r="A1086">
        <f t="shared" si="84"/>
        <v>1085</v>
      </c>
      <c r="B1086" t="s">
        <v>4018</v>
      </c>
      <c r="C1086" t="str">
        <f t="shared" si="80"/>
        <v>pastures_g_7_GrasslandESA12b</v>
      </c>
      <c r="D1086">
        <v>31.3</v>
      </c>
      <c r="E1086">
        <v>30.8</v>
      </c>
      <c r="F1086">
        <v>3.1</v>
      </c>
      <c r="G1086">
        <v>1.28</v>
      </c>
      <c r="H1086">
        <v>29.4</v>
      </c>
      <c r="I1086">
        <v>24.2</v>
      </c>
      <c r="J1086">
        <v>16.3</v>
      </c>
      <c r="K1086">
        <v>11.9</v>
      </c>
      <c r="L1086">
        <v>9.5399999999999991</v>
      </c>
      <c r="M1086">
        <v>9.39</v>
      </c>
      <c r="N1086">
        <f>VLOOKUP(C1086,'Original PWC Results'!C:E,3,FALSE)</f>
        <v>47</v>
      </c>
      <c r="O1086">
        <f t="shared" si="83"/>
        <v>0.65531914893617027</v>
      </c>
      <c r="R1086">
        <f t="shared" si="81"/>
        <v>12</v>
      </c>
      <c r="S1086">
        <f t="shared" si="82"/>
        <v>20</v>
      </c>
    </row>
    <row r="1087" spans="1:19" x14ac:dyDescent="0.3">
      <c r="A1087">
        <f t="shared" si="84"/>
        <v>1086</v>
      </c>
      <c r="B1087" t="s">
        <v>4019</v>
      </c>
      <c r="C1087" t="str">
        <f t="shared" si="80"/>
        <v>pastures_g_7_GrasslandESA13</v>
      </c>
      <c r="D1087">
        <v>20.6</v>
      </c>
      <c r="E1087">
        <v>20.100000000000001</v>
      </c>
      <c r="F1087">
        <v>2.2200000000000002</v>
      </c>
      <c r="G1087">
        <v>1.19</v>
      </c>
      <c r="H1087">
        <v>19.5</v>
      </c>
      <c r="I1087">
        <v>14.9</v>
      </c>
      <c r="J1087">
        <v>9.6300000000000008</v>
      </c>
      <c r="K1087">
        <v>7.67</v>
      </c>
      <c r="L1087">
        <v>5.8</v>
      </c>
      <c r="M1087">
        <v>5.74</v>
      </c>
      <c r="N1087">
        <f>VLOOKUP(C1087,'Original PWC Results'!C:E,3,FALSE)</f>
        <v>33.1</v>
      </c>
      <c r="O1087">
        <f t="shared" si="83"/>
        <v>0.60725075528700911</v>
      </c>
      <c r="R1087">
        <f t="shared" si="81"/>
        <v>12</v>
      </c>
      <c r="S1087">
        <f t="shared" si="82"/>
        <v>20</v>
      </c>
    </row>
    <row r="1088" spans="1:19" x14ac:dyDescent="0.3">
      <c r="A1088">
        <f t="shared" si="84"/>
        <v>1087</v>
      </c>
      <c r="B1088" t="s">
        <v>4020</v>
      </c>
      <c r="C1088" t="str">
        <f t="shared" si="80"/>
        <v>pastures_g_7_GrasslandESA14</v>
      </c>
      <c r="D1088">
        <v>11.4</v>
      </c>
      <c r="E1088">
        <v>11.3</v>
      </c>
      <c r="F1088">
        <v>1.79</v>
      </c>
      <c r="G1088">
        <v>1.55</v>
      </c>
      <c r="H1088">
        <v>11</v>
      </c>
      <c r="I1088">
        <v>9.48</v>
      </c>
      <c r="J1088">
        <v>7.03</v>
      </c>
      <c r="K1088">
        <v>5.69</v>
      </c>
      <c r="L1088">
        <v>4.37</v>
      </c>
      <c r="M1088">
        <v>4.33</v>
      </c>
      <c r="N1088">
        <f>VLOOKUP(C1088,'Original PWC Results'!C:E,3,FALSE)</f>
        <v>14.9</v>
      </c>
      <c r="O1088">
        <f t="shared" si="83"/>
        <v>0.75838926174496646</v>
      </c>
      <c r="R1088">
        <f t="shared" si="81"/>
        <v>12</v>
      </c>
      <c r="S1088">
        <f t="shared" si="82"/>
        <v>20</v>
      </c>
    </row>
    <row r="1089" spans="1:19" x14ac:dyDescent="0.3">
      <c r="A1089">
        <f t="shared" si="84"/>
        <v>1088</v>
      </c>
      <c r="B1089" t="s">
        <v>4021</v>
      </c>
      <c r="C1089" t="str">
        <f t="shared" si="80"/>
        <v>pastures_g_7_GrasslandESA15a</v>
      </c>
      <c r="D1089">
        <v>28.7</v>
      </c>
      <c r="E1089">
        <v>28.2</v>
      </c>
      <c r="F1089">
        <v>3.25</v>
      </c>
      <c r="G1089">
        <v>1.64</v>
      </c>
      <c r="H1089">
        <v>26.8</v>
      </c>
      <c r="I1089">
        <v>20.8</v>
      </c>
      <c r="J1089">
        <v>13.2</v>
      </c>
      <c r="K1089">
        <v>10.199999999999999</v>
      </c>
      <c r="L1089">
        <v>7.84</v>
      </c>
      <c r="M1089">
        <v>7.76</v>
      </c>
      <c r="N1089">
        <f>VLOOKUP(C1089,'Original PWC Results'!C:E,3,FALSE)</f>
        <v>39.799999999999997</v>
      </c>
      <c r="O1089">
        <f t="shared" si="83"/>
        <v>0.70854271356783927</v>
      </c>
      <c r="R1089">
        <f t="shared" si="81"/>
        <v>12</v>
      </c>
      <c r="S1089">
        <f t="shared" si="82"/>
        <v>20</v>
      </c>
    </row>
    <row r="1090" spans="1:19" x14ac:dyDescent="0.3">
      <c r="A1090">
        <f t="shared" si="84"/>
        <v>1089</v>
      </c>
      <c r="B1090" t="s">
        <v>4022</v>
      </c>
      <c r="C1090" t="str">
        <f t="shared" ref="C1090:C1153" si="85">LEFT(B1090,R1090-1)&amp;RIGHT(B1090,LEN(B1090)-S1090)</f>
        <v>pastures_g_7_GrasslandESA15b</v>
      </c>
      <c r="D1090">
        <v>24.4</v>
      </c>
      <c r="E1090">
        <v>23.4</v>
      </c>
      <c r="F1090">
        <v>1.34</v>
      </c>
      <c r="G1090">
        <v>0.72299999999999998</v>
      </c>
      <c r="H1090">
        <v>20.7</v>
      </c>
      <c r="I1090">
        <v>11.6</v>
      </c>
      <c r="J1090">
        <v>5.99</v>
      </c>
      <c r="K1090">
        <v>4.62</v>
      </c>
      <c r="L1090">
        <v>3.84</v>
      </c>
      <c r="M1090">
        <v>3.74</v>
      </c>
      <c r="N1090">
        <f>VLOOKUP(C1090,'Original PWC Results'!C:E,3,FALSE)</f>
        <v>34.299999999999997</v>
      </c>
      <c r="O1090">
        <f t="shared" si="83"/>
        <v>0.68221574344023328</v>
      </c>
      <c r="R1090">
        <f t="shared" ref="R1090:R1153" si="86">SEARCH("run",B1090)</f>
        <v>12</v>
      </c>
      <c r="S1090">
        <f t="shared" ref="S1090:S1153" si="87">SEARCH("_",B1090,SEARCH("_",B1090,R1090+1)+1)</f>
        <v>20</v>
      </c>
    </row>
    <row r="1091" spans="1:19" x14ac:dyDescent="0.3">
      <c r="A1091">
        <f t="shared" si="84"/>
        <v>1090</v>
      </c>
      <c r="B1091" t="s">
        <v>4023</v>
      </c>
      <c r="C1091" t="str">
        <f t="shared" si="85"/>
        <v>pastures_g_7_GrasslandESA16a</v>
      </c>
      <c r="D1091">
        <v>16.100000000000001</v>
      </c>
      <c r="E1091">
        <v>15.9</v>
      </c>
      <c r="F1091">
        <v>2.2200000000000002</v>
      </c>
      <c r="G1091">
        <v>1.56</v>
      </c>
      <c r="H1091">
        <v>15.5</v>
      </c>
      <c r="I1091">
        <v>13.3</v>
      </c>
      <c r="J1091">
        <v>9.9</v>
      </c>
      <c r="K1091">
        <v>7.96</v>
      </c>
      <c r="L1091">
        <v>6</v>
      </c>
      <c r="M1091">
        <v>5.95</v>
      </c>
      <c r="N1091">
        <f>VLOOKUP(C1091,'Original PWC Results'!C:E,3,FALSE)</f>
        <v>21.7</v>
      </c>
      <c r="O1091">
        <f t="shared" ref="O1091:O1154" si="88">E1091/N1091</f>
        <v>0.73271889400921664</v>
      </c>
      <c r="R1091">
        <f t="shared" si="86"/>
        <v>12</v>
      </c>
      <c r="S1091">
        <f t="shared" si="87"/>
        <v>20</v>
      </c>
    </row>
    <row r="1092" spans="1:19" x14ac:dyDescent="0.3">
      <c r="A1092">
        <f t="shared" ref="A1092:A1155" si="89">A1091+1</f>
        <v>1091</v>
      </c>
      <c r="B1092" t="s">
        <v>4024</v>
      </c>
      <c r="C1092" t="str">
        <f t="shared" si="85"/>
        <v>pastures_g_7_GrasslandESA16b</v>
      </c>
      <c r="D1092">
        <v>9.68</v>
      </c>
      <c r="E1092">
        <v>9.6</v>
      </c>
      <c r="F1092">
        <v>1.62</v>
      </c>
      <c r="G1092">
        <v>1.47</v>
      </c>
      <c r="H1092">
        <v>9.3800000000000008</v>
      </c>
      <c r="I1092">
        <v>8.2899999999999991</v>
      </c>
      <c r="J1092">
        <v>6.45</v>
      </c>
      <c r="K1092">
        <v>5.39</v>
      </c>
      <c r="L1092">
        <v>4.03</v>
      </c>
      <c r="M1092">
        <v>4</v>
      </c>
      <c r="N1092">
        <f>VLOOKUP(C1092,'Original PWC Results'!C:E,3,FALSE)</f>
        <v>10.199999999999999</v>
      </c>
      <c r="O1092">
        <f t="shared" si="88"/>
        <v>0.94117647058823528</v>
      </c>
      <c r="R1092">
        <f t="shared" si="86"/>
        <v>12</v>
      </c>
      <c r="S1092">
        <f t="shared" si="87"/>
        <v>20</v>
      </c>
    </row>
    <row r="1093" spans="1:19" x14ac:dyDescent="0.3">
      <c r="A1093">
        <f t="shared" si="89"/>
        <v>1092</v>
      </c>
      <c r="B1093" t="s">
        <v>4025</v>
      </c>
      <c r="C1093" t="str">
        <f t="shared" si="85"/>
        <v>pastures_g_7_GrasslandESA17a</v>
      </c>
      <c r="D1093">
        <v>18.100000000000001</v>
      </c>
      <c r="E1093">
        <v>17.899999999999999</v>
      </c>
      <c r="F1093">
        <v>3.34</v>
      </c>
      <c r="G1093">
        <v>2.35</v>
      </c>
      <c r="H1093">
        <v>17.7</v>
      </c>
      <c r="I1093">
        <v>15.5</v>
      </c>
      <c r="J1093">
        <v>12.2</v>
      </c>
      <c r="K1093">
        <v>10.1</v>
      </c>
      <c r="L1093">
        <v>7.67</v>
      </c>
      <c r="M1093">
        <v>7.62</v>
      </c>
      <c r="N1093">
        <f>VLOOKUP(C1093,'Original PWC Results'!C:E,3,FALSE)</f>
        <v>22.4</v>
      </c>
      <c r="O1093">
        <f t="shared" si="88"/>
        <v>0.79910714285714279</v>
      </c>
      <c r="R1093">
        <f t="shared" si="86"/>
        <v>12</v>
      </c>
      <c r="S1093">
        <f t="shared" si="87"/>
        <v>20</v>
      </c>
    </row>
    <row r="1094" spans="1:19" x14ac:dyDescent="0.3">
      <c r="A1094">
        <f t="shared" si="89"/>
        <v>1093</v>
      </c>
      <c r="B1094" t="s">
        <v>4026</v>
      </c>
      <c r="C1094" t="str">
        <f t="shared" si="85"/>
        <v>pastures_g_7_GrasslandESA17b</v>
      </c>
      <c r="D1094">
        <v>9.99</v>
      </c>
      <c r="E1094">
        <v>9.89</v>
      </c>
      <c r="F1094">
        <v>1.57</v>
      </c>
      <c r="G1094">
        <v>1.38</v>
      </c>
      <c r="H1094">
        <v>9.59</v>
      </c>
      <c r="I1094">
        <v>8.34</v>
      </c>
      <c r="J1094">
        <v>6.17</v>
      </c>
      <c r="K1094">
        <v>4.95</v>
      </c>
      <c r="L1094">
        <v>3.78</v>
      </c>
      <c r="M1094">
        <v>3.75</v>
      </c>
      <c r="N1094">
        <f>VLOOKUP(C1094,'Original PWC Results'!C:E,3,FALSE)</f>
        <v>10.7</v>
      </c>
      <c r="O1094">
        <f t="shared" si="88"/>
        <v>0.92429906542056084</v>
      </c>
      <c r="R1094">
        <f t="shared" si="86"/>
        <v>12</v>
      </c>
      <c r="S1094">
        <f t="shared" si="87"/>
        <v>20</v>
      </c>
    </row>
    <row r="1095" spans="1:19" x14ac:dyDescent="0.3">
      <c r="A1095">
        <f t="shared" si="89"/>
        <v>1094</v>
      </c>
      <c r="B1095" t="s">
        <v>4027</v>
      </c>
      <c r="C1095" t="str">
        <f t="shared" si="85"/>
        <v>pastures_g_7_GrasslandESA18a</v>
      </c>
      <c r="D1095">
        <v>13.6</v>
      </c>
      <c r="E1095">
        <v>13.5</v>
      </c>
      <c r="F1095">
        <v>2.21</v>
      </c>
      <c r="G1095">
        <v>1.55</v>
      </c>
      <c r="H1095">
        <v>13.1</v>
      </c>
      <c r="I1095">
        <v>11.2</v>
      </c>
      <c r="J1095">
        <v>8.5</v>
      </c>
      <c r="K1095">
        <v>7.15</v>
      </c>
      <c r="L1095">
        <v>5.44</v>
      </c>
      <c r="M1095">
        <v>5.41</v>
      </c>
      <c r="N1095">
        <f>VLOOKUP(C1095,'Original PWC Results'!C:E,3,FALSE)</f>
        <v>17.7</v>
      </c>
      <c r="O1095">
        <f t="shared" si="88"/>
        <v>0.76271186440677974</v>
      </c>
      <c r="R1095">
        <f t="shared" si="86"/>
        <v>12</v>
      </c>
      <c r="S1095">
        <f t="shared" si="87"/>
        <v>20</v>
      </c>
    </row>
    <row r="1096" spans="1:19" x14ac:dyDescent="0.3">
      <c r="A1096">
        <f t="shared" si="89"/>
        <v>1095</v>
      </c>
      <c r="B1096" t="s">
        <v>4028</v>
      </c>
      <c r="C1096" t="str">
        <f t="shared" si="85"/>
        <v>pastures_g_7_GrasslandESA18b</v>
      </c>
      <c r="D1096">
        <v>22.9</v>
      </c>
      <c r="E1096">
        <v>22.5</v>
      </c>
      <c r="F1096">
        <v>2.98</v>
      </c>
      <c r="G1096">
        <v>1.45</v>
      </c>
      <c r="H1096">
        <v>21.5</v>
      </c>
      <c r="I1096">
        <v>19.899999999999999</v>
      </c>
      <c r="J1096">
        <v>14</v>
      </c>
      <c r="K1096">
        <v>10.7</v>
      </c>
      <c r="L1096">
        <v>8.01</v>
      </c>
      <c r="M1096">
        <v>7.93</v>
      </c>
      <c r="N1096">
        <f>VLOOKUP(C1096,'Original PWC Results'!C:E,3,FALSE)</f>
        <v>31</v>
      </c>
      <c r="O1096">
        <f t="shared" si="88"/>
        <v>0.72580645161290325</v>
      </c>
      <c r="R1096">
        <f t="shared" si="86"/>
        <v>12</v>
      </c>
      <c r="S1096">
        <f t="shared" si="87"/>
        <v>20</v>
      </c>
    </row>
    <row r="1097" spans="1:19" x14ac:dyDescent="0.3">
      <c r="A1097">
        <f t="shared" si="89"/>
        <v>1096</v>
      </c>
      <c r="B1097" t="s">
        <v>4029</v>
      </c>
      <c r="C1097" t="str">
        <f t="shared" si="85"/>
        <v>pastures_g_7_GrasslandESA19a</v>
      </c>
      <c r="D1097">
        <v>26.2</v>
      </c>
      <c r="E1097">
        <v>25.8</v>
      </c>
      <c r="F1097">
        <v>5.33</v>
      </c>
      <c r="G1097">
        <v>3.2</v>
      </c>
      <c r="H1097">
        <v>24.8</v>
      </c>
      <c r="I1097">
        <v>20.8</v>
      </c>
      <c r="J1097">
        <v>17.100000000000001</v>
      </c>
      <c r="K1097">
        <v>14</v>
      </c>
      <c r="L1097">
        <v>10.6</v>
      </c>
      <c r="M1097">
        <v>10.5</v>
      </c>
      <c r="N1097">
        <f>VLOOKUP(C1097,'Original PWC Results'!C:E,3,FALSE)</f>
        <v>35.4</v>
      </c>
      <c r="O1097">
        <f t="shared" si="88"/>
        <v>0.72881355932203395</v>
      </c>
      <c r="R1097">
        <f t="shared" si="86"/>
        <v>12</v>
      </c>
      <c r="S1097">
        <f t="shared" si="87"/>
        <v>20</v>
      </c>
    </row>
    <row r="1098" spans="1:19" x14ac:dyDescent="0.3">
      <c r="A1098">
        <f t="shared" si="89"/>
        <v>1097</v>
      </c>
      <c r="B1098" t="s">
        <v>4030</v>
      </c>
      <c r="C1098" t="str">
        <f t="shared" si="85"/>
        <v>pastures_g_7_GrasslandESA19b</v>
      </c>
      <c r="D1098">
        <v>32.6</v>
      </c>
      <c r="E1098">
        <v>32.200000000000003</v>
      </c>
      <c r="F1098">
        <v>9.4700000000000006</v>
      </c>
      <c r="G1098">
        <v>5.7</v>
      </c>
      <c r="H1098">
        <v>31.6</v>
      </c>
      <c r="I1098">
        <v>29.2</v>
      </c>
      <c r="J1098">
        <v>22.5</v>
      </c>
      <c r="K1098">
        <v>19.3</v>
      </c>
      <c r="L1098">
        <v>15.3</v>
      </c>
      <c r="M1098">
        <v>15.2</v>
      </c>
      <c r="N1098">
        <f>VLOOKUP(C1098,'Original PWC Results'!C:E,3,FALSE)</f>
        <v>43.2</v>
      </c>
      <c r="O1098">
        <f t="shared" si="88"/>
        <v>0.74537037037037035</v>
      </c>
      <c r="R1098">
        <f t="shared" si="86"/>
        <v>12</v>
      </c>
      <c r="S1098">
        <f t="shared" si="87"/>
        <v>20</v>
      </c>
    </row>
    <row r="1099" spans="1:19" x14ac:dyDescent="0.3">
      <c r="A1099">
        <f t="shared" si="89"/>
        <v>1098</v>
      </c>
      <c r="B1099" t="s">
        <v>4031</v>
      </c>
      <c r="C1099" t="str">
        <f t="shared" si="85"/>
        <v>pastures_g_7_GrasslandESA20a</v>
      </c>
      <c r="D1099">
        <v>13.8</v>
      </c>
      <c r="E1099">
        <v>13.5</v>
      </c>
      <c r="F1099">
        <v>1.31</v>
      </c>
      <c r="G1099">
        <v>0.84199999999999997</v>
      </c>
      <c r="H1099">
        <v>13</v>
      </c>
      <c r="I1099">
        <v>11.2</v>
      </c>
      <c r="J1099">
        <v>6.97</v>
      </c>
      <c r="K1099">
        <v>5.04</v>
      </c>
      <c r="L1099">
        <v>4.05</v>
      </c>
      <c r="M1099">
        <v>3.98</v>
      </c>
      <c r="N1099">
        <f>VLOOKUP(C1099,'Original PWC Results'!C:E,3,FALSE)</f>
        <v>25.9</v>
      </c>
      <c r="O1099">
        <f t="shared" si="88"/>
        <v>0.5212355212355213</v>
      </c>
      <c r="R1099">
        <f t="shared" si="86"/>
        <v>12</v>
      </c>
      <c r="S1099">
        <f t="shared" si="87"/>
        <v>20</v>
      </c>
    </row>
    <row r="1100" spans="1:19" x14ac:dyDescent="0.3">
      <c r="A1100">
        <f t="shared" si="89"/>
        <v>1099</v>
      </c>
      <c r="B1100" t="s">
        <v>4032</v>
      </c>
      <c r="C1100" t="str">
        <f t="shared" si="85"/>
        <v>pastures_g_7_GrasslandESA20b</v>
      </c>
      <c r="D1100">
        <v>14.8</v>
      </c>
      <c r="E1100">
        <v>14.5</v>
      </c>
      <c r="F1100">
        <v>1.37</v>
      </c>
      <c r="G1100">
        <v>0.77</v>
      </c>
      <c r="H1100">
        <v>13.6</v>
      </c>
      <c r="I1100">
        <v>9.9</v>
      </c>
      <c r="J1100">
        <v>6.67</v>
      </c>
      <c r="K1100">
        <v>5.24</v>
      </c>
      <c r="L1100">
        <v>4.01</v>
      </c>
      <c r="M1100">
        <v>3.96</v>
      </c>
      <c r="N1100">
        <f>VLOOKUP(C1100,'Original PWC Results'!C:E,3,FALSE)</f>
        <v>25.1</v>
      </c>
      <c r="O1100">
        <f t="shared" si="88"/>
        <v>0.57768924302788838</v>
      </c>
      <c r="R1100">
        <f t="shared" si="86"/>
        <v>12</v>
      </c>
      <c r="S1100">
        <f t="shared" si="87"/>
        <v>20</v>
      </c>
    </row>
    <row r="1101" spans="1:19" x14ac:dyDescent="0.3">
      <c r="A1101">
        <f t="shared" si="89"/>
        <v>1100</v>
      </c>
      <c r="B1101" t="s">
        <v>4033</v>
      </c>
      <c r="C1101" t="str">
        <f t="shared" si="85"/>
        <v>pastures_g_7_GrasslandESA21</v>
      </c>
      <c r="D1101">
        <v>7.98</v>
      </c>
      <c r="E1101">
        <v>7.8</v>
      </c>
      <c r="F1101">
        <v>0.64400000000000002</v>
      </c>
      <c r="G1101">
        <v>0.624</v>
      </c>
      <c r="H1101">
        <v>7.27</v>
      </c>
      <c r="I1101">
        <v>5.17</v>
      </c>
      <c r="J1101">
        <v>5.0599999999999996</v>
      </c>
      <c r="K1101">
        <v>3.95</v>
      </c>
      <c r="L1101">
        <v>1.99</v>
      </c>
      <c r="M1101">
        <v>1.95</v>
      </c>
      <c r="N1101">
        <f>VLOOKUP(C1101,'Original PWC Results'!C:E,3,FALSE)</f>
        <v>10.3</v>
      </c>
      <c r="O1101">
        <f t="shared" si="88"/>
        <v>0.75728155339805814</v>
      </c>
      <c r="R1101">
        <f t="shared" si="86"/>
        <v>12</v>
      </c>
      <c r="S1101">
        <f t="shared" si="87"/>
        <v>20</v>
      </c>
    </row>
    <row r="1102" spans="1:19" x14ac:dyDescent="0.3">
      <c r="A1102">
        <f t="shared" si="89"/>
        <v>1101</v>
      </c>
      <c r="B1102" t="s">
        <v>4034</v>
      </c>
      <c r="C1102" t="str">
        <f t="shared" si="85"/>
        <v>pastures_g_4_GrasslandESA1</v>
      </c>
      <c r="D1102">
        <v>63.6</v>
      </c>
      <c r="E1102">
        <v>44.8</v>
      </c>
      <c r="F1102">
        <v>3.84</v>
      </c>
      <c r="G1102">
        <v>1.99</v>
      </c>
      <c r="H1102">
        <v>39.5</v>
      </c>
      <c r="I1102">
        <v>27.9</v>
      </c>
      <c r="J1102">
        <v>17.600000000000001</v>
      </c>
      <c r="K1102">
        <v>13.7</v>
      </c>
      <c r="L1102">
        <v>11</v>
      </c>
      <c r="M1102">
        <v>10.8</v>
      </c>
      <c r="N1102">
        <f>VLOOKUP(C1102,'Original PWC Results'!C:E,3,FALSE)</f>
        <v>68.599999999999994</v>
      </c>
      <c r="O1102">
        <f t="shared" si="88"/>
        <v>0.65306122448979598</v>
      </c>
      <c r="R1102">
        <f t="shared" si="86"/>
        <v>12</v>
      </c>
      <c r="S1102">
        <f t="shared" si="87"/>
        <v>20</v>
      </c>
    </row>
    <row r="1103" spans="1:19" x14ac:dyDescent="0.3">
      <c r="A1103">
        <f t="shared" si="89"/>
        <v>1102</v>
      </c>
      <c r="B1103" t="s">
        <v>4035</v>
      </c>
      <c r="C1103" t="str">
        <f t="shared" si="85"/>
        <v>pastures_g_4_GrasslandESA2</v>
      </c>
      <c r="D1103">
        <v>15.9</v>
      </c>
      <c r="E1103">
        <v>14.5</v>
      </c>
      <c r="F1103">
        <v>1.18</v>
      </c>
      <c r="G1103">
        <v>0.70199999999999996</v>
      </c>
      <c r="H1103">
        <v>12.8</v>
      </c>
      <c r="I1103">
        <v>9.08</v>
      </c>
      <c r="J1103">
        <v>5.61</v>
      </c>
      <c r="K1103">
        <v>4.24</v>
      </c>
      <c r="L1103">
        <v>3.42</v>
      </c>
      <c r="M1103">
        <v>3.37</v>
      </c>
      <c r="N1103">
        <f>VLOOKUP(C1103,'Original PWC Results'!C:E,3,FALSE)</f>
        <v>28.9</v>
      </c>
      <c r="O1103">
        <f t="shared" si="88"/>
        <v>0.5017301038062284</v>
      </c>
      <c r="R1103">
        <f t="shared" si="86"/>
        <v>12</v>
      </c>
      <c r="S1103">
        <f t="shared" si="87"/>
        <v>20</v>
      </c>
    </row>
    <row r="1104" spans="1:19" x14ac:dyDescent="0.3">
      <c r="A1104">
        <f t="shared" si="89"/>
        <v>1103</v>
      </c>
      <c r="B1104" t="s">
        <v>4036</v>
      </c>
      <c r="C1104" t="str">
        <f t="shared" si="85"/>
        <v>pastures_g_4_GrasslandESA3</v>
      </c>
      <c r="D1104">
        <v>132</v>
      </c>
      <c r="E1104">
        <v>99.3</v>
      </c>
      <c r="F1104">
        <v>8.36</v>
      </c>
      <c r="G1104">
        <v>3.85</v>
      </c>
      <c r="H1104">
        <v>81.400000000000006</v>
      </c>
      <c r="I1104">
        <v>61.9</v>
      </c>
      <c r="J1104">
        <v>40.799999999999997</v>
      </c>
      <c r="K1104">
        <v>30.8</v>
      </c>
      <c r="L1104">
        <v>23.5</v>
      </c>
      <c r="M1104">
        <v>23.3</v>
      </c>
      <c r="N1104">
        <f>VLOOKUP(C1104,'Original PWC Results'!C:E,3,FALSE)</f>
        <v>133</v>
      </c>
      <c r="O1104">
        <f t="shared" si="88"/>
        <v>0.7466165413533834</v>
      </c>
      <c r="R1104">
        <f t="shared" si="86"/>
        <v>12</v>
      </c>
      <c r="S1104">
        <f t="shared" si="87"/>
        <v>20</v>
      </c>
    </row>
    <row r="1105" spans="1:19" x14ac:dyDescent="0.3">
      <c r="A1105">
        <f t="shared" si="89"/>
        <v>1104</v>
      </c>
      <c r="B1105" t="s">
        <v>4037</v>
      </c>
      <c r="C1105" t="str">
        <f t="shared" si="85"/>
        <v>pastures_g_4_GrasslandESA4</v>
      </c>
      <c r="D1105">
        <v>13.5</v>
      </c>
      <c r="E1105">
        <v>12.9</v>
      </c>
      <c r="F1105">
        <v>1.53</v>
      </c>
      <c r="G1105">
        <v>0.91</v>
      </c>
      <c r="H1105">
        <v>12.2</v>
      </c>
      <c r="I1105">
        <v>8.77</v>
      </c>
      <c r="J1105">
        <v>5.38</v>
      </c>
      <c r="K1105">
        <v>4.22</v>
      </c>
      <c r="L1105">
        <v>3.35</v>
      </c>
      <c r="M1105">
        <v>3.32</v>
      </c>
      <c r="N1105">
        <f>VLOOKUP(C1105,'Original PWC Results'!C:E,3,FALSE)</f>
        <v>29.9</v>
      </c>
      <c r="O1105">
        <f t="shared" si="88"/>
        <v>0.43143812709030105</v>
      </c>
      <c r="R1105">
        <f t="shared" si="86"/>
        <v>12</v>
      </c>
      <c r="S1105">
        <f t="shared" si="87"/>
        <v>20</v>
      </c>
    </row>
    <row r="1106" spans="1:19" x14ac:dyDescent="0.3">
      <c r="A1106">
        <f t="shared" si="89"/>
        <v>1105</v>
      </c>
      <c r="B1106" t="s">
        <v>4038</v>
      </c>
      <c r="C1106" t="str">
        <f t="shared" si="85"/>
        <v>pastures_g_4_GrasslandESA5</v>
      </c>
      <c r="D1106">
        <v>52.3</v>
      </c>
      <c r="E1106">
        <v>49.5</v>
      </c>
      <c r="F1106">
        <v>4.6100000000000003</v>
      </c>
      <c r="G1106">
        <v>2.02</v>
      </c>
      <c r="H1106">
        <v>46.3</v>
      </c>
      <c r="I1106">
        <v>37.4</v>
      </c>
      <c r="J1106">
        <v>22.9</v>
      </c>
      <c r="K1106">
        <v>17.3</v>
      </c>
      <c r="L1106">
        <v>14.1</v>
      </c>
      <c r="M1106">
        <v>13.9</v>
      </c>
      <c r="N1106">
        <f>VLOOKUP(C1106,'Original PWC Results'!C:E,3,FALSE)</f>
        <v>75.7</v>
      </c>
      <c r="O1106">
        <f t="shared" si="88"/>
        <v>0.65389696169088507</v>
      </c>
      <c r="R1106">
        <f t="shared" si="86"/>
        <v>12</v>
      </c>
      <c r="S1106">
        <f t="shared" si="87"/>
        <v>20</v>
      </c>
    </row>
    <row r="1107" spans="1:19" x14ac:dyDescent="0.3">
      <c r="A1107">
        <f t="shared" si="89"/>
        <v>1106</v>
      </c>
      <c r="B1107" t="s">
        <v>4039</v>
      </c>
      <c r="C1107" t="str">
        <f t="shared" si="85"/>
        <v>pastures_g_4_GrasslandESA6</v>
      </c>
      <c r="D1107">
        <v>27.3</v>
      </c>
      <c r="E1107">
        <v>24.7</v>
      </c>
      <c r="F1107">
        <v>2.37</v>
      </c>
      <c r="G1107">
        <v>1.1499999999999999</v>
      </c>
      <c r="H1107">
        <v>22.9</v>
      </c>
      <c r="I1107">
        <v>18.100000000000001</v>
      </c>
      <c r="J1107">
        <v>12.1</v>
      </c>
      <c r="K1107">
        <v>8.98</v>
      </c>
      <c r="L1107">
        <v>6.92</v>
      </c>
      <c r="M1107">
        <v>6.83</v>
      </c>
      <c r="N1107">
        <f>VLOOKUP(C1107,'Original PWC Results'!C:E,3,FALSE)</f>
        <v>47.4</v>
      </c>
      <c r="O1107">
        <f t="shared" si="88"/>
        <v>0.52109704641350207</v>
      </c>
      <c r="R1107">
        <f t="shared" si="86"/>
        <v>12</v>
      </c>
      <c r="S1107">
        <f t="shared" si="87"/>
        <v>20</v>
      </c>
    </row>
    <row r="1108" spans="1:19" x14ac:dyDescent="0.3">
      <c r="A1108">
        <f t="shared" si="89"/>
        <v>1107</v>
      </c>
      <c r="B1108" t="s">
        <v>4040</v>
      </c>
      <c r="C1108" t="str">
        <f t="shared" si="85"/>
        <v>pastures_g_4_GrasslandESA7</v>
      </c>
      <c r="D1108">
        <v>33.799999999999997</v>
      </c>
      <c r="E1108">
        <v>29.4</v>
      </c>
      <c r="F1108">
        <v>2.56</v>
      </c>
      <c r="G1108">
        <v>1.67</v>
      </c>
      <c r="H1108">
        <v>25.6</v>
      </c>
      <c r="I1108">
        <v>21</v>
      </c>
      <c r="J1108">
        <v>12.4</v>
      </c>
      <c r="K1108">
        <v>9.15</v>
      </c>
      <c r="L1108">
        <v>7.52</v>
      </c>
      <c r="M1108">
        <v>7.39</v>
      </c>
      <c r="N1108">
        <f>VLOOKUP(C1108,'Original PWC Results'!C:E,3,FALSE)</f>
        <v>53.9</v>
      </c>
      <c r="O1108">
        <f t="shared" si="88"/>
        <v>0.54545454545454541</v>
      </c>
      <c r="R1108">
        <f t="shared" si="86"/>
        <v>12</v>
      </c>
      <c r="S1108">
        <f t="shared" si="87"/>
        <v>20</v>
      </c>
    </row>
    <row r="1109" spans="1:19" x14ac:dyDescent="0.3">
      <c r="A1109">
        <f t="shared" si="89"/>
        <v>1108</v>
      </c>
      <c r="B1109" t="s">
        <v>4041</v>
      </c>
      <c r="C1109" t="str">
        <f t="shared" si="85"/>
        <v>pastures_g_4_GrasslandESA8</v>
      </c>
      <c r="D1109">
        <v>81.7</v>
      </c>
      <c r="E1109">
        <v>67.5</v>
      </c>
      <c r="F1109">
        <v>3.48</v>
      </c>
      <c r="G1109">
        <v>1.8</v>
      </c>
      <c r="H1109">
        <v>55</v>
      </c>
      <c r="I1109">
        <v>36.4</v>
      </c>
      <c r="J1109">
        <v>19.5</v>
      </c>
      <c r="K1109">
        <v>13.6</v>
      </c>
      <c r="L1109">
        <v>11.5</v>
      </c>
      <c r="M1109">
        <v>11.2</v>
      </c>
      <c r="N1109">
        <f>VLOOKUP(C1109,'Original PWC Results'!C:E,3,FALSE)</f>
        <v>92.1</v>
      </c>
      <c r="O1109">
        <f t="shared" si="88"/>
        <v>0.73289902280130292</v>
      </c>
      <c r="R1109">
        <f t="shared" si="86"/>
        <v>12</v>
      </c>
      <c r="S1109">
        <f t="shared" si="87"/>
        <v>20</v>
      </c>
    </row>
    <row r="1110" spans="1:19" x14ac:dyDescent="0.3">
      <c r="A1110">
        <f t="shared" si="89"/>
        <v>1109</v>
      </c>
      <c r="B1110" t="s">
        <v>4042</v>
      </c>
      <c r="C1110" t="str">
        <f t="shared" si="85"/>
        <v>pastures_g_4_GrasslandESA8</v>
      </c>
      <c r="D1110">
        <v>48.9</v>
      </c>
      <c r="E1110">
        <v>45.2</v>
      </c>
      <c r="F1110">
        <v>2.4</v>
      </c>
      <c r="G1110">
        <v>1.32</v>
      </c>
      <c r="H1110">
        <v>39.1</v>
      </c>
      <c r="I1110">
        <v>24.3</v>
      </c>
      <c r="J1110">
        <v>13.3</v>
      </c>
      <c r="K1110">
        <v>9.4499999999999993</v>
      </c>
      <c r="L1110">
        <v>7.95</v>
      </c>
      <c r="M1110">
        <v>7.78</v>
      </c>
      <c r="N1110">
        <f>VLOOKUP(C1110,'Original PWC Results'!C:E,3,FALSE)</f>
        <v>92.1</v>
      </c>
      <c r="O1110">
        <f t="shared" si="88"/>
        <v>0.49077090119435401</v>
      </c>
      <c r="R1110">
        <f t="shared" si="86"/>
        <v>12</v>
      </c>
      <c r="S1110">
        <f t="shared" si="87"/>
        <v>20</v>
      </c>
    </row>
    <row r="1111" spans="1:19" x14ac:dyDescent="0.3">
      <c r="A1111">
        <f t="shared" si="89"/>
        <v>1110</v>
      </c>
      <c r="B1111" t="s">
        <v>4043</v>
      </c>
      <c r="C1111" t="str">
        <f t="shared" si="85"/>
        <v>pastures_g_4_GrasslandESA10a</v>
      </c>
      <c r="D1111">
        <v>48.1</v>
      </c>
      <c r="E1111">
        <v>40.4</v>
      </c>
      <c r="F1111">
        <v>3.26</v>
      </c>
      <c r="G1111">
        <v>1.64</v>
      </c>
      <c r="H1111">
        <v>35.200000000000003</v>
      </c>
      <c r="I1111">
        <v>26.5</v>
      </c>
      <c r="J1111">
        <v>15.5</v>
      </c>
      <c r="K1111">
        <v>11.6</v>
      </c>
      <c r="L1111">
        <v>9.4499999999999993</v>
      </c>
      <c r="M1111">
        <v>9.2899999999999991</v>
      </c>
      <c r="N1111">
        <f>VLOOKUP(C1111,'Original PWC Results'!C:E,3,FALSE)</f>
        <v>66.599999999999994</v>
      </c>
      <c r="O1111">
        <f t="shared" si="88"/>
        <v>0.60660660660660659</v>
      </c>
      <c r="R1111">
        <f t="shared" si="86"/>
        <v>12</v>
      </c>
      <c r="S1111">
        <f t="shared" si="87"/>
        <v>20</v>
      </c>
    </row>
    <row r="1112" spans="1:19" x14ac:dyDescent="0.3">
      <c r="A1112">
        <f t="shared" si="89"/>
        <v>1111</v>
      </c>
      <c r="B1112" t="s">
        <v>4044</v>
      </c>
      <c r="C1112" t="str">
        <f t="shared" si="85"/>
        <v>pastures_g_4_GrasslandESA10b</v>
      </c>
      <c r="D1112">
        <v>41.8</v>
      </c>
      <c r="E1112">
        <v>39.299999999999997</v>
      </c>
      <c r="F1112">
        <v>4.92</v>
      </c>
      <c r="G1112">
        <v>1.86</v>
      </c>
      <c r="H1112">
        <v>37</v>
      </c>
      <c r="I1112">
        <v>31.3</v>
      </c>
      <c r="J1112">
        <v>21.5</v>
      </c>
      <c r="K1112">
        <v>16.600000000000001</v>
      </c>
      <c r="L1112">
        <v>13</v>
      </c>
      <c r="M1112">
        <v>12.8</v>
      </c>
      <c r="N1112">
        <f>VLOOKUP(C1112,'Original PWC Results'!C:E,3,FALSE)</f>
        <v>62.8</v>
      </c>
      <c r="O1112">
        <f t="shared" si="88"/>
        <v>0.62579617834394907</v>
      </c>
      <c r="R1112">
        <f t="shared" si="86"/>
        <v>12</v>
      </c>
      <c r="S1112">
        <f t="shared" si="87"/>
        <v>20</v>
      </c>
    </row>
    <row r="1113" spans="1:19" x14ac:dyDescent="0.3">
      <c r="A1113">
        <f t="shared" si="89"/>
        <v>1112</v>
      </c>
      <c r="B1113" t="s">
        <v>4045</v>
      </c>
      <c r="C1113" t="str">
        <f t="shared" si="85"/>
        <v>pastures_g_4_GrasslandESA11a</v>
      </c>
      <c r="D1113">
        <v>64.599999999999994</v>
      </c>
      <c r="E1113">
        <v>57.5</v>
      </c>
      <c r="F1113">
        <v>4.29</v>
      </c>
      <c r="G1113">
        <v>2.0499999999999998</v>
      </c>
      <c r="H1113">
        <v>51.1</v>
      </c>
      <c r="I1113">
        <v>38.700000000000003</v>
      </c>
      <c r="J1113">
        <v>22.8</v>
      </c>
      <c r="K1113">
        <v>16.600000000000001</v>
      </c>
      <c r="L1113">
        <v>13.4</v>
      </c>
      <c r="M1113">
        <v>13.2</v>
      </c>
      <c r="N1113">
        <f>VLOOKUP(C1113,'Original PWC Results'!C:E,3,FALSE)</f>
        <v>88</v>
      </c>
      <c r="O1113">
        <f t="shared" si="88"/>
        <v>0.65340909090909094</v>
      </c>
      <c r="R1113">
        <f t="shared" si="86"/>
        <v>12</v>
      </c>
      <c r="S1113">
        <f t="shared" si="87"/>
        <v>20</v>
      </c>
    </row>
    <row r="1114" spans="1:19" x14ac:dyDescent="0.3">
      <c r="A1114">
        <f t="shared" si="89"/>
        <v>1113</v>
      </c>
      <c r="B1114" t="s">
        <v>4046</v>
      </c>
      <c r="C1114" t="str">
        <f t="shared" si="85"/>
        <v>pastures_g_4_GrasslandESA11b</v>
      </c>
      <c r="D1114">
        <v>69</v>
      </c>
      <c r="E1114">
        <v>58.2</v>
      </c>
      <c r="F1114">
        <v>3.62</v>
      </c>
      <c r="G1114">
        <v>1.54</v>
      </c>
      <c r="H1114">
        <v>48.8</v>
      </c>
      <c r="I1114">
        <v>35</v>
      </c>
      <c r="J1114">
        <v>19</v>
      </c>
      <c r="K1114">
        <v>13.6</v>
      </c>
      <c r="L1114">
        <v>11.6</v>
      </c>
      <c r="M1114">
        <v>11.4</v>
      </c>
      <c r="N1114">
        <f>VLOOKUP(C1114,'Original PWC Results'!C:E,3,FALSE)</f>
        <v>85.3</v>
      </c>
      <c r="O1114">
        <f t="shared" si="88"/>
        <v>0.6822977725674092</v>
      </c>
      <c r="R1114">
        <f t="shared" si="86"/>
        <v>12</v>
      </c>
      <c r="S1114">
        <f t="shared" si="87"/>
        <v>20</v>
      </c>
    </row>
    <row r="1115" spans="1:19" x14ac:dyDescent="0.3">
      <c r="A1115">
        <f t="shared" si="89"/>
        <v>1114</v>
      </c>
      <c r="B1115" t="s">
        <v>4047</v>
      </c>
      <c r="C1115" t="str">
        <f t="shared" si="85"/>
        <v>pastures_g_4_GrasslandESA12a</v>
      </c>
      <c r="D1115">
        <v>107</v>
      </c>
      <c r="E1115">
        <v>83.2</v>
      </c>
      <c r="F1115">
        <v>4.58</v>
      </c>
      <c r="G1115">
        <v>1.92</v>
      </c>
      <c r="H1115">
        <v>69.2</v>
      </c>
      <c r="I1115">
        <v>46.3</v>
      </c>
      <c r="J1115">
        <v>25.6</v>
      </c>
      <c r="K1115">
        <v>18</v>
      </c>
      <c r="L1115">
        <v>16.3</v>
      </c>
      <c r="M1115">
        <v>15.7</v>
      </c>
      <c r="N1115">
        <f>VLOOKUP(C1115,'Original PWC Results'!C:E,3,FALSE)</f>
        <v>111</v>
      </c>
      <c r="O1115">
        <f t="shared" si="88"/>
        <v>0.74954954954954955</v>
      </c>
      <c r="R1115">
        <f t="shared" si="86"/>
        <v>12</v>
      </c>
      <c r="S1115">
        <f t="shared" si="87"/>
        <v>20</v>
      </c>
    </row>
    <row r="1116" spans="1:19" x14ac:dyDescent="0.3">
      <c r="A1116">
        <f t="shared" si="89"/>
        <v>1115</v>
      </c>
      <c r="B1116" t="s">
        <v>4048</v>
      </c>
      <c r="C1116" t="str">
        <f t="shared" si="85"/>
        <v>pastures_g_4_GrasslandESA12b</v>
      </c>
      <c r="D1116">
        <v>58.6</v>
      </c>
      <c r="E1116">
        <v>51</v>
      </c>
      <c r="F1116">
        <v>4.03</v>
      </c>
      <c r="G1116">
        <v>1.4</v>
      </c>
      <c r="H1116">
        <v>43.9</v>
      </c>
      <c r="I1116">
        <v>31.2</v>
      </c>
      <c r="J1116">
        <v>21.5</v>
      </c>
      <c r="K1116">
        <v>15.7</v>
      </c>
      <c r="L1116">
        <v>12.6</v>
      </c>
      <c r="M1116">
        <v>12.4</v>
      </c>
      <c r="N1116">
        <f>VLOOKUP(C1116,'Original PWC Results'!C:E,3,FALSE)</f>
        <v>70.2</v>
      </c>
      <c r="O1116">
        <f t="shared" si="88"/>
        <v>0.72649572649572647</v>
      </c>
      <c r="R1116">
        <f t="shared" si="86"/>
        <v>12</v>
      </c>
      <c r="S1116">
        <f t="shared" si="87"/>
        <v>20</v>
      </c>
    </row>
    <row r="1117" spans="1:19" x14ac:dyDescent="0.3">
      <c r="A1117">
        <f t="shared" si="89"/>
        <v>1116</v>
      </c>
      <c r="B1117" t="s">
        <v>4049</v>
      </c>
      <c r="C1117" t="str">
        <f t="shared" si="85"/>
        <v>pastures_g_4_GrasslandESA13</v>
      </c>
      <c r="D1117">
        <v>38.5</v>
      </c>
      <c r="E1117">
        <v>32.5</v>
      </c>
      <c r="F1117">
        <v>3.24</v>
      </c>
      <c r="G1117">
        <v>1.44</v>
      </c>
      <c r="H1117">
        <v>28.3</v>
      </c>
      <c r="I1117">
        <v>20.7</v>
      </c>
      <c r="J1117">
        <v>14</v>
      </c>
      <c r="K1117">
        <v>11.4</v>
      </c>
      <c r="L1117">
        <v>8.44</v>
      </c>
      <c r="M1117">
        <v>8.3800000000000008</v>
      </c>
      <c r="N1117">
        <f>VLOOKUP(C1117,'Original PWC Results'!C:E,3,FALSE)</f>
        <v>53.5</v>
      </c>
      <c r="O1117">
        <f t="shared" si="88"/>
        <v>0.60747663551401865</v>
      </c>
      <c r="R1117">
        <f t="shared" si="86"/>
        <v>12</v>
      </c>
      <c r="S1117">
        <f t="shared" si="87"/>
        <v>20</v>
      </c>
    </row>
    <row r="1118" spans="1:19" x14ac:dyDescent="0.3">
      <c r="A1118">
        <f t="shared" si="89"/>
        <v>1117</v>
      </c>
      <c r="B1118" t="s">
        <v>4050</v>
      </c>
      <c r="C1118" t="str">
        <f t="shared" si="85"/>
        <v>pastures_g_4_GrasslandESA14</v>
      </c>
      <c r="D1118">
        <v>12.7</v>
      </c>
      <c r="E1118">
        <v>12.5</v>
      </c>
      <c r="F1118">
        <v>1.92</v>
      </c>
      <c r="G1118">
        <v>1.28</v>
      </c>
      <c r="H1118">
        <v>12</v>
      </c>
      <c r="I1118">
        <v>10.4</v>
      </c>
      <c r="J1118">
        <v>7.44</v>
      </c>
      <c r="K1118">
        <v>6.05</v>
      </c>
      <c r="L1118">
        <v>4.66</v>
      </c>
      <c r="M1118">
        <v>4.62</v>
      </c>
      <c r="N1118">
        <f>VLOOKUP(C1118,'Original PWC Results'!C:E,3,FALSE)</f>
        <v>21.7</v>
      </c>
      <c r="O1118">
        <f t="shared" si="88"/>
        <v>0.57603686635944706</v>
      </c>
      <c r="R1118">
        <f t="shared" si="86"/>
        <v>12</v>
      </c>
      <c r="S1118">
        <f t="shared" si="87"/>
        <v>20</v>
      </c>
    </row>
    <row r="1119" spans="1:19" x14ac:dyDescent="0.3">
      <c r="A1119">
        <f t="shared" si="89"/>
        <v>1118</v>
      </c>
      <c r="B1119" t="s">
        <v>4051</v>
      </c>
      <c r="C1119" t="str">
        <f t="shared" si="85"/>
        <v>pastures_g_4_GrasslandESA15a</v>
      </c>
      <c r="D1119">
        <v>52.7</v>
      </c>
      <c r="E1119">
        <v>47.6</v>
      </c>
      <c r="F1119">
        <v>4.41</v>
      </c>
      <c r="G1119">
        <v>1.61</v>
      </c>
      <c r="H1119">
        <v>41.8</v>
      </c>
      <c r="I1119">
        <v>31.6</v>
      </c>
      <c r="J1119">
        <v>19.8</v>
      </c>
      <c r="K1119">
        <v>15.1</v>
      </c>
      <c r="L1119">
        <v>11.4</v>
      </c>
      <c r="M1119">
        <v>11.3</v>
      </c>
      <c r="N1119">
        <f>VLOOKUP(C1119,'Original PWC Results'!C:E,3,FALSE)</f>
        <v>69.2</v>
      </c>
      <c r="O1119">
        <f t="shared" si="88"/>
        <v>0.68786127167630062</v>
      </c>
      <c r="R1119">
        <f t="shared" si="86"/>
        <v>12</v>
      </c>
      <c r="S1119">
        <f t="shared" si="87"/>
        <v>20</v>
      </c>
    </row>
    <row r="1120" spans="1:19" x14ac:dyDescent="0.3">
      <c r="A1120">
        <f t="shared" si="89"/>
        <v>1119</v>
      </c>
      <c r="B1120" t="s">
        <v>4052</v>
      </c>
      <c r="C1120" t="str">
        <f t="shared" si="85"/>
        <v>pastures_g_4_GrasslandESA15b</v>
      </c>
      <c r="D1120">
        <v>56.4</v>
      </c>
      <c r="E1120">
        <v>46.6</v>
      </c>
      <c r="F1120">
        <v>2.19</v>
      </c>
      <c r="G1120">
        <v>1.05</v>
      </c>
      <c r="H1120">
        <v>37</v>
      </c>
      <c r="I1120">
        <v>20.3</v>
      </c>
      <c r="J1120">
        <v>9.4700000000000006</v>
      </c>
      <c r="K1120">
        <v>7.06</v>
      </c>
      <c r="L1120">
        <v>6.07</v>
      </c>
      <c r="M1120">
        <v>5.94</v>
      </c>
      <c r="N1120">
        <f>VLOOKUP(C1120,'Original PWC Results'!C:E,3,FALSE)</f>
        <v>66.8</v>
      </c>
      <c r="O1120">
        <f t="shared" si="88"/>
        <v>0.69760479041916168</v>
      </c>
      <c r="R1120">
        <f t="shared" si="86"/>
        <v>12</v>
      </c>
      <c r="S1120">
        <f t="shared" si="87"/>
        <v>20</v>
      </c>
    </row>
    <row r="1121" spans="1:19" x14ac:dyDescent="0.3">
      <c r="A1121">
        <f t="shared" si="89"/>
        <v>1120</v>
      </c>
      <c r="B1121" t="s">
        <v>4053</v>
      </c>
      <c r="C1121" t="str">
        <f t="shared" si="85"/>
        <v>pastures_g_4_GrasslandESA16a</v>
      </c>
      <c r="D1121">
        <v>20.3</v>
      </c>
      <c r="E1121">
        <v>19.899999999999999</v>
      </c>
      <c r="F1121">
        <v>2.77</v>
      </c>
      <c r="G1121">
        <v>1.51</v>
      </c>
      <c r="H1121">
        <v>19.399999999999999</v>
      </c>
      <c r="I1121">
        <v>17.3</v>
      </c>
      <c r="J1121">
        <v>12.8</v>
      </c>
      <c r="K1121">
        <v>10.1</v>
      </c>
      <c r="L1121">
        <v>7.59</v>
      </c>
      <c r="M1121">
        <v>7.52</v>
      </c>
      <c r="N1121">
        <f>VLOOKUP(C1121,'Original PWC Results'!C:E,3,FALSE)</f>
        <v>30.4</v>
      </c>
      <c r="O1121">
        <f t="shared" si="88"/>
        <v>0.65460526315789469</v>
      </c>
      <c r="R1121">
        <f t="shared" si="86"/>
        <v>12</v>
      </c>
      <c r="S1121">
        <f t="shared" si="87"/>
        <v>20</v>
      </c>
    </row>
    <row r="1122" spans="1:19" x14ac:dyDescent="0.3">
      <c r="A1122">
        <f t="shared" si="89"/>
        <v>1121</v>
      </c>
      <c r="B1122" t="s">
        <v>4054</v>
      </c>
      <c r="C1122" t="str">
        <f t="shared" si="85"/>
        <v>pastures_g_4_GrasslandESA16b</v>
      </c>
      <c r="D1122">
        <v>7.76</v>
      </c>
      <c r="E1122">
        <v>7.68</v>
      </c>
      <c r="F1122">
        <v>1.33</v>
      </c>
      <c r="G1122">
        <v>1.17</v>
      </c>
      <c r="H1122">
        <v>7.46</v>
      </c>
      <c r="I1122">
        <v>6.6</v>
      </c>
      <c r="J1122">
        <v>5.15</v>
      </c>
      <c r="K1122">
        <v>4.5</v>
      </c>
      <c r="L1122">
        <v>3.24</v>
      </c>
      <c r="M1122">
        <v>3.22</v>
      </c>
      <c r="N1122">
        <f>VLOOKUP(C1122,'Original PWC Results'!C:E,3,FALSE)</f>
        <v>9.1199999999999992</v>
      </c>
      <c r="O1122">
        <f t="shared" si="88"/>
        <v>0.8421052631578948</v>
      </c>
      <c r="R1122">
        <f t="shared" si="86"/>
        <v>12</v>
      </c>
      <c r="S1122">
        <f t="shared" si="87"/>
        <v>20</v>
      </c>
    </row>
    <row r="1123" spans="1:19" x14ac:dyDescent="0.3">
      <c r="A1123">
        <f t="shared" si="89"/>
        <v>1122</v>
      </c>
      <c r="B1123" t="s">
        <v>4055</v>
      </c>
      <c r="C1123" t="str">
        <f t="shared" si="85"/>
        <v>pastures_g_4_GrasslandESA17a</v>
      </c>
      <c r="D1123">
        <v>22.3</v>
      </c>
      <c r="E1123">
        <v>22</v>
      </c>
      <c r="F1123">
        <v>4.5199999999999996</v>
      </c>
      <c r="G1123">
        <v>2.5</v>
      </c>
      <c r="H1123">
        <v>21.8</v>
      </c>
      <c r="I1123">
        <v>19.7</v>
      </c>
      <c r="J1123">
        <v>15.7</v>
      </c>
      <c r="K1123">
        <v>13.6</v>
      </c>
      <c r="L1123">
        <v>10.4</v>
      </c>
      <c r="M1123">
        <v>10.4</v>
      </c>
      <c r="N1123">
        <f>VLOOKUP(C1123,'Original PWC Results'!C:E,3,FALSE)</f>
        <v>29.3</v>
      </c>
      <c r="O1123">
        <f t="shared" si="88"/>
        <v>0.75085324232081907</v>
      </c>
      <c r="R1123">
        <f t="shared" si="86"/>
        <v>12</v>
      </c>
      <c r="S1123">
        <f t="shared" si="87"/>
        <v>20</v>
      </c>
    </row>
    <row r="1124" spans="1:19" x14ac:dyDescent="0.3">
      <c r="A1124">
        <f t="shared" si="89"/>
        <v>1123</v>
      </c>
      <c r="B1124" t="s">
        <v>4056</v>
      </c>
      <c r="C1124" t="str">
        <f t="shared" si="85"/>
        <v>pastures_g_4_GrasslandESA17b</v>
      </c>
      <c r="D1124">
        <v>9.43</v>
      </c>
      <c r="E1124">
        <v>9.2200000000000006</v>
      </c>
      <c r="F1124">
        <v>1.63</v>
      </c>
      <c r="G1124">
        <v>1.18</v>
      </c>
      <c r="H1124">
        <v>8.86</v>
      </c>
      <c r="I1124">
        <v>7.63</v>
      </c>
      <c r="J1124">
        <v>5.56</v>
      </c>
      <c r="K1124">
        <v>4.51</v>
      </c>
      <c r="L1124">
        <v>3.49</v>
      </c>
      <c r="M1124">
        <v>3.45</v>
      </c>
      <c r="N1124">
        <f>VLOOKUP(C1124,'Original PWC Results'!C:E,3,FALSE)</f>
        <v>11.3</v>
      </c>
      <c r="O1124">
        <f t="shared" si="88"/>
        <v>0.81592920353982301</v>
      </c>
      <c r="R1124">
        <f t="shared" si="86"/>
        <v>12</v>
      </c>
      <c r="S1124">
        <f t="shared" si="87"/>
        <v>20</v>
      </c>
    </row>
    <row r="1125" spans="1:19" x14ac:dyDescent="0.3">
      <c r="A1125">
        <f t="shared" si="89"/>
        <v>1124</v>
      </c>
      <c r="B1125" t="s">
        <v>4057</v>
      </c>
      <c r="C1125" t="str">
        <f t="shared" si="85"/>
        <v>pastures_g_4_GrasslandESA18a</v>
      </c>
      <c r="D1125">
        <v>18.3</v>
      </c>
      <c r="E1125">
        <v>17.7</v>
      </c>
      <c r="F1125">
        <v>2.5499999999999998</v>
      </c>
      <c r="G1125">
        <v>1.55</v>
      </c>
      <c r="H1125">
        <v>16.899999999999999</v>
      </c>
      <c r="I1125">
        <v>14.4</v>
      </c>
      <c r="J1125">
        <v>10.7</v>
      </c>
      <c r="K1125">
        <v>8.76</v>
      </c>
      <c r="L1125">
        <v>6.48</v>
      </c>
      <c r="M1125">
        <v>6.43</v>
      </c>
      <c r="N1125">
        <f>VLOOKUP(C1125,'Original PWC Results'!C:E,3,FALSE)</f>
        <v>26.6</v>
      </c>
      <c r="O1125">
        <f t="shared" si="88"/>
        <v>0.66541353383458646</v>
      </c>
      <c r="R1125">
        <f t="shared" si="86"/>
        <v>12</v>
      </c>
      <c r="S1125">
        <f t="shared" si="87"/>
        <v>20</v>
      </c>
    </row>
    <row r="1126" spans="1:19" x14ac:dyDescent="0.3">
      <c r="A1126">
        <f t="shared" si="89"/>
        <v>1125</v>
      </c>
      <c r="B1126" t="s">
        <v>4058</v>
      </c>
      <c r="C1126" t="str">
        <f t="shared" si="85"/>
        <v>pastures_g_4_GrasslandESA18b</v>
      </c>
      <c r="D1126">
        <v>44.7</v>
      </c>
      <c r="E1126">
        <v>40.700000000000003</v>
      </c>
      <c r="F1126">
        <v>4.68</v>
      </c>
      <c r="G1126">
        <v>1.56</v>
      </c>
      <c r="H1126">
        <v>37</v>
      </c>
      <c r="I1126">
        <v>32.9</v>
      </c>
      <c r="J1126">
        <v>22</v>
      </c>
      <c r="K1126">
        <v>16.7</v>
      </c>
      <c r="L1126">
        <v>12.7</v>
      </c>
      <c r="M1126">
        <v>12.6</v>
      </c>
      <c r="N1126">
        <f>VLOOKUP(C1126,'Original PWC Results'!C:E,3,FALSE)</f>
        <v>54.8</v>
      </c>
      <c r="O1126">
        <f t="shared" si="88"/>
        <v>0.74270072992700742</v>
      </c>
      <c r="R1126">
        <f t="shared" si="86"/>
        <v>12</v>
      </c>
      <c r="S1126">
        <f t="shared" si="87"/>
        <v>20</v>
      </c>
    </row>
    <row r="1127" spans="1:19" x14ac:dyDescent="0.3">
      <c r="A1127">
        <f t="shared" si="89"/>
        <v>1126</v>
      </c>
      <c r="B1127" t="s">
        <v>4059</v>
      </c>
      <c r="C1127" t="str">
        <f t="shared" si="85"/>
        <v>pastures_g_4_GrasslandESA19a</v>
      </c>
      <c r="D1127">
        <v>44.4</v>
      </c>
      <c r="E1127">
        <v>41.5</v>
      </c>
      <c r="F1127">
        <v>7.47</v>
      </c>
      <c r="G1127">
        <v>4.24</v>
      </c>
      <c r="H1127">
        <v>38.700000000000003</v>
      </c>
      <c r="I1127">
        <v>32.1</v>
      </c>
      <c r="J1127">
        <v>25.3</v>
      </c>
      <c r="K1127">
        <v>20.3</v>
      </c>
      <c r="L1127">
        <v>15.2</v>
      </c>
      <c r="M1127">
        <v>15.1</v>
      </c>
      <c r="N1127">
        <f>VLOOKUP(C1127,'Original PWC Results'!C:E,3,FALSE)</f>
        <v>56.3</v>
      </c>
      <c r="O1127">
        <f t="shared" si="88"/>
        <v>0.7371225577264654</v>
      </c>
      <c r="R1127">
        <f t="shared" si="86"/>
        <v>12</v>
      </c>
      <c r="S1127">
        <f t="shared" si="87"/>
        <v>20</v>
      </c>
    </row>
    <row r="1128" spans="1:19" x14ac:dyDescent="0.3">
      <c r="A1128">
        <f t="shared" si="89"/>
        <v>1127</v>
      </c>
      <c r="B1128" t="s">
        <v>4060</v>
      </c>
      <c r="C1128" t="str">
        <f t="shared" si="85"/>
        <v>pastures_g_4_GrasslandESA19b</v>
      </c>
      <c r="D1128">
        <v>58.1</v>
      </c>
      <c r="E1128">
        <v>52.2</v>
      </c>
      <c r="F1128">
        <v>12.5</v>
      </c>
      <c r="G1128">
        <v>7.57</v>
      </c>
      <c r="H1128">
        <v>45.8</v>
      </c>
      <c r="I1128">
        <v>42.3</v>
      </c>
      <c r="J1128">
        <v>32.200000000000003</v>
      </c>
      <c r="K1128">
        <v>27.5</v>
      </c>
      <c r="L1128">
        <v>22.7</v>
      </c>
      <c r="M1128">
        <v>22.6</v>
      </c>
      <c r="N1128">
        <f>VLOOKUP(C1128,'Original PWC Results'!C:E,3,FALSE)</f>
        <v>64.599999999999994</v>
      </c>
      <c r="O1128">
        <f t="shared" si="88"/>
        <v>0.80804953560371529</v>
      </c>
      <c r="R1128">
        <f t="shared" si="86"/>
        <v>12</v>
      </c>
      <c r="S1128">
        <f t="shared" si="87"/>
        <v>20</v>
      </c>
    </row>
    <row r="1129" spans="1:19" x14ac:dyDescent="0.3">
      <c r="A1129">
        <f t="shared" si="89"/>
        <v>1128</v>
      </c>
      <c r="B1129" t="s">
        <v>4061</v>
      </c>
      <c r="C1129" t="str">
        <f t="shared" si="85"/>
        <v>pastures_g_4_GrasslandESA20a</v>
      </c>
      <c r="D1129">
        <v>24.2</v>
      </c>
      <c r="E1129">
        <v>20</v>
      </c>
      <c r="F1129">
        <v>1.1200000000000001</v>
      </c>
      <c r="G1129">
        <v>0.66600000000000004</v>
      </c>
      <c r="H1129">
        <v>15.7</v>
      </c>
      <c r="I1129">
        <v>10.6</v>
      </c>
      <c r="J1129">
        <v>6.05</v>
      </c>
      <c r="K1129">
        <v>4.33</v>
      </c>
      <c r="L1129">
        <v>3.72</v>
      </c>
      <c r="M1129">
        <v>3.61</v>
      </c>
      <c r="N1129">
        <f>VLOOKUP(C1129,'Original PWC Results'!C:E,3,FALSE)</f>
        <v>36.4</v>
      </c>
      <c r="O1129">
        <f t="shared" si="88"/>
        <v>0.5494505494505495</v>
      </c>
      <c r="R1129">
        <f t="shared" si="86"/>
        <v>12</v>
      </c>
      <c r="S1129">
        <f t="shared" si="87"/>
        <v>20</v>
      </c>
    </row>
    <row r="1130" spans="1:19" x14ac:dyDescent="0.3">
      <c r="A1130">
        <f t="shared" si="89"/>
        <v>1129</v>
      </c>
      <c r="B1130" t="s">
        <v>4062</v>
      </c>
      <c r="C1130" t="str">
        <f t="shared" si="85"/>
        <v>pastures_g_4_GrasslandESA20b</v>
      </c>
      <c r="D1130">
        <v>25.6</v>
      </c>
      <c r="E1130">
        <v>20.9</v>
      </c>
      <c r="F1130">
        <v>1.61</v>
      </c>
      <c r="G1130">
        <v>0.67300000000000004</v>
      </c>
      <c r="H1130">
        <v>17</v>
      </c>
      <c r="I1130">
        <v>13.8</v>
      </c>
      <c r="J1130">
        <v>8.26</v>
      </c>
      <c r="K1130">
        <v>6.17</v>
      </c>
      <c r="L1130">
        <v>4.83</v>
      </c>
      <c r="M1130">
        <v>4.76</v>
      </c>
      <c r="N1130">
        <f>VLOOKUP(C1130,'Original PWC Results'!C:E,3,FALSE)</f>
        <v>38.200000000000003</v>
      </c>
      <c r="O1130">
        <f t="shared" si="88"/>
        <v>0.54712041884816742</v>
      </c>
      <c r="R1130">
        <f t="shared" si="86"/>
        <v>12</v>
      </c>
      <c r="S1130">
        <f t="shared" si="87"/>
        <v>20</v>
      </c>
    </row>
    <row r="1131" spans="1:19" x14ac:dyDescent="0.3">
      <c r="A1131">
        <f t="shared" si="89"/>
        <v>1130</v>
      </c>
      <c r="B1131" t="s">
        <v>4063</v>
      </c>
      <c r="C1131" t="str">
        <f t="shared" si="85"/>
        <v>pastures_g_4_GrasslandESA21</v>
      </c>
      <c r="D1131">
        <v>6.24</v>
      </c>
      <c r="E1131">
        <v>6.1</v>
      </c>
      <c r="F1131">
        <v>0.54700000000000004</v>
      </c>
      <c r="G1131">
        <v>0.51</v>
      </c>
      <c r="H1131">
        <v>5.7</v>
      </c>
      <c r="I1131">
        <v>4.0199999999999996</v>
      </c>
      <c r="J1131">
        <v>3.94</v>
      </c>
      <c r="K1131">
        <v>3.89</v>
      </c>
      <c r="L1131">
        <v>1.57</v>
      </c>
      <c r="M1131">
        <v>1.54</v>
      </c>
      <c r="N1131">
        <f>VLOOKUP(C1131,'Original PWC Results'!C:E,3,FALSE)</f>
        <v>14.7</v>
      </c>
      <c r="O1131">
        <f t="shared" si="88"/>
        <v>0.41496598639455784</v>
      </c>
      <c r="R1131">
        <f t="shared" si="86"/>
        <v>12</v>
      </c>
      <c r="S1131">
        <f t="shared" si="87"/>
        <v>20</v>
      </c>
    </row>
    <row r="1132" spans="1:19" x14ac:dyDescent="0.3">
      <c r="A1132">
        <f t="shared" si="89"/>
        <v>1131</v>
      </c>
      <c r="B1132" t="s">
        <v>4064</v>
      </c>
      <c r="C1132" t="str">
        <f t="shared" si="85"/>
        <v>peanuts_g_7_OtherRowESA1</v>
      </c>
      <c r="D1132">
        <v>181</v>
      </c>
      <c r="E1132">
        <v>179</v>
      </c>
      <c r="F1132">
        <v>22.6</v>
      </c>
      <c r="G1132">
        <v>8.23</v>
      </c>
      <c r="H1132">
        <v>175</v>
      </c>
      <c r="I1132">
        <v>146</v>
      </c>
      <c r="J1132">
        <v>95</v>
      </c>
      <c r="K1132">
        <v>75</v>
      </c>
      <c r="L1132">
        <v>90.3</v>
      </c>
      <c r="M1132">
        <v>89.3</v>
      </c>
      <c r="N1132">
        <f>VLOOKUP(C1132,'Original PWC Results'!C:E,3,FALSE)</f>
        <v>253</v>
      </c>
      <c r="O1132">
        <f t="shared" si="88"/>
        <v>0.70750988142292492</v>
      </c>
      <c r="R1132">
        <f t="shared" si="86"/>
        <v>11</v>
      </c>
      <c r="S1132">
        <f t="shared" si="87"/>
        <v>19</v>
      </c>
    </row>
    <row r="1133" spans="1:19" x14ac:dyDescent="0.3">
      <c r="A1133">
        <f t="shared" si="89"/>
        <v>1132</v>
      </c>
      <c r="B1133" t="s">
        <v>4065</v>
      </c>
      <c r="C1133" t="str">
        <f t="shared" si="85"/>
        <v>peanuts_g_7_OtherRowESA2</v>
      </c>
      <c r="D1133">
        <v>47.8</v>
      </c>
      <c r="E1133">
        <v>46.7</v>
      </c>
      <c r="F1133">
        <v>5.85</v>
      </c>
      <c r="G1133">
        <v>3.69</v>
      </c>
      <c r="H1133">
        <v>43.7</v>
      </c>
      <c r="I1133">
        <v>34.6</v>
      </c>
      <c r="J1133">
        <v>22.4</v>
      </c>
      <c r="K1133">
        <v>18.100000000000001</v>
      </c>
      <c r="L1133">
        <v>14.3</v>
      </c>
      <c r="M1133">
        <v>14.2</v>
      </c>
      <c r="N1133">
        <f>VLOOKUP(C1133,'Original PWC Results'!C:E,3,FALSE)</f>
        <v>73.400000000000006</v>
      </c>
      <c r="O1133">
        <f t="shared" si="88"/>
        <v>0.63623978201634879</v>
      </c>
      <c r="R1133">
        <f t="shared" si="86"/>
        <v>11</v>
      </c>
      <c r="S1133">
        <f t="shared" si="87"/>
        <v>19</v>
      </c>
    </row>
    <row r="1134" spans="1:19" x14ac:dyDescent="0.3">
      <c r="A1134">
        <f t="shared" si="89"/>
        <v>1133</v>
      </c>
      <c r="B1134" t="s">
        <v>4066</v>
      </c>
      <c r="C1134" t="str">
        <f t="shared" si="85"/>
        <v>peanuts_g_7_OtherRowESA3</v>
      </c>
      <c r="D1134">
        <v>137</v>
      </c>
      <c r="E1134">
        <v>135</v>
      </c>
      <c r="F1134">
        <v>18.399999999999999</v>
      </c>
      <c r="G1134">
        <v>10</v>
      </c>
      <c r="H1134">
        <v>130</v>
      </c>
      <c r="I1134">
        <v>114</v>
      </c>
      <c r="J1134">
        <v>79.5</v>
      </c>
      <c r="K1134">
        <v>63.5</v>
      </c>
      <c r="L1134">
        <v>50.7</v>
      </c>
      <c r="M1134">
        <v>50.2</v>
      </c>
      <c r="N1134">
        <f>VLOOKUP(C1134,'Original PWC Results'!C:E,3,FALSE)</f>
        <v>206</v>
      </c>
      <c r="O1134">
        <f t="shared" si="88"/>
        <v>0.65533980582524276</v>
      </c>
      <c r="R1134">
        <f t="shared" si="86"/>
        <v>11</v>
      </c>
      <c r="S1134">
        <f t="shared" si="87"/>
        <v>19</v>
      </c>
    </row>
    <row r="1135" spans="1:19" x14ac:dyDescent="0.3">
      <c r="A1135">
        <f t="shared" si="89"/>
        <v>1134</v>
      </c>
      <c r="B1135" t="s">
        <v>4067</v>
      </c>
      <c r="C1135" t="str">
        <f t="shared" si="85"/>
        <v>peanuts_g_7_OtherRowESA4</v>
      </c>
      <c r="D1135">
        <v>46.9</v>
      </c>
      <c r="E1135">
        <v>45.9</v>
      </c>
      <c r="F1135">
        <v>6.7</v>
      </c>
      <c r="G1135">
        <v>4.6900000000000004</v>
      </c>
      <c r="H1135">
        <v>43.3</v>
      </c>
      <c r="I1135">
        <v>35.6</v>
      </c>
      <c r="J1135">
        <v>21.7</v>
      </c>
      <c r="K1135">
        <v>17.600000000000001</v>
      </c>
      <c r="L1135">
        <v>13.9</v>
      </c>
      <c r="M1135">
        <v>13.8</v>
      </c>
      <c r="N1135">
        <f>VLOOKUP(C1135,'Original PWC Results'!C:E,3,FALSE)</f>
        <v>84.9</v>
      </c>
      <c r="O1135">
        <f t="shared" si="88"/>
        <v>0.54063604240282681</v>
      </c>
      <c r="R1135">
        <f t="shared" si="86"/>
        <v>11</v>
      </c>
      <c r="S1135">
        <f t="shared" si="87"/>
        <v>19</v>
      </c>
    </row>
    <row r="1136" spans="1:19" x14ac:dyDescent="0.3">
      <c r="A1136">
        <f t="shared" si="89"/>
        <v>1135</v>
      </c>
      <c r="B1136" t="s">
        <v>4068</v>
      </c>
      <c r="C1136" t="str">
        <f t="shared" si="85"/>
        <v>peanuts_g_7_OtherRowESA5</v>
      </c>
      <c r="D1136">
        <v>71.3</v>
      </c>
      <c r="E1136">
        <v>70.400000000000006</v>
      </c>
      <c r="F1136">
        <v>9.75</v>
      </c>
      <c r="G1136">
        <v>4.9400000000000004</v>
      </c>
      <c r="H1136">
        <v>67.8</v>
      </c>
      <c r="I1136">
        <v>62.7</v>
      </c>
      <c r="J1136">
        <v>47.1</v>
      </c>
      <c r="K1136">
        <v>35.700000000000003</v>
      </c>
      <c r="L1136">
        <v>30.9</v>
      </c>
      <c r="M1136">
        <v>30.5</v>
      </c>
      <c r="N1136">
        <f>VLOOKUP(C1136,'Original PWC Results'!C:E,3,FALSE)</f>
        <v>116</v>
      </c>
      <c r="O1136">
        <f t="shared" si="88"/>
        <v>0.60689655172413803</v>
      </c>
      <c r="R1136">
        <f t="shared" si="86"/>
        <v>11</v>
      </c>
      <c r="S1136">
        <f t="shared" si="87"/>
        <v>19</v>
      </c>
    </row>
    <row r="1137" spans="1:19" x14ac:dyDescent="0.3">
      <c r="A1137">
        <f t="shared" si="89"/>
        <v>1136</v>
      </c>
      <c r="B1137" t="s">
        <v>4069</v>
      </c>
      <c r="C1137" t="str">
        <f t="shared" si="85"/>
        <v>peanuts_g_7_OtherRowESA6</v>
      </c>
      <c r="D1137">
        <v>73.5</v>
      </c>
      <c r="E1137">
        <v>72.3</v>
      </c>
      <c r="F1137">
        <v>7.89</v>
      </c>
      <c r="G1137">
        <v>4.78</v>
      </c>
      <c r="H1137">
        <v>68.8</v>
      </c>
      <c r="I1137">
        <v>56.6</v>
      </c>
      <c r="J1137">
        <v>35.299999999999997</v>
      </c>
      <c r="K1137">
        <v>27.3</v>
      </c>
      <c r="L1137">
        <v>22.7</v>
      </c>
      <c r="M1137">
        <v>22.4</v>
      </c>
      <c r="N1137">
        <f>VLOOKUP(C1137,'Original PWC Results'!C:E,3,FALSE)</f>
        <v>117</v>
      </c>
      <c r="O1137">
        <f t="shared" si="88"/>
        <v>0.61794871794871797</v>
      </c>
      <c r="R1137">
        <f t="shared" si="86"/>
        <v>11</v>
      </c>
      <c r="S1137">
        <f t="shared" si="87"/>
        <v>19</v>
      </c>
    </row>
    <row r="1138" spans="1:19" x14ac:dyDescent="0.3">
      <c r="A1138">
        <f t="shared" si="89"/>
        <v>1137</v>
      </c>
      <c r="B1138" t="s">
        <v>4070</v>
      </c>
      <c r="C1138" t="str">
        <f t="shared" si="85"/>
        <v>peanuts_g_7_OtherRowESA7</v>
      </c>
      <c r="D1138">
        <v>91.7</v>
      </c>
      <c r="E1138">
        <v>89.6</v>
      </c>
      <c r="F1138">
        <v>9.18</v>
      </c>
      <c r="G1138">
        <v>6.56</v>
      </c>
      <c r="H1138">
        <v>83.6</v>
      </c>
      <c r="I1138">
        <v>67</v>
      </c>
      <c r="J1138">
        <v>41.3</v>
      </c>
      <c r="K1138">
        <v>30.4</v>
      </c>
      <c r="L1138">
        <v>33.799999999999997</v>
      </c>
      <c r="M1138">
        <v>33.299999999999997</v>
      </c>
      <c r="N1138">
        <f>VLOOKUP(C1138,'Original PWC Results'!C:E,3,FALSE)</f>
        <v>142</v>
      </c>
      <c r="O1138">
        <f t="shared" si="88"/>
        <v>0.63098591549295768</v>
      </c>
      <c r="R1138">
        <f t="shared" si="86"/>
        <v>11</v>
      </c>
      <c r="S1138">
        <f t="shared" si="87"/>
        <v>19</v>
      </c>
    </row>
    <row r="1139" spans="1:19" x14ac:dyDescent="0.3">
      <c r="A1139">
        <f t="shared" si="89"/>
        <v>1138</v>
      </c>
      <c r="B1139" t="s">
        <v>4071</v>
      </c>
      <c r="C1139" t="str">
        <f t="shared" si="85"/>
        <v>peanuts_g_7_OtherRowESA8</v>
      </c>
      <c r="D1139">
        <v>46.2</v>
      </c>
      <c r="E1139">
        <v>45</v>
      </c>
      <c r="F1139">
        <v>4.6900000000000004</v>
      </c>
      <c r="G1139">
        <v>3.07</v>
      </c>
      <c r="H1139">
        <v>42.5</v>
      </c>
      <c r="I1139">
        <v>33.1</v>
      </c>
      <c r="J1139">
        <v>20</v>
      </c>
      <c r="K1139">
        <v>16.3</v>
      </c>
      <c r="L1139">
        <v>13.3</v>
      </c>
      <c r="M1139">
        <v>13</v>
      </c>
      <c r="N1139">
        <f>VLOOKUP(C1139,'Original PWC Results'!C:E,3,FALSE)</f>
        <v>79.7</v>
      </c>
      <c r="O1139">
        <f t="shared" si="88"/>
        <v>0.56461731493099121</v>
      </c>
      <c r="R1139">
        <f t="shared" si="86"/>
        <v>11</v>
      </c>
      <c r="S1139">
        <f t="shared" si="87"/>
        <v>19</v>
      </c>
    </row>
    <row r="1140" spans="1:19" x14ac:dyDescent="0.3">
      <c r="A1140">
        <f t="shared" si="89"/>
        <v>1139</v>
      </c>
      <c r="B1140" t="s">
        <v>4072</v>
      </c>
      <c r="C1140" t="str">
        <f t="shared" si="85"/>
        <v>peanuts_g_7_OtherRowESA9</v>
      </c>
      <c r="D1140">
        <v>63.8</v>
      </c>
      <c r="E1140">
        <v>62.7</v>
      </c>
      <c r="F1140">
        <v>8.77</v>
      </c>
      <c r="G1140">
        <v>6.1</v>
      </c>
      <c r="H1140">
        <v>59.7</v>
      </c>
      <c r="I1140">
        <v>49.7</v>
      </c>
      <c r="J1140">
        <v>30.2</v>
      </c>
      <c r="K1140">
        <v>23.6</v>
      </c>
      <c r="L1140">
        <v>20</v>
      </c>
      <c r="M1140">
        <v>19.7</v>
      </c>
      <c r="N1140">
        <f>VLOOKUP(C1140,'Original PWC Results'!C:E,3,FALSE)</f>
        <v>89.7</v>
      </c>
      <c r="O1140">
        <f t="shared" si="88"/>
        <v>0.69899665551839463</v>
      </c>
      <c r="R1140">
        <f t="shared" si="86"/>
        <v>11</v>
      </c>
      <c r="S1140">
        <f t="shared" si="87"/>
        <v>19</v>
      </c>
    </row>
    <row r="1141" spans="1:19" x14ac:dyDescent="0.3">
      <c r="A1141">
        <f t="shared" si="89"/>
        <v>1140</v>
      </c>
      <c r="B1141" t="s">
        <v>4073</v>
      </c>
      <c r="C1141" t="str">
        <f t="shared" si="85"/>
        <v>peanuts_g_7_OtherRowESA10a</v>
      </c>
      <c r="D1141">
        <v>130</v>
      </c>
      <c r="E1141">
        <v>127</v>
      </c>
      <c r="F1141">
        <v>11.8</v>
      </c>
      <c r="G1141">
        <v>6.62</v>
      </c>
      <c r="H1141">
        <v>121</v>
      </c>
      <c r="I1141">
        <v>89.5</v>
      </c>
      <c r="J1141">
        <v>53.1</v>
      </c>
      <c r="K1141">
        <v>39.6</v>
      </c>
      <c r="L1141">
        <v>33.200000000000003</v>
      </c>
      <c r="M1141">
        <v>32.700000000000003</v>
      </c>
      <c r="N1141">
        <f>VLOOKUP(C1141,'Original PWC Results'!C:E,3,FALSE)</f>
        <v>182</v>
      </c>
      <c r="O1141">
        <f t="shared" si="88"/>
        <v>0.69780219780219777</v>
      </c>
      <c r="R1141">
        <f t="shared" si="86"/>
        <v>11</v>
      </c>
      <c r="S1141">
        <f t="shared" si="87"/>
        <v>19</v>
      </c>
    </row>
    <row r="1142" spans="1:19" x14ac:dyDescent="0.3">
      <c r="A1142">
        <f t="shared" si="89"/>
        <v>1141</v>
      </c>
      <c r="B1142" t="s">
        <v>4074</v>
      </c>
      <c r="C1142" t="str">
        <f t="shared" si="85"/>
        <v>peanuts_g_7_OtherRowESA10b</v>
      </c>
      <c r="D1142">
        <v>73.099999999999994</v>
      </c>
      <c r="E1142">
        <v>72.2</v>
      </c>
      <c r="F1142">
        <v>10.3</v>
      </c>
      <c r="G1142">
        <v>6.94</v>
      </c>
      <c r="H1142">
        <v>69.3</v>
      </c>
      <c r="I1142">
        <v>59.8</v>
      </c>
      <c r="J1142">
        <v>42.9</v>
      </c>
      <c r="K1142">
        <v>33.799999999999997</v>
      </c>
      <c r="L1142">
        <v>27.1</v>
      </c>
      <c r="M1142">
        <v>26.8</v>
      </c>
      <c r="N1142">
        <f>VLOOKUP(C1142,'Original PWC Results'!C:E,3,FALSE)</f>
        <v>95.9</v>
      </c>
      <c r="O1142">
        <f t="shared" si="88"/>
        <v>0.75286757038581853</v>
      </c>
      <c r="R1142">
        <f t="shared" si="86"/>
        <v>11</v>
      </c>
      <c r="S1142">
        <f t="shared" si="87"/>
        <v>19</v>
      </c>
    </row>
    <row r="1143" spans="1:19" x14ac:dyDescent="0.3">
      <c r="A1143">
        <f t="shared" si="89"/>
        <v>1142</v>
      </c>
      <c r="B1143" t="s">
        <v>4075</v>
      </c>
      <c r="C1143" t="str">
        <f t="shared" si="85"/>
        <v>peanuts_g_7_OtherRowESA11a</v>
      </c>
      <c r="D1143">
        <v>181</v>
      </c>
      <c r="E1143">
        <v>178</v>
      </c>
      <c r="F1143">
        <v>19.8</v>
      </c>
      <c r="G1143">
        <v>10.1</v>
      </c>
      <c r="H1143">
        <v>168</v>
      </c>
      <c r="I1143">
        <v>146</v>
      </c>
      <c r="J1143">
        <v>95.3</v>
      </c>
      <c r="K1143">
        <v>70.400000000000006</v>
      </c>
      <c r="L1143">
        <v>62</v>
      </c>
      <c r="M1143">
        <v>61</v>
      </c>
      <c r="N1143">
        <f>VLOOKUP(C1143,'Original PWC Results'!C:E,3,FALSE)</f>
        <v>247</v>
      </c>
      <c r="O1143">
        <f t="shared" si="88"/>
        <v>0.72064777327935226</v>
      </c>
      <c r="R1143">
        <f t="shared" si="86"/>
        <v>11</v>
      </c>
      <c r="S1143">
        <f t="shared" si="87"/>
        <v>19</v>
      </c>
    </row>
    <row r="1144" spans="1:19" x14ac:dyDescent="0.3">
      <c r="A1144">
        <f t="shared" si="89"/>
        <v>1143</v>
      </c>
      <c r="B1144" t="s">
        <v>4076</v>
      </c>
      <c r="C1144" t="str">
        <f t="shared" si="85"/>
        <v>peanuts_g_7_OtherRowESA11b</v>
      </c>
      <c r="D1144">
        <v>119</v>
      </c>
      <c r="E1144">
        <v>116</v>
      </c>
      <c r="F1144">
        <v>12.7</v>
      </c>
      <c r="G1144">
        <v>6.04</v>
      </c>
      <c r="H1144">
        <v>110</v>
      </c>
      <c r="I1144">
        <v>95.3</v>
      </c>
      <c r="J1144">
        <v>62.8</v>
      </c>
      <c r="K1144">
        <v>45.8</v>
      </c>
      <c r="L1144">
        <v>39.5</v>
      </c>
      <c r="M1144">
        <v>38.799999999999997</v>
      </c>
      <c r="N1144">
        <f>VLOOKUP(C1144,'Original PWC Results'!C:E,3,FALSE)</f>
        <v>170</v>
      </c>
      <c r="O1144">
        <f t="shared" si="88"/>
        <v>0.68235294117647061</v>
      </c>
      <c r="R1144">
        <f t="shared" si="86"/>
        <v>11</v>
      </c>
      <c r="S1144">
        <f t="shared" si="87"/>
        <v>19</v>
      </c>
    </row>
    <row r="1145" spans="1:19" x14ac:dyDescent="0.3">
      <c r="A1145">
        <f t="shared" si="89"/>
        <v>1144</v>
      </c>
      <c r="B1145" t="s">
        <v>4077</v>
      </c>
      <c r="C1145" t="str">
        <f t="shared" si="85"/>
        <v>peanuts_g_7_OtherRowESA12a</v>
      </c>
      <c r="D1145">
        <v>113</v>
      </c>
      <c r="E1145">
        <v>111</v>
      </c>
      <c r="F1145">
        <v>10.1</v>
      </c>
      <c r="G1145">
        <v>6.1</v>
      </c>
      <c r="H1145">
        <v>105</v>
      </c>
      <c r="I1145">
        <v>89.6</v>
      </c>
      <c r="J1145">
        <v>53.1</v>
      </c>
      <c r="K1145">
        <v>37.799999999999997</v>
      </c>
      <c r="L1145">
        <v>32.5</v>
      </c>
      <c r="M1145">
        <v>31.9</v>
      </c>
      <c r="N1145">
        <f>VLOOKUP(C1145,'Original PWC Results'!C:E,3,FALSE)</f>
        <v>150</v>
      </c>
      <c r="O1145">
        <f t="shared" si="88"/>
        <v>0.74</v>
      </c>
      <c r="R1145">
        <f t="shared" si="86"/>
        <v>11</v>
      </c>
      <c r="S1145">
        <f t="shared" si="87"/>
        <v>19</v>
      </c>
    </row>
    <row r="1146" spans="1:19" x14ac:dyDescent="0.3">
      <c r="A1146">
        <f t="shared" si="89"/>
        <v>1145</v>
      </c>
      <c r="B1146" t="s">
        <v>4078</v>
      </c>
      <c r="C1146" t="str">
        <f t="shared" si="85"/>
        <v>peanuts_g_7_OtherRowESA12b</v>
      </c>
      <c r="D1146">
        <v>89.9</v>
      </c>
      <c r="E1146">
        <v>88.4</v>
      </c>
      <c r="F1146">
        <v>9.2100000000000009</v>
      </c>
      <c r="G1146">
        <v>5.39</v>
      </c>
      <c r="H1146">
        <v>84.4</v>
      </c>
      <c r="I1146">
        <v>71.599999999999994</v>
      </c>
      <c r="J1146">
        <v>46.3</v>
      </c>
      <c r="K1146">
        <v>33.6</v>
      </c>
      <c r="L1146">
        <v>28.4</v>
      </c>
      <c r="M1146">
        <v>27.9</v>
      </c>
      <c r="N1146">
        <f>VLOOKUP(C1146,'Original PWC Results'!C:E,3,FALSE)</f>
        <v>115</v>
      </c>
      <c r="O1146">
        <f t="shared" si="88"/>
        <v>0.76869565217391311</v>
      </c>
      <c r="R1146">
        <f t="shared" si="86"/>
        <v>11</v>
      </c>
      <c r="S1146">
        <f t="shared" si="87"/>
        <v>19</v>
      </c>
    </row>
    <row r="1147" spans="1:19" x14ac:dyDescent="0.3">
      <c r="A1147">
        <f t="shared" si="89"/>
        <v>1146</v>
      </c>
      <c r="B1147" t="s">
        <v>4079</v>
      </c>
      <c r="C1147" t="str">
        <f t="shared" si="85"/>
        <v>peanuts_g_7_OtherRowESA13</v>
      </c>
      <c r="D1147">
        <v>104</v>
      </c>
      <c r="E1147">
        <v>102</v>
      </c>
      <c r="F1147">
        <v>10.5</v>
      </c>
      <c r="G1147">
        <v>4.71</v>
      </c>
      <c r="H1147">
        <v>96.5</v>
      </c>
      <c r="I1147">
        <v>72.8</v>
      </c>
      <c r="J1147">
        <v>45.6</v>
      </c>
      <c r="K1147">
        <v>36</v>
      </c>
      <c r="L1147">
        <v>27.4</v>
      </c>
      <c r="M1147">
        <v>27.2</v>
      </c>
      <c r="N1147">
        <f>VLOOKUP(C1147,'Original PWC Results'!C:E,3,FALSE)</f>
        <v>137</v>
      </c>
      <c r="O1147">
        <f t="shared" si="88"/>
        <v>0.74452554744525545</v>
      </c>
      <c r="R1147">
        <f t="shared" si="86"/>
        <v>11</v>
      </c>
      <c r="S1147">
        <f t="shared" si="87"/>
        <v>19</v>
      </c>
    </row>
    <row r="1148" spans="1:19" x14ac:dyDescent="0.3">
      <c r="A1148">
        <f t="shared" si="89"/>
        <v>1147</v>
      </c>
      <c r="B1148" t="s">
        <v>4080</v>
      </c>
      <c r="C1148" t="str">
        <f t="shared" si="85"/>
        <v>peanuts_g_7_OtherRowESA14</v>
      </c>
      <c r="D1148">
        <v>66.5</v>
      </c>
      <c r="E1148">
        <v>65.599999999999994</v>
      </c>
      <c r="F1148">
        <v>9.65</v>
      </c>
      <c r="G1148">
        <v>6.29</v>
      </c>
      <c r="H1148">
        <v>62.9</v>
      </c>
      <c r="I1148">
        <v>51.5</v>
      </c>
      <c r="J1148">
        <v>36</v>
      </c>
      <c r="K1148">
        <v>29.7</v>
      </c>
      <c r="L1148">
        <v>24.3</v>
      </c>
      <c r="M1148">
        <v>24.1</v>
      </c>
      <c r="N1148">
        <f>VLOOKUP(C1148,'Original PWC Results'!C:E,3,FALSE)</f>
        <v>91.9</v>
      </c>
      <c r="O1148">
        <f t="shared" si="88"/>
        <v>0.71381936887921649</v>
      </c>
      <c r="R1148">
        <f t="shared" si="86"/>
        <v>11</v>
      </c>
      <c r="S1148">
        <f t="shared" si="87"/>
        <v>19</v>
      </c>
    </row>
    <row r="1149" spans="1:19" x14ac:dyDescent="0.3">
      <c r="A1149">
        <f t="shared" si="89"/>
        <v>1148</v>
      </c>
      <c r="B1149" t="s">
        <v>4081</v>
      </c>
      <c r="C1149" t="str">
        <f t="shared" si="85"/>
        <v>peanuts_g_7_OtherRowESA15a</v>
      </c>
      <c r="D1149">
        <v>130</v>
      </c>
      <c r="E1149">
        <v>128</v>
      </c>
      <c r="F1149">
        <v>19</v>
      </c>
      <c r="G1149">
        <v>8.69</v>
      </c>
      <c r="H1149">
        <v>125</v>
      </c>
      <c r="I1149">
        <v>104</v>
      </c>
      <c r="J1149">
        <v>68.2</v>
      </c>
      <c r="K1149">
        <v>52.3</v>
      </c>
      <c r="L1149">
        <v>42.3</v>
      </c>
      <c r="M1149">
        <v>41.9</v>
      </c>
      <c r="N1149">
        <f>VLOOKUP(C1149,'Original PWC Results'!C:E,3,FALSE)</f>
        <v>168</v>
      </c>
      <c r="O1149">
        <f t="shared" si="88"/>
        <v>0.76190476190476186</v>
      </c>
      <c r="R1149">
        <f t="shared" si="86"/>
        <v>11</v>
      </c>
      <c r="S1149">
        <f t="shared" si="87"/>
        <v>19</v>
      </c>
    </row>
    <row r="1150" spans="1:19" x14ac:dyDescent="0.3">
      <c r="A1150">
        <f t="shared" si="89"/>
        <v>1149</v>
      </c>
      <c r="B1150" t="s">
        <v>4082</v>
      </c>
      <c r="C1150" t="str">
        <f t="shared" si="85"/>
        <v>peanuts_g_7_OtherRowESA15b</v>
      </c>
      <c r="D1150">
        <v>77.599999999999994</v>
      </c>
      <c r="E1150">
        <v>74.3</v>
      </c>
      <c r="F1150">
        <v>5.24</v>
      </c>
      <c r="G1150">
        <v>2.7</v>
      </c>
      <c r="H1150">
        <v>67.3</v>
      </c>
      <c r="I1150">
        <v>41.8</v>
      </c>
      <c r="J1150">
        <v>22.8</v>
      </c>
      <c r="K1150">
        <v>17</v>
      </c>
      <c r="L1150">
        <v>13.7</v>
      </c>
      <c r="M1150">
        <v>13.3</v>
      </c>
      <c r="N1150">
        <f>VLOOKUP(C1150,'Original PWC Results'!C:E,3,FALSE)</f>
        <v>97.8</v>
      </c>
      <c r="O1150">
        <f t="shared" si="88"/>
        <v>0.75971370143149286</v>
      </c>
      <c r="R1150">
        <f t="shared" si="86"/>
        <v>11</v>
      </c>
      <c r="S1150">
        <f t="shared" si="87"/>
        <v>19</v>
      </c>
    </row>
    <row r="1151" spans="1:19" x14ac:dyDescent="0.3">
      <c r="A1151">
        <f t="shared" si="89"/>
        <v>1150</v>
      </c>
      <c r="B1151" t="s">
        <v>4083</v>
      </c>
      <c r="C1151" t="str">
        <f t="shared" si="85"/>
        <v>peanuts_g_7_OtherRowESA16a</v>
      </c>
      <c r="D1151">
        <v>56.6</v>
      </c>
      <c r="E1151">
        <v>56.1</v>
      </c>
      <c r="F1151">
        <v>8.6199999999999992</v>
      </c>
      <c r="G1151">
        <v>5.56</v>
      </c>
      <c r="H1151">
        <v>54.4</v>
      </c>
      <c r="I1151">
        <v>49.4</v>
      </c>
      <c r="J1151">
        <v>36.6</v>
      </c>
      <c r="K1151">
        <v>29.4</v>
      </c>
      <c r="L1151">
        <v>22.8</v>
      </c>
      <c r="M1151">
        <v>22.5</v>
      </c>
      <c r="N1151">
        <f>VLOOKUP(C1151,'Original PWC Results'!C:E,3,FALSE)</f>
        <v>76.400000000000006</v>
      </c>
      <c r="O1151">
        <f t="shared" si="88"/>
        <v>0.73429319371727741</v>
      </c>
      <c r="R1151">
        <f t="shared" si="86"/>
        <v>11</v>
      </c>
      <c r="S1151">
        <f t="shared" si="87"/>
        <v>19</v>
      </c>
    </row>
    <row r="1152" spans="1:19" x14ac:dyDescent="0.3">
      <c r="A1152">
        <f t="shared" si="89"/>
        <v>1151</v>
      </c>
      <c r="B1152" t="s">
        <v>4084</v>
      </c>
      <c r="C1152" t="str">
        <f t="shared" si="85"/>
        <v>peanuts_g_7_OtherRowESA16b</v>
      </c>
      <c r="D1152">
        <v>29.3</v>
      </c>
      <c r="E1152">
        <v>28.9</v>
      </c>
      <c r="F1152">
        <v>5.99</v>
      </c>
      <c r="G1152">
        <v>4.9800000000000004</v>
      </c>
      <c r="H1152">
        <v>27.8</v>
      </c>
      <c r="I1152">
        <v>24.2</v>
      </c>
      <c r="J1152">
        <v>20.399999999999999</v>
      </c>
      <c r="K1152">
        <v>18.3</v>
      </c>
      <c r="L1152">
        <v>14.3</v>
      </c>
      <c r="M1152">
        <v>14.1</v>
      </c>
      <c r="N1152">
        <f>VLOOKUP(C1152,'Original PWC Results'!C:E,3,FALSE)</f>
        <v>42.8</v>
      </c>
      <c r="O1152">
        <f t="shared" si="88"/>
        <v>0.67523364485981308</v>
      </c>
      <c r="R1152">
        <f t="shared" si="86"/>
        <v>11</v>
      </c>
      <c r="S1152">
        <f t="shared" si="87"/>
        <v>19</v>
      </c>
    </row>
    <row r="1153" spans="1:19" x14ac:dyDescent="0.3">
      <c r="A1153">
        <f t="shared" si="89"/>
        <v>1152</v>
      </c>
      <c r="B1153" t="s">
        <v>4085</v>
      </c>
      <c r="C1153" t="str">
        <f t="shared" si="85"/>
        <v>peanuts_g_7_OtherRowESA17a</v>
      </c>
      <c r="D1153">
        <v>51.2</v>
      </c>
      <c r="E1153">
        <v>50.8</v>
      </c>
      <c r="F1153">
        <v>10.8</v>
      </c>
      <c r="G1153">
        <v>7.15</v>
      </c>
      <c r="H1153">
        <v>49.6</v>
      </c>
      <c r="I1153">
        <v>43.7</v>
      </c>
      <c r="J1153">
        <v>33.6</v>
      </c>
      <c r="K1153">
        <v>28.9</v>
      </c>
      <c r="L1153">
        <v>21.6</v>
      </c>
      <c r="M1153">
        <v>21.4</v>
      </c>
      <c r="N1153">
        <f>VLOOKUP(C1153,'Original PWC Results'!C:E,3,FALSE)</f>
        <v>81.099999999999994</v>
      </c>
      <c r="O1153">
        <f t="shared" si="88"/>
        <v>0.6263871763255241</v>
      </c>
      <c r="R1153">
        <f t="shared" si="86"/>
        <v>11</v>
      </c>
      <c r="S1153">
        <f t="shared" si="87"/>
        <v>19</v>
      </c>
    </row>
    <row r="1154" spans="1:19" x14ac:dyDescent="0.3">
      <c r="A1154">
        <f t="shared" si="89"/>
        <v>1153</v>
      </c>
      <c r="B1154" t="s">
        <v>4086</v>
      </c>
      <c r="C1154" t="str">
        <f t="shared" ref="C1154:C1217" si="90">LEFT(B1154,R1154-1)&amp;RIGHT(B1154,LEN(B1154)-S1154)</f>
        <v>peanuts_g_7_OtherRowESA17b</v>
      </c>
      <c r="D1154">
        <v>27.9</v>
      </c>
      <c r="E1154">
        <v>27.6</v>
      </c>
      <c r="F1154">
        <v>4.53</v>
      </c>
      <c r="G1154">
        <v>4.26</v>
      </c>
      <c r="H1154">
        <v>26.8</v>
      </c>
      <c r="I1154">
        <v>23.4</v>
      </c>
      <c r="J1154">
        <v>18</v>
      </c>
      <c r="K1154">
        <v>14.5</v>
      </c>
      <c r="L1154">
        <v>11.3</v>
      </c>
      <c r="M1154">
        <v>11.2</v>
      </c>
      <c r="N1154">
        <f>VLOOKUP(C1154,'Original PWC Results'!C:E,3,FALSE)</f>
        <v>32.1</v>
      </c>
      <c r="O1154">
        <f t="shared" si="88"/>
        <v>0.85981308411214952</v>
      </c>
      <c r="R1154">
        <f t="shared" ref="R1154:R1217" si="91">SEARCH("run",B1154)</f>
        <v>11</v>
      </c>
      <c r="S1154">
        <f t="shared" ref="S1154:S1217" si="92">SEARCH("_",B1154,SEARCH("_",B1154,R1154+1)+1)</f>
        <v>19</v>
      </c>
    </row>
    <row r="1155" spans="1:19" x14ac:dyDescent="0.3">
      <c r="A1155">
        <f t="shared" si="89"/>
        <v>1154</v>
      </c>
      <c r="B1155" t="s">
        <v>4087</v>
      </c>
      <c r="C1155" t="str">
        <f t="shared" si="90"/>
        <v>peanuts_g_7_OtherRowESA18a</v>
      </c>
      <c r="D1155">
        <v>27</v>
      </c>
      <c r="E1155">
        <v>26.6</v>
      </c>
      <c r="F1155">
        <v>6.15</v>
      </c>
      <c r="G1155">
        <v>4.45</v>
      </c>
      <c r="H1155">
        <v>25.2</v>
      </c>
      <c r="I1155">
        <v>22</v>
      </c>
      <c r="J1155">
        <v>18.2</v>
      </c>
      <c r="K1155">
        <v>15.6</v>
      </c>
      <c r="L1155">
        <v>11.7</v>
      </c>
      <c r="M1155">
        <v>11.6</v>
      </c>
      <c r="N1155">
        <f>VLOOKUP(C1155,'Original PWC Results'!C:E,3,FALSE)</f>
        <v>38.799999999999997</v>
      </c>
      <c r="O1155">
        <f t="shared" ref="O1155:O1218" si="93">E1155/N1155</f>
        <v>0.68556701030927847</v>
      </c>
      <c r="R1155">
        <f t="shared" si="91"/>
        <v>11</v>
      </c>
      <c r="S1155">
        <f t="shared" si="92"/>
        <v>19</v>
      </c>
    </row>
    <row r="1156" spans="1:19" x14ac:dyDescent="0.3">
      <c r="A1156">
        <f t="shared" ref="A1156:A1219" si="94">A1155+1</f>
        <v>1155</v>
      </c>
      <c r="B1156" t="s">
        <v>4088</v>
      </c>
      <c r="C1156" t="str">
        <f t="shared" si="90"/>
        <v>peanuts_g_7_OtherRowESA18b</v>
      </c>
      <c r="D1156">
        <v>25.5</v>
      </c>
      <c r="E1156">
        <v>25.1</v>
      </c>
      <c r="F1156">
        <v>4.5199999999999996</v>
      </c>
      <c r="G1156">
        <v>3.94</v>
      </c>
      <c r="H1156">
        <v>24</v>
      </c>
      <c r="I1156">
        <v>20.8</v>
      </c>
      <c r="J1156">
        <v>16.100000000000001</v>
      </c>
      <c r="K1156">
        <v>12.9</v>
      </c>
      <c r="L1156">
        <v>9.65</v>
      </c>
      <c r="M1156">
        <v>9.56</v>
      </c>
      <c r="N1156">
        <f>VLOOKUP(C1156,'Original PWC Results'!C:E,3,FALSE)</f>
        <v>30.7</v>
      </c>
      <c r="O1156">
        <f t="shared" si="93"/>
        <v>0.8175895765472313</v>
      </c>
      <c r="R1156">
        <f t="shared" si="91"/>
        <v>11</v>
      </c>
      <c r="S1156">
        <f t="shared" si="92"/>
        <v>19</v>
      </c>
    </row>
    <row r="1157" spans="1:19" x14ac:dyDescent="0.3">
      <c r="A1157">
        <f t="shared" si="94"/>
        <v>1156</v>
      </c>
      <c r="B1157" t="s">
        <v>4089</v>
      </c>
      <c r="C1157" t="str">
        <f t="shared" si="90"/>
        <v>peanuts_g_7_OtherRowESA20a</v>
      </c>
      <c r="D1157">
        <v>362</v>
      </c>
      <c r="E1157">
        <v>355</v>
      </c>
      <c r="F1157">
        <v>33.299999999999997</v>
      </c>
      <c r="G1157">
        <v>15</v>
      </c>
      <c r="H1157">
        <v>345</v>
      </c>
      <c r="I1157">
        <v>259</v>
      </c>
      <c r="J1157">
        <v>157</v>
      </c>
      <c r="K1157">
        <v>123</v>
      </c>
      <c r="L1157">
        <v>100</v>
      </c>
      <c r="M1157">
        <v>99</v>
      </c>
      <c r="N1157">
        <f>VLOOKUP(C1157,'Original PWC Results'!C:E,3,FALSE)</f>
        <v>458</v>
      </c>
      <c r="O1157">
        <f t="shared" si="93"/>
        <v>0.77510917030567683</v>
      </c>
      <c r="R1157">
        <f t="shared" si="91"/>
        <v>11</v>
      </c>
      <c r="S1157">
        <f t="shared" si="92"/>
        <v>19</v>
      </c>
    </row>
    <row r="1158" spans="1:19" x14ac:dyDescent="0.3">
      <c r="A1158">
        <f t="shared" si="94"/>
        <v>1157</v>
      </c>
      <c r="B1158" t="s">
        <v>4090</v>
      </c>
      <c r="C1158" t="str">
        <f t="shared" si="90"/>
        <v>peanuts_g_7_OtherRowESA20b</v>
      </c>
      <c r="D1158">
        <v>186</v>
      </c>
      <c r="E1158">
        <v>181</v>
      </c>
      <c r="F1158">
        <v>15.9</v>
      </c>
      <c r="G1158">
        <v>7.81</v>
      </c>
      <c r="H1158">
        <v>169</v>
      </c>
      <c r="I1158">
        <v>129</v>
      </c>
      <c r="J1158">
        <v>75.400000000000006</v>
      </c>
      <c r="K1158">
        <v>56.6</v>
      </c>
      <c r="L1158">
        <v>44.6</v>
      </c>
      <c r="M1158">
        <v>44</v>
      </c>
      <c r="N1158">
        <f>VLOOKUP(C1158,'Original PWC Results'!C:E,3,FALSE)</f>
        <v>217</v>
      </c>
      <c r="O1158">
        <f t="shared" si="93"/>
        <v>0.83410138248847931</v>
      </c>
      <c r="R1158">
        <f t="shared" si="91"/>
        <v>11</v>
      </c>
      <c r="S1158">
        <f t="shared" si="92"/>
        <v>19</v>
      </c>
    </row>
    <row r="1159" spans="1:19" x14ac:dyDescent="0.3">
      <c r="A1159">
        <f t="shared" si="94"/>
        <v>1158</v>
      </c>
      <c r="B1159" t="s">
        <v>4091</v>
      </c>
      <c r="C1159" t="str">
        <f t="shared" si="90"/>
        <v>peanuts_g_4_OtherRowESA1</v>
      </c>
      <c r="D1159">
        <v>329</v>
      </c>
      <c r="E1159">
        <v>232</v>
      </c>
      <c r="F1159">
        <v>22</v>
      </c>
      <c r="G1159">
        <v>9.4600000000000009</v>
      </c>
      <c r="H1159">
        <v>188</v>
      </c>
      <c r="I1159">
        <v>133</v>
      </c>
      <c r="J1159">
        <v>93.2</v>
      </c>
      <c r="K1159">
        <v>74.599999999999994</v>
      </c>
      <c r="L1159">
        <v>179</v>
      </c>
      <c r="M1159">
        <v>174</v>
      </c>
      <c r="N1159">
        <f>VLOOKUP(C1159,'Original PWC Results'!C:E,3,FALSE)</f>
        <v>298</v>
      </c>
      <c r="O1159">
        <f t="shared" si="93"/>
        <v>0.77852348993288589</v>
      </c>
      <c r="R1159">
        <f t="shared" si="91"/>
        <v>11</v>
      </c>
      <c r="S1159">
        <f t="shared" si="92"/>
        <v>19</v>
      </c>
    </row>
    <row r="1160" spans="1:19" x14ac:dyDescent="0.3">
      <c r="A1160">
        <f t="shared" si="94"/>
        <v>1159</v>
      </c>
      <c r="B1160" t="s">
        <v>4092</v>
      </c>
      <c r="C1160" t="str">
        <f t="shared" si="90"/>
        <v>peanuts_g_4_OtherRowESA2</v>
      </c>
      <c r="D1160">
        <v>82.3</v>
      </c>
      <c r="E1160">
        <v>66.7</v>
      </c>
      <c r="F1160">
        <v>6.22</v>
      </c>
      <c r="G1160">
        <v>3.55</v>
      </c>
      <c r="H1160">
        <v>57.5</v>
      </c>
      <c r="I1160">
        <v>43.5</v>
      </c>
      <c r="J1160">
        <v>26.2</v>
      </c>
      <c r="K1160">
        <v>21.2</v>
      </c>
      <c r="L1160">
        <v>16.7</v>
      </c>
      <c r="M1160">
        <v>16.399999999999999</v>
      </c>
      <c r="N1160">
        <f>VLOOKUP(C1160,'Original PWC Results'!C:E,3,FALSE)</f>
        <v>108</v>
      </c>
      <c r="O1160">
        <f t="shared" si="93"/>
        <v>0.61759259259259258</v>
      </c>
      <c r="R1160">
        <f t="shared" si="91"/>
        <v>11</v>
      </c>
      <c r="S1160">
        <f t="shared" si="92"/>
        <v>19</v>
      </c>
    </row>
    <row r="1161" spans="1:19" x14ac:dyDescent="0.3">
      <c r="A1161">
        <f t="shared" si="94"/>
        <v>1160</v>
      </c>
      <c r="B1161" t="s">
        <v>4093</v>
      </c>
      <c r="C1161" t="str">
        <f t="shared" si="90"/>
        <v>peanuts_g_4_OtherRowESA3</v>
      </c>
      <c r="D1161">
        <v>260</v>
      </c>
      <c r="E1161">
        <v>193</v>
      </c>
      <c r="F1161">
        <v>18.899999999999999</v>
      </c>
      <c r="G1161">
        <v>11.9</v>
      </c>
      <c r="H1161">
        <v>162</v>
      </c>
      <c r="I1161">
        <v>138</v>
      </c>
      <c r="J1161">
        <v>91.6</v>
      </c>
      <c r="K1161">
        <v>68.900000000000006</v>
      </c>
      <c r="L1161">
        <v>64.8</v>
      </c>
      <c r="M1161">
        <v>64.2</v>
      </c>
      <c r="N1161">
        <f>VLOOKUP(C1161,'Original PWC Results'!C:E,3,FALSE)</f>
        <v>275</v>
      </c>
      <c r="O1161">
        <f t="shared" si="93"/>
        <v>0.70181818181818179</v>
      </c>
      <c r="R1161">
        <f t="shared" si="91"/>
        <v>11</v>
      </c>
      <c r="S1161">
        <f t="shared" si="92"/>
        <v>19</v>
      </c>
    </row>
    <row r="1162" spans="1:19" x14ac:dyDescent="0.3">
      <c r="A1162">
        <f t="shared" si="94"/>
        <v>1161</v>
      </c>
      <c r="B1162" t="s">
        <v>4094</v>
      </c>
      <c r="C1162" t="str">
        <f t="shared" si="90"/>
        <v>peanuts_g_4_OtherRowESA4</v>
      </c>
      <c r="D1162">
        <v>82.3</v>
      </c>
      <c r="E1162">
        <v>73.2</v>
      </c>
      <c r="F1162">
        <v>7.5</v>
      </c>
      <c r="G1162">
        <v>4.55</v>
      </c>
      <c r="H1162">
        <v>61.8</v>
      </c>
      <c r="I1162">
        <v>47.1</v>
      </c>
      <c r="J1162">
        <v>27.3</v>
      </c>
      <c r="K1162">
        <v>20.9</v>
      </c>
      <c r="L1162">
        <v>17</v>
      </c>
      <c r="M1162">
        <v>16.8</v>
      </c>
      <c r="N1162">
        <f>VLOOKUP(C1162,'Original PWC Results'!C:E,3,FALSE)</f>
        <v>124</v>
      </c>
      <c r="O1162">
        <f t="shared" si="93"/>
        <v>0.5903225806451613</v>
      </c>
      <c r="R1162">
        <f t="shared" si="91"/>
        <v>11</v>
      </c>
      <c r="S1162">
        <f t="shared" si="92"/>
        <v>19</v>
      </c>
    </row>
    <row r="1163" spans="1:19" x14ac:dyDescent="0.3">
      <c r="A1163">
        <f t="shared" si="94"/>
        <v>1162</v>
      </c>
      <c r="B1163" t="s">
        <v>4095</v>
      </c>
      <c r="C1163" t="str">
        <f t="shared" si="90"/>
        <v>peanuts_g_4_OtherRowESA5</v>
      </c>
      <c r="D1163">
        <v>128</v>
      </c>
      <c r="E1163">
        <v>113</v>
      </c>
      <c r="F1163">
        <v>12.6</v>
      </c>
      <c r="G1163">
        <v>5.7</v>
      </c>
      <c r="H1163">
        <v>105</v>
      </c>
      <c r="I1163">
        <v>89.9</v>
      </c>
      <c r="J1163">
        <v>62.4</v>
      </c>
      <c r="K1163">
        <v>46.7</v>
      </c>
      <c r="L1163">
        <v>47.1</v>
      </c>
      <c r="M1163">
        <v>46.6</v>
      </c>
      <c r="N1163">
        <f>VLOOKUP(C1163,'Original PWC Results'!C:E,3,FALSE)</f>
        <v>176</v>
      </c>
      <c r="O1163">
        <f t="shared" si="93"/>
        <v>0.64204545454545459</v>
      </c>
      <c r="R1163">
        <f t="shared" si="91"/>
        <v>11</v>
      </c>
      <c r="S1163">
        <f t="shared" si="92"/>
        <v>19</v>
      </c>
    </row>
    <row r="1164" spans="1:19" x14ac:dyDescent="0.3">
      <c r="A1164">
        <f t="shared" si="94"/>
        <v>1163</v>
      </c>
      <c r="B1164" t="s">
        <v>4096</v>
      </c>
      <c r="C1164" t="str">
        <f t="shared" si="90"/>
        <v>peanuts_g_4_OtherRowESA6</v>
      </c>
      <c r="D1164">
        <v>141</v>
      </c>
      <c r="E1164">
        <v>118</v>
      </c>
      <c r="F1164">
        <v>10.1</v>
      </c>
      <c r="G1164">
        <v>5.61</v>
      </c>
      <c r="H1164">
        <v>99.7</v>
      </c>
      <c r="I1164">
        <v>82.2</v>
      </c>
      <c r="J1164">
        <v>50.3</v>
      </c>
      <c r="K1164">
        <v>37.200000000000003</v>
      </c>
      <c r="L1164">
        <v>33.1</v>
      </c>
      <c r="M1164">
        <v>32.700000000000003</v>
      </c>
      <c r="N1164">
        <f>VLOOKUP(C1164,'Original PWC Results'!C:E,3,FALSE)</f>
        <v>192</v>
      </c>
      <c r="O1164">
        <f t="shared" si="93"/>
        <v>0.61458333333333337</v>
      </c>
      <c r="R1164">
        <f t="shared" si="91"/>
        <v>11</v>
      </c>
      <c r="S1164">
        <f t="shared" si="92"/>
        <v>19</v>
      </c>
    </row>
    <row r="1165" spans="1:19" x14ac:dyDescent="0.3">
      <c r="A1165">
        <f t="shared" si="94"/>
        <v>1164</v>
      </c>
      <c r="B1165" t="s">
        <v>4097</v>
      </c>
      <c r="C1165" t="str">
        <f t="shared" si="90"/>
        <v>peanuts_g_4_OtherRowESA7</v>
      </c>
      <c r="D1165">
        <v>174</v>
      </c>
      <c r="E1165">
        <v>144</v>
      </c>
      <c r="F1165">
        <v>12.6</v>
      </c>
      <c r="G1165">
        <v>8.26</v>
      </c>
      <c r="H1165">
        <v>122</v>
      </c>
      <c r="I1165">
        <v>94.7</v>
      </c>
      <c r="J1165">
        <v>58.1</v>
      </c>
      <c r="K1165">
        <v>42.8</v>
      </c>
      <c r="L1165">
        <v>63.8</v>
      </c>
      <c r="M1165">
        <v>63.2</v>
      </c>
      <c r="N1165">
        <f>VLOOKUP(C1165,'Original PWC Results'!C:E,3,FALSE)</f>
        <v>216</v>
      </c>
      <c r="O1165">
        <f t="shared" si="93"/>
        <v>0.66666666666666663</v>
      </c>
      <c r="R1165">
        <f t="shared" si="91"/>
        <v>11</v>
      </c>
      <c r="S1165">
        <f t="shared" si="92"/>
        <v>19</v>
      </c>
    </row>
    <row r="1166" spans="1:19" x14ac:dyDescent="0.3">
      <c r="A1166">
        <f t="shared" si="94"/>
        <v>1165</v>
      </c>
      <c r="B1166" t="s">
        <v>4098</v>
      </c>
      <c r="C1166" t="str">
        <f t="shared" si="90"/>
        <v>peanuts_g_4_OtherRowESA8</v>
      </c>
      <c r="D1166">
        <v>83.9</v>
      </c>
      <c r="E1166">
        <v>74.3</v>
      </c>
      <c r="F1166">
        <v>5.59</v>
      </c>
      <c r="G1166">
        <v>3.45</v>
      </c>
      <c r="H1166">
        <v>66.7</v>
      </c>
      <c r="I1166">
        <v>46.8</v>
      </c>
      <c r="J1166">
        <v>28</v>
      </c>
      <c r="K1166">
        <v>20.6</v>
      </c>
      <c r="L1166">
        <v>17.399999999999999</v>
      </c>
      <c r="M1166">
        <v>17</v>
      </c>
      <c r="N1166">
        <f>VLOOKUP(C1166,'Original PWC Results'!C:E,3,FALSE)</f>
        <v>137</v>
      </c>
      <c r="O1166">
        <f t="shared" si="93"/>
        <v>0.54233576642335768</v>
      </c>
      <c r="R1166">
        <f t="shared" si="91"/>
        <v>11</v>
      </c>
      <c r="S1166">
        <f t="shared" si="92"/>
        <v>19</v>
      </c>
    </row>
    <row r="1167" spans="1:19" x14ac:dyDescent="0.3">
      <c r="A1167">
        <f t="shared" si="94"/>
        <v>1166</v>
      </c>
      <c r="B1167" t="s">
        <v>4099</v>
      </c>
      <c r="C1167" t="str">
        <f t="shared" si="90"/>
        <v>peanuts_g_4_OtherRowESA9</v>
      </c>
      <c r="D1167">
        <v>122</v>
      </c>
      <c r="E1167">
        <v>104</v>
      </c>
      <c r="F1167">
        <v>12</v>
      </c>
      <c r="G1167">
        <v>7.56</v>
      </c>
      <c r="H1167">
        <v>88.7</v>
      </c>
      <c r="I1167">
        <v>69.400000000000006</v>
      </c>
      <c r="J1167">
        <v>39.9</v>
      </c>
      <c r="K1167">
        <v>31.5</v>
      </c>
      <c r="L1167">
        <v>27.2</v>
      </c>
      <c r="M1167">
        <v>26.8</v>
      </c>
      <c r="N1167">
        <f>VLOOKUP(C1167,'Original PWC Results'!C:E,3,FALSE)</f>
        <v>152</v>
      </c>
      <c r="O1167">
        <f t="shared" si="93"/>
        <v>0.68421052631578949</v>
      </c>
      <c r="R1167">
        <f t="shared" si="91"/>
        <v>11</v>
      </c>
      <c r="S1167">
        <f t="shared" si="92"/>
        <v>19</v>
      </c>
    </row>
    <row r="1168" spans="1:19" x14ac:dyDescent="0.3">
      <c r="A1168">
        <f t="shared" si="94"/>
        <v>1167</v>
      </c>
      <c r="B1168" t="s">
        <v>4100</v>
      </c>
      <c r="C1168" t="str">
        <f t="shared" si="90"/>
        <v>peanuts_g_4_OtherRowESA10a</v>
      </c>
      <c r="D1168">
        <v>217</v>
      </c>
      <c r="E1168">
        <v>186</v>
      </c>
      <c r="F1168">
        <v>15.7</v>
      </c>
      <c r="G1168">
        <v>8.34</v>
      </c>
      <c r="H1168">
        <v>169</v>
      </c>
      <c r="I1168">
        <v>119</v>
      </c>
      <c r="J1168">
        <v>77.5</v>
      </c>
      <c r="K1168">
        <v>56.3</v>
      </c>
      <c r="L1168">
        <v>49.3</v>
      </c>
      <c r="M1168">
        <v>48.6</v>
      </c>
      <c r="N1168">
        <f>VLOOKUP(C1168,'Original PWC Results'!C:E,3,FALSE)</f>
        <v>252</v>
      </c>
      <c r="O1168">
        <f t="shared" si="93"/>
        <v>0.73809523809523814</v>
      </c>
      <c r="R1168">
        <f t="shared" si="91"/>
        <v>11</v>
      </c>
      <c r="S1168">
        <f t="shared" si="92"/>
        <v>19</v>
      </c>
    </row>
    <row r="1169" spans="1:19" x14ac:dyDescent="0.3">
      <c r="A1169">
        <f t="shared" si="94"/>
        <v>1168</v>
      </c>
      <c r="B1169" t="s">
        <v>4101</v>
      </c>
      <c r="C1169" t="str">
        <f t="shared" si="90"/>
        <v>peanuts_g_4_OtherRowESA10b</v>
      </c>
      <c r="D1169">
        <v>130</v>
      </c>
      <c r="E1169">
        <v>121</v>
      </c>
      <c r="F1169">
        <v>14.6</v>
      </c>
      <c r="G1169">
        <v>8.69</v>
      </c>
      <c r="H1169">
        <v>112</v>
      </c>
      <c r="I1169">
        <v>94.3</v>
      </c>
      <c r="J1169">
        <v>62.4</v>
      </c>
      <c r="K1169">
        <v>49.3</v>
      </c>
      <c r="L1169">
        <v>39.700000000000003</v>
      </c>
      <c r="M1169">
        <v>39.299999999999997</v>
      </c>
      <c r="N1169">
        <f>VLOOKUP(C1169,'Original PWC Results'!C:E,3,FALSE)</f>
        <v>170</v>
      </c>
      <c r="O1169">
        <f t="shared" si="93"/>
        <v>0.71176470588235297</v>
      </c>
      <c r="R1169">
        <f t="shared" si="91"/>
        <v>11</v>
      </c>
      <c r="S1169">
        <f t="shared" si="92"/>
        <v>19</v>
      </c>
    </row>
    <row r="1170" spans="1:19" x14ac:dyDescent="0.3">
      <c r="A1170">
        <f t="shared" si="94"/>
        <v>1169</v>
      </c>
      <c r="B1170" t="s">
        <v>4102</v>
      </c>
      <c r="C1170" t="str">
        <f t="shared" si="90"/>
        <v>peanuts_g_4_OtherRowESA11a</v>
      </c>
      <c r="D1170">
        <v>287</v>
      </c>
      <c r="E1170">
        <v>232</v>
      </c>
      <c r="F1170">
        <v>20.2</v>
      </c>
      <c r="G1170">
        <v>13.1</v>
      </c>
      <c r="H1170">
        <v>192</v>
      </c>
      <c r="I1170">
        <v>154</v>
      </c>
      <c r="J1170">
        <v>105</v>
      </c>
      <c r="K1170">
        <v>77.400000000000006</v>
      </c>
      <c r="L1170">
        <v>76.5</v>
      </c>
      <c r="M1170">
        <v>75.3</v>
      </c>
      <c r="N1170">
        <f>VLOOKUP(C1170,'Original PWC Results'!C:E,3,FALSE)</f>
        <v>303</v>
      </c>
      <c r="O1170">
        <f t="shared" si="93"/>
        <v>0.76567656765676573</v>
      </c>
      <c r="R1170">
        <f t="shared" si="91"/>
        <v>11</v>
      </c>
      <c r="S1170">
        <f t="shared" si="92"/>
        <v>19</v>
      </c>
    </row>
    <row r="1171" spans="1:19" x14ac:dyDescent="0.3">
      <c r="A1171">
        <f t="shared" si="94"/>
        <v>1170</v>
      </c>
      <c r="B1171" t="s">
        <v>4103</v>
      </c>
      <c r="C1171" t="str">
        <f t="shared" si="90"/>
        <v>peanuts_g_4_OtherRowESA11b</v>
      </c>
      <c r="D1171">
        <v>218</v>
      </c>
      <c r="E1171">
        <v>176</v>
      </c>
      <c r="F1171">
        <v>15.7</v>
      </c>
      <c r="G1171">
        <v>7.91</v>
      </c>
      <c r="H1171">
        <v>144</v>
      </c>
      <c r="I1171">
        <v>123</v>
      </c>
      <c r="J1171">
        <v>73.8</v>
      </c>
      <c r="K1171">
        <v>56.7</v>
      </c>
      <c r="L1171">
        <v>52.4</v>
      </c>
      <c r="M1171">
        <v>51.4</v>
      </c>
      <c r="N1171">
        <f>VLOOKUP(C1171,'Original PWC Results'!C:E,3,FALSE)</f>
        <v>234</v>
      </c>
      <c r="O1171">
        <f t="shared" si="93"/>
        <v>0.75213675213675213</v>
      </c>
      <c r="R1171">
        <f t="shared" si="91"/>
        <v>11</v>
      </c>
      <c r="S1171">
        <f t="shared" si="92"/>
        <v>19</v>
      </c>
    </row>
    <row r="1172" spans="1:19" x14ac:dyDescent="0.3">
      <c r="A1172">
        <f t="shared" si="94"/>
        <v>1171</v>
      </c>
      <c r="B1172" t="s">
        <v>4104</v>
      </c>
      <c r="C1172" t="str">
        <f t="shared" si="90"/>
        <v>peanuts_g_4_OtherRowESA12a</v>
      </c>
      <c r="D1172">
        <v>251</v>
      </c>
      <c r="E1172">
        <v>164</v>
      </c>
      <c r="F1172">
        <v>11.6</v>
      </c>
      <c r="G1172">
        <v>7.78</v>
      </c>
      <c r="H1172">
        <v>133</v>
      </c>
      <c r="I1172">
        <v>91.6</v>
      </c>
      <c r="J1172">
        <v>60.9</v>
      </c>
      <c r="K1172">
        <v>44.4</v>
      </c>
      <c r="L1172">
        <v>39.1</v>
      </c>
      <c r="M1172">
        <v>38.299999999999997</v>
      </c>
      <c r="N1172">
        <f>VLOOKUP(C1172,'Original PWC Results'!C:E,3,FALSE)</f>
        <v>226</v>
      </c>
      <c r="O1172">
        <f t="shared" si="93"/>
        <v>0.72566371681415931</v>
      </c>
      <c r="R1172">
        <f t="shared" si="91"/>
        <v>11</v>
      </c>
      <c r="S1172">
        <f t="shared" si="92"/>
        <v>19</v>
      </c>
    </row>
    <row r="1173" spans="1:19" x14ac:dyDescent="0.3">
      <c r="A1173">
        <f t="shared" si="94"/>
        <v>1172</v>
      </c>
      <c r="B1173" t="s">
        <v>4105</v>
      </c>
      <c r="C1173" t="str">
        <f t="shared" si="90"/>
        <v>peanuts_g_4_OtherRowESA12b</v>
      </c>
      <c r="D1173">
        <v>203</v>
      </c>
      <c r="E1173">
        <v>136</v>
      </c>
      <c r="F1173">
        <v>11.9</v>
      </c>
      <c r="G1173">
        <v>7.02</v>
      </c>
      <c r="H1173">
        <v>116</v>
      </c>
      <c r="I1173">
        <v>89.9</v>
      </c>
      <c r="J1173">
        <v>58.5</v>
      </c>
      <c r="K1173">
        <v>44.5</v>
      </c>
      <c r="L1173">
        <v>37.9</v>
      </c>
      <c r="M1173">
        <v>37.299999999999997</v>
      </c>
      <c r="N1173">
        <f>VLOOKUP(C1173,'Original PWC Results'!C:E,3,FALSE)</f>
        <v>194</v>
      </c>
      <c r="O1173">
        <f t="shared" si="93"/>
        <v>0.7010309278350515</v>
      </c>
      <c r="R1173">
        <f t="shared" si="91"/>
        <v>11</v>
      </c>
      <c r="S1173">
        <f t="shared" si="92"/>
        <v>19</v>
      </c>
    </row>
    <row r="1174" spans="1:19" x14ac:dyDescent="0.3">
      <c r="A1174">
        <f t="shared" si="94"/>
        <v>1173</v>
      </c>
      <c r="B1174" t="s">
        <v>4106</v>
      </c>
      <c r="C1174" t="str">
        <f t="shared" si="90"/>
        <v>peanuts_g_4_OtherRowESA13</v>
      </c>
      <c r="D1174">
        <v>204</v>
      </c>
      <c r="E1174">
        <v>169</v>
      </c>
      <c r="F1174">
        <v>14.3</v>
      </c>
      <c r="G1174">
        <v>6.21</v>
      </c>
      <c r="H1174">
        <v>145</v>
      </c>
      <c r="I1174">
        <v>104</v>
      </c>
      <c r="J1174">
        <v>65.2</v>
      </c>
      <c r="K1174">
        <v>51.2</v>
      </c>
      <c r="L1174">
        <v>39.200000000000003</v>
      </c>
      <c r="M1174">
        <v>38.799999999999997</v>
      </c>
      <c r="N1174">
        <f>VLOOKUP(C1174,'Original PWC Results'!C:E,3,FALSE)</f>
        <v>222</v>
      </c>
      <c r="O1174">
        <f t="shared" si="93"/>
        <v>0.76126126126126126</v>
      </c>
      <c r="R1174">
        <f t="shared" si="91"/>
        <v>11</v>
      </c>
      <c r="S1174">
        <f t="shared" si="92"/>
        <v>19</v>
      </c>
    </row>
    <row r="1175" spans="1:19" x14ac:dyDescent="0.3">
      <c r="A1175">
        <f t="shared" si="94"/>
        <v>1174</v>
      </c>
      <c r="B1175" t="s">
        <v>4107</v>
      </c>
      <c r="C1175" t="str">
        <f t="shared" si="90"/>
        <v>peanuts_g_4_OtherRowESA14</v>
      </c>
      <c r="D1175">
        <v>115</v>
      </c>
      <c r="E1175">
        <v>108</v>
      </c>
      <c r="F1175">
        <v>13.5</v>
      </c>
      <c r="G1175">
        <v>6.86</v>
      </c>
      <c r="H1175">
        <v>101</v>
      </c>
      <c r="I1175">
        <v>82.4</v>
      </c>
      <c r="J1175">
        <v>55.4</v>
      </c>
      <c r="K1175">
        <v>43</v>
      </c>
      <c r="L1175">
        <v>36.299999999999997</v>
      </c>
      <c r="M1175">
        <v>35.9</v>
      </c>
      <c r="N1175">
        <f>VLOOKUP(C1175,'Original PWC Results'!C:E,3,FALSE)</f>
        <v>155</v>
      </c>
      <c r="O1175">
        <f t="shared" si="93"/>
        <v>0.6967741935483871</v>
      </c>
      <c r="R1175">
        <f t="shared" si="91"/>
        <v>11</v>
      </c>
      <c r="S1175">
        <f t="shared" si="92"/>
        <v>19</v>
      </c>
    </row>
    <row r="1176" spans="1:19" x14ac:dyDescent="0.3">
      <c r="A1176">
        <f t="shared" si="94"/>
        <v>1175</v>
      </c>
      <c r="B1176" t="s">
        <v>4108</v>
      </c>
      <c r="C1176" t="str">
        <f t="shared" si="90"/>
        <v>peanuts_g_4_OtherRowESA15a</v>
      </c>
      <c r="D1176">
        <v>230</v>
      </c>
      <c r="E1176">
        <v>196</v>
      </c>
      <c r="F1176">
        <v>22.7</v>
      </c>
      <c r="G1176">
        <v>10.7</v>
      </c>
      <c r="H1176">
        <v>183</v>
      </c>
      <c r="I1176">
        <v>144</v>
      </c>
      <c r="J1176">
        <v>94.8</v>
      </c>
      <c r="K1176">
        <v>73.400000000000006</v>
      </c>
      <c r="L1176">
        <v>60.2</v>
      </c>
      <c r="M1176">
        <v>59.4</v>
      </c>
      <c r="N1176">
        <f>VLOOKUP(C1176,'Original PWC Results'!C:E,3,FALSE)</f>
        <v>247</v>
      </c>
      <c r="O1176">
        <f t="shared" si="93"/>
        <v>0.79352226720647778</v>
      </c>
      <c r="R1176">
        <f t="shared" si="91"/>
        <v>11</v>
      </c>
      <c r="S1176">
        <f t="shared" si="92"/>
        <v>19</v>
      </c>
    </row>
    <row r="1177" spans="1:19" x14ac:dyDescent="0.3">
      <c r="A1177">
        <f t="shared" si="94"/>
        <v>1176</v>
      </c>
      <c r="B1177" t="s">
        <v>4109</v>
      </c>
      <c r="C1177" t="str">
        <f t="shared" si="90"/>
        <v>peanuts_g_4_OtherRowESA15b</v>
      </c>
      <c r="D1177">
        <v>183</v>
      </c>
      <c r="E1177">
        <v>153</v>
      </c>
      <c r="F1177">
        <v>8.7200000000000006</v>
      </c>
      <c r="G1177">
        <v>3.94</v>
      </c>
      <c r="H1177">
        <v>124</v>
      </c>
      <c r="I1177">
        <v>74.8</v>
      </c>
      <c r="J1177">
        <v>38</v>
      </c>
      <c r="K1177">
        <v>28.1</v>
      </c>
      <c r="L1177">
        <v>23.1</v>
      </c>
      <c r="M1177">
        <v>22.6</v>
      </c>
      <c r="N1177">
        <f>VLOOKUP(C1177,'Original PWC Results'!C:E,3,FALSE)</f>
        <v>195</v>
      </c>
      <c r="O1177">
        <f t="shared" si="93"/>
        <v>0.7846153846153846</v>
      </c>
      <c r="R1177">
        <f t="shared" si="91"/>
        <v>11</v>
      </c>
      <c r="S1177">
        <f t="shared" si="92"/>
        <v>19</v>
      </c>
    </row>
    <row r="1178" spans="1:19" x14ac:dyDescent="0.3">
      <c r="A1178">
        <f t="shared" si="94"/>
        <v>1177</v>
      </c>
      <c r="B1178" t="s">
        <v>4110</v>
      </c>
      <c r="C1178" t="str">
        <f t="shared" si="90"/>
        <v>peanuts_g_4_OtherRowESA16a</v>
      </c>
      <c r="D1178">
        <v>97.9</v>
      </c>
      <c r="E1178">
        <v>92.5</v>
      </c>
      <c r="F1178">
        <v>12.6</v>
      </c>
      <c r="G1178">
        <v>6.31</v>
      </c>
      <c r="H1178">
        <v>86.8</v>
      </c>
      <c r="I1178">
        <v>79.7</v>
      </c>
      <c r="J1178">
        <v>57.4</v>
      </c>
      <c r="K1178">
        <v>44.1</v>
      </c>
      <c r="L1178">
        <v>34.700000000000003</v>
      </c>
      <c r="M1178">
        <v>34.299999999999997</v>
      </c>
      <c r="N1178">
        <f>VLOOKUP(C1178,'Original PWC Results'!C:E,3,FALSE)</f>
        <v>136</v>
      </c>
      <c r="O1178">
        <f t="shared" si="93"/>
        <v>0.68014705882352944</v>
      </c>
      <c r="R1178">
        <f t="shared" si="91"/>
        <v>11</v>
      </c>
      <c r="S1178">
        <f t="shared" si="92"/>
        <v>19</v>
      </c>
    </row>
    <row r="1179" spans="1:19" x14ac:dyDescent="0.3">
      <c r="A1179">
        <f t="shared" si="94"/>
        <v>1178</v>
      </c>
      <c r="B1179" t="s">
        <v>4111</v>
      </c>
      <c r="C1179" t="str">
        <f t="shared" si="90"/>
        <v>peanuts_g_4_OtherRowESA16b</v>
      </c>
      <c r="D1179">
        <v>46.3</v>
      </c>
      <c r="E1179">
        <v>44.8</v>
      </c>
      <c r="F1179">
        <v>6.49</v>
      </c>
      <c r="G1179">
        <v>4.62</v>
      </c>
      <c r="H1179">
        <v>42.4</v>
      </c>
      <c r="I1179">
        <v>35.299999999999997</v>
      </c>
      <c r="J1179">
        <v>22</v>
      </c>
      <c r="K1179">
        <v>19.7</v>
      </c>
      <c r="L1179">
        <v>16.600000000000001</v>
      </c>
      <c r="M1179">
        <v>16.399999999999999</v>
      </c>
      <c r="N1179">
        <f>VLOOKUP(C1179,'Original PWC Results'!C:E,3,FALSE)</f>
        <v>74.7</v>
      </c>
      <c r="O1179">
        <f t="shared" si="93"/>
        <v>0.5997322623828647</v>
      </c>
      <c r="R1179">
        <f t="shared" si="91"/>
        <v>11</v>
      </c>
      <c r="S1179">
        <f t="shared" si="92"/>
        <v>19</v>
      </c>
    </row>
    <row r="1180" spans="1:19" x14ac:dyDescent="0.3">
      <c r="A1180">
        <f t="shared" si="94"/>
        <v>1179</v>
      </c>
      <c r="B1180" t="s">
        <v>4112</v>
      </c>
      <c r="C1180" t="str">
        <f t="shared" si="90"/>
        <v>peanuts_g_4_OtherRowESA17a</v>
      </c>
      <c r="D1180">
        <v>77.400000000000006</v>
      </c>
      <c r="E1180">
        <v>71.400000000000006</v>
      </c>
      <c r="F1180">
        <v>13.3</v>
      </c>
      <c r="G1180">
        <v>7.85</v>
      </c>
      <c r="H1180">
        <v>67.8</v>
      </c>
      <c r="I1180">
        <v>59.3</v>
      </c>
      <c r="J1180">
        <v>44.8</v>
      </c>
      <c r="K1180">
        <v>38.200000000000003</v>
      </c>
      <c r="L1180">
        <v>28.9</v>
      </c>
      <c r="M1180">
        <v>28.7</v>
      </c>
      <c r="N1180">
        <f>VLOOKUP(C1180,'Original PWC Results'!C:E,3,FALSE)</f>
        <v>114</v>
      </c>
      <c r="O1180">
        <f t="shared" si="93"/>
        <v>0.62631578947368427</v>
      </c>
      <c r="R1180">
        <f t="shared" si="91"/>
        <v>11</v>
      </c>
      <c r="S1180">
        <f t="shared" si="92"/>
        <v>19</v>
      </c>
    </row>
    <row r="1181" spans="1:19" x14ac:dyDescent="0.3">
      <c r="A1181">
        <f t="shared" si="94"/>
        <v>1180</v>
      </c>
      <c r="B1181" t="s">
        <v>4113</v>
      </c>
      <c r="C1181" t="str">
        <f t="shared" si="90"/>
        <v>peanuts_g_4_OtherRowESA17b</v>
      </c>
      <c r="D1181">
        <v>22.4</v>
      </c>
      <c r="E1181">
        <v>22.2</v>
      </c>
      <c r="F1181">
        <v>4.0199999999999996</v>
      </c>
      <c r="G1181">
        <v>3.45</v>
      </c>
      <c r="H1181">
        <v>21.5</v>
      </c>
      <c r="I1181">
        <v>19</v>
      </c>
      <c r="J1181">
        <v>14.6</v>
      </c>
      <c r="K1181">
        <v>11.7</v>
      </c>
      <c r="L1181">
        <v>9.59</v>
      </c>
      <c r="M1181">
        <v>9.49</v>
      </c>
      <c r="N1181">
        <f>VLOOKUP(C1181,'Original PWC Results'!C:E,3,FALSE)</f>
        <v>33</v>
      </c>
      <c r="O1181">
        <f t="shared" si="93"/>
        <v>0.67272727272727273</v>
      </c>
      <c r="R1181">
        <f t="shared" si="91"/>
        <v>11</v>
      </c>
      <c r="S1181">
        <f t="shared" si="92"/>
        <v>19</v>
      </c>
    </row>
    <row r="1182" spans="1:19" x14ac:dyDescent="0.3">
      <c r="A1182">
        <f t="shared" si="94"/>
        <v>1181</v>
      </c>
      <c r="B1182" t="s">
        <v>4114</v>
      </c>
      <c r="C1182" t="str">
        <f t="shared" si="90"/>
        <v>peanuts_g_4_OtherRowESA18a</v>
      </c>
      <c r="D1182">
        <v>31.8</v>
      </c>
      <c r="E1182">
        <v>31.2</v>
      </c>
      <c r="F1182">
        <v>6.25</v>
      </c>
      <c r="G1182">
        <v>4.0599999999999996</v>
      </c>
      <c r="H1182">
        <v>30.1</v>
      </c>
      <c r="I1182">
        <v>22.2</v>
      </c>
      <c r="J1182">
        <v>18</v>
      </c>
      <c r="K1182">
        <v>15.5</v>
      </c>
      <c r="L1182">
        <v>11.9</v>
      </c>
      <c r="M1182">
        <v>11.8</v>
      </c>
      <c r="N1182">
        <f>VLOOKUP(C1182,'Original PWC Results'!C:E,3,FALSE)</f>
        <v>52.6</v>
      </c>
      <c r="O1182">
        <f t="shared" si="93"/>
        <v>0.59315589353612164</v>
      </c>
      <c r="R1182">
        <f t="shared" si="91"/>
        <v>11</v>
      </c>
      <c r="S1182">
        <f t="shared" si="92"/>
        <v>19</v>
      </c>
    </row>
    <row r="1183" spans="1:19" x14ac:dyDescent="0.3">
      <c r="A1183">
        <f t="shared" si="94"/>
        <v>1182</v>
      </c>
      <c r="B1183" t="s">
        <v>4115</v>
      </c>
      <c r="C1183" t="str">
        <f t="shared" si="90"/>
        <v>peanuts_g_4_OtherRowESA18b</v>
      </c>
      <c r="D1183">
        <v>26.3</v>
      </c>
      <c r="E1183">
        <v>25.9</v>
      </c>
      <c r="F1183">
        <v>4.82</v>
      </c>
      <c r="G1183">
        <v>3.62</v>
      </c>
      <c r="H1183">
        <v>24.9</v>
      </c>
      <c r="I1183">
        <v>23.1</v>
      </c>
      <c r="J1183">
        <v>18.5</v>
      </c>
      <c r="K1183">
        <v>14.6</v>
      </c>
      <c r="L1183">
        <v>11</v>
      </c>
      <c r="M1183">
        <v>10.9</v>
      </c>
      <c r="N1183">
        <f>VLOOKUP(C1183,'Original PWC Results'!C:E,3,FALSE)</f>
        <v>39.200000000000003</v>
      </c>
      <c r="O1183">
        <f t="shared" si="93"/>
        <v>0.66071428571428559</v>
      </c>
      <c r="R1183">
        <f t="shared" si="91"/>
        <v>11</v>
      </c>
      <c r="S1183">
        <f t="shared" si="92"/>
        <v>19</v>
      </c>
    </row>
    <row r="1184" spans="1:19" x14ac:dyDescent="0.3">
      <c r="A1184">
        <f t="shared" si="94"/>
        <v>1183</v>
      </c>
      <c r="B1184" t="s">
        <v>4116</v>
      </c>
      <c r="C1184" t="str">
        <f t="shared" si="90"/>
        <v>peanuts_g_4_OtherRowESA20a</v>
      </c>
      <c r="D1184">
        <v>619</v>
      </c>
      <c r="E1184">
        <v>248</v>
      </c>
      <c r="F1184">
        <v>14.7</v>
      </c>
      <c r="G1184">
        <v>10.6</v>
      </c>
      <c r="H1184">
        <v>173</v>
      </c>
      <c r="I1184">
        <v>118</v>
      </c>
      <c r="J1184">
        <v>71.8</v>
      </c>
      <c r="K1184">
        <v>56.5</v>
      </c>
      <c r="L1184">
        <v>52.9</v>
      </c>
      <c r="M1184">
        <v>52.1</v>
      </c>
      <c r="N1184">
        <f>VLOOKUP(C1184,'Original PWC Results'!C:E,3,FALSE)</f>
        <v>292</v>
      </c>
      <c r="O1184">
        <f t="shared" si="93"/>
        <v>0.84931506849315064</v>
      </c>
      <c r="R1184">
        <f t="shared" si="91"/>
        <v>11</v>
      </c>
      <c r="S1184">
        <f t="shared" si="92"/>
        <v>19</v>
      </c>
    </row>
    <row r="1185" spans="1:19" x14ac:dyDescent="0.3">
      <c r="A1185">
        <f t="shared" si="94"/>
        <v>1184</v>
      </c>
      <c r="B1185" t="s">
        <v>4117</v>
      </c>
      <c r="C1185" t="str">
        <f t="shared" si="90"/>
        <v>peanuts_g_4_OtherRowESA20b</v>
      </c>
      <c r="D1185">
        <v>315</v>
      </c>
      <c r="E1185">
        <v>211</v>
      </c>
      <c r="F1185">
        <v>16.399999999999999</v>
      </c>
      <c r="G1185">
        <v>8.7899999999999991</v>
      </c>
      <c r="H1185">
        <v>175</v>
      </c>
      <c r="I1185">
        <v>125</v>
      </c>
      <c r="J1185">
        <v>76.099999999999994</v>
      </c>
      <c r="K1185">
        <v>56.2</v>
      </c>
      <c r="L1185">
        <v>48.8</v>
      </c>
      <c r="M1185">
        <v>48.1</v>
      </c>
      <c r="N1185">
        <f>VLOOKUP(C1185,'Original PWC Results'!C:E,3,FALSE)</f>
        <v>237</v>
      </c>
      <c r="O1185">
        <f t="shared" si="93"/>
        <v>0.89029535864978904</v>
      </c>
      <c r="R1185">
        <f t="shared" si="91"/>
        <v>11</v>
      </c>
      <c r="S1185">
        <f t="shared" si="92"/>
        <v>19</v>
      </c>
    </row>
    <row r="1186" spans="1:19" x14ac:dyDescent="0.3">
      <c r="A1186">
        <f t="shared" si="94"/>
        <v>1185</v>
      </c>
      <c r="B1186" t="s">
        <v>4118</v>
      </c>
      <c r="C1186" t="str">
        <f t="shared" si="90"/>
        <v>pistachios_g_7_OrchardESA12a</v>
      </c>
      <c r="D1186">
        <v>155</v>
      </c>
      <c r="E1186">
        <v>152</v>
      </c>
      <c r="F1186">
        <v>13.7</v>
      </c>
      <c r="G1186">
        <v>6.7</v>
      </c>
      <c r="H1186">
        <v>144</v>
      </c>
      <c r="I1186">
        <v>115</v>
      </c>
      <c r="J1186">
        <v>71.400000000000006</v>
      </c>
      <c r="K1186">
        <v>52.5</v>
      </c>
      <c r="L1186">
        <v>43.5</v>
      </c>
      <c r="M1186">
        <v>42.7</v>
      </c>
      <c r="N1186">
        <f>VLOOKUP(C1186,'Original PWC Results'!C:E,3,FALSE)</f>
        <v>244</v>
      </c>
      <c r="O1186">
        <f t="shared" si="93"/>
        <v>0.62295081967213117</v>
      </c>
      <c r="R1186">
        <f t="shared" si="91"/>
        <v>14</v>
      </c>
      <c r="S1186">
        <f t="shared" si="92"/>
        <v>22</v>
      </c>
    </row>
    <row r="1187" spans="1:19" x14ac:dyDescent="0.3">
      <c r="A1187">
        <f t="shared" si="94"/>
        <v>1186</v>
      </c>
      <c r="B1187" t="s">
        <v>4119</v>
      </c>
      <c r="C1187" t="str">
        <f t="shared" si="90"/>
        <v>pistachios_g_7_OrchardESA12b</v>
      </c>
      <c r="D1187">
        <v>93.1</v>
      </c>
      <c r="E1187">
        <v>91.1</v>
      </c>
      <c r="F1187">
        <v>8.7100000000000009</v>
      </c>
      <c r="G1187">
        <v>6.04</v>
      </c>
      <c r="H1187">
        <v>85.4</v>
      </c>
      <c r="I1187">
        <v>70</v>
      </c>
      <c r="J1187">
        <v>44.5</v>
      </c>
      <c r="K1187">
        <v>33.1</v>
      </c>
      <c r="L1187">
        <v>27.1</v>
      </c>
      <c r="M1187">
        <v>26.6</v>
      </c>
      <c r="N1187">
        <f>VLOOKUP(C1187,'Original PWC Results'!C:E,3,FALSE)</f>
        <v>145</v>
      </c>
      <c r="O1187">
        <f t="shared" si="93"/>
        <v>0.62827586206896546</v>
      </c>
      <c r="R1187">
        <f t="shared" si="91"/>
        <v>14</v>
      </c>
      <c r="S1187">
        <f t="shared" si="92"/>
        <v>22</v>
      </c>
    </row>
    <row r="1188" spans="1:19" x14ac:dyDescent="0.3">
      <c r="A1188">
        <f t="shared" si="94"/>
        <v>1187</v>
      </c>
      <c r="B1188" t="s">
        <v>4120</v>
      </c>
      <c r="C1188" t="str">
        <f t="shared" si="90"/>
        <v>pistachios_g_7_OrchardESA13</v>
      </c>
      <c r="D1188">
        <v>80.8</v>
      </c>
      <c r="E1188">
        <v>78.599999999999994</v>
      </c>
      <c r="F1188">
        <v>8.94</v>
      </c>
      <c r="G1188">
        <v>6.08</v>
      </c>
      <c r="H1188">
        <v>72.7</v>
      </c>
      <c r="I1188">
        <v>60.1</v>
      </c>
      <c r="J1188">
        <v>38.4</v>
      </c>
      <c r="K1188">
        <v>30.4</v>
      </c>
      <c r="L1188">
        <v>23.5</v>
      </c>
      <c r="M1188">
        <v>23.3</v>
      </c>
      <c r="N1188">
        <f>VLOOKUP(C1188,'Original PWC Results'!C:E,3,FALSE)</f>
        <v>121</v>
      </c>
      <c r="O1188">
        <f t="shared" si="93"/>
        <v>0.64958677685950406</v>
      </c>
      <c r="R1188">
        <f t="shared" si="91"/>
        <v>14</v>
      </c>
      <c r="S1188">
        <f t="shared" si="92"/>
        <v>22</v>
      </c>
    </row>
    <row r="1189" spans="1:19" x14ac:dyDescent="0.3">
      <c r="A1189">
        <f t="shared" si="94"/>
        <v>1188</v>
      </c>
      <c r="B1189" t="s">
        <v>4121</v>
      </c>
      <c r="C1189" t="str">
        <f t="shared" si="90"/>
        <v>pistachios_g_7_OrchardESA14</v>
      </c>
      <c r="D1189">
        <v>61.2</v>
      </c>
      <c r="E1189">
        <v>60.7</v>
      </c>
      <c r="F1189">
        <v>11.9</v>
      </c>
      <c r="G1189">
        <v>9.99</v>
      </c>
      <c r="H1189">
        <v>59.1</v>
      </c>
      <c r="I1189">
        <v>51.5</v>
      </c>
      <c r="J1189">
        <v>45</v>
      </c>
      <c r="K1189">
        <v>36.5</v>
      </c>
      <c r="L1189">
        <v>28.6</v>
      </c>
      <c r="M1189">
        <v>28.3</v>
      </c>
      <c r="N1189">
        <f>VLOOKUP(C1189,'Original PWC Results'!C:E,3,FALSE)</f>
        <v>90.5</v>
      </c>
      <c r="O1189">
        <f t="shared" si="93"/>
        <v>0.67071823204419889</v>
      </c>
      <c r="R1189">
        <f t="shared" si="91"/>
        <v>14</v>
      </c>
      <c r="S1189">
        <f t="shared" si="92"/>
        <v>22</v>
      </c>
    </row>
    <row r="1190" spans="1:19" x14ac:dyDescent="0.3">
      <c r="A1190">
        <f t="shared" si="94"/>
        <v>1189</v>
      </c>
      <c r="B1190" t="s">
        <v>4122</v>
      </c>
      <c r="C1190" t="str">
        <f t="shared" si="90"/>
        <v>pistachios_g_7_OrchardESA15a</v>
      </c>
      <c r="D1190">
        <v>76.7</v>
      </c>
      <c r="E1190">
        <v>75.5</v>
      </c>
      <c r="F1190">
        <v>11.4</v>
      </c>
      <c r="G1190">
        <v>8.19</v>
      </c>
      <c r="H1190">
        <v>71.900000000000006</v>
      </c>
      <c r="I1190">
        <v>58.8</v>
      </c>
      <c r="J1190">
        <v>42.2</v>
      </c>
      <c r="K1190">
        <v>33.700000000000003</v>
      </c>
      <c r="L1190">
        <v>25.9</v>
      </c>
      <c r="M1190">
        <v>25.6</v>
      </c>
      <c r="N1190">
        <f>VLOOKUP(C1190,'Original PWC Results'!C:E,3,FALSE)</f>
        <v>133</v>
      </c>
      <c r="O1190">
        <f t="shared" si="93"/>
        <v>0.56766917293233088</v>
      </c>
      <c r="R1190">
        <f t="shared" si="91"/>
        <v>14</v>
      </c>
      <c r="S1190">
        <f t="shared" si="92"/>
        <v>22</v>
      </c>
    </row>
    <row r="1191" spans="1:19" x14ac:dyDescent="0.3">
      <c r="A1191">
        <f t="shared" si="94"/>
        <v>1190</v>
      </c>
      <c r="B1191" t="s">
        <v>4123</v>
      </c>
      <c r="C1191" t="str">
        <f t="shared" si="90"/>
        <v>pistachios_g_7_OrchardESA15a</v>
      </c>
      <c r="D1191">
        <v>67.7</v>
      </c>
      <c r="E1191">
        <v>66.599999999999994</v>
      </c>
      <c r="F1191">
        <v>12.7</v>
      </c>
      <c r="G1191">
        <v>9.85</v>
      </c>
      <c r="H1191">
        <v>63.4</v>
      </c>
      <c r="I1191">
        <v>52.8</v>
      </c>
      <c r="J1191">
        <v>38.1</v>
      </c>
      <c r="K1191">
        <v>30.8</v>
      </c>
      <c r="L1191">
        <v>23.8</v>
      </c>
      <c r="M1191">
        <v>23.6</v>
      </c>
      <c r="N1191">
        <f>VLOOKUP(C1191,'Original PWC Results'!C:E,3,FALSE)</f>
        <v>133</v>
      </c>
      <c r="O1191">
        <f t="shared" si="93"/>
        <v>0.50075187969924806</v>
      </c>
      <c r="R1191">
        <f t="shared" si="91"/>
        <v>14</v>
      </c>
      <c r="S1191">
        <f t="shared" si="92"/>
        <v>22</v>
      </c>
    </row>
    <row r="1192" spans="1:19" x14ac:dyDescent="0.3">
      <c r="A1192">
        <f t="shared" si="94"/>
        <v>1191</v>
      </c>
      <c r="B1192" t="s">
        <v>4124</v>
      </c>
      <c r="C1192" t="str">
        <f t="shared" si="90"/>
        <v>pistachios_g_7_OrchardESA16a</v>
      </c>
      <c r="D1192">
        <v>67.400000000000006</v>
      </c>
      <c r="E1192">
        <v>66.7</v>
      </c>
      <c r="F1192">
        <v>10</v>
      </c>
      <c r="G1192">
        <v>8.8699999999999992</v>
      </c>
      <c r="H1192">
        <v>64.7</v>
      </c>
      <c r="I1192">
        <v>55.7</v>
      </c>
      <c r="J1192">
        <v>43.1</v>
      </c>
      <c r="K1192">
        <v>35</v>
      </c>
      <c r="L1192">
        <v>26.7</v>
      </c>
      <c r="M1192">
        <v>26.5</v>
      </c>
      <c r="N1192">
        <f>VLOOKUP(C1192,'Original PWC Results'!C:E,3,FALSE)</f>
        <v>107</v>
      </c>
      <c r="O1192">
        <f t="shared" si="93"/>
        <v>0.62336448598130845</v>
      </c>
      <c r="R1192">
        <f t="shared" si="91"/>
        <v>14</v>
      </c>
      <c r="S1192">
        <f t="shared" si="92"/>
        <v>22</v>
      </c>
    </row>
    <row r="1193" spans="1:19" x14ac:dyDescent="0.3">
      <c r="A1193">
        <f t="shared" si="94"/>
        <v>1192</v>
      </c>
      <c r="B1193" t="s">
        <v>4125</v>
      </c>
      <c r="C1193" t="str">
        <f t="shared" si="90"/>
        <v>pistachios_g_7_OrchardESA16b</v>
      </c>
      <c r="D1193">
        <v>60.9</v>
      </c>
      <c r="E1193">
        <v>60.4</v>
      </c>
      <c r="F1193">
        <v>10.3</v>
      </c>
      <c r="G1193">
        <v>9.48</v>
      </c>
      <c r="H1193">
        <v>59.1</v>
      </c>
      <c r="I1193">
        <v>52.1</v>
      </c>
      <c r="J1193">
        <v>42</v>
      </c>
      <c r="K1193">
        <v>34.5</v>
      </c>
      <c r="L1193">
        <v>26.3</v>
      </c>
      <c r="M1193">
        <v>26.1</v>
      </c>
      <c r="N1193">
        <f>VLOOKUP(C1193,'Original PWC Results'!C:E,3,FALSE)</f>
        <v>72.900000000000006</v>
      </c>
      <c r="O1193">
        <f t="shared" si="93"/>
        <v>0.82853223593964331</v>
      </c>
      <c r="R1193">
        <f t="shared" si="91"/>
        <v>14</v>
      </c>
      <c r="S1193">
        <f t="shared" si="92"/>
        <v>22</v>
      </c>
    </row>
    <row r="1194" spans="1:19" x14ac:dyDescent="0.3">
      <c r="A1194">
        <f t="shared" si="94"/>
        <v>1193</v>
      </c>
      <c r="B1194" t="s">
        <v>4126</v>
      </c>
      <c r="C1194" t="str">
        <f t="shared" si="90"/>
        <v>pistachios_g_7_OrchardESA17a</v>
      </c>
      <c r="D1194">
        <v>150</v>
      </c>
      <c r="E1194">
        <v>149</v>
      </c>
      <c r="F1194">
        <v>28.1</v>
      </c>
      <c r="G1194">
        <v>17.3</v>
      </c>
      <c r="H1194">
        <v>145</v>
      </c>
      <c r="I1194">
        <v>128</v>
      </c>
      <c r="J1194">
        <v>99.2</v>
      </c>
      <c r="K1194">
        <v>83.2</v>
      </c>
      <c r="L1194">
        <v>63</v>
      </c>
      <c r="M1194">
        <v>62.6</v>
      </c>
      <c r="N1194">
        <f>VLOOKUP(C1194,'Original PWC Results'!C:E,3,FALSE)</f>
        <v>239</v>
      </c>
      <c r="O1194">
        <f t="shared" si="93"/>
        <v>0.62343096234309625</v>
      </c>
      <c r="R1194">
        <f t="shared" si="91"/>
        <v>14</v>
      </c>
      <c r="S1194">
        <f t="shared" si="92"/>
        <v>22</v>
      </c>
    </row>
    <row r="1195" spans="1:19" x14ac:dyDescent="0.3">
      <c r="A1195">
        <f t="shared" si="94"/>
        <v>1194</v>
      </c>
      <c r="B1195" t="s">
        <v>4127</v>
      </c>
      <c r="C1195" t="str">
        <f t="shared" si="90"/>
        <v>pistachios_g_7_OrchardESA17b</v>
      </c>
      <c r="D1195">
        <v>59.9</v>
      </c>
      <c r="E1195">
        <v>59.3</v>
      </c>
      <c r="F1195">
        <v>9.14</v>
      </c>
      <c r="G1195">
        <v>8.57</v>
      </c>
      <c r="H1195">
        <v>57.6</v>
      </c>
      <c r="I1195">
        <v>49.6</v>
      </c>
      <c r="J1195">
        <v>37.5</v>
      </c>
      <c r="K1195">
        <v>30.1</v>
      </c>
      <c r="L1195">
        <v>23.2</v>
      </c>
      <c r="M1195">
        <v>22.9</v>
      </c>
      <c r="N1195">
        <f>VLOOKUP(C1195,'Original PWC Results'!C:E,3,FALSE)</f>
        <v>71.2</v>
      </c>
      <c r="O1195">
        <f t="shared" si="93"/>
        <v>0.8328651685393258</v>
      </c>
      <c r="R1195">
        <f t="shared" si="91"/>
        <v>14</v>
      </c>
      <c r="S1195">
        <f t="shared" si="92"/>
        <v>22</v>
      </c>
    </row>
    <row r="1196" spans="1:19" x14ac:dyDescent="0.3">
      <c r="A1196">
        <f t="shared" si="94"/>
        <v>1195</v>
      </c>
      <c r="B1196" t="s">
        <v>4128</v>
      </c>
      <c r="C1196" t="str">
        <f t="shared" si="90"/>
        <v>pistachios_g_7_OrchardESA18a</v>
      </c>
      <c r="D1196">
        <v>58.6</v>
      </c>
      <c r="E1196">
        <v>57.9</v>
      </c>
      <c r="F1196">
        <v>9.5299999999999994</v>
      </c>
      <c r="G1196">
        <v>8.48</v>
      </c>
      <c r="H1196">
        <v>56.1</v>
      </c>
      <c r="I1196">
        <v>48.6</v>
      </c>
      <c r="J1196">
        <v>38.5</v>
      </c>
      <c r="K1196">
        <v>31.9</v>
      </c>
      <c r="L1196">
        <v>23.8</v>
      </c>
      <c r="M1196">
        <v>23.6</v>
      </c>
      <c r="N1196">
        <f>VLOOKUP(C1196,'Original PWC Results'!C:E,3,FALSE)</f>
        <v>79.5</v>
      </c>
      <c r="O1196">
        <f t="shared" si="93"/>
        <v>0.72830188679245278</v>
      </c>
      <c r="R1196">
        <f t="shared" si="91"/>
        <v>14</v>
      </c>
      <c r="S1196">
        <f t="shared" si="92"/>
        <v>22</v>
      </c>
    </row>
    <row r="1197" spans="1:19" x14ac:dyDescent="0.3">
      <c r="A1197">
        <f t="shared" si="94"/>
        <v>1196</v>
      </c>
      <c r="B1197" t="s">
        <v>4129</v>
      </c>
      <c r="C1197" t="str">
        <f t="shared" si="90"/>
        <v>pistachios_g_7_OrchardESA18b</v>
      </c>
      <c r="D1197">
        <v>61.6</v>
      </c>
      <c r="E1197">
        <v>60.6</v>
      </c>
      <c r="F1197">
        <v>8.39</v>
      </c>
      <c r="G1197">
        <v>7.58</v>
      </c>
      <c r="H1197">
        <v>58.1</v>
      </c>
      <c r="I1197">
        <v>50</v>
      </c>
      <c r="J1197">
        <v>38</v>
      </c>
      <c r="K1197">
        <v>29.9</v>
      </c>
      <c r="L1197">
        <v>22.5</v>
      </c>
      <c r="M1197">
        <v>22.3</v>
      </c>
      <c r="N1197">
        <f>VLOOKUP(C1197,'Original PWC Results'!C:E,3,FALSE)</f>
        <v>84.6</v>
      </c>
      <c r="O1197">
        <f t="shared" si="93"/>
        <v>0.71631205673758869</v>
      </c>
      <c r="R1197">
        <f t="shared" si="91"/>
        <v>14</v>
      </c>
      <c r="S1197">
        <f t="shared" si="92"/>
        <v>22</v>
      </c>
    </row>
    <row r="1198" spans="1:19" x14ac:dyDescent="0.3">
      <c r="A1198">
        <f t="shared" si="94"/>
        <v>1197</v>
      </c>
      <c r="B1198" t="s">
        <v>4130</v>
      </c>
      <c r="C1198" t="str">
        <f t="shared" si="90"/>
        <v>pistachios_g_7_OrchardESA19a</v>
      </c>
      <c r="D1198">
        <v>69.599999999999994</v>
      </c>
      <c r="E1198">
        <v>68.5</v>
      </c>
      <c r="F1198">
        <v>14.4</v>
      </c>
      <c r="G1198">
        <v>12.2</v>
      </c>
      <c r="H1198">
        <v>65.5</v>
      </c>
      <c r="I1198">
        <v>52.8</v>
      </c>
      <c r="J1198">
        <v>39.299999999999997</v>
      </c>
      <c r="K1198">
        <v>32.299999999999997</v>
      </c>
      <c r="L1198">
        <v>25.3</v>
      </c>
      <c r="M1198">
        <v>25.1</v>
      </c>
      <c r="N1198">
        <f>VLOOKUP(C1198,'Original PWC Results'!C:E,3,FALSE)</f>
        <v>101</v>
      </c>
      <c r="O1198">
        <f t="shared" si="93"/>
        <v>0.67821782178217827</v>
      </c>
      <c r="R1198">
        <f t="shared" si="91"/>
        <v>14</v>
      </c>
      <c r="S1198">
        <f t="shared" si="92"/>
        <v>22</v>
      </c>
    </row>
    <row r="1199" spans="1:19" x14ac:dyDescent="0.3">
      <c r="A1199">
        <f t="shared" si="94"/>
        <v>1198</v>
      </c>
      <c r="B1199" t="s">
        <v>4131</v>
      </c>
      <c r="C1199" t="str">
        <f t="shared" si="90"/>
        <v>pistachios_g_7_OrchardESA19b</v>
      </c>
      <c r="D1199">
        <v>80.599999999999994</v>
      </c>
      <c r="E1199">
        <v>79.599999999999994</v>
      </c>
      <c r="F1199">
        <v>21.7</v>
      </c>
      <c r="G1199">
        <v>17.100000000000001</v>
      </c>
      <c r="H1199">
        <v>77.599999999999994</v>
      </c>
      <c r="I1199">
        <v>66.5</v>
      </c>
      <c r="J1199">
        <v>50.9</v>
      </c>
      <c r="K1199">
        <v>44.4</v>
      </c>
      <c r="L1199">
        <v>34.200000000000003</v>
      </c>
      <c r="M1199">
        <v>34</v>
      </c>
      <c r="N1199">
        <f>VLOOKUP(C1199,'Original PWC Results'!C:E,3,FALSE)</f>
        <v>147</v>
      </c>
      <c r="O1199">
        <f t="shared" si="93"/>
        <v>0.54149659863945576</v>
      </c>
      <c r="R1199">
        <f t="shared" si="91"/>
        <v>14</v>
      </c>
      <c r="S1199">
        <f t="shared" si="92"/>
        <v>22</v>
      </c>
    </row>
    <row r="1200" spans="1:19" x14ac:dyDescent="0.3">
      <c r="A1200">
        <f t="shared" si="94"/>
        <v>1199</v>
      </c>
      <c r="B1200" t="s">
        <v>4132</v>
      </c>
      <c r="C1200" t="str">
        <f t="shared" si="90"/>
        <v>pistachios_g_4_OrchardESA12a</v>
      </c>
      <c r="D1200">
        <v>279</v>
      </c>
      <c r="E1200">
        <v>237</v>
      </c>
      <c r="F1200">
        <v>14.8</v>
      </c>
      <c r="G1200">
        <v>7.13</v>
      </c>
      <c r="H1200">
        <v>184</v>
      </c>
      <c r="I1200">
        <v>142</v>
      </c>
      <c r="J1200">
        <v>80.7</v>
      </c>
      <c r="K1200">
        <v>57.3</v>
      </c>
      <c r="L1200">
        <v>49.7</v>
      </c>
      <c r="M1200">
        <v>48.8</v>
      </c>
      <c r="N1200">
        <f>VLOOKUP(C1200,'Original PWC Results'!C:E,3,FALSE)</f>
        <v>354</v>
      </c>
      <c r="O1200">
        <f t="shared" si="93"/>
        <v>0.66949152542372881</v>
      </c>
      <c r="R1200">
        <f t="shared" si="91"/>
        <v>14</v>
      </c>
      <c r="S1200">
        <f t="shared" si="92"/>
        <v>22</v>
      </c>
    </row>
    <row r="1201" spans="1:19" x14ac:dyDescent="0.3">
      <c r="A1201">
        <f t="shared" si="94"/>
        <v>1200</v>
      </c>
      <c r="B1201" t="s">
        <v>4133</v>
      </c>
      <c r="C1201" t="str">
        <f t="shared" si="90"/>
        <v>pistachios_g_4_OrchardESA12b</v>
      </c>
      <c r="D1201">
        <v>159</v>
      </c>
      <c r="E1201">
        <v>147</v>
      </c>
      <c r="F1201">
        <v>11</v>
      </c>
      <c r="G1201">
        <v>6.13</v>
      </c>
      <c r="H1201">
        <v>132</v>
      </c>
      <c r="I1201">
        <v>102</v>
      </c>
      <c r="J1201">
        <v>58.1</v>
      </c>
      <c r="K1201">
        <v>42.5</v>
      </c>
      <c r="L1201">
        <v>36.5</v>
      </c>
      <c r="M1201">
        <v>35.700000000000003</v>
      </c>
      <c r="N1201">
        <f>VLOOKUP(C1201,'Original PWC Results'!C:E,3,FALSE)</f>
        <v>253</v>
      </c>
      <c r="O1201">
        <f t="shared" si="93"/>
        <v>0.5810276679841897</v>
      </c>
      <c r="R1201">
        <f t="shared" si="91"/>
        <v>14</v>
      </c>
      <c r="S1201">
        <f t="shared" si="92"/>
        <v>22</v>
      </c>
    </row>
    <row r="1202" spans="1:19" x14ac:dyDescent="0.3">
      <c r="A1202">
        <f t="shared" si="94"/>
        <v>1201</v>
      </c>
      <c r="B1202" t="s">
        <v>4134</v>
      </c>
      <c r="C1202" t="str">
        <f t="shared" si="90"/>
        <v>pistachios_g_4_OrchardESA13</v>
      </c>
      <c r="D1202">
        <v>127</v>
      </c>
      <c r="E1202">
        <v>115</v>
      </c>
      <c r="F1202">
        <v>12.1</v>
      </c>
      <c r="G1202">
        <v>5.69</v>
      </c>
      <c r="H1202">
        <v>108</v>
      </c>
      <c r="I1202">
        <v>89.5</v>
      </c>
      <c r="J1202">
        <v>54.8</v>
      </c>
      <c r="K1202">
        <v>43.3</v>
      </c>
      <c r="L1202">
        <v>33.9</v>
      </c>
      <c r="M1202">
        <v>33.700000000000003</v>
      </c>
      <c r="N1202">
        <f>VLOOKUP(C1202,'Original PWC Results'!C:E,3,FALSE)</f>
        <v>204</v>
      </c>
      <c r="O1202">
        <f t="shared" si="93"/>
        <v>0.56372549019607843</v>
      </c>
      <c r="R1202">
        <f t="shared" si="91"/>
        <v>14</v>
      </c>
      <c r="S1202">
        <f t="shared" si="92"/>
        <v>22</v>
      </c>
    </row>
    <row r="1203" spans="1:19" x14ac:dyDescent="0.3">
      <c r="A1203">
        <f t="shared" si="94"/>
        <v>1202</v>
      </c>
      <c r="B1203" t="s">
        <v>4135</v>
      </c>
      <c r="C1203" t="str">
        <f t="shared" si="90"/>
        <v>pistachios_g_4_OrchardESA14</v>
      </c>
      <c r="D1203">
        <v>76.5</v>
      </c>
      <c r="E1203">
        <v>73.3</v>
      </c>
      <c r="F1203">
        <v>11.6</v>
      </c>
      <c r="G1203">
        <v>8.23</v>
      </c>
      <c r="H1203">
        <v>68.7</v>
      </c>
      <c r="I1203">
        <v>56.5</v>
      </c>
      <c r="J1203">
        <v>44.7</v>
      </c>
      <c r="K1203">
        <v>36.9</v>
      </c>
      <c r="L1203">
        <v>29.4</v>
      </c>
      <c r="M1203">
        <v>29.1</v>
      </c>
      <c r="N1203">
        <f>VLOOKUP(C1203,'Original PWC Results'!C:E,3,FALSE)</f>
        <v>134</v>
      </c>
      <c r="O1203">
        <f t="shared" si="93"/>
        <v>0.54701492537313434</v>
      </c>
      <c r="R1203">
        <f t="shared" si="91"/>
        <v>14</v>
      </c>
      <c r="S1203">
        <f t="shared" si="92"/>
        <v>22</v>
      </c>
    </row>
    <row r="1204" spans="1:19" x14ac:dyDescent="0.3">
      <c r="A1204">
        <f t="shared" si="94"/>
        <v>1203</v>
      </c>
      <c r="B1204" t="s">
        <v>4136</v>
      </c>
      <c r="C1204" t="str">
        <f t="shared" si="90"/>
        <v>pistachios_g_4_OrchardESA15a</v>
      </c>
      <c r="D1204">
        <v>89</v>
      </c>
      <c r="E1204">
        <v>87.4</v>
      </c>
      <c r="F1204">
        <v>11.3</v>
      </c>
      <c r="G1204">
        <v>6.79</v>
      </c>
      <c r="H1204">
        <v>83.3</v>
      </c>
      <c r="I1204">
        <v>69.8</v>
      </c>
      <c r="J1204">
        <v>46.2</v>
      </c>
      <c r="K1204">
        <v>36.299999999999997</v>
      </c>
      <c r="L1204">
        <v>28.4</v>
      </c>
      <c r="M1204">
        <v>28.1</v>
      </c>
      <c r="N1204">
        <f>VLOOKUP(C1204,'Original PWC Results'!C:E,3,FALSE)</f>
        <v>186</v>
      </c>
      <c r="O1204">
        <f t="shared" si="93"/>
        <v>0.46989247311827959</v>
      </c>
      <c r="R1204">
        <f t="shared" si="91"/>
        <v>14</v>
      </c>
      <c r="S1204">
        <f t="shared" si="92"/>
        <v>22</v>
      </c>
    </row>
    <row r="1205" spans="1:19" x14ac:dyDescent="0.3">
      <c r="A1205">
        <f t="shared" si="94"/>
        <v>1204</v>
      </c>
      <c r="B1205" t="s">
        <v>4137</v>
      </c>
      <c r="C1205" t="str">
        <f t="shared" si="90"/>
        <v>pistachios_g_4_OrchardESA15a</v>
      </c>
      <c r="D1205">
        <v>81.8</v>
      </c>
      <c r="E1205">
        <v>78.7</v>
      </c>
      <c r="F1205">
        <v>12.7</v>
      </c>
      <c r="G1205">
        <v>8.14</v>
      </c>
      <c r="H1205">
        <v>73.8</v>
      </c>
      <c r="I1205">
        <v>59</v>
      </c>
      <c r="J1205">
        <v>41.1</v>
      </c>
      <c r="K1205">
        <v>32.9</v>
      </c>
      <c r="L1205">
        <v>25.3</v>
      </c>
      <c r="M1205">
        <v>25.1</v>
      </c>
      <c r="N1205">
        <f>VLOOKUP(C1205,'Original PWC Results'!C:E,3,FALSE)</f>
        <v>186</v>
      </c>
      <c r="O1205">
        <f t="shared" si="93"/>
        <v>0.42311827956989251</v>
      </c>
      <c r="R1205">
        <f t="shared" si="91"/>
        <v>14</v>
      </c>
      <c r="S1205">
        <f t="shared" si="92"/>
        <v>22</v>
      </c>
    </row>
    <row r="1206" spans="1:19" x14ac:dyDescent="0.3">
      <c r="A1206">
        <f t="shared" si="94"/>
        <v>1205</v>
      </c>
      <c r="B1206" t="s">
        <v>4138</v>
      </c>
      <c r="C1206" t="str">
        <f t="shared" si="90"/>
        <v>pistachios_g_4_OrchardESA16a</v>
      </c>
      <c r="D1206">
        <v>66.599999999999994</v>
      </c>
      <c r="E1206">
        <v>65.5</v>
      </c>
      <c r="F1206">
        <v>9.69</v>
      </c>
      <c r="G1206">
        <v>7.17</v>
      </c>
      <c r="H1206">
        <v>63.3</v>
      </c>
      <c r="I1206">
        <v>54.4</v>
      </c>
      <c r="J1206">
        <v>40.799999999999997</v>
      </c>
      <c r="K1206">
        <v>33.299999999999997</v>
      </c>
      <c r="L1206">
        <v>25.5</v>
      </c>
      <c r="M1206">
        <v>25.3</v>
      </c>
      <c r="N1206">
        <f>VLOOKUP(C1206,'Original PWC Results'!C:E,3,FALSE)</f>
        <v>155</v>
      </c>
      <c r="O1206">
        <f t="shared" si="93"/>
        <v>0.42258064516129035</v>
      </c>
      <c r="R1206">
        <f t="shared" si="91"/>
        <v>14</v>
      </c>
      <c r="S1206">
        <f t="shared" si="92"/>
        <v>22</v>
      </c>
    </row>
    <row r="1207" spans="1:19" x14ac:dyDescent="0.3">
      <c r="A1207">
        <f t="shared" si="94"/>
        <v>1206</v>
      </c>
      <c r="B1207" t="s">
        <v>4139</v>
      </c>
      <c r="C1207" t="str">
        <f t="shared" si="90"/>
        <v>pistachios_g_4_OrchardESA16b</v>
      </c>
      <c r="D1207">
        <v>47.8</v>
      </c>
      <c r="E1207">
        <v>47.5</v>
      </c>
      <c r="F1207">
        <v>8.09</v>
      </c>
      <c r="G1207">
        <v>7.43</v>
      </c>
      <c r="H1207">
        <v>46.5</v>
      </c>
      <c r="I1207">
        <v>41.3</v>
      </c>
      <c r="J1207">
        <v>33.5</v>
      </c>
      <c r="K1207">
        <v>27.5</v>
      </c>
      <c r="L1207">
        <v>20.9</v>
      </c>
      <c r="M1207">
        <v>20.7</v>
      </c>
      <c r="N1207">
        <f>VLOOKUP(C1207,'Original PWC Results'!C:E,3,FALSE)</f>
        <v>77.900000000000006</v>
      </c>
      <c r="O1207">
        <f t="shared" si="93"/>
        <v>0.6097560975609756</v>
      </c>
      <c r="R1207">
        <f t="shared" si="91"/>
        <v>14</v>
      </c>
      <c r="S1207">
        <f t="shared" si="92"/>
        <v>22</v>
      </c>
    </row>
    <row r="1208" spans="1:19" x14ac:dyDescent="0.3">
      <c r="A1208">
        <f t="shared" si="94"/>
        <v>1207</v>
      </c>
      <c r="B1208" t="s">
        <v>4140</v>
      </c>
      <c r="C1208" t="str">
        <f t="shared" si="90"/>
        <v>pistachios_g_4_OrchardESA17a</v>
      </c>
      <c r="D1208">
        <v>244</v>
      </c>
      <c r="E1208">
        <v>217</v>
      </c>
      <c r="F1208">
        <v>36.9</v>
      </c>
      <c r="G1208">
        <v>20.7</v>
      </c>
      <c r="H1208">
        <v>204</v>
      </c>
      <c r="I1208">
        <v>178</v>
      </c>
      <c r="J1208">
        <v>135</v>
      </c>
      <c r="K1208">
        <v>112</v>
      </c>
      <c r="L1208">
        <v>84.9</v>
      </c>
      <c r="M1208">
        <v>84.4</v>
      </c>
      <c r="N1208">
        <f>VLOOKUP(C1208,'Original PWC Results'!C:E,3,FALSE)</f>
        <v>334</v>
      </c>
      <c r="O1208">
        <f t="shared" si="93"/>
        <v>0.64970059880239517</v>
      </c>
      <c r="R1208">
        <f t="shared" si="91"/>
        <v>14</v>
      </c>
      <c r="S1208">
        <f t="shared" si="92"/>
        <v>22</v>
      </c>
    </row>
    <row r="1209" spans="1:19" x14ac:dyDescent="0.3">
      <c r="A1209">
        <f t="shared" si="94"/>
        <v>1208</v>
      </c>
      <c r="B1209" t="s">
        <v>4141</v>
      </c>
      <c r="C1209" t="str">
        <f t="shared" si="90"/>
        <v>pistachios_g_4_OrchardESA17b</v>
      </c>
      <c r="D1209">
        <v>49.5</v>
      </c>
      <c r="E1209">
        <v>49</v>
      </c>
      <c r="F1209">
        <v>7.38</v>
      </c>
      <c r="G1209">
        <v>6.77</v>
      </c>
      <c r="H1209">
        <v>47.6</v>
      </c>
      <c r="I1209">
        <v>40.6</v>
      </c>
      <c r="J1209">
        <v>31</v>
      </c>
      <c r="K1209">
        <v>24.8</v>
      </c>
      <c r="L1209">
        <v>19.2</v>
      </c>
      <c r="M1209">
        <v>19</v>
      </c>
      <c r="N1209">
        <f>VLOOKUP(C1209,'Original PWC Results'!C:E,3,FALSE)</f>
        <v>75.2</v>
      </c>
      <c r="O1209">
        <f t="shared" si="93"/>
        <v>0.65159574468085102</v>
      </c>
      <c r="R1209">
        <f t="shared" si="91"/>
        <v>14</v>
      </c>
      <c r="S1209">
        <f t="shared" si="92"/>
        <v>22</v>
      </c>
    </row>
    <row r="1210" spans="1:19" x14ac:dyDescent="0.3">
      <c r="A1210">
        <f t="shared" si="94"/>
        <v>1209</v>
      </c>
      <c r="B1210" t="s">
        <v>4142</v>
      </c>
      <c r="C1210" t="str">
        <f t="shared" si="90"/>
        <v>pistachios_g_4_OrchardESA18a</v>
      </c>
      <c r="D1210">
        <v>49.6</v>
      </c>
      <c r="E1210">
        <v>48.9</v>
      </c>
      <c r="F1210">
        <v>7.96</v>
      </c>
      <c r="G1210">
        <v>6.77</v>
      </c>
      <c r="H1210">
        <v>47.9</v>
      </c>
      <c r="I1210">
        <v>41.9</v>
      </c>
      <c r="J1210">
        <v>32.5</v>
      </c>
      <c r="K1210">
        <v>26.8</v>
      </c>
      <c r="L1210">
        <v>20.2</v>
      </c>
      <c r="M1210">
        <v>20.100000000000001</v>
      </c>
      <c r="N1210">
        <f>VLOOKUP(C1210,'Original PWC Results'!C:E,3,FALSE)</f>
        <v>96.2</v>
      </c>
      <c r="O1210">
        <f t="shared" si="93"/>
        <v>0.50831600831600832</v>
      </c>
      <c r="R1210">
        <f t="shared" si="91"/>
        <v>14</v>
      </c>
      <c r="S1210">
        <f t="shared" si="92"/>
        <v>22</v>
      </c>
    </row>
    <row r="1211" spans="1:19" x14ac:dyDescent="0.3">
      <c r="A1211">
        <f t="shared" si="94"/>
        <v>1210</v>
      </c>
      <c r="B1211" t="s">
        <v>4143</v>
      </c>
      <c r="C1211" t="str">
        <f t="shared" si="90"/>
        <v>pistachios_g_4_OrchardESA18b</v>
      </c>
      <c r="D1211">
        <v>61.7</v>
      </c>
      <c r="E1211">
        <v>60.9</v>
      </c>
      <c r="F1211">
        <v>8.93</v>
      </c>
      <c r="G1211">
        <v>6.3</v>
      </c>
      <c r="H1211">
        <v>58.4</v>
      </c>
      <c r="I1211">
        <v>53.1</v>
      </c>
      <c r="J1211">
        <v>41.7</v>
      </c>
      <c r="K1211">
        <v>32.5</v>
      </c>
      <c r="L1211">
        <v>24.3</v>
      </c>
      <c r="M1211">
        <v>24.1</v>
      </c>
      <c r="N1211">
        <f>VLOOKUP(C1211,'Original PWC Results'!C:E,3,FALSE)</f>
        <v>128</v>
      </c>
      <c r="O1211">
        <f t="shared" si="93"/>
        <v>0.47578124999999999</v>
      </c>
      <c r="R1211">
        <f t="shared" si="91"/>
        <v>14</v>
      </c>
      <c r="S1211">
        <f t="shared" si="92"/>
        <v>22</v>
      </c>
    </row>
    <row r="1212" spans="1:19" x14ac:dyDescent="0.3">
      <c r="A1212">
        <f t="shared" si="94"/>
        <v>1211</v>
      </c>
      <c r="B1212" t="s">
        <v>4144</v>
      </c>
      <c r="C1212" t="str">
        <f t="shared" si="90"/>
        <v>pistachios_g_4_OrchardESA19a</v>
      </c>
      <c r="D1212">
        <v>75</v>
      </c>
      <c r="E1212">
        <v>73.900000000000006</v>
      </c>
      <c r="F1212">
        <v>13.8</v>
      </c>
      <c r="G1212">
        <v>10.1</v>
      </c>
      <c r="H1212">
        <v>70.599999999999994</v>
      </c>
      <c r="I1212">
        <v>57.3</v>
      </c>
      <c r="J1212">
        <v>40.5</v>
      </c>
      <c r="K1212">
        <v>33.6</v>
      </c>
      <c r="L1212">
        <v>25.8</v>
      </c>
      <c r="M1212">
        <v>25.6</v>
      </c>
      <c r="N1212">
        <f>VLOOKUP(C1212,'Original PWC Results'!C:E,3,FALSE)</f>
        <v>147</v>
      </c>
      <c r="O1212">
        <f t="shared" si="93"/>
        <v>0.50272108843537422</v>
      </c>
      <c r="R1212">
        <f t="shared" si="91"/>
        <v>14</v>
      </c>
      <c r="S1212">
        <f t="shared" si="92"/>
        <v>22</v>
      </c>
    </row>
    <row r="1213" spans="1:19" x14ac:dyDescent="0.3">
      <c r="A1213">
        <f t="shared" si="94"/>
        <v>1212</v>
      </c>
      <c r="B1213" t="s">
        <v>4145</v>
      </c>
      <c r="C1213" t="str">
        <f t="shared" si="90"/>
        <v>pistachios_g_4_OrchardESA19b</v>
      </c>
      <c r="D1213">
        <v>104</v>
      </c>
      <c r="E1213">
        <v>99</v>
      </c>
      <c r="F1213">
        <v>25</v>
      </c>
      <c r="G1213">
        <v>16.399999999999999</v>
      </c>
      <c r="H1213">
        <v>93.3</v>
      </c>
      <c r="I1213">
        <v>79.7</v>
      </c>
      <c r="J1213">
        <v>61.4</v>
      </c>
      <c r="K1213">
        <v>52.9</v>
      </c>
      <c r="L1213">
        <v>40.700000000000003</v>
      </c>
      <c r="M1213">
        <v>40.6</v>
      </c>
      <c r="N1213">
        <f>VLOOKUP(C1213,'Original PWC Results'!C:E,3,FALSE)</f>
        <v>229</v>
      </c>
      <c r="O1213">
        <f t="shared" si="93"/>
        <v>0.43231441048034935</v>
      </c>
      <c r="R1213">
        <f t="shared" si="91"/>
        <v>14</v>
      </c>
      <c r="S1213">
        <f t="shared" si="92"/>
        <v>22</v>
      </c>
    </row>
    <row r="1214" spans="1:19" x14ac:dyDescent="0.3">
      <c r="A1214">
        <f t="shared" si="94"/>
        <v>1213</v>
      </c>
      <c r="B1214" t="s">
        <v>4146</v>
      </c>
      <c r="C1214" t="str">
        <f t="shared" si="90"/>
        <v>pistachiosCA_g_4_OrchardESA18a</v>
      </c>
      <c r="D1214">
        <v>20.100000000000001</v>
      </c>
      <c r="E1214">
        <v>19.7</v>
      </c>
      <c r="F1214">
        <v>2.5</v>
      </c>
      <c r="G1214">
        <v>2.12</v>
      </c>
      <c r="H1214">
        <v>19</v>
      </c>
      <c r="I1214">
        <v>16.3</v>
      </c>
      <c r="J1214">
        <v>11.4</v>
      </c>
      <c r="K1214">
        <v>8.99</v>
      </c>
      <c r="L1214">
        <v>6.48</v>
      </c>
      <c r="M1214">
        <v>6.44</v>
      </c>
      <c r="N1214">
        <f>VLOOKUP(C1214,'Original PWC Results'!C:E,3,FALSE)</f>
        <v>53.9</v>
      </c>
      <c r="O1214">
        <f t="shared" si="93"/>
        <v>0.36549165120593691</v>
      </c>
      <c r="R1214">
        <f t="shared" si="91"/>
        <v>16</v>
      </c>
      <c r="S1214">
        <f t="shared" si="92"/>
        <v>24</v>
      </c>
    </row>
    <row r="1215" spans="1:19" x14ac:dyDescent="0.3">
      <c r="A1215">
        <f t="shared" si="94"/>
        <v>1214</v>
      </c>
      <c r="B1215" t="s">
        <v>4147</v>
      </c>
      <c r="C1215" t="str">
        <f t="shared" si="90"/>
        <v>pistachiosCA_g_4_OrchardESA18b</v>
      </c>
      <c r="D1215">
        <v>37.700000000000003</v>
      </c>
      <c r="E1215">
        <v>36.5</v>
      </c>
      <c r="F1215">
        <v>3.68</v>
      </c>
      <c r="G1215">
        <v>2.0699999999999998</v>
      </c>
      <c r="H1215">
        <v>34.5</v>
      </c>
      <c r="I1215">
        <v>27.3</v>
      </c>
      <c r="J1215">
        <v>17.7</v>
      </c>
      <c r="K1215">
        <v>13.4</v>
      </c>
      <c r="L1215">
        <v>9.9499999999999993</v>
      </c>
      <c r="M1215">
        <v>9.86</v>
      </c>
      <c r="N1215">
        <f>VLOOKUP(C1215,'Original PWC Results'!C:E,3,FALSE)</f>
        <v>115</v>
      </c>
      <c r="O1215">
        <f t="shared" si="93"/>
        <v>0.31739130434782609</v>
      </c>
      <c r="R1215">
        <f t="shared" si="91"/>
        <v>16</v>
      </c>
      <c r="S1215">
        <f t="shared" si="92"/>
        <v>24</v>
      </c>
    </row>
    <row r="1216" spans="1:19" x14ac:dyDescent="0.3">
      <c r="A1216">
        <f t="shared" si="94"/>
        <v>1215</v>
      </c>
      <c r="B1216" t="s">
        <v>4148</v>
      </c>
      <c r="C1216" t="str">
        <f t="shared" si="90"/>
        <v>pistachiosCA_g_7_OrchardESA18a</v>
      </c>
      <c r="D1216">
        <v>21.7</v>
      </c>
      <c r="E1216">
        <v>21.5</v>
      </c>
      <c r="F1216">
        <v>2.87</v>
      </c>
      <c r="G1216">
        <v>2.64</v>
      </c>
      <c r="H1216">
        <v>20.7</v>
      </c>
      <c r="I1216">
        <v>18.100000000000001</v>
      </c>
      <c r="J1216">
        <v>12.4</v>
      </c>
      <c r="K1216">
        <v>9.9600000000000009</v>
      </c>
      <c r="L1216">
        <v>7.07</v>
      </c>
      <c r="M1216">
        <v>7.01</v>
      </c>
      <c r="N1216">
        <f>VLOOKUP(C1216,'Original PWC Results'!C:E,3,FALSE)</f>
        <v>36.9</v>
      </c>
      <c r="O1216">
        <f t="shared" si="93"/>
        <v>0.58265582655826564</v>
      </c>
      <c r="R1216">
        <f t="shared" si="91"/>
        <v>16</v>
      </c>
      <c r="S1216">
        <f t="shared" si="92"/>
        <v>24</v>
      </c>
    </row>
    <row r="1217" spans="1:19" x14ac:dyDescent="0.3">
      <c r="A1217">
        <f t="shared" si="94"/>
        <v>1216</v>
      </c>
      <c r="B1217" t="s">
        <v>4149</v>
      </c>
      <c r="C1217" t="str">
        <f t="shared" si="90"/>
        <v>pistachiosCA_g_7_OrchardESA18b</v>
      </c>
      <c r="D1217">
        <v>29.5</v>
      </c>
      <c r="E1217">
        <v>29.1</v>
      </c>
      <c r="F1217">
        <v>2.98</v>
      </c>
      <c r="G1217">
        <v>2.37</v>
      </c>
      <c r="H1217">
        <v>27.8</v>
      </c>
      <c r="I1217">
        <v>22.2</v>
      </c>
      <c r="J1217">
        <v>14.2</v>
      </c>
      <c r="K1217">
        <v>10.8</v>
      </c>
      <c r="L1217">
        <v>7.97</v>
      </c>
      <c r="M1217">
        <v>7.9</v>
      </c>
      <c r="N1217">
        <f>VLOOKUP(C1217,'Original PWC Results'!C:E,3,FALSE)</f>
        <v>65.400000000000006</v>
      </c>
      <c r="O1217">
        <f t="shared" si="93"/>
        <v>0.44495412844036697</v>
      </c>
      <c r="R1217">
        <f t="shared" si="91"/>
        <v>16</v>
      </c>
      <c r="S1217">
        <f t="shared" si="92"/>
        <v>24</v>
      </c>
    </row>
    <row r="1218" spans="1:19" x14ac:dyDescent="0.3">
      <c r="A1218">
        <f t="shared" si="94"/>
        <v>1217</v>
      </c>
      <c r="B1218" t="s">
        <v>4150</v>
      </c>
      <c r="C1218" t="str">
        <f t="shared" ref="C1218:C1281" si="95">LEFT(B1218,R1218-1)&amp;RIGHT(B1218,LEN(B1218)-S1218)</f>
        <v>pomes_g_7_OrchardESA1</v>
      </c>
      <c r="D1218">
        <v>63</v>
      </c>
      <c r="E1218">
        <v>62</v>
      </c>
      <c r="F1218">
        <v>12.6</v>
      </c>
      <c r="G1218">
        <v>8.8000000000000007</v>
      </c>
      <c r="H1218">
        <v>59.6</v>
      </c>
      <c r="I1218">
        <v>53.6</v>
      </c>
      <c r="J1218">
        <v>44</v>
      </c>
      <c r="K1218">
        <v>37.4</v>
      </c>
      <c r="L1218">
        <v>28.4</v>
      </c>
      <c r="M1218">
        <v>28.1</v>
      </c>
      <c r="N1218">
        <f>VLOOKUP(C1218,'Original PWC Results'!C:E,3,FALSE)</f>
        <v>132</v>
      </c>
      <c r="O1218">
        <f t="shared" si="93"/>
        <v>0.46969696969696972</v>
      </c>
      <c r="R1218">
        <f t="shared" ref="R1218:R1281" si="96">SEARCH("run",B1218)</f>
        <v>9</v>
      </c>
      <c r="S1218">
        <f t="shared" ref="S1218:S1281" si="97">SEARCH("_",B1218,SEARCH("_",B1218,R1218+1)+1)</f>
        <v>17</v>
      </c>
    </row>
    <row r="1219" spans="1:19" x14ac:dyDescent="0.3">
      <c r="A1219">
        <f t="shared" si="94"/>
        <v>1218</v>
      </c>
      <c r="B1219" t="s">
        <v>4151</v>
      </c>
      <c r="C1219" t="str">
        <f t="shared" si="95"/>
        <v>pomes_g_7_OrchardESA2</v>
      </c>
      <c r="D1219">
        <v>50.1</v>
      </c>
      <c r="E1219">
        <v>49</v>
      </c>
      <c r="F1219">
        <v>10.9</v>
      </c>
      <c r="G1219">
        <v>8.8800000000000008</v>
      </c>
      <c r="H1219">
        <v>45.8</v>
      </c>
      <c r="I1219">
        <v>37.799999999999997</v>
      </c>
      <c r="J1219">
        <v>31.3</v>
      </c>
      <c r="K1219">
        <v>28.4</v>
      </c>
      <c r="L1219">
        <v>21.4</v>
      </c>
      <c r="M1219">
        <v>22.4</v>
      </c>
      <c r="N1219">
        <f>VLOOKUP(C1219,'Original PWC Results'!C:E,3,FALSE)</f>
        <v>90.4</v>
      </c>
      <c r="O1219">
        <f t="shared" ref="O1219:O1282" si="98">E1219/N1219</f>
        <v>0.54203539823008851</v>
      </c>
      <c r="R1219">
        <f t="shared" si="96"/>
        <v>9</v>
      </c>
      <c r="S1219">
        <f t="shared" si="97"/>
        <v>17</v>
      </c>
    </row>
    <row r="1220" spans="1:19" x14ac:dyDescent="0.3">
      <c r="A1220">
        <f t="shared" ref="A1220:A1283" si="99">A1219+1</f>
        <v>1219</v>
      </c>
      <c r="B1220" t="s">
        <v>4152</v>
      </c>
      <c r="C1220" t="str">
        <f t="shared" si="95"/>
        <v>pomes_g_7_OrchardESA3</v>
      </c>
      <c r="D1220">
        <v>181</v>
      </c>
      <c r="E1220">
        <v>178</v>
      </c>
      <c r="F1220">
        <v>26.5</v>
      </c>
      <c r="G1220">
        <v>15.8</v>
      </c>
      <c r="H1220">
        <v>174</v>
      </c>
      <c r="I1220">
        <v>151</v>
      </c>
      <c r="J1220">
        <v>111</v>
      </c>
      <c r="K1220">
        <v>91.9</v>
      </c>
      <c r="L1220">
        <v>69.400000000000006</v>
      </c>
      <c r="M1220">
        <v>68.599999999999994</v>
      </c>
      <c r="N1220">
        <f>VLOOKUP(C1220,'Original PWC Results'!C:E,3,FALSE)</f>
        <v>267</v>
      </c>
      <c r="O1220">
        <f t="shared" si="98"/>
        <v>0.66666666666666663</v>
      </c>
      <c r="R1220">
        <f t="shared" si="96"/>
        <v>9</v>
      </c>
      <c r="S1220">
        <f t="shared" si="97"/>
        <v>17</v>
      </c>
    </row>
    <row r="1221" spans="1:19" x14ac:dyDescent="0.3">
      <c r="A1221">
        <f t="shared" si="99"/>
        <v>1220</v>
      </c>
      <c r="B1221" t="s">
        <v>4153</v>
      </c>
      <c r="C1221" t="str">
        <f t="shared" si="95"/>
        <v>pomes_g_7_OrchardESA4</v>
      </c>
      <c r="D1221">
        <v>116</v>
      </c>
      <c r="E1221">
        <v>113</v>
      </c>
      <c r="F1221">
        <v>25.6</v>
      </c>
      <c r="G1221">
        <v>18.899999999999999</v>
      </c>
      <c r="H1221">
        <v>106</v>
      </c>
      <c r="I1221">
        <v>81.7</v>
      </c>
      <c r="J1221">
        <v>61.5</v>
      </c>
      <c r="K1221">
        <v>53.4</v>
      </c>
      <c r="L1221">
        <v>43.6</v>
      </c>
      <c r="M1221">
        <v>43.8</v>
      </c>
      <c r="N1221">
        <f>VLOOKUP(C1221,'Original PWC Results'!C:E,3,FALSE)</f>
        <v>168</v>
      </c>
      <c r="O1221">
        <f t="shared" si="98"/>
        <v>0.67261904761904767</v>
      </c>
      <c r="R1221">
        <f t="shared" si="96"/>
        <v>9</v>
      </c>
      <c r="S1221">
        <f t="shared" si="97"/>
        <v>17</v>
      </c>
    </row>
    <row r="1222" spans="1:19" x14ac:dyDescent="0.3">
      <c r="A1222">
        <f t="shared" si="99"/>
        <v>1221</v>
      </c>
      <c r="B1222" t="s">
        <v>4154</v>
      </c>
      <c r="C1222" t="str">
        <f t="shared" si="95"/>
        <v>pomes_g_7_OrchardESA5</v>
      </c>
      <c r="D1222">
        <v>45</v>
      </c>
      <c r="E1222">
        <v>44.4</v>
      </c>
      <c r="F1222">
        <v>9.36</v>
      </c>
      <c r="G1222">
        <v>7.76</v>
      </c>
      <c r="H1222">
        <v>42.7</v>
      </c>
      <c r="I1222">
        <v>37.9</v>
      </c>
      <c r="J1222">
        <v>33.700000000000003</v>
      </c>
      <c r="K1222">
        <v>29.4</v>
      </c>
      <c r="L1222">
        <v>20.8</v>
      </c>
      <c r="M1222">
        <v>20.7</v>
      </c>
      <c r="N1222">
        <f>VLOOKUP(C1222,'Original PWC Results'!C:E,3,FALSE)</f>
        <v>88.6</v>
      </c>
      <c r="O1222">
        <f t="shared" si="98"/>
        <v>0.50112866817155755</v>
      </c>
      <c r="R1222">
        <f t="shared" si="96"/>
        <v>9</v>
      </c>
      <c r="S1222">
        <f t="shared" si="97"/>
        <v>17</v>
      </c>
    </row>
    <row r="1223" spans="1:19" x14ac:dyDescent="0.3">
      <c r="A1223">
        <f t="shared" si="99"/>
        <v>1222</v>
      </c>
      <c r="B1223" t="s">
        <v>4155</v>
      </c>
      <c r="C1223" t="str">
        <f t="shared" si="95"/>
        <v>pomes_g_7_OrchardESA6</v>
      </c>
      <c r="D1223">
        <v>67.099999999999994</v>
      </c>
      <c r="E1223">
        <v>65.900000000000006</v>
      </c>
      <c r="F1223">
        <v>9.43</v>
      </c>
      <c r="G1223">
        <v>7.09</v>
      </c>
      <c r="H1223">
        <v>62.3</v>
      </c>
      <c r="I1223">
        <v>43.8</v>
      </c>
      <c r="J1223">
        <v>31.1</v>
      </c>
      <c r="K1223">
        <v>28.6</v>
      </c>
      <c r="L1223">
        <v>22</v>
      </c>
      <c r="M1223">
        <v>21.6</v>
      </c>
      <c r="N1223">
        <f>VLOOKUP(C1223,'Original PWC Results'!C:E,3,FALSE)</f>
        <v>129</v>
      </c>
      <c r="O1223">
        <f t="shared" si="98"/>
        <v>0.51085271317829462</v>
      </c>
      <c r="R1223">
        <f t="shared" si="96"/>
        <v>9</v>
      </c>
      <c r="S1223">
        <f t="shared" si="97"/>
        <v>17</v>
      </c>
    </row>
    <row r="1224" spans="1:19" x14ac:dyDescent="0.3">
      <c r="A1224">
        <f t="shared" si="99"/>
        <v>1223</v>
      </c>
      <c r="B1224" t="s">
        <v>4156</v>
      </c>
      <c r="C1224" t="str">
        <f t="shared" si="95"/>
        <v>pomes_g_7_OrchardESA7</v>
      </c>
      <c r="D1224">
        <v>149</v>
      </c>
      <c r="E1224">
        <v>146</v>
      </c>
      <c r="F1224">
        <v>17.899999999999999</v>
      </c>
      <c r="G1224">
        <v>11.4</v>
      </c>
      <c r="H1224">
        <v>139</v>
      </c>
      <c r="I1224">
        <v>98.3</v>
      </c>
      <c r="J1224">
        <v>58.3</v>
      </c>
      <c r="K1224">
        <v>45.2</v>
      </c>
      <c r="L1224">
        <v>40.700000000000003</v>
      </c>
      <c r="M1224">
        <v>40.299999999999997</v>
      </c>
      <c r="N1224">
        <f>VLOOKUP(C1224,'Original PWC Results'!C:E,3,FALSE)</f>
        <v>207</v>
      </c>
      <c r="O1224">
        <f t="shared" si="98"/>
        <v>0.70531400966183577</v>
      </c>
      <c r="R1224">
        <f t="shared" si="96"/>
        <v>9</v>
      </c>
      <c r="S1224">
        <f t="shared" si="97"/>
        <v>17</v>
      </c>
    </row>
    <row r="1225" spans="1:19" x14ac:dyDescent="0.3">
      <c r="A1225">
        <f t="shared" si="99"/>
        <v>1224</v>
      </c>
      <c r="B1225" t="s">
        <v>4157</v>
      </c>
      <c r="C1225" t="str">
        <f t="shared" si="95"/>
        <v>pomes_g_7_OrchardESA8</v>
      </c>
      <c r="D1225">
        <v>52.4</v>
      </c>
      <c r="E1225">
        <v>51.2</v>
      </c>
      <c r="F1225">
        <v>7.83</v>
      </c>
      <c r="G1225">
        <v>6.48</v>
      </c>
      <c r="H1225">
        <v>47.6</v>
      </c>
      <c r="I1225">
        <v>35.9</v>
      </c>
      <c r="J1225">
        <v>24.9</v>
      </c>
      <c r="K1225">
        <v>21.1</v>
      </c>
      <c r="L1225">
        <v>14.9</v>
      </c>
      <c r="M1225">
        <v>14.8</v>
      </c>
      <c r="N1225">
        <f>VLOOKUP(C1225,'Original PWC Results'!C:E,3,FALSE)</f>
        <v>107</v>
      </c>
      <c r="O1225">
        <f t="shared" si="98"/>
        <v>0.47850467289719628</v>
      </c>
      <c r="R1225">
        <f t="shared" si="96"/>
        <v>9</v>
      </c>
      <c r="S1225">
        <f t="shared" si="97"/>
        <v>17</v>
      </c>
    </row>
    <row r="1226" spans="1:19" x14ac:dyDescent="0.3">
      <c r="A1226">
        <f t="shared" si="99"/>
        <v>1225</v>
      </c>
      <c r="B1226" t="s">
        <v>4158</v>
      </c>
      <c r="C1226" t="str">
        <f t="shared" si="95"/>
        <v>pomes_g_7_OrchardESA9</v>
      </c>
      <c r="D1226">
        <v>70.099999999999994</v>
      </c>
      <c r="E1226">
        <v>68.5</v>
      </c>
      <c r="F1226">
        <v>15.7</v>
      </c>
      <c r="G1226">
        <v>12.1</v>
      </c>
      <c r="H1226">
        <v>64</v>
      </c>
      <c r="I1226">
        <v>49.2</v>
      </c>
      <c r="J1226">
        <v>32.4</v>
      </c>
      <c r="K1226">
        <v>30.9</v>
      </c>
      <c r="L1226">
        <v>27.5</v>
      </c>
      <c r="M1226">
        <v>27.1</v>
      </c>
      <c r="N1226">
        <f>VLOOKUP(C1226,'Original PWC Results'!C:E,3,FALSE)</f>
        <v>102</v>
      </c>
      <c r="O1226">
        <f t="shared" si="98"/>
        <v>0.67156862745098034</v>
      </c>
      <c r="R1226">
        <f t="shared" si="96"/>
        <v>9</v>
      </c>
      <c r="S1226">
        <f t="shared" si="97"/>
        <v>17</v>
      </c>
    </row>
    <row r="1227" spans="1:19" x14ac:dyDescent="0.3">
      <c r="A1227">
        <f t="shared" si="99"/>
        <v>1226</v>
      </c>
      <c r="B1227" t="s">
        <v>4159</v>
      </c>
      <c r="C1227" t="str">
        <f t="shared" si="95"/>
        <v>pomes_g_7_OrchardESA10a</v>
      </c>
      <c r="D1227">
        <v>66.900000000000006</v>
      </c>
      <c r="E1227">
        <v>65.599999999999994</v>
      </c>
      <c r="F1227">
        <v>10.5</v>
      </c>
      <c r="G1227">
        <v>8.14</v>
      </c>
      <c r="H1227">
        <v>61.8</v>
      </c>
      <c r="I1227">
        <v>48.5</v>
      </c>
      <c r="J1227">
        <v>33.700000000000003</v>
      </c>
      <c r="K1227">
        <v>29.2</v>
      </c>
      <c r="L1227">
        <v>22</v>
      </c>
      <c r="M1227">
        <v>21.8</v>
      </c>
      <c r="N1227">
        <f>VLOOKUP(C1227,'Original PWC Results'!C:E,3,FALSE)</f>
        <v>121</v>
      </c>
      <c r="O1227">
        <f t="shared" si="98"/>
        <v>0.54214876033057846</v>
      </c>
      <c r="R1227">
        <f t="shared" si="96"/>
        <v>9</v>
      </c>
      <c r="S1227">
        <f t="shared" si="97"/>
        <v>17</v>
      </c>
    </row>
    <row r="1228" spans="1:19" x14ac:dyDescent="0.3">
      <c r="A1228">
        <f t="shared" si="99"/>
        <v>1227</v>
      </c>
      <c r="B1228" t="s">
        <v>4160</v>
      </c>
      <c r="C1228" t="str">
        <f t="shared" si="95"/>
        <v>pomes_g_7_OrchardESA10b</v>
      </c>
      <c r="D1228">
        <v>43</v>
      </c>
      <c r="E1228">
        <v>42.5</v>
      </c>
      <c r="F1228">
        <v>11.3</v>
      </c>
      <c r="G1228">
        <v>9.66</v>
      </c>
      <c r="H1228">
        <v>41.2</v>
      </c>
      <c r="I1228">
        <v>37.700000000000003</v>
      </c>
      <c r="J1228">
        <v>35.5</v>
      </c>
      <c r="K1228">
        <v>32.299999999999997</v>
      </c>
      <c r="L1228">
        <v>24.3</v>
      </c>
      <c r="M1228">
        <v>24.1</v>
      </c>
      <c r="N1228">
        <f>VLOOKUP(C1228,'Original PWC Results'!C:E,3,FALSE)</f>
        <v>71.400000000000006</v>
      </c>
      <c r="O1228">
        <f t="shared" si="98"/>
        <v>0.59523809523809523</v>
      </c>
      <c r="R1228">
        <f t="shared" si="96"/>
        <v>9</v>
      </c>
      <c r="S1228">
        <f t="shared" si="97"/>
        <v>17</v>
      </c>
    </row>
    <row r="1229" spans="1:19" x14ac:dyDescent="0.3">
      <c r="A1229">
        <f t="shared" si="99"/>
        <v>1228</v>
      </c>
      <c r="B1229" t="s">
        <v>4161</v>
      </c>
      <c r="C1229" t="str">
        <f t="shared" si="95"/>
        <v>pomes_g_7_OrchardESA11a</v>
      </c>
      <c r="D1229">
        <v>89.9</v>
      </c>
      <c r="E1229">
        <v>87.5</v>
      </c>
      <c r="F1229">
        <v>12.6</v>
      </c>
      <c r="G1229">
        <v>7.89</v>
      </c>
      <c r="H1229">
        <v>80.599999999999994</v>
      </c>
      <c r="I1229">
        <v>55.4</v>
      </c>
      <c r="J1229">
        <v>39.799999999999997</v>
      </c>
      <c r="K1229">
        <v>39.799999999999997</v>
      </c>
      <c r="L1229">
        <v>28.9</v>
      </c>
      <c r="M1229">
        <v>28.4</v>
      </c>
      <c r="N1229">
        <f>VLOOKUP(C1229,'Original PWC Results'!C:E,3,FALSE)</f>
        <v>136</v>
      </c>
      <c r="O1229">
        <f t="shared" si="98"/>
        <v>0.64338235294117652</v>
      </c>
      <c r="R1229">
        <f t="shared" si="96"/>
        <v>9</v>
      </c>
      <c r="S1229">
        <f t="shared" si="97"/>
        <v>17</v>
      </c>
    </row>
    <row r="1230" spans="1:19" x14ac:dyDescent="0.3">
      <c r="A1230">
        <f t="shared" si="99"/>
        <v>1229</v>
      </c>
      <c r="B1230" t="s">
        <v>4162</v>
      </c>
      <c r="C1230" t="str">
        <f t="shared" si="95"/>
        <v>pomes_g_7_OrchardESA11b</v>
      </c>
      <c r="D1230">
        <v>75.900000000000006</v>
      </c>
      <c r="E1230">
        <v>74.3</v>
      </c>
      <c r="F1230">
        <v>10.5</v>
      </c>
      <c r="G1230">
        <v>7.7</v>
      </c>
      <c r="H1230">
        <v>69.599999999999994</v>
      </c>
      <c r="I1230">
        <v>57.9</v>
      </c>
      <c r="J1230">
        <v>36.6</v>
      </c>
      <c r="K1230">
        <v>29.9</v>
      </c>
      <c r="L1230">
        <v>22.6</v>
      </c>
      <c r="M1230">
        <v>22.2</v>
      </c>
      <c r="N1230">
        <f>VLOOKUP(C1230,'Original PWC Results'!C:E,3,FALSE)</f>
        <v>121</v>
      </c>
      <c r="O1230">
        <f t="shared" si="98"/>
        <v>0.6140495867768595</v>
      </c>
      <c r="R1230">
        <f t="shared" si="96"/>
        <v>9</v>
      </c>
      <c r="S1230">
        <f t="shared" si="97"/>
        <v>17</v>
      </c>
    </row>
    <row r="1231" spans="1:19" x14ac:dyDescent="0.3">
      <c r="A1231">
        <f t="shared" si="99"/>
        <v>1230</v>
      </c>
      <c r="B1231" t="s">
        <v>4163</v>
      </c>
      <c r="C1231" t="str">
        <f t="shared" si="95"/>
        <v>pomes_g_7_OrchardESA12a</v>
      </c>
      <c r="D1231">
        <v>83.4</v>
      </c>
      <c r="E1231">
        <v>81.7</v>
      </c>
      <c r="F1231">
        <v>10.9</v>
      </c>
      <c r="G1231">
        <v>6.99</v>
      </c>
      <c r="H1231">
        <v>78.2</v>
      </c>
      <c r="I1231">
        <v>61</v>
      </c>
      <c r="J1231">
        <v>48.7</v>
      </c>
      <c r="K1231">
        <v>38.9</v>
      </c>
      <c r="L1231">
        <v>27.9</v>
      </c>
      <c r="M1231">
        <v>27.6</v>
      </c>
      <c r="N1231">
        <f>VLOOKUP(C1231,'Original PWC Results'!C:E,3,FALSE)</f>
        <v>143</v>
      </c>
      <c r="O1231">
        <f t="shared" si="98"/>
        <v>0.57132867132867138</v>
      </c>
      <c r="R1231">
        <f t="shared" si="96"/>
        <v>9</v>
      </c>
      <c r="S1231">
        <f t="shared" si="97"/>
        <v>17</v>
      </c>
    </row>
    <row r="1232" spans="1:19" x14ac:dyDescent="0.3">
      <c r="A1232">
        <f t="shared" si="99"/>
        <v>1231</v>
      </c>
      <c r="B1232" t="s">
        <v>4164</v>
      </c>
      <c r="C1232" t="str">
        <f t="shared" si="95"/>
        <v>pomes_g_7_OrchardESA12b</v>
      </c>
      <c r="D1232">
        <v>130</v>
      </c>
      <c r="E1232">
        <v>126</v>
      </c>
      <c r="F1232">
        <v>10.199999999999999</v>
      </c>
      <c r="G1232">
        <v>6.78</v>
      </c>
      <c r="H1232">
        <v>113</v>
      </c>
      <c r="I1232">
        <v>70.400000000000006</v>
      </c>
      <c r="J1232">
        <v>36.200000000000003</v>
      </c>
      <c r="K1232">
        <v>31</v>
      </c>
      <c r="L1232">
        <v>26.2</v>
      </c>
      <c r="M1232">
        <v>25.6</v>
      </c>
      <c r="N1232">
        <f>VLOOKUP(C1232,'Original PWC Results'!C:E,3,FALSE)</f>
        <v>196</v>
      </c>
      <c r="O1232">
        <f t="shared" si="98"/>
        <v>0.6428571428571429</v>
      </c>
      <c r="R1232">
        <f t="shared" si="96"/>
        <v>9</v>
      </c>
      <c r="S1232">
        <f t="shared" si="97"/>
        <v>17</v>
      </c>
    </row>
    <row r="1233" spans="1:19" x14ac:dyDescent="0.3">
      <c r="A1233">
        <f t="shared" si="99"/>
        <v>1232</v>
      </c>
      <c r="B1233" t="s">
        <v>4165</v>
      </c>
      <c r="C1233" t="str">
        <f t="shared" si="95"/>
        <v>pomes_g_7_OrchardESA13</v>
      </c>
      <c r="D1233">
        <v>33.1</v>
      </c>
      <c r="E1233">
        <v>32.799999999999997</v>
      </c>
      <c r="F1233">
        <v>10.4</v>
      </c>
      <c r="G1233">
        <v>9.2799999999999994</v>
      </c>
      <c r="H1233">
        <v>31.8</v>
      </c>
      <c r="I1233">
        <v>27.8</v>
      </c>
      <c r="J1233">
        <v>25.6</v>
      </c>
      <c r="K1233">
        <v>26.2</v>
      </c>
      <c r="L1233">
        <v>20.5</v>
      </c>
      <c r="M1233">
        <v>21</v>
      </c>
      <c r="N1233">
        <f>VLOOKUP(C1233,'Original PWC Results'!C:E,3,FALSE)</f>
        <v>55.2</v>
      </c>
      <c r="O1233">
        <f t="shared" si="98"/>
        <v>0.5942028985507245</v>
      </c>
      <c r="R1233">
        <f t="shared" si="96"/>
        <v>9</v>
      </c>
      <c r="S1233">
        <f t="shared" si="97"/>
        <v>17</v>
      </c>
    </row>
    <row r="1234" spans="1:19" x14ac:dyDescent="0.3">
      <c r="A1234">
        <f t="shared" si="99"/>
        <v>1233</v>
      </c>
      <c r="B1234" t="s">
        <v>4166</v>
      </c>
      <c r="C1234" t="str">
        <f t="shared" si="95"/>
        <v>pomes_g_7_OrchardESA14</v>
      </c>
      <c r="D1234">
        <v>46.7</v>
      </c>
      <c r="E1234">
        <v>46.1</v>
      </c>
      <c r="F1234">
        <v>12.2</v>
      </c>
      <c r="G1234">
        <v>10.8</v>
      </c>
      <c r="H1234">
        <v>44.5</v>
      </c>
      <c r="I1234">
        <v>40.1</v>
      </c>
      <c r="J1234">
        <v>34.9</v>
      </c>
      <c r="K1234">
        <v>31.6</v>
      </c>
      <c r="L1234">
        <v>24.7</v>
      </c>
      <c r="M1234">
        <v>24.4</v>
      </c>
      <c r="N1234">
        <f>VLOOKUP(C1234,'Original PWC Results'!C:E,3,FALSE)</f>
        <v>62.7</v>
      </c>
      <c r="O1234">
        <f t="shared" si="98"/>
        <v>0.73524720893141948</v>
      </c>
      <c r="R1234">
        <f t="shared" si="96"/>
        <v>9</v>
      </c>
      <c r="S1234">
        <f t="shared" si="97"/>
        <v>17</v>
      </c>
    </row>
    <row r="1235" spans="1:19" x14ac:dyDescent="0.3">
      <c r="A1235">
        <f t="shared" si="99"/>
        <v>1234</v>
      </c>
      <c r="B1235" t="s">
        <v>4167</v>
      </c>
      <c r="C1235" t="str">
        <f t="shared" si="95"/>
        <v>pomes_g_7_OrchardESA15a</v>
      </c>
      <c r="D1235">
        <v>60.1</v>
      </c>
      <c r="E1235">
        <v>59.3</v>
      </c>
      <c r="F1235">
        <v>18.100000000000001</v>
      </c>
      <c r="G1235">
        <v>13.6</v>
      </c>
      <c r="H1235">
        <v>57.1</v>
      </c>
      <c r="I1235">
        <v>48.7</v>
      </c>
      <c r="J1235">
        <v>37.299999999999997</v>
      </c>
      <c r="K1235">
        <v>33</v>
      </c>
      <c r="L1235">
        <v>28.7</v>
      </c>
      <c r="M1235">
        <v>29.5</v>
      </c>
      <c r="N1235">
        <f>VLOOKUP(C1235,'Original PWC Results'!C:E,3,FALSE)</f>
        <v>105</v>
      </c>
      <c r="O1235">
        <f t="shared" si="98"/>
        <v>0.56476190476190469</v>
      </c>
      <c r="R1235">
        <f t="shared" si="96"/>
        <v>9</v>
      </c>
      <c r="S1235">
        <f t="shared" si="97"/>
        <v>17</v>
      </c>
    </row>
    <row r="1236" spans="1:19" x14ac:dyDescent="0.3">
      <c r="A1236">
        <f t="shared" si="99"/>
        <v>1235</v>
      </c>
      <c r="B1236" t="s">
        <v>4168</v>
      </c>
      <c r="C1236" t="str">
        <f t="shared" si="95"/>
        <v>pomes_g_7_OrchardESA15a</v>
      </c>
      <c r="D1236">
        <v>71.900000000000006</v>
      </c>
      <c r="E1236">
        <v>71.2</v>
      </c>
      <c r="F1236">
        <v>23.6</v>
      </c>
      <c r="G1236">
        <v>18.100000000000001</v>
      </c>
      <c r="H1236">
        <v>69.2</v>
      </c>
      <c r="I1236">
        <v>62.3</v>
      </c>
      <c r="J1236">
        <v>52</v>
      </c>
      <c r="K1236">
        <v>50.1</v>
      </c>
      <c r="L1236">
        <v>39.700000000000003</v>
      </c>
      <c r="M1236">
        <v>40.1</v>
      </c>
      <c r="N1236">
        <f>VLOOKUP(C1236,'Original PWC Results'!C:E,3,FALSE)</f>
        <v>105</v>
      </c>
      <c r="O1236">
        <f t="shared" si="98"/>
        <v>0.67809523809523808</v>
      </c>
      <c r="R1236">
        <f t="shared" si="96"/>
        <v>9</v>
      </c>
      <c r="S1236">
        <f t="shared" si="97"/>
        <v>17</v>
      </c>
    </row>
    <row r="1237" spans="1:19" x14ac:dyDescent="0.3">
      <c r="A1237">
        <f t="shared" si="99"/>
        <v>1236</v>
      </c>
      <c r="B1237" t="s">
        <v>4169</v>
      </c>
      <c r="C1237" t="str">
        <f t="shared" si="95"/>
        <v>pomes_g_7_OrchardESA16a</v>
      </c>
      <c r="D1237">
        <v>38.200000000000003</v>
      </c>
      <c r="E1237">
        <v>37.799999999999997</v>
      </c>
      <c r="F1237">
        <v>9.92</v>
      </c>
      <c r="G1237">
        <v>8.9</v>
      </c>
      <c r="H1237">
        <v>36.6</v>
      </c>
      <c r="I1237">
        <v>33.4</v>
      </c>
      <c r="J1237">
        <v>31.6</v>
      </c>
      <c r="K1237">
        <v>29.5</v>
      </c>
      <c r="L1237">
        <v>22.9</v>
      </c>
      <c r="M1237">
        <v>22.7</v>
      </c>
      <c r="N1237">
        <f>VLOOKUP(C1237,'Original PWC Results'!C:E,3,FALSE)</f>
        <v>50.2</v>
      </c>
      <c r="O1237">
        <f t="shared" si="98"/>
        <v>0.75298804780876483</v>
      </c>
      <c r="R1237">
        <f t="shared" si="96"/>
        <v>9</v>
      </c>
      <c r="S1237">
        <f t="shared" si="97"/>
        <v>17</v>
      </c>
    </row>
    <row r="1238" spans="1:19" x14ac:dyDescent="0.3">
      <c r="A1238">
        <f t="shared" si="99"/>
        <v>1237</v>
      </c>
      <c r="B1238" t="s">
        <v>4170</v>
      </c>
      <c r="C1238" t="str">
        <f t="shared" si="95"/>
        <v>pomes_g_7_OrchardESA16b</v>
      </c>
      <c r="D1238">
        <v>39.6</v>
      </c>
      <c r="E1238">
        <v>39.200000000000003</v>
      </c>
      <c r="F1238">
        <v>10.6</v>
      </c>
      <c r="G1238">
        <v>9.73</v>
      </c>
      <c r="H1238">
        <v>37.799999999999997</v>
      </c>
      <c r="I1238">
        <v>34.4</v>
      </c>
      <c r="J1238">
        <v>32.4</v>
      </c>
      <c r="K1238">
        <v>30.3</v>
      </c>
      <c r="L1238">
        <v>23.9</v>
      </c>
      <c r="M1238">
        <v>23.7</v>
      </c>
      <c r="N1238">
        <f>VLOOKUP(C1238,'Original PWC Results'!C:E,3,FALSE)</f>
        <v>50.2</v>
      </c>
      <c r="O1238">
        <f t="shared" si="98"/>
        <v>0.78087649402390436</v>
      </c>
      <c r="R1238">
        <f t="shared" si="96"/>
        <v>9</v>
      </c>
      <c r="S1238">
        <f t="shared" si="97"/>
        <v>17</v>
      </c>
    </row>
    <row r="1239" spans="1:19" x14ac:dyDescent="0.3">
      <c r="A1239">
        <f t="shared" si="99"/>
        <v>1238</v>
      </c>
      <c r="B1239" t="s">
        <v>4171</v>
      </c>
      <c r="C1239" t="str">
        <f t="shared" si="95"/>
        <v>pomes_g_7_OrchardESA17a</v>
      </c>
      <c r="D1239">
        <v>91.8</v>
      </c>
      <c r="E1239">
        <v>90.9</v>
      </c>
      <c r="F1239">
        <v>23.6</v>
      </c>
      <c r="G1239">
        <v>15.8</v>
      </c>
      <c r="H1239">
        <v>88.4</v>
      </c>
      <c r="I1239">
        <v>80</v>
      </c>
      <c r="J1239">
        <v>70.900000000000006</v>
      </c>
      <c r="K1239">
        <v>66.7</v>
      </c>
      <c r="L1239">
        <v>49</v>
      </c>
      <c r="M1239">
        <v>48.7</v>
      </c>
      <c r="N1239">
        <f>VLOOKUP(C1239,'Original PWC Results'!C:E,3,FALSE)</f>
        <v>142</v>
      </c>
      <c r="O1239">
        <f t="shared" si="98"/>
        <v>0.64014084507042257</v>
      </c>
      <c r="R1239">
        <f t="shared" si="96"/>
        <v>9</v>
      </c>
      <c r="S1239">
        <f t="shared" si="97"/>
        <v>17</v>
      </c>
    </row>
    <row r="1240" spans="1:19" x14ac:dyDescent="0.3">
      <c r="A1240">
        <f t="shared" si="99"/>
        <v>1239</v>
      </c>
      <c r="B1240" t="s">
        <v>4172</v>
      </c>
      <c r="C1240" t="str">
        <f t="shared" si="95"/>
        <v>pomes_g_7_OrchardESA17b</v>
      </c>
      <c r="D1240">
        <v>35</v>
      </c>
      <c r="E1240">
        <v>34.6</v>
      </c>
      <c r="F1240">
        <v>9.92</v>
      </c>
      <c r="G1240">
        <v>9.1999999999999993</v>
      </c>
      <c r="H1240">
        <v>33.200000000000003</v>
      </c>
      <c r="I1240">
        <v>30</v>
      </c>
      <c r="J1240">
        <v>28.3</v>
      </c>
      <c r="K1240">
        <v>26.4</v>
      </c>
      <c r="L1240">
        <v>20.399999999999999</v>
      </c>
      <c r="M1240">
        <v>20.2</v>
      </c>
      <c r="N1240">
        <f>VLOOKUP(C1240,'Original PWC Results'!C:E,3,FALSE)</f>
        <v>37.9</v>
      </c>
      <c r="O1240">
        <f t="shared" si="98"/>
        <v>0.91292875989445921</v>
      </c>
      <c r="R1240">
        <f t="shared" si="96"/>
        <v>9</v>
      </c>
      <c r="S1240">
        <f t="shared" si="97"/>
        <v>17</v>
      </c>
    </row>
    <row r="1241" spans="1:19" x14ac:dyDescent="0.3">
      <c r="A1241">
        <f t="shared" si="99"/>
        <v>1240</v>
      </c>
      <c r="B1241" t="s">
        <v>4173</v>
      </c>
      <c r="C1241" t="str">
        <f t="shared" si="95"/>
        <v>pomes_g_7_OrchardESA18a</v>
      </c>
      <c r="D1241">
        <v>37.9</v>
      </c>
      <c r="E1241">
        <v>37.5</v>
      </c>
      <c r="F1241">
        <v>10.1</v>
      </c>
      <c r="G1241">
        <v>9.0399999999999991</v>
      </c>
      <c r="H1241">
        <v>36.299999999999997</v>
      </c>
      <c r="I1241">
        <v>33</v>
      </c>
      <c r="J1241">
        <v>31.1</v>
      </c>
      <c r="K1241">
        <v>29</v>
      </c>
      <c r="L1241">
        <v>22.9</v>
      </c>
      <c r="M1241">
        <v>22.7</v>
      </c>
      <c r="N1241">
        <f>VLOOKUP(C1241,'Original PWC Results'!C:E,3,FALSE)</f>
        <v>58.3</v>
      </c>
      <c r="O1241">
        <f t="shared" si="98"/>
        <v>0.64322469982847341</v>
      </c>
      <c r="R1241">
        <f t="shared" si="96"/>
        <v>9</v>
      </c>
      <c r="S1241">
        <f t="shared" si="97"/>
        <v>17</v>
      </c>
    </row>
    <row r="1242" spans="1:19" x14ac:dyDescent="0.3">
      <c r="A1242">
        <f t="shared" si="99"/>
        <v>1241</v>
      </c>
      <c r="B1242" t="s">
        <v>4174</v>
      </c>
      <c r="C1242" t="str">
        <f t="shared" si="95"/>
        <v>pomes_g_7_OrchardESA18b</v>
      </c>
      <c r="D1242">
        <v>37.9</v>
      </c>
      <c r="E1242">
        <v>37.4</v>
      </c>
      <c r="F1242">
        <v>9.4700000000000006</v>
      </c>
      <c r="G1242">
        <v>8.52</v>
      </c>
      <c r="H1242">
        <v>35.700000000000003</v>
      </c>
      <c r="I1242">
        <v>32.200000000000003</v>
      </c>
      <c r="J1242">
        <v>29.5</v>
      </c>
      <c r="K1242">
        <v>27.7</v>
      </c>
      <c r="L1242">
        <v>20.5</v>
      </c>
      <c r="M1242">
        <v>20.3</v>
      </c>
      <c r="N1242">
        <f>VLOOKUP(C1242,'Original PWC Results'!C:E,3,FALSE)</f>
        <v>67.8</v>
      </c>
      <c r="O1242">
        <f t="shared" si="98"/>
        <v>0.55162241887905605</v>
      </c>
      <c r="R1242">
        <f t="shared" si="96"/>
        <v>9</v>
      </c>
      <c r="S1242">
        <f t="shared" si="97"/>
        <v>17</v>
      </c>
    </row>
    <row r="1243" spans="1:19" x14ac:dyDescent="0.3">
      <c r="A1243">
        <f t="shared" si="99"/>
        <v>1242</v>
      </c>
      <c r="B1243" t="s">
        <v>4175</v>
      </c>
      <c r="C1243" t="str">
        <f t="shared" si="95"/>
        <v>pomes_g_7_OrchardESA19a</v>
      </c>
      <c r="D1243">
        <v>38</v>
      </c>
      <c r="E1243">
        <v>37.4</v>
      </c>
      <c r="F1243">
        <v>20.9</v>
      </c>
      <c r="G1243">
        <v>17.899999999999999</v>
      </c>
      <c r="H1243">
        <v>35.9</v>
      </c>
      <c r="I1243">
        <v>32.299999999999997</v>
      </c>
      <c r="J1243">
        <v>28.9</v>
      </c>
      <c r="K1243">
        <v>28.3</v>
      </c>
      <c r="L1243">
        <v>24</v>
      </c>
      <c r="M1243">
        <v>23.9</v>
      </c>
      <c r="N1243">
        <f>VLOOKUP(C1243,'Original PWC Results'!C:E,3,FALSE)</f>
        <v>51.4</v>
      </c>
      <c r="O1243">
        <f t="shared" si="98"/>
        <v>0.72762645914396884</v>
      </c>
      <c r="R1243">
        <f t="shared" si="96"/>
        <v>9</v>
      </c>
      <c r="S1243">
        <f t="shared" si="97"/>
        <v>17</v>
      </c>
    </row>
    <row r="1244" spans="1:19" x14ac:dyDescent="0.3">
      <c r="A1244">
        <f t="shared" si="99"/>
        <v>1243</v>
      </c>
      <c r="B1244" t="s">
        <v>4176</v>
      </c>
      <c r="C1244" t="str">
        <f t="shared" si="95"/>
        <v>pomes_g_7_OrchardESA19b</v>
      </c>
      <c r="D1244">
        <v>74.400000000000006</v>
      </c>
      <c r="E1244">
        <v>73.7</v>
      </c>
      <c r="F1244">
        <v>31.8</v>
      </c>
      <c r="G1244">
        <v>24.8</v>
      </c>
      <c r="H1244">
        <v>71.400000000000006</v>
      </c>
      <c r="I1244">
        <v>61.6</v>
      </c>
      <c r="J1244">
        <v>69</v>
      </c>
      <c r="K1244">
        <v>73.7</v>
      </c>
      <c r="L1244">
        <v>59.9</v>
      </c>
      <c r="M1244">
        <v>60.2</v>
      </c>
      <c r="N1244">
        <f>VLOOKUP(C1244,'Original PWC Results'!C:E,3,FALSE)</f>
        <v>127</v>
      </c>
      <c r="O1244">
        <f t="shared" si="98"/>
        <v>0.58031496062992127</v>
      </c>
      <c r="R1244">
        <f t="shared" si="96"/>
        <v>9</v>
      </c>
      <c r="S1244">
        <f t="shared" si="97"/>
        <v>17</v>
      </c>
    </row>
    <row r="1245" spans="1:19" x14ac:dyDescent="0.3">
      <c r="A1245">
        <f t="shared" si="99"/>
        <v>1244</v>
      </c>
      <c r="B1245" t="s">
        <v>4177</v>
      </c>
      <c r="C1245" t="str">
        <f t="shared" si="95"/>
        <v>pomes_g_7_OrchardESA20a</v>
      </c>
      <c r="D1245">
        <v>174</v>
      </c>
      <c r="E1245">
        <v>170</v>
      </c>
      <c r="F1245">
        <v>17.7</v>
      </c>
      <c r="G1245">
        <v>8.7100000000000009</v>
      </c>
      <c r="H1245">
        <v>165</v>
      </c>
      <c r="I1245">
        <v>122</v>
      </c>
      <c r="J1245">
        <v>78.3</v>
      </c>
      <c r="K1245">
        <v>61.6</v>
      </c>
      <c r="L1245">
        <v>44.7</v>
      </c>
      <c r="M1245">
        <v>44.3</v>
      </c>
      <c r="N1245">
        <f>VLOOKUP(C1245,'Original PWC Results'!C:E,3,FALSE)</f>
        <v>300</v>
      </c>
      <c r="O1245">
        <f t="shared" si="98"/>
        <v>0.56666666666666665</v>
      </c>
      <c r="R1245">
        <f t="shared" si="96"/>
        <v>9</v>
      </c>
      <c r="S1245">
        <f t="shared" si="97"/>
        <v>17</v>
      </c>
    </row>
    <row r="1246" spans="1:19" x14ac:dyDescent="0.3">
      <c r="A1246">
        <f t="shared" si="99"/>
        <v>1245</v>
      </c>
      <c r="B1246" t="s">
        <v>4178</v>
      </c>
      <c r="C1246" t="str">
        <f t="shared" si="95"/>
        <v>pomes_g_7_OrchardESA20b</v>
      </c>
      <c r="D1246">
        <v>122</v>
      </c>
      <c r="E1246">
        <v>119</v>
      </c>
      <c r="F1246">
        <v>13.4</v>
      </c>
      <c r="G1246">
        <v>7.55</v>
      </c>
      <c r="H1246">
        <v>115</v>
      </c>
      <c r="I1246">
        <v>88.8</v>
      </c>
      <c r="J1246">
        <v>57.4</v>
      </c>
      <c r="K1246">
        <v>46.2</v>
      </c>
      <c r="L1246">
        <v>32.6</v>
      </c>
      <c r="M1246">
        <v>32.4</v>
      </c>
      <c r="N1246">
        <f>VLOOKUP(C1246,'Original PWC Results'!C:E,3,FALSE)</f>
        <v>198</v>
      </c>
      <c r="O1246">
        <f t="shared" si="98"/>
        <v>0.60101010101010099</v>
      </c>
      <c r="R1246">
        <f t="shared" si="96"/>
        <v>9</v>
      </c>
      <c r="S1246">
        <f t="shared" si="97"/>
        <v>17</v>
      </c>
    </row>
    <row r="1247" spans="1:19" x14ac:dyDescent="0.3">
      <c r="A1247">
        <f t="shared" si="99"/>
        <v>1246</v>
      </c>
      <c r="B1247" t="s">
        <v>4179</v>
      </c>
      <c r="C1247" t="str">
        <f t="shared" si="95"/>
        <v>pomes_g_7_OrchardESA21</v>
      </c>
      <c r="D1247">
        <v>76.7</v>
      </c>
      <c r="E1247">
        <v>74.900000000000006</v>
      </c>
      <c r="F1247">
        <v>8.6199999999999992</v>
      </c>
      <c r="G1247">
        <v>6</v>
      </c>
      <c r="H1247">
        <v>73</v>
      </c>
      <c r="I1247">
        <v>49.3</v>
      </c>
      <c r="J1247">
        <v>31.2</v>
      </c>
      <c r="K1247">
        <v>26.1</v>
      </c>
      <c r="L1247">
        <v>22.5</v>
      </c>
      <c r="M1247">
        <v>22.1</v>
      </c>
      <c r="N1247">
        <f>VLOOKUP(C1247,'Original PWC Results'!C:E,3,FALSE)</f>
        <v>111</v>
      </c>
      <c r="O1247">
        <f t="shared" si="98"/>
        <v>0.67477477477477488</v>
      </c>
      <c r="R1247">
        <f t="shared" si="96"/>
        <v>9</v>
      </c>
      <c r="S1247">
        <f t="shared" si="97"/>
        <v>17</v>
      </c>
    </row>
    <row r="1248" spans="1:19" x14ac:dyDescent="0.3">
      <c r="A1248">
        <f t="shared" si="99"/>
        <v>1247</v>
      </c>
      <c r="B1248" t="s">
        <v>4180</v>
      </c>
      <c r="C1248" t="str">
        <f t="shared" si="95"/>
        <v>pomes_g_4_OrchardESA1</v>
      </c>
      <c r="D1248">
        <v>105</v>
      </c>
      <c r="E1248">
        <v>87.5</v>
      </c>
      <c r="F1248">
        <v>12.9</v>
      </c>
      <c r="G1248">
        <v>7.52</v>
      </c>
      <c r="H1248">
        <v>76.3</v>
      </c>
      <c r="I1248">
        <v>53.6</v>
      </c>
      <c r="J1248">
        <v>47</v>
      </c>
      <c r="K1248">
        <v>40.5</v>
      </c>
      <c r="L1248">
        <v>31</v>
      </c>
      <c r="M1248">
        <v>30.8</v>
      </c>
      <c r="N1248">
        <f>VLOOKUP(C1248,'Original PWC Results'!C:E,3,FALSE)</f>
        <v>168</v>
      </c>
      <c r="O1248">
        <f t="shared" si="98"/>
        <v>0.52083333333333337</v>
      </c>
      <c r="R1248">
        <f t="shared" si="96"/>
        <v>9</v>
      </c>
      <c r="S1248">
        <f t="shared" si="97"/>
        <v>17</v>
      </c>
    </row>
    <row r="1249" spans="1:19" x14ac:dyDescent="0.3">
      <c r="A1249">
        <f t="shared" si="99"/>
        <v>1248</v>
      </c>
      <c r="B1249" t="s">
        <v>4181</v>
      </c>
      <c r="C1249" t="str">
        <f t="shared" si="95"/>
        <v>pomes_g_4_OrchardESA2</v>
      </c>
      <c r="D1249">
        <v>78.5</v>
      </c>
      <c r="E1249">
        <v>65.400000000000006</v>
      </c>
      <c r="F1249">
        <v>12.1</v>
      </c>
      <c r="G1249">
        <v>8.0299999999999994</v>
      </c>
      <c r="H1249">
        <v>59.3</v>
      </c>
      <c r="I1249">
        <v>46.9</v>
      </c>
      <c r="J1249">
        <v>39.299999999999997</v>
      </c>
      <c r="K1249">
        <v>34.200000000000003</v>
      </c>
      <c r="L1249">
        <v>26</v>
      </c>
      <c r="M1249">
        <v>25.7</v>
      </c>
      <c r="N1249">
        <f>VLOOKUP(C1249,'Original PWC Results'!C:E,3,FALSE)</f>
        <v>145</v>
      </c>
      <c r="O1249">
        <f t="shared" si="98"/>
        <v>0.45103448275862074</v>
      </c>
      <c r="R1249">
        <f t="shared" si="96"/>
        <v>9</v>
      </c>
      <c r="S1249">
        <f t="shared" si="97"/>
        <v>17</v>
      </c>
    </row>
    <row r="1250" spans="1:19" x14ac:dyDescent="0.3">
      <c r="A1250">
        <f t="shared" si="99"/>
        <v>1249</v>
      </c>
      <c r="B1250" t="s">
        <v>4182</v>
      </c>
      <c r="C1250" t="str">
        <f t="shared" si="95"/>
        <v>pomes_g_4_OrchardESA3</v>
      </c>
      <c r="D1250">
        <v>251</v>
      </c>
      <c r="E1250">
        <v>196</v>
      </c>
      <c r="F1250">
        <v>27.5</v>
      </c>
      <c r="G1250">
        <v>14.1</v>
      </c>
      <c r="H1250">
        <v>155</v>
      </c>
      <c r="I1250">
        <v>125</v>
      </c>
      <c r="J1250">
        <v>110</v>
      </c>
      <c r="K1250">
        <v>95.5</v>
      </c>
      <c r="L1250">
        <v>68.400000000000006</v>
      </c>
      <c r="M1250">
        <v>67.900000000000006</v>
      </c>
      <c r="N1250">
        <f>VLOOKUP(C1250,'Original PWC Results'!C:E,3,FALSE)</f>
        <v>280</v>
      </c>
      <c r="O1250">
        <f t="shared" si="98"/>
        <v>0.7</v>
      </c>
      <c r="R1250">
        <f t="shared" si="96"/>
        <v>9</v>
      </c>
      <c r="S1250">
        <f t="shared" si="97"/>
        <v>17</v>
      </c>
    </row>
    <row r="1251" spans="1:19" x14ac:dyDescent="0.3">
      <c r="A1251">
        <f t="shared" si="99"/>
        <v>1250</v>
      </c>
      <c r="B1251" t="s">
        <v>4183</v>
      </c>
      <c r="C1251" t="str">
        <f t="shared" si="95"/>
        <v>pomes_g_4_OrchardESA4</v>
      </c>
      <c r="D1251">
        <v>206</v>
      </c>
      <c r="E1251">
        <v>173</v>
      </c>
      <c r="F1251">
        <v>29.5</v>
      </c>
      <c r="G1251">
        <v>21</v>
      </c>
      <c r="H1251">
        <v>146</v>
      </c>
      <c r="I1251">
        <v>111</v>
      </c>
      <c r="J1251">
        <v>80.099999999999994</v>
      </c>
      <c r="K1251">
        <v>67.400000000000006</v>
      </c>
      <c r="L1251">
        <v>80.400000000000006</v>
      </c>
      <c r="M1251">
        <v>79.599999999999994</v>
      </c>
      <c r="N1251">
        <f>VLOOKUP(C1251,'Original PWC Results'!C:E,3,FALSE)</f>
        <v>255</v>
      </c>
      <c r="O1251">
        <f t="shared" si="98"/>
        <v>0.67843137254901964</v>
      </c>
      <c r="R1251">
        <f t="shared" si="96"/>
        <v>9</v>
      </c>
      <c r="S1251">
        <f t="shared" si="97"/>
        <v>17</v>
      </c>
    </row>
    <row r="1252" spans="1:19" x14ac:dyDescent="0.3">
      <c r="A1252">
        <f t="shared" si="99"/>
        <v>1251</v>
      </c>
      <c r="B1252" t="s">
        <v>4184</v>
      </c>
      <c r="C1252" t="str">
        <f t="shared" si="95"/>
        <v>pomes_g_4_OrchardESA5</v>
      </c>
      <c r="D1252">
        <v>64.599999999999994</v>
      </c>
      <c r="E1252">
        <v>56.3</v>
      </c>
      <c r="F1252">
        <v>9.6</v>
      </c>
      <c r="G1252">
        <v>6.89</v>
      </c>
      <c r="H1252">
        <v>51.1</v>
      </c>
      <c r="I1252">
        <v>47</v>
      </c>
      <c r="J1252">
        <v>38.799999999999997</v>
      </c>
      <c r="K1252">
        <v>32</v>
      </c>
      <c r="L1252">
        <v>23.5</v>
      </c>
      <c r="M1252">
        <v>23.3</v>
      </c>
      <c r="N1252">
        <f>VLOOKUP(C1252,'Original PWC Results'!C:E,3,FALSE)</f>
        <v>146</v>
      </c>
      <c r="O1252">
        <f t="shared" si="98"/>
        <v>0.38561643835616438</v>
      </c>
      <c r="R1252">
        <f t="shared" si="96"/>
        <v>9</v>
      </c>
      <c r="S1252">
        <f t="shared" si="97"/>
        <v>17</v>
      </c>
    </row>
    <row r="1253" spans="1:19" x14ac:dyDescent="0.3">
      <c r="A1253">
        <f t="shared" si="99"/>
        <v>1252</v>
      </c>
      <c r="B1253" t="s">
        <v>4185</v>
      </c>
      <c r="C1253" t="str">
        <f t="shared" si="95"/>
        <v>pomes_g_4_OrchardESA6</v>
      </c>
      <c r="D1253">
        <v>119</v>
      </c>
      <c r="E1253">
        <v>102</v>
      </c>
      <c r="F1253">
        <v>9.6</v>
      </c>
      <c r="G1253">
        <v>6.31</v>
      </c>
      <c r="H1253">
        <v>83.8</v>
      </c>
      <c r="I1253">
        <v>54.8</v>
      </c>
      <c r="J1253">
        <v>35.200000000000003</v>
      </c>
      <c r="K1253">
        <v>29.7</v>
      </c>
      <c r="L1253">
        <v>25.5</v>
      </c>
      <c r="M1253">
        <v>25</v>
      </c>
      <c r="N1253">
        <f>VLOOKUP(C1253,'Original PWC Results'!C:E,3,FALSE)</f>
        <v>195</v>
      </c>
      <c r="O1253">
        <f t="shared" si="98"/>
        <v>0.52307692307692311</v>
      </c>
      <c r="R1253">
        <f t="shared" si="96"/>
        <v>9</v>
      </c>
      <c r="S1253">
        <f t="shared" si="97"/>
        <v>17</v>
      </c>
    </row>
    <row r="1254" spans="1:19" x14ac:dyDescent="0.3">
      <c r="A1254">
        <f t="shared" si="99"/>
        <v>1253</v>
      </c>
      <c r="B1254" t="s">
        <v>4186</v>
      </c>
      <c r="C1254" t="str">
        <f t="shared" si="95"/>
        <v>pomes_g_4_OrchardESA7</v>
      </c>
      <c r="D1254">
        <v>285</v>
      </c>
      <c r="E1254">
        <v>200</v>
      </c>
      <c r="F1254">
        <v>19.2</v>
      </c>
      <c r="G1254">
        <v>12.5</v>
      </c>
      <c r="H1254">
        <v>138</v>
      </c>
      <c r="I1254">
        <v>94.8</v>
      </c>
      <c r="J1254">
        <v>57</v>
      </c>
      <c r="K1254">
        <v>45.9</v>
      </c>
      <c r="L1254">
        <v>62.7</v>
      </c>
      <c r="M1254">
        <v>61.9</v>
      </c>
      <c r="N1254">
        <f>VLOOKUP(C1254,'Original PWC Results'!C:E,3,FALSE)</f>
        <v>270</v>
      </c>
      <c r="O1254">
        <f t="shared" si="98"/>
        <v>0.7407407407407407</v>
      </c>
      <c r="R1254">
        <f t="shared" si="96"/>
        <v>9</v>
      </c>
      <c r="S1254">
        <f t="shared" si="97"/>
        <v>17</v>
      </c>
    </row>
    <row r="1255" spans="1:19" x14ac:dyDescent="0.3">
      <c r="A1255">
        <f t="shared" si="99"/>
        <v>1254</v>
      </c>
      <c r="B1255" t="s">
        <v>4187</v>
      </c>
      <c r="C1255" t="str">
        <f t="shared" si="95"/>
        <v>pomes_g_4_OrchardESA8</v>
      </c>
      <c r="D1255">
        <v>93</v>
      </c>
      <c r="E1255">
        <v>85.7</v>
      </c>
      <c r="F1255">
        <v>8.24</v>
      </c>
      <c r="G1255">
        <v>5.74</v>
      </c>
      <c r="H1255">
        <v>76.7</v>
      </c>
      <c r="I1255">
        <v>54.8</v>
      </c>
      <c r="J1255">
        <v>33.4</v>
      </c>
      <c r="K1255">
        <v>26.2</v>
      </c>
      <c r="L1255">
        <v>18.600000000000001</v>
      </c>
      <c r="M1255">
        <v>18.399999999999999</v>
      </c>
      <c r="N1255">
        <f>VLOOKUP(C1255,'Original PWC Results'!C:E,3,FALSE)</f>
        <v>198</v>
      </c>
      <c r="O1255">
        <f t="shared" si="98"/>
        <v>0.43282828282828284</v>
      </c>
      <c r="R1255">
        <f t="shared" si="96"/>
        <v>9</v>
      </c>
      <c r="S1255">
        <f t="shared" si="97"/>
        <v>17</v>
      </c>
    </row>
    <row r="1256" spans="1:19" x14ac:dyDescent="0.3">
      <c r="A1256">
        <f t="shared" si="99"/>
        <v>1255</v>
      </c>
      <c r="B1256" t="s">
        <v>4188</v>
      </c>
      <c r="C1256" t="str">
        <f t="shared" si="95"/>
        <v>pomes_g_4_OrchardESA9</v>
      </c>
      <c r="D1256">
        <v>131</v>
      </c>
      <c r="E1256">
        <v>119</v>
      </c>
      <c r="F1256">
        <v>19.8</v>
      </c>
      <c r="G1256">
        <v>13.2</v>
      </c>
      <c r="H1256">
        <v>106</v>
      </c>
      <c r="I1256">
        <v>77.400000000000006</v>
      </c>
      <c r="J1256">
        <v>47.2</v>
      </c>
      <c r="K1256">
        <v>39.700000000000003</v>
      </c>
      <c r="L1256">
        <v>42</v>
      </c>
      <c r="M1256">
        <v>41.6</v>
      </c>
      <c r="N1256">
        <f>VLOOKUP(C1256,'Original PWC Results'!C:E,3,FALSE)</f>
        <v>186</v>
      </c>
      <c r="O1256">
        <f t="shared" si="98"/>
        <v>0.63978494623655913</v>
      </c>
      <c r="R1256">
        <f t="shared" si="96"/>
        <v>9</v>
      </c>
      <c r="S1256">
        <f t="shared" si="97"/>
        <v>17</v>
      </c>
    </row>
    <row r="1257" spans="1:19" x14ac:dyDescent="0.3">
      <c r="A1257">
        <f t="shared" si="99"/>
        <v>1256</v>
      </c>
      <c r="B1257" t="s">
        <v>4189</v>
      </c>
      <c r="C1257" t="str">
        <f t="shared" si="95"/>
        <v>pomes_g_4_OrchardESA10a</v>
      </c>
      <c r="D1257">
        <v>113</v>
      </c>
      <c r="E1257">
        <v>97.1</v>
      </c>
      <c r="F1257">
        <v>11.6</v>
      </c>
      <c r="G1257">
        <v>7.53</v>
      </c>
      <c r="H1257">
        <v>84.2</v>
      </c>
      <c r="I1257">
        <v>64.8</v>
      </c>
      <c r="J1257">
        <v>41.2</v>
      </c>
      <c r="K1257">
        <v>33.799999999999997</v>
      </c>
      <c r="L1257">
        <v>27</v>
      </c>
      <c r="M1257">
        <v>26.7</v>
      </c>
      <c r="N1257">
        <f>VLOOKUP(C1257,'Original PWC Results'!C:E,3,FALSE)</f>
        <v>192</v>
      </c>
      <c r="O1257">
        <f t="shared" si="98"/>
        <v>0.50572916666666667</v>
      </c>
      <c r="R1257">
        <f t="shared" si="96"/>
        <v>9</v>
      </c>
      <c r="S1257">
        <f t="shared" si="97"/>
        <v>17</v>
      </c>
    </row>
    <row r="1258" spans="1:19" x14ac:dyDescent="0.3">
      <c r="A1258">
        <f t="shared" si="99"/>
        <v>1257</v>
      </c>
      <c r="B1258" t="s">
        <v>4190</v>
      </c>
      <c r="C1258" t="str">
        <f t="shared" si="95"/>
        <v>pomes_g_4_OrchardESA10b</v>
      </c>
      <c r="D1258">
        <v>51</v>
      </c>
      <c r="E1258">
        <v>49.8</v>
      </c>
      <c r="F1258">
        <v>11.2</v>
      </c>
      <c r="G1258">
        <v>7.94</v>
      </c>
      <c r="H1258">
        <v>48</v>
      </c>
      <c r="I1258">
        <v>44.3</v>
      </c>
      <c r="J1258">
        <v>38.1</v>
      </c>
      <c r="K1258">
        <v>33.1</v>
      </c>
      <c r="L1258">
        <v>24.7</v>
      </c>
      <c r="M1258">
        <v>24.5</v>
      </c>
      <c r="N1258">
        <f>VLOOKUP(C1258,'Original PWC Results'!C:E,3,FALSE)</f>
        <v>106</v>
      </c>
      <c r="O1258">
        <f t="shared" si="98"/>
        <v>0.46981132075471693</v>
      </c>
      <c r="R1258">
        <f t="shared" si="96"/>
        <v>9</v>
      </c>
      <c r="S1258">
        <f t="shared" si="97"/>
        <v>17</v>
      </c>
    </row>
    <row r="1259" spans="1:19" x14ac:dyDescent="0.3">
      <c r="A1259">
        <f t="shared" si="99"/>
        <v>1258</v>
      </c>
      <c r="B1259" t="s">
        <v>4191</v>
      </c>
      <c r="C1259" t="str">
        <f t="shared" si="95"/>
        <v>pomes_g_4_OrchardESA11a</v>
      </c>
      <c r="D1259">
        <v>180</v>
      </c>
      <c r="E1259">
        <v>150</v>
      </c>
      <c r="F1259">
        <v>12.2</v>
      </c>
      <c r="G1259">
        <v>8.3800000000000008</v>
      </c>
      <c r="H1259">
        <v>115</v>
      </c>
      <c r="I1259">
        <v>80.7</v>
      </c>
      <c r="J1259">
        <v>48.1</v>
      </c>
      <c r="K1259">
        <v>44.2</v>
      </c>
      <c r="L1259">
        <v>33.1</v>
      </c>
      <c r="M1259">
        <v>32.700000000000003</v>
      </c>
      <c r="N1259">
        <f>VLOOKUP(C1259,'Original PWC Results'!C:E,3,FALSE)</f>
        <v>235</v>
      </c>
      <c r="O1259">
        <f t="shared" si="98"/>
        <v>0.63829787234042556</v>
      </c>
      <c r="R1259">
        <f t="shared" si="96"/>
        <v>9</v>
      </c>
      <c r="S1259">
        <f t="shared" si="97"/>
        <v>17</v>
      </c>
    </row>
    <row r="1260" spans="1:19" x14ac:dyDescent="0.3">
      <c r="A1260">
        <f t="shared" si="99"/>
        <v>1259</v>
      </c>
      <c r="B1260" t="s">
        <v>4192</v>
      </c>
      <c r="C1260" t="str">
        <f t="shared" si="95"/>
        <v>pomes_g_4_OrchardESA11b</v>
      </c>
      <c r="D1260">
        <v>142</v>
      </c>
      <c r="E1260">
        <v>116</v>
      </c>
      <c r="F1260">
        <v>11.5</v>
      </c>
      <c r="G1260">
        <v>7.94</v>
      </c>
      <c r="H1260">
        <v>92.1</v>
      </c>
      <c r="I1260">
        <v>72.400000000000006</v>
      </c>
      <c r="J1260">
        <v>44</v>
      </c>
      <c r="K1260">
        <v>34.5</v>
      </c>
      <c r="L1260">
        <v>28.2</v>
      </c>
      <c r="M1260">
        <v>27.7</v>
      </c>
      <c r="N1260">
        <f>VLOOKUP(C1260,'Original PWC Results'!C:E,3,FALSE)</f>
        <v>180</v>
      </c>
      <c r="O1260">
        <f t="shared" si="98"/>
        <v>0.64444444444444449</v>
      </c>
      <c r="R1260">
        <f t="shared" si="96"/>
        <v>9</v>
      </c>
      <c r="S1260">
        <f t="shared" si="97"/>
        <v>17</v>
      </c>
    </row>
    <row r="1261" spans="1:19" x14ac:dyDescent="0.3">
      <c r="A1261">
        <f t="shared" si="99"/>
        <v>1260</v>
      </c>
      <c r="B1261" t="s">
        <v>4193</v>
      </c>
      <c r="C1261" t="str">
        <f t="shared" si="95"/>
        <v>pomes_g_4_OrchardESA12a</v>
      </c>
      <c r="D1261">
        <v>158</v>
      </c>
      <c r="E1261">
        <v>127</v>
      </c>
      <c r="F1261">
        <v>13.8</v>
      </c>
      <c r="G1261">
        <v>7.64</v>
      </c>
      <c r="H1261">
        <v>109</v>
      </c>
      <c r="I1261">
        <v>77.900000000000006</v>
      </c>
      <c r="J1261">
        <v>61.9</v>
      </c>
      <c r="K1261">
        <v>50.2</v>
      </c>
      <c r="L1261">
        <v>37</v>
      </c>
      <c r="M1261">
        <v>36.700000000000003</v>
      </c>
      <c r="N1261">
        <f>VLOOKUP(C1261,'Original PWC Results'!C:E,3,FALSE)</f>
        <v>212</v>
      </c>
      <c r="O1261">
        <f t="shared" si="98"/>
        <v>0.59905660377358494</v>
      </c>
      <c r="R1261">
        <f t="shared" si="96"/>
        <v>9</v>
      </c>
      <c r="S1261">
        <f t="shared" si="97"/>
        <v>17</v>
      </c>
    </row>
    <row r="1262" spans="1:19" x14ac:dyDescent="0.3">
      <c r="A1262">
        <f t="shared" si="99"/>
        <v>1261</v>
      </c>
      <c r="B1262" t="s">
        <v>4194</v>
      </c>
      <c r="C1262" t="str">
        <f t="shared" si="95"/>
        <v>pomes_g_4_OrchardESA12b</v>
      </c>
      <c r="D1262">
        <v>280</v>
      </c>
      <c r="E1262">
        <v>192</v>
      </c>
      <c r="F1262">
        <v>11.2</v>
      </c>
      <c r="G1262">
        <v>6.97</v>
      </c>
      <c r="H1262">
        <v>126</v>
      </c>
      <c r="I1262">
        <v>71</v>
      </c>
      <c r="J1262">
        <v>44.5</v>
      </c>
      <c r="K1262">
        <v>37.700000000000003</v>
      </c>
      <c r="L1262">
        <v>26.1</v>
      </c>
      <c r="M1262">
        <v>25.5</v>
      </c>
      <c r="N1262">
        <f>VLOOKUP(C1262,'Original PWC Results'!C:E,3,FALSE)</f>
        <v>274</v>
      </c>
      <c r="O1262">
        <f t="shared" si="98"/>
        <v>0.7007299270072993</v>
      </c>
      <c r="R1262">
        <f t="shared" si="96"/>
        <v>9</v>
      </c>
      <c r="S1262">
        <f t="shared" si="97"/>
        <v>17</v>
      </c>
    </row>
    <row r="1263" spans="1:19" x14ac:dyDescent="0.3">
      <c r="A1263">
        <f t="shared" si="99"/>
        <v>1262</v>
      </c>
      <c r="B1263" t="s">
        <v>4195</v>
      </c>
      <c r="C1263" t="str">
        <f t="shared" si="95"/>
        <v>pomes_g_4_OrchardESA13</v>
      </c>
      <c r="D1263">
        <v>44.9</v>
      </c>
      <c r="E1263">
        <v>42.2</v>
      </c>
      <c r="F1263">
        <v>9.94</v>
      </c>
      <c r="G1263">
        <v>7.85</v>
      </c>
      <c r="H1263">
        <v>37.799999999999997</v>
      </c>
      <c r="I1263">
        <v>33.299999999999997</v>
      </c>
      <c r="J1263">
        <v>26.3</v>
      </c>
      <c r="K1263">
        <v>30.3</v>
      </c>
      <c r="L1263">
        <v>22.9</v>
      </c>
      <c r="M1263">
        <v>23.8</v>
      </c>
      <c r="N1263">
        <f>VLOOKUP(C1263,'Original PWC Results'!C:E,3,FALSE)</f>
        <v>98.2</v>
      </c>
      <c r="O1263">
        <f t="shared" si="98"/>
        <v>0.42973523421588594</v>
      </c>
      <c r="R1263">
        <f t="shared" si="96"/>
        <v>9</v>
      </c>
      <c r="S1263">
        <f t="shared" si="97"/>
        <v>17</v>
      </c>
    </row>
    <row r="1264" spans="1:19" x14ac:dyDescent="0.3">
      <c r="A1264">
        <f t="shared" si="99"/>
        <v>1263</v>
      </c>
      <c r="B1264" t="s">
        <v>4196</v>
      </c>
      <c r="C1264" t="str">
        <f t="shared" si="95"/>
        <v>pomes_g_4_OrchardESA14</v>
      </c>
      <c r="D1264">
        <v>51.6</v>
      </c>
      <c r="E1264">
        <v>51</v>
      </c>
      <c r="F1264">
        <v>11</v>
      </c>
      <c r="G1264">
        <v>8.8699999999999992</v>
      </c>
      <c r="H1264">
        <v>49.2</v>
      </c>
      <c r="I1264">
        <v>43.7</v>
      </c>
      <c r="J1264">
        <v>36.1</v>
      </c>
      <c r="K1264">
        <v>30.9</v>
      </c>
      <c r="L1264">
        <v>24.1</v>
      </c>
      <c r="M1264">
        <v>23.8</v>
      </c>
      <c r="N1264">
        <f>VLOOKUP(C1264,'Original PWC Results'!C:E,3,FALSE)</f>
        <v>93.8</v>
      </c>
      <c r="O1264">
        <f t="shared" si="98"/>
        <v>0.54371002132196167</v>
      </c>
      <c r="R1264">
        <f t="shared" si="96"/>
        <v>9</v>
      </c>
      <c r="S1264">
        <f t="shared" si="97"/>
        <v>17</v>
      </c>
    </row>
    <row r="1265" spans="1:19" x14ac:dyDescent="0.3">
      <c r="A1265">
        <f t="shared" si="99"/>
        <v>1264</v>
      </c>
      <c r="B1265" t="s">
        <v>4197</v>
      </c>
      <c r="C1265" t="str">
        <f t="shared" si="95"/>
        <v>pomes_g_4_OrchardESA15a</v>
      </c>
      <c r="D1265">
        <v>91.8</v>
      </c>
      <c r="E1265">
        <v>84</v>
      </c>
      <c r="F1265">
        <v>18.8</v>
      </c>
      <c r="G1265">
        <v>12.7</v>
      </c>
      <c r="H1265">
        <v>76.3</v>
      </c>
      <c r="I1265">
        <v>62.9</v>
      </c>
      <c r="J1265">
        <v>48.5</v>
      </c>
      <c r="K1265">
        <v>41.4</v>
      </c>
      <c r="L1265">
        <v>36.4</v>
      </c>
      <c r="M1265">
        <v>38.1</v>
      </c>
      <c r="N1265">
        <f>VLOOKUP(C1265,'Original PWC Results'!C:E,3,FALSE)</f>
        <v>176</v>
      </c>
      <c r="O1265">
        <f t="shared" si="98"/>
        <v>0.47727272727272729</v>
      </c>
      <c r="R1265">
        <f t="shared" si="96"/>
        <v>9</v>
      </c>
      <c r="S1265">
        <f t="shared" si="97"/>
        <v>17</v>
      </c>
    </row>
    <row r="1266" spans="1:19" x14ac:dyDescent="0.3">
      <c r="A1266">
        <f t="shared" si="99"/>
        <v>1265</v>
      </c>
      <c r="B1266" t="s">
        <v>4198</v>
      </c>
      <c r="C1266" t="str">
        <f t="shared" si="95"/>
        <v>pomes_g_4_OrchardESA15a</v>
      </c>
      <c r="D1266">
        <v>119</v>
      </c>
      <c r="E1266">
        <v>106</v>
      </c>
      <c r="F1266">
        <v>25</v>
      </c>
      <c r="G1266">
        <v>17.899999999999999</v>
      </c>
      <c r="H1266">
        <v>93.2</v>
      </c>
      <c r="I1266">
        <v>83.2</v>
      </c>
      <c r="J1266">
        <v>70</v>
      </c>
      <c r="K1266">
        <v>62.9</v>
      </c>
      <c r="L1266">
        <v>48.9</v>
      </c>
      <c r="M1266">
        <v>48.7</v>
      </c>
      <c r="N1266">
        <f>VLOOKUP(C1266,'Original PWC Results'!C:E,3,FALSE)</f>
        <v>176</v>
      </c>
      <c r="O1266">
        <f t="shared" si="98"/>
        <v>0.60227272727272729</v>
      </c>
      <c r="R1266">
        <f t="shared" si="96"/>
        <v>9</v>
      </c>
      <c r="S1266">
        <f t="shared" si="97"/>
        <v>17</v>
      </c>
    </row>
    <row r="1267" spans="1:19" x14ac:dyDescent="0.3">
      <c r="A1267">
        <f t="shared" si="99"/>
        <v>1266</v>
      </c>
      <c r="B1267" t="s">
        <v>4199</v>
      </c>
      <c r="C1267" t="str">
        <f t="shared" si="95"/>
        <v>pomes_g_4_OrchardESA16a</v>
      </c>
      <c r="D1267">
        <v>31.7</v>
      </c>
      <c r="E1267">
        <v>31.4</v>
      </c>
      <c r="F1267">
        <v>8.17</v>
      </c>
      <c r="G1267">
        <v>7.06</v>
      </c>
      <c r="H1267">
        <v>30.4</v>
      </c>
      <c r="I1267">
        <v>27.9</v>
      </c>
      <c r="J1267">
        <v>26.5</v>
      </c>
      <c r="K1267">
        <v>24.5</v>
      </c>
      <c r="L1267">
        <v>19</v>
      </c>
      <c r="M1267">
        <v>18.7</v>
      </c>
      <c r="N1267">
        <f>VLOOKUP(C1267,'Original PWC Results'!C:E,3,FALSE)</f>
        <v>61</v>
      </c>
      <c r="O1267">
        <f t="shared" si="98"/>
        <v>0.51475409836065567</v>
      </c>
      <c r="R1267">
        <f t="shared" si="96"/>
        <v>9</v>
      </c>
      <c r="S1267">
        <f t="shared" si="97"/>
        <v>17</v>
      </c>
    </row>
    <row r="1268" spans="1:19" x14ac:dyDescent="0.3">
      <c r="A1268">
        <f t="shared" si="99"/>
        <v>1267</v>
      </c>
      <c r="B1268" t="s">
        <v>4200</v>
      </c>
      <c r="C1268" t="str">
        <f t="shared" si="95"/>
        <v>pomes_g_4_OrchardESA16b</v>
      </c>
      <c r="D1268">
        <v>31.5</v>
      </c>
      <c r="E1268">
        <v>31.1</v>
      </c>
      <c r="F1268">
        <v>8.2799999999999994</v>
      </c>
      <c r="G1268">
        <v>7.6</v>
      </c>
      <c r="H1268">
        <v>30.1</v>
      </c>
      <c r="I1268">
        <v>27.5</v>
      </c>
      <c r="J1268">
        <v>25.8</v>
      </c>
      <c r="K1268">
        <v>24.1</v>
      </c>
      <c r="L1268">
        <v>19</v>
      </c>
      <c r="M1268">
        <v>18.8</v>
      </c>
      <c r="N1268">
        <f>VLOOKUP(C1268,'Original PWC Results'!C:E,3,FALSE)</f>
        <v>56.8</v>
      </c>
      <c r="O1268">
        <f t="shared" si="98"/>
        <v>0.54753521126760574</v>
      </c>
      <c r="R1268">
        <f t="shared" si="96"/>
        <v>9</v>
      </c>
      <c r="S1268">
        <f t="shared" si="97"/>
        <v>17</v>
      </c>
    </row>
    <row r="1269" spans="1:19" x14ac:dyDescent="0.3">
      <c r="A1269">
        <f t="shared" si="99"/>
        <v>1268</v>
      </c>
      <c r="B1269" t="s">
        <v>4201</v>
      </c>
      <c r="C1269" t="str">
        <f t="shared" si="95"/>
        <v>pomes_g_4_OrchardESA17a</v>
      </c>
      <c r="D1269">
        <v>160</v>
      </c>
      <c r="E1269">
        <v>145</v>
      </c>
      <c r="F1269">
        <v>30.8</v>
      </c>
      <c r="G1269">
        <v>16.600000000000001</v>
      </c>
      <c r="H1269">
        <v>140</v>
      </c>
      <c r="I1269">
        <v>124</v>
      </c>
      <c r="J1269">
        <v>103</v>
      </c>
      <c r="K1269">
        <v>92.5</v>
      </c>
      <c r="L1269">
        <v>66.3</v>
      </c>
      <c r="M1269">
        <v>66</v>
      </c>
      <c r="N1269">
        <f>VLOOKUP(C1269,'Original PWC Results'!C:E,3,FALSE)</f>
        <v>200</v>
      </c>
      <c r="O1269">
        <f t="shared" si="98"/>
        <v>0.72499999999999998</v>
      </c>
      <c r="R1269">
        <f t="shared" si="96"/>
        <v>9</v>
      </c>
      <c r="S1269">
        <f t="shared" si="97"/>
        <v>17</v>
      </c>
    </row>
    <row r="1270" spans="1:19" x14ac:dyDescent="0.3">
      <c r="A1270">
        <f t="shared" si="99"/>
        <v>1269</v>
      </c>
      <c r="B1270" t="s">
        <v>4202</v>
      </c>
      <c r="C1270" t="str">
        <f t="shared" si="95"/>
        <v>pomes_g_4_OrchardESA17b</v>
      </c>
      <c r="D1270">
        <v>28</v>
      </c>
      <c r="E1270">
        <v>27.7</v>
      </c>
      <c r="F1270">
        <v>7.95</v>
      </c>
      <c r="G1270">
        <v>7.26</v>
      </c>
      <c r="H1270">
        <v>26.7</v>
      </c>
      <c r="I1270">
        <v>24.2</v>
      </c>
      <c r="J1270">
        <v>22.8</v>
      </c>
      <c r="K1270">
        <v>21.2</v>
      </c>
      <c r="L1270">
        <v>16.600000000000001</v>
      </c>
      <c r="M1270">
        <v>16.399999999999999</v>
      </c>
      <c r="N1270">
        <f>VLOOKUP(C1270,'Original PWC Results'!C:E,3,FALSE)</f>
        <v>38.4</v>
      </c>
      <c r="O1270">
        <f t="shared" si="98"/>
        <v>0.72135416666666663</v>
      </c>
      <c r="R1270">
        <f t="shared" si="96"/>
        <v>9</v>
      </c>
      <c r="S1270">
        <f t="shared" si="97"/>
        <v>17</v>
      </c>
    </row>
    <row r="1271" spans="1:19" x14ac:dyDescent="0.3">
      <c r="A1271">
        <f t="shared" si="99"/>
        <v>1270</v>
      </c>
      <c r="B1271" t="s">
        <v>4203</v>
      </c>
      <c r="C1271" t="str">
        <f t="shared" si="95"/>
        <v>pomes_g_4_OrchardESA18a</v>
      </c>
      <c r="D1271">
        <v>35.799999999999997</v>
      </c>
      <c r="E1271">
        <v>34.200000000000003</v>
      </c>
      <c r="F1271">
        <v>8.4700000000000006</v>
      </c>
      <c r="G1271">
        <v>7.2</v>
      </c>
      <c r="H1271">
        <v>33.200000000000003</v>
      </c>
      <c r="I1271">
        <v>30.5</v>
      </c>
      <c r="J1271">
        <v>27.3</v>
      </c>
      <c r="K1271">
        <v>24.9</v>
      </c>
      <c r="L1271">
        <v>20</v>
      </c>
      <c r="M1271">
        <v>19.8</v>
      </c>
      <c r="N1271">
        <f>VLOOKUP(C1271,'Original PWC Results'!C:E,3,FALSE)</f>
        <v>82</v>
      </c>
      <c r="O1271">
        <f t="shared" si="98"/>
        <v>0.41707317073170735</v>
      </c>
      <c r="R1271">
        <f t="shared" si="96"/>
        <v>9</v>
      </c>
      <c r="S1271">
        <f t="shared" si="97"/>
        <v>17</v>
      </c>
    </row>
    <row r="1272" spans="1:19" x14ac:dyDescent="0.3">
      <c r="A1272">
        <f t="shared" si="99"/>
        <v>1271</v>
      </c>
      <c r="B1272" t="s">
        <v>4204</v>
      </c>
      <c r="C1272" t="str">
        <f t="shared" si="95"/>
        <v>pomes_g_4_OrchardESA18b</v>
      </c>
      <c r="D1272">
        <v>53.5</v>
      </c>
      <c r="E1272">
        <v>50.6</v>
      </c>
      <c r="F1272">
        <v>9.31</v>
      </c>
      <c r="G1272">
        <v>6.97</v>
      </c>
      <c r="H1272">
        <v>46.9</v>
      </c>
      <c r="I1272">
        <v>40.1</v>
      </c>
      <c r="J1272">
        <v>32.799999999999997</v>
      </c>
      <c r="K1272">
        <v>29.1</v>
      </c>
      <c r="L1272">
        <v>20.5</v>
      </c>
      <c r="M1272">
        <v>20.399999999999999</v>
      </c>
      <c r="N1272">
        <f>VLOOKUP(C1272,'Original PWC Results'!C:E,3,FALSE)</f>
        <v>119</v>
      </c>
      <c r="O1272">
        <f t="shared" si="98"/>
        <v>0.42521008403361343</v>
      </c>
      <c r="R1272">
        <f t="shared" si="96"/>
        <v>9</v>
      </c>
      <c r="S1272">
        <f t="shared" si="97"/>
        <v>17</v>
      </c>
    </row>
    <row r="1273" spans="1:19" x14ac:dyDescent="0.3">
      <c r="A1273">
        <f t="shared" si="99"/>
        <v>1272</v>
      </c>
      <c r="B1273" t="s">
        <v>4205</v>
      </c>
      <c r="C1273" t="str">
        <f t="shared" si="95"/>
        <v>pomes_g_4_OrchardESA19a</v>
      </c>
      <c r="D1273">
        <v>40</v>
      </c>
      <c r="E1273">
        <v>38.5</v>
      </c>
      <c r="F1273">
        <v>16.7</v>
      </c>
      <c r="G1273">
        <v>14.3</v>
      </c>
      <c r="H1273">
        <v>36.4</v>
      </c>
      <c r="I1273">
        <v>33.299999999999997</v>
      </c>
      <c r="J1273">
        <v>28.6</v>
      </c>
      <c r="K1273">
        <v>27</v>
      </c>
      <c r="L1273">
        <v>21.5</v>
      </c>
      <c r="M1273">
        <v>21.4</v>
      </c>
      <c r="N1273">
        <f>VLOOKUP(C1273,'Original PWC Results'!C:E,3,FALSE)</f>
        <v>74.3</v>
      </c>
      <c r="O1273">
        <f t="shared" si="98"/>
        <v>0.51816958277254377</v>
      </c>
      <c r="R1273">
        <f t="shared" si="96"/>
        <v>9</v>
      </c>
      <c r="S1273">
        <f t="shared" si="97"/>
        <v>17</v>
      </c>
    </row>
    <row r="1274" spans="1:19" x14ac:dyDescent="0.3">
      <c r="A1274">
        <f t="shared" si="99"/>
        <v>1273</v>
      </c>
      <c r="B1274" t="s">
        <v>4206</v>
      </c>
      <c r="C1274" t="str">
        <f t="shared" si="95"/>
        <v>pomes_g_4_OrchardESA19b</v>
      </c>
      <c r="D1274">
        <v>121</v>
      </c>
      <c r="E1274">
        <v>109</v>
      </c>
      <c r="F1274">
        <v>30.5</v>
      </c>
      <c r="G1274">
        <v>23.1</v>
      </c>
      <c r="H1274">
        <v>97.1</v>
      </c>
      <c r="I1274">
        <v>79.900000000000006</v>
      </c>
      <c r="J1274">
        <v>69.099999999999994</v>
      </c>
      <c r="K1274">
        <v>67.099999999999994</v>
      </c>
      <c r="L1274">
        <v>54.8</v>
      </c>
      <c r="M1274">
        <v>55.3</v>
      </c>
      <c r="N1274">
        <f>VLOOKUP(C1274,'Original PWC Results'!C:E,3,FALSE)</f>
        <v>199</v>
      </c>
      <c r="O1274">
        <f t="shared" si="98"/>
        <v>0.54773869346733672</v>
      </c>
      <c r="R1274">
        <f t="shared" si="96"/>
        <v>9</v>
      </c>
      <c r="S1274">
        <f t="shared" si="97"/>
        <v>17</v>
      </c>
    </row>
    <row r="1275" spans="1:19" x14ac:dyDescent="0.3">
      <c r="A1275">
        <f t="shared" si="99"/>
        <v>1274</v>
      </c>
      <c r="B1275" t="s">
        <v>4207</v>
      </c>
      <c r="C1275" t="str">
        <f t="shared" si="95"/>
        <v>pomes_g_4_OrchardESA20a</v>
      </c>
      <c r="D1275">
        <v>367</v>
      </c>
      <c r="E1275">
        <v>210</v>
      </c>
      <c r="F1275">
        <v>11</v>
      </c>
      <c r="G1275">
        <v>6.99</v>
      </c>
      <c r="H1275">
        <v>125</v>
      </c>
      <c r="I1275">
        <v>88.4</v>
      </c>
      <c r="J1275">
        <v>48.1</v>
      </c>
      <c r="K1275">
        <v>39.9</v>
      </c>
      <c r="L1275">
        <v>31.6</v>
      </c>
      <c r="M1275">
        <v>31</v>
      </c>
      <c r="N1275">
        <f>VLOOKUP(C1275,'Original PWC Results'!C:E,3,FALSE)</f>
        <v>368</v>
      </c>
      <c r="O1275">
        <f t="shared" si="98"/>
        <v>0.57065217391304346</v>
      </c>
      <c r="R1275">
        <f t="shared" si="96"/>
        <v>9</v>
      </c>
      <c r="S1275">
        <f t="shared" si="97"/>
        <v>17</v>
      </c>
    </row>
    <row r="1276" spans="1:19" x14ac:dyDescent="0.3">
      <c r="A1276">
        <f t="shared" si="99"/>
        <v>1275</v>
      </c>
      <c r="B1276" t="s">
        <v>4208</v>
      </c>
      <c r="C1276" t="str">
        <f t="shared" si="95"/>
        <v>pomes_g_4_OrchardESA20b</v>
      </c>
      <c r="D1276">
        <v>265</v>
      </c>
      <c r="E1276">
        <v>195</v>
      </c>
      <c r="F1276">
        <v>13.7</v>
      </c>
      <c r="G1276">
        <v>6.92</v>
      </c>
      <c r="H1276">
        <v>139</v>
      </c>
      <c r="I1276">
        <v>95.4</v>
      </c>
      <c r="J1276">
        <v>61.8</v>
      </c>
      <c r="K1276">
        <v>48.4</v>
      </c>
      <c r="L1276">
        <v>34.799999999999997</v>
      </c>
      <c r="M1276">
        <v>34.6</v>
      </c>
      <c r="N1276">
        <f>VLOOKUP(C1276,'Original PWC Results'!C:E,3,FALSE)</f>
        <v>298</v>
      </c>
      <c r="O1276">
        <f t="shared" si="98"/>
        <v>0.65436241610738255</v>
      </c>
      <c r="R1276">
        <f t="shared" si="96"/>
        <v>9</v>
      </c>
      <c r="S1276">
        <f t="shared" si="97"/>
        <v>17</v>
      </c>
    </row>
    <row r="1277" spans="1:19" x14ac:dyDescent="0.3">
      <c r="A1277">
        <f t="shared" si="99"/>
        <v>1276</v>
      </c>
      <c r="B1277" t="s">
        <v>4209</v>
      </c>
      <c r="C1277" t="str">
        <f t="shared" si="95"/>
        <v>pomes_g_4_OrchardESA21</v>
      </c>
      <c r="D1277">
        <v>134</v>
      </c>
      <c r="E1277">
        <v>110</v>
      </c>
      <c r="F1277">
        <v>8.6300000000000008</v>
      </c>
      <c r="G1277">
        <v>5.56</v>
      </c>
      <c r="H1277">
        <v>92.8</v>
      </c>
      <c r="I1277">
        <v>67.099999999999994</v>
      </c>
      <c r="J1277">
        <v>36.299999999999997</v>
      </c>
      <c r="K1277">
        <v>28.5</v>
      </c>
      <c r="L1277">
        <v>28.1</v>
      </c>
      <c r="M1277">
        <v>27.2</v>
      </c>
      <c r="N1277">
        <f>VLOOKUP(C1277,'Original PWC Results'!C:E,3,FALSE)</f>
        <v>160</v>
      </c>
      <c r="O1277">
        <f t="shared" si="98"/>
        <v>0.6875</v>
      </c>
      <c r="R1277">
        <f t="shared" si="96"/>
        <v>9</v>
      </c>
      <c r="S1277">
        <f t="shared" si="97"/>
        <v>17</v>
      </c>
    </row>
    <row r="1278" spans="1:19" x14ac:dyDescent="0.3">
      <c r="A1278">
        <f t="shared" si="99"/>
        <v>1277</v>
      </c>
      <c r="B1278" t="s">
        <v>4210</v>
      </c>
      <c r="C1278" t="str">
        <f t="shared" si="95"/>
        <v>potato_gran_g_4_VegetableESA2</v>
      </c>
      <c r="D1278">
        <v>128</v>
      </c>
      <c r="E1278">
        <v>102</v>
      </c>
      <c r="F1278">
        <v>7.05</v>
      </c>
      <c r="G1278">
        <v>2.46</v>
      </c>
      <c r="H1278">
        <v>87.5</v>
      </c>
      <c r="I1278">
        <v>59.7</v>
      </c>
      <c r="J1278">
        <v>34.6</v>
      </c>
      <c r="K1278">
        <v>25.4</v>
      </c>
      <c r="L1278">
        <v>25.8</v>
      </c>
      <c r="M1278">
        <v>25.4</v>
      </c>
      <c r="N1278">
        <f>VLOOKUP(C1278,'Original PWC Results'!C:E,3,FALSE)</f>
        <v>168</v>
      </c>
      <c r="O1278">
        <f t="shared" si="98"/>
        <v>0.6071428571428571</v>
      </c>
      <c r="R1278">
        <f t="shared" si="96"/>
        <v>15</v>
      </c>
      <c r="S1278">
        <f t="shared" si="97"/>
        <v>23</v>
      </c>
    </row>
    <row r="1279" spans="1:19" x14ac:dyDescent="0.3">
      <c r="A1279">
        <f t="shared" si="99"/>
        <v>1278</v>
      </c>
      <c r="B1279" t="s">
        <v>4211</v>
      </c>
      <c r="C1279" t="str">
        <f t="shared" si="95"/>
        <v>potato_gran_g_4_VegetableESA3</v>
      </c>
      <c r="D1279">
        <v>281</v>
      </c>
      <c r="E1279">
        <v>197</v>
      </c>
      <c r="F1279">
        <v>16.600000000000001</v>
      </c>
      <c r="G1279">
        <v>9.5299999999999994</v>
      </c>
      <c r="H1279">
        <v>155</v>
      </c>
      <c r="I1279">
        <v>124</v>
      </c>
      <c r="J1279">
        <v>83.5</v>
      </c>
      <c r="K1279">
        <v>62.5</v>
      </c>
      <c r="L1279">
        <v>54.7</v>
      </c>
      <c r="M1279">
        <v>54</v>
      </c>
      <c r="N1279">
        <f>VLOOKUP(C1279,'Original PWC Results'!C:E,3,FALSE)</f>
        <v>227</v>
      </c>
      <c r="O1279">
        <f t="shared" si="98"/>
        <v>0.86784140969162993</v>
      </c>
      <c r="R1279">
        <f t="shared" si="96"/>
        <v>15</v>
      </c>
      <c r="S1279">
        <f t="shared" si="97"/>
        <v>23</v>
      </c>
    </row>
    <row r="1280" spans="1:19" x14ac:dyDescent="0.3">
      <c r="A1280">
        <f t="shared" si="99"/>
        <v>1279</v>
      </c>
      <c r="B1280" t="s">
        <v>4212</v>
      </c>
      <c r="C1280" t="str">
        <f t="shared" si="95"/>
        <v>potato_gran_g_4_VegetableESA4</v>
      </c>
      <c r="D1280">
        <v>77.400000000000006</v>
      </c>
      <c r="E1280">
        <v>68.8</v>
      </c>
      <c r="F1280">
        <v>5.12</v>
      </c>
      <c r="G1280">
        <v>1.41</v>
      </c>
      <c r="H1280">
        <v>57.6</v>
      </c>
      <c r="I1280">
        <v>40.799999999999997</v>
      </c>
      <c r="J1280">
        <v>23.1</v>
      </c>
      <c r="K1280">
        <v>17.399999999999999</v>
      </c>
      <c r="L1280">
        <v>13.1</v>
      </c>
      <c r="M1280">
        <v>13</v>
      </c>
      <c r="N1280">
        <f>VLOOKUP(C1280,'Original PWC Results'!C:E,3,FALSE)</f>
        <v>126</v>
      </c>
      <c r="O1280">
        <f t="shared" si="98"/>
        <v>0.54603174603174598</v>
      </c>
      <c r="R1280">
        <f t="shared" si="96"/>
        <v>15</v>
      </c>
      <c r="S1280">
        <f t="shared" si="97"/>
        <v>23</v>
      </c>
    </row>
    <row r="1281" spans="1:19" x14ac:dyDescent="0.3">
      <c r="A1281">
        <f t="shared" si="99"/>
        <v>1280</v>
      </c>
      <c r="B1281" t="s">
        <v>4213</v>
      </c>
      <c r="C1281" t="str">
        <f t="shared" si="95"/>
        <v>potato_gran_g_4_VegetableESA5</v>
      </c>
      <c r="D1281">
        <v>188</v>
      </c>
      <c r="E1281">
        <v>157</v>
      </c>
      <c r="F1281">
        <v>14.4</v>
      </c>
      <c r="G1281">
        <v>7.4</v>
      </c>
      <c r="H1281">
        <v>137</v>
      </c>
      <c r="I1281">
        <v>106</v>
      </c>
      <c r="J1281">
        <v>72.3</v>
      </c>
      <c r="K1281">
        <v>54.3</v>
      </c>
      <c r="L1281">
        <v>47.3</v>
      </c>
      <c r="M1281">
        <v>46.8</v>
      </c>
      <c r="N1281">
        <f>VLOOKUP(C1281,'Original PWC Results'!C:E,3,FALSE)</f>
        <v>201</v>
      </c>
      <c r="O1281">
        <f t="shared" si="98"/>
        <v>0.78109452736318408</v>
      </c>
      <c r="R1281">
        <f t="shared" si="96"/>
        <v>15</v>
      </c>
      <c r="S1281">
        <f t="shared" si="97"/>
        <v>23</v>
      </c>
    </row>
    <row r="1282" spans="1:19" x14ac:dyDescent="0.3">
      <c r="A1282">
        <f t="shared" si="99"/>
        <v>1281</v>
      </c>
      <c r="B1282" t="s">
        <v>4214</v>
      </c>
      <c r="C1282" t="str">
        <f t="shared" ref="C1282:C1345" si="100">LEFT(B1282,R1282-1)&amp;RIGHT(B1282,LEN(B1282)-S1282)</f>
        <v>potato_gran_g_4_VegetableESA6</v>
      </c>
      <c r="D1282">
        <v>161</v>
      </c>
      <c r="E1282">
        <v>127</v>
      </c>
      <c r="F1282">
        <v>10.8</v>
      </c>
      <c r="G1282">
        <v>5.68</v>
      </c>
      <c r="H1282">
        <v>102</v>
      </c>
      <c r="I1282">
        <v>78.3</v>
      </c>
      <c r="J1282">
        <v>49.3</v>
      </c>
      <c r="K1282">
        <v>39.9</v>
      </c>
      <c r="L1282">
        <v>33.6</v>
      </c>
      <c r="M1282">
        <v>33.200000000000003</v>
      </c>
      <c r="N1282">
        <f>VLOOKUP(C1282,'Original PWC Results'!C:E,3,FALSE)</f>
        <v>176</v>
      </c>
      <c r="O1282">
        <f t="shared" si="98"/>
        <v>0.72159090909090906</v>
      </c>
      <c r="R1282">
        <f t="shared" ref="R1282:R1345" si="101">SEARCH("run",B1282)</f>
        <v>15</v>
      </c>
      <c r="S1282">
        <f t="shared" ref="S1282:S1345" si="102">SEARCH("_",B1282,SEARCH("_",B1282,R1282+1)+1)</f>
        <v>23</v>
      </c>
    </row>
    <row r="1283" spans="1:19" x14ac:dyDescent="0.3">
      <c r="A1283">
        <f t="shared" si="99"/>
        <v>1282</v>
      </c>
      <c r="B1283" t="s">
        <v>4215</v>
      </c>
      <c r="C1283" t="str">
        <f t="shared" si="100"/>
        <v>potato_gran_g_4_VegetableESA7</v>
      </c>
      <c r="D1283">
        <v>244</v>
      </c>
      <c r="E1283">
        <v>189</v>
      </c>
      <c r="F1283">
        <v>13.1</v>
      </c>
      <c r="G1283">
        <v>7.03</v>
      </c>
      <c r="H1283">
        <v>155</v>
      </c>
      <c r="I1283">
        <v>114</v>
      </c>
      <c r="J1283">
        <v>64.900000000000006</v>
      </c>
      <c r="K1283">
        <v>47.6</v>
      </c>
      <c r="L1283">
        <v>61.5</v>
      </c>
      <c r="M1283">
        <v>60.7</v>
      </c>
      <c r="N1283">
        <f>VLOOKUP(C1283,'Original PWC Results'!C:E,3,FALSE)</f>
        <v>233</v>
      </c>
      <c r="O1283">
        <f t="shared" ref="O1283:O1346" si="103">E1283/N1283</f>
        <v>0.81115879828326176</v>
      </c>
      <c r="R1283">
        <f t="shared" si="101"/>
        <v>15</v>
      </c>
      <c r="S1283">
        <f t="shared" si="102"/>
        <v>23</v>
      </c>
    </row>
    <row r="1284" spans="1:19" x14ac:dyDescent="0.3">
      <c r="A1284">
        <f t="shared" ref="A1284:A1347" si="104">A1283+1</f>
        <v>1283</v>
      </c>
      <c r="B1284" t="s">
        <v>4216</v>
      </c>
      <c r="C1284" t="str">
        <f t="shared" si="100"/>
        <v>potato_gran_g_4_VegetableESA8</v>
      </c>
      <c r="D1284">
        <v>72.7</v>
      </c>
      <c r="E1284">
        <v>63.5</v>
      </c>
      <c r="F1284">
        <v>3.51</v>
      </c>
      <c r="G1284">
        <v>1.6</v>
      </c>
      <c r="H1284">
        <v>55.3</v>
      </c>
      <c r="I1284">
        <v>39.6</v>
      </c>
      <c r="J1284">
        <v>19.5</v>
      </c>
      <c r="K1284">
        <v>13.6</v>
      </c>
      <c r="L1284">
        <v>11.8</v>
      </c>
      <c r="M1284">
        <v>11.4</v>
      </c>
      <c r="N1284">
        <f>VLOOKUP(C1284,'Original PWC Results'!C:E,3,FALSE)</f>
        <v>121</v>
      </c>
      <c r="O1284">
        <f t="shared" si="103"/>
        <v>0.52479338842975209</v>
      </c>
      <c r="R1284">
        <f t="shared" si="101"/>
        <v>15</v>
      </c>
      <c r="S1284">
        <f t="shared" si="102"/>
        <v>23</v>
      </c>
    </row>
    <row r="1285" spans="1:19" x14ac:dyDescent="0.3">
      <c r="A1285">
        <f t="shared" si="104"/>
        <v>1284</v>
      </c>
      <c r="B1285" t="s">
        <v>4217</v>
      </c>
      <c r="C1285" t="str">
        <f t="shared" si="100"/>
        <v>potato_gran_g_4_VegetableESA9</v>
      </c>
      <c r="D1285">
        <v>88.1</v>
      </c>
      <c r="E1285">
        <v>75.7</v>
      </c>
      <c r="F1285">
        <v>7.04</v>
      </c>
      <c r="G1285">
        <v>3.42</v>
      </c>
      <c r="H1285">
        <v>64.8</v>
      </c>
      <c r="I1285">
        <v>48.4</v>
      </c>
      <c r="J1285">
        <v>27.3</v>
      </c>
      <c r="K1285">
        <v>21.3</v>
      </c>
      <c r="L1285">
        <v>18</v>
      </c>
      <c r="M1285">
        <v>17.7</v>
      </c>
      <c r="N1285">
        <f>VLOOKUP(C1285,'Original PWC Results'!C:E,3,FALSE)</f>
        <v>112</v>
      </c>
      <c r="O1285">
        <f t="shared" si="103"/>
        <v>0.67589285714285718</v>
      </c>
      <c r="R1285">
        <f t="shared" si="101"/>
        <v>15</v>
      </c>
      <c r="S1285">
        <f t="shared" si="102"/>
        <v>23</v>
      </c>
    </row>
    <row r="1286" spans="1:19" x14ac:dyDescent="0.3">
      <c r="A1286">
        <f t="shared" si="104"/>
        <v>1285</v>
      </c>
      <c r="B1286" t="s">
        <v>4218</v>
      </c>
      <c r="C1286" t="str">
        <f t="shared" si="100"/>
        <v>potato_gran_g_4_VegetableESA10a</v>
      </c>
      <c r="D1286">
        <v>82.7</v>
      </c>
      <c r="E1286">
        <v>74.8</v>
      </c>
      <c r="F1286">
        <v>5.94</v>
      </c>
      <c r="G1286">
        <v>3.06</v>
      </c>
      <c r="H1286">
        <v>67.099999999999994</v>
      </c>
      <c r="I1286">
        <v>48.9</v>
      </c>
      <c r="J1286">
        <v>28.4</v>
      </c>
      <c r="K1286">
        <v>20.6</v>
      </c>
      <c r="L1286">
        <v>19.2</v>
      </c>
      <c r="M1286">
        <v>18.899999999999999</v>
      </c>
      <c r="N1286">
        <f>VLOOKUP(C1286,'Original PWC Results'!C:E,3,FALSE)</f>
        <v>116</v>
      </c>
      <c r="O1286">
        <f t="shared" si="103"/>
        <v>0.64482758620689651</v>
      </c>
      <c r="R1286">
        <f t="shared" si="101"/>
        <v>15</v>
      </c>
      <c r="S1286">
        <f t="shared" si="102"/>
        <v>23</v>
      </c>
    </row>
    <row r="1287" spans="1:19" x14ac:dyDescent="0.3">
      <c r="A1287">
        <f t="shared" si="104"/>
        <v>1286</v>
      </c>
      <c r="B1287" t="s">
        <v>4219</v>
      </c>
      <c r="C1287" t="str">
        <f t="shared" si="100"/>
        <v>potato_gran_g_4_VegetableESA10b</v>
      </c>
      <c r="D1287">
        <v>44.8</v>
      </c>
      <c r="E1287">
        <v>41.9</v>
      </c>
      <c r="F1287">
        <v>5.54</v>
      </c>
      <c r="G1287">
        <v>2.1800000000000002</v>
      </c>
      <c r="H1287">
        <v>40.1</v>
      </c>
      <c r="I1287">
        <v>36</v>
      </c>
      <c r="J1287">
        <v>25</v>
      </c>
      <c r="K1287">
        <v>19.399999999999999</v>
      </c>
      <c r="L1287">
        <v>16.5</v>
      </c>
      <c r="M1287">
        <v>16.399999999999999</v>
      </c>
      <c r="N1287">
        <f>VLOOKUP(C1287,'Original PWC Results'!C:E,3,FALSE)</f>
        <v>78.599999999999994</v>
      </c>
      <c r="O1287">
        <f t="shared" si="103"/>
        <v>0.5330788804071247</v>
      </c>
      <c r="R1287">
        <f t="shared" si="101"/>
        <v>15</v>
      </c>
      <c r="S1287">
        <f t="shared" si="102"/>
        <v>23</v>
      </c>
    </row>
    <row r="1288" spans="1:19" x14ac:dyDescent="0.3">
      <c r="A1288">
        <f t="shared" si="104"/>
        <v>1287</v>
      </c>
      <c r="B1288" t="s">
        <v>4220</v>
      </c>
      <c r="C1288" t="str">
        <f t="shared" si="100"/>
        <v>potato_gran_g_4_VegetableESA11a</v>
      </c>
      <c r="D1288">
        <v>202</v>
      </c>
      <c r="E1288">
        <v>168</v>
      </c>
      <c r="F1288">
        <v>9.65</v>
      </c>
      <c r="G1288">
        <v>5.83</v>
      </c>
      <c r="H1288">
        <v>145</v>
      </c>
      <c r="I1288">
        <v>99.7</v>
      </c>
      <c r="J1288">
        <v>53.1</v>
      </c>
      <c r="K1288">
        <v>37.4</v>
      </c>
      <c r="L1288">
        <v>35.200000000000003</v>
      </c>
      <c r="M1288">
        <v>34.700000000000003</v>
      </c>
      <c r="N1288">
        <f>VLOOKUP(C1288,'Original PWC Results'!C:E,3,FALSE)</f>
        <v>221</v>
      </c>
      <c r="O1288">
        <f t="shared" si="103"/>
        <v>0.76018099547511309</v>
      </c>
      <c r="R1288">
        <f t="shared" si="101"/>
        <v>15</v>
      </c>
      <c r="S1288">
        <f t="shared" si="102"/>
        <v>23</v>
      </c>
    </row>
    <row r="1289" spans="1:19" x14ac:dyDescent="0.3">
      <c r="A1289">
        <f t="shared" si="104"/>
        <v>1288</v>
      </c>
      <c r="B1289" t="s">
        <v>4221</v>
      </c>
      <c r="C1289" t="str">
        <f t="shared" si="100"/>
        <v>potato_gran_g_4_VegetableESA11b</v>
      </c>
      <c r="D1289">
        <v>251</v>
      </c>
      <c r="E1289">
        <v>202</v>
      </c>
      <c r="F1289">
        <v>11.4</v>
      </c>
      <c r="G1289">
        <v>5.49</v>
      </c>
      <c r="H1289">
        <v>163</v>
      </c>
      <c r="I1289">
        <v>112</v>
      </c>
      <c r="J1289">
        <v>60.1</v>
      </c>
      <c r="K1289">
        <v>42.5</v>
      </c>
      <c r="L1289">
        <v>39.700000000000003</v>
      </c>
      <c r="M1289">
        <v>39</v>
      </c>
      <c r="N1289">
        <f>VLOOKUP(C1289,'Original PWC Results'!C:E,3,FALSE)</f>
        <v>255</v>
      </c>
      <c r="O1289">
        <f t="shared" si="103"/>
        <v>0.792156862745098</v>
      </c>
      <c r="R1289">
        <f t="shared" si="101"/>
        <v>15</v>
      </c>
      <c r="S1289">
        <f t="shared" si="102"/>
        <v>23</v>
      </c>
    </row>
    <row r="1290" spans="1:19" x14ac:dyDescent="0.3">
      <c r="A1290">
        <f t="shared" si="104"/>
        <v>1289</v>
      </c>
      <c r="B1290" t="s">
        <v>4222</v>
      </c>
      <c r="C1290" t="str">
        <f t="shared" si="100"/>
        <v>potato_gran_g_4_VegetableESA12a</v>
      </c>
      <c r="D1290">
        <v>206</v>
      </c>
      <c r="E1290">
        <v>147</v>
      </c>
      <c r="F1290">
        <v>10.199999999999999</v>
      </c>
      <c r="G1290">
        <v>5.17</v>
      </c>
      <c r="H1290">
        <v>114</v>
      </c>
      <c r="I1290">
        <v>86.6</v>
      </c>
      <c r="J1290">
        <v>55.1</v>
      </c>
      <c r="K1290">
        <v>39.5</v>
      </c>
      <c r="L1290">
        <v>35.200000000000003</v>
      </c>
      <c r="M1290">
        <v>34.5</v>
      </c>
      <c r="N1290">
        <f>VLOOKUP(C1290,'Original PWC Results'!C:E,3,FALSE)</f>
        <v>191</v>
      </c>
      <c r="O1290">
        <f t="shared" si="103"/>
        <v>0.76963350785340312</v>
      </c>
      <c r="R1290">
        <f t="shared" si="101"/>
        <v>15</v>
      </c>
      <c r="S1290">
        <f t="shared" si="102"/>
        <v>23</v>
      </c>
    </row>
    <row r="1291" spans="1:19" x14ac:dyDescent="0.3">
      <c r="A1291">
        <f t="shared" si="104"/>
        <v>1290</v>
      </c>
      <c r="B1291" t="s">
        <v>4223</v>
      </c>
      <c r="C1291" t="str">
        <f t="shared" si="100"/>
        <v>potato_gran_g_4_VegetableESA12b</v>
      </c>
      <c r="D1291">
        <v>155</v>
      </c>
      <c r="E1291">
        <v>111</v>
      </c>
      <c r="F1291">
        <v>8.19</v>
      </c>
      <c r="G1291">
        <v>4</v>
      </c>
      <c r="H1291">
        <v>96.2</v>
      </c>
      <c r="I1291">
        <v>77</v>
      </c>
      <c r="J1291">
        <v>43.1</v>
      </c>
      <c r="K1291">
        <v>31.7</v>
      </c>
      <c r="L1291">
        <v>29.2</v>
      </c>
      <c r="M1291">
        <v>27.9</v>
      </c>
      <c r="N1291">
        <f>VLOOKUP(C1291,'Original PWC Results'!C:E,3,FALSE)</f>
        <v>149</v>
      </c>
      <c r="O1291">
        <f t="shared" si="103"/>
        <v>0.74496644295302017</v>
      </c>
      <c r="R1291">
        <f t="shared" si="101"/>
        <v>15</v>
      </c>
      <c r="S1291">
        <f t="shared" si="102"/>
        <v>23</v>
      </c>
    </row>
    <row r="1292" spans="1:19" x14ac:dyDescent="0.3">
      <c r="A1292">
        <f t="shared" si="104"/>
        <v>1291</v>
      </c>
      <c r="B1292" t="s">
        <v>4224</v>
      </c>
      <c r="C1292" t="str">
        <f t="shared" si="100"/>
        <v>potato_gran_g_4_VegetableESA13</v>
      </c>
      <c r="D1292">
        <v>123</v>
      </c>
      <c r="E1292">
        <v>107</v>
      </c>
      <c r="F1292">
        <v>9.06</v>
      </c>
      <c r="G1292">
        <v>3.27</v>
      </c>
      <c r="H1292">
        <v>91.2</v>
      </c>
      <c r="I1292">
        <v>61.3</v>
      </c>
      <c r="J1292">
        <v>38.1</v>
      </c>
      <c r="K1292">
        <v>31.7</v>
      </c>
      <c r="L1292">
        <v>24.7</v>
      </c>
      <c r="M1292">
        <v>24.5</v>
      </c>
      <c r="N1292">
        <f>VLOOKUP(C1292,'Original PWC Results'!C:E,3,FALSE)</f>
        <v>141</v>
      </c>
      <c r="O1292">
        <f t="shared" si="103"/>
        <v>0.75886524822695034</v>
      </c>
      <c r="R1292">
        <f t="shared" si="101"/>
        <v>15</v>
      </c>
      <c r="S1292">
        <f t="shared" si="102"/>
        <v>23</v>
      </c>
    </row>
    <row r="1293" spans="1:19" x14ac:dyDescent="0.3">
      <c r="A1293">
        <f t="shared" si="104"/>
        <v>1292</v>
      </c>
      <c r="B1293" t="s">
        <v>4225</v>
      </c>
      <c r="C1293" t="str">
        <f t="shared" si="100"/>
        <v>potato_gran_g_4_VegetableESA14</v>
      </c>
      <c r="D1293">
        <v>64.8</v>
      </c>
      <c r="E1293">
        <v>57.1</v>
      </c>
      <c r="F1293">
        <v>7.54</v>
      </c>
      <c r="G1293">
        <v>3.03</v>
      </c>
      <c r="H1293">
        <v>51.9</v>
      </c>
      <c r="I1293">
        <v>44.8</v>
      </c>
      <c r="J1293">
        <v>32.200000000000003</v>
      </c>
      <c r="K1293">
        <v>24.9</v>
      </c>
      <c r="L1293">
        <v>19.5</v>
      </c>
      <c r="M1293">
        <v>19.399999999999999</v>
      </c>
      <c r="N1293">
        <f>VLOOKUP(C1293,'Original PWC Results'!C:E,3,FALSE)</f>
        <v>81</v>
      </c>
      <c r="O1293">
        <f t="shared" si="103"/>
        <v>0.70493827160493827</v>
      </c>
      <c r="R1293">
        <f t="shared" si="101"/>
        <v>15</v>
      </c>
      <c r="S1293">
        <f t="shared" si="102"/>
        <v>23</v>
      </c>
    </row>
    <row r="1294" spans="1:19" x14ac:dyDescent="0.3">
      <c r="A1294">
        <f t="shared" si="104"/>
        <v>1293</v>
      </c>
      <c r="B1294" t="s">
        <v>4226</v>
      </c>
      <c r="C1294" t="str">
        <f t="shared" si="100"/>
        <v>potato_gran_g_4_VegetableESA15a</v>
      </c>
      <c r="D1294">
        <v>326</v>
      </c>
      <c r="E1294">
        <v>267</v>
      </c>
      <c r="F1294">
        <v>21.5</v>
      </c>
      <c r="G1294">
        <v>9.48</v>
      </c>
      <c r="H1294">
        <v>241</v>
      </c>
      <c r="I1294">
        <v>174</v>
      </c>
      <c r="J1294">
        <v>96.4</v>
      </c>
      <c r="K1294">
        <v>70.3</v>
      </c>
      <c r="L1294">
        <v>72.900000000000006</v>
      </c>
      <c r="M1294">
        <v>70.599999999999994</v>
      </c>
      <c r="N1294">
        <f>VLOOKUP(C1294,'Original PWC Results'!C:E,3,FALSE)</f>
        <v>361</v>
      </c>
      <c r="O1294">
        <f t="shared" si="103"/>
        <v>0.73961218836565101</v>
      </c>
      <c r="R1294">
        <f t="shared" si="101"/>
        <v>15</v>
      </c>
      <c r="S1294">
        <f t="shared" si="102"/>
        <v>23</v>
      </c>
    </row>
    <row r="1295" spans="1:19" x14ac:dyDescent="0.3">
      <c r="A1295">
        <f t="shared" si="104"/>
        <v>1294</v>
      </c>
      <c r="B1295" t="s">
        <v>4227</v>
      </c>
      <c r="C1295" t="str">
        <f t="shared" si="100"/>
        <v>potato_gran_g_4_VegetableESA15b</v>
      </c>
      <c r="D1295">
        <v>197</v>
      </c>
      <c r="E1295">
        <v>152</v>
      </c>
      <c r="F1295">
        <v>7.72</v>
      </c>
      <c r="G1295">
        <v>3.78</v>
      </c>
      <c r="H1295">
        <v>116</v>
      </c>
      <c r="I1295">
        <v>69.400000000000006</v>
      </c>
      <c r="J1295">
        <v>35.1</v>
      </c>
      <c r="K1295">
        <v>26.3</v>
      </c>
      <c r="L1295">
        <v>20.2</v>
      </c>
      <c r="M1295">
        <v>19.8</v>
      </c>
      <c r="N1295">
        <f>VLOOKUP(C1295,'Original PWC Results'!C:E,3,FALSE)</f>
        <v>210</v>
      </c>
      <c r="O1295">
        <f t="shared" si="103"/>
        <v>0.72380952380952379</v>
      </c>
      <c r="R1295">
        <f t="shared" si="101"/>
        <v>15</v>
      </c>
      <c r="S1295">
        <f t="shared" si="102"/>
        <v>23</v>
      </c>
    </row>
    <row r="1296" spans="1:19" x14ac:dyDescent="0.3">
      <c r="A1296">
        <f t="shared" si="104"/>
        <v>1295</v>
      </c>
      <c r="B1296" t="s">
        <v>4228</v>
      </c>
      <c r="C1296" t="str">
        <f t="shared" si="100"/>
        <v>potato_gran_g_4_VegetableESA16a</v>
      </c>
      <c r="D1296">
        <v>58.4</v>
      </c>
      <c r="E1296">
        <v>54.3</v>
      </c>
      <c r="F1296">
        <v>6.26</v>
      </c>
      <c r="G1296">
        <v>2.2000000000000002</v>
      </c>
      <c r="H1296">
        <v>50.3</v>
      </c>
      <c r="I1296">
        <v>42.3</v>
      </c>
      <c r="J1296">
        <v>29.2</v>
      </c>
      <c r="K1296">
        <v>22.8</v>
      </c>
      <c r="L1296">
        <v>17.100000000000001</v>
      </c>
      <c r="M1296">
        <v>16.899999999999999</v>
      </c>
      <c r="N1296">
        <f>VLOOKUP(C1296,'Original PWC Results'!C:E,3,FALSE)</f>
        <v>82.2</v>
      </c>
      <c r="O1296">
        <f t="shared" si="103"/>
        <v>0.66058394160583933</v>
      </c>
      <c r="R1296">
        <f t="shared" si="101"/>
        <v>15</v>
      </c>
      <c r="S1296">
        <f t="shared" si="102"/>
        <v>23</v>
      </c>
    </row>
    <row r="1297" spans="1:19" x14ac:dyDescent="0.3">
      <c r="A1297">
        <f t="shared" si="104"/>
        <v>1296</v>
      </c>
      <c r="B1297" t="s">
        <v>4229</v>
      </c>
      <c r="C1297" t="str">
        <f t="shared" si="100"/>
        <v>potato_gran_g_4_VegetableESA16b</v>
      </c>
      <c r="D1297">
        <v>13</v>
      </c>
      <c r="E1297">
        <v>12.7</v>
      </c>
      <c r="F1297">
        <v>1.59</v>
      </c>
      <c r="G1297">
        <v>0.55600000000000005</v>
      </c>
      <c r="H1297">
        <v>12.2</v>
      </c>
      <c r="I1297">
        <v>10.199999999999999</v>
      </c>
      <c r="J1297">
        <v>6.97</v>
      </c>
      <c r="K1297">
        <v>5.47</v>
      </c>
      <c r="L1297">
        <v>4.05</v>
      </c>
      <c r="M1297">
        <v>4.01</v>
      </c>
      <c r="N1297">
        <f>VLOOKUP(C1297,'Original PWC Results'!C:E,3,FALSE)</f>
        <v>26.8</v>
      </c>
      <c r="O1297">
        <f t="shared" si="103"/>
        <v>0.47388059701492535</v>
      </c>
      <c r="R1297">
        <f t="shared" si="101"/>
        <v>15</v>
      </c>
      <c r="S1297">
        <f t="shared" si="102"/>
        <v>23</v>
      </c>
    </row>
    <row r="1298" spans="1:19" x14ac:dyDescent="0.3">
      <c r="A1298">
        <f t="shared" si="104"/>
        <v>1297</v>
      </c>
      <c r="B1298" t="s">
        <v>4230</v>
      </c>
      <c r="C1298" t="str">
        <f t="shared" si="100"/>
        <v>potato_gran_g_4_VegetableESA17a</v>
      </c>
      <c r="D1298">
        <v>164</v>
      </c>
      <c r="E1298">
        <v>133</v>
      </c>
      <c r="F1298">
        <v>21.3</v>
      </c>
      <c r="G1298">
        <v>13.5</v>
      </c>
      <c r="H1298">
        <v>120</v>
      </c>
      <c r="I1298">
        <v>103</v>
      </c>
      <c r="J1298">
        <v>80.5</v>
      </c>
      <c r="K1298">
        <v>67.3</v>
      </c>
      <c r="L1298">
        <v>53.2</v>
      </c>
      <c r="M1298">
        <v>52.9</v>
      </c>
      <c r="N1298">
        <f>VLOOKUP(C1298,'Original PWC Results'!C:E,3,FALSE)</f>
        <v>180</v>
      </c>
      <c r="O1298">
        <f t="shared" si="103"/>
        <v>0.73888888888888893</v>
      </c>
      <c r="R1298">
        <f t="shared" si="101"/>
        <v>15</v>
      </c>
      <c r="S1298">
        <f t="shared" si="102"/>
        <v>23</v>
      </c>
    </row>
    <row r="1299" spans="1:19" x14ac:dyDescent="0.3">
      <c r="A1299">
        <f t="shared" si="104"/>
        <v>1298</v>
      </c>
      <c r="B1299" t="s">
        <v>4231</v>
      </c>
      <c r="C1299" t="str">
        <f t="shared" si="100"/>
        <v>potato_gran_g_4_VegetableESA17b</v>
      </c>
      <c r="D1299">
        <v>68.8</v>
      </c>
      <c r="E1299">
        <v>64.599999999999994</v>
      </c>
      <c r="F1299">
        <v>7.61</v>
      </c>
      <c r="G1299">
        <v>3.26</v>
      </c>
      <c r="H1299">
        <v>60.3</v>
      </c>
      <c r="I1299">
        <v>51.2</v>
      </c>
      <c r="J1299">
        <v>34.6</v>
      </c>
      <c r="K1299">
        <v>26.1</v>
      </c>
      <c r="L1299">
        <v>21.2</v>
      </c>
      <c r="M1299">
        <v>21</v>
      </c>
      <c r="N1299">
        <f>VLOOKUP(C1299,'Original PWC Results'!C:E,3,FALSE)</f>
        <v>97.4</v>
      </c>
      <c r="O1299">
        <f t="shared" si="103"/>
        <v>0.66324435318275143</v>
      </c>
      <c r="R1299">
        <f t="shared" si="101"/>
        <v>15</v>
      </c>
      <c r="S1299">
        <f t="shared" si="102"/>
        <v>23</v>
      </c>
    </row>
    <row r="1300" spans="1:19" x14ac:dyDescent="0.3">
      <c r="A1300">
        <f t="shared" si="104"/>
        <v>1299</v>
      </c>
      <c r="B1300" t="s">
        <v>4232</v>
      </c>
      <c r="C1300" t="str">
        <f t="shared" si="100"/>
        <v>potato_gran_g_4_VegetableESA18a</v>
      </c>
      <c r="D1300">
        <v>60</v>
      </c>
      <c r="E1300">
        <v>56.7</v>
      </c>
      <c r="F1300">
        <v>7.81</v>
      </c>
      <c r="G1300">
        <v>3.13</v>
      </c>
      <c r="H1300">
        <v>53.6</v>
      </c>
      <c r="I1300">
        <v>46.8</v>
      </c>
      <c r="J1300">
        <v>33.799999999999997</v>
      </c>
      <c r="K1300">
        <v>26.6</v>
      </c>
      <c r="L1300">
        <v>20.8</v>
      </c>
      <c r="M1300">
        <v>20.6</v>
      </c>
      <c r="N1300">
        <f>VLOOKUP(C1300,'Original PWC Results'!C:E,3,FALSE)</f>
        <v>98.6</v>
      </c>
      <c r="O1300">
        <f t="shared" si="103"/>
        <v>0.57505070993914809</v>
      </c>
      <c r="R1300">
        <f t="shared" si="101"/>
        <v>15</v>
      </c>
      <c r="S1300">
        <f t="shared" si="102"/>
        <v>23</v>
      </c>
    </row>
    <row r="1301" spans="1:19" x14ac:dyDescent="0.3">
      <c r="A1301">
        <f t="shared" si="104"/>
        <v>1300</v>
      </c>
      <c r="B1301" t="s">
        <v>4233</v>
      </c>
      <c r="C1301" t="str">
        <f t="shared" si="100"/>
        <v>potato_gran_g_4_VegetableESA18b</v>
      </c>
      <c r="D1301">
        <v>73.900000000000006</v>
      </c>
      <c r="E1301">
        <v>68.400000000000006</v>
      </c>
      <c r="F1301">
        <v>7.31</v>
      </c>
      <c r="G1301">
        <v>3.04</v>
      </c>
      <c r="H1301">
        <v>62.4</v>
      </c>
      <c r="I1301">
        <v>49.7</v>
      </c>
      <c r="J1301">
        <v>31.8</v>
      </c>
      <c r="K1301">
        <v>24.2</v>
      </c>
      <c r="L1301">
        <v>18.899999999999999</v>
      </c>
      <c r="M1301">
        <v>18.7</v>
      </c>
      <c r="N1301">
        <f>VLOOKUP(C1301,'Original PWC Results'!C:E,3,FALSE)</f>
        <v>109</v>
      </c>
      <c r="O1301">
        <f t="shared" si="103"/>
        <v>0.62752293577981655</v>
      </c>
      <c r="R1301">
        <f t="shared" si="101"/>
        <v>15</v>
      </c>
      <c r="S1301">
        <f t="shared" si="102"/>
        <v>23</v>
      </c>
    </row>
    <row r="1302" spans="1:19" x14ac:dyDescent="0.3">
      <c r="A1302">
        <f t="shared" si="104"/>
        <v>1301</v>
      </c>
      <c r="B1302" t="s">
        <v>4234</v>
      </c>
      <c r="C1302" t="str">
        <f t="shared" si="100"/>
        <v>potato_gran_g_4_VegetableESA19a</v>
      </c>
      <c r="D1302">
        <v>61.2</v>
      </c>
      <c r="E1302">
        <v>56</v>
      </c>
      <c r="F1302">
        <v>11.8</v>
      </c>
      <c r="G1302">
        <v>4.29</v>
      </c>
      <c r="H1302">
        <v>52.5</v>
      </c>
      <c r="I1302">
        <v>43.4</v>
      </c>
      <c r="J1302">
        <v>33.799999999999997</v>
      </c>
      <c r="K1302">
        <v>28.1</v>
      </c>
      <c r="L1302">
        <v>21.4</v>
      </c>
      <c r="M1302">
        <v>21.3</v>
      </c>
      <c r="N1302">
        <f>VLOOKUP(C1302,'Original PWC Results'!C:E,3,FALSE)</f>
        <v>91.3</v>
      </c>
      <c r="O1302">
        <f t="shared" si="103"/>
        <v>0.6133625410733845</v>
      </c>
      <c r="R1302">
        <f t="shared" si="101"/>
        <v>15</v>
      </c>
      <c r="S1302">
        <f t="shared" si="102"/>
        <v>23</v>
      </c>
    </row>
    <row r="1303" spans="1:19" x14ac:dyDescent="0.3">
      <c r="A1303">
        <f t="shared" si="104"/>
        <v>1302</v>
      </c>
      <c r="B1303" t="s">
        <v>4235</v>
      </c>
      <c r="C1303" t="str">
        <f t="shared" si="100"/>
        <v>potato_gran_g_4_VegetableESA19b</v>
      </c>
      <c r="D1303">
        <v>94.2</v>
      </c>
      <c r="E1303">
        <v>86.1</v>
      </c>
      <c r="F1303">
        <v>16.2</v>
      </c>
      <c r="G1303">
        <v>9.5399999999999991</v>
      </c>
      <c r="H1303">
        <v>81.900000000000006</v>
      </c>
      <c r="I1303">
        <v>69.5</v>
      </c>
      <c r="J1303">
        <v>49.7</v>
      </c>
      <c r="K1303">
        <v>40.4</v>
      </c>
      <c r="L1303">
        <v>30.5</v>
      </c>
      <c r="M1303">
        <v>30.3</v>
      </c>
      <c r="N1303">
        <f>VLOOKUP(C1303,'Original PWC Results'!C:E,3,FALSE)</f>
        <v>123</v>
      </c>
      <c r="O1303">
        <f t="shared" si="103"/>
        <v>0.7</v>
      </c>
      <c r="R1303">
        <f t="shared" si="101"/>
        <v>15</v>
      </c>
      <c r="S1303">
        <f t="shared" si="102"/>
        <v>23</v>
      </c>
    </row>
    <row r="1304" spans="1:19" x14ac:dyDescent="0.3">
      <c r="A1304">
        <f t="shared" si="104"/>
        <v>1303</v>
      </c>
      <c r="B1304" t="s">
        <v>4236</v>
      </c>
      <c r="C1304" t="str">
        <f t="shared" si="100"/>
        <v>potato_gran_g_4_VegetableESA20a</v>
      </c>
      <c r="D1304">
        <v>282</v>
      </c>
      <c r="E1304">
        <v>168</v>
      </c>
      <c r="F1304">
        <v>7.15</v>
      </c>
      <c r="G1304">
        <v>3.58</v>
      </c>
      <c r="H1304">
        <v>120</v>
      </c>
      <c r="I1304">
        <v>70.400000000000006</v>
      </c>
      <c r="J1304">
        <v>38.799999999999997</v>
      </c>
      <c r="K1304">
        <v>28.3</v>
      </c>
      <c r="L1304">
        <v>23.5</v>
      </c>
      <c r="M1304">
        <v>23</v>
      </c>
      <c r="N1304">
        <f>VLOOKUP(C1304,'Original PWC Results'!C:E,3,FALSE)</f>
        <v>237</v>
      </c>
      <c r="O1304">
        <f t="shared" si="103"/>
        <v>0.70886075949367089</v>
      </c>
      <c r="R1304">
        <f t="shared" si="101"/>
        <v>15</v>
      </c>
      <c r="S1304">
        <f t="shared" si="102"/>
        <v>23</v>
      </c>
    </row>
    <row r="1305" spans="1:19" x14ac:dyDescent="0.3">
      <c r="A1305">
        <f t="shared" si="104"/>
        <v>1304</v>
      </c>
      <c r="B1305" t="s">
        <v>4237</v>
      </c>
      <c r="C1305" t="str">
        <f t="shared" si="100"/>
        <v>potato_gran_g_4_VegetableESA20b</v>
      </c>
      <c r="D1305">
        <v>420</v>
      </c>
      <c r="E1305">
        <v>299</v>
      </c>
      <c r="F1305">
        <v>13.7</v>
      </c>
      <c r="G1305">
        <v>4.68</v>
      </c>
      <c r="H1305">
        <v>219</v>
      </c>
      <c r="I1305">
        <v>140</v>
      </c>
      <c r="J1305">
        <v>74.5</v>
      </c>
      <c r="K1305">
        <v>52.9</v>
      </c>
      <c r="L1305">
        <v>43.6</v>
      </c>
      <c r="M1305">
        <v>43</v>
      </c>
      <c r="N1305">
        <f>VLOOKUP(C1305,'Original PWC Results'!C:E,3,FALSE)</f>
        <v>399</v>
      </c>
      <c r="O1305">
        <f t="shared" si="103"/>
        <v>0.74937343358395991</v>
      </c>
      <c r="R1305">
        <f t="shared" si="101"/>
        <v>15</v>
      </c>
      <c r="S1305">
        <f t="shared" si="102"/>
        <v>23</v>
      </c>
    </row>
    <row r="1306" spans="1:19" x14ac:dyDescent="0.3">
      <c r="A1306">
        <f t="shared" si="104"/>
        <v>1305</v>
      </c>
      <c r="B1306" t="s">
        <v>4238</v>
      </c>
      <c r="C1306" t="str">
        <f t="shared" si="100"/>
        <v>potato_gran_g_7_VegetableESA1</v>
      </c>
      <c r="D1306">
        <v>95</v>
      </c>
      <c r="E1306">
        <v>93.8</v>
      </c>
      <c r="F1306">
        <v>11.6</v>
      </c>
      <c r="G1306">
        <v>2.97</v>
      </c>
      <c r="H1306">
        <v>90.3</v>
      </c>
      <c r="I1306">
        <v>75.2</v>
      </c>
      <c r="J1306">
        <v>52.2</v>
      </c>
      <c r="K1306">
        <v>41.3</v>
      </c>
      <c r="L1306">
        <v>40.6</v>
      </c>
      <c r="M1306">
        <v>40.1</v>
      </c>
      <c r="N1306">
        <f>VLOOKUP(C1306,'Original PWC Results'!C:E,3,FALSE)</f>
        <v>136</v>
      </c>
      <c r="O1306">
        <f t="shared" si="103"/>
        <v>0.68970588235294117</v>
      </c>
      <c r="R1306">
        <f t="shared" si="101"/>
        <v>15</v>
      </c>
      <c r="S1306">
        <f t="shared" si="102"/>
        <v>23</v>
      </c>
    </row>
    <row r="1307" spans="1:19" x14ac:dyDescent="0.3">
      <c r="A1307">
        <f t="shared" si="104"/>
        <v>1306</v>
      </c>
      <c r="B1307" t="s">
        <v>4239</v>
      </c>
      <c r="C1307" t="str">
        <f t="shared" si="100"/>
        <v>potato_gran_g_7_VegetableESA2</v>
      </c>
      <c r="D1307">
        <v>53.7</v>
      </c>
      <c r="E1307">
        <v>52.5</v>
      </c>
      <c r="F1307">
        <v>4.34</v>
      </c>
      <c r="G1307">
        <v>1.39</v>
      </c>
      <c r="H1307">
        <v>50.7</v>
      </c>
      <c r="I1307">
        <v>37.200000000000003</v>
      </c>
      <c r="J1307">
        <v>20.6</v>
      </c>
      <c r="K1307">
        <v>15.2</v>
      </c>
      <c r="L1307">
        <v>13.8</v>
      </c>
      <c r="M1307">
        <v>13.6</v>
      </c>
      <c r="N1307">
        <f>VLOOKUP(C1307,'Original PWC Results'!C:E,3,FALSE)</f>
        <v>99.3</v>
      </c>
      <c r="O1307">
        <f t="shared" si="103"/>
        <v>0.52870090634441091</v>
      </c>
      <c r="R1307">
        <f t="shared" si="101"/>
        <v>15</v>
      </c>
      <c r="S1307">
        <f t="shared" si="102"/>
        <v>23</v>
      </c>
    </row>
    <row r="1308" spans="1:19" x14ac:dyDescent="0.3">
      <c r="A1308">
        <f t="shared" si="104"/>
        <v>1307</v>
      </c>
      <c r="B1308" t="s">
        <v>4240</v>
      </c>
      <c r="C1308" t="str">
        <f t="shared" si="100"/>
        <v>potato_gran_g_7_VegetableESA3</v>
      </c>
      <c r="D1308">
        <v>125</v>
      </c>
      <c r="E1308">
        <v>124</v>
      </c>
      <c r="F1308">
        <v>15.4</v>
      </c>
      <c r="G1308">
        <v>6.9</v>
      </c>
      <c r="H1308">
        <v>120</v>
      </c>
      <c r="I1308">
        <v>104</v>
      </c>
      <c r="J1308">
        <v>72</v>
      </c>
      <c r="K1308">
        <v>54.5</v>
      </c>
      <c r="L1308">
        <v>42.4</v>
      </c>
      <c r="M1308">
        <v>42</v>
      </c>
      <c r="N1308">
        <f>VLOOKUP(C1308,'Original PWC Results'!C:E,3,FALSE)</f>
        <v>153</v>
      </c>
      <c r="O1308">
        <f t="shared" si="103"/>
        <v>0.81045751633986929</v>
      </c>
      <c r="R1308">
        <f t="shared" si="101"/>
        <v>15</v>
      </c>
      <c r="S1308">
        <f t="shared" si="102"/>
        <v>23</v>
      </c>
    </row>
    <row r="1309" spans="1:19" x14ac:dyDescent="0.3">
      <c r="A1309">
        <f t="shared" si="104"/>
        <v>1308</v>
      </c>
      <c r="B1309" t="s">
        <v>4241</v>
      </c>
      <c r="C1309" t="str">
        <f t="shared" si="100"/>
        <v>potato_gran_g_7_VegetableESA4</v>
      </c>
      <c r="D1309">
        <v>34.1</v>
      </c>
      <c r="E1309">
        <v>33.4</v>
      </c>
      <c r="F1309">
        <v>2.88</v>
      </c>
      <c r="G1309">
        <v>0.79200000000000004</v>
      </c>
      <c r="H1309">
        <v>31.4</v>
      </c>
      <c r="I1309">
        <v>22.8</v>
      </c>
      <c r="J1309">
        <v>12.9</v>
      </c>
      <c r="K1309">
        <v>9.7200000000000006</v>
      </c>
      <c r="L1309">
        <v>7.3</v>
      </c>
      <c r="M1309">
        <v>7.21</v>
      </c>
      <c r="N1309">
        <f>VLOOKUP(C1309,'Original PWC Results'!C:E,3,FALSE)</f>
        <v>75.2</v>
      </c>
      <c r="O1309">
        <f t="shared" si="103"/>
        <v>0.44414893617021273</v>
      </c>
      <c r="R1309">
        <f t="shared" si="101"/>
        <v>15</v>
      </c>
      <c r="S1309">
        <f t="shared" si="102"/>
        <v>23</v>
      </c>
    </row>
    <row r="1310" spans="1:19" x14ac:dyDescent="0.3">
      <c r="A1310">
        <f t="shared" si="104"/>
        <v>1309</v>
      </c>
      <c r="B1310" t="s">
        <v>4242</v>
      </c>
      <c r="C1310" t="str">
        <f t="shared" si="100"/>
        <v>potato_gran_g_7_VegetableESA5</v>
      </c>
      <c r="D1310">
        <v>103</v>
      </c>
      <c r="E1310">
        <v>101</v>
      </c>
      <c r="F1310">
        <v>10.199999999999999</v>
      </c>
      <c r="G1310">
        <v>4.3499999999999996</v>
      </c>
      <c r="H1310">
        <v>97.7</v>
      </c>
      <c r="I1310">
        <v>78.7</v>
      </c>
      <c r="J1310">
        <v>50.2</v>
      </c>
      <c r="K1310">
        <v>37</v>
      </c>
      <c r="L1310">
        <v>31.2</v>
      </c>
      <c r="M1310">
        <v>30.7</v>
      </c>
      <c r="N1310">
        <f>VLOOKUP(C1310,'Original PWC Results'!C:E,3,FALSE)</f>
        <v>139</v>
      </c>
      <c r="O1310">
        <f t="shared" si="103"/>
        <v>0.72661870503597126</v>
      </c>
      <c r="R1310">
        <f t="shared" si="101"/>
        <v>15</v>
      </c>
      <c r="S1310">
        <f t="shared" si="102"/>
        <v>23</v>
      </c>
    </row>
    <row r="1311" spans="1:19" x14ac:dyDescent="0.3">
      <c r="A1311">
        <f t="shared" si="104"/>
        <v>1310</v>
      </c>
      <c r="B1311" t="s">
        <v>4243</v>
      </c>
      <c r="C1311" t="str">
        <f t="shared" si="100"/>
        <v>potato_gran_g_7_VegetableESA6</v>
      </c>
      <c r="D1311">
        <v>68.3</v>
      </c>
      <c r="E1311">
        <v>67.099999999999994</v>
      </c>
      <c r="F1311">
        <v>7</v>
      </c>
      <c r="G1311">
        <v>3.49</v>
      </c>
      <c r="H1311">
        <v>63.8</v>
      </c>
      <c r="I1311">
        <v>52.5</v>
      </c>
      <c r="J1311">
        <v>34.4</v>
      </c>
      <c r="K1311">
        <v>25.5</v>
      </c>
      <c r="L1311">
        <v>21.1</v>
      </c>
      <c r="M1311">
        <v>20.9</v>
      </c>
      <c r="N1311">
        <f>VLOOKUP(C1311,'Original PWC Results'!C:E,3,FALSE)</f>
        <v>104</v>
      </c>
      <c r="O1311">
        <f t="shared" si="103"/>
        <v>0.64519230769230762</v>
      </c>
      <c r="R1311">
        <f t="shared" si="101"/>
        <v>15</v>
      </c>
      <c r="S1311">
        <f t="shared" si="102"/>
        <v>23</v>
      </c>
    </row>
    <row r="1312" spans="1:19" x14ac:dyDescent="0.3">
      <c r="A1312">
        <f t="shared" si="104"/>
        <v>1311</v>
      </c>
      <c r="B1312" t="s">
        <v>4244</v>
      </c>
      <c r="C1312" t="str">
        <f t="shared" si="100"/>
        <v>potato_gran_g_7_VegetableESA7</v>
      </c>
      <c r="D1312">
        <v>104</v>
      </c>
      <c r="E1312">
        <v>102</v>
      </c>
      <c r="F1312">
        <v>8.99</v>
      </c>
      <c r="G1312">
        <v>4.51</v>
      </c>
      <c r="H1312">
        <v>99.1</v>
      </c>
      <c r="I1312">
        <v>76.3</v>
      </c>
      <c r="J1312">
        <v>44.4</v>
      </c>
      <c r="K1312">
        <v>31.7</v>
      </c>
      <c r="L1312">
        <v>33.799999999999997</v>
      </c>
      <c r="M1312">
        <v>33.299999999999997</v>
      </c>
      <c r="N1312">
        <f>VLOOKUP(C1312,'Original PWC Results'!C:E,3,FALSE)</f>
        <v>134</v>
      </c>
      <c r="O1312">
        <f t="shared" si="103"/>
        <v>0.76119402985074625</v>
      </c>
      <c r="R1312">
        <f t="shared" si="101"/>
        <v>15</v>
      </c>
      <c r="S1312">
        <f t="shared" si="102"/>
        <v>23</v>
      </c>
    </row>
    <row r="1313" spans="1:19" x14ac:dyDescent="0.3">
      <c r="A1313">
        <f t="shared" si="104"/>
        <v>1312</v>
      </c>
      <c r="B1313" t="s">
        <v>4245</v>
      </c>
      <c r="C1313" t="str">
        <f t="shared" si="100"/>
        <v>potato_gran_g_7_VegetableESA8</v>
      </c>
      <c r="D1313">
        <v>32</v>
      </c>
      <c r="E1313">
        <v>31.1</v>
      </c>
      <c r="F1313">
        <v>1.98</v>
      </c>
      <c r="G1313">
        <v>0.88600000000000001</v>
      </c>
      <c r="H1313">
        <v>29.5</v>
      </c>
      <c r="I1313">
        <v>21.6</v>
      </c>
      <c r="J1313">
        <v>10.7</v>
      </c>
      <c r="K1313">
        <v>7.5</v>
      </c>
      <c r="L1313">
        <v>6.43</v>
      </c>
      <c r="M1313">
        <v>6.3</v>
      </c>
      <c r="N1313">
        <f>VLOOKUP(C1313,'Original PWC Results'!C:E,3,FALSE)</f>
        <v>67.3</v>
      </c>
      <c r="O1313">
        <f t="shared" si="103"/>
        <v>0.46210995542347699</v>
      </c>
      <c r="R1313">
        <f t="shared" si="101"/>
        <v>15</v>
      </c>
      <c r="S1313">
        <f t="shared" si="102"/>
        <v>23</v>
      </c>
    </row>
    <row r="1314" spans="1:19" x14ac:dyDescent="0.3">
      <c r="A1314">
        <f t="shared" si="104"/>
        <v>1313</v>
      </c>
      <c r="B1314" t="s">
        <v>4246</v>
      </c>
      <c r="C1314" t="str">
        <f t="shared" si="100"/>
        <v>potato_gran_g_7_VegetableESA9</v>
      </c>
      <c r="D1314">
        <v>37.200000000000003</v>
      </c>
      <c r="E1314">
        <v>36.6</v>
      </c>
      <c r="F1314">
        <v>3.81</v>
      </c>
      <c r="G1314">
        <v>1.81</v>
      </c>
      <c r="H1314">
        <v>34.799999999999997</v>
      </c>
      <c r="I1314">
        <v>26.5</v>
      </c>
      <c r="J1314">
        <v>14.9</v>
      </c>
      <c r="K1314">
        <v>11.5</v>
      </c>
      <c r="L1314">
        <v>9.4499999999999993</v>
      </c>
      <c r="M1314">
        <v>9.2899999999999991</v>
      </c>
      <c r="N1314">
        <f>VLOOKUP(C1314,'Original PWC Results'!C:E,3,FALSE)</f>
        <v>57.3</v>
      </c>
      <c r="O1314">
        <f t="shared" si="103"/>
        <v>0.63874345549738221</v>
      </c>
      <c r="R1314">
        <f t="shared" si="101"/>
        <v>15</v>
      </c>
      <c r="S1314">
        <f t="shared" si="102"/>
        <v>23</v>
      </c>
    </row>
    <row r="1315" spans="1:19" x14ac:dyDescent="0.3">
      <c r="A1315">
        <f t="shared" si="104"/>
        <v>1314</v>
      </c>
      <c r="B1315" t="s">
        <v>4247</v>
      </c>
      <c r="C1315" t="str">
        <f t="shared" si="100"/>
        <v>potato_gran_g_7_VegetableESA10a</v>
      </c>
      <c r="D1315">
        <v>41.4</v>
      </c>
      <c r="E1315">
        <v>40.5</v>
      </c>
      <c r="F1315">
        <v>3.61</v>
      </c>
      <c r="G1315">
        <v>1.7</v>
      </c>
      <c r="H1315">
        <v>38.200000000000003</v>
      </c>
      <c r="I1315">
        <v>28.1</v>
      </c>
      <c r="J1315">
        <v>16.600000000000001</v>
      </c>
      <c r="K1315">
        <v>12.1</v>
      </c>
      <c r="L1315">
        <v>10.3</v>
      </c>
      <c r="M1315">
        <v>10.199999999999999</v>
      </c>
      <c r="N1315">
        <f>VLOOKUP(C1315,'Original PWC Results'!C:E,3,FALSE)</f>
        <v>71.7</v>
      </c>
      <c r="O1315">
        <f t="shared" si="103"/>
        <v>0.56485355648535562</v>
      </c>
      <c r="R1315">
        <f t="shared" si="101"/>
        <v>15</v>
      </c>
      <c r="S1315">
        <f t="shared" si="102"/>
        <v>23</v>
      </c>
    </row>
    <row r="1316" spans="1:19" x14ac:dyDescent="0.3">
      <c r="A1316">
        <f t="shared" si="104"/>
        <v>1315</v>
      </c>
      <c r="B1316" t="s">
        <v>4248</v>
      </c>
      <c r="C1316" t="str">
        <f t="shared" si="100"/>
        <v>potato_gran_g_7_VegetableESA10b</v>
      </c>
      <c r="D1316">
        <v>19.600000000000001</v>
      </c>
      <c r="E1316">
        <v>19.399999999999999</v>
      </c>
      <c r="F1316">
        <v>2.6</v>
      </c>
      <c r="G1316">
        <v>0.99399999999999999</v>
      </c>
      <c r="H1316">
        <v>18.8</v>
      </c>
      <c r="I1316">
        <v>16.8</v>
      </c>
      <c r="J1316">
        <v>11.6</v>
      </c>
      <c r="K1316">
        <v>8.94</v>
      </c>
      <c r="L1316">
        <v>7.34</v>
      </c>
      <c r="M1316">
        <v>7.27</v>
      </c>
      <c r="N1316">
        <f>VLOOKUP(C1316,'Original PWC Results'!C:E,3,FALSE)</f>
        <v>39.299999999999997</v>
      </c>
      <c r="O1316">
        <f t="shared" si="103"/>
        <v>0.49363867684478374</v>
      </c>
      <c r="R1316">
        <f t="shared" si="101"/>
        <v>15</v>
      </c>
      <c r="S1316">
        <f t="shared" si="102"/>
        <v>23</v>
      </c>
    </row>
    <row r="1317" spans="1:19" x14ac:dyDescent="0.3">
      <c r="A1317">
        <f t="shared" si="104"/>
        <v>1316</v>
      </c>
      <c r="B1317" t="s">
        <v>4249</v>
      </c>
      <c r="C1317" t="str">
        <f t="shared" si="100"/>
        <v>potato_gran_g_7_VegetableESA11a</v>
      </c>
      <c r="D1317">
        <v>95.8</v>
      </c>
      <c r="E1317">
        <v>94</v>
      </c>
      <c r="F1317">
        <v>9.3000000000000007</v>
      </c>
      <c r="G1317">
        <v>3.77</v>
      </c>
      <c r="H1317">
        <v>89</v>
      </c>
      <c r="I1317">
        <v>78.099999999999994</v>
      </c>
      <c r="J1317">
        <v>49.4</v>
      </c>
      <c r="K1317">
        <v>35.200000000000003</v>
      </c>
      <c r="L1317">
        <v>29.9</v>
      </c>
      <c r="M1317">
        <v>29.4</v>
      </c>
      <c r="N1317">
        <f>VLOOKUP(C1317,'Original PWC Results'!C:E,3,FALSE)</f>
        <v>132</v>
      </c>
      <c r="O1317">
        <f t="shared" si="103"/>
        <v>0.71212121212121215</v>
      </c>
      <c r="R1317">
        <f t="shared" si="101"/>
        <v>15</v>
      </c>
      <c r="S1317">
        <f t="shared" si="102"/>
        <v>23</v>
      </c>
    </row>
    <row r="1318" spans="1:19" x14ac:dyDescent="0.3">
      <c r="A1318">
        <f t="shared" si="104"/>
        <v>1317</v>
      </c>
      <c r="B1318" t="s">
        <v>4250</v>
      </c>
      <c r="C1318" t="str">
        <f t="shared" si="100"/>
        <v>potato_gran_g_7_VegetableESA11b</v>
      </c>
      <c r="D1318">
        <v>110</v>
      </c>
      <c r="E1318">
        <v>108</v>
      </c>
      <c r="F1318">
        <v>9.5</v>
      </c>
      <c r="G1318">
        <v>3.36</v>
      </c>
      <c r="H1318">
        <v>103</v>
      </c>
      <c r="I1318">
        <v>82.3</v>
      </c>
      <c r="J1318">
        <v>49.7</v>
      </c>
      <c r="K1318">
        <v>35.4</v>
      </c>
      <c r="L1318">
        <v>29.9</v>
      </c>
      <c r="M1318">
        <v>29.4</v>
      </c>
      <c r="N1318">
        <f>VLOOKUP(C1318,'Original PWC Results'!C:E,3,FALSE)</f>
        <v>143</v>
      </c>
      <c r="O1318">
        <f t="shared" si="103"/>
        <v>0.75524475524475521</v>
      </c>
      <c r="R1318">
        <f t="shared" si="101"/>
        <v>15</v>
      </c>
      <c r="S1318">
        <f t="shared" si="102"/>
        <v>23</v>
      </c>
    </row>
    <row r="1319" spans="1:19" x14ac:dyDescent="0.3">
      <c r="A1319">
        <f t="shared" si="104"/>
        <v>1318</v>
      </c>
      <c r="B1319" t="s">
        <v>4251</v>
      </c>
      <c r="C1319" t="str">
        <f t="shared" si="100"/>
        <v>potato_gran_g_7_VegetableESA12a</v>
      </c>
      <c r="D1319">
        <v>86.3</v>
      </c>
      <c r="E1319">
        <v>84.7</v>
      </c>
      <c r="F1319">
        <v>7.48</v>
      </c>
      <c r="G1319">
        <v>3.29</v>
      </c>
      <c r="H1319">
        <v>80.2</v>
      </c>
      <c r="I1319">
        <v>65.099999999999994</v>
      </c>
      <c r="J1319">
        <v>40.1</v>
      </c>
      <c r="K1319">
        <v>28.5</v>
      </c>
      <c r="L1319">
        <v>23.7</v>
      </c>
      <c r="M1319">
        <v>23.2</v>
      </c>
      <c r="N1319">
        <f>VLOOKUP(C1319,'Original PWC Results'!C:E,3,FALSE)</f>
        <v>121</v>
      </c>
      <c r="O1319">
        <f t="shared" si="103"/>
        <v>0.70000000000000007</v>
      </c>
      <c r="R1319">
        <f t="shared" si="101"/>
        <v>15</v>
      </c>
      <c r="S1319">
        <f t="shared" si="102"/>
        <v>23</v>
      </c>
    </row>
    <row r="1320" spans="1:19" x14ac:dyDescent="0.3">
      <c r="A1320">
        <f t="shared" si="104"/>
        <v>1319</v>
      </c>
      <c r="B1320" t="s">
        <v>4252</v>
      </c>
      <c r="C1320" t="str">
        <f t="shared" si="100"/>
        <v>potato_gran_g_7_VegetableESA12b</v>
      </c>
      <c r="D1320">
        <v>64.7</v>
      </c>
      <c r="E1320">
        <v>63.3</v>
      </c>
      <c r="F1320">
        <v>5.2</v>
      </c>
      <c r="G1320">
        <v>2.31</v>
      </c>
      <c r="H1320">
        <v>59.4</v>
      </c>
      <c r="I1320">
        <v>43.9</v>
      </c>
      <c r="J1320">
        <v>27.3</v>
      </c>
      <c r="K1320">
        <v>20</v>
      </c>
      <c r="L1320">
        <v>17.100000000000001</v>
      </c>
      <c r="M1320">
        <v>16.8</v>
      </c>
      <c r="N1320">
        <f>VLOOKUP(C1320,'Original PWC Results'!C:E,3,FALSE)</f>
        <v>84.6</v>
      </c>
      <c r="O1320">
        <f t="shared" si="103"/>
        <v>0.74822695035460995</v>
      </c>
      <c r="R1320">
        <f t="shared" si="101"/>
        <v>15</v>
      </c>
      <c r="S1320">
        <f t="shared" si="102"/>
        <v>23</v>
      </c>
    </row>
    <row r="1321" spans="1:19" x14ac:dyDescent="0.3">
      <c r="A1321">
        <f t="shared" si="104"/>
        <v>1320</v>
      </c>
      <c r="B1321" t="s">
        <v>4253</v>
      </c>
      <c r="C1321" t="str">
        <f t="shared" si="100"/>
        <v>potato_gran_g_7_VegetableESA13</v>
      </c>
      <c r="D1321">
        <v>51.1</v>
      </c>
      <c r="E1321">
        <v>49.6</v>
      </c>
      <c r="F1321">
        <v>4.47</v>
      </c>
      <c r="G1321">
        <v>1.65</v>
      </c>
      <c r="H1321">
        <v>45.5</v>
      </c>
      <c r="I1321">
        <v>30.1</v>
      </c>
      <c r="J1321">
        <v>18.899999999999999</v>
      </c>
      <c r="K1321">
        <v>18.3</v>
      </c>
      <c r="L1321">
        <v>13</v>
      </c>
      <c r="M1321">
        <v>13.9</v>
      </c>
      <c r="N1321">
        <f>VLOOKUP(C1321,'Original PWC Results'!C:E,3,FALSE)</f>
        <v>67.400000000000006</v>
      </c>
      <c r="O1321">
        <f t="shared" si="103"/>
        <v>0.73590504451038574</v>
      </c>
      <c r="R1321">
        <f t="shared" si="101"/>
        <v>15</v>
      </c>
      <c r="S1321">
        <f t="shared" si="102"/>
        <v>23</v>
      </c>
    </row>
    <row r="1322" spans="1:19" x14ac:dyDescent="0.3">
      <c r="A1322">
        <f t="shared" si="104"/>
        <v>1321</v>
      </c>
      <c r="B1322" t="s">
        <v>4254</v>
      </c>
      <c r="C1322" t="str">
        <f t="shared" si="100"/>
        <v>potato_gran_g_7_VegetableESA14</v>
      </c>
      <c r="D1322">
        <v>27</v>
      </c>
      <c r="E1322">
        <v>26.5</v>
      </c>
      <c r="F1322">
        <v>3.36</v>
      </c>
      <c r="G1322">
        <v>1.43</v>
      </c>
      <c r="H1322">
        <v>25.4</v>
      </c>
      <c r="I1322">
        <v>20.3</v>
      </c>
      <c r="J1322">
        <v>14.1</v>
      </c>
      <c r="K1322">
        <v>10.9</v>
      </c>
      <c r="L1322">
        <v>8.49</v>
      </c>
      <c r="M1322">
        <v>8.41</v>
      </c>
      <c r="N1322">
        <f>VLOOKUP(C1322,'Original PWC Results'!C:E,3,FALSE)</f>
        <v>36.4</v>
      </c>
      <c r="O1322">
        <f t="shared" si="103"/>
        <v>0.7280219780219781</v>
      </c>
      <c r="R1322">
        <f t="shared" si="101"/>
        <v>15</v>
      </c>
      <c r="S1322">
        <f t="shared" si="102"/>
        <v>23</v>
      </c>
    </row>
    <row r="1323" spans="1:19" x14ac:dyDescent="0.3">
      <c r="A1323">
        <f t="shared" si="104"/>
        <v>1322</v>
      </c>
      <c r="B1323" t="s">
        <v>4255</v>
      </c>
      <c r="C1323" t="str">
        <f t="shared" si="100"/>
        <v>potato_gran_g_7_VegetableESA15a</v>
      </c>
      <c r="D1323">
        <v>174</v>
      </c>
      <c r="E1323">
        <v>171</v>
      </c>
      <c r="F1323">
        <v>21.2</v>
      </c>
      <c r="G1323">
        <v>6</v>
      </c>
      <c r="H1323">
        <v>164</v>
      </c>
      <c r="I1323">
        <v>130</v>
      </c>
      <c r="J1323">
        <v>83.1</v>
      </c>
      <c r="K1323">
        <v>64.400000000000006</v>
      </c>
      <c r="L1323">
        <v>52.7</v>
      </c>
      <c r="M1323">
        <v>52.2</v>
      </c>
      <c r="N1323">
        <f>VLOOKUP(C1323,'Original PWC Results'!C:E,3,FALSE)</f>
        <v>250</v>
      </c>
      <c r="O1323">
        <f t="shared" si="103"/>
        <v>0.68400000000000005</v>
      </c>
      <c r="R1323">
        <f t="shared" si="101"/>
        <v>15</v>
      </c>
      <c r="S1323">
        <f t="shared" si="102"/>
        <v>23</v>
      </c>
    </row>
    <row r="1324" spans="1:19" x14ac:dyDescent="0.3">
      <c r="A1324">
        <f t="shared" si="104"/>
        <v>1323</v>
      </c>
      <c r="B1324" t="s">
        <v>4256</v>
      </c>
      <c r="C1324" t="str">
        <f t="shared" si="100"/>
        <v>potato_gran_g_7_VegetableESA15b</v>
      </c>
      <c r="D1324">
        <v>82.1</v>
      </c>
      <c r="E1324">
        <v>78.7</v>
      </c>
      <c r="F1324">
        <v>4.3600000000000003</v>
      </c>
      <c r="G1324">
        <v>1.86</v>
      </c>
      <c r="H1324">
        <v>69.599999999999994</v>
      </c>
      <c r="I1324">
        <v>41.1</v>
      </c>
      <c r="J1324">
        <v>20.8</v>
      </c>
      <c r="K1324">
        <v>15.5</v>
      </c>
      <c r="L1324">
        <v>11.8</v>
      </c>
      <c r="M1324">
        <v>11.6</v>
      </c>
      <c r="N1324">
        <f>VLOOKUP(C1324,'Original PWC Results'!C:E,3,FALSE)</f>
        <v>113</v>
      </c>
      <c r="O1324">
        <f t="shared" si="103"/>
        <v>0.69646017699115048</v>
      </c>
      <c r="R1324">
        <f t="shared" si="101"/>
        <v>15</v>
      </c>
      <c r="S1324">
        <f t="shared" si="102"/>
        <v>23</v>
      </c>
    </row>
    <row r="1325" spans="1:19" x14ac:dyDescent="0.3">
      <c r="A1325">
        <f t="shared" si="104"/>
        <v>1324</v>
      </c>
      <c r="B1325" t="s">
        <v>4257</v>
      </c>
      <c r="C1325" t="str">
        <f t="shared" si="100"/>
        <v>potato_gran_g_7_VegetableESA16a</v>
      </c>
      <c r="D1325">
        <v>24.4</v>
      </c>
      <c r="E1325">
        <v>24.2</v>
      </c>
      <c r="F1325">
        <v>2.94</v>
      </c>
      <c r="G1325">
        <v>1.01</v>
      </c>
      <c r="H1325">
        <v>23.4</v>
      </c>
      <c r="I1325">
        <v>19.8</v>
      </c>
      <c r="J1325">
        <v>13.4</v>
      </c>
      <c r="K1325">
        <v>10.6</v>
      </c>
      <c r="L1325">
        <v>7.8</v>
      </c>
      <c r="M1325">
        <v>7.74</v>
      </c>
      <c r="N1325">
        <f>VLOOKUP(C1325,'Original PWC Results'!C:E,3,FALSE)</f>
        <v>37.6</v>
      </c>
      <c r="O1325">
        <f t="shared" si="103"/>
        <v>0.6436170212765957</v>
      </c>
      <c r="R1325">
        <f t="shared" si="101"/>
        <v>15</v>
      </c>
      <c r="S1325">
        <f t="shared" si="102"/>
        <v>23</v>
      </c>
    </row>
    <row r="1326" spans="1:19" x14ac:dyDescent="0.3">
      <c r="A1326">
        <f t="shared" si="104"/>
        <v>1325</v>
      </c>
      <c r="B1326" t="s">
        <v>4258</v>
      </c>
      <c r="C1326" t="str">
        <f t="shared" si="100"/>
        <v>potato_gran_g_7_VegetableESA16b</v>
      </c>
      <c r="D1326">
        <v>5.46</v>
      </c>
      <c r="E1326">
        <v>5.4</v>
      </c>
      <c r="F1326">
        <v>0.67900000000000005</v>
      </c>
      <c r="G1326">
        <v>0.24099999999999999</v>
      </c>
      <c r="H1326">
        <v>5.24</v>
      </c>
      <c r="I1326">
        <v>4.3600000000000003</v>
      </c>
      <c r="J1326">
        <v>2.92</v>
      </c>
      <c r="K1326">
        <v>2.2999999999999998</v>
      </c>
      <c r="L1326">
        <v>1.7</v>
      </c>
      <c r="M1326">
        <v>1.68</v>
      </c>
      <c r="N1326">
        <f>VLOOKUP(C1326,'Original PWC Results'!C:E,3,FALSE)</f>
        <v>11.6</v>
      </c>
      <c r="O1326">
        <f t="shared" si="103"/>
        <v>0.46551724137931039</v>
      </c>
      <c r="R1326">
        <f t="shared" si="101"/>
        <v>15</v>
      </c>
      <c r="S1326">
        <f t="shared" si="102"/>
        <v>23</v>
      </c>
    </row>
    <row r="1327" spans="1:19" x14ac:dyDescent="0.3">
      <c r="A1327">
        <f t="shared" si="104"/>
        <v>1326</v>
      </c>
      <c r="B1327" t="s">
        <v>4259</v>
      </c>
      <c r="C1327" t="str">
        <f t="shared" si="100"/>
        <v>potato_gran_g_7_VegetableESA17a</v>
      </c>
      <c r="D1327">
        <v>93.5</v>
      </c>
      <c r="E1327">
        <v>92.6</v>
      </c>
      <c r="F1327">
        <v>15.6</v>
      </c>
      <c r="G1327">
        <v>8.48</v>
      </c>
      <c r="H1327">
        <v>90.2</v>
      </c>
      <c r="I1327">
        <v>79.400000000000006</v>
      </c>
      <c r="J1327">
        <v>61.4</v>
      </c>
      <c r="K1327">
        <v>50.3</v>
      </c>
      <c r="L1327">
        <v>37.299999999999997</v>
      </c>
      <c r="M1327">
        <v>37.1</v>
      </c>
      <c r="N1327">
        <f>VLOOKUP(C1327,'Original PWC Results'!C:E,3,FALSE)</f>
        <v>129</v>
      </c>
      <c r="O1327">
        <f t="shared" si="103"/>
        <v>0.71782945736434101</v>
      </c>
      <c r="R1327">
        <f t="shared" si="101"/>
        <v>15</v>
      </c>
      <c r="S1327">
        <f t="shared" si="102"/>
        <v>23</v>
      </c>
    </row>
    <row r="1328" spans="1:19" x14ac:dyDescent="0.3">
      <c r="A1328">
        <f t="shared" si="104"/>
        <v>1327</v>
      </c>
      <c r="B1328" t="s">
        <v>4260</v>
      </c>
      <c r="C1328" t="str">
        <f t="shared" si="100"/>
        <v>potato_gran_g_7_VegetableESA17b</v>
      </c>
      <c r="D1328">
        <v>28.8</v>
      </c>
      <c r="E1328">
        <v>28.5</v>
      </c>
      <c r="F1328">
        <v>3.5</v>
      </c>
      <c r="G1328">
        <v>1.47</v>
      </c>
      <c r="H1328">
        <v>27.6</v>
      </c>
      <c r="I1328">
        <v>23.5</v>
      </c>
      <c r="J1328">
        <v>15.7</v>
      </c>
      <c r="K1328">
        <v>11.9</v>
      </c>
      <c r="L1328">
        <v>9.49</v>
      </c>
      <c r="M1328">
        <v>9.39</v>
      </c>
      <c r="N1328">
        <f>VLOOKUP(C1328,'Original PWC Results'!C:E,3,FALSE)</f>
        <v>44</v>
      </c>
      <c r="O1328">
        <f t="shared" si="103"/>
        <v>0.64772727272727271</v>
      </c>
      <c r="R1328">
        <f t="shared" si="101"/>
        <v>15</v>
      </c>
      <c r="S1328">
        <f t="shared" si="102"/>
        <v>23</v>
      </c>
    </row>
    <row r="1329" spans="1:19" x14ac:dyDescent="0.3">
      <c r="A1329">
        <f t="shared" si="104"/>
        <v>1328</v>
      </c>
      <c r="B1329" t="s">
        <v>4261</v>
      </c>
      <c r="C1329" t="str">
        <f t="shared" si="100"/>
        <v>potato_gran_g_7_VegetableESA18a</v>
      </c>
      <c r="D1329">
        <v>28.7</v>
      </c>
      <c r="E1329">
        <v>28.4</v>
      </c>
      <c r="F1329">
        <v>3.84</v>
      </c>
      <c r="G1329">
        <v>1.57</v>
      </c>
      <c r="H1329">
        <v>27.5</v>
      </c>
      <c r="I1329">
        <v>24.1</v>
      </c>
      <c r="J1329">
        <v>16.7</v>
      </c>
      <c r="K1329">
        <v>13.3</v>
      </c>
      <c r="L1329">
        <v>9.77</v>
      </c>
      <c r="M1329">
        <v>9.6999999999999993</v>
      </c>
      <c r="N1329">
        <f>VLOOKUP(C1329,'Original PWC Results'!C:E,3,FALSE)</f>
        <v>48.3</v>
      </c>
      <c r="O1329">
        <f t="shared" si="103"/>
        <v>0.587991718426501</v>
      </c>
      <c r="R1329">
        <f t="shared" si="101"/>
        <v>15</v>
      </c>
      <c r="S1329">
        <f t="shared" si="102"/>
        <v>23</v>
      </c>
    </row>
    <row r="1330" spans="1:19" x14ac:dyDescent="0.3">
      <c r="A1330">
        <f t="shared" si="104"/>
        <v>1329</v>
      </c>
      <c r="B1330" t="s">
        <v>4262</v>
      </c>
      <c r="C1330" t="str">
        <f t="shared" si="100"/>
        <v>potato_gran_g_7_VegetableESA18b</v>
      </c>
      <c r="D1330">
        <v>33.6</v>
      </c>
      <c r="E1330">
        <v>33</v>
      </c>
      <c r="F1330">
        <v>3.68</v>
      </c>
      <c r="G1330">
        <v>1.46</v>
      </c>
      <c r="H1330">
        <v>31.5</v>
      </c>
      <c r="I1330">
        <v>25</v>
      </c>
      <c r="J1330">
        <v>16</v>
      </c>
      <c r="K1330">
        <v>12.2</v>
      </c>
      <c r="L1330">
        <v>9.34</v>
      </c>
      <c r="M1330">
        <v>9.25</v>
      </c>
      <c r="N1330">
        <f>VLOOKUP(C1330,'Original PWC Results'!C:E,3,FALSE)</f>
        <v>56</v>
      </c>
      <c r="O1330">
        <f t="shared" si="103"/>
        <v>0.5892857142857143</v>
      </c>
      <c r="R1330">
        <f t="shared" si="101"/>
        <v>15</v>
      </c>
      <c r="S1330">
        <f t="shared" si="102"/>
        <v>23</v>
      </c>
    </row>
    <row r="1331" spans="1:19" x14ac:dyDescent="0.3">
      <c r="A1331">
        <f t="shared" si="104"/>
        <v>1330</v>
      </c>
      <c r="B1331" t="s">
        <v>4263</v>
      </c>
      <c r="C1331" t="str">
        <f t="shared" si="100"/>
        <v>potato_gran_g_7_VegetableESA19a</v>
      </c>
      <c r="D1331">
        <v>26.8</v>
      </c>
      <c r="E1331">
        <v>26.4</v>
      </c>
      <c r="F1331">
        <v>5.78</v>
      </c>
      <c r="G1331">
        <v>2.06</v>
      </c>
      <c r="H1331">
        <v>25.4</v>
      </c>
      <c r="I1331">
        <v>20.9</v>
      </c>
      <c r="J1331">
        <v>15.8</v>
      </c>
      <c r="K1331">
        <v>13.5</v>
      </c>
      <c r="L1331">
        <v>10.3</v>
      </c>
      <c r="M1331">
        <v>10.199999999999999</v>
      </c>
      <c r="N1331">
        <f>VLOOKUP(C1331,'Original PWC Results'!C:E,3,FALSE)</f>
        <v>45.8</v>
      </c>
      <c r="O1331">
        <f t="shared" si="103"/>
        <v>0.57641921397379914</v>
      </c>
      <c r="R1331">
        <f t="shared" si="101"/>
        <v>15</v>
      </c>
      <c r="S1331">
        <f t="shared" si="102"/>
        <v>23</v>
      </c>
    </row>
    <row r="1332" spans="1:19" x14ac:dyDescent="0.3">
      <c r="A1332">
        <f t="shared" si="104"/>
        <v>1331</v>
      </c>
      <c r="B1332" t="s">
        <v>4264</v>
      </c>
      <c r="C1332" t="str">
        <f t="shared" si="100"/>
        <v>potato_gran_g_7_VegetableESA19b</v>
      </c>
      <c r="D1332">
        <v>47.1</v>
      </c>
      <c r="E1332">
        <v>46.5</v>
      </c>
      <c r="F1332">
        <v>11.7</v>
      </c>
      <c r="G1332">
        <v>6.31</v>
      </c>
      <c r="H1332">
        <v>45.5</v>
      </c>
      <c r="I1332">
        <v>38.6</v>
      </c>
      <c r="J1332">
        <v>29.7</v>
      </c>
      <c r="K1332">
        <v>25.4</v>
      </c>
      <c r="L1332">
        <v>18.8</v>
      </c>
      <c r="M1332">
        <v>18.7</v>
      </c>
      <c r="N1332">
        <f>VLOOKUP(C1332,'Original PWC Results'!C:E,3,FALSE)</f>
        <v>72.7</v>
      </c>
      <c r="O1332">
        <f t="shared" si="103"/>
        <v>0.63961485557083908</v>
      </c>
      <c r="R1332">
        <f t="shared" si="101"/>
        <v>15</v>
      </c>
      <c r="S1332">
        <f t="shared" si="102"/>
        <v>23</v>
      </c>
    </row>
    <row r="1333" spans="1:19" x14ac:dyDescent="0.3">
      <c r="A1333">
        <f t="shared" si="104"/>
        <v>1332</v>
      </c>
      <c r="B1333" t="s">
        <v>4265</v>
      </c>
      <c r="C1333" t="str">
        <f t="shared" si="100"/>
        <v>potato_gran_g_7_VegetableESA20a</v>
      </c>
      <c r="D1333">
        <v>215</v>
      </c>
      <c r="E1333">
        <v>210</v>
      </c>
      <c r="F1333">
        <v>17</v>
      </c>
      <c r="G1333">
        <v>4.76</v>
      </c>
      <c r="H1333">
        <v>200</v>
      </c>
      <c r="I1333">
        <v>154</v>
      </c>
      <c r="J1333">
        <v>91.2</v>
      </c>
      <c r="K1333">
        <v>65.5</v>
      </c>
      <c r="L1333">
        <v>53.1</v>
      </c>
      <c r="M1333">
        <v>52.2</v>
      </c>
      <c r="N1333">
        <f>VLOOKUP(C1333,'Original PWC Results'!C:E,3,FALSE)</f>
        <v>316</v>
      </c>
      <c r="O1333">
        <f t="shared" si="103"/>
        <v>0.66455696202531644</v>
      </c>
      <c r="R1333">
        <f t="shared" si="101"/>
        <v>15</v>
      </c>
      <c r="S1333">
        <f t="shared" si="102"/>
        <v>23</v>
      </c>
    </row>
    <row r="1334" spans="1:19" x14ac:dyDescent="0.3">
      <c r="A1334">
        <f t="shared" si="104"/>
        <v>1333</v>
      </c>
      <c r="B1334" t="s">
        <v>4266</v>
      </c>
      <c r="C1334" t="str">
        <f t="shared" si="100"/>
        <v>potato_gran_g_7_VegetableESA20b</v>
      </c>
      <c r="D1334">
        <v>193</v>
      </c>
      <c r="E1334">
        <v>188</v>
      </c>
      <c r="F1334">
        <v>13.6</v>
      </c>
      <c r="G1334">
        <v>3.82</v>
      </c>
      <c r="H1334">
        <v>175</v>
      </c>
      <c r="I1334">
        <v>130</v>
      </c>
      <c r="J1334">
        <v>72.400000000000006</v>
      </c>
      <c r="K1334">
        <v>52.1</v>
      </c>
      <c r="L1334">
        <v>41.5</v>
      </c>
      <c r="M1334">
        <v>40.9</v>
      </c>
      <c r="N1334">
        <f>VLOOKUP(C1334,'Original PWC Results'!C:E,3,FALSE)</f>
        <v>275</v>
      </c>
      <c r="O1334">
        <f t="shared" si="103"/>
        <v>0.6836363636363636</v>
      </c>
      <c r="R1334">
        <f t="shared" si="101"/>
        <v>15</v>
      </c>
      <c r="S1334">
        <f t="shared" si="102"/>
        <v>23</v>
      </c>
    </row>
    <row r="1335" spans="1:19" x14ac:dyDescent="0.3">
      <c r="A1335">
        <f t="shared" si="104"/>
        <v>1334</v>
      </c>
      <c r="B1335" t="s">
        <v>4267</v>
      </c>
      <c r="C1335" t="str">
        <f t="shared" si="100"/>
        <v>potato_gran_g_4_VegetableESA1</v>
      </c>
      <c r="D1335">
        <v>210</v>
      </c>
      <c r="E1335">
        <v>136</v>
      </c>
      <c r="F1335">
        <v>10</v>
      </c>
      <c r="G1335">
        <v>4.5999999999999996</v>
      </c>
      <c r="H1335">
        <v>101</v>
      </c>
      <c r="I1335">
        <v>72.7</v>
      </c>
      <c r="J1335">
        <v>46.1</v>
      </c>
      <c r="K1335">
        <v>34.799999999999997</v>
      </c>
      <c r="L1335">
        <v>79.2</v>
      </c>
      <c r="M1335">
        <v>77</v>
      </c>
      <c r="N1335">
        <f>VLOOKUP(C1335,'Original PWC Results'!C:E,3,FALSE)</f>
        <v>182</v>
      </c>
      <c r="O1335">
        <f t="shared" si="103"/>
        <v>0.74725274725274726</v>
      </c>
      <c r="R1335">
        <f t="shared" si="101"/>
        <v>15</v>
      </c>
      <c r="S1335">
        <f t="shared" si="102"/>
        <v>23</v>
      </c>
    </row>
    <row r="1336" spans="1:19" x14ac:dyDescent="0.3">
      <c r="A1336">
        <f t="shared" si="104"/>
        <v>1335</v>
      </c>
      <c r="B1336" t="s">
        <v>4268</v>
      </c>
      <c r="C1336" t="str">
        <f t="shared" si="100"/>
        <v>rangeland_g_7_GrasslandESA1</v>
      </c>
      <c r="D1336">
        <v>11.4</v>
      </c>
      <c r="E1336">
        <v>11.2</v>
      </c>
      <c r="F1336">
        <v>1.4</v>
      </c>
      <c r="G1336">
        <v>0.625</v>
      </c>
      <c r="H1336">
        <v>10.9</v>
      </c>
      <c r="I1336">
        <v>8.89</v>
      </c>
      <c r="J1336">
        <v>5.96</v>
      </c>
      <c r="K1336">
        <v>4.8</v>
      </c>
      <c r="L1336">
        <v>3.83</v>
      </c>
      <c r="M1336">
        <v>3.79</v>
      </c>
      <c r="N1336">
        <f>VLOOKUP(C1336,'Original PWC Results'!C:E,3,FALSE)</f>
        <v>18.2</v>
      </c>
      <c r="O1336">
        <f t="shared" si="103"/>
        <v>0.61538461538461542</v>
      </c>
      <c r="R1336">
        <f t="shared" si="101"/>
        <v>13</v>
      </c>
      <c r="S1336">
        <f t="shared" si="102"/>
        <v>21</v>
      </c>
    </row>
    <row r="1337" spans="1:19" x14ac:dyDescent="0.3">
      <c r="A1337">
        <f t="shared" si="104"/>
        <v>1336</v>
      </c>
      <c r="B1337" t="s">
        <v>4269</v>
      </c>
      <c r="C1337" t="str">
        <f t="shared" si="100"/>
        <v>rangeland_g_7_GrasslandESA2</v>
      </c>
      <c r="D1337">
        <v>3.56</v>
      </c>
      <c r="E1337">
        <v>3.51</v>
      </c>
      <c r="F1337">
        <v>0.44600000000000001</v>
      </c>
      <c r="G1337">
        <v>0.28599999999999998</v>
      </c>
      <c r="H1337">
        <v>3.37</v>
      </c>
      <c r="I1337">
        <v>2.8</v>
      </c>
      <c r="J1337">
        <v>1.92</v>
      </c>
      <c r="K1337">
        <v>1.53</v>
      </c>
      <c r="L1337">
        <v>1.0900000000000001</v>
      </c>
      <c r="M1337">
        <v>1.08</v>
      </c>
      <c r="N1337">
        <f>VLOOKUP(C1337,'Original PWC Results'!C:E,3,FALSE)</f>
        <v>4.07</v>
      </c>
      <c r="O1337">
        <f t="shared" si="103"/>
        <v>0.86240786240786227</v>
      </c>
      <c r="R1337">
        <f t="shared" si="101"/>
        <v>13</v>
      </c>
      <c r="S1337">
        <f t="shared" si="102"/>
        <v>21</v>
      </c>
    </row>
    <row r="1338" spans="1:19" x14ac:dyDescent="0.3">
      <c r="A1338">
        <f t="shared" si="104"/>
        <v>1337</v>
      </c>
      <c r="B1338" t="s">
        <v>4270</v>
      </c>
      <c r="C1338" t="str">
        <f t="shared" si="100"/>
        <v>rangeland_g_7_GrasslandESA3</v>
      </c>
      <c r="D1338">
        <v>17.600000000000001</v>
      </c>
      <c r="E1338">
        <v>17.399999999999999</v>
      </c>
      <c r="F1338">
        <v>2.35</v>
      </c>
      <c r="G1338">
        <v>1.04</v>
      </c>
      <c r="H1338">
        <v>16.899999999999999</v>
      </c>
      <c r="I1338">
        <v>14.7</v>
      </c>
      <c r="J1338">
        <v>10.7</v>
      </c>
      <c r="K1338">
        <v>8.4499999999999993</v>
      </c>
      <c r="L1338">
        <v>6.2</v>
      </c>
      <c r="M1338">
        <v>6.15</v>
      </c>
      <c r="N1338">
        <f>VLOOKUP(C1338,'Original PWC Results'!C:E,3,FALSE)</f>
        <v>26.6</v>
      </c>
      <c r="O1338">
        <f t="shared" si="103"/>
        <v>0.65413533834586457</v>
      </c>
      <c r="R1338">
        <f t="shared" si="101"/>
        <v>13</v>
      </c>
      <c r="S1338">
        <f t="shared" si="102"/>
        <v>21</v>
      </c>
    </row>
    <row r="1339" spans="1:19" x14ac:dyDescent="0.3">
      <c r="A1339">
        <f t="shared" si="104"/>
        <v>1338</v>
      </c>
      <c r="B1339" t="s">
        <v>4271</v>
      </c>
      <c r="C1339" t="str">
        <f t="shared" si="100"/>
        <v>rangeland_g_7_GrasslandESA4</v>
      </c>
      <c r="D1339">
        <v>3.57</v>
      </c>
      <c r="E1339">
        <v>3.49</v>
      </c>
      <c r="F1339">
        <v>0.41499999999999998</v>
      </c>
      <c r="G1339">
        <v>0.35499999999999998</v>
      </c>
      <c r="H1339">
        <v>3.3</v>
      </c>
      <c r="I1339">
        <v>2.4700000000000002</v>
      </c>
      <c r="J1339">
        <v>1.47</v>
      </c>
      <c r="K1339">
        <v>1.1100000000000001</v>
      </c>
      <c r="L1339">
        <v>0.84799999999999998</v>
      </c>
      <c r="M1339">
        <v>0.877</v>
      </c>
      <c r="N1339">
        <f>VLOOKUP(C1339,'Original PWC Results'!C:E,3,FALSE)</f>
        <v>5.0999999999999996</v>
      </c>
      <c r="O1339">
        <f t="shared" si="103"/>
        <v>0.6843137254901962</v>
      </c>
      <c r="R1339">
        <f t="shared" si="101"/>
        <v>13</v>
      </c>
      <c r="S1339">
        <f t="shared" si="102"/>
        <v>21</v>
      </c>
    </row>
    <row r="1340" spans="1:19" x14ac:dyDescent="0.3">
      <c r="A1340">
        <f t="shared" si="104"/>
        <v>1339</v>
      </c>
      <c r="B1340" t="s">
        <v>4272</v>
      </c>
      <c r="C1340" t="str">
        <f t="shared" si="100"/>
        <v>rangeland_g_7_GrasslandESA5</v>
      </c>
      <c r="D1340">
        <v>16.2</v>
      </c>
      <c r="E1340">
        <v>16</v>
      </c>
      <c r="F1340">
        <v>1.67</v>
      </c>
      <c r="G1340">
        <v>0.621</v>
      </c>
      <c r="H1340">
        <v>15.5</v>
      </c>
      <c r="I1340">
        <v>12.8</v>
      </c>
      <c r="J1340">
        <v>8.18</v>
      </c>
      <c r="K1340">
        <v>6.18</v>
      </c>
      <c r="L1340">
        <v>4.7699999999999996</v>
      </c>
      <c r="M1340">
        <v>4.72</v>
      </c>
      <c r="N1340">
        <f>VLOOKUP(C1340,'Original PWC Results'!C:E,3,FALSE)</f>
        <v>24.7</v>
      </c>
      <c r="O1340">
        <f t="shared" si="103"/>
        <v>0.64777327935222673</v>
      </c>
      <c r="R1340">
        <f t="shared" si="101"/>
        <v>13</v>
      </c>
      <c r="S1340">
        <f t="shared" si="102"/>
        <v>21</v>
      </c>
    </row>
    <row r="1341" spans="1:19" x14ac:dyDescent="0.3">
      <c r="A1341">
        <f t="shared" si="104"/>
        <v>1340</v>
      </c>
      <c r="B1341" t="s">
        <v>4273</v>
      </c>
      <c r="C1341" t="str">
        <f t="shared" si="100"/>
        <v>rangeland_g_7_GrasslandESA6</v>
      </c>
      <c r="D1341">
        <v>7.05</v>
      </c>
      <c r="E1341">
        <v>6.95</v>
      </c>
      <c r="F1341">
        <v>0.621</v>
      </c>
      <c r="G1341">
        <v>0.39700000000000002</v>
      </c>
      <c r="H1341">
        <v>6.66</v>
      </c>
      <c r="I1341">
        <v>5.2</v>
      </c>
      <c r="J1341">
        <v>3.16</v>
      </c>
      <c r="K1341">
        <v>2.3199999999999998</v>
      </c>
      <c r="L1341">
        <v>1.82</v>
      </c>
      <c r="M1341">
        <v>1.8</v>
      </c>
      <c r="N1341">
        <f>VLOOKUP(C1341,'Original PWC Results'!C:E,3,FALSE)</f>
        <v>11.7</v>
      </c>
      <c r="O1341">
        <f t="shared" si="103"/>
        <v>0.59401709401709402</v>
      </c>
      <c r="R1341">
        <f t="shared" si="101"/>
        <v>13</v>
      </c>
      <c r="S1341">
        <f t="shared" si="102"/>
        <v>21</v>
      </c>
    </row>
    <row r="1342" spans="1:19" x14ac:dyDescent="0.3">
      <c r="A1342">
        <f t="shared" si="104"/>
        <v>1341</v>
      </c>
      <c r="B1342" t="s">
        <v>4274</v>
      </c>
      <c r="C1342" t="str">
        <f t="shared" si="100"/>
        <v>rangeland_g_7_GrasslandESA7</v>
      </c>
      <c r="D1342">
        <v>11.2</v>
      </c>
      <c r="E1342">
        <v>11</v>
      </c>
      <c r="F1342">
        <v>0.93799999999999994</v>
      </c>
      <c r="G1342">
        <v>0.49399999999999999</v>
      </c>
      <c r="H1342">
        <v>10.5</v>
      </c>
      <c r="I1342">
        <v>7.93</v>
      </c>
      <c r="J1342">
        <v>4.7</v>
      </c>
      <c r="K1342">
        <v>3.38</v>
      </c>
      <c r="L1342">
        <v>2.81</v>
      </c>
      <c r="M1342">
        <v>2.76</v>
      </c>
      <c r="N1342">
        <f>VLOOKUP(C1342,'Original PWC Results'!C:E,3,FALSE)</f>
        <v>18</v>
      </c>
      <c r="O1342">
        <f t="shared" si="103"/>
        <v>0.61111111111111116</v>
      </c>
      <c r="R1342">
        <f t="shared" si="101"/>
        <v>13</v>
      </c>
      <c r="S1342">
        <f t="shared" si="102"/>
        <v>21</v>
      </c>
    </row>
    <row r="1343" spans="1:19" x14ac:dyDescent="0.3">
      <c r="A1343">
        <f t="shared" si="104"/>
        <v>1342</v>
      </c>
      <c r="B1343" t="s">
        <v>4275</v>
      </c>
      <c r="C1343" t="str">
        <f t="shared" si="100"/>
        <v>rangeland_g_7_GrasslandESA8</v>
      </c>
      <c r="D1343">
        <v>24.5</v>
      </c>
      <c r="E1343">
        <v>23.9</v>
      </c>
      <c r="F1343">
        <v>1.43</v>
      </c>
      <c r="G1343">
        <v>0.52900000000000003</v>
      </c>
      <c r="H1343">
        <v>22</v>
      </c>
      <c r="I1343">
        <v>14.5</v>
      </c>
      <c r="J1343">
        <v>7.89</v>
      </c>
      <c r="K1343">
        <v>5.53</v>
      </c>
      <c r="L1343">
        <v>4.55</v>
      </c>
      <c r="M1343">
        <v>4.46</v>
      </c>
      <c r="N1343">
        <f>VLOOKUP(C1343,'Original PWC Results'!C:E,3,FALSE)</f>
        <v>33.1</v>
      </c>
      <c r="O1343">
        <f t="shared" si="103"/>
        <v>0.72205438066465244</v>
      </c>
      <c r="R1343">
        <f t="shared" si="101"/>
        <v>13</v>
      </c>
      <c r="S1343">
        <f t="shared" si="102"/>
        <v>21</v>
      </c>
    </row>
    <row r="1344" spans="1:19" x14ac:dyDescent="0.3">
      <c r="A1344">
        <f t="shared" si="104"/>
        <v>1343</v>
      </c>
      <c r="B1344" t="s">
        <v>4276</v>
      </c>
      <c r="C1344" t="str">
        <f t="shared" si="100"/>
        <v>rangeland_g_7_GrasslandESA8</v>
      </c>
      <c r="D1344">
        <v>12.8</v>
      </c>
      <c r="E1344">
        <v>12.5</v>
      </c>
      <c r="F1344">
        <v>0.77600000000000002</v>
      </c>
      <c r="G1344">
        <v>0.375</v>
      </c>
      <c r="H1344">
        <v>11.8</v>
      </c>
      <c r="I1344">
        <v>8.07</v>
      </c>
      <c r="J1344">
        <v>4.3099999999999996</v>
      </c>
      <c r="K1344">
        <v>3.02</v>
      </c>
      <c r="L1344">
        <v>2.48</v>
      </c>
      <c r="M1344">
        <v>2.44</v>
      </c>
      <c r="N1344">
        <f>VLOOKUP(C1344,'Original PWC Results'!C:E,3,FALSE)</f>
        <v>33.1</v>
      </c>
      <c r="O1344">
        <f t="shared" si="103"/>
        <v>0.37764350453172202</v>
      </c>
      <c r="R1344">
        <f t="shared" si="101"/>
        <v>13</v>
      </c>
      <c r="S1344">
        <f t="shared" si="102"/>
        <v>21</v>
      </c>
    </row>
    <row r="1345" spans="1:19" x14ac:dyDescent="0.3">
      <c r="A1345">
        <f t="shared" si="104"/>
        <v>1344</v>
      </c>
      <c r="B1345" t="s">
        <v>4277</v>
      </c>
      <c r="C1345" t="str">
        <f t="shared" si="100"/>
        <v>rangeland_g_7_GrasslandESA10a</v>
      </c>
      <c r="D1345">
        <v>11.3</v>
      </c>
      <c r="E1345">
        <v>11.1</v>
      </c>
      <c r="F1345">
        <v>0.99299999999999999</v>
      </c>
      <c r="G1345">
        <v>0.48299999999999998</v>
      </c>
      <c r="H1345">
        <v>10.5</v>
      </c>
      <c r="I1345">
        <v>8.14</v>
      </c>
      <c r="J1345">
        <v>4.83</v>
      </c>
      <c r="K1345">
        <v>3.58</v>
      </c>
      <c r="L1345">
        <v>2.93</v>
      </c>
      <c r="M1345">
        <v>2.88</v>
      </c>
      <c r="N1345">
        <f>VLOOKUP(C1345,'Original PWC Results'!C:E,3,FALSE)</f>
        <v>17.899999999999999</v>
      </c>
      <c r="O1345">
        <f t="shared" si="103"/>
        <v>0.62011173184357549</v>
      </c>
      <c r="R1345">
        <f t="shared" si="101"/>
        <v>13</v>
      </c>
      <c r="S1345">
        <f t="shared" si="102"/>
        <v>21</v>
      </c>
    </row>
    <row r="1346" spans="1:19" x14ac:dyDescent="0.3">
      <c r="A1346">
        <f t="shared" si="104"/>
        <v>1345</v>
      </c>
      <c r="B1346" t="s">
        <v>4278</v>
      </c>
      <c r="C1346" t="str">
        <f t="shared" ref="C1346:C1409" si="105">LEFT(B1346,R1346-1)&amp;RIGHT(B1346,LEN(B1346)-S1346)</f>
        <v>rangeland_g_7_GrasslandESA10b</v>
      </c>
      <c r="D1346">
        <v>5.72</v>
      </c>
      <c r="E1346">
        <v>5.66</v>
      </c>
      <c r="F1346">
        <v>0.81899999999999995</v>
      </c>
      <c r="G1346">
        <v>0.57199999999999995</v>
      </c>
      <c r="H1346">
        <v>5.49</v>
      </c>
      <c r="I1346">
        <v>4.6399999999999997</v>
      </c>
      <c r="J1346">
        <v>3.44</v>
      </c>
      <c r="K1346">
        <v>2.74</v>
      </c>
      <c r="L1346">
        <v>2.0699999999999998</v>
      </c>
      <c r="M1346">
        <v>2.0499999999999998</v>
      </c>
      <c r="N1346">
        <f>VLOOKUP(C1346,'Original PWC Results'!C:E,3,FALSE)</f>
        <v>8.1199999999999992</v>
      </c>
      <c r="O1346">
        <f t="shared" si="103"/>
        <v>0.69704433497536955</v>
      </c>
      <c r="R1346">
        <f t="shared" ref="R1346:R1409" si="106">SEARCH("run",B1346)</f>
        <v>13</v>
      </c>
      <c r="S1346">
        <f t="shared" ref="S1346:S1409" si="107">SEARCH("_",B1346,SEARCH("_",B1346,R1346+1)+1)</f>
        <v>21</v>
      </c>
    </row>
    <row r="1347" spans="1:19" x14ac:dyDescent="0.3">
      <c r="A1347">
        <f t="shared" si="104"/>
        <v>1346</v>
      </c>
      <c r="B1347" t="s">
        <v>4279</v>
      </c>
      <c r="C1347" t="str">
        <f t="shared" si="105"/>
        <v>rangeland_g_7_GrasslandESA11a</v>
      </c>
      <c r="D1347">
        <v>15.3</v>
      </c>
      <c r="E1347">
        <v>15.1</v>
      </c>
      <c r="F1347">
        <v>1.28</v>
      </c>
      <c r="G1347">
        <v>0.69699999999999995</v>
      </c>
      <c r="H1347">
        <v>14.4</v>
      </c>
      <c r="I1347">
        <v>10.9</v>
      </c>
      <c r="J1347">
        <v>6.71</v>
      </c>
      <c r="K1347">
        <v>4.8600000000000003</v>
      </c>
      <c r="L1347">
        <v>3.87</v>
      </c>
      <c r="M1347">
        <v>3.82</v>
      </c>
      <c r="N1347">
        <f>VLOOKUP(C1347,'Original PWC Results'!C:E,3,FALSE)</f>
        <v>22.7</v>
      </c>
      <c r="O1347">
        <f t="shared" ref="O1347:O1410" si="108">E1347/N1347</f>
        <v>0.66519823788546251</v>
      </c>
      <c r="R1347">
        <f t="shared" si="106"/>
        <v>13</v>
      </c>
      <c r="S1347">
        <f t="shared" si="107"/>
        <v>21</v>
      </c>
    </row>
    <row r="1348" spans="1:19" x14ac:dyDescent="0.3">
      <c r="A1348">
        <f t="shared" ref="A1348:A1411" si="109">A1347+1</f>
        <v>1347</v>
      </c>
      <c r="B1348" t="s">
        <v>4280</v>
      </c>
      <c r="C1348" t="str">
        <f t="shared" si="105"/>
        <v>rangeland_g_7_GrasslandESA11b</v>
      </c>
      <c r="D1348">
        <v>9.09</v>
      </c>
      <c r="E1348">
        <v>8.9</v>
      </c>
      <c r="F1348">
        <v>0.73699999999999999</v>
      </c>
      <c r="G1348">
        <v>0.47399999999999998</v>
      </c>
      <c r="H1348">
        <v>8.3800000000000008</v>
      </c>
      <c r="I1348">
        <v>6.09</v>
      </c>
      <c r="J1348">
        <v>3.66</v>
      </c>
      <c r="K1348">
        <v>2.65</v>
      </c>
      <c r="L1348">
        <v>2.17</v>
      </c>
      <c r="M1348">
        <v>2.13</v>
      </c>
      <c r="N1348">
        <f>VLOOKUP(C1348,'Original PWC Results'!C:E,3,FALSE)</f>
        <v>12</v>
      </c>
      <c r="O1348">
        <f t="shared" si="108"/>
        <v>0.7416666666666667</v>
      </c>
      <c r="R1348">
        <f t="shared" si="106"/>
        <v>13</v>
      </c>
      <c r="S1348">
        <f t="shared" si="107"/>
        <v>21</v>
      </c>
    </row>
    <row r="1349" spans="1:19" x14ac:dyDescent="0.3">
      <c r="A1349">
        <f t="shared" si="109"/>
        <v>1348</v>
      </c>
      <c r="B1349" t="s">
        <v>4281</v>
      </c>
      <c r="C1349" t="str">
        <f t="shared" si="105"/>
        <v>rangeland_g_7_GrasslandESA12a</v>
      </c>
      <c r="D1349">
        <v>16.3</v>
      </c>
      <c r="E1349">
        <v>16</v>
      </c>
      <c r="F1349">
        <v>1.23</v>
      </c>
      <c r="G1349">
        <v>0.65400000000000003</v>
      </c>
      <c r="H1349">
        <v>15.2</v>
      </c>
      <c r="I1349">
        <v>11.9</v>
      </c>
      <c r="J1349">
        <v>6.75</v>
      </c>
      <c r="K1349">
        <v>4.79</v>
      </c>
      <c r="L1349">
        <v>3.95</v>
      </c>
      <c r="M1349">
        <v>3.88</v>
      </c>
      <c r="N1349">
        <f>VLOOKUP(C1349,'Original PWC Results'!C:E,3,FALSE)</f>
        <v>22.3</v>
      </c>
      <c r="O1349">
        <f t="shared" si="108"/>
        <v>0.71748878923766812</v>
      </c>
      <c r="R1349">
        <f t="shared" si="106"/>
        <v>13</v>
      </c>
      <c r="S1349">
        <f t="shared" si="107"/>
        <v>21</v>
      </c>
    </row>
    <row r="1350" spans="1:19" x14ac:dyDescent="0.3">
      <c r="A1350">
        <f t="shared" si="109"/>
        <v>1349</v>
      </c>
      <c r="B1350" t="s">
        <v>4282</v>
      </c>
      <c r="C1350" t="str">
        <f t="shared" si="105"/>
        <v>rangeland_g_7_GrasslandESA12b</v>
      </c>
      <c r="D1350">
        <v>16.600000000000001</v>
      </c>
      <c r="E1350">
        <v>16.3</v>
      </c>
      <c r="F1350">
        <v>1.35</v>
      </c>
      <c r="G1350">
        <v>0.47599999999999998</v>
      </c>
      <c r="H1350">
        <v>15.5</v>
      </c>
      <c r="I1350">
        <v>12.2</v>
      </c>
      <c r="J1350">
        <v>7.34</v>
      </c>
      <c r="K1350">
        <v>5.26</v>
      </c>
      <c r="L1350">
        <v>4.26</v>
      </c>
      <c r="M1350">
        <v>4.2</v>
      </c>
      <c r="N1350">
        <f>VLOOKUP(C1350,'Original PWC Results'!C:E,3,FALSE)</f>
        <v>23.7</v>
      </c>
      <c r="O1350">
        <f t="shared" si="108"/>
        <v>0.68776371308016881</v>
      </c>
      <c r="R1350">
        <f t="shared" si="106"/>
        <v>13</v>
      </c>
      <c r="S1350">
        <f t="shared" si="107"/>
        <v>21</v>
      </c>
    </row>
    <row r="1351" spans="1:19" x14ac:dyDescent="0.3">
      <c r="A1351">
        <f t="shared" si="109"/>
        <v>1350</v>
      </c>
      <c r="B1351" t="s">
        <v>4283</v>
      </c>
      <c r="C1351" t="str">
        <f t="shared" si="105"/>
        <v>rangeland_g_7_GrasslandESA13</v>
      </c>
      <c r="D1351">
        <v>9.2200000000000006</v>
      </c>
      <c r="E1351">
        <v>8.9700000000000006</v>
      </c>
      <c r="F1351">
        <v>0.746</v>
      </c>
      <c r="G1351">
        <v>0.4</v>
      </c>
      <c r="H1351">
        <v>8.2200000000000006</v>
      </c>
      <c r="I1351">
        <v>5.68</v>
      </c>
      <c r="J1351">
        <v>3.35</v>
      </c>
      <c r="K1351">
        <v>2.63</v>
      </c>
      <c r="L1351">
        <v>2.0099999999999998</v>
      </c>
      <c r="M1351">
        <v>1.98</v>
      </c>
      <c r="N1351">
        <f>VLOOKUP(C1351,'Original PWC Results'!C:E,3,FALSE)</f>
        <v>13</v>
      </c>
      <c r="O1351">
        <f t="shared" si="108"/>
        <v>0.69000000000000006</v>
      </c>
      <c r="R1351">
        <f t="shared" si="106"/>
        <v>13</v>
      </c>
      <c r="S1351">
        <f t="shared" si="107"/>
        <v>21</v>
      </c>
    </row>
    <row r="1352" spans="1:19" x14ac:dyDescent="0.3">
      <c r="A1352">
        <f t="shared" si="109"/>
        <v>1351</v>
      </c>
      <c r="B1352" t="s">
        <v>4284</v>
      </c>
      <c r="C1352" t="str">
        <f t="shared" si="105"/>
        <v>rangeland_g_7_GrasslandESA14</v>
      </c>
      <c r="D1352">
        <v>3.62</v>
      </c>
      <c r="E1352">
        <v>3.59</v>
      </c>
      <c r="F1352">
        <v>0.60199999999999998</v>
      </c>
      <c r="G1352">
        <v>0.53100000000000003</v>
      </c>
      <c r="H1352">
        <v>3.51</v>
      </c>
      <c r="I1352">
        <v>3.15</v>
      </c>
      <c r="J1352">
        <v>2.4</v>
      </c>
      <c r="K1352">
        <v>1.91</v>
      </c>
      <c r="L1352">
        <v>1.41</v>
      </c>
      <c r="M1352">
        <v>1.4</v>
      </c>
      <c r="N1352">
        <f>VLOOKUP(C1352,'Original PWC Results'!C:E,3,FALSE)</f>
        <v>4.03</v>
      </c>
      <c r="O1352">
        <f t="shared" si="108"/>
        <v>0.8908188585607939</v>
      </c>
      <c r="R1352">
        <f t="shared" si="106"/>
        <v>13</v>
      </c>
      <c r="S1352">
        <f t="shared" si="107"/>
        <v>21</v>
      </c>
    </row>
    <row r="1353" spans="1:19" x14ac:dyDescent="0.3">
      <c r="A1353">
        <f t="shared" si="109"/>
        <v>1352</v>
      </c>
      <c r="B1353" t="s">
        <v>4285</v>
      </c>
      <c r="C1353" t="str">
        <f t="shared" si="105"/>
        <v>rangeland_g_7_GrasslandESA15a</v>
      </c>
      <c r="D1353">
        <v>4.79</v>
      </c>
      <c r="E1353">
        <v>4.72</v>
      </c>
      <c r="F1353">
        <v>0.60499999999999998</v>
      </c>
      <c r="G1353">
        <v>0.46500000000000002</v>
      </c>
      <c r="H1353">
        <v>4.51</v>
      </c>
      <c r="I1353">
        <v>3.81</v>
      </c>
      <c r="J1353">
        <v>2.5299999999999998</v>
      </c>
      <c r="K1353">
        <v>1.93</v>
      </c>
      <c r="L1353">
        <v>1.45</v>
      </c>
      <c r="M1353">
        <v>1.45</v>
      </c>
      <c r="N1353">
        <f>VLOOKUP(C1353,'Original PWC Results'!C:E,3,FALSE)</f>
        <v>6.23</v>
      </c>
      <c r="O1353">
        <f t="shared" si="108"/>
        <v>0.75762439807383619</v>
      </c>
      <c r="R1353">
        <f t="shared" si="106"/>
        <v>13</v>
      </c>
      <c r="S1353">
        <f t="shared" si="107"/>
        <v>21</v>
      </c>
    </row>
    <row r="1354" spans="1:19" x14ac:dyDescent="0.3">
      <c r="A1354">
        <f t="shared" si="109"/>
        <v>1353</v>
      </c>
      <c r="B1354" t="s">
        <v>4286</v>
      </c>
      <c r="C1354" t="str">
        <f t="shared" si="105"/>
        <v>rangeland_g_7_GrasslandESA15b</v>
      </c>
      <c r="D1354">
        <v>6.81</v>
      </c>
      <c r="E1354">
        <v>6.51</v>
      </c>
      <c r="F1354">
        <v>0.39</v>
      </c>
      <c r="G1354">
        <v>0.223</v>
      </c>
      <c r="H1354">
        <v>5.73</v>
      </c>
      <c r="I1354">
        <v>3.39</v>
      </c>
      <c r="J1354">
        <v>1.62</v>
      </c>
      <c r="K1354">
        <v>1.22</v>
      </c>
      <c r="L1354">
        <v>0.97599999999999998</v>
      </c>
      <c r="M1354">
        <v>0.94499999999999995</v>
      </c>
      <c r="N1354">
        <f>VLOOKUP(C1354,'Original PWC Results'!C:E,3,FALSE)</f>
        <v>8.8000000000000007</v>
      </c>
      <c r="O1354">
        <f t="shared" si="108"/>
        <v>0.73977272727272714</v>
      </c>
      <c r="R1354">
        <f t="shared" si="106"/>
        <v>13</v>
      </c>
      <c r="S1354">
        <f t="shared" si="107"/>
        <v>21</v>
      </c>
    </row>
    <row r="1355" spans="1:19" x14ac:dyDescent="0.3">
      <c r="A1355">
        <f t="shared" si="109"/>
        <v>1354</v>
      </c>
      <c r="B1355" t="s">
        <v>4287</v>
      </c>
      <c r="C1355" t="str">
        <f t="shared" si="105"/>
        <v>rangeland_g_7_GrasslandESA16a</v>
      </c>
      <c r="D1355">
        <v>7.74</v>
      </c>
      <c r="E1355">
        <v>7.67</v>
      </c>
      <c r="F1355">
        <v>1.05</v>
      </c>
      <c r="G1355">
        <v>0.56599999999999995</v>
      </c>
      <c r="H1355">
        <v>7.5</v>
      </c>
      <c r="I1355">
        <v>6.48</v>
      </c>
      <c r="J1355">
        <v>4.76</v>
      </c>
      <c r="K1355">
        <v>3.8</v>
      </c>
      <c r="L1355">
        <v>2.83</v>
      </c>
      <c r="M1355">
        <v>2.8</v>
      </c>
      <c r="N1355">
        <f>VLOOKUP(C1355,'Original PWC Results'!C:E,3,FALSE)</f>
        <v>11.6</v>
      </c>
      <c r="O1355">
        <f t="shared" si="108"/>
        <v>0.66120689655172415</v>
      </c>
      <c r="R1355">
        <f t="shared" si="106"/>
        <v>13</v>
      </c>
      <c r="S1355">
        <f t="shared" si="107"/>
        <v>21</v>
      </c>
    </row>
    <row r="1356" spans="1:19" x14ac:dyDescent="0.3">
      <c r="A1356">
        <f t="shared" si="109"/>
        <v>1355</v>
      </c>
      <c r="B1356" t="s">
        <v>4288</v>
      </c>
      <c r="C1356" t="str">
        <f t="shared" si="105"/>
        <v>rangeland_g_7_GrasslandESA16b</v>
      </c>
      <c r="D1356">
        <v>3.58</v>
      </c>
      <c r="E1356">
        <v>3.55</v>
      </c>
      <c r="F1356">
        <v>0.56100000000000005</v>
      </c>
      <c r="G1356">
        <v>0.51200000000000001</v>
      </c>
      <c r="H1356">
        <v>3.47</v>
      </c>
      <c r="I1356">
        <v>3.06</v>
      </c>
      <c r="J1356">
        <v>2.35</v>
      </c>
      <c r="K1356">
        <v>1.93</v>
      </c>
      <c r="L1356">
        <v>1.38</v>
      </c>
      <c r="M1356">
        <v>1.37</v>
      </c>
      <c r="N1356">
        <f>VLOOKUP(C1356,'Original PWC Results'!C:E,3,FALSE)</f>
        <v>3.63</v>
      </c>
      <c r="O1356">
        <f t="shared" si="108"/>
        <v>0.97796143250688705</v>
      </c>
      <c r="R1356">
        <f t="shared" si="106"/>
        <v>13</v>
      </c>
      <c r="S1356">
        <f t="shared" si="107"/>
        <v>21</v>
      </c>
    </row>
    <row r="1357" spans="1:19" x14ac:dyDescent="0.3">
      <c r="A1357">
        <f t="shared" si="109"/>
        <v>1356</v>
      </c>
      <c r="B1357" t="s">
        <v>4289</v>
      </c>
      <c r="C1357" t="str">
        <f t="shared" si="105"/>
        <v>rangeland_g_7_GrasslandESA17a</v>
      </c>
      <c r="D1357">
        <v>8.89</v>
      </c>
      <c r="E1357">
        <v>8.81</v>
      </c>
      <c r="F1357">
        <v>1.51</v>
      </c>
      <c r="G1357">
        <v>0.85899999999999999</v>
      </c>
      <c r="H1357">
        <v>8.61</v>
      </c>
      <c r="I1357">
        <v>7.68</v>
      </c>
      <c r="J1357">
        <v>5.99</v>
      </c>
      <c r="K1357">
        <v>4.92</v>
      </c>
      <c r="L1357">
        <v>3.71</v>
      </c>
      <c r="M1357">
        <v>3.69</v>
      </c>
      <c r="N1357">
        <f>VLOOKUP(C1357,'Original PWC Results'!C:E,3,FALSE)</f>
        <v>11.4</v>
      </c>
      <c r="O1357">
        <f t="shared" si="108"/>
        <v>0.77280701754385972</v>
      </c>
      <c r="R1357">
        <f t="shared" si="106"/>
        <v>13</v>
      </c>
      <c r="S1357">
        <f t="shared" si="107"/>
        <v>21</v>
      </c>
    </row>
    <row r="1358" spans="1:19" x14ac:dyDescent="0.3">
      <c r="A1358">
        <f t="shared" si="109"/>
        <v>1357</v>
      </c>
      <c r="B1358" t="s">
        <v>4290</v>
      </c>
      <c r="C1358" t="str">
        <f t="shared" si="105"/>
        <v>rangeland_g_7_GrasslandESA17b</v>
      </c>
      <c r="D1358">
        <v>3.66</v>
      </c>
      <c r="E1358">
        <v>3.63</v>
      </c>
      <c r="F1358">
        <v>0.52800000000000002</v>
      </c>
      <c r="G1358">
        <v>0.47299999999999998</v>
      </c>
      <c r="H1358">
        <v>3.53</v>
      </c>
      <c r="I1358">
        <v>3.04</v>
      </c>
      <c r="J1358">
        <v>2.1800000000000002</v>
      </c>
      <c r="K1358">
        <v>1.69</v>
      </c>
      <c r="L1358">
        <v>1.26</v>
      </c>
      <c r="M1358">
        <v>1.25</v>
      </c>
      <c r="N1358">
        <f>VLOOKUP(C1358,'Original PWC Results'!C:E,3,FALSE)</f>
        <v>3.74</v>
      </c>
      <c r="O1358">
        <f t="shared" si="108"/>
        <v>0.97058823529411753</v>
      </c>
      <c r="R1358">
        <f t="shared" si="106"/>
        <v>13</v>
      </c>
      <c r="S1358">
        <f t="shared" si="107"/>
        <v>21</v>
      </c>
    </row>
    <row r="1359" spans="1:19" x14ac:dyDescent="0.3">
      <c r="A1359">
        <f t="shared" si="109"/>
        <v>1358</v>
      </c>
      <c r="B1359" t="s">
        <v>4291</v>
      </c>
      <c r="C1359" t="str">
        <f t="shared" si="105"/>
        <v>rangeland_g_7_GrasslandESA18a</v>
      </c>
      <c r="D1359">
        <v>5.68</v>
      </c>
      <c r="E1359">
        <v>5.62</v>
      </c>
      <c r="F1359">
        <v>0.77800000000000002</v>
      </c>
      <c r="G1359">
        <v>0.53400000000000003</v>
      </c>
      <c r="H1359">
        <v>5.43</v>
      </c>
      <c r="I1359">
        <v>4.55</v>
      </c>
      <c r="J1359">
        <v>3.35</v>
      </c>
      <c r="K1359">
        <v>2.69</v>
      </c>
      <c r="L1359">
        <v>1.93</v>
      </c>
      <c r="M1359">
        <v>1.91</v>
      </c>
      <c r="N1359">
        <f>VLOOKUP(C1359,'Original PWC Results'!C:E,3,FALSE)</f>
        <v>7.84</v>
      </c>
      <c r="O1359">
        <f t="shared" si="108"/>
        <v>0.71683673469387754</v>
      </c>
      <c r="R1359">
        <f t="shared" si="106"/>
        <v>13</v>
      </c>
      <c r="S1359">
        <f t="shared" si="107"/>
        <v>21</v>
      </c>
    </row>
    <row r="1360" spans="1:19" x14ac:dyDescent="0.3">
      <c r="A1360">
        <f t="shared" si="109"/>
        <v>1359</v>
      </c>
      <c r="B1360" t="s">
        <v>4292</v>
      </c>
      <c r="C1360" t="str">
        <f t="shared" si="105"/>
        <v>rangeland_g_7_GrasslandESA18b</v>
      </c>
      <c r="D1360">
        <v>12.7</v>
      </c>
      <c r="E1360">
        <v>12.5</v>
      </c>
      <c r="F1360">
        <v>1.29</v>
      </c>
      <c r="G1360">
        <v>0.52200000000000002</v>
      </c>
      <c r="H1360">
        <v>12.1</v>
      </c>
      <c r="I1360">
        <v>9.51</v>
      </c>
      <c r="J1360">
        <v>6.14</v>
      </c>
      <c r="K1360">
        <v>4.67</v>
      </c>
      <c r="L1360">
        <v>3.46</v>
      </c>
      <c r="M1360">
        <v>3.43</v>
      </c>
      <c r="N1360">
        <f>VLOOKUP(C1360,'Original PWC Results'!C:E,3,FALSE)</f>
        <v>17.5</v>
      </c>
      <c r="O1360">
        <f t="shared" si="108"/>
        <v>0.7142857142857143</v>
      </c>
      <c r="R1360">
        <f t="shared" si="106"/>
        <v>13</v>
      </c>
      <c r="S1360">
        <f t="shared" si="107"/>
        <v>21</v>
      </c>
    </row>
    <row r="1361" spans="1:19" x14ac:dyDescent="0.3">
      <c r="A1361">
        <f t="shared" si="109"/>
        <v>1360</v>
      </c>
      <c r="B1361" t="s">
        <v>4293</v>
      </c>
      <c r="C1361" t="str">
        <f t="shared" si="105"/>
        <v>rangeland_g_7_GrasslandESA19a</v>
      </c>
      <c r="D1361">
        <v>10</v>
      </c>
      <c r="E1361">
        <v>9.8800000000000008</v>
      </c>
      <c r="F1361">
        <v>1.69</v>
      </c>
      <c r="G1361">
        <v>1.07</v>
      </c>
      <c r="H1361">
        <v>9.5299999999999994</v>
      </c>
      <c r="I1361">
        <v>7.69</v>
      </c>
      <c r="J1361">
        <v>5.33</v>
      </c>
      <c r="K1361">
        <v>4.46</v>
      </c>
      <c r="L1361">
        <v>3.38</v>
      </c>
      <c r="M1361">
        <v>3.36</v>
      </c>
      <c r="N1361">
        <f>VLOOKUP(C1361,'Original PWC Results'!C:E,3,FALSE)</f>
        <v>12</v>
      </c>
      <c r="O1361">
        <f t="shared" si="108"/>
        <v>0.82333333333333336</v>
      </c>
      <c r="R1361">
        <f t="shared" si="106"/>
        <v>13</v>
      </c>
      <c r="S1361">
        <f t="shared" si="107"/>
        <v>21</v>
      </c>
    </row>
    <row r="1362" spans="1:19" x14ac:dyDescent="0.3">
      <c r="A1362">
        <f t="shared" si="109"/>
        <v>1361</v>
      </c>
      <c r="B1362" t="s">
        <v>4294</v>
      </c>
      <c r="C1362" t="str">
        <f t="shared" si="105"/>
        <v>rangeland_g_7_GrasslandESA19b</v>
      </c>
      <c r="D1362">
        <v>12.2</v>
      </c>
      <c r="E1362">
        <v>12</v>
      </c>
      <c r="F1362">
        <v>2.87</v>
      </c>
      <c r="G1362">
        <v>1.92</v>
      </c>
      <c r="H1362">
        <v>11.7</v>
      </c>
      <c r="I1362">
        <v>10</v>
      </c>
      <c r="J1362">
        <v>7.79</v>
      </c>
      <c r="K1362">
        <v>6.62</v>
      </c>
      <c r="L1362">
        <v>5</v>
      </c>
      <c r="M1362">
        <v>4.97</v>
      </c>
      <c r="N1362">
        <f>VLOOKUP(C1362,'Original PWC Results'!C:E,3,FALSE)</f>
        <v>16.7</v>
      </c>
      <c r="O1362">
        <f t="shared" si="108"/>
        <v>0.71856287425149701</v>
      </c>
      <c r="R1362">
        <f t="shared" si="106"/>
        <v>13</v>
      </c>
      <c r="S1362">
        <f t="shared" si="107"/>
        <v>21</v>
      </c>
    </row>
    <row r="1363" spans="1:19" x14ac:dyDescent="0.3">
      <c r="A1363">
        <f t="shared" si="109"/>
        <v>1362</v>
      </c>
      <c r="B1363" t="s">
        <v>4295</v>
      </c>
      <c r="C1363" t="str">
        <f t="shared" si="105"/>
        <v>rangeland_g_7_GrasslandESA20a</v>
      </c>
      <c r="D1363">
        <v>6.8</v>
      </c>
      <c r="E1363">
        <v>6.66</v>
      </c>
      <c r="F1363">
        <v>0.51600000000000001</v>
      </c>
      <c r="G1363">
        <v>0.27700000000000002</v>
      </c>
      <c r="H1363">
        <v>6.3</v>
      </c>
      <c r="I1363">
        <v>4.6100000000000003</v>
      </c>
      <c r="J1363">
        <v>2.73</v>
      </c>
      <c r="K1363">
        <v>1.97</v>
      </c>
      <c r="L1363">
        <v>1.58</v>
      </c>
      <c r="M1363">
        <v>1.56</v>
      </c>
      <c r="N1363">
        <f>VLOOKUP(C1363,'Original PWC Results'!C:E,3,FALSE)</f>
        <v>12.1</v>
      </c>
      <c r="O1363">
        <f t="shared" si="108"/>
        <v>0.5504132231404959</v>
      </c>
      <c r="R1363">
        <f t="shared" si="106"/>
        <v>13</v>
      </c>
      <c r="S1363">
        <f t="shared" si="107"/>
        <v>21</v>
      </c>
    </row>
    <row r="1364" spans="1:19" x14ac:dyDescent="0.3">
      <c r="A1364">
        <f t="shared" si="109"/>
        <v>1363</v>
      </c>
      <c r="B1364" t="s">
        <v>4296</v>
      </c>
      <c r="C1364" t="str">
        <f t="shared" si="105"/>
        <v>rangeland_g_7_GrasslandESA20b</v>
      </c>
      <c r="D1364">
        <v>4.45</v>
      </c>
      <c r="E1364">
        <v>4.3499999999999996</v>
      </c>
      <c r="F1364">
        <v>0.44600000000000001</v>
      </c>
      <c r="G1364">
        <v>0.26600000000000001</v>
      </c>
      <c r="H1364">
        <v>4.08</v>
      </c>
      <c r="I1364">
        <v>3.45</v>
      </c>
      <c r="J1364">
        <v>3.39</v>
      </c>
      <c r="K1364">
        <v>2.62</v>
      </c>
      <c r="L1364">
        <v>1.3</v>
      </c>
      <c r="M1364">
        <v>1.28</v>
      </c>
      <c r="N1364">
        <f>VLOOKUP(C1364,'Original PWC Results'!C:E,3,FALSE)</f>
        <v>9.27</v>
      </c>
      <c r="O1364">
        <f t="shared" si="108"/>
        <v>0.46925566343042069</v>
      </c>
      <c r="R1364">
        <f t="shared" si="106"/>
        <v>13</v>
      </c>
      <c r="S1364">
        <f t="shared" si="107"/>
        <v>21</v>
      </c>
    </row>
    <row r="1365" spans="1:19" x14ac:dyDescent="0.3">
      <c r="A1365">
        <f t="shared" si="109"/>
        <v>1364</v>
      </c>
      <c r="B1365" t="s">
        <v>4297</v>
      </c>
      <c r="C1365" t="str">
        <f t="shared" si="105"/>
        <v>rangeland_g_7_GrasslandESA21</v>
      </c>
      <c r="D1365">
        <v>3.54</v>
      </c>
      <c r="E1365">
        <v>3.45</v>
      </c>
      <c r="F1365">
        <v>0.21299999999999999</v>
      </c>
      <c r="G1365">
        <v>0.20599999999999999</v>
      </c>
      <c r="H1365">
        <v>3.2</v>
      </c>
      <c r="I1365">
        <v>2.21</v>
      </c>
      <c r="J1365">
        <v>1.68</v>
      </c>
      <c r="K1365">
        <v>1.24</v>
      </c>
      <c r="L1365">
        <v>0.67400000000000004</v>
      </c>
      <c r="M1365">
        <v>0.66300000000000003</v>
      </c>
      <c r="N1365">
        <f>VLOOKUP(C1365,'Original PWC Results'!C:E,3,FALSE)</f>
        <v>3.45</v>
      </c>
      <c r="O1365">
        <f t="shared" si="108"/>
        <v>1</v>
      </c>
      <c r="R1365">
        <f t="shared" si="106"/>
        <v>13</v>
      </c>
      <c r="S1365">
        <f t="shared" si="107"/>
        <v>21</v>
      </c>
    </row>
    <row r="1366" spans="1:19" x14ac:dyDescent="0.3">
      <c r="A1366">
        <f t="shared" si="109"/>
        <v>1365</v>
      </c>
      <c r="B1366" t="s">
        <v>4298</v>
      </c>
      <c r="C1366" t="str">
        <f t="shared" si="105"/>
        <v>rangeland_g_4_GrasslandESA1</v>
      </c>
      <c r="D1366">
        <v>20.399999999999999</v>
      </c>
      <c r="E1366">
        <v>14.4</v>
      </c>
      <c r="F1366">
        <v>1.47</v>
      </c>
      <c r="G1366">
        <v>0.66</v>
      </c>
      <c r="H1366">
        <v>13.3</v>
      </c>
      <c r="I1366">
        <v>10.9</v>
      </c>
      <c r="J1366">
        <v>7.38</v>
      </c>
      <c r="K1366">
        <v>5.5</v>
      </c>
      <c r="L1366">
        <v>4.32</v>
      </c>
      <c r="M1366">
        <v>4.28</v>
      </c>
      <c r="N1366">
        <f>VLOOKUP(C1366,'Original PWC Results'!C:E,3,FALSE)</f>
        <v>23.7</v>
      </c>
      <c r="O1366">
        <f t="shared" si="108"/>
        <v>0.60759493670886078</v>
      </c>
      <c r="R1366">
        <f t="shared" si="106"/>
        <v>13</v>
      </c>
      <c r="S1366">
        <f t="shared" si="107"/>
        <v>21</v>
      </c>
    </row>
    <row r="1367" spans="1:19" x14ac:dyDescent="0.3">
      <c r="A1367">
        <f t="shared" si="109"/>
        <v>1366</v>
      </c>
      <c r="B1367" t="s">
        <v>4299</v>
      </c>
      <c r="C1367" t="str">
        <f t="shared" si="105"/>
        <v>rangeland_g_4_GrasslandESA2</v>
      </c>
      <c r="D1367">
        <v>2.76</v>
      </c>
      <c r="E1367">
        <v>2.73</v>
      </c>
      <c r="F1367">
        <v>0.376</v>
      </c>
      <c r="G1367">
        <v>0.22700000000000001</v>
      </c>
      <c r="H1367">
        <v>2.64</v>
      </c>
      <c r="I1367">
        <v>2.2000000000000002</v>
      </c>
      <c r="J1367">
        <v>1.55</v>
      </c>
      <c r="K1367">
        <v>1.22</v>
      </c>
      <c r="L1367">
        <v>0.89600000000000002</v>
      </c>
      <c r="M1367">
        <v>0.88200000000000001</v>
      </c>
      <c r="N1367">
        <f>VLOOKUP(C1367,'Original PWC Results'!C:E,3,FALSE)</f>
        <v>4.9000000000000004</v>
      </c>
      <c r="O1367">
        <f t="shared" si="108"/>
        <v>0.55714285714285705</v>
      </c>
      <c r="R1367">
        <f t="shared" si="106"/>
        <v>13</v>
      </c>
      <c r="S1367">
        <f t="shared" si="107"/>
        <v>21</v>
      </c>
    </row>
    <row r="1368" spans="1:19" x14ac:dyDescent="0.3">
      <c r="A1368">
        <f t="shared" si="109"/>
        <v>1367</v>
      </c>
      <c r="B1368" t="s">
        <v>4300</v>
      </c>
      <c r="C1368" t="str">
        <f t="shared" si="105"/>
        <v>rangeland_g_4_GrasslandESA3</v>
      </c>
      <c r="D1368">
        <v>31.3</v>
      </c>
      <c r="E1368">
        <v>26.8</v>
      </c>
      <c r="F1368">
        <v>2.99</v>
      </c>
      <c r="G1368">
        <v>1.26</v>
      </c>
      <c r="H1368">
        <v>25</v>
      </c>
      <c r="I1368">
        <v>20.8</v>
      </c>
      <c r="J1368">
        <v>14.2</v>
      </c>
      <c r="K1368">
        <v>11</v>
      </c>
      <c r="L1368">
        <v>8.1</v>
      </c>
      <c r="M1368">
        <v>8.0299999999999994</v>
      </c>
      <c r="N1368">
        <f>VLOOKUP(C1368,'Original PWC Results'!C:E,3,FALSE)</f>
        <v>39.9</v>
      </c>
      <c r="O1368">
        <f t="shared" si="108"/>
        <v>0.67167919799498754</v>
      </c>
      <c r="R1368">
        <f t="shared" si="106"/>
        <v>13</v>
      </c>
      <c r="S1368">
        <f t="shared" si="107"/>
        <v>21</v>
      </c>
    </row>
    <row r="1369" spans="1:19" x14ac:dyDescent="0.3">
      <c r="A1369">
        <f t="shared" si="109"/>
        <v>1368</v>
      </c>
      <c r="B1369" t="s">
        <v>4301</v>
      </c>
      <c r="C1369" t="str">
        <f t="shared" si="105"/>
        <v>rangeland_g_4_GrasslandESA4</v>
      </c>
      <c r="D1369">
        <v>2.81</v>
      </c>
      <c r="E1369">
        <v>2.74</v>
      </c>
      <c r="F1369">
        <v>0.378</v>
      </c>
      <c r="G1369">
        <v>0.28799999999999998</v>
      </c>
      <c r="H1369">
        <v>2.58</v>
      </c>
      <c r="I1369">
        <v>1.95</v>
      </c>
      <c r="J1369">
        <v>1.18</v>
      </c>
      <c r="K1369">
        <v>0.91600000000000004</v>
      </c>
      <c r="L1369">
        <v>0.92400000000000004</v>
      </c>
      <c r="M1369">
        <v>0.999</v>
      </c>
      <c r="N1369">
        <f>VLOOKUP(C1369,'Original PWC Results'!C:E,3,FALSE)</f>
        <v>6.53</v>
      </c>
      <c r="O1369">
        <f t="shared" si="108"/>
        <v>0.41960183767228182</v>
      </c>
      <c r="R1369">
        <f t="shared" si="106"/>
        <v>13</v>
      </c>
      <c r="S1369">
        <f t="shared" si="107"/>
        <v>21</v>
      </c>
    </row>
    <row r="1370" spans="1:19" x14ac:dyDescent="0.3">
      <c r="A1370">
        <f t="shared" si="109"/>
        <v>1369</v>
      </c>
      <c r="B1370" t="s">
        <v>4302</v>
      </c>
      <c r="C1370" t="str">
        <f t="shared" si="105"/>
        <v>rangeland_g_4_GrasslandESA5</v>
      </c>
      <c r="D1370">
        <v>28.6</v>
      </c>
      <c r="E1370">
        <v>22.9</v>
      </c>
      <c r="F1370">
        <v>1.91</v>
      </c>
      <c r="G1370">
        <v>0.749</v>
      </c>
      <c r="H1370">
        <v>19.600000000000001</v>
      </c>
      <c r="I1370">
        <v>15.1</v>
      </c>
      <c r="J1370">
        <v>9.6300000000000008</v>
      </c>
      <c r="K1370">
        <v>7.19</v>
      </c>
      <c r="L1370">
        <v>5.6</v>
      </c>
      <c r="M1370">
        <v>5.53</v>
      </c>
      <c r="N1370">
        <f>VLOOKUP(C1370,'Original PWC Results'!C:E,3,FALSE)</f>
        <v>33.9</v>
      </c>
      <c r="O1370">
        <f t="shared" si="108"/>
        <v>0.67551622418879054</v>
      </c>
      <c r="R1370">
        <f t="shared" si="106"/>
        <v>13</v>
      </c>
      <c r="S1370">
        <f t="shared" si="107"/>
        <v>21</v>
      </c>
    </row>
    <row r="1371" spans="1:19" x14ac:dyDescent="0.3">
      <c r="A1371">
        <f t="shared" si="109"/>
        <v>1370</v>
      </c>
      <c r="B1371" t="s">
        <v>4303</v>
      </c>
      <c r="C1371" t="str">
        <f t="shared" si="105"/>
        <v>rangeland_g_4_GrasslandESA6</v>
      </c>
      <c r="D1371">
        <v>11.2</v>
      </c>
      <c r="E1371">
        <v>10.7</v>
      </c>
      <c r="F1371">
        <v>0.91100000000000003</v>
      </c>
      <c r="G1371">
        <v>0.39300000000000002</v>
      </c>
      <c r="H1371">
        <v>10.1</v>
      </c>
      <c r="I1371">
        <v>7.91</v>
      </c>
      <c r="J1371">
        <v>4.8099999999999996</v>
      </c>
      <c r="K1371">
        <v>3.5</v>
      </c>
      <c r="L1371">
        <v>2.73</v>
      </c>
      <c r="M1371">
        <v>2.69</v>
      </c>
      <c r="N1371">
        <f>VLOOKUP(C1371,'Original PWC Results'!C:E,3,FALSE)</f>
        <v>21.2</v>
      </c>
      <c r="O1371">
        <f t="shared" si="108"/>
        <v>0.50471698113207542</v>
      </c>
      <c r="R1371">
        <f t="shared" si="106"/>
        <v>13</v>
      </c>
      <c r="S1371">
        <f t="shared" si="107"/>
        <v>21</v>
      </c>
    </row>
    <row r="1372" spans="1:19" x14ac:dyDescent="0.3">
      <c r="A1372">
        <f t="shared" si="109"/>
        <v>1371</v>
      </c>
      <c r="B1372" t="s">
        <v>4304</v>
      </c>
      <c r="C1372" t="str">
        <f t="shared" si="105"/>
        <v>rangeland_g_4_GrasslandESA7</v>
      </c>
      <c r="D1372">
        <v>22.3</v>
      </c>
      <c r="E1372">
        <v>19.3</v>
      </c>
      <c r="F1372">
        <v>1.27</v>
      </c>
      <c r="G1372">
        <v>0.57799999999999996</v>
      </c>
      <c r="H1372">
        <v>16.8</v>
      </c>
      <c r="I1372">
        <v>12.1</v>
      </c>
      <c r="J1372">
        <v>6.43</v>
      </c>
      <c r="K1372">
        <v>4.7</v>
      </c>
      <c r="L1372">
        <v>4.03</v>
      </c>
      <c r="M1372">
        <v>3.94</v>
      </c>
      <c r="N1372">
        <f>VLOOKUP(C1372,'Original PWC Results'!C:E,3,FALSE)</f>
        <v>31.8</v>
      </c>
      <c r="O1372">
        <f t="shared" si="108"/>
        <v>0.60691823899371067</v>
      </c>
      <c r="R1372">
        <f t="shared" si="106"/>
        <v>13</v>
      </c>
      <c r="S1372">
        <f t="shared" si="107"/>
        <v>21</v>
      </c>
    </row>
    <row r="1373" spans="1:19" x14ac:dyDescent="0.3">
      <c r="A1373">
        <f t="shared" si="109"/>
        <v>1372</v>
      </c>
      <c r="B1373" t="s">
        <v>4305</v>
      </c>
      <c r="C1373" t="str">
        <f t="shared" si="105"/>
        <v>rangeland_g_4_GrasslandESA8</v>
      </c>
      <c r="D1373">
        <v>53.2</v>
      </c>
      <c r="E1373">
        <v>44</v>
      </c>
      <c r="F1373">
        <v>1.95</v>
      </c>
      <c r="G1373">
        <v>0.63700000000000001</v>
      </c>
      <c r="H1373">
        <v>35.5</v>
      </c>
      <c r="I1373">
        <v>22.7</v>
      </c>
      <c r="J1373">
        <v>11.1</v>
      </c>
      <c r="K1373">
        <v>7.67</v>
      </c>
      <c r="L1373">
        <v>6.72</v>
      </c>
      <c r="M1373">
        <v>6.56</v>
      </c>
      <c r="N1373">
        <f>VLOOKUP(C1373,'Original PWC Results'!C:E,3,FALSE)</f>
        <v>59.1</v>
      </c>
      <c r="O1373">
        <f t="shared" si="108"/>
        <v>0.7445008460236886</v>
      </c>
      <c r="R1373">
        <f t="shared" si="106"/>
        <v>13</v>
      </c>
      <c r="S1373">
        <f t="shared" si="107"/>
        <v>21</v>
      </c>
    </row>
    <row r="1374" spans="1:19" x14ac:dyDescent="0.3">
      <c r="A1374">
        <f t="shared" si="109"/>
        <v>1373</v>
      </c>
      <c r="B1374" t="s">
        <v>4306</v>
      </c>
      <c r="C1374" t="str">
        <f t="shared" si="105"/>
        <v>rangeland_g_4_GrasslandESA8</v>
      </c>
      <c r="D1374">
        <v>25.4</v>
      </c>
      <c r="E1374">
        <v>21.1</v>
      </c>
      <c r="F1374">
        <v>0.999</v>
      </c>
      <c r="G1374">
        <v>0.42599999999999999</v>
      </c>
      <c r="H1374">
        <v>17.2</v>
      </c>
      <c r="I1374">
        <v>11.1</v>
      </c>
      <c r="J1374">
        <v>5.73</v>
      </c>
      <c r="K1374">
        <v>3.96</v>
      </c>
      <c r="L1374">
        <v>3.48</v>
      </c>
      <c r="M1374">
        <v>3.38</v>
      </c>
      <c r="N1374">
        <f>VLOOKUP(C1374,'Original PWC Results'!C:E,3,FALSE)</f>
        <v>59.1</v>
      </c>
      <c r="O1374">
        <f t="shared" si="108"/>
        <v>0.35702199661590528</v>
      </c>
      <c r="R1374">
        <f t="shared" si="106"/>
        <v>13</v>
      </c>
      <c r="S1374">
        <f t="shared" si="107"/>
        <v>21</v>
      </c>
    </row>
    <row r="1375" spans="1:19" x14ac:dyDescent="0.3">
      <c r="A1375">
        <f t="shared" si="109"/>
        <v>1374</v>
      </c>
      <c r="B1375" t="s">
        <v>4307</v>
      </c>
      <c r="C1375" t="str">
        <f t="shared" si="105"/>
        <v>rangeland_g_4_GrasslandESA10a</v>
      </c>
      <c r="D1375">
        <v>23.3</v>
      </c>
      <c r="E1375">
        <v>18.8</v>
      </c>
      <c r="F1375">
        <v>1.24</v>
      </c>
      <c r="G1375">
        <v>0.56299999999999994</v>
      </c>
      <c r="H1375">
        <v>15.4</v>
      </c>
      <c r="I1375">
        <v>11.2</v>
      </c>
      <c r="J1375">
        <v>6.19</v>
      </c>
      <c r="K1375">
        <v>4.58</v>
      </c>
      <c r="L1375">
        <v>3.81</v>
      </c>
      <c r="M1375">
        <v>3.75</v>
      </c>
      <c r="N1375">
        <f>VLOOKUP(C1375,'Original PWC Results'!C:E,3,FALSE)</f>
        <v>29.4</v>
      </c>
      <c r="O1375">
        <f t="shared" si="108"/>
        <v>0.63945578231292521</v>
      </c>
      <c r="R1375">
        <f t="shared" si="106"/>
        <v>13</v>
      </c>
      <c r="S1375">
        <f t="shared" si="107"/>
        <v>21</v>
      </c>
    </row>
    <row r="1376" spans="1:19" x14ac:dyDescent="0.3">
      <c r="A1376">
        <f t="shared" si="109"/>
        <v>1375</v>
      </c>
      <c r="B1376" t="s">
        <v>4308</v>
      </c>
      <c r="C1376" t="str">
        <f t="shared" si="105"/>
        <v>rangeland_g_4_GrasslandESA10b</v>
      </c>
      <c r="D1376">
        <v>8.7200000000000006</v>
      </c>
      <c r="E1376">
        <v>8.26</v>
      </c>
      <c r="F1376">
        <v>0.96</v>
      </c>
      <c r="G1376">
        <v>0.58699999999999997</v>
      </c>
      <c r="H1376">
        <v>7.81</v>
      </c>
      <c r="I1376">
        <v>6.61</v>
      </c>
      <c r="J1376">
        <v>4.4400000000000004</v>
      </c>
      <c r="K1376">
        <v>3.35</v>
      </c>
      <c r="L1376">
        <v>2.64</v>
      </c>
      <c r="M1376">
        <v>2.6</v>
      </c>
      <c r="N1376">
        <f>VLOOKUP(C1376,'Original PWC Results'!C:E,3,FALSE)</f>
        <v>13.2</v>
      </c>
      <c r="O1376">
        <f t="shared" si="108"/>
        <v>0.62575757575757573</v>
      </c>
      <c r="R1376">
        <f t="shared" si="106"/>
        <v>13</v>
      </c>
      <c r="S1376">
        <f t="shared" si="107"/>
        <v>21</v>
      </c>
    </row>
    <row r="1377" spans="1:19" x14ac:dyDescent="0.3">
      <c r="A1377">
        <f t="shared" si="109"/>
        <v>1376</v>
      </c>
      <c r="B1377" t="s">
        <v>4309</v>
      </c>
      <c r="C1377" t="str">
        <f t="shared" si="105"/>
        <v>rangeland_g_4_GrasslandESA11a</v>
      </c>
      <c r="D1377">
        <v>30.8</v>
      </c>
      <c r="E1377">
        <v>26.3</v>
      </c>
      <c r="F1377">
        <v>1.82</v>
      </c>
      <c r="G1377">
        <v>0.79500000000000004</v>
      </c>
      <c r="H1377">
        <v>22.4</v>
      </c>
      <c r="I1377">
        <v>16.7</v>
      </c>
      <c r="J1377">
        <v>9.9</v>
      </c>
      <c r="K1377">
        <v>7.07</v>
      </c>
      <c r="L1377">
        <v>5.85</v>
      </c>
      <c r="M1377">
        <v>5.74</v>
      </c>
      <c r="N1377">
        <f>VLOOKUP(C1377,'Original PWC Results'!C:E,3,FALSE)</f>
        <v>39.1</v>
      </c>
      <c r="O1377">
        <f t="shared" si="108"/>
        <v>0.67263427109974427</v>
      </c>
      <c r="R1377">
        <f t="shared" si="106"/>
        <v>13</v>
      </c>
      <c r="S1377">
        <f t="shared" si="107"/>
        <v>21</v>
      </c>
    </row>
    <row r="1378" spans="1:19" x14ac:dyDescent="0.3">
      <c r="A1378">
        <f t="shared" si="109"/>
        <v>1377</v>
      </c>
      <c r="B1378" t="s">
        <v>4310</v>
      </c>
      <c r="C1378" t="str">
        <f t="shared" si="105"/>
        <v>rangeland_g_4_GrasslandESA11b</v>
      </c>
      <c r="D1378">
        <v>17.8</v>
      </c>
      <c r="E1378">
        <v>13.6</v>
      </c>
      <c r="F1378">
        <v>0.93500000000000005</v>
      </c>
      <c r="G1378">
        <v>0.55900000000000005</v>
      </c>
      <c r="H1378">
        <v>11.8</v>
      </c>
      <c r="I1378">
        <v>8.32</v>
      </c>
      <c r="J1378">
        <v>4.74</v>
      </c>
      <c r="K1378">
        <v>3.5</v>
      </c>
      <c r="L1378">
        <v>2.78</v>
      </c>
      <c r="M1378">
        <v>2.74</v>
      </c>
      <c r="N1378">
        <f>VLOOKUP(C1378,'Original PWC Results'!C:E,3,FALSE)</f>
        <v>21.3</v>
      </c>
      <c r="O1378">
        <f t="shared" si="108"/>
        <v>0.63849765258215962</v>
      </c>
      <c r="R1378">
        <f t="shared" si="106"/>
        <v>13</v>
      </c>
      <c r="S1378">
        <f t="shared" si="107"/>
        <v>21</v>
      </c>
    </row>
    <row r="1379" spans="1:19" x14ac:dyDescent="0.3">
      <c r="A1379">
        <f t="shared" si="109"/>
        <v>1378</v>
      </c>
      <c r="B1379" t="s">
        <v>4311</v>
      </c>
      <c r="C1379" t="str">
        <f t="shared" si="105"/>
        <v>rangeland_g_4_GrasslandESA12a</v>
      </c>
      <c r="D1379">
        <v>34.200000000000003</v>
      </c>
      <c r="E1379">
        <v>28.2</v>
      </c>
      <c r="F1379">
        <v>1.84</v>
      </c>
      <c r="G1379">
        <v>0.79</v>
      </c>
      <c r="H1379">
        <v>23.4</v>
      </c>
      <c r="I1379">
        <v>17.600000000000001</v>
      </c>
      <c r="J1379">
        <v>10.199999999999999</v>
      </c>
      <c r="K1379">
        <v>7.21</v>
      </c>
      <c r="L1379">
        <v>5.9</v>
      </c>
      <c r="M1379">
        <v>5.81</v>
      </c>
      <c r="N1379">
        <f>VLOOKUP(C1379,'Original PWC Results'!C:E,3,FALSE)</f>
        <v>40.299999999999997</v>
      </c>
      <c r="O1379">
        <f t="shared" si="108"/>
        <v>0.69975186104218368</v>
      </c>
      <c r="R1379">
        <f t="shared" si="106"/>
        <v>13</v>
      </c>
      <c r="S1379">
        <f t="shared" si="107"/>
        <v>21</v>
      </c>
    </row>
    <row r="1380" spans="1:19" x14ac:dyDescent="0.3">
      <c r="A1380">
        <f t="shared" si="109"/>
        <v>1379</v>
      </c>
      <c r="B1380" t="s">
        <v>4312</v>
      </c>
      <c r="C1380" t="str">
        <f t="shared" si="105"/>
        <v>rangeland_g_4_GrasslandESA12b</v>
      </c>
      <c r="D1380">
        <v>29.6</v>
      </c>
      <c r="E1380">
        <v>23.8</v>
      </c>
      <c r="F1380">
        <v>1.54</v>
      </c>
      <c r="G1380">
        <v>0.498</v>
      </c>
      <c r="H1380">
        <v>20.100000000000001</v>
      </c>
      <c r="I1380">
        <v>14.9</v>
      </c>
      <c r="J1380">
        <v>8.5299999999999994</v>
      </c>
      <c r="K1380">
        <v>6.07</v>
      </c>
      <c r="L1380">
        <v>4.96</v>
      </c>
      <c r="M1380">
        <v>4.8899999999999997</v>
      </c>
      <c r="N1380">
        <f>VLOOKUP(C1380,'Original PWC Results'!C:E,3,FALSE)</f>
        <v>33</v>
      </c>
      <c r="O1380">
        <f t="shared" si="108"/>
        <v>0.72121212121212119</v>
      </c>
      <c r="R1380">
        <f t="shared" si="106"/>
        <v>13</v>
      </c>
      <c r="S1380">
        <f t="shared" si="107"/>
        <v>21</v>
      </c>
    </row>
    <row r="1381" spans="1:19" x14ac:dyDescent="0.3">
      <c r="A1381">
        <f t="shared" si="109"/>
        <v>1380</v>
      </c>
      <c r="B1381" t="s">
        <v>4313</v>
      </c>
      <c r="C1381" t="str">
        <f t="shared" si="105"/>
        <v>rangeland_g_4_GrasslandESA13</v>
      </c>
      <c r="D1381">
        <v>17.8</v>
      </c>
      <c r="E1381">
        <v>15.9</v>
      </c>
      <c r="F1381">
        <v>1.1299999999999999</v>
      </c>
      <c r="G1381">
        <v>0.51400000000000001</v>
      </c>
      <c r="H1381">
        <v>13.8</v>
      </c>
      <c r="I1381">
        <v>9.42</v>
      </c>
      <c r="J1381">
        <v>5.3</v>
      </c>
      <c r="K1381">
        <v>4.07</v>
      </c>
      <c r="L1381">
        <v>3.14</v>
      </c>
      <c r="M1381">
        <v>3.1</v>
      </c>
      <c r="N1381">
        <f>VLOOKUP(C1381,'Original PWC Results'!C:E,3,FALSE)</f>
        <v>25.3</v>
      </c>
      <c r="O1381">
        <f t="shared" si="108"/>
        <v>0.62845849802371545</v>
      </c>
      <c r="R1381">
        <f t="shared" si="106"/>
        <v>13</v>
      </c>
      <c r="S1381">
        <f t="shared" si="107"/>
        <v>21</v>
      </c>
    </row>
    <row r="1382" spans="1:19" x14ac:dyDescent="0.3">
      <c r="A1382">
        <f t="shared" si="109"/>
        <v>1381</v>
      </c>
      <c r="B1382" t="s">
        <v>4314</v>
      </c>
      <c r="C1382" t="str">
        <f t="shared" si="105"/>
        <v>rangeland_g_4_GrasslandESA14</v>
      </c>
      <c r="D1382">
        <v>3.4</v>
      </c>
      <c r="E1382">
        <v>3.29</v>
      </c>
      <c r="F1382">
        <v>0.55800000000000005</v>
      </c>
      <c r="G1382">
        <v>0.43</v>
      </c>
      <c r="H1382">
        <v>3.04</v>
      </c>
      <c r="I1382">
        <v>2.73</v>
      </c>
      <c r="J1382">
        <v>2.2599999999999998</v>
      </c>
      <c r="K1382">
        <v>1.85</v>
      </c>
      <c r="L1382">
        <v>1.39</v>
      </c>
      <c r="M1382">
        <v>1.38</v>
      </c>
      <c r="N1382">
        <f>VLOOKUP(C1382,'Original PWC Results'!C:E,3,FALSE)</f>
        <v>4.57</v>
      </c>
      <c r="O1382">
        <f t="shared" si="108"/>
        <v>0.71991247264770242</v>
      </c>
      <c r="R1382">
        <f t="shared" si="106"/>
        <v>13</v>
      </c>
      <c r="S1382">
        <f t="shared" si="107"/>
        <v>21</v>
      </c>
    </row>
    <row r="1383" spans="1:19" x14ac:dyDescent="0.3">
      <c r="A1383">
        <f t="shared" si="109"/>
        <v>1382</v>
      </c>
      <c r="B1383" t="s">
        <v>4315</v>
      </c>
      <c r="C1383" t="str">
        <f t="shared" si="105"/>
        <v>rangeland_g_4_GrasslandESA15a</v>
      </c>
      <c r="D1383">
        <v>6.39</v>
      </c>
      <c r="E1383">
        <v>6.14</v>
      </c>
      <c r="F1383">
        <v>0.73899999999999999</v>
      </c>
      <c r="G1383">
        <v>0.40799999999999997</v>
      </c>
      <c r="H1383">
        <v>5.76</v>
      </c>
      <c r="I1383">
        <v>4.92</v>
      </c>
      <c r="J1383">
        <v>3.28</v>
      </c>
      <c r="K1383">
        <v>2.5099999999999998</v>
      </c>
      <c r="L1383">
        <v>1.88</v>
      </c>
      <c r="M1383">
        <v>1.86</v>
      </c>
      <c r="N1383">
        <f>VLOOKUP(C1383,'Original PWC Results'!C:E,3,FALSE)</f>
        <v>9.4499999999999993</v>
      </c>
      <c r="O1383">
        <f t="shared" si="108"/>
        <v>0.64973544973544972</v>
      </c>
      <c r="R1383">
        <f t="shared" si="106"/>
        <v>13</v>
      </c>
      <c r="S1383">
        <f t="shared" si="107"/>
        <v>21</v>
      </c>
    </row>
    <row r="1384" spans="1:19" x14ac:dyDescent="0.3">
      <c r="A1384">
        <f t="shared" si="109"/>
        <v>1383</v>
      </c>
      <c r="B1384" t="s">
        <v>4316</v>
      </c>
      <c r="C1384" t="str">
        <f t="shared" si="105"/>
        <v>rangeland_g_4_GrasslandESA15b</v>
      </c>
      <c r="D1384">
        <v>13.7</v>
      </c>
      <c r="E1384">
        <v>11.6</v>
      </c>
      <c r="F1384">
        <v>0.66800000000000004</v>
      </c>
      <c r="G1384">
        <v>0.32</v>
      </c>
      <c r="H1384">
        <v>9.9600000000000009</v>
      </c>
      <c r="I1384">
        <v>5.38</v>
      </c>
      <c r="J1384">
        <v>2.63</v>
      </c>
      <c r="K1384">
        <v>1.92</v>
      </c>
      <c r="L1384">
        <v>1.58</v>
      </c>
      <c r="M1384">
        <v>1.54</v>
      </c>
      <c r="N1384">
        <f>VLOOKUP(C1384,'Original PWC Results'!C:E,3,FALSE)</f>
        <v>16.600000000000001</v>
      </c>
      <c r="O1384">
        <f t="shared" si="108"/>
        <v>0.69879518072289148</v>
      </c>
      <c r="R1384">
        <f t="shared" si="106"/>
        <v>13</v>
      </c>
      <c r="S1384">
        <f t="shared" si="107"/>
        <v>21</v>
      </c>
    </row>
    <row r="1385" spans="1:19" x14ac:dyDescent="0.3">
      <c r="A1385">
        <f t="shared" si="109"/>
        <v>1384</v>
      </c>
      <c r="B1385" t="s">
        <v>4317</v>
      </c>
      <c r="C1385" t="str">
        <f t="shared" si="105"/>
        <v>rangeland_g_4_GrasslandESA16a</v>
      </c>
      <c r="D1385">
        <v>13.2</v>
      </c>
      <c r="E1385">
        <v>12.1</v>
      </c>
      <c r="F1385">
        <v>1.5</v>
      </c>
      <c r="G1385">
        <v>0.56299999999999994</v>
      </c>
      <c r="H1385">
        <v>11.2</v>
      </c>
      <c r="I1385">
        <v>9.6</v>
      </c>
      <c r="J1385">
        <v>6.95</v>
      </c>
      <c r="K1385">
        <v>5.48</v>
      </c>
      <c r="L1385">
        <v>4.0999999999999996</v>
      </c>
      <c r="M1385">
        <v>4.0599999999999996</v>
      </c>
      <c r="N1385">
        <f>VLOOKUP(C1385,'Original PWC Results'!C:E,3,FALSE)</f>
        <v>19.5</v>
      </c>
      <c r="O1385">
        <f t="shared" si="108"/>
        <v>0.62051282051282053</v>
      </c>
      <c r="R1385">
        <f t="shared" si="106"/>
        <v>13</v>
      </c>
      <c r="S1385">
        <f t="shared" si="107"/>
        <v>21</v>
      </c>
    </row>
    <row r="1386" spans="1:19" x14ac:dyDescent="0.3">
      <c r="A1386">
        <f t="shared" si="109"/>
        <v>1385</v>
      </c>
      <c r="B1386" t="s">
        <v>4318</v>
      </c>
      <c r="C1386" t="str">
        <f t="shared" si="105"/>
        <v>rangeland_g_4_GrasslandESA16b</v>
      </c>
      <c r="D1386">
        <v>2.8</v>
      </c>
      <c r="E1386">
        <v>2.78</v>
      </c>
      <c r="F1386">
        <v>0.46800000000000003</v>
      </c>
      <c r="G1386">
        <v>0.40899999999999997</v>
      </c>
      <c r="H1386">
        <v>2.72</v>
      </c>
      <c r="I1386">
        <v>2.4700000000000002</v>
      </c>
      <c r="J1386">
        <v>1.93</v>
      </c>
      <c r="K1386">
        <v>1.63</v>
      </c>
      <c r="L1386">
        <v>1.1299999999999999</v>
      </c>
      <c r="M1386">
        <v>1.1200000000000001</v>
      </c>
      <c r="N1386">
        <f>VLOOKUP(C1386,'Original PWC Results'!C:E,3,FALSE)</f>
        <v>3.58</v>
      </c>
      <c r="O1386">
        <f t="shared" si="108"/>
        <v>0.77653631284916191</v>
      </c>
      <c r="R1386">
        <f t="shared" si="106"/>
        <v>13</v>
      </c>
      <c r="S1386">
        <f t="shared" si="107"/>
        <v>21</v>
      </c>
    </row>
    <row r="1387" spans="1:19" x14ac:dyDescent="0.3">
      <c r="A1387">
        <f t="shared" si="109"/>
        <v>1386</v>
      </c>
      <c r="B1387" t="s">
        <v>4319</v>
      </c>
      <c r="C1387" t="str">
        <f t="shared" si="105"/>
        <v>rangeland_g_4_GrasslandESA17a</v>
      </c>
      <c r="D1387">
        <v>14.7</v>
      </c>
      <c r="E1387">
        <v>13.4</v>
      </c>
      <c r="F1387">
        <v>2.09</v>
      </c>
      <c r="G1387">
        <v>0.95</v>
      </c>
      <c r="H1387">
        <v>12.3</v>
      </c>
      <c r="I1387">
        <v>10.9</v>
      </c>
      <c r="J1387">
        <v>8.51</v>
      </c>
      <c r="K1387">
        <v>6.9</v>
      </c>
      <c r="L1387">
        <v>5.45</v>
      </c>
      <c r="M1387">
        <v>5.41</v>
      </c>
      <c r="N1387">
        <f>VLOOKUP(C1387,'Original PWC Results'!C:E,3,FALSE)</f>
        <v>17.399999999999999</v>
      </c>
      <c r="O1387">
        <f t="shared" si="108"/>
        <v>0.77011494252873569</v>
      </c>
      <c r="R1387">
        <f t="shared" si="106"/>
        <v>13</v>
      </c>
      <c r="S1387">
        <f t="shared" si="107"/>
        <v>21</v>
      </c>
    </row>
    <row r="1388" spans="1:19" x14ac:dyDescent="0.3">
      <c r="A1388">
        <f t="shared" si="109"/>
        <v>1387</v>
      </c>
      <c r="B1388" t="s">
        <v>4320</v>
      </c>
      <c r="C1388" t="str">
        <f t="shared" si="105"/>
        <v>rangeland_g_4_GrasslandESA17b</v>
      </c>
      <c r="D1388">
        <v>2.98</v>
      </c>
      <c r="E1388">
        <v>2.95</v>
      </c>
      <c r="F1388">
        <v>0.52800000000000002</v>
      </c>
      <c r="G1388">
        <v>0.39600000000000002</v>
      </c>
      <c r="H1388">
        <v>2.88</v>
      </c>
      <c r="I1388">
        <v>2.46</v>
      </c>
      <c r="J1388">
        <v>1.8</v>
      </c>
      <c r="K1388">
        <v>1.41</v>
      </c>
      <c r="L1388">
        <v>1.1000000000000001</v>
      </c>
      <c r="M1388">
        <v>1.0900000000000001</v>
      </c>
      <c r="N1388">
        <f>VLOOKUP(C1388,'Original PWC Results'!C:E,3,FALSE)</f>
        <v>3.44</v>
      </c>
      <c r="O1388">
        <f t="shared" si="108"/>
        <v>0.8575581395348838</v>
      </c>
      <c r="R1388">
        <f t="shared" si="106"/>
        <v>13</v>
      </c>
      <c r="S1388">
        <f t="shared" si="107"/>
        <v>21</v>
      </c>
    </row>
    <row r="1389" spans="1:19" x14ac:dyDescent="0.3">
      <c r="A1389">
        <f t="shared" si="109"/>
        <v>1388</v>
      </c>
      <c r="B1389" t="s">
        <v>4321</v>
      </c>
      <c r="C1389" t="str">
        <f t="shared" si="105"/>
        <v>rangeland_g_4_GrasslandESA18a</v>
      </c>
      <c r="D1389">
        <v>8.36</v>
      </c>
      <c r="E1389">
        <v>8.0399999999999991</v>
      </c>
      <c r="F1389">
        <v>0.98299999999999998</v>
      </c>
      <c r="G1389">
        <v>0.53700000000000003</v>
      </c>
      <c r="H1389">
        <v>7.62</v>
      </c>
      <c r="I1389">
        <v>6.39</v>
      </c>
      <c r="J1389">
        <v>4.49</v>
      </c>
      <c r="K1389">
        <v>3.51</v>
      </c>
      <c r="L1389">
        <v>2.61</v>
      </c>
      <c r="M1389">
        <v>2.59</v>
      </c>
      <c r="N1389">
        <f>VLOOKUP(C1389,'Original PWC Results'!C:E,3,FALSE)</f>
        <v>12.7</v>
      </c>
      <c r="O1389">
        <f t="shared" si="108"/>
        <v>0.63307086614173225</v>
      </c>
      <c r="R1389">
        <f t="shared" si="106"/>
        <v>13</v>
      </c>
      <c r="S1389">
        <f t="shared" si="107"/>
        <v>21</v>
      </c>
    </row>
    <row r="1390" spans="1:19" x14ac:dyDescent="0.3">
      <c r="A1390">
        <f t="shared" si="109"/>
        <v>1389</v>
      </c>
      <c r="B1390" t="s">
        <v>4322</v>
      </c>
      <c r="C1390" t="str">
        <f t="shared" si="105"/>
        <v>rangeland_g_4_GrasslandESA18b</v>
      </c>
      <c r="D1390">
        <v>24.4</v>
      </c>
      <c r="E1390">
        <v>22.6</v>
      </c>
      <c r="F1390">
        <v>2.15</v>
      </c>
      <c r="G1390">
        <v>0.59399999999999997</v>
      </c>
      <c r="H1390">
        <v>20.7</v>
      </c>
      <c r="I1390">
        <v>16.2</v>
      </c>
      <c r="J1390">
        <v>10.4</v>
      </c>
      <c r="K1390">
        <v>7.88</v>
      </c>
      <c r="L1390">
        <v>5.87</v>
      </c>
      <c r="M1390">
        <v>5.82</v>
      </c>
      <c r="N1390">
        <f>VLOOKUP(C1390,'Original PWC Results'!C:E,3,FALSE)</f>
        <v>32.4</v>
      </c>
      <c r="O1390">
        <f t="shared" si="108"/>
        <v>0.69753086419753096</v>
      </c>
      <c r="R1390">
        <f t="shared" si="106"/>
        <v>13</v>
      </c>
      <c r="S1390">
        <f t="shared" si="107"/>
        <v>21</v>
      </c>
    </row>
    <row r="1391" spans="1:19" x14ac:dyDescent="0.3">
      <c r="A1391">
        <f t="shared" si="109"/>
        <v>1390</v>
      </c>
      <c r="B1391" t="s">
        <v>4323</v>
      </c>
      <c r="C1391" t="str">
        <f t="shared" si="105"/>
        <v>rangeland_g_4_GrasslandESA19a</v>
      </c>
      <c r="D1391">
        <v>19</v>
      </c>
      <c r="E1391">
        <v>16.8</v>
      </c>
      <c r="F1391">
        <v>2.37</v>
      </c>
      <c r="G1391">
        <v>1.43</v>
      </c>
      <c r="H1391">
        <v>14.7</v>
      </c>
      <c r="I1391">
        <v>11.6</v>
      </c>
      <c r="J1391">
        <v>7.99</v>
      </c>
      <c r="K1391">
        <v>6.42</v>
      </c>
      <c r="L1391">
        <v>4.9000000000000004</v>
      </c>
      <c r="M1391">
        <v>4.8600000000000003</v>
      </c>
      <c r="N1391">
        <f>VLOOKUP(C1391,'Original PWC Results'!C:E,3,FALSE)</f>
        <v>20.9</v>
      </c>
      <c r="O1391">
        <f t="shared" si="108"/>
        <v>0.80382775119617234</v>
      </c>
      <c r="R1391">
        <f t="shared" si="106"/>
        <v>13</v>
      </c>
      <c r="S1391">
        <f t="shared" si="107"/>
        <v>21</v>
      </c>
    </row>
    <row r="1392" spans="1:19" x14ac:dyDescent="0.3">
      <c r="A1392">
        <f t="shared" si="109"/>
        <v>1391</v>
      </c>
      <c r="B1392" t="s">
        <v>4324</v>
      </c>
      <c r="C1392" t="str">
        <f t="shared" si="105"/>
        <v>rangeland_g_4_GrasslandESA19b</v>
      </c>
      <c r="D1392">
        <v>19.399999999999999</v>
      </c>
      <c r="E1392">
        <v>17.899999999999999</v>
      </c>
      <c r="F1392">
        <v>3.76</v>
      </c>
      <c r="G1392">
        <v>2.5299999999999998</v>
      </c>
      <c r="H1392">
        <v>16.600000000000001</v>
      </c>
      <c r="I1392">
        <v>14.1</v>
      </c>
      <c r="J1392">
        <v>10.9</v>
      </c>
      <c r="K1392">
        <v>8.94</v>
      </c>
      <c r="L1392">
        <v>6.9</v>
      </c>
      <c r="M1392">
        <v>6.86</v>
      </c>
      <c r="N1392">
        <f>VLOOKUP(C1392,'Original PWC Results'!C:E,3,FALSE)</f>
        <v>24</v>
      </c>
      <c r="O1392">
        <f t="shared" si="108"/>
        <v>0.74583333333333324</v>
      </c>
      <c r="R1392">
        <f t="shared" si="106"/>
        <v>13</v>
      </c>
      <c r="S1392">
        <f t="shared" si="107"/>
        <v>21</v>
      </c>
    </row>
    <row r="1393" spans="1:19" x14ac:dyDescent="0.3">
      <c r="A1393">
        <f t="shared" si="109"/>
        <v>1392</v>
      </c>
      <c r="B1393" t="s">
        <v>4325</v>
      </c>
      <c r="C1393" t="str">
        <f t="shared" si="105"/>
        <v>rangeland_g_4_GrasslandESA20a</v>
      </c>
      <c r="D1393">
        <v>11.4</v>
      </c>
      <c r="E1393">
        <v>9.69</v>
      </c>
      <c r="F1393">
        <v>0.47</v>
      </c>
      <c r="G1393">
        <v>0.222</v>
      </c>
      <c r="H1393">
        <v>8.23</v>
      </c>
      <c r="I1393">
        <v>4.9800000000000004</v>
      </c>
      <c r="J1393">
        <v>2.5299999999999998</v>
      </c>
      <c r="K1393">
        <v>1.82</v>
      </c>
      <c r="L1393">
        <v>1.48</v>
      </c>
      <c r="M1393">
        <v>1.46</v>
      </c>
      <c r="N1393">
        <f>VLOOKUP(C1393,'Original PWC Results'!C:E,3,FALSE)</f>
        <v>18.2</v>
      </c>
      <c r="O1393">
        <f t="shared" si="108"/>
        <v>0.53241758241758241</v>
      </c>
      <c r="R1393">
        <f t="shared" si="106"/>
        <v>13</v>
      </c>
      <c r="S1393">
        <f t="shared" si="107"/>
        <v>21</v>
      </c>
    </row>
    <row r="1394" spans="1:19" x14ac:dyDescent="0.3">
      <c r="A1394">
        <f t="shared" si="109"/>
        <v>1393</v>
      </c>
      <c r="B1394" t="s">
        <v>4326</v>
      </c>
      <c r="C1394" t="str">
        <f t="shared" si="105"/>
        <v>rangeland_g_4_GrasslandESA20b</v>
      </c>
      <c r="D1394">
        <v>8.1199999999999992</v>
      </c>
      <c r="E1394">
        <v>7.32</v>
      </c>
      <c r="F1394">
        <v>0.59699999999999998</v>
      </c>
      <c r="G1394">
        <v>0.24</v>
      </c>
      <c r="H1394">
        <v>6.47</v>
      </c>
      <c r="I1394">
        <v>4.66</v>
      </c>
      <c r="J1394">
        <v>2.95</v>
      </c>
      <c r="K1394">
        <v>2.67</v>
      </c>
      <c r="L1394">
        <v>1.77</v>
      </c>
      <c r="M1394">
        <v>1.75</v>
      </c>
      <c r="N1394">
        <f>VLOOKUP(C1394,'Original PWC Results'!C:E,3,FALSE)</f>
        <v>16.399999999999999</v>
      </c>
      <c r="O1394">
        <f t="shared" si="108"/>
        <v>0.44634146341463421</v>
      </c>
      <c r="R1394">
        <f t="shared" si="106"/>
        <v>13</v>
      </c>
      <c r="S1394">
        <f t="shared" si="107"/>
        <v>21</v>
      </c>
    </row>
    <row r="1395" spans="1:19" x14ac:dyDescent="0.3">
      <c r="A1395">
        <f t="shared" si="109"/>
        <v>1394</v>
      </c>
      <c r="B1395" t="s">
        <v>4327</v>
      </c>
      <c r="C1395" t="str">
        <f t="shared" si="105"/>
        <v>rangeland_g_4_GrasslandESA21</v>
      </c>
      <c r="D1395">
        <v>2.75</v>
      </c>
      <c r="E1395">
        <v>2.68</v>
      </c>
      <c r="F1395">
        <v>0.17799999999999999</v>
      </c>
      <c r="G1395">
        <v>0.16700000000000001</v>
      </c>
      <c r="H1395">
        <v>2.67</v>
      </c>
      <c r="I1395">
        <v>2.62</v>
      </c>
      <c r="J1395">
        <v>1.94</v>
      </c>
      <c r="K1395">
        <v>1.46</v>
      </c>
      <c r="L1395">
        <v>0.53200000000000003</v>
      </c>
      <c r="M1395">
        <v>0.52300000000000002</v>
      </c>
      <c r="N1395">
        <f>VLOOKUP(C1395,'Original PWC Results'!C:E,3,FALSE)</f>
        <v>3.63</v>
      </c>
      <c r="O1395">
        <f t="shared" si="108"/>
        <v>0.73829201101928377</v>
      </c>
      <c r="R1395">
        <f t="shared" si="106"/>
        <v>13</v>
      </c>
      <c r="S1395">
        <f t="shared" si="107"/>
        <v>21</v>
      </c>
    </row>
    <row r="1396" spans="1:19" x14ac:dyDescent="0.3">
      <c r="A1396">
        <f t="shared" si="109"/>
        <v>1395</v>
      </c>
      <c r="B1396" t="s">
        <v>4328</v>
      </c>
      <c r="C1396" t="str">
        <f t="shared" si="105"/>
        <v>root_g_7_VegetableESA1</v>
      </c>
      <c r="D1396">
        <v>182</v>
      </c>
      <c r="E1396">
        <v>180</v>
      </c>
      <c r="F1396">
        <v>25.1</v>
      </c>
      <c r="G1396">
        <v>9.64</v>
      </c>
      <c r="H1396">
        <v>176</v>
      </c>
      <c r="I1396">
        <v>150</v>
      </c>
      <c r="J1396">
        <v>105</v>
      </c>
      <c r="K1396">
        <v>82.7</v>
      </c>
      <c r="L1396">
        <v>103</v>
      </c>
      <c r="M1396">
        <v>102</v>
      </c>
      <c r="N1396">
        <f>VLOOKUP(C1396,'Original PWC Results'!C:E,3,FALSE)</f>
        <v>255</v>
      </c>
      <c r="O1396">
        <f t="shared" si="108"/>
        <v>0.70588235294117652</v>
      </c>
      <c r="R1396">
        <f t="shared" si="106"/>
        <v>8</v>
      </c>
      <c r="S1396">
        <f t="shared" si="107"/>
        <v>16</v>
      </c>
    </row>
    <row r="1397" spans="1:19" x14ac:dyDescent="0.3">
      <c r="A1397">
        <f t="shared" si="109"/>
        <v>1396</v>
      </c>
      <c r="B1397" t="s">
        <v>4329</v>
      </c>
      <c r="C1397" t="str">
        <f t="shared" si="105"/>
        <v>root_g_7_VegetableESA2</v>
      </c>
      <c r="D1397">
        <v>68.900000000000006</v>
      </c>
      <c r="E1397">
        <v>67.400000000000006</v>
      </c>
      <c r="F1397">
        <v>9.81</v>
      </c>
      <c r="G1397">
        <v>5.88</v>
      </c>
      <c r="H1397">
        <v>63.1</v>
      </c>
      <c r="I1397">
        <v>55.7</v>
      </c>
      <c r="J1397">
        <v>41.4</v>
      </c>
      <c r="K1397">
        <v>32.5</v>
      </c>
      <c r="L1397">
        <v>27.5</v>
      </c>
      <c r="M1397">
        <v>27.3</v>
      </c>
      <c r="N1397">
        <f>VLOOKUP(C1397,'Original PWC Results'!C:E,3,FALSE)</f>
        <v>113</v>
      </c>
      <c r="O1397">
        <f t="shared" si="108"/>
        <v>0.5964601769911505</v>
      </c>
      <c r="R1397">
        <f t="shared" si="106"/>
        <v>8</v>
      </c>
      <c r="S1397">
        <f t="shared" si="107"/>
        <v>16</v>
      </c>
    </row>
    <row r="1398" spans="1:19" x14ac:dyDescent="0.3">
      <c r="A1398">
        <f t="shared" si="109"/>
        <v>1397</v>
      </c>
      <c r="B1398" t="s">
        <v>4330</v>
      </c>
      <c r="C1398" t="str">
        <f t="shared" si="105"/>
        <v>root_g_7_VegetableESA3</v>
      </c>
      <c r="D1398">
        <v>178</v>
      </c>
      <c r="E1398">
        <v>175</v>
      </c>
      <c r="F1398">
        <v>26.1</v>
      </c>
      <c r="G1398">
        <v>14.9</v>
      </c>
      <c r="H1398">
        <v>168</v>
      </c>
      <c r="I1398">
        <v>150</v>
      </c>
      <c r="J1398">
        <v>112</v>
      </c>
      <c r="K1398">
        <v>90.3</v>
      </c>
      <c r="L1398">
        <v>66.8</v>
      </c>
      <c r="M1398">
        <v>66.2</v>
      </c>
      <c r="N1398">
        <f>VLOOKUP(C1398,'Original PWC Results'!C:E,3,FALSE)</f>
        <v>222</v>
      </c>
      <c r="O1398">
        <f t="shared" si="108"/>
        <v>0.78828828828828834</v>
      </c>
      <c r="R1398">
        <f t="shared" si="106"/>
        <v>8</v>
      </c>
      <c r="S1398">
        <f t="shared" si="107"/>
        <v>16</v>
      </c>
    </row>
    <row r="1399" spans="1:19" x14ac:dyDescent="0.3">
      <c r="A1399">
        <f t="shared" si="109"/>
        <v>1398</v>
      </c>
      <c r="B1399" t="s">
        <v>4331</v>
      </c>
      <c r="C1399" t="str">
        <f t="shared" si="105"/>
        <v>root_g_7_VegetableESA4</v>
      </c>
      <c r="D1399">
        <v>53.7</v>
      </c>
      <c r="E1399">
        <v>52.8</v>
      </c>
      <c r="F1399">
        <v>9.3000000000000007</v>
      </c>
      <c r="G1399">
        <v>6.48</v>
      </c>
      <c r="H1399">
        <v>51</v>
      </c>
      <c r="I1399">
        <v>40.6</v>
      </c>
      <c r="J1399">
        <v>28.8</v>
      </c>
      <c r="K1399">
        <v>23.5</v>
      </c>
      <c r="L1399">
        <v>18.2</v>
      </c>
      <c r="M1399">
        <v>18</v>
      </c>
      <c r="N1399">
        <f>VLOOKUP(C1399,'Original PWC Results'!C:E,3,FALSE)</f>
        <v>106</v>
      </c>
      <c r="O1399">
        <f t="shared" si="108"/>
        <v>0.49811320754716981</v>
      </c>
      <c r="R1399">
        <f t="shared" si="106"/>
        <v>8</v>
      </c>
      <c r="S1399">
        <f t="shared" si="107"/>
        <v>16</v>
      </c>
    </row>
    <row r="1400" spans="1:19" x14ac:dyDescent="0.3">
      <c r="A1400">
        <f t="shared" si="109"/>
        <v>1399</v>
      </c>
      <c r="B1400" t="s">
        <v>4332</v>
      </c>
      <c r="C1400" t="str">
        <f t="shared" si="105"/>
        <v>root_g_7_VegetableESA5</v>
      </c>
      <c r="D1400">
        <v>125</v>
      </c>
      <c r="E1400">
        <v>123</v>
      </c>
      <c r="F1400">
        <v>16.600000000000001</v>
      </c>
      <c r="G1400">
        <v>10.6</v>
      </c>
      <c r="H1400">
        <v>117</v>
      </c>
      <c r="I1400">
        <v>98.2</v>
      </c>
      <c r="J1400">
        <v>72.400000000000006</v>
      </c>
      <c r="K1400">
        <v>56.6</v>
      </c>
      <c r="L1400">
        <v>46.7</v>
      </c>
      <c r="M1400">
        <v>46.1</v>
      </c>
      <c r="N1400">
        <f>VLOOKUP(C1400,'Original PWC Results'!C:E,3,FALSE)</f>
        <v>167</v>
      </c>
      <c r="O1400">
        <f t="shared" si="108"/>
        <v>0.73652694610778446</v>
      </c>
      <c r="R1400">
        <f t="shared" si="106"/>
        <v>8</v>
      </c>
      <c r="S1400">
        <f t="shared" si="107"/>
        <v>16</v>
      </c>
    </row>
    <row r="1401" spans="1:19" x14ac:dyDescent="0.3">
      <c r="A1401">
        <f t="shared" si="109"/>
        <v>1400</v>
      </c>
      <c r="B1401" t="s">
        <v>4333</v>
      </c>
      <c r="C1401" t="str">
        <f t="shared" si="105"/>
        <v>root_g_7_VegetableESA6</v>
      </c>
      <c r="D1401">
        <v>140</v>
      </c>
      <c r="E1401">
        <v>138</v>
      </c>
      <c r="F1401">
        <v>16.7</v>
      </c>
      <c r="G1401">
        <v>9.77</v>
      </c>
      <c r="H1401">
        <v>134</v>
      </c>
      <c r="I1401">
        <v>106</v>
      </c>
      <c r="J1401">
        <v>70.2</v>
      </c>
      <c r="K1401">
        <v>56.9</v>
      </c>
      <c r="L1401">
        <v>44.1</v>
      </c>
      <c r="M1401">
        <v>43.6</v>
      </c>
      <c r="N1401">
        <f>VLOOKUP(C1401,'Original PWC Results'!C:E,3,FALSE)</f>
        <v>194</v>
      </c>
      <c r="O1401">
        <f t="shared" si="108"/>
        <v>0.71134020618556704</v>
      </c>
      <c r="R1401">
        <f t="shared" si="106"/>
        <v>8</v>
      </c>
      <c r="S1401">
        <f t="shared" si="107"/>
        <v>16</v>
      </c>
    </row>
    <row r="1402" spans="1:19" x14ac:dyDescent="0.3">
      <c r="A1402">
        <f t="shared" si="109"/>
        <v>1401</v>
      </c>
      <c r="B1402" t="s">
        <v>4334</v>
      </c>
      <c r="C1402" t="str">
        <f t="shared" si="105"/>
        <v>root_g_7_VegetableESA7</v>
      </c>
      <c r="D1402">
        <v>151</v>
      </c>
      <c r="E1402">
        <v>147</v>
      </c>
      <c r="F1402">
        <v>14.8</v>
      </c>
      <c r="G1402">
        <v>10.199999999999999</v>
      </c>
      <c r="H1402">
        <v>139</v>
      </c>
      <c r="I1402">
        <v>105</v>
      </c>
      <c r="J1402">
        <v>63.1</v>
      </c>
      <c r="K1402">
        <v>49</v>
      </c>
      <c r="L1402">
        <v>44.3</v>
      </c>
      <c r="M1402">
        <v>43.5</v>
      </c>
      <c r="N1402">
        <f>VLOOKUP(C1402,'Original PWC Results'!C:E,3,FALSE)</f>
        <v>205</v>
      </c>
      <c r="O1402">
        <f t="shared" si="108"/>
        <v>0.71707317073170729</v>
      </c>
      <c r="R1402">
        <f t="shared" si="106"/>
        <v>8</v>
      </c>
      <c r="S1402">
        <f t="shared" si="107"/>
        <v>16</v>
      </c>
    </row>
    <row r="1403" spans="1:19" x14ac:dyDescent="0.3">
      <c r="A1403">
        <f t="shared" si="109"/>
        <v>1402</v>
      </c>
      <c r="B1403" t="s">
        <v>4335</v>
      </c>
      <c r="C1403" t="str">
        <f t="shared" si="105"/>
        <v>root_g_7_VegetableESA8</v>
      </c>
      <c r="D1403">
        <v>68.2</v>
      </c>
      <c r="E1403">
        <v>66.2</v>
      </c>
      <c r="F1403">
        <v>5.53</v>
      </c>
      <c r="G1403">
        <v>3.93</v>
      </c>
      <c r="H1403">
        <v>62.2</v>
      </c>
      <c r="I1403">
        <v>44</v>
      </c>
      <c r="J1403">
        <v>25.7</v>
      </c>
      <c r="K1403">
        <v>20</v>
      </c>
      <c r="L1403">
        <v>16.600000000000001</v>
      </c>
      <c r="M1403">
        <v>16.3</v>
      </c>
      <c r="N1403">
        <f>VLOOKUP(C1403,'Original PWC Results'!C:E,3,FALSE)</f>
        <v>110</v>
      </c>
      <c r="O1403">
        <f t="shared" si="108"/>
        <v>0.60181818181818181</v>
      </c>
      <c r="R1403">
        <f t="shared" si="106"/>
        <v>8</v>
      </c>
      <c r="S1403">
        <f t="shared" si="107"/>
        <v>16</v>
      </c>
    </row>
    <row r="1404" spans="1:19" x14ac:dyDescent="0.3">
      <c r="A1404">
        <f t="shared" si="109"/>
        <v>1403</v>
      </c>
      <c r="B1404" t="s">
        <v>4336</v>
      </c>
      <c r="C1404" t="str">
        <f t="shared" si="105"/>
        <v>root_g_7_VegetableESA9</v>
      </c>
      <c r="D1404">
        <v>71.900000000000006</v>
      </c>
      <c r="E1404">
        <v>70.599999999999994</v>
      </c>
      <c r="F1404">
        <v>10.3</v>
      </c>
      <c r="G1404">
        <v>7.2</v>
      </c>
      <c r="H1404">
        <v>68.2</v>
      </c>
      <c r="I1404">
        <v>52.8</v>
      </c>
      <c r="J1404">
        <v>34.700000000000003</v>
      </c>
      <c r="K1404">
        <v>28</v>
      </c>
      <c r="L1404">
        <v>23.6</v>
      </c>
      <c r="M1404">
        <v>23.3</v>
      </c>
      <c r="N1404">
        <f>VLOOKUP(C1404,'Original PWC Results'!C:E,3,FALSE)</f>
        <v>100</v>
      </c>
      <c r="O1404">
        <f t="shared" si="108"/>
        <v>0.70599999999999996</v>
      </c>
      <c r="R1404">
        <f t="shared" si="106"/>
        <v>8</v>
      </c>
      <c r="S1404">
        <f t="shared" si="107"/>
        <v>16</v>
      </c>
    </row>
    <row r="1405" spans="1:19" x14ac:dyDescent="0.3">
      <c r="A1405">
        <f t="shared" si="109"/>
        <v>1404</v>
      </c>
      <c r="B1405" t="s">
        <v>4337</v>
      </c>
      <c r="C1405" t="str">
        <f t="shared" si="105"/>
        <v>root_g_7_VegetableESA10a</v>
      </c>
      <c r="D1405">
        <v>78.599999999999994</v>
      </c>
      <c r="E1405">
        <v>76.8</v>
      </c>
      <c r="F1405">
        <v>9.14</v>
      </c>
      <c r="G1405">
        <v>5.95</v>
      </c>
      <c r="H1405">
        <v>71.400000000000006</v>
      </c>
      <c r="I1405">
        <v>57.5</v>
      </c>
      <c r="J1405">
        <v>37.299999999999997</v>
      </c>
      <c r="K1405">
        <v>29</v>
      </c>
      <c r="L1405">
        <v>23.1</v>
      </c>
      <c r="M1405">
        <v>22.7</v>
      </c>
      <c r="N1405">
        <f>VLOOKUP(C1405,'Original PWC Results'!C:E,3,FALSE)</f>
        <v>113</v>
      </c>
      <c r="O1405">
        <f t="shared" si="108"/>
        <v>0.67964601769911503</v>
      </c>
      <c r="R1405">
        <f t="shared" si="106"/>
        <v>8</v>
      </c>
      <c r="S1405">
        <f t="shared" si="107"/>
        <v>16</v>
      </c>
    </row>
    <row r="1406" spans="1:19" x14ac:dyDescent="0.3">
      <c r="A1406">
        <f t="shared" si="109"/>
        <v>1405</v>
      </c>
      <c r="B1406" t="s">
        <v>4338</v>
      </c>
      <c r="C1406" t="str">
        <f t="shared" si="105"/>
        <v>root_g_7_VegetableESA10b</v>
      </c>
      <c r="D1406">
        <v>48.1</v>
      </c>
      <c r="E1406">
        <v>47.6</v>
      </c>
      <c r="F1406">
        <v>8.85</v>
      </c>
      <c r="G1406">
        <v>6.52</v>
      </c>
      <c r="H1406">
        <v>46</v>
      </c>
      <c r="I1406">
        <v>44.2</v>
      </c>
      <c r="J1406">
        <v>34.4</v>
      </c>
      <c r="K1406">
        <v>27.5</v>
      </c>
      <c r="L1406">
        <v>22.4</v>
      </c>
      <c r="M1406">
        <v>22.2</v>
      </c>
      <c r="N1406">
        <f>VLOOKUP(C1406,'Original PWC Results'!C:E,3,FALSE)</f>
        <v>70.8</v>
      </c>
      <c r="O1406">
        <f t="shared" si="108"/>
        <v>0.67231638418079098</v>
      </c>
      <c r="R1406">
        <f t="shared" si="106"/>
        <v>8</v>
      </c>
      <c r="S1406">
        <f t="shared" si="107"/>
        <v>16</v>
      </c>
    </row>
    <row r="1407" spans="1:19" x14ac:dyDescent="0.3">
      <c r="A1407">
        <f t="shared" si="109"/>
        <v>1406</v>
      </c>
      <c r="B1407" t="s">
        <v>4339</v>
      </c>
      <c r="C1407" t="str">
        <f t="shared" si="105"/>
        <v>root_g_7_VegetableESA11a</v>
      </c>
      <c r="D1407">
        <v>162</v>
      </c>
      <c r="E1407">
        <v>158</v>
      </c>
      <c r="F1407">
        <v>17</v>
      </c>
      <c r="G1407">
        <v>9.5399999999999991</v>
      </c>
      <c r="H1407">
        <v>152</v>
      </c>
      <c r="I1407">
        <v>115</v>
      </c>
      <c r="J1407">
        <v>84.2</v>
      </c>
      <c r="K1407">
        <v>62.4</v>
      </c>
      <c r="L1407">
        <v>51.3</v>
      </c>
      <c r="M1407">
        <v>50.6</v>
      </c>
      <c r="N1407">
        <f>VLOOKUP(C1407,'Original PWC Results'!C:E,3,FALSE)</f>
        <v>209</v>
      </c>
      <c r="O1407">
        <f t="shared" si="108"/>
        <v>0.75598086124401909</v>
      </c>
      <c r="R1407">
        <f t="shared" si="106"/>
        <v>8</v>
      </c>
      <c r="S1407">
        <f t="shared" si="107"/>
        <v>16</v>
      </c>
    </row>
    <row r="1408" spans="1:19" x14ac:dyDescent="0.3">
      <c r="A1408">
        <f t="shared" si="109"/>
        <v>1407</v>
      </c>
      <c r="B1408" t="s">
        <v>4340</v>
      </c>
      <c r="C1408" t="str">
        <f t="shared" si="105"/>
        <v>root_g_7_VegetableESA11b</v>
      </c>
      <c r="D1408">
        <v>156</v>
      </c>
      <c r="E1408">
        <v>152</v>
      </c>
      <c r="F1408">
        <v>15.2</v>
      </c>
      <c r="G1408">
        <v>8.49</v>
      </c>
      <c r="H1408">
        <v>140</v>
      </c>
      <c r="I1408">
        <v>103</v>
      </c>
      <c r="J1408">
        <v>73.2</v>
      </c>
      <c r="K1408">
        <v>53.7</v>
      </c>
      <c r="L1408">
        <v>44.8</v>
      </c>
      <c r="M1408">
        <v>43.9</v>
      </c>
      <c r="N1408">
        <f>VLOOKUP(C1408,'Original PWC Results'!C:E,3,FALSE)</f>
        <v>197</v>
      </c>
      <c r="O1408">
        <f t="shared" si="108"/>
        <v>0.77157360406091369</v>
      </c>
      <c r="R1408">
        <f t="shared" si="106"/>
        <v>8</v>
      </c>
      <c r="S1408">
        <f t="shared" si="107"/>
        <v>16</v>
      </c>
    </row>
    <row r="1409" spans="1:19" x14ac:dyDescent="0.3">
      <c r="A1409">
        <f t="shared" si="109"/>
        <v>1408</v>
      </c>
      <c r="B1409" t="s">
        <v>4341</v>
      </c>
      <c r="C1409" t="str">
        <f t="shared" si="105"/>
        <v>root_g_7_VegetableESA12a</v>
      </c>
      <c r="D1409">
        <v>182</v>
      </c>
      <c r="E1409">
        <v>177</v>
      </c>
      <c r="F1409">
        <v>14.5</v>
      </c>
      <c r="G1409">
        <v>8.7100000000000009</v>
      </c>
      <c r="H1409">
        <v>165</v>
      </c>
      <c r="I1409">
        <v>122</v>
      </c>
      <c r="J1409">
        <v>69.3</v>
      </c>
      <c r="K1409">
        <v>53.2</v>
      </c>
      <c r="L1409">
        <v>47.7</v>
      </c>
      <c r="M1409">
        <v>46.7</v>
      </c>
      <c r="N1409">
        <f>VLOOKUP(C1409,'Original PWC Results'!C:E,3,FALSE)</f>
        <v>232</v>
      </c>
      <c r="O1409">
        <f t="shared" si="108"/>
        <v>0.76293103448275867</v>
      </c>
      <c r="R1409">
        <f t="shared" si="106"/>
        <v>8</v>
      </c>
      <c r="S1409">
        <f t="shared" si="107"/>
        <v>16</v>
      </c>
    </row>
    <row r="1410" spans="1:19" x14ac:dyDescent="0.3">
      <c r="A1410">
        <f t="shared" si="109"/>
        <v>1409</v>
      </c>
      <c r="B1410" t="s">
        <v>4342</v>
      </c>
      <c r="C1410" t="str">
        <f t="shared" ref="C1410:C1473" si="110">LEFT(B1410,R1410-1)&amp;RIGHT(B1410,LEN(B1410)-S1410)</f>
        <v>root_g_7_VegetableESA12b</v>
      </c>
      <c r="D1410">
        <v>152</v>
      </c>
      <c r="E1410">
        <v>149</v>
      </c>
      <c r="F1410">
        <v>11.8</v>
      </c>
      <c r="G1410">
        <v>7.76</v>
      </c>
      <c r="H1410">
        <v>139</v>
      </c>
      <c r="I1410">
        <v>98.1</v>
      </c>
      <c r="J1410">
        <v>57.4</v>
      </c>
      <c r="K1410">
        <v>42.8</v>
      </c>
      <c r="L1410">
        <v>38</v>
      </c>
      <c r="M1410">
        <v>37.200000000000003</v>
      </c>
      <c r="N1410">
        <f>VLOOKUP(C1410,'Original PWC Results'!C:E,3,FALSE)</f>
        <v>193</v>
      </c>
      <c r="O1410">
        <f t="shared" si="108"/>
        <v>0.772020725388601</v>
      </c>
      <c r="R1410">
        <f t="shared" ref="R1410:R1473" si="111">SEARCH("run",B1410)</f>
        <v>8</v>
      </c>
      <c r="S1410">
        <f t="shared" ref="S1410:S1473" si="112">SEARCH("_",B1410,SEARCH("_",B1410,R1410+1)+1)</f>
        <v>16</v>
      </c>
    </row>
    <row r="1411" spans="1:19" x14ac:dyDescent="0.3">
      <c r="A1411">
        <f t="shared" si="109"/>
        <v>1410</v>
      </c>
      <c r="B1411" t="s">
        <v>4343</v>
      </c>
      <c r="C1411" t="str">
        <f t="shared" si="110"/>
        <v>root_g_7_VegetableESA13</v>
      </c>
      <c r="D1411">
        <v>104</v>
      </c>
      <c r="E1411">
        <v>102</v>
      </c>
      <c r="F1411">
        <v>12</v>
      </c>
      <c r="G1411">
        <v>6.26</v>
      </c>
      <c r="H1411">
        <v>97.7</v>
      </c>
      <c r="I1411">
        <v>78.900000000000006</v>
      </c>
      <c r="J1411">
        <v>52.2</v>
      </c>
      <c r="K1411">
        <v>41.9</v>
      </c>
      <c r="L1411">
        <v>31.7</v>
      </c>
      <c r="M1411">
        <v>31.5</v>
      </c>
      <c r="N1411">
        <f>VLOOKUP(C1411,'Original PWC Results'!C:E,3,FALSE)</f>
        <v>137</v>
      </c>
      <c r="O1411">
        <f t="shared" ref="O1411:O1474" si="113">E1411/N1411</f>
        <v>0.74452554744525545</v>
      </c>
      <c r="R1411">
        <f t="shared" si="111"/>
        <v>8</v>
      </c>
      <c r="S1411">
        <f t="shared" si="112"/>
        <v>16</v>
      </c>
    </row>
    <row r="1412" spans="1:19" x14ac:dyDescent="0.3">
      <c r="A1412">
        <f t="shared" ref="A1412:A1475" si="114">A1411+1</f>
        <v>1411</v>
      </c>
      <c r="B1412" t="s">
        <v>4344</v>
      </c>
      <c r="C1412" t="str">
        <f t="shared" si="110"/>
        <v>root_g_7_VegetableESA14</v>
      </c>
      <c r="D1412">
        <v>95</v>
      </c>
      <c r="E1412">
        <v>94</v>
      </c>
      <c r="F1412">
        <v>14.5</v>
      </c>
      <c r="G1412">
        <v>8.81</v>
      </c>
      <c r="H1412">
        <v>91.5</v>
      </c>
      <c r="I1412">
        <v>78.900000000000006</v>
      </c>
      <c r="J1412">
        <v>53.6</v>
      </c>
      <c r="K1412">
        <v>43.3</v>
      </c>
      <c r="L1412">
        <v>35.6</v>
      </c>
      <c r="M1412">
        <v>35.200000000000003</v>
      </c>
      <c r="N1412">
        <f>VLOOKUP(C1412,'Original PWC Results'!C:E,3,FALSE)</f>
        <v>127</v>
      </c>
      <c r="O1412">
        <f t="shared" si="113"/>
        <v>0.74015748031496065</v>
      </c>
      <c r="R1412">
        <f t="shared" si="111"/>
        <v>8</v>
      </c>
      <c r="S1412">
        <f t="shared" si="112"/>
        <v>16</v>
      </c>
    </row>
    <row r="1413" spans="1:19" x14ac:dyDescent="0.3">
      <c r="A1413">
        <f t="shared" si="114"/>
        <v>1412</v>
      </c>
      <c r="B1413" t="s">
        <v>4345</v>
      </c>
      <c r="C1413" t="str">
        <f t="shared" si="110"/>
        <v>root_g_7_VegetableESA15a</v>
      </c>
      <c r="D1413">
        <v>196</v>
      </c>
      <c r="E1413">
        <v>193</v>
      </c>
      <c r="F1413">
        <v>31.7</v>
      </c>
      <c r="G1413">
        <v>16.7</v>
      </c>
      <c r="H1413">
        <v>184</v>
      </c>
      <c r="I1413">
        <v>156</v>
      </c>
      <c r="J1413">
        <v>110</v>
      </c>
      <c r="K1413">
        <v>85.8</v>
      </c>
      <c r="L1413">
        <v>72.7</v>
      </c>
      <c r="M1413">
        <v>72</v>
      </c>
      <c r="N1413">
        <f>VLOOKUP(C1413,'Original PWC Results'!C:E,3,FALSE)</f>
        <v>258</v>
      </c>
      <c r="O1413">
        <f t="shared" si="113"/>
        <v>0.74806201550387597</v>
      </c>
      <c r="R1413">
        <f t="shared" si="111"/>
        <v>8</v>
      </c>
      <c r="S1413">
        <f t="shared" si="112"/>
        <v>16</v>
      </c>
    </row>
    <row r="1414" spans="1:19" x14ac:dyDescent="0.3">
      <c r="A1414">
        <f t="shared" si="114"/>
        <v>1413</v>
      </c>
      <c r="B1414" t="s">
        <v>4346</v>
      </c>
      <c r="C1414" t="str">
        <f t="shared" si="110"/>
        <v>root_g_7_VegetableESA15b</v>
      </c>
      <c r="D1414">
        <v>180</v>
      </c>
      <c r="E1414">
        <v>174</v>
      </c>
      <c r="F1414">
        <v>11.9</v>
      </c>
      <c r="G1414">
        <v>5.45</v>
      </c>
      <c r="H1414">
        <v>158</v>
      </c>
      <c r="I1414">
        <v>98.6</v>
      </c>
      <c r="J1414">
        <v>51.2</v>
      </c>
      <c r="K1414">
        <v>37.9</v>
      </c>
      <c r="L1414">
        <v>31.1</v>
      </c>
      <c r="M1414">
        <v>30.6</v>
      </c>
      <c r="N1414">
        <f>VLOOKUP(C1414,'Original PWC Results'!C:E,3,FALSE)</f>
        <v>245</v>
      </c>
      <c r="O1414">
        <f t="shared" si="113"/>
        <v>0.71020408163265303</v>
      </c>
      <c r="R1414">
        <f t="shared" si="111"/>
        <v>8</v>
      </c>
      <c r="S1414">
        <f t="shared" si="112"/>
        <v>16</v>
      </c>
    </row>
    <row r="1415" spans="1:19" x14ac:dyDescent="0.3">
      <c r="A1415">
        <f t="shared" si="114"/>
        <v>1414</v>
      </c>
      <c r="B1415" t="s">
        <v>4347</v>
      </c>
      <c r="C1415" t="str">
        <f t="shared" si="110"/>
        <v>root_g_7_VegetableESA16a</v>
      </c>
      <c r="D1415">
        <v>52.2</v>
      </c>
      <c r="E1415">
        <v>51.6</v>
      </c>
      <c r="F1415">
        <v>8.93</v>
      </c>
      <c r="G1415">
        <v>6.32</v>
      </c>
      <c r="H1415">
        <v>50.7</v>
      </c>
      <c r="I1415">
        <v>47</v>
      </c>
      <c r="J1415">
        <v>37.1</v>
      </c>
      <c r="K1415">
        <v>30.7</v>
      </c>
      <c r="L1415">
        <v>23.8</v>
      </c>
      <c r="M1415">
        <v>23.6</v>
      </c>
      <c r="N1415">
        <f>VLOOKUP(C1415,'Original PWC Results'!C:E,3,FALSE)</f>
        <v>72.8</v>
      </c>
      <c r="O1415">
        <f t="shared" si="113"/>
        <v>0.70879120879120883</v>
      </c>
      <c r="R1415">
        <f t="shared" si="111"/>
        <v>8</v>
      </c>
      <c r="S1415">
        <f t="shared" si="112"/>
        <v>16</v>
      </c>
    </row>
    <row r="1416" spans="1:19" x14ac:dyDescent="0.3">
      <c r="A1416">
        <f t="shared" si="114"/>
        <v>1415</v>
      </c>
      <c r="B1416" t="s">
        <v>4348</v>
      </c>
      <c r="C1416" t="str">
        <f t="shared" si="110"/>
        <v>root_g_7_VegetableESA16b</v>
      </c>
      <c r="D1416">
        <v>36</v>
      </c>
      <c r="E1416">
        <v>35.6</v>
      </c>
      <c r="F1416">
        <v>6.74</v>
      </c>
      <c r="G1416">
        <v>5.8</v>
      </c>
      <c r="H1416">
        <v>34.6</v>
      </c>
      <c r="I1416">
        <v>31.2</v>
      </c>
      <c r="J1416">
        <v>25.9</v>
      </c>
      <c r="K1416">
        <v>21.9</v>
      </c>
      <c r="L1416">
        <v>17.100000000000001</v>
      </c>
      <c r="M1416">
        <v>17</v>
      </c>
      <c r="N1416">
        <f>VLOOKUP(C1416,'Original PWC Results'!C:E,3,FALSE)</f>
        <v>44.9</v>
      </c>
      <c r="O1416">
        <f t="shared" si="113"/>
        <v>0.79287305122494434</v>
      </c>
      <c r="R1416">
        <f t="shared" si="111"/>
        <v>8</v>
      </c>
      <c r="S1416">
        <f t="shared" si="112"/>
        <v>16</v>
      </c>
    </row>
    <row r="1417" spans="1:19" x14ac:dyDescent="0.3">
      <c r="A1417">
        <f t="shared" si="114"/>
        <v>1416</v>
      </c>
      <c r="B1417" t="s">
        <v>4349</v>
      </c>
      <c r="C1417" t="str">
        <f t="shared" si="110"/>
        <v>root_g_7_VegetableESA17a</v>
      </c>
      <c r="D1417">
        <v>179</v>
      </c>
      <c r="E1417">
        <v>177</v>
      </c>
      <c r="F1417">
        <v>31.5</v>
      </c>
      <c r="G1417">
        <v>20.100000000000001</v>
      </c>
      <c r="H1417">
        <v>175</v>
      </c>
      <c r="I1417">
        <v>156</v>
      </c>
      <c r="J1417">
        <v>117</v>
      </c>
      <c r="K1417">
        <v>98.3</v>
      </c>
      <c r="L1417">
        <v>76.8</v>
      </c>
      <c r="M1417">
        <v>76.3</v>
      </c>
      <c r="N1417">
        <f>VLOOKUP(C1417,'Original PWC Results'!C:E,3,FALSE)</f>
        <v>244</v>
      </c>
      <c r="O1417">
        <f t="shared" si="113"/>
        <v>0.72540983606557374</v>
      </c>
      <c r="R1417">
        <f t="shared" si="111"/>
        <v>8</v>
      </c>
      <c r="S1417">
        <f t="shared" si="112"/>
        <v>16</v>
      </c>
    </row>
    <row r="1418" spans="1:19" x14ac:dyDescent="0.3">
      <c r="A1418">
        <f t="shared" si="114"/>
        <v>1417</v>
      </c>
      <c r="B1418" t="s">
        <v>4350</v>
      </c>
      <c r="C1418" t="str">
        <f t="shared" si="110"/>
        <v>root_g_7_VegetableESA17b</v>
      </c>
      <c r="D1418">
        <v>51.4</v>
      </c>
      <c r="E1418">
        <v>50.9</v>
      </c>
      <c r="F1418">
        <v>8.9700000000000006</v>
      </c>
      <c r="G1418">
        <v>7.35</v>
      </c>
      <c r="H1418">
        <v>49.2</v>
      </c>
      <c r="I1418">
        <v>47</v>
      </c>
      <c r="J1418">
        <v>34.799999999999997</v>
      </c>
      <c r="K1418">
        <v>27.6</v>
      </c>
      <c r="L1418">
        <v>22.5</v>
      </c>
      <c r="M1418">
        <v>22.2</v>
      </c>
      <c r="N1418">
        <f>VLOOKUP(C1418,'Original PWC Results'!C:E,3,FALSE)</f>
        <v>67.5</v>
      </c>
      <c r="O1418">
        <f t="shared" si="113"/>
        <v>0.75407407407407401</v>
      </c>
      <c r="R1418">
        <f t="shared" si="111"/>
        <v>8</v>
      </c>
      <c r="S1418">
        <f t="shared" si="112"/>
        <v>16</v>
      </c>
    </row>
    <row r="1419" spans="1:19" x14ac:dyDescent="0.3">
      <c r="A1419">
        <f t="shared" si="114"/>
        <v>1418</v>
      </c>
      <c r="B1419" t="s">
        <v>4351</v>
      </c>
      <c r="C1419" t="str">
        <f t="shared" si="110"/>
        <v>root_g_7_VegetableESA18a</v>
      </c>
      <c r="D1419">
        <v>67.5</v>
      </c>
      <c r="E1419">
        <v>66.8</v>
      </c>
      <c r="F1419">
        <v>13.1</v>
      </c>
      <c r="G1419">
        <v>7.09</v>
      </c>
      <c r="H1419">
        <v>64.7</v>
      </c>
      <c r="I1419">
        <v>60.7</v>
      </c>
      <c r="J1419">
        <v>48.3</v>
      </c>
      <c r="K1419">
        <v>40.1</v>
      </c>
      <c r="L1419">
        <v>32.700000000000003</v>
      </c>
      <c r="M1419">
        <v>32.5</v>
      </c>
      <c r="N1419">
        <f>VLOOKUP(C1419,'Original PWC Results'!C:E,3,FALSE)</f>
        <v>97.9</v>
      </c>
      <c r="O1419">
        <f t="shared" si="113"/>
        <v>0.68232890704800808</v>
      </c>
      <c r="R1419">
        <f t="shared" si="111"/>
        <v>8</v>
      </c>
      <c r="S1419">
        <f t="shared" si="112"/>
        <v>16</v>
      </c>
    </row>
    <row r="1420" spans="1:19" x14ac:dyDescent="0.3">
      <c r="A1420">
        <f t="shared" si="114"/>
        <v>1419</v>
      </c>
      <c r="B1420" t="s">
        <v>4352</v>
      </c>
      <c r="C1420" t="str">
        <f t="shared" si="110"/>
        <v>root_g_7_VegetableESA18b</v>
      </c>
      <c r="D1420">
        <v>61.4</v>
      </c>
      <c r="E1420">
        <v>60.4</v>
      </c>
      <c r="F1420">
        <v>9.01</v>
      </c>
      <c r="G1420">
        <v>6.12</v>
      </c>
      <c r="H1420">
        <v>57.6</v>
      </c>
      <c r="I1420">
        <v>46</v>
      </c>
      <c r="J1420">
        <v>32.9</v>
      </c>
      <c r="K1420">
        <v>27.4</v>
      </c>
      <c r="L1420">
        <v>22</v>
      </c>
      <c r="M1420">
        <v>21.8</v>
      </c>
      <c r="N1420">
        <f>VLOOKUP(C1420,'Original PWC Results'!C:E,3,FALSE)</f>
        <v>91.3</v>
      </c>
      <c r="O1420">
        <f t="shared" si="113"/>
        <v>0.66155531215772179</v>
      </c>
      <c r="R1420">
        <f t="shared" si="111"/>
        <v>8</v>
      </c>
      <c r="S1420">
        <f t="shared" si="112"/>
        <v>16</v>
      </c>
    </row>
    <row r="1421" spans="1:19" x14ac:dyDescent="0.3">
      <c r="A1421">
        <f t="shared" si="114"/>
        <v>1420</v>
      </c>
      <c r="B1421" t="s">
        <v>4353</v>
      </c>
      <c r="C1421" t="str">
        <f t="shared" si="110"/>
        <v>root_g_7_VegetableESA19a</v>
      </c>
      <c r="D1421">
        <v>56</v>
      </c>
      <c r="E1421">
        <v>55.3</v>
      </c>
      <c r="F1421">
        <v>13.5</v>
      </c>
      <c r="G1421">
        <v>10</v>
      </c>
      <c r="H1421">
        <v>53.2</v>
      </c>
      <c r="I1421">
        <v>48.4</v>
      </c>
      <c r="J1421">
        <v>38</v>
      </c>
      <c r="K1421">
        <v>33.200000000000003</v>
      </c>
      <c r="L1421">
        <v>25.6</v>
      </c>
      <c r="M1421">
        <v>25.4</v>
      </c>
      <c r="N1421">
        <f>VLOOKUP(C1421,'Original PWC Results'!C:E,3,FALSE)</f>
        <v>75.900000000000006</v>
      </c>
      <c r="O1421">
        <f t="shared" si="113"/>
        <v>0.72859025032938063</v>
      </c>
      <c r="R1421">
        <f t="shared" si="111"/>
        <v>8</v>
      </c>
      <c r="S1421">
        <f t="shared" si="112"/>
        <v>16</v>
      </c>
    </row>
    <row r="1422" spans="1:19" x14ac:dyDescent="0.3">
      <c r="A1422">
        <f t="shared" si="114"/>
        <v>1421</v>
      </c>
      <c r="B1422" t="s">
        <v>4354</v>
      </c>
      <c r="C1422" t="str">
        <f t="shared" si="110"/>
        <v>root_g_7_VegetableESA19b</v>
      </c>
      <c r="D1422">
        <v>77.900000000000006</v>
      </c>
      <c r="E1422">
        <v>76.900000000000006</v>
      </c>
      <c r="F1422">
        <v>26.4</v>
      </c>
      <c r="G1422">
        <v>19.3</v>
      </c>
      <c r="H1422">
        <v>74.3</v>
      </c>
      <c r="I1422">
        <v>68.099999999999994</v>
      </c>
      <c r="J1422">
        <v>52.7</v>
      </c>
      <c r="K1422">
        <v>45.9</v>
      </c>
      <c r="L1422">
        <v>37.4</v>
      </c>
      <c r="M1422">
        <v>37.299999999999997</v>
      </c>
      <c r="N1422">
        <f>VLOOKUP(C1422,'Original PWC Results'!C:E,3,FALSE)</f>
        <v>105</v>
      </c>
      <c r="O1422">
        <f t="shared" si="113"/>
        <v>0.73238095238095247</v>
      </c>
      <c r="R1422">
        <f t="shared" si="111"/>
        <v>8</v>
      </c>
      <c r="S1422">
        <f t="shared" si="112"/>
        <v>16</v>
      </c>
    </row>
    <row r="1423" spans="1:19" x14ac:dyDescent="0.3">
      <c r="A1423">
        <f t="shared" si="114"/>
        <v>1422</v>
      </c>
      <c r="B1423" t="s">
        <v>4355</v>
      </c>
      <c r="C1423" t="str">
        <f t="shared" si="110"/>
        <v>root_g_7_VegetableESA20a</v>
      </c>
      <c r="D1423">
        <v>224</v>
      </c>
      <c r="E1423">
        <v>220</v>
      </c>
      <c r="F1423">
        <v>23.3</v>
      </c>
      <c r="G1423">
        <v>10.7</v>
      </c>
      <c r="H1423">
        <v>211</v>
      </c>
      <c r="I1423">
        <v>165</v>
      </c>
      <c r="J1423">
        <v>112</v>
      </c>
      <c r="K1423">
        <v>85.5</v>
      </c>
      <c r="L1423">
        <v>68.7</v>
      </c>
      <c r="M1423">
        <v>67.7</v>
      </c>
      <c r="N1423">
        <f>VLOOKUP(C1423,'Original PWC Results'!C:E,3,FALSE)</f>
        <v>323</v>
      </c>
      <c r="O1423">
        <f t="shared" si="113"/>
        <v>0.68111455108359131</v>
      </c>
      <c r="R1423">
        <f t="shared" si="111"/>
        <v>8</v>
      </c>
      <c r="S1423">
        <f t="shared" si="112"/>
        <v>16</v>
      </c>
    </row>
    <row r="1424" spans="1:19" x14ac:dyDescent="0.3">
      <c r="A1424">
        <f t="shared" si="114"/>
        <v>1423</v>
      </c>
      <c r="B1424" t="s">
        <v>4356</v>
      </c>
      <c r="C1424" t="str">
        <f t="shared" si="110"/>
        <v>root_g_7_VegetableESA20b</v>
      </c>
      <c r="D1424">
        <v>190</v>
      </c>
      <c r="E1424">
        <v>185</v>
      </c>
      <c r="F1424">
        <v>17.399999999999999</v>
      </c>
      <c r="G1424">
        <v>7.89</v>
      </c>
      <c r="H1424">
        <v>173</v>
      </c>
      <c r="I1424">
        <v>138</v>
      </c>
      <c r="J1424">
        <v>84.9</v>
      </c>
      <c r="K1424">
        <v>63.2</v>
      </c>
      <c r="L1424">
        <v>49.8</v>
      </c>
      <c r="M1424">
        <v>49</v>
      </c>
      <c r="N1424">
        <f>VLOOKUP(C1424,'Original PWC Results'!C:E,3,FALSE)</f>
        <v>266</v>
      </c>
      <c r="O1424">
        <f t="shared" si="113"/>
        <v>0.69548872180451127</v>
      </c>
      <c r="R1424">
        <f t="shared" si="111"/>
        <v>8</v>
      </c>
      <c r="S1424">
        <f t="shared" si="112"/>
        <v>16</v>
      </c>
    </row>
    <row r="1425" spans="1:19" x14ac:dyDescent="0.3">
      <c r="A1425">
        <f t="shared" si="114"/>
        <v>1424</v>
      </c>
      <c r="B1425" t="s">
        <v>4357</v>
      </c>
      <c r="C1425" t="str">
        <f t="shared" si="110"/>
        <v>root_g_7_VegetableESA21</v>
      </c>
      <c r="D1425">
        <v>125</v>
      </c>
      <c r="E1425">
        <v>122</v>
      </c>
      <c r="F1425">
        <v>9.64</v>
      </c>
      <c r="G1425">
        <v>4.1900000000000004</v>
      </c>
      <c r="H1425">
        <v>117</v>
      </c>
      <c r="I1425">
        <v>87.2</v>
      </c>
      <c r="J1425">
        <v>49.6</v>
      </c>
      <c r="K1425">
        <v>36.200000000000003</v>
      </c>
      <c r="L1425">
        <v>30.3</v>
      </c>
      <c r="M1425">
        <v>29.8</v>
      </c>
      <c r="N1425">
        <f>VLOOKUP(C1425,'Original PWC Results'!C:E,3,FALSE)</f>
        <v>199</v>
      </c>
      <c r="O1425">
        <f t="shared" si="113"/>
        <v>0.61306532663316582</v>
      </c>
      <c r="R1425">
        <f t="shared" si="111"/>
        <v>8</v>
      </c>
      <c r="S1425">
        <f t="shared" si="112"/>
        <v>16</v>
      </c>
    </row>
    <row r="1426" spans="1:19" x14ac:dyDescent="0.3">
      <c r="A1426">
        <f t="shared" si="114"/>
        <v>1425</v>
      </c>
      <c r="B1426" t="s">
        <v>4358</v>
      </c>
      <c r="C1426" t="str">
        <f t="shared" si="110"/>
        <v>root_g_4_VegetableESA1</v>
      </c>
      <c r="D1426">
        <v>329</v>
      </c>
      <c r="E1426">
        <v>232</v>
      </c>
      <c r="F1426">
        <v>25</v>
      </c>
      <c r="G1426">
        <v>11</v>
      </c>
      <c r="H1426">
        <v>203</v>
      </c>
      <c r="I1426">
        <v>160</v>
      </c>
      <c r="J1426">
        <v>106</v>
      </c>
      <c r="K1426">
        <v>84.7</v>
      </c>
      <c r="L1426">
        <v>217</v>
      </c>
      <c r="M1426">
        <v>204</v>
      </c>
      <c r="N1426">
        <f>VLOOKUP(C1426,'Original PWC Results'!C:E,3,FALSE)</f>
        <v>299</v>
      </c>
      <c r="O1426">
        <f t="shared" si="113"/>
        <v>0.77591973244147161</v>
      </c>
      <c r="R1426">
        <f t="shared" si="111"/>
        <v>8</v>
      </c>
      <c r="S1426">
        <f t="shared" si="112"/>
        <v>16</v>
      </c>
    </row>
    <row r="1427" spans="1:19" x14ac:dyDescent="0.3">
      <c r="A1427">
        <f t="shared" si="114"/>
        <v>1426</v>
      </c>
      <c r="B1427" t="s">
        <v>4359</v>
      </c>
      <c r="C1427" t="str">
        <f t="shared" si="110"/>
        <v>root_g_4_VegetableESA2</v>
      </c>
      <c r="D1427">
        <v>137</v>
      </c>
      <c r="E1427">
        <v>109</v>
      </c>
      <c r="F1427">
        <v>12.2</v>
      </c>
      <c r="G1427">
        <v>6.8</v>
      </c>
      <c r="H1427">
        <v>90.7</v>
      </c>
      <c r="I1427">
        <v>78.7</v>
      </c>
      <c r="J1427">
        <v>54.4</v>
      </c>
      <c r="K1427">
        <v>41.9</v>
      </c>
      <c r="L1427">
        <v>40.6</v>
      </c>
      <c r="M1427">
        <v>40</v>
      </c>
      <c r="N1427">
        <f>VLOOKUP(C1427,'Original PWC Results'!C:E,3,FALSE)</f>
        <v>178</v>
      </c>
      <c r="O1427">
        <f t="shared" si="113"/>
        <v>0.61235955056179781</v>
      </c>
      <c r="R1427">
        <f t="shared" si="111"/>
        <v>8</v>
      </c>
      <c r="S1427">
        <f t="shared" si="112"/>
        <v>16</v>
      </c>
    </row>
    <row r="1428" spans="1:19" x14ac:dyDescent="0.3">
      <c r="A1428">
        <f t="shared" si="114"/>
        <v>1427</v>
      </c>
      <c r="B1428" t="s">
        <v>4360</v>
      </c>
      <c r="C1428" t="str">
        <f t="shared" si="110"/>
        <v>root_g_4_VegetableESA3</v>
      </c>
      <c r="D1428">
        <v>306</v>
      </c>
      <c r="E1428">
        <v>234</v>
      </c>
      <c r="F1428">
        <v>25.9</v>
      </c>
      <c r="G1428">
        <v>17.399999999999999</v>
      </c>
      <c r="H1428">
        <v>188</v>
      </c>
      <c r="I1428">
        <v>153</v>
      </c>
      <c r="J1428">
        <v>117</v>
      </c>
      <c r="K1428">
        <v>94</v>
      </c>
      <c r="L1428">
        <v>76.5</v>
      </c>
      <c r="M1428">
        <v>75.7</v>
      </c>
      <c r="N1428">
        <f>VLOOKUP(C1428,'Original PWC Results'!C:E,3,FALSE)</f>
        <v>284</v>
      </c>
      <c r="O1428">
        <f t="shared" si="113"/>
        <v>0.823943661971831</v>
      </c>
      <c r="R1428">
        <f t="shared" si="111"/>
        <v>8</v>
      </c>
      <c r="S1428">
        <f t="shared" si="112"/>
        <v>16</v>
      </c>
    </row>
    <row r="1429" spans="1:19" x14ac:dyDescent="0.3">
      <c r="A1429">
        <f t="shared" si="114"/>
        <v>1428</v>
      </c>
      <c r="B1429" t="s">
        <v>4361</v>
      </c>
      <c r="C1429" t="str">
        <f t="shared" si="110"/>
        <v>root_g_4_VegetableESA4</v>
      </c>
      <c r="D1429">
        <v>88.4</v>
      </c>
      <c r="E1429">
        <v>80.099999999999994</v>
      </c>
      <c r="F1429">
        <v>11.2</v>
      </c>
      <c r="G1429">
        <v>6.57</v>
      </c>
      <c r="H1429">
        <v>73.099999999999994</v>
      </c>
      <c r="I1429">
        <v>54.2</v>
      </c>
      <c r="J1429">
        <v>36.1</v>
      </c>
      <c r="K1429">
        <v>28.2</v>
      </c>
      <c r="L1429">
        <v>21.8</v>
      </c>
      <c r="M1429">
        <v>21.6</v>
      </c>
      <c r="N1429">
        <f>VLOOKUP(C1429,'Original PWC Results'!C:E,3,FALSE)</f>
        <v>164</v>
      </c>
      <c r="O1429">
        <f t="shared" si="113"/>
        <v>0.48841463414634145</v>
      </c>
      <c r="R1429">
        <f t="shared" si="111"/>
        <v>8</v>
      </c>
      <c r="S1429">
        <f t="shared" si="112"/>
        <v>16</v>
      </c>
    </row>
    <row r="1430" spans="1:19" x14ac:dyDescent="0.3">
      <c r="A1430">
        <f t="shared" si="114"/>
        <v>1429</v>
      </c>
      <c r="B1430" t="s">
        <v>4362</v>
      </c>
      <c r="C1430" t="str">
        <f t="shared" si="110"/>
        <v>root_g_4_VegetableESA5</v>
      </c>
      <c r="D1430">
        <v>249</v>
      </c>
      <c r="E1430">
        <v>210</v>
      </c>
      <c r="F1430">
        <v>23.3</v>
      </c>
      <c r="G1430">
        <v>14.2</v>
      </c>
      <c r="H1430">
        <v>178</v>
      </c>
      <c r="I1430">
        <v>144</v>
      </c>
      <c r="J1430">
        <v>107</v>
      </c>
      <c r="K1430">
        <v>84.3</v>
      </c>
      <c r="L1430">
        <v>72.900000000000006</v>
      </c>
      <c r="M1430">
        <v>72</v>
      </c>
      <c r="N1430">
        <f>VLOOKUP(C1430,'Original PWC Results'!C:E,3,FALSE)</f>
        <v>281</v>
      </c>
      <c r="O1430">
        <f t="shared" si="113"/>
        <v>0.74733096085409256</v>
      </c>
      <c r="R1430">
        <f t="shared" si="111"/>
        <v>8</v>
      </c>
      <c r="S1430">
        <f t="shared" si="112"/>
        <v>16</v>
      </c>
    </row>
    <row r="1431" spans="1:19" x14ac:dyDescent="0.3">
      <c r="A1431">
        <f t="shared" si="114"/>
        <v>1430</v>
      </c>
      <c r="B1431" t="s">
        <v>4363</v>
      </c>
      <c r="C1431" t="str">
        <f t="shared" si="110"/>
        <v>root_g_4_VegetableESA6</v>
      </c>
      <c r="D1431">
        <v>288</v>
      </c>
      <c r="E1431">
        <v>223</v>
      </c>
      <c r="F1431">
        <v>18.8</v>
      </c>
      <c r="G1431">
        <v>12.6</v>
      </c>
      <c r="H1431">
        <v>179</v>
      </c>
      <c r="I1431">
        <v>138</v>
      </c>
      <c r="J1431">
        <v>91.6</v>
      </c>
      <c r="K1431">
        <v>69.400000000000006</v>
      </c>
      <c r="L1431">
        <v>60.2</v>
      </c>
      <c r="M1431">
        <v>59.4</v>
      </c>
      <c r="N1431">
        <f>VLOOKUP(C1431,'Original PWC Results'!C:E,3,FALSE)</f>
        <v>303</v>
      </c>
      <c r="O1431">
        <f t="shared" si="113"/>
        <v>0.735973597359736</v>
      </c>
      <c r="R1431">
        <f t="shared" si="111"/>
        <v>8</v>
      </c>
      <c r="S1431">
        <f t="shared" si="112"/>
        <v>16</v>
      </c>
    </row>
    <row r="1432" spans="1:19" x14ac:dyDescent="0.3">
      <c r="A1432">
        <f t="shared" si="114"/>
        <v>1431</v>
      </c>
      <c r="B1432" t="s">
        <v>4364</v>
      </c>
      <c r="C1432" t="str">
        <f t="shared" si="110"/>
        <v>root_g_4_VegetableESA7</v>
      </c>
      <c r="D1432">
        <v>273</v>
      </c>
      <c r="E1432">
        <v>218</v>
      </c>
      <c r="F1432">
        <v>19.3</v>
      </c>
      <c r="G1432">
        <v>13.1</v>
      </c>
      <c r="H1432">
        <v>181</v>
      </c>
      <c r="I1432">
        <v>131</v>
      </c>
      <c r="J1432">
        <v>90.9</v>
      </c>
      <c r="K1432">
        <v>67</v>
      </c>
      <c r="L1432">
        <v>78.7</v>
      </c>
      <c r="M1432">
        <v>77.2</v>
      </c>
      <c r="N1432">
        <f>VLOOKUP(C1432,'Original PWC Results'!C:E,3,FALSE)</f>
        <v>293</v>
      </c>
      <c r="O1432">
        <f t="shared" si="113"/>
        <v>0.74402730375426618</v>
      </c>
      <c r="R1432">
        <f t="shared" si="111"/>
        <v>8</v>
      </c>
      <c r="S1432">
        <f t="shared" si="112"/>
        <v>16</v>
      </c>
    </row>
    <row r="1433" spans="1:19" x14ac:dyDescent="0.3">
      <c r="A1433">
        <f t="shared" si="114"/>
        <v>1432</v>
      </c>
      <c r="B1433" t="s">
        <v>4365</v>
      </c>
      <c r="C1433" t="str">
        <f t="shared" si="110"/>
        <v>root_g_4_VegetableESA8</v>
      </c>
      <c r="D1433">
        <v>134</v>
      </c>
      <c r="E1433">
        <v>108</v>
      </c>
      <c r="F1433">
        <v>7.64</v>
      </c>
      <c r="G1433">
        <v>4.4000000000000004</v>
      </c>
      <c r="H1433">
        <v>90.4</v>
      </c>
      <c r="I1433">
        <v>59.1</v>
      </c>
      <c r="J1433">
        <v>36.1</v>
      </c>
      <c r="K1433">
        <v>28.2</v>
      </c>
      <c r="L1433">
        <v>24</v>
      </c>
      <c r="M1433">
        <v>23.5</v>
      </c>
      <c r="N1433">
        <f>VLOOKUP(C1433,'Original PWC Results'!C:E,3,FALSE)</f>
        <v>186</v>
      </c>
      <c r="O1433">
        <f t="shared" si="113"/>
        <v>0.58064516129032262</v>
      </c>
      <c r="R1433">
        <f t="shared" si="111"/>
        <v>8</v>
      </c>
      <c r="S1433">
        <f t="shared" si="112"/>
        <v>16</v>
      </c>
    </row>
    <row r="1434" spans="1:19" x14ac:dyDescent="0.3">
      <c r="A1434">
        <f t="shared" si="114"/>
        <v>1433</v>
      </c>
      <c r="B1434" t="s">
        <v>4366</v>
      </c>
      <c r="C1434" t="str">
        <f t="shared" si="110"/>
        <v>root_g_4_VegetableESA9</v>
      </c>
      <c r="D1434">
        <v>120</v>
      </c>
      <c r="E1434">
        <v>108</v>
      </c>
      <c r="F1434">
        <v>13.9</v>
      </c>
      <c r="G1434">
        <v>8.9700000000000006</v>
      </c>
      <c r="H1434">
        <v>100</v>
      </c>
      <c r="I1434">
        <v>75.8</v>
      </c>
      <c r="J1434">
        <v>46.7</v>
      </c>
      <c r="K1434">
        <v>36.700000000000003</v>
      </c>
      <c r="L1434">
        <v>32</v>
      </c>
      <c r="M1434">
        <v>31.6</v>
      </c>
      <c r="N1434">
        <f>VLOOKUP(C1434,'Original PWC Results'!C:E,3,FALSE)</f>
        <v>160</v>
      </c>
      <c r="O1434">
        <f t="shared" si="113"/>
        <v>0.67500000000000004</v>
      </c>
      <c r="R1434">
        <f t="shared" si="111"/>
        <v>8</v>
      </c>
      <c r="S1434">
        <f t="shared" si="112"/>
        <v>16</v>
      </c>
    </row>
    <row r="1435" spans="1:19" x14ac:dyDescent="0.3">
      <c r="A1435">
        <f t="shared" si="114"/>
        <v>1434</v>
      </c>
      <c r="B1435" t="s">
        <v>4367</v>
      </c>
      <c r="C1435" t="str">
        <f t="shared" si="110"/>
        <v>root_g_4_VegetableESA10a</v>
      </c>
      <c r="D1435">
        <v>151</v>
      </c>
      <c r="E1435">
        <v>129</v>
      </c>
      <c r="F1435">
        <v>12</v>
      </c>
      <c r="G1435">
        <v>7.35</v>
      </c>
      <c r="H1435">
        <v>104</v>
      </c>
      <c r="I1435">
        <v>79.5</v>
      </c>
      <c r="J1435">
        <v>51.2</v>
      </c>
      <c r="K1435">
        <v>38.9</v>
      </c>
      <c r="L1435">
        <v>32.200000000000003</v>
      </c>
      <c r="M1435">
        <v>31.7</v>
      </c>
      <c r="N1435">
        <f>VLOOKUP(C1435,'Original PWC Results'!C:E,3,FALSE)</f>
        <v>175</v>
      </c>
      <c r="O1435">
        <f t="shared" si="113"/>
        <v>0.7371428571428571</v>
      </c>
      <c r="R1435">
        <f t="shared" si="111"/>
        <v>8</v>
      </c>
      <c r="S1435">
        <f t="shared" si="112"/>
        <v>16</v>
      </c>
    </row>
    <row r="1436" spans="1:19" x14ac:dyDescent="0.3">
      <c r="A1436">
        <f t="shared" si="114"/>
        <v>1435</v>
      </c>
      <c r="B1436" t="s">
        <v>4368</v>
      </c>
      <c r="C1436" t="str">
        <f t="shared" si="110"/>
        <v>root_g_4_VegetableESA10b</v>
      </c>
      <c r="D1436">
        <v>67.2</v>
      </c>
      <c r="E1436">
        <v>64.5</v>
      </c>
      <c r="F1436">
        <v>11.7</v>
      </c>
      <c r="G1436">
        <v>7.13</v>
      </c>
      <c r="H1436">
        <v>61.3</v>
      </c>
      <c r="I1436">
        <v>58.5</v>
      </c>
      <c r="J1436">
        <v>44.1</v>
      </c>
      <c r="K1436">
        <v>34.700000000000003</v>
      </c>
      <c r="L1436">
        <v>29.4</v>
      </c>
      <c r="M1436">
        <v>29.1</v>
      </c>
      <c r="N1436">
        <f>VLOOKUP(C1436,'Original PWC Results'!C:E,3,FALSE)</f>
        <v>108</v>
      </c>
      <c r="O1436">
        <f t="shared" si="113"/>
        <v>0.59722222222222221</v>
      </c>
      <c r="R1436">
        <f t="shared" si="111"/>
        <v>8</v>
      </c>
      <c r="S1436">
        <f t="shared" si="112"/>
        <v>16</v>
      </c>
    </row>
    <row r="1437" spans="1:19" x14ac:dyDescent="0.3">
      <c r="A1437">
        <f t="shared" si="114"/>
        <v>1436</v>
      </c>
      <c r="B1437" t="s">
        <v>4369</v>
      </c>
      <c r="C1437" t="str">
        <f t="shared" si="110"/>
        <v>root_g_4_VegetableESA11a</v>
      </c>
      <c r="D1437">
        <v>340</v>
      </c>
      <c r="E1437">
        <v>262</v>
      </c>
      <c r="F1437">
        <v>18.899999999999999</v>
      </c>
      <c r="G1437">
        <v>12.6</v>
      </c>
      <c r="H1437">
        <v>215</v>
      </c>
      <c r="I1437">
        <v>143</v>
      </c>
      <c r="J1437">
        <v>98.9</v>
      </c>
      <c r="K1437">
        <v>71.599999999999994</v>
      </c>
      <c r="L1437">
        <v>64.8</v>
      </c>
      <c r="M1437">
        <v>63.8</v>
      </c>
      <c r="N1437">
        <f>VLOOKUP(C1437,'Original PWC Results'!C:E,3,FALSE)</f>
        <v>335</v>
      </c>
      <c r="O1437">
        <f t="shared" si="113"/>
        <v>0.78208955223880594</v>
      </c>
      <c r="R1437">
        <f t="shared" si="111"/>
        <v>8</v>
      </c>
      <c r="S1437">
        <f t="shared" si="112"/>
        <v>16</v>
      </c>
    </row>
    <row r="1438" spans="1:19" x14ac:dyDescent="0.3">
      <c r="A1438">
        <f t="shared" si="114"/>
        <v>1437</v>
      </c>
      <c r="B1438" t="s">
        <v>4370</v>
      </c>
      <c r="C1438" t="str">
        <f t="shared" si="110"/>
        <v>root_g_4_VegetableESA11b</v>
      </c>
      <c r="D1438">
        <v>350</v>
      </c>
      <c r="E1438">
        <v>267</v>
      </c>
      <c r="F1438">
        <v>17.899999999999999</v>
      </c>
      <c r="G1438">
        <v>11.7</v>
      </c>
      <c r="H1438">
        <v>177</v>
      </c>
      <c r="I1438">
        <v>128</v>
      </c>
      <c r="J1438">
        <v>77.3</v>
      </c>
      <c r="K1438">
        <v>61.6</v>
      </c>
      <c r="L1438">
        <v>54.6</v>
      </c>
      <c r="M1438">
        <v>53.5</v>
      </c>
      <c r="N1438">
        <f>VLOOKUP(C1438,'Original PWC Results'!C:E,3,FALSE)</f>
        <v>313</v>
      </c>
      <c r="O1438">
        <f t="shared" si="113"/>
        <v>0.85303514376996803</v>
      </c>
      <c r="R1438">
        <f t="shared" si="111"/>
        <v>8</v>
      </c>
      <c r="S1438">
        <f t="shared" si="112"/>
        <v>16</v>
      </c>
    </row>
    <row r="1439" spans="1:19" x14ac:dyDescent="0.3">
      <c r="A1439">
        <f t="shared" si="114"/>
        <v>1438</v>
      </c>
      <c r="B1439" t="s">
        <v>4371</v>
      </c>
      <c r="C1439" t="str">
        <f t="shared" si="110"/>
        <v>root_g_4_VegetableESA12a</v>
      </c>
      <c r="D1439">
        <v>406</v>
      </c>
      <c r="E1439">
        <v>315</v>
      </c>
      <c r="F1439">
        <v>19.7</v>
      </c>
      <c r="G1439">
        <v>11.7</v>
      </c>
      <c r="H1439">
        <v>241</v>
      </c>
      <c r="I1439">
        <v>156</v>
      </c>
      <c r="J1439">
        <v>96.5</v>
      </c>
      <c r="K1439">
        <v>73.900000000000006</v>
      </c>
      <c r="L1439">
        <v>70.7</v>
      </c>
      <c r="M1439">
        <v>69.3</v>
      </c>
      <c r="N1439">
        <f>VLOOKUP(C1439,'Original PWC Results'!C:E,3,FALSE)</f>
        <v>393</v>
      </c>
      <c r="O1439">
        <f t="shared" si="113"/>
        <v>0.80152671755725191</v>
      </c>
      <c r="R1439">
        <f t="shared" si="111"/>
        <v>8</v>
      </c>
      <c r="S1439">
        <f t="shared" si="112"/>
        <v>16</v>
      </c>
    </row>
    <row r="1440" spans="1:19" x14ac:dyDescent="0.3">
      <c r="A1440">
        <f t="shared" si="114"/>
        <v>1439</v>
      </c>
      <c r="B1440" t="s">
        <v>4372</v>
      </c>
      <c r="C1440" t="str">
        <f t="shared" si="110"/>
        <v>root_g_4_VegetableESA12b</v>
      </c>
      <c r="D1440">
        <v>293</v>
      </c>
      <c r="E1440">
        <v>223</v>
      </c>
      <c r="F1440">
        <v>17.8</v>
      </c>
      <c r="G1440">
        <v>10.7</v>
      </c>
      <c r="H1440">
        <v>191</v>
      </c>
      <c r="I1440">
        <v>148</v>
      </c>
      <c r="J1440">
        <v>88.8</v>
      </c>
      <c r="K1440">
        <v>65.3</v>
      </c>
      <c r="L1440">
        <v>62.2</v>
      </c>
      <c r="M1440">
        <v>61.1</v>
      </c>
      <c r="N1440">
        <f>VLOOKUP(C1440,'Original PWC Results'!C:E,3,FALSE)</f>
        <v>293</v>
      </c>
      <c r="O1440">
        <f t="shared" si="113"/>
        <v>0.76109215017064846</v>
      </c>
      <c r="R1440">
        <f t="shared" si="111"/>
        <v>8</v>
      </c>
      <c r="S1440">
        <f t="shared" si="112"/>
        <v>16</v>
      </c>
    </row>
    <row r="1441" spans="1:19" x14ac:dyDescent="0.3">
      <c r="A1441">
        <f t="shared" si="114"/>
        <v>1440</v>
      </c>
      <c r="B1441" t="s">
        <v>4373</v>
      </c>
      <c r="C1441" t="str">
        <f t="shared" si="110"/>
        <v>root_g_4_VegetableESA13</v>
      </c>
      <c r="D1441">
        <v>205</v>
      </c>
      <c r="E1441">
        <v>169</v>
      </c>
      <c r="F1441">
        <v>18</v>
      </c>
      <c r="G1441">
        <v>8.2200000000000006</v>
      </c>
      <c r="H1441">
        <v>146</v>
      </c>
      <c r="I1441">
        <v>109</v>
      </c>
      <c r="J1441">
        <v>77.599999999999994</v>
      </c>
      <c r="K1441">
        <v>65.5</v>
      </c>
      <c r="L1441">
        <v>47.5</v>
      </c>
      <c r="M1441">
        <v>47.4</v>
      </c>
      <c r="N1441">
        <f>VLOOKUP(C1441,'Original PWC Results'!C:E,3,FALSE)</f>
        <v>222</v>
      </c>
      <c r="O1441">
        <f t="shared" si="113"/>
        <v>0.76126126126126126</v>
      </c>
      <c r="R1441">
        <f t="shared" si="111"/>
        <v>8</v>
      </c>
      <c r="S1441">
        <f t="shared" si="112"/>
        <v>16</v>
      </c>
    </row>
    <row r="1442" spans="1:19" x14ac:dyDescent="0.3">
      <c r="A1442">
        <f t="shared" si="114"/>
        <v>1441</v>
      </c>
      <c r="B1442" t="s">
        <v>4374</v>
      </c>
      <c r="C1442" t="str">
        <f t="shared" si="110"/>
        <v>root_g_4_VegetableESA14</v>
      </c>
      <c r="D1442">
        <v>191</v>
      </c>
      <c r="E1442">
        <v>168</v>
      </c>
      <c r="F1442">
        <v>21.6</v>
      </c>
      <c r="G1442">
        <v>10.9</v>
      </c>
      <c r="H1442">
        <v>154</v>
      </c>
      <c r="I1442">
        <v>131</v>
      </c>
      <c r="J1442">
        <v>88.6</v>
      </c>
      <c r="K1442">
        <v>68.099999999999994</v>
      </c>
      <c r="L1442">
        <v>56.4</v>
      </c>
      <c r="M1442">
        <v>55.8</v>
      </c>
      <c r="N1442">
        <f>VLOOKUP(C1442,'Original PWC Results'!C:E,3,FALSE)</f>
        <v>220</v>
      </c>
      <c r="O1442">
        <f t="shared" si="113"/>
        <v>0.76363636363636367</v>
      </c>
      <c r="R1442">
        <f t="shared" si="111"/>
        <v>8</v>
      </c>
      <c r="S1442">
        <f t="shared" si="112"/>
        <v>16</v>
      </c>
    </row>
    <row r="1443" spans="1:19" x14ac:dyDescent="0.3">
      <c r="A1443">
        <f t="shared" si="114"/>
        <v>1442</v>
      </c>
      <c r="B1443" t="s">
        <v>4375</v>
      </c>
      <c r="C1443" t="str">
        <f t="shared" si="110"/>
        <v>root_g_4_VegetableESA15a</v>
      </c>
      <c r="D1443">
        <v>439</v>
      </c>
      <c r="E1443">
        <v>351</v>
      </c>
      <c r="F1443">
        <v>42.5</v>
      </c>
      <c r="G1443">
        <v>21.6</v>
      </c>
      <c r="H1443">
        <v>298</v>
      </c>
      <c r="I1443">
        <v>230</v>
      </c>
      <c r="J1443">
        <v>160</v>
      </c>
      <c r="K1443">
        <v>124</v>
      </c>
      <c r="L1443">
        <v>116</v>
      </c>
      <c r="M1443">
        <v>115</v>
      </c>
      <c r="N1443">
        <f>VLOOKUP(C1443,'Original PWC Results'!C:E,3,FALSE)</f>
        <v>477</v>
      </c>
      <c r="O1443">
        <f t="shared" si="113"/>
        <v>0.73584905660377353</v>
      </c>
      <c r="R1443">
        <f t="shared" si="111"/>
        <v>8</v>
      </c>
      <c r="S1443">
        <f t="shared" si="112"/>
        <v>16</v>
      </c>
    </row>
    <row r="1444" spans="1:19" x14ac:dyDescent="0.3">
      <c r="A1444">
        <f t="shared" si="114"/>
        <v>1443</v>
      </c>
      <c r="B1444" t="s">
        <v>4376</v>
      </c>
      <c r="C1444" t="str">
        <f t="shared" si="110"/>
        <v>root_g_4_VegetableESA15b</v>
      </c>
      <c r="D1444">
        <v>430</v>
      </c>
      <c r="E1444">
        <v>349</v>
      </c>
      <c r="F1444">
        <v>18.5</v>
      </c>
      <c r="G1444">
        <v>9.0500000000000007</v>
      </c>
      <c r="H1444">
        <v>277</v>
      </c>
      <c r="I1444">
        <v>167</v>
      </c>
      <c r="J1444">
        <v>86.8</v>
      </c>
      <c r="K1444">
        <v>63.5</v>
      </c>
      <c r="L1444">
        <v>53.4</v>
      </c>
      <c r="M1444">
        <v>52.3</v>
      </c>
      <c r="N1444">
        <f>VLOOKUP(C1444,'Original PWC Results'!C:E,3,FALSE)</f>
        <v>474</v>
      </c>
      <c r="O1444">
        <f t="shared" si="113"/>
        <v>0.73628691983122363</v>
      </c>
      <c r="R1444">
        <f t="shared" si="111"/>
        <v>8</v>
      </c>
      <c r="S1444">
        <f t="shared" si="112"/>
        <v>16</v>
      </c>
    </row>
    <row r="1445" spans="1:19" x14ac:dyDescent="0.3">
      <c r="A1445">
        <f t="shared" si="114"/>
        <v>1444</v>
      </c>
      <c r="B1445" t="s">
        <v>4377</v>
      </c>
      <c r="C1445" t="str">
        <f t="shared" si="110"/>
        <v>root_g_4_VegetableESA16a</v>
      </c>
      <c r="D1445">
        <v>78</v>
      </c>
      <c r="E1445">
        <v>75.900000000000006</v>
      </c>
      <c r="F1445">
        <v>11.8</v>
      </c>
      <c r="G1445">
        <v>6.7</v>
      </c>
      <c r="H1445">
        <v>70.599999999999994</v>
      </c>
      <c r="I1445">
        <v>65.3</v>
      </c>
      <c r="J1445">
        <v>51.2</v>
      </c>
      <c r="K1445">
        <v>41.5</v>
      </c>
      <c r="L1445">
        <v>32.299999999999997</v>
      </c>
      <c r="M1445">
        <v>31.9</v>
      </c>
      <c r="N1445">
        <f>VLOOKUP(C1445,'Original PWC Results'!C:E,3,FALSE)</f>
        <v>111</v>
      </c>
      <c r="O1445">
        <f t="shared" si="113"/>
        <v>0.68378378378378379</v>
      </c>
      <c r="R1445">
        <f t="shared" si="111"/>
        <v>8</v>
      </c>
      <c r="S1445">
        <f t="shared" si="112"/>
        <v>16</v>
      </c>
    </row>
    <row r="1446" spans="1:19" x14ac:dyDescent="0.3">
      <c r="A1446">
        <f t="shared" si="114"/>
        <v>1445</v>
      </c>
      <c r="B1446" t="s">
        <v>4378</v>
      </c>
      <c r="C1446" t="str">
        <f t="shared" si="110"/>
        <v>root_g_4_VegetableESA16b</v>
      </c>
      <c r="D1446">
        <v>41</v>
      </c>
      <c r="E1446">
        <v>40.299999999999997</v>
      </c>
      <c r="F1446">
        <v>6.96</v>
      </c>
      <c r="G1446">
        <v>5.04</v>
      </c>
      <c r="H1446">
        <v>39</v>
      </c>
      <c r="I1446">
        <v>33.5</v>
      </c>
      <c r="J1446">
        <v>25.7</v>
      </c>
      <c r="K1446">
        <v>21.9</v>
      </c>
      <c r="L1446">
        <v>17.399999999999999</v>
      </c>
      <c r="M1446">
        <v>17.3</v>
      </c>
      <c r="N1446">
        <f>VLOOKUP(C1446,'Original PWC Results'!C:E,3,FALSE)</f>
        <v>61.3</v>
      </c>
      <c r="O1446">
        <f t="shared" si="113"/>
        <v>0.65742251223491022</v>
      </c>
      <c r="R1446">
        <f t="shared" si="111"/>
        <v>8</v>
      </c>
      <c r="S1446">
        <f t="shared" si="112"/>
        <v>16</v>
      </c>
    </row>
    <row r="1447" spans="1:19" x14ac:dyDescent="0.3">
      <c r="A1447">
        <f t="shared" si="114"/>
        <v>1446</v>
      </c>
      <c r="B1447" t="s">
        <v>4379</v>
      </c>
      <c r="C1447" t="str">
        <f t="shared" si="110"/>
        <v>root_g_4_VegetableESA17a</v>
      </c>
      <c r="D1447">
        <v>295</v>
      </c>
      <c r="E1447">
        <v>246</v>
      </c>
      <c r="F1447">
        <v>38.9</v>
      </c>
      <c r="G1447">
        <v>26.3</v>
      </c>
      <c r="H1447">
        <v>222</v>
      </c>
      <c r="I1447">
        <v>196</v>
      </c>
      <c r="J1447">
        <v>153</v>
      </c>
      <c r="K1447">
        <v>123</v>
      </c>
      <c r="L1447">
        <v>103</v>
      </c>
      <c r="M1447">
        <v>102</v>
      </c>
      <c r="N1447">
        <f>VLOOKUP(C1447,'Original PWC Results'!C:E,3,FALSE)</f>
        <v>316</v>
      </c>
      <c r="O1447">
        <f t="shared" si="113"/>
        <v>0.77848101265822789</v>
      </c>
      <c r="R1447">
        <f t="shared" si="111"/>
        <v>8</v>
      </c>
      <c r="S1447">
        <f t="shared" si="112"/>
        <v>16</v>
      </c>
    </row>
    <row r="1448" spans="1:19" x14ac:dyDescent="0.3">
      <c r="A1448">
        <f t="shared" si="114"/>
        <v>1447</v>
      </c>
      <c r="B1448" t="s">
        <v>4380</v>
      </c>
      <c r="C1448" t="str">
        <f t="shared" si="110"/>
        <v>root_g_4_VegetableESA17b</v>
      </c>
      <c r="D1448">
        <v>85</v>
      </c>
      <c r="E1448">
        <v>81.400000000000006</v>
      </c>
      <c r="F1448">
        <v>13.4</v>
      </c>
      <c r="G1448">
        <v>9.14</v>
      </c>
      <c r="H1448">
        <v>76.599999999999994</v>
      </c>
      <c r="I1448">
        <v>67.2</v>
      </c>
      <c r="J1448">
        <v>47.7</v>
      </c>
      <c r="K1448">
        <v>37.1</v>
      </c>
      <c r="L1448">
        <v>30.9</v>
      </c>
      <c r="M1448">
        <v>30.5</v>
      </c>
      <c r="N1448">
        <f>VLOOKUP(C1448,'Original PWC Results'!C:E,3,FALSE)</f>
        <v>119</v>
      </c>
      <c r="O1448">
        <f t="shared" si="113"/>
        <v>0.68403361344537816</v>
      </c>
      <c r="R1448">
        <f t="shared" si="111"/>
        <v>8</v>
      </c>
      <c r="S1448">
        <f t="shared" si="112"/>
        <v>16</v>
      </c>
    </row>
    <row r="1449" spans="1:19" x14ac:dyDescent="0.3">
      <c r="A1449">
        <f t="shared" si="114"/>
        <v>1448</v>
      </c>
      <c r="B1449" t="s">
        <v>4381</v>
      </c>
      <c r="C1449" t="str">
        <f t="shared" si="110"/>
        <v>root_g_4_VegetableESA18a</v>
      </c>
      <c r="D1449">
        <v>99.9</v>
      </c>
      <c r="E1449">
        <v>95.4</v>
      </c>
      <c r="F1449">
        <v>17</v>
      </c>
      <c r="G1449">
        <v>7.99</v>
      </c>
      <c r="H1449">
        <v>91.6</v>
      </c>
      <c r="I1449">
        <v>85.7</v>
      </c>
      <c r="J1449">
        <v>67.900000000000006</v>
      </c>
      <c r="K1449">
        <v>55.4</v>
      </c>
      <c r="L1449">
        <v>43.8</v>
      </c>
      <c r="M1449">
        <v>43.5</v>
      </c>
      <c r="N1449">
        <f>VLOOKUP(C1449,'Original PWC Results'!C:E,3,FALSE)</f>
        <v>149</v>
      </c>
      <c r="O1449">
        <f t="shared" si="113"/>
        <v>0.64026845637583896</v>
      </c>
      <c r="R1449">
        <f t="shared" si="111"/>
        <v>8</v>
      </c>
      <c r="S1449">
        <f t="shared" si="112"/>
        <v>16</v>
      </c>
    </row>
    <row r="1450" spans="1:19" x14ac:dyDescent="0.3">
      <c r="A1450">
        <f t="shared" si="114"/>
        <v>1449</v>
      </c>
      <c r="B1450" t="s">
        <v>4382</v>
      </c>
      <c r="C1450" t="str">
        <f t="shared" si="110"/>
        <v>root_g_4_VegetableESA18b</v>
      </c>
      <c r="D1450">
        <v>110</v>
      </c>
      <c r="E1450">
        <v>102</v>
      </c>
      <c r="F1450">
        <v>13.3</v>
      </c>
      <c r="G1450">
        <v>7.06</v>
      </c>
      <c r="H1450">
        <v>93.3</v>
      </c>
      <c r="I1450">
        <v>74.2</v>
      </c>
      <c r="J1450">
        <v>48.4</v>
      </c>
      <c r="K1450">
        <v>38.6</v>
      </c>
      <c r="L1450">
        <v>31.8</v>
      </c>
      <c r="M1450">
        <v>31.4</v>
      </c>
      <c r="N1450">
        <f>VLOOKUP(C1450,'Original PWC Results'!C:E,3,FALSE)</f>
        <v>157</v>
      </c>
      <c r="O1450">
        <f t="shared" si="113"/>
        <v>0.64968152866242035</v>
      </c>
      <c r="R1450">
        <f t="shared" si="111"/>
        <v>8</v>
      </c>
      <c r="S1450">
        <f t="shared" si="112"/>
        <v>16</v>
      </c>
    </row>
    <row r="1451" spans="1:19" x14ac:dyDescent="0.3">
      <c r="A1451">
        <f t="shared" si="114"/>
        <v>1450</v>
      </c>
      <c r="B1451" t="s">
        <v>4383</v>
      </c>
      <c r="C1451" t="str">
        <f t="shared" si="110"/>
        <v>root_g_4_VegetableESA19a</v>
      </c>
      <c r="D1451">
        <v>96.1</v>
      </c>
      <c r="E1451">
        <v>86.9</v>
      </c>
      <c r="F1451">
        <v>17.2</v>
      </c>
      <c r="G1451">
        <v>11</v>
      </c>
      <c r="H1451">
        <v>78.2</v>
      </c>
      <c r="I1451">
        <v>68</v>
      </c>
      <c r="J1451">
        <v>53.2</v>
      </c>
      <c r="K1451">
        <v>44.6</v>
      </c>
      <c r="L1451">
        <v>33.299999999999997</v>
      </c>
      <c r="M1451">
        <v>33.1</v>
      </c>
      <c r="N1451">
        <f>VLOOKUP(C1451,'Original PWC Results'!C:E,3,FALSE)</f>
        <v>122</v>
      </c>
      <c r="O1451">
        <f t="shared" si="113"/>
        <v>0.71229508196721314</v>
      </c>
      <c r="R1451">
        <f t="shared" si="111"/>
        <v>8</v>
      </c>
      <c r="S1451">
        <f t="shared" si="112"/>
        <v>16</v>
      </c>
    </row>
    <row r="1452" spans="1:19" x14ac:dyDescent="0.3">
      <c r="A1452">
        <f t="shared" si="114"/>
        <v>1451</v>
      </c>
      <c r="B1452" t="s">
        <v>4384</v>
      </c>
      <c r="C1452" t="str">
        <f t="shared" si="110"/>
        <v>root_g_4_VegetableESA19b</v>
      </c>
      <c r="D1452">
        <v>122</v>
      </c>
      <c r="E1452">
        <v>114</v>
      </c>
      <c r="F1452">
        <v>31</v>
      </c>
      <c r="G1452">
        <v>21.1</v>
      </c>
      <c r="H1452">
        <v>104</v>
      </c>
      <c r="I1452">
        <v>91.7</v>
      </c>
      <c r="J1452">
        <v>67.400000000000006</v>
      </c>
      <c r="K1452">
        <v>57.9</v>
      </c>
      <c r="L1452">
        <v>48.2</v>
      </c>
      <c r="M1452">
        <v>47.9</v>
      </c>
      <c r="N1452">
        <f>VLOOKUP(C1452,'Original PWC Results'!C:E,3,FALSE)</f>
        <v>155</v>
      </c>
      <c r="O1452">
        <f t="shared" si="113"/>
        <v>0.73548387096774193</v>
      </c>
      <c r="R1452">
        <f t="shared" si="111"/>
        <v>8</v>
      </c>
      <c r="S1452">
        <f t="shared" si="112"/>
        <v>16</v>
      </c>
    </row>
    <row r="1453" spans="1:19" x14ac:dyDescent="0.3">
      <c r="A1453">
        <f t="shared" si="114"/>
        <v>1452</v>
      </c>
      <c r="B1453" t="s">
        <v>4385</v>
      </c>
      <c r="C1453" t="str">
        <f t="shared" si="110"/>
        <v>root_g_4_VegetableESA20a</v>
      </c>
      <c r="D1453">
        <v>363</v>
      </c>
      <c r="E1453">
        <v>182</v>
      </c>
      <c r="F1453">
        <v>12.7</v>
      </c>
      <c r="G1453">
        <v>8.34</v>
      </c>
      <c r="H1453">
        <v>122</v>
      </c>
      <c r="I1453">
        <v>96.1</v>
      </c>
      <c r="J1453">
        <v>63.8</v>
      </c>
      <c r="K1453">
        <v>47.6</v>
      </c>
      <c r="L1453">
        <v>40.799999999999997</v>
      </c>
      <c r="M1453">
        <v>37.9</v>
      </c>
      <c r="N1453">
        <f>VLOOKUP(C1453,'Original PWC Results'!C:E,3,FALSE)</f>
        <v>228</v>
      </c>
      <c r="O1453">
        <f t="shared" si="113"/>
        <v>0.79824561403508776</v>
      </c>
      <c r="R1453">
        <f t="shared" si="111"/>
        <v>8</v>
      </c>
      <c r="S1453">
        <f t="shared" si="112"/>
        <v>16</v>
      </c>
    </row>
    <row r="1454" spans="1:19" x14ac:dyDescent="0.3">
      <c r="A1454">
        <f t="shared" si="114"/>
        <v>1453</v>
      </c>
      <c r="B1454" t="s">
        <v>4386</v>
      </c>
      <c r="C1454" t="str">
        <f t="shared" si="110"/>
        <v>root_g_4_VegetableESA20b</v>
      </c>
      <c r="D1454">
        <v>401</v>
      </c>
      <c r="E1454">
        <v>286</v>
      </c>
      <c r="F1454">
        <v>17.8</v>
      </c>
      <c r="G1454">
        <v>8.6999999999999993</v>
      </c>
      <c r="H1454">
        <v>211</v>
      </c>
      <c r="I1454">
        <v>158</v>
      </c>
      <c r="J1454">
        <v>92.9</v>
      </c>
      <c r="K1454">
        <v>67.400000000000006</v>
      </c>
      <c r="L1454">
        <v>55</v>
      </c>
      <c r="M1454">
        <v>54.2</v>
      </c>
      <c r="N1454">
        <f>VLOOKUP(C1454,'Original PWC Results'!C:E,3,FALSE)</f>
        <v>379</v>
      </c>
      <c r="O1454">
        <f t="shared" si="113"/>
        <v>0.75461741424802109</v>
      </c>
      <c r="R1454">
        <f t="shared" si="111"/>
        <v>8</v>
      </c>
      <c r="S1454">
        <f t="shared" si="112"/>
        <v>16</v>
      </c>
    </row>
    <row r="1455" spans="1:19" x14ac:dyDescent="0.3">
      <c r="A1455">
        <f t="shared" si="114"/>
        <v>1454</v>
      </c>
      <c r="B1455" t="s">
        <v>4387</v>
      </c>
      <c r="C1455" t="str">
        <f t="shared" si="110"/>
        <v>root_g_4_VegetableESA21</v>
      </c>
      <c r="D1455">
        <v>242</v>
      </c>
      <c r="E1455">
        <v>198</v>
      </c>
      <c r="F1455">
        <v>12.4</v>
      </c>
      <c r="G1455">
        <v>4.54</v>
      </c>
      <c r="H1455">
        <v>166</v>
      </c>
      <c r="I1455">
        <v>118</v>
      </c>
      <c r="J1455">
        <v>65.599999999999994</v>
      </c>
      <c r="K1455">
        <v>47.1</v>
      </c>
      <c r="L1455">
        <v>39.799999999999997</v>
      </c>
      <c r="M1455">
        <v>39.1</v>
      </c>
      <c r="N1455">
        <f>VLOOKUP(C1455,'Original PWC Results'!C:E,3,FALSE)</f>
        <v>297</v>
      </c>
      <c r="O1455">
        <f t="shared" si="113"/>
        <v>0.66666666666666663</v>
      </c>
      <c r="R1455">
        <f t="shared" si="111"/>
        <v>8</v>
      </c>
      <c r="S1455">
        <f t="shared" si="112"/>
        <v>16</v>
      </c>
    </row>
    <row r="1456" spans="1:19" x14ac:dyDescent="0.3">
      <c r="A1456">
        <f t="shared" si="114"/>
        <v>1455</v>
      </c>
      <c r="B1456" t="s">
        <v>4388</v>
      </c>
      <c r="C1456" t="str">
        <f t="shared" si="110"/>
        <v>sbeets_g_4_OtherRowESA1</v>
      </c>
      <c r="D1456">
        <v>101</v>
      </c>
      <c r="E1456">
        <v>64.400000000000006</v>
      </c>
      <c r="F1456">
        <v>5.48</v>
      </c>
      <c r="G1456">
        <v>2.86</v>
      </c>
      <c r="H1456">
        <v>48.4</v>
      </c>
      <c r="I1456">
        <v>35.5</v>
      </c>
      <c r="J1456">
        <v>24.4</v>
      </c>
      <c r="K1456">
        <v>19</v>
      </c>
      <c r="L1456">
        <v>43.6</v>
      </c>
      <c r="M1456">
        <v>42.4</v>
      </c>
      <c r="N1456">
        <f>VLOOKUP(C1456,'Original PWC Results'!C:E,3,FALSE)</f>
        <v>85.5</v>
      </c>
      <c r="O1456">
        <f t="shared" si="113"/>
        <v>0.75321637426900589</v>
      </c>
      <c r="R1456">
        <f t="shared" si="111"/>
        <v>10</v>
      </c>
      <c r="S1456">
        <f t="shared" si="112"/>
        <v>18</v>
      </c>
    </row>
    <row r="1457" spans="1:19" x14ac:dyDescent="0.3">
      <c r="A1457">
        <f t="shared" si="114"/>
        <v>1456</v>
      </c>
      <c r="B1457" t="s">
        <v>4389</v>
      </c>
      <c r="C1457" t="str">
        <f t="shared" si="110"/>
        <v>sbeets_g_4_OtherRowESA2</v>
      </c>
      <c r="D1457">
        <v>34.799999999999997</v>
      </c>
      <c r="E1457">
        <v>28.1</v>
      </c>
      <c r="F1457">
        <v>1.86</v>
      </c>
      <c r="G1457">
        <v>0.91800000000000004</v>
      </c>
      <c r="H1457">
        <v>23.1</v>
      </c>
      <c r="I1457">
        <v>15.5</v>
      </c>
      <c r="J1457">
        <v>9.19</v>
      </c>
      <c r="K1457">
        <v>6.8</v>
      </c>
      <c r="L1457">
        <v>5.71</v>
      </c>
      <c r="M1457">
        <v>5.57</v>
      </c>
      <c r="N1457">
        <f>VLOOKUP(C1457,'Original PWC Results'!C:E,3,FALSE)</f>
        <v>45.9</v>
      </c>
      <c r="O1457">
        <f t="shared" si="113"/>
        <v>0.6122004357298475</v>
      </c>
      <c r="R1457">
        <f t="shared" si="111"/>
        <v>10</v>
      </c>
      <c r="S1457">
        <f t="shared" si="112"/>
        <v>18</v>
      </c>
    </row>
    <row r="1458" spans="1:19" x14ac:dyDescent="0.3">
      <c r="A1458">
        <f t="shared" si="114"/>
        <v>1457</v>
      </c>
      <c r="B1458" t="s">
        <v>4390</v>
      </c>
      <c r="C1458" t="str">
        <f t="shared" si="110"/>
        <v>scorn_g_7_VegetableESA1</v>
      </c>
      <c r="D1458">
        <v>303</v>
      </c>
      <c r="E1458">
        <v>299</v>
      </c>
      <c r="F1458">
        <v>35.5</v>
      </c>
      <c r="G1458">
        <v>13.2</v>
      </c>
      <c r="H1458">
        <v>288</v>
      </c>
      <c r="I1458">
        <v>240</v>
      </c>
      <c r="J1458">
        <v>160</v>
      </c>
      <c r="K1458">
        <v>120</v>
      </c>
      <c r="L1458">
        <v>122</v>
      </c>
      <c r="M1458">
        <v>120</v>
      </c>
      <c r="N1458">
        <f>VLOOKUP(C1458,'Original PWC Results'!C:E,3,FALSE)</f>
        <v>402</v>
      </c>
      <c r="O1458">
        <f t="shared" si="113"/>
        <v>0.74378109452736318</v>
      </c>
      <c r="R1458">
        <f t="shared" si="111"/>
        <v>9</v>
      </c>
      <c r="S1458">
        <f t="shared" si="112"/>
        <v>17</v>
      </c>
    </row>
    <row r="1459" spans="1:19" x14ac:dyDescent="0.3">
      <c r="A1459">
        <f t="shared" si="114"/>
        <v>1458</v>
      </c>
      <c r="B1459" t="s">
        <v>4391</v>
      </c>
      <c r="C1459" t="str">
        <f t="shared" si="110"/>
        <v>scorn_g_7_VegetableESA2</v>
      </c>
      <c r="D1459">
        <v>151</v>
      </c>
      <c r="E1459">
        <v>148</v>
      </c>
      <c r="F1459">
        <v>15.4</v>
      </c>
      <c r="G1459">
        <v>7.92</v>
      </c>
      <c r="H1459">
        <v>141</v>
      </c>
      <c r="I1459">
        <v>106</v>
      </c>
      <c r="J1459">
        <v>66.400000000000006</v>
      </c>
      <c r="K1459">
        <v>49.7</v>
      </c>
      <c r="L1459">
        <v>48.3</v>
      </c>
      <c r="M1459">
        <v>47.7</v>
      </c>
      <c r="N1459">
        <f>VLOOKUP(C1459,'Original PWC Results'!C:E,3,FALSE)</f>
        <v>241</v>
      </c>
      <c r="O1459">
        <f t="shared" si="113"/>
        <v>0.61410788381742742</v>
      </c>
      <c r="R1459">
        <f t="shared" si="111"/>
        <v>9</v>
      </c>
      <c r="S1459">
        <f t="shared" si="112"/>
        <v>17</v>
      </c>
    </row>
    <row r="1460" spans="1:19" x14ac:dyDescent="0.3">
      <c r="A1460">
        <f t="shared" si="114"/>
        <v>1459</v>
      </c>
      <c r="B1460" t="s">
        <v>4392</v>
      </c>
      <c r="C1460" t="str">
        <f t="shared" si="110"/>
        <v>scorn_g_7_VegetableESA3</v>
      </c>
      <c r="D1460">
        <v>297</v>
      </c>
      <c r="E1460">
        <v>294</v>
      </c>
      <c r="F1460">
        <v>36.799999999999997</v>
      </c>
      <c r="G1460">
        <v>21.2</v>
      </c>
      <c r="H1460">
        <v>289</v>
      </c>
      <c r="I1460">
        <v>252</v>
      </c>
      <c r="J1460">
        <v>175</v>
      </c>
      <c r="K1460">
        <v>133</v>
      </c>
      <c r="L1460">
        <v>105</v>
      </c>
      <c r="M1460">
        <v>104</v>
      </c>
      <c r="N1460">
        <f>VLOOKUP(C1460,'Original PWC Results'!C:E,3,FALSE)</f>
        <v>354</v>
      </c>
      <c r="O1460">
        <f t="shared" si="113"/>
        <v>0.83050847457627119</v>
      </c>
      <c r="R1460">
        <f t="shared" si="111"/>
        <v>9</v>
      </c>
      <c r="S1460">
        <f t="shared" si="112"/>
        <v>17</v>
      </c>
    </row>
    <row r="1461" spans="1:19" x14ac:dyDescent="0.3">
      <c r="A1461">
        <f t="shared" si="114"/>
        <v>1460</v>
      </c>
      <c r="B1461" t="s">
        <v>4393</v>
      </c>
      <c r="C1461" t="str">
        <f t="shared" si="110"/>
        <v>scorn_g_7_VegetableESA4</v>
      </c>
      <c r="D1461">
        <v>79.8</v>
      </c>
      <c r="E1461">
        <v>77.8</v>
      </c>
      <c r="F1461">
        <v>12</v>
      </c>
      <c r="G1461">
        <v>7.57</v>
      </c>
      <c r="H1461">
        <v>75.7</v>
      </c>
      <c r="I1461">
        <v>60.1</v>
      </c>
      <c r="J1461">
        <v>41.7</v>
      </c>
      <c r="K1461">
        <v>32.5</v>
      </c>
      <c r="L1461">
        <v>25.3</v>
      </c>
      <c r="M1461">
        <v>25.1</v>
      </c>
      <c r="N1461">
        <f>VLOOKUP(C1461,'Original PWC Results'!C:E,3,FALSE)</f>
        <v>124</v>
      </c>
      <c r="O1461">
        <f t="shared" si="113"/>
        <v>0.6274193548387097</v>
      </c>
      <c r="R1461">
        <f t="shared" si="111"/>
        <v>9</v>
      </c>
      <c r="S1461">
        <f t="shared" si="112"/>
        <v>17</v>
      </c>
    </row>
    <row r="1462" spans="1:19" x14ac:dyDescent="0.3">
      <c r="A1462">
        <f t="shared" si="114"/>
        <v>1461</v>
      </c>
      <c r="B1462" t="s">
        <v>4394</v>
      </c>
      <c r="C1462" t="str">
        <f t="shared" si="110"/>
        <v>scorn_g_7_VegetableESA5</v>
      </c>
      <c r="D1462">
        <v>228</v>
      </c>
      <c r="E1462">
        <v>225</v>
      </c>
      <c r="F1462">
        <v>26.1</v>
      </c>
      <c r="G1462">
        <v>15.2</v>
      </c>
      <c r="H1462">
        <v>217</v>
      </c>
      <c r="I1462">
        <v>188</v>
      </c>
      <c r="J1462">
        <v>125</v>
      </c>
      <c r="K1462">
        <v>94.1</v>
      </c>
      <c r="L1462">
        <v>78.599999999999994</v>
      </c>
      <c r="M1462">
        <v>77.5</v>
      </c>
      <c r="N1462">
        <f>VLOOKUP(C1462,'Original PWC Results'!C:E,3,FALSE)</f>
        <v>292</v>
      </c>
      <c r="O1462">
        <f t="shared" si="113"/>
        <v>0.77054794520547942</v>
      </c>
      <c r="R1462">
        <f t="shared" si="111"/>
        <v>9</v>
      </c>
      <c r="S1462">
        <f t="shared" si="112"/>
        <v>17</v>
      </c>
    </row>
    <row r="1463" spans="1:19" x14ac:dyDescent="0.3">
      <c r="A1463">
        <f t="shared" si="114"/>
        <v>1462</v>
      </c>
      <c r="B1463" t="s">
        <v>4395</v>
      </c>
      <c r="C1463" t="str">
        <f t="shared" si="110"/>
        <v>scorn_g_7_VegetableESA6</v>
      </c>
      <c r="D1463">
        <v>229</v>
      </c>
      <c r="E1463">
        <v>225</v>
      </c>
      <c r="F1463">
        <v>23.4</v>
      </c>
      <c r="G1463">
        <v>13.4</v>
      </c>
      <c r="H1463">
        <v>213</v>
      </c>
      <c r="I1463">
        <v>180</v>
      </c>
      <c r="J1463">
        <v>111</v>
      </c>
      <c r="K1463">
        <v>84.3</v>
      </c>
      <c r="L1463">
        <v>70.2</v>
      </c>
      <c r="M1463">
        <v>69.2</v>
      </c>
      <c r="N1463">
        <f>VLOOKUP(C1463,'Original PWC Results'!C:E,3,FALSE)</f>
        <v>308</v>
      </c>
      <c r="O1463">
        <f t="shared" si="113"/>
        <v>0.73051948051948057</v>
      </c>
      <c r="R1463">
        <f t="shared" si="111"/>
        <v>9</v>
      </c>
      <c r="S1463">
        <f t="shared" si="112"/>
        <v>17</v>
      </c>
    </row>
    <row r="1464" spans="1:19" x14ac:dyDescent="0.3">
      <c r="A1464">
        <f t="shared" si="114"/>
        <v>1463</v>
      </c>
      <c r="B1464" t="s">
        <v>4396</v>
      </c>
      <c r="C1464" t="str">
        <f t="shared" si="110"/>
        <v>scorn_g_7_VegetableESA7</v>
      </c>
      <c r="D1464">
        <v>235</v>
      </c>
      <c r="E1464">
        <v>230</v>
      </c>
      <c r="F1464">
        <v>22.9</v>
      </c>
      <c r="G1464">
        <v>14.5</v>
      </c>
      <c r="H1464">
        <v>218</v>
      </c>
      <c r="I1464">
        <v>171</v>
      </c>
      <c r="J1464">
        <v>108</v>
      </c>
      <c r="K1464">
        <v>79.099999999999994</v>
      </c>
      <c r="L1464">
        <v>78.8</v>
      </c>
      <c r="M1464">
        <v>77.599999999999994</v>
      </c>
      <c r="N1464">
        <f>VLOOKUP(C1464,'Original PWC Results'!C:E,3,FALSE)</f>
        <v>326</v>
      </c>
      <c r="O1464">
        <f t="shared" si="113"/>
        <v>0.70552147239263807</v>
      </c>
      <c r="R1464">
        <f t="shared" si="111"/>
        <v>9</v>
      </c>
      <c r="S1464">
        <f t="shared" si="112"/>
        <v>17</v>
      </c>
    </row>
    <row r="1465" spans="1:19" x14ac:dyDescent="0.3">
      <c r="A1465">
        <f t="shared" si="114"/>
        <v>1464</v>
      </c>
      <c r="B1465" t="s">
        <v>4397</v>
      </c>
      <c r="C1465" t="str">
        <f t="shared" si="110"/>
        <v>scorn_g_7_VegetableESA8</v>
      </c>
      <c r="D1465">
        <v>107</v>
      </c>
      <c r="E1465">
        <v>104</v>
      </c>
      <c r="F1465">
        <v>7.6</v>
      </c>
      <c r="G1465">
        <v>4.9400000000000004</v>
      </c>
      <c r="H1465">
        <v>97.6</v>
      </c>
      <c r="I1465">
        <v>73.8</v>
      </c>
      <c r="J1465">
        <v>40</v>
      </c>
      <c r="K1465">
        <v>28.7</v>
      </c>
      <c r="L1465">
        <v>24.4</v>
      </c>
      <c r="M1465">
        <v>23.9</v>
      </c>
      <c r="N1465">
        <f>VLOOKUP(C1465,'Original PWC Results'!C:E,3,FALSE)</f>
        <v>188</v>
      </c>
      <c r="O1465">
        <f t="shared" si="113"/>
        <v>0.55319148936170215</v>
      </c>
      <c r="R1465">
        <f t="shared" si="111"/>
        <v>9</v>
      </c>
      <c r="S1465">
        <f t="shared" si="112"/>
        <v>17</v>
      </c>
    </row>
    <row r="1466" spans="1:19" x14ac:dyDescent="0.3">
      <c r="A1466">
        <f t="shared" si="114"/>
        <v>1465</v>
      </c>
      <c r="B1466" t="s">
        <v>4398</v>
      </c>
      <c r="C1466" t="str">
        <f t="shared" si="110"/>
        <v>scorn_g_7_VegetableESA9</v>
      </c>
      <c r="D1466">
        <v>106</v>
      </c>
      <c r="E1466">
        <v>104</v>
      </c>
      <c r="F1466">
        <v>13.9</v>
      </c>
      <c r="G1466">
        <v>9.73</v>
      </c>
      <c r="H1466">
        <v>101</v>
      </c>
      <c r="I1466">
        <v>81.599999999999994</v>
      </c>
      <c r="J1466">
        <v>48.9</v>
      </c>
      <c r="K1466">
        <v>37.700000000000003</v>
      </c>
      <c r="L1466">
        <v>31.9</v>
      </c>
      <c r="M1466">
        <v>31.4</v>
      </c>
      <c r="N1466">
        <f>VLOOKUP(C1466,'Original PWC Results'!C:E,3,FALSE)</f>
        <v>145</v>
      </c>
      <c r="O1466">
        <f t="shared" si="113"/>
        <v>0.71724137931034482</v>
      </c>
      <c r="R1466">
        <f t="shared" si="111"/>
        <v>9</v>
      </c>
      <c r="S1466">
        <f t="shared" si="112"/>
        <v>17</v>
      </c>
    </row>
    <row r="1467" spans="1:19" x14ac:dyDescent="0.3">
      <c r="A1467">
        <f t="shared" si="114"/>
        <v>1466</v>
      </c>
      <c r="B1467" t="s">
        <v>4399</v>
      </c>
      <c r="C1467" t="str">
        <f t="shared" si="110"/>
        <v>scorn_g_7_VegetableESA10a</v>
      </c>
      <c r="D1467">
        <v>136</v>
      </c>
      <c r="E1467">
        <v>133</v>
      </c>
      <c r="F1467">
        <v>14.5</v>
      </c>
      <c r="G1467">
        <v>8.34</v>
      </c>
      <c r="H1467">
        <v>130</v>
      </c>
      <c r="I1467">
        <v>108</v>
      </c>
      <c r="J1467">
        <v>67.2</v>
      </c>
      <c r="K1467">
        <v>49.6</v>
      </c>
      <c r="L1467">
        <v>42.5</v>
      </c>
      <c r="M1467">
        <v>41.9</v>
      </c>
      <c r="N1467">
        <f>VLOOKUP(C1467,'Original PWC Results'!C:E,3,FALSE)</f>
        <v>206</v>
      </c>
      <c r="O1467">
        <f t="shared" si="113"/>
        <v>0.64563106796116509</v>
      </c>
      <c r="R1467">
        <f t="shared" si="111"/>
        <v>9</v>
      </c>
      <c r="S1467">
        <f t="shared" si="112"/>
        <v>17</v>
      </c>
    </row>
    <row r="1468" spans="1:19" x14ac:dyDescent="0.3">
      <c r="A1468">
        <f t="shared" si="114"/>
        <v>1467</v>
      </c>
      <c r="B1468" t="s">
        <v>4400</v>
      </c>
      <c r="C1468" t="str">
        <f t="shared" si="110"/>
        <v>scorn_g_7_VegetableESA10b</v>
      </c>
      <c r="D1468">
        <v>84.6</v>
      </c>
      <c r="E1468">
        <v>83.6</v>
      </c>
      <c r="F1468">
        <v>12.3</v>
      </c>
      <c r="G1468">
        <v>9.23</v>
      </c>
      <c r="H1468">
        <v>81</v>
      </c>
      <c r="I1468">
        <v>72.3</v>
      </c>
      <c r="J1468">
        <v>51.3</v>
      </c>
      <c r="K1468">
        <v>40.6</v>
      </c>
      <c r="L1468">
        <v>33</v>
      </c>
      <c r="M1468">
        <v>32.700000000000003</v>
      </c>
      <c r="N1468">
        <f>VLOOKUP(C1468,'Original PWC Results'!C:E,3,FALSE)</f>
        <v>125</v>
      </c>
      <c r="O1468">
        <f t="shared" si="113"/>
        <v>0.66879999999999995</v>
      </c>
      <c r="R1468">
        <f t="shared" si="111"/>
        <v>9</v>
      </c>
      <c r="S1468">
        <f t="shared" si="112"/>
        <v>17</v>
      </c>
    </row>
    <row r="1469" spans="1:19" x14ac:dyDescent="0.3">
      <c r="A1469">
        <f t="shared" si="114"/>
        <v>1468</v>
      </c>
      <c r="B1469" t="s">
        <v>4401</v>
      </c>
      <c r="C1469" t="str">
        <f t="shared" si="110"/>
        <v>scorn_g_7_VegetableESA11a</v>
      </c>
      <c r="D1469">
        <v>309</v>
      </c>
      <c r="E1469">
        <v>304</v>
      </c>
      <c r="F1469">
        <v>28.1</v>
      </c>
      <c r="G1469">
        <v>13.4</v>
      </c>
      <c r="H1469">
        <v>293</v>
      </c>
      <c r="I1469">
        <v>233</v>
      </c>
      <c r="J1469">
        <v>143</v>
      </c>
      <c r="K1469">
        <v>105</v>
      </c>
      <c r="L1469">
        <v>89.4</v>
      </c>
      <c r="M1469">
        <v>88</v>
      </c>
      <c r="N1469">
        <f>VLOOKUP(C1469,'Original PWC Results'!C:E,3,FALSE)</f>
        <v>396</v>
      </c>
      <c r="O1469">
        <f t="shared" si="113"/>
        <v>0.76767676767676762</v>
      </c>
      <c r="R1469">
        <f t="shared" si="111"/>
        <v>9</v>
      </c>
      <c r="S1469">
        <f t="shared" si="112"/>
        <v>17</v>
      </c>
    </row>
    <row r="1470" spans="1:19" x14ac:dyDescent="0.3">
      <c r="A1470">
        <f t="shared" si="114"/>
        <v>1469</v>
      </c>
      <c r="B1470" t="s">
        <v>4402</v>
      </c>
      <c r="C1470" t="str">
        <f t="shared" si="110"/>
        <v>scorn_g_7_VegetableESA11b</v>
      </c>
      <c r="D1470">
        <v>268</v>
      </c>
      <c r="E1470">
        <v>263</v>
      </c>
      <c r="F1470">
        <v>27</v>
      </c>
      <c r="G1470">
        <v>11.8</v>
      </c>
      <c r="H1470">
        <v>248</v>
      </c>
      <c r="I1470">
        <v>207</v>
      </c>
      <c r="J1470">
        <v>137</v>
      </c>
      <c r="K1470">
        <v>98.8</v>
      </c>
      <c r="L1470">
        <v>84.3</v>
      </c>
      <c r="M1470">
        <v>82.8</v>
      </c>
      <c r="N1470">
        <f>VLOOKUP(C1470,'Original PWC Results'!C:E,3,FALSE)</f>
        <v>351</v>
      </c>
      <c r="O1470">
        <f t="shared" si="113"/>
        <v>0.74928774928774933</v>
      </c>
      <c r="R1470">
        <f t="shared" si="111"/>
        <v>9</v>
      </c>
      <c r="S1470">
        <f t="shared" si="112"/>
        <v>17</v>
      </c>
    </row>
    <row r="1471" spans="1:19" x14ac:dyDescent="0.3">
      <c r="A1471">
        <f t="shared" si="114"/>
        <v>1470</v>
      </c>
      <c r="B1471" t="s">
        <v>4403</v>
      </c>
      <c r="C1471" t="str">
        <f t="shared" si="110"/>
        <v>scorn_g_7_VegetableESA12a</v>
      </c>
      <c r="D1471">
        <v>271</v>
      </c>
      <c r="E1471">
        <v>266</v>
      </c>
      <c r="F1471">
        <v>20.100000000000001</v>
      </c>
      <c r="G1471">
        <v>11.7</v>
      </c>
      <c r="H1471">
        <v>249</v>
      </c>
      <c r="I1471">
        <v>177</v>
      </c>
      <c r="J1471">
        <v>105</v>
      </c>
      <c r="K1471">
        <v>77</v>
      </c>
      <c r="L1471">
        <v>69.599999999999994</v>
      </c>
      <c r="M1471">
        <v>68.2</v>
      </c>
      <c r="N1471">
        <f>VLOOKUP(C1471,'Original PWC Results'!C:E,3,FALSE)</f>
        <v>359</v>
      </c>
      <c r="O1471">
        <f t="shared" si="113"/>
        <v>0.74094707520891367</v>
      </c>
      <c r="R1471">
        <f t="shared" si="111"/>
        <v>9</v>
      </c>
      <c r="S1471">
        <f t="shared" si="112"/>
        <v>17</v>
      </c>
    </row>
    <row r="1472" spans="1:19" x14ac:dyDescent="0.3">
      <c r="A1472">
        <f t="shared" si="114"/>
        <v>1471</v>
      </c>
      <c r="B1472" t="s">
        <v>4404</v>
      </c>
      <c r="C1472" t="str">
        <f t="shared" si="110"/>
        <v>scorn_g_7_VegetableESA12b</v>
      </c>
      <c r="D1472">
        <v>163</v>
      </c>
      <c r="E1472">
        <v>160</v>
      </c>
      <c r="F1472">
        <v>16.600000000000001</v>
      </c>
      <c r="G1472">
        <v>9.6</v>
      </c>
      <c r="H1472">
        <v>149</v>
      </c>
      <c r="I1472">
        <v>105</v>
      </c>
      <c r="J1472">
        <v>82.1</v>
      </c>
      <c r="K1472">
        <v>61.8</v>
      </c>
      <c r="L1472">
        <v>50.5</v>
      </c>
      <c r="M1472">
        <v>49.6</v>
      </c>
      <c r="N1472">
        <f>VLOOKUP(C1472,'Original PWC Results'!C:E,3,FALSE)</f>
        <v>210</v>
      </c>
      <c r="O1472">
        <f t="shared" si="113"/>
        <v>0.76190476190476186</v>
      </c>
      <c r="R1472">
        <f t="shared" si="111"/>
        <v>9</v>
      </c>
      <c r="S1472">
        <f t="shared" si="112"/>
        <v>17</v>
      </c>
    </row>
    <row r="1473" spans="1:19" x14ac:dyDescent="0.3">
      <c r="A1473">
        <f t="shared" si="114"/>
        <v>1472</v>
      </c>
      <c r="B1473" t="s">
        <v>4405</v>
      </c>
      <c r="C1473" t="str">
        <f t="shared" si="110"/>
        <v>scorn_g_7_VegetableESA13</v>
      </c>
      <c r="D1473">
        <v>190</v>
      </c>
      <c r="E1473">
        <v>186</v>
      </c>
      <c r="F1473">
        <v>18.899999999999999</v>
      </c>
      <c r="G1473">
        <v>8.5</v>
      </c>
      <c r="H1473">
        <v>179</v>
      </c>
      <c r="I1473">
        <v>134</v>
      </c>
      <c r="J1473">
        <v>85.2</v>
      </c>
      <c r="K1473">
        <v>67.2</v>
      </c>
      <c r="L1473">
        <v>51.2</v>
      </c>
      <c r="M1473">
        <v>51</v>
      </c>
      <c r="N1473">
        <f>VLOOKUP(C1473,'Original PWC Results'!C:E,3,FALSE)</f>
        <v>257</v>
      </c>
      <c r="O1473">
        <f t="shared" si="113"/>
        <v>0.72373540856031127</v>
      </c>
      <c r="R1473">
        <f t="shared" si="111"/>
        <v>9</v>
      </c>
      <c r="S1473">
        <f t="shared" si="112"/>
        <v>17</v>
      </c>
    </row>
    <row r="1474" spans="1:19" x14ac:dyDescent="0.3">
      <c r="A1474">
        <f t="shared" si="114"/>
        <v>1473</v>
      </c>
      <c r="B1474" t="s">
        <v>4406</v>
      </c>
      <c r="C1474" t="str">
        <f t="shared" ref="C1474:C1537" si="115">LEFT(B1474,R1474-1)&amp;RIGHT(B1474,LEN(B1474)-S1474)</f>
        <v>scorn_g_7_VegetableESA14</v>
      </c>
      <c r="D1474">
        <v>120</v>
      </c>
      <c r="E1474">
        <v>118</v>
      </c>
      <c r="F1474">
        <v>17.7</v>
      </c>
      <c r="G1474">
        <v>11.4</v>
      </c>
      <c r="H1474">
        <v>115</v>
      </c>
      <c r="I1474">
        <v>96.9</v>
      </c>
      <c r="J1474">
        <v>67.400000000000006</v>
      </c>
      <c r="K1474">
        <v>54.1</v>
      </c>
      <c r="L1474">
        <v>43.8</v>
      </c>
      <c r="M1474">
        <v>43.4</v>
      </c>
      <c r="N1474">
        <f>VLOOKUP(C1474,'Original PWC Results'!C:E,3,FALSE)</f>
        <v>151</v>
      </c>
      <c r="O1474">
        <f t="shared" si="113"/>
        <v>0.7814569536423841</v>
      </c>
      <c r="R1474">
        <f t="shared" ref="R1474:R1537" si="116">SEARCH("run",B1474)</f>
        <v>9</v>
      </c>
      <c r="S1474">
        <f t="shared" ref="S1474:S1537" si="117">SEARCH("_",B1474,SEARCH("_",B1474,R1474+1)+1)</f>
        <v>17</v>
      </c>
    </row>
    <row r="1475" spans="1:19" x14ac:dyDescent="0.3">
      <c r="A1475">
        <f t="shared" si="114"/>
        <v>1474</v>
      </c>
      <c r="B1475" t="s">
        <v>4407</v>
      </c>
      <c r="C1475" t="str">
        <f t="shared" si="115"/>
        <v>scorn_g_7_VegetableESA15a</v>
      </c>
      <c r="D1475">
        <v>319</v>
      </c>
      <c r="E1475">
        <v>313</v>
      </c>
      <c r="F1475">
        <v>44.8</v>
      </c>
      <c r="G1475">
        <v>21.1</v>
      </c>
      <c r="H1475">
        <v>303</v>
      </c>
      <c r="I1475">
        <v>250</v>
      </c>
      <c r="J1475">
        <v>163</v>
      </c>
      <c r="K1475">
        <v>125</v>
      </c>
      <c r="L1475">
        <v>105</v>
      </c>
      <c r="M1475">
        <v>104</v>
      </c>
      <c r="N1475">
        <f>VLOOKUP(C1475,'Original PWC Results'!C:E,3,FALSE)</f>
        <v>420</v>
      </c>
      <c r="O1475">
        <f t="shared" ref="O1475:O1538" si="118">E1475/N1475</f>
        <v>0.74523809523809526</v>
      </c>
      <c r="R1475">
        <f t="shared" si="116"/>
        <v>9</v>
      </c>
      <c r="S1475">
        <f t="shared" si="117"/>
        <v>17</v>
      </c>
    </row>
    <row r="1476" spans="1:19" x14ac:dyDescent="0.3">
      <c r="A1476">
        <f t="shared" ref="A1476:A1539" si="119">A1475+1</f>
        <v>1475</v>
      </c>
      <c r="B1476" t="s">
        <v>4408</v>
      </c>
      <c r="C1476" t="str">
        <f t="shared" si="115"/>
        <v>scorn_g_7_VegetableESA15b</v>
      </c>
      <c r="D1476">
        <v>237</v>
      </c>
      <c r="E1476">
        <v>226</v>
      </c>
      <c r="F1476">
        <v>13.3</v>
      </c>
      <c r="G1476">
        <v>6.7</v>
      </c>
      <c r="H1476">
        <v>203</v>
      </c>
      <c r="I1476">
        <v>115</v>
      </c>
      <c r="J1476">
        <v>59.6</v>
      </c>
      <c r="K1476">
        <v>44.6</v>
      </c>
      <c r="L1476">
        <v>38.799999999999997</v>
      </c>
      <c r="M1476">
        <v>37.9</v>
      </c>
      <c r="N1476">
        <f>VLOOKUP(C1476,'Original PWC Results'!C:E,3,FALSE)</f>
        <v>318</v>
      </c>
      <c r="O1476">
        <f t="shared" si="118"/>
        <v>0.71069182389937102</v>
      </c>
      <c r="R1476">
        <f t="shared" si="116"/>
        <v>9</v>
      </c>
      <c r="S1476">
        <f t="shared" si="117"/>
        <v>17</v>
      </c>
    </row>
    <row r="1477" spans="1:19" x14ac:dyDescent="0.3">
      <c r="A1477">
        <f t="shared" si="119"/>
        <v>1476</v>
      </c>
      <c r="B1477" t="s">
        <v>4409</v>
      </c>
      <c r="C1477" t="str">
        <f t="shared" si="115"/>
        <v>scorn_g_7_VegetableESA16a</v>
      </c>
      <c r="D1477">
        <v>92.2</v>
      </c>
      <c r="E1477">
        <v>91.3</v>
      </c>
      <c r="F1477">
        <v>13.8</v>
      </c>
      <c r="G1477">
        <v>8.77</v>
      </c>
      <c r="H1477">
        <v>88.6</v>
      </c>
      <c r="I1477">
        <v>76.2</v>
      </c>
      <c r="J1477">
        <v>56.8</v>
      </c>
      <c r="K1477">
        <v>46.3</v>
      </c>
      <c r="L1477">
        <v>35.799999999999997</v>
      </c>
      <c r="M1477">
        <v>35.5</v>
      </c>
      <c r="N1477">
        <f>VLOOKUP(C1477,'Original PWC Results'!C:E,3,FALSE)</f>
        <v>117</v>
      </c>
      <c r="O1477">
        <f t="shared" si="118"/>
        <v>0.78034188034188035</v>
      </c>
      <c r="R1477">
        <f t="shared" si="116"/>
        <v>9</v>
      </c>
      <c r="S1477">
        <f t="shared" si="117"/>
        <v>17</v>
      </c>
    </row>
    <row r="1478" spans="1:19" x14ac:dyDescent="0.3">
      <c r="A1478">
        <f t="shared" si="119"/>
        <v>1477</v>
      </c>
      <c r="B1478" t="s">
        <v>4410</v>
      </c>
      <c r="C1478" t="str">
        <f t="shared" si="115"/>
        <v>scorn_g_7_VegetableESA16b</v>
      </c>
      <c r="D1478">
        <v>49.6</v>
      </c>
      <c r="E1478">
        <v>49.2</v>
      </c>
      <c r="F1478">
        <v>8.83</v>
      </c>
      <c r="G1478">
        <v>7.98</v>
      </c>
      <c r="H1478">
        <v>48.2</v>
      </c>
      <c r="I1478">
        <v>44.3</v>
      </c>
      <c r="J1478">
        <v>35.799999999999997</v>
      </c>
      <c r="K1478">
        <v>29.5</v>
      </c>
      <c r="L1478">
        <v>22.5</v>
      </c>
      <c r="M1478">
        <v>22.3</v>
      </c>
      <c r="N1478">
        <f>VLOOKUP(C1478,'Original PWC Results'!C:E,3,FALSE)</f>
        <v>56.6</v>
      </c>
      <c r="O1478">
        <f t="shared" si="118"/>
        <v>0.86925795053003541</v>
      </c>
      <c r="R1478">
        <f t="shared" si="116"/>
        <v>9</v>
      </c>
      <c r="S1478">
        <f t="shared" si="117"/>
        <v>17</v>
      </c>
    </row>
    <row r="1479" spans="1:19" x14ac:dyDescent="0.3">
      <c r="A1479">
        <f t="shared" si="119"/>
        <v>1478</v>
      </c>
      <c r="B1479" t="s">
        <v>4411</v>
      </c>
      <c r="C1479" t="str">
        <f t="shared" si="115"/>
        <v>scorn_g_7_VegetableESA17a</v>
      </c>
      <c r="D1479">
        <v>288</v>
      </c>
      <c r="E1479">
        <v>285</v>
      </c>
      <c r="F1479">
        <v>50.4</v>
      </c>
      <c r="G1479">
        <v>29.3</v>
      </c>
      <c r="H1479">
        <v>278</v>
      </c>
      <c r="I1479">
        <v>248</v>
      </c>
      <c r="J1479">
        <v>189</v>
      </c>
      <c r="K1479">
        <v>155</v>
      </c>
      <c r="L1479">
        <v>117</v>
      </c>
      <c r="M1479">
        <v>117</v>
      </c>
      <c r="N1479">
        <f>VLOOKUP(C1479,'Original PWC Results'!C:E,3,FALSE)</f>
        <v>374</v>
      </c>
      <c r="O1479">
        <f t="shared" si="118"/>
        <v>0.76203208556149737</v>
      </c>
      <c r="R1479">
        <f t="shared" si="116"/>
        <v>9</v>
      </c>
      <c r="S1479">
        <f t="shared" si="117"/>
        <v>17</v>
      </c>
    </row>
    <row r="1480" spans="1:19" x14ac:dyDescent="0.3">
      <c r="A1480">
        <f t="shared" si="119"/>
        <v>1479</v>
      </c>
      <c r="B1480" t="s">
        <v>4412</v>
      </c>
      <c r="C1480" t="str">
        <f t="shared" si="115"/>
        <v>scorn_g_7_VegetableESA17b</v>
      </c>
      <c r="D1480">
        <v>109</v>
      </c>
      <c r="E1480">
        <v>108</v>
      </c>
      <c r="F1480">
        <v>15</v>
      </c>
      <c r="G1480">
        <v>10.4</v>
      </c>
      <c r="H1480">
        <v>105</v>
      </c>
      <c r="I1480">
        <v>90.5</v>
      </c>
      <c r="J1480">
        <v>62.5</v>
      </c>
      <c r="K1480">
        <v>49</v>
      </c>
      <c r="L1480">
        <v>39.6</v>
      </c>
      <c r="M1480">
        <v>39.200000000000003</v>
      </c>
      <c r="N1480">
        <f>VLOOKUP(C1480,'Original PWC Results'!C:E,3,FALSE)</f>
        <v>141</v>
      </c>
      <c r="O1480">
        <f t="shared" si="118"/>
        <v>0.76595744680851063</v>
      </c>
      <c r="R1480">
        <f t="shared" si="116"/>
        <v>9</v>
      </c>
      <c r="S1480">
        <f t="shared" si="117"/>
        <v>17</v>
      </c>
    </row>
    <row r="1481" spans="1:19" x14ac:dyDescent="0.3">
      <c r="A1481">
        <f t="shared" si="119"/>
        <v>1480</v>
      </c>
      <c r="B1481" t="s">
        <v>4413</v>
      </c>
      <c r="C1481" t="str">
        <f t="shared" si="115"/>
        <v>scorn_g_7_VegetableESA18a</v>
      </c>
      <c r="D1481">
        <v>99</v>
      </c>
      <c r="E1481">
        <v>97.9</v>
      </c>
      <c r="F1481">
        <v>15.6</v>
      </c>
      <c r="G1481">
        <v>10.1</v>
      </c>
      <c r="H1481">
        <v>95.3</v>
      </c>
      <c r="I1481">
        <v>86.6</v>
      </c>
      <c r="J1481">
        <v>65.3</v>
      </c>
      <c r="K1481">
        <v>52.9</v>
      </c>
      <c r="L1481">
        <v>39.200000000000003</v>
      </c>
      <c r="M1481">
        <v>38.9</v>
      </c>
      <c r="N1481">
        <f>VLOOKUP(C1481,'Original PWC Results'!C:E,3,FALSE)</f>
        <v>146</v>
      </c>
      <c r="O1481">
        <f t="shared" si="118"/>
        <v>0.67054794520547945</v>
      </c>
      <c r="R1481">
        <f t="shared" si="116"/>
        <v>9</v>
      </c>
      <c r="S1481">
        <f t="shared" si="117"/>
        <v>17</v>
      </c>
    </row>
    <row r="1482" spans="1:19" x14ac:dyDescent="0.3">
      <c r="A1482">
        <f t="shared" si="119"/>
        <v>1481</v>
      </c>
      <c r="B1482" t="s">
        <v>4414</v>
      </c>
      <c r="C1482" t="str">
        <f t="shared" si="115"/>
        <v>scorn_g_7_VegetableESA18b</v>
      </c>
      <c r="D1482">
        <v>83.7</v>
      </c>
      <c r="E1482">
        <v>82.4</v>
      </c>
      <c r="F1482">
        <v>12.5</v>
      </c>
      <c r="G1482">
        <v>8.58</v>
      </c>
      <c r="H1482">
        <v>78.599999999999994</v>
      </c>
      <c r="I1482">
        <v>63</v>
      </c>
      <c r="J1482">
        <v>49.9</v>
      </c>
      <c r="K1482">
        <v>40.700000000000003</v>
      </c>
      <c r="L1482">
        <v>30.8</v>
      </c>
      <c r="M1482">
        <v>30.6</v>
      </c>
      <c r="N1482">
        <f>VLOOKUP(C1482,'Original PWC Results'!C:E,3,FALSE)</f>
        <v>128</v>
      </c>
      <c r="O1482">
        <f t="shared" si="118"/>
        <v>0.64375000000000004</v>
      </c>
      <c r="R1482">
        <f t="shared" si="116"/>
        <v>9</v>
      </c>
      <c r="S1482">
        <f t="shared" si="117"/>
        <v>17</v>
      </c>
    </row>
    <row r="1483" spans="1:19" x14ac:dyDescent="0.3">
      <c r="A1483">
        <f t="shared" si="119"/>
        <v>1482</v>
      </c>
      <c r="B1483" t="s">
        <v>4415</v>
      </c>
      <c r="C1483" t="str">
        <f t="shared" si="115"/>
        <v>scorn_g_7_VegetableESA20a</v>
      </c>
      <c r="D1483">
        <v>449</v>
      </c>
      <c r="E1483">
        <v>439</v>
      </c>
      <c r="F1483">
        <v>35.9</v>
      </c>
      <c r="G1483">
        <v>14.9</v>
      </c>
      <c r="H1483">
        <v>414</v>
      </c>
      <c r="I1483">
        <v>325</v>
      </c>
      <c r="J1483">
        <v>187</v>
      </c>
      <c r="K1483">
        <v>135</v>
      </c>
      <c r="L1483">
        <v>110</v>
      </c>
      <c r="M1483">
        <v>108</v>
      </c>
      <c r="N1483">
        <f>VLOOKUP(C1483,'Original PWC Results'!C:E,3,FALSE)</f>
        <v>640</v>
      </c>
      <c r="O1483">
        <f t="shared" si="118"/>
        <v>0.68593749999999998</v>
      </c>
      <c r="R1483">
        <f t="shared" si="116"/>
        <v>9</v>
      </c>
      <c r="S1483">
        <f t="shared" si="117"/>
        <v>17</v>
      </c>
    </row>
    <row r="1484" spans="1:19" x14ac:dyDescent="0.3">
      <c r="A1484">
        <f t="shared" si="119"/>
        <v>1483</v>
      </c>
      <c r="B1484" t="s">
        <v>4416</v>
      </c>
      <c r="C1484" t="str">
        <f t="shared" si="115"/>
        <v>scorn_g_7_VegetableESA20b</v>
      </c>
      <c r="D1484">
        <v>423</v>
      </c>
      <c r="E1484">
        <v>414</v>
      </c>
      <c r="F1484">
        <v>36.9</v>
      </c>
      <c r="G1484">
        <v>12.5</v>
      </c>
      <c r="H1484">
        <v>401</v>
      </c>
      <c r="I1484">
        <v>320</v>
      </c>
      <c r="J1484">
        <v>188</v>
      </c>
      <c r="K1484">
        <v>139</v>
      </c>
      <c r="L1484">
        <v>108</v>
      </c>
      <c r="M1484">
        <v>106</v>
      </c>
      <c r="N1484">
        <f>VLOOKUP(C1484,'Original PWC Results'!C:E,3,FALSE)</f>
        <v>531</v>
      </c>
      <c r="O1484">
        <f t="shared" si="118"/>
        <v>0.77966101694915257</v>
      </c>
      <c r="R1484">
        <f t="shared" si="116"/>
        <v>9</v>
      </c>
      <c r="S1484">
        <f t="shared" si="117"/>
        <v>17</v>
      </c>
    </row>
    <row r="1485" spans="1:19" x14ac:dyDescent="0.3">
      <c r="A1485">
        <f t="shared" si="119"/>
        <v>1484</v>
      </c>
      <c r="B1485" t="s">
        <v>4417</v>
      </c>
      <c r="C1485" t="str">
        <f t="shared" si="115"/>
        <v>scorn_g_4_VegetableESA1</v>
      </c>
      <c r="D1485">
        <v>596</v>
      </c>
      <c r="E1485">
        <v>355</v>
      </c>
      <c r="F1485">
        <v>31.1</v>
      </c>
      <c r="G1485">
        <v>15.2</v>
      </c>
      <c r="H1485">
        <v>277</v>
      </c>
      <c r="I1485">
        <v>204</v>
      </c>
      <c r="J1485">
        <v>133</v>
      </c>
      <c r="K1485">
        <v>105</v>
      </c>
      <c r="L1485">
        <v>232</v>
      </c>
      <c r="M1485">
        <v>225</v>
      </c>
      <c r="N1485">
        <f>VLOOKUP(C1485,'Original PWC Results'!C:E,3,FALSE)</f>
        <v>470</v>
      </c>
      <c r="O1485">
        <f t="shared" si="118"/>
        <v>0.75531914893617025</v>
      </c>
      <c r="R1485">
        <f t="shared" si="116"/>
        <v>9</v>
      </c>
      <c r="S1485">
        <f t="shared" si="117"/>
        <v>17</v>
      </c>
    </row>
    <row r="1486" spans="1:19" x14ac:dyDescent="0.3">
      <c r="A1486">
        <f t="shared" si="119"/>
        <v>1485</v>
      </c>
      <c r="B1486" t="s">
        <v>4418</v>
      </c>
      <c r="C1486" t="str">
        <f t="shared" si="115"/>
        <v>scorn_g_4_VegetableESA2</v>
      </c>
      <c r="D1486">
        <v>306</v>
      </c>
      <c r="E1486">
        <v>245</v>
      </c>
      <c r="F1486">
        <v>18.7</v>
      </c>
      <c r="G1486">
        <v>9.16</v>
      </c>
      <c r="H1486">
        <v>199</v>
      </c>
      <c r="I1486">
        <v>143</v>
      </c>
      <c r="J1486">
        <v>88.5</v>
      </c>
      <c r="K1486">
        <v>66.099999999999994</v>
      </c>
      <c r="L1486">
        <v>78.5</v>
      </c>
      <c r="M1486">
        <v>77</v>
      </c>
      <c r="N1486">
        <f>VLOOKUP(C1486,'Original PWC Results'!C:E,3,FALSE)</f>
        <v>386</v>
      </c>
      <c r="O1486">
        <f t="shared" si="118"/>
        <v>0.63471502590673579</v>
      </c>
      <c r="R1486">
        <f t="shared" si="116"/>
        <v>9</v>
      </c>
      <c r="S1486">
        <f t="shared" si="117"/>
        <v>17</v>
      </c>
    </row>
    <row r="1487" spans="1:19" x14ac:dyDescent="0.3">
      <c r="A1487">
        <f t="shared" si="119"/>
        <v>1486</v>
      </c>
      <c r="B1487" t="s">
        <v>4419</v>
      </c>
      <c r="C1487" t="str">
        <f t="shared" si="115"/>
        <v>scorn_g_4_VegetableESA3</v>
      </c>
      <c r="D1487">
        <v>472</v>
      </c>
      <c r="E1487">
        <v>357</v>
      </c>
      <c r="F1487">
        <v>37.6</v>
      </c>
      <c r="G1487">
        <v>24.4</v>
      </c>
      <c r="H1487">
        <v>312</v>
      </c>
      <c r="I1487">
        <v>260</v>
      </c>
      <c r="J1487">
        <v>184</v>
      </c>
      <c r="K1487">
        <v>139</v>
      </c>
      <c r="L1487">
        <v>113</v>
      </c>
      <c r="M1487">
        <v>112</v>
      </c>
      <c r="N1487">
        <f>VLOOKUP(C1487,'Original PWC Results'!C:E,3,FALSE)</f>
        <v>428</v>
      </c>
      <c r="O1487">
        <f t="shared" si="118"/>
        <v>0.83411214953271029</v>
      </c>
      <c r="R1487">
        <f t="shared" si="116"/>
        <v>9</v>
      </c>
      <c r="S1487">
        <f t="shared" si="117"/>
        <v>17</v>
      </c>
    </row>
    <row r="1488" spans="1:19" x14ac:dyDescent="0.3">
      <c r="A1488">
        <f t="shared" si="119"/>
        <v>1487</v>
      </c>
      <c r="B1488" t="s">
        <v>4420</v>
      </c>
      <c r="C1488" t="str">
        <f t="shared" si="115"/>
        <v>scorn_g_4_VegetableESA4</v>
      </c>
      <c r="D1488">
        <v>144</v>
      </c>
      <c r="E1488">
        <v>121</v>
      </c>
      <c r="F1488">
        <v>12</v>
      </c>
      <c r="G1488">
        <v>7.23</v>
      </c>
      <c r="H1488">
        <v>104</v>
      </c>
      <c r="I1488">
        <v>75</v>
      </c>
      <c r="J1488">
        <v>46.3</v>
      </c>
      <c r="K1488">
        <v>37.299999999999997</v>
      </c>
      <c r="L1488">
        <v>27.3</v>
      </c>
      <c r="M1488">
        <v>27</v>
      </c>
      <c r="N1488">
        <f>VLOOKUP(C1488,'Original PWC Results'!C:E,3,FALSE)</f>
        <v>203</v>
      </c>
      <c r="O1488">
        <f t="shared" si="118"/>
        <v>0.59605911330049266</v>
      </c>
      <c r="R1488">
        <f t="shared" si="116"/>
        <v>9</v>
      </c>
      <c r="S1488">
        <f t="shared" si="117"/>
        <v>17</v>
      </c>
    </row>
    <row r="1489" spans="1:19" x14ac:dyDescent="0.3">
      <c r="A1489">
        <f t="shared" si="119"/>
        <v>1488</v>
      </c>
      <c r="B1489" t="s">
        <v>4421</v>
      </c>
      <c r="C1489" t="str">
        <f t="shared" si="115"/>
        <v>scorn_g_4_VegetableESA5</v>
      </c>
      <c r="D1489">
        <v>466</v>
      </c>
      <c r="E1489">
        <v>355</v>
      </c>
      <c r="F1489">
        <v>36.9</v>
      </c>
      <c r="G1489">
        <v>20.5</v>
      </c>
      <c r="H1489">
        <v>280</v>
      </c>
      <c r="I1489">
        <v>227</v>
      </c>
      <c r="J1489">
        <v>171</v>
      </c>
      <c r="K1489">
        <v>133</v>
      </c>
      <c r="L1489">
        <v>116</v>
      </c>
      <c r="M1489">
        <v>115</v>
      </c>
      <c r="N1489">
        <f>VLOOKUP(C1489,'Original PWC Results'!C:E,3,FALSE)</f>
        <v>448</v>
      </c>
      <c r="O1489">
        <f t="shared" si="118"/>
        <v>0.7924107142857143</v>
      </c>
      <c r="R1489">
        <f t="shared" si="116"/>
        <v>9</v>
      </c>
      <c r="S1489">
        <f t="shared" si="117"/>
        <v>17</v>
      </c>
    </row>
    <row r="1490" spans="1:19" x14ac:dyDescent="0.3">
      <c r="A1490">
        <f t="shared" si="119"/>
        <v>1489</v>
      </c>
      <c r="B1490" t="s">
        <v>4422</v>
      </c>
      <c r="C1490" t="str">
        <f t="shared" si="115"/>
        <v>scorn_g_4_VegetableESA6</v>
      </c>
      <c r="D1490">
        <v>427</v>
      </c>
      <c r="E1490">
        <v>337</v>
      </c>
      <c r="F1490">
        <v>27.9</v>
      </c>
      <c r="G1490">
        <v>17</v>
      </c>
      <c r="H1490">
        <v>279</v>
      </c>
      <c r="I1490">
        <v>212</v>
      </c>
      <c r="J1490">
        <v>132</v>
      </c>
      <c r="K1490">
        <v>105</v>
      </c>
      <c r="L1490">
        <v>86.4</v>
      </c>
      <c r="M1490">
        <v>85.4</v>
      </c>
      <c r="N1490">
        <f>VLOOKUP(C1490,'Original PWC Results'!C:E,3,FALSE)</f>
        <v>461</v>
      </c>
      <c r="O1490">
        <f t="shared" si="118"/>
        <v>0.73101952277657267</v>
      </c>
      <c r="R1490">
        <f t="shared" si="116"/>
        <v>9</v>
      </c>
      <c r="S1490">
        <f t="shared" si="117"/>
        <v>17</v>
      </c>
    </row>
    <row r="1491" spans="1:19" x14ac:dyDescent="0.3">
      <c r="A1491">
        <f t="shared" si="119"/>
        <v>1490</v>
      </c>
      <c r="B1491" t="s">
        <v>4423</v>
      </c>
      <c r="C1491" t="str">
        <f t="shared" si="115"/>
        <v>scorn_g_4_VegetableESA7</v>
      </c>
      <c r="D1491">
        <v>447</v>
      </c>
      <c r="E1491">
        <v>377</v>
      </c>
      <c r="F1491">
        <v>31.5</v>
      </c>
      <c r="G1491">
        <v>18.899999999999999</v>
      </c>
      <c r="H1491">
        <v>325</v>
      </c>
      <c r="I1491">
        <v>258</v>
      </c>
      <c r="J1491">
        <v>157</v>
      </c>
      <c r="K1491">
        <v>114</v>
      </c>
      <c r="L1491">
        <v>136</v>
      </c>
      <c r="M1491">
        <v>133</v>
      </c>
      <c r="N1491">
        <f>VLOOKUP(C1491,'Original PWC Results'!C:E,3,FALSE)</f>
        <v>515</v>
      </c>
      <c r="O1491">
        <f t="shared" si="118"/>
        <v>0.73203883495145627</v>
      </c>
      <c r="R1491">
        <f t="shared" si="116"/>
        <v>9</v>
      </c>
      <c r="S1491">
        <f t="shared" si="117"/>
        <v>17</v>
      </c>
    </row>
    <row r="1492" spans="1:19" x14ac:dyDescent="0.3">
      <c r="A1492">
        <f t="shared" si="119"/>
        <v>1491</v>
      </c>
      <c r="B1492" t="s">
        <v>4424</v>
      </c>
      <c r="C1492" t="str">
        <f t="shared" si="115"/>
        <v>scorn_g_4_VegetableESA8</v>
      </c>
      <c r="D1492">
        <v>180</v>
      </c>
      <c r="E1492">
        <v>164</v>
      </c>
      <c r="F1492">
        <v>9.86</v>
      </c>
      <c r="G1492">
        <v>5.57</v>
      </c>
      <c r="H1492">
        <v>145</v>
      </c>
      <c r="I1492">
        <v>108</v>
      </c>
      <c r="J1492">
        <v>54.5</v>
      </c>
      <c r="K1492">
        <v>38.299999999999997</v>
      </c>
      <c r="L1492">
        <v>34.5</v>
      </c>
      <c r="M1492">
        <v>33.6</v>
      </c>
      <c r="N1492">
        <f>VLOOKUP(C1492,'Original PWC Results'!C:E,3,FALSE)</f>
        <v>291</v>
      </c>
      <c r="O1492">
        <f t="shared" si="118"/>
        <v>0.56357388316151202</v>
      </c>
      <c r="R1492">
        <f t="shared" si="116"/>
        <v>9</v>
      </c>
      <c r="S1492">
        <f t="shared" si="117"/>
        <v>17</v>
      </c>
    </row>
    <row r="1493" spans="1:19" x14ac:dyDescent="0.3">
      <c r="A1493">
        <f t="shared" si="119"/>
        <v>1492</v>
      </c>
      <c r="B1493" t="s">
        <v>4425</v>
      </c>
      <c r="C1493" t="str">
        <f t="shared" si="115"/>
        <v>scorn_g_4_VegetableESA9</v>
      </c>
      <c r="D1493">
        <v>198</v>
      </c>
      <c r="E1493">
        <v>168</v>
      </c>
      <c r="F1493">
        <v>18.8</v>
      </c>
      <c r="G1493">
        <v>12</v>
      </c>
      <c r="H1493">
        <v>144</v>
      </c>
      <c r="I1493">
        <v>112</v>
      </c>
      <c r="J1493">
        <v>64</v>
      </c>
      <c r="K1493">
        <v>50.8</v>
      </c>
      <c r="L1493">
        <v>43.6</v>
      </c>
      <c r="M1493">
        <v>42.9</v>
      </c>
      <c r="N1493">
        <f>VLOOKUP(C1493,'Original PWC Results'!C:E,3,FALSE)</f>
        <v>243</v>
      </c>
      <c r="O1493">
        <f t="shared" si="118"/>
        <v>0.69135802469135799</v>
      </c>
      <c r="R1493">
        <f t="shared" si="116"/>
        <v>9</v>
      </c>
      <c r="S1493">
        <f t="shared" si="117"/>
        <v>17</v>
      </c>
    </row>
    <row r="1494" spans="1:19" x14ac:dyDescent="0.3">
      <c r="A1494">
        <f t="shared" si="119"/>
        <v>1493</v>
      </c>
      <c r="B1494" t="s">
        <v>4426</v>
      </c>
      <c r="C1494" t="str">
        <f t="shared" si="115"/>
        <v>scorn_g_4_VegetableESA10a</v>
      </c>
      <c r="D1494">
        <v>247</v>
      </c>
      <c r="E1494">
        <v>206</v>
      </c>
      <c r="F1494">
        <v>18.8</v>
      </c>
      <c r="G1494">
        <v>10.3</v>
      </c>
      <c r="H1494">
        <v>167</v>
      </c>
      <c r="I1494">
        <v>147</v>
      </c>
      <c r="J1494">
        <v>85.6</v>
      </c>
      <c r="K1494">
        <v>64.099999999999994</v>
      </c>
      <c r="L1494">
        <v>57.5</v>
      </c>
      <c r="M1494">
        <v>56.7</v>
      </c>
      <c r="N1494">
        <f>VLOOKUP(C1494,'Original PWC Results'!C:E,3,FALSE)</f>
        <v>280</v>
      </c>
      <c r="O1494">
        <f t="shared" si="118"/>
        <v>0.73571428571428577</v>
      </c>
      <c r="R1494">
        <f t="shared" si="116"/>
        <v>9</v>
      </c>
      <c r="S1494">
        <f t="shared" si="117"/>
        <v>17</v>
      </c>
    </row>
    <row r="1495" spans="1:19" x14ac:dyDescent="0.3">
      <c r="A1495">
        <f t="shared" si="119"/>
        <v>1494</v>
      </c>
      <c r="B1495" t="s">
        <v>4427</v>
      </c>
      <c r="C1495" t="str">
        <f t="shared" si="115"/>
        <v>scorn_g_4_VegetableESA10b</v>
      </c>
      <c r="D1495">
        <v>124</v>
      </c>
      <c r="E1495">
        <v>116</v>
      </c>
      <c r="F1495">
        <v>16.5</v>
      </c>
      <c r="G1495">
        <v>10.199999999999999</v>
      </c>
      <c r="H1495">
        <v>112</v>
      </c>
      <c r="I1495">
        <v>99.7</v>
      </c>
      <c r="J1495">
        <v>70.2</v>
      </c>
      <c r="K1495">
        <v>55</v>
      </c>
      <c r="L1495">
        <v>47.2</v>
      </c>
      <c r="M1495">
        <v>46.7</v>
      </c>
      <c r="N1495">
        <f>VLOOKUP(C1495,'Original PWC Results'!C:E,3,FALSE)</f>
        <v>189</v>
      </c>
      <c r="O1495">
        <f t="shared" si="118"/>
        <v>0.61375661375661372</v>
      </c>
      <c r="R1495">
        <f t="shared" si="116"/>
        <v>9</v>
      </c>
      <c r="S1495">
        <f t="shared" si="117"/>
        <v>17</v>
      </c>
    </row>
    <row r="1496" spans="1:19" x14ac:dyDescent="0.3">
      <c r="A1496">
        <f t="shared" si="119"/>
        <v>1495</v>
      </c>
      <c r="B1496" t="s">
        <v>4428</v>
      </c>
      <c r="C1496" t="str">
        <f t="shared" si="115"/>
        <v>scorn_g_4_VegetableESA11a</v>
      </c>
      <c r="D1496">
        <v>571</v>
      </c>
      <c r="E1496">
        <v>436</v>
      </c>
      <c r="F1496">
        <v>27.4</v>
      </c>
      <c r="G1496">
        <v>16.899999999999999</v>
      </c>
      <c r="H1496">
        <v>370</v>
      </c>
      <c r="I1496">
        <v>265</v>
      </c>
      <c r="J1496">
        <v>150</v>
      </c>
      <c r="K1496">
        <v>106</v>
      </c>
      <c r="L1496">
        <v>101</v>
      </c>
      <c r="M1496">
        <v>99.4</v>
      </c>
      <c r="N1496">
        <f>VLOOKUP(C1496,'Original PWC Results'!C:E,3,FALSE)</f>
        <v>546</v>
      </c>
      <c r="O1496">
        <f t="shared" si="118"/>
        <v>0.79853479853479858</v>
      </c>
      <c r="R1496">
        <f t="shared" si="116"/>
        <v>9</v>
      </c>
      <c r="S1496">
        <f t="shared" si="117"/>
        <v>17</v>
      </c>
    </row>
    <row r="1497" spans="1:19" x14ac:dyDescent="0.3">
      <c r="A1497">
        <f t="shared" si="119"/>
        <v>1496</v>
      </c>
      <c r="B1497" t="s">
        <v>4429</v>
      </c>
      <c r="C1497" t="str">
        <f t="shared" si="115"/>
        <v>scorn_g_4_VegetableESA11b</v>
      </c>
      <c r="D1497">
        <v>518</v>
      </c>
      <c r="E1497">
        <v>415</v>
      </c>
      <c r="F1497">
        <v>30.7</v>
      </c>
      <c r="G1497">
        <v>16</v>
      </c>
      <c r="H1497">
        <v>338</v>
      </c>
      <c r="I1497">
        <v>247</v>
      </c>
      <c r="J1497">
        <v>145</v>
      </c>
      <c r="K1497">
        <v>104</v>
      </c>
      <c r="L1497">
        <v>104</v>
      </c>
      <c r="M1497">
        <v>102</v>
      </c>
      <c r="N1497">
        <f>VLOOKUP(C1497,'Original PWC Results'!C:E,3,FALSE)</f>
        <v>516</v>
      </c>
      <c r="O1497">
        <f t="shared" si="118"/>
        <v>0.80426356589147285</v>
      </c>
      <c r="R1497">
        <f t="shared" si="116"/>
        <v>9</v>
      </c>
      <c r="S1497">
        <f t="shared" si="117"/>
        <v>17</v>
      </c>
    </row>
    <row r="1498" spans="1:19" x14ac:dyDescent="0.3">
      <c r="A1498">
        <f t="shared" si="119"/>
        <v>1497</v>
      </c>
      <c r="B1498" t="s">
        <v>4430</v>
      </c>
      <c r="C1498" t="str">
        <f t="shared" si="115"/>
        <v>scorn_g_4_VegetableESA12a</v>
      </c>
      <c r="D1498">
        <v>575</v>
      </c>
      <c r="E1498">
        <v>424</v>
      </c>
      <c r="F1498">
        <v>25.2</v>
      </c>
      <c r="G1498">
        <v>15.1</v>
      </c>
      <c r="H1498">
        <v>328</v>
      </c>
      <c r="I1498">
        <v>235</v>
      </c>
      <c r="J1498">
        <v>133</v>
      </c>
      <c r="K1498">
        <v>96.8</v>
      </c>
      <c r="L1498">
        <v>94.1</v>
      </c>
      <c r="M1498">
        <v>92.2</v>
      </c>
      <c r="N1498">
        <f>VLOOKUP(C1498,'Original PWC Results'!C:E,3,FALSE)</f>
        <v>551</v>
      </c>
      <c r="O1498">
        <f t="shared" si="118"/>
        <v>0.76950998185117969</v>
      </c>
      <c r="R1498">
        <f t="shared" si="116"/>
        <v>9</v>
      </c>
      <c r="S1498">
        <f t="shared" si="117"/>
        <v>17</v>
      </c>
    </row>
    <row r="1499" spans="1:19" x14ac:dyDescent="0.3">
      <c r="A1499">
        <f t="shared" si="119"/>
        <v>1498</v>
      </c>
      <c r="B1499" t="s">
        <v>4431</v>
      </c>
      <c r="C1499" t="str">
        <f t="shared" si="115"/>
        <v>scorn_g_4_VegetableESA12b</v>
      </c>
      <c r="D1499">
        <v>361</v>
      </c>
      <c r="E1499">
        <v>312</v>
      </c>
      <c r="F1499">
        <v>23.8</v>
      </c>
      <c r="G1499">
        <v>12.9</v>
      </c>
      <c r="H1499">
        <v>265</v>
      </c>
      <c r="I1499">
        <v>183</v>
      </c>
      <c r="J1499">
        <v>118</v>
      </c>
      <c r="K1499">
        <v>90</v>
      </c>
      <c r="L1499">
        <v>76.400000000000006</v>
      </c>
      <c r="M1499">
        <v>75</v>
      </c>
      <c r="N1499">
        <f>VLOOKUP(C1499,'Original PWC Results'!C:E,3,FALSE)</f>
        <v>405</v>
      </c>
      <c r="O1499">
        <f t="shared" si="118"/>
        <v>0.77037037037037037</v>
      </c>
      <c r="R1499">
        <f t="shared" si="116"/>
        <v>9</v>
      </c>
      <c r="S1499">
        <f t="shared" si="117"/>
        <v>17</v>
      </c>
    </row>
    <row r="1500" spans="1:19" x14ac:dyDescent="0.3">
      <c r="A1500">
        <f t="shared" si="119"/>
        <v>1499</v>
      </c>
      <c r="B1500" t="s">
        <v>4432</v>
      </c>
      <c r="C1500" t="str">
        <f t="shared" si="115"/>
        <v>scorn_g_4_VegetableESA13</v>
      </c>
      <c r="D1500">
        <v>372</v>
      </c>
      <c r="E1500">
        <v>308</v>
      </c>
      <c r="F1500">
        <v>25.6</v>
      </c>
      <c r="G1500">
        <v>11.5</v>
      </c>
      <c r="H1500">
        <v>261</v>
      </c>
      <c r="I1500">
        <v>189</v>
      </c>
      <c r="J1500">
        <v>119</v>
      </c>
      <c r="K1500">
        <v>93.3</v>
      </c>
      <c r="L1500">
        <v>72.2</v>
      </c>
      <c r="M1500">
        <v>71.7</v>
      </c>
      <c r="N1500">
        <f>VLOOKUP(C1500,'Original PWC Results'!C:E,3,FALSE)</f>
        <v>415</v>
      </c>
      <c r="O1500">
        <f t="shared" si="118"/>
        <v>0.74216867469879522</v>
      </c>
      <c r="R1500">
        <f t="shared" si="116"/>
        <v>9</v>
      </c>
      <c r="S1500">
        <f t="shared" si="117"/>
        <v>17</v>
      </c>
    </row>
    <row r="1501" spans="1:19" x14ac:dyDescent="0.3">
      <c r="A1501">
        <f t="shared" si="119"/>
        <v>1500</v>
      </c>
      <c r="B1501" t="s">
        <v>4433</v>
      </c>
      <c r="C1501" t="str">
        <f t="shared" si="115"/>
        <v>scorn_g_4_VegetableESA14</v>
      </c>
      <c r="D1501">
        <v>221</v>
      </c>
      <c r="E1501">
        <v>200</v>
      </c>
      <c r="F1501">
        <v>25.1</v>
      </c>
      <c r="G1501">
        <v>13.4</v>
      </c>
      <c r="H1501">
        <v>182</v>
      </c>
      <c r="I1501">
        <v>151</v>
      </c>
      <c r="J1501">
        <v>101</v>
      </c>
      <c r="K1501">
        <v>78.3</v>
      </c>
      <c r="L1501">
        <v>64.400000000000006</v>
      </c>
      <c r="M1501">
        <v>63.7</v>
      </c>
      <c r="N1501">
        <f>VLOOKUP(C1501,'Original PWC Results'!C:E,3,FALSE)</f>
        <v>265</v>
      </c>
      <c r="O1501">
        <f t="shared" si="118"/>
        <v>0.75471698113207553</v>
      </c>
      <c r="R1501">
        <f t="shared" si="116"/>
        <v>9</v>
      </c>
      <c r="S1501">
        <f t="shared" si="117"/>
        <v>17</v>
      </c>
    </row>
    <row r="1502" spans="1:19" x14ac:dyDescent="0.3">
      <c r="A1502">
        <f t="shared" si="119"/>
        <v>1501</v>
      </c>
      <c r="B1502" t="s">
        <v>4434</v>
      </c>
      <c r="C1502" t="str">
        <f t="shared" si="115"/>
        <v>scorn_g_4_VegetableESA15a</v>
      </c>
      <c r="D1502">
        <v>714</v>
      </c>
      <c r="E1502">
        <v>571</v>
      </c>
      <c r="F1502">
        <v>57.8</v>
      </c>
      <c r="G1502">
        <v>27.5</v>
      </c>
      <c r="H1502">
        <v>483</v>
      </c>
      <c r="I1502">
        <v>374</v>
      </c>
      <c r="J1502">
        <v>232</v>
      </c>
      <c r="K1502">
        <v>179</v>
      </c>
      <c r="L1502">
        <v>164</v>
      </c>
      <c r="M1502">
        <v>163</v>
      </c>
      <c r="N1502">
        <f>VLOOKUP(C1502,'Original PWC Results'!C:E,3,FALSE)</f>
        <v>768</v>
      </c>
      <c r="O1502">
        <f t="shared" si="118"/>
        <v>0.74348958333333337</v>
      </c>
      <c r="R1502">
        <f t="shared" si="116"/>
        <v>9</v>
      </c>
      <c r="S1502">
        <f t="shared" si="117"/>
        <v>17</v>
      </c>
    </row>
    <row r="1503" spans="1:19" x14ac:dyDescent="0.3">
      <c r="A1503">
        <f t="shared" si="119"/>
        <v>1502</v>
      </c>
      <c r="B1503" t="s">
        <v>4435</v>
      </c>
      <c r="C1503" t="str">
        <f t="shared" si="115"/>
        <v>scorn_g_4_VegetableESA15b</v>
      </c>
      <c r="D1503">
        <v>538</v>
      </c>
      <c r="E1503">
        <v>444</v>
      </c>
      <c r="F1503">
        <v>21.6</v>
      </c>
      <c r="G1503">
        <v>11.1</v>
      </c>
      <c r="H1503">
        <v>352</v>
      </c>
      <c r="I1503">
        <v>191</v>
      </c>
      <c r="J1503">
        <v>93.5</v>
      </c>
      <c r="K1503">
        <v>69.400000000000006</v>
      </c>
      <c r="L1503">
        <v>58</v>
      </c>
      <c r="M1503">
        <v>56.7</v>
      </c>
      <c r="N1503">
        <f>VLOOKUP(C1503,'Original PWC Results'!C:E,3,FALSE)</f>
        <v>617</v>
      </c>
      <c r="O1503">
        <f t="shared" si="118"/>
        <v>0.7196110210696921</v>
      </c>
      <c r="R1503">
        <f t="shared" si="116"/>
        <v>9</v>
      </c>
      <c r="S1503">
        <f t="shared" si="117"/>
        <v>17</v>
      </c>
    </row>
    <row r="1504" spans="1:19" x14ac:dyDescent="0.3">
      <c r="A1504">
        <f t="shared" si="119"/>
        <v>1503</v>
      </c>
      <c r="B1504" t="s">
        <v>4436</v>
      </c>
      <c r="C1504" t="str">
        <f t="shared" si="115"/>
        <v>scorn_g_4_VegetableESA16a</v>
      </c>
      <c r="D1504">
        <v>148</v>
      </c>
      <c r="E1504">
        <v>138</v>
      </c>
      <c r="F1504">
        <v>18.7</v>
      </c>
      <c r="G1504">
        <v>9.08</v>
      </c>
      <c r="H1504">
        <v>128</v>
      </c>
      <c r="I1504">
        <v>110</v>
      </c>
      <c r="J1504">
        <v>81.5</v>
      </c>
      <c r="K1504">
        <v>64.599999999999994</v>
      </c>
      <c r="L1504">
        <v>50.4</v>
      </c>
      <c r="M1504">
        <v>49.9</v>
      </c>
      <c r="N1504">
        <f>VLOOKUP(C1504,'Original PWC Results'!C:E,3,FALSE)</f>
        <v>190</v>
      </c>
      <c r="O1504">
        <f t="shared" si="118"/>
        <v>0.72631578947368425</v>
      </c>
      <c r="R1504">
        <f t="shared" si="116"/>
        <v>9</v>
      </c>
      <c r="S1504">
        <f t="shared" si="117"/>
        <v>17</v>
      </c>
    </row>
    <row r="1505" spans="1:19" x14ac:dyDescent="0.3">
      <c r="A1505">
        <f t="shared" si="119"/>
        <v>1504</v>
      </c>
      <c r="B1505" t="s">
        <v>4437</v>
      </c>
      <c r="C1505" t="str">
        <f t="shared" si="115"/>
        <v>scorn_g_4_VegetableESA16b</v>
      </c>
      <c r="D1505">
        <v>44.7</v>
      </c>
      <c r="E1505">
        <v>43.9</v>
      </c>
      <c r="F1505">
        <v>8.2899999999999991</v>
      </c>
      <c r="G1505">
        <v>6.67</v>
      </c>
      <c r="H1505">
        <v>42.8</v>
      </c>
      <c r="I1505">
        <v>37.799999999999997</v>
      </c>
      <c r="J1505">
        <v>32.200000000000003</v>
      </c>
      <c r="K1505">
        <v>27.5</v>
      </c>
      <c r="L1505">
        <v>21.2</v>
      </c>
      <c r="M1505">
        <v>21.1</v>
      </c>
      <c r="N1505">
        <f>VLOOKUP(C1505,'Original PWC Results'!C:E,3,FALSE)</f>
        <v>64.5</v>
      </c>
      <c r="O1505">
        <f t="shared" si="118"/>
        <v>0.68062015503875972</v>
      </c>
      <c r="R1505">
        <f t="shared" si="116"/>
        <v>9</v>
      </c>
      <c r="S1505">
        <f t="shared" si="117"/>
        <v>17</v>
      </c>
    </row>
    <row r="1506" spans="1:19" x14ac:dyDescent="0.3">
      <c r="A1506">
        <f t="shared" si="119"/>
        <v>1505</v>
      </c>
      <c r="B1506" t="s">
        <v>4438</v>
      </c>
      <c r="C1506" t="str">
        <f t="shared" si="115"/>
        <v>scorn_g_4_VegetableESA17a</v>
      </c>
      <c r="D1506">
        <v>475</v>
      </c>
      <c r="E1506">
        <v>386</v>
      </c>
      <c r="F1506">
        <v>58.6</v>
      </c>
      <c r="G1506">
        <v>38.200000000000003</v>
      </c>
      <c r="H1506">
        <v>347</v>
      </c>
      <c r="I1506">
        <v>295</v>
      </c>
      <c r="J1506">
        <v>230</v>
      </c>
      <c r="K1506">
        <v>190</v>
      </c>
      <c r="L1506">
        <v>151</v>
      </c>
      <c r="M1506">
        <v>150</v>
      </c>
      <c r="N1506">
        <f>VLOOKUP(C1506,'Original PWC Results'!C:E,3,FALSE)</f>
        <v>507</v>
      </c>
      <c r="O1506">
        <f t="shared" si="118"/>
        <v>0.76134122287968442</v>
      </c>
      <c r="R1506">
        <f t="shared" si="116"/>
        <v>9</v>
      </c>
      <c r="S1506">
        <f t="shared" si="117"/>
        <v>17</v>
      </c>
    </row>
    <row r="1507" spans="1:19" x14ac:dyDescent="0.3">
      <c r="A1507">
        <f t="shared" si="119"/>
        <v>1506</v>
      </c>
      <c r="B1507" t="s">
        <v>4439</v>
      </c>
      <c r="C1507" t="str">
        <f t="shared" si="115"/>
        <v>scorn_g_4_VegetableESA17b</v>
      </c>
      <c r="D1507">
        <v>184</v>
      </c>
      <c r="E1507">
        <v>173</v>
      </c>
      <c r="F1507">
        <v>22.3</v>
      </c>
      <c r="G1507">
        <v>12.9</v>
      </c>
      <c r="H1507">
        <v>165</v>
      </c>
      <c r="I1507">
        <v>141</v>
      </c>
      <c r="J1507">
        <v>96</v>
      </c>
      <c r="K1507">
        <v>73.7</v>
      </c>
      <c r="L1507">
        <v>61</v>
      </c>
      <c r="M1507">
        <v>60.4</v>
      </c>
      <c r="N1507">
        <f>VLOOKUP(C1507,'Original PWC Results'!C:E,3,FALSE)</f>
        <v>243</v>
      </c>
      <c r="O1507">
        <f t="shared" si="118"/>
        <v>0.7119341563786008</v>
      </c>
      <c r="R1507">
        <f t="shared" si="116"/>
        <v>9</v>
      </c>
      <c r="S1507">
        <f t="shared" si="117"/>
        <v>17</v>
      </c>
    </row>
    <row r="1508" spans="1:19" x14ac:dyDescent="0.3">
      <c r="A1508">
        <f t="shared" si="119"/>
        <v>1507</v>
      </c>
      <c r="B1508" t="s">
        <v>4440</v>
      </c>
      <c r="C1508" t="str">
        <f t="shared" si="115"/>
        <v>scorn_g_4_VegetableESA18a</v>
      </c>
      <c r="D1508">
        <v>148</v>
      </c>
      <c r="E1508">
        <v>146</v>
      </c>
      <c r="F1508">
        <v>22.4</v>
      </c>
      <c r="G1508">
        <v>11.7</v>
      </c>
      <c r="H1508">
        <v>144</v>
      </c>
      <c r="I1508">
        <v>132</v>
      </c>
      <c r="J1508">
        <v>97.6</v>
      </c>
      <c r="K1508">
        <v>78.599999999999994</v>
      </c>
      <c r="L1508">
        <v>58.9</v>
      </c>
      <c r="M1508">
        <v>58.4</v>
      </c>
      <c r="N1508">
        <f>VLOOKUP(C1508,'Original PWC Results'!C:E,3,FALSE)</f>
        <v>234</v>
      </c>
      <c r="O1508">
        <f t="shared" si="118"/>
        <v>0.62393162393162394</v>
      </c>
      <c r="R1508">
        <f t="shared" si="116"/>
        <v>9</v>
      </c>
      <c r="S1508">
        <f t="shared" si="117"/>
        <v>17</v>
      </c>
    </row>
    <row r="1509" spans="1:19" x14ac:dyDescent="0.3">
      <c r="A1509">
        <f t="shared" si="119"/>
        <v>1508</v>
      </c>
      <c r="B1509" t="s">
        <v>4441</v>
      </c>
      <c r="C1509" t="str">
        <f t="shared" si="115"/>
        <v>scorn_g_4_VegetableESA18b</v>
      </c>
      <c r="D1509">
        <v>156</v>
      </c>
      <c r="E1509">
        <v>145</v>
      </c>
      <c r="F1509">
        <v>17.899999999999999</v>
      </c>
      <c r="G1509">
        <v>10.1</v>
      </c>
      <c r="H1509">
        <v>132</v>
      </c>
      <c r="I1509">
        <v>105</v>
      </c>
      <c r="J1509">
        <v>70.5</v>
      </c>
      <c r="K1509">
        <v>57.8</v>
      </c>
      <c r="L1509">
        <v>45.3</v>
      </c>
      <c r="M1509">
        <v>44.8</v>
      </c>
      <c r="N1509">
        <f>VLOOKUP(C1509,'Original PWC Results'!C:E,3,FALSE)</f>
        <v>226</v>
      </c>
      <c r="O1509">
        <f t="shared" si="118"/>
        <v>0.6415929203539823</v>
      </c>
      <c r="R1509">
        <f t="shared" si="116"/>
        <v>9</v>
      </c>
      <c r="S1509">
        <f t="shared" si="117"/>
        <v>17</v>
      </c>
    </row>
    <row r="1510" spans="1:19" x14ac:dyDescent="0.3">
      <c r="A1510">
        <f t="shared" si="119"/>
        <v>1509</v>
      </c>
      <c r="B1510" t="s">
        <v>4442</v>
      </c>
      <c r="C1510" t="str">
        <f t="shared" si="115"/>
        <v>scorn_g_7_VegetableESA19a</v>
      </c>
      <c r="D1510">
        <v>153</v>
      </c>
      <c r="E1510">
        <v>153</v>
      </c>
      <c r="F1510">
        <v>37.6</v>
      </c>
      <c r="G1510">
        <v>21.2</v>
      </c>
      <c r="H1510">
        <v>151</v>
      </c>
      <c r="I1510">
        <v>141</v>
      </c>
      <c r="J1510">
        <v>114</v>
      </c>
      <c r="K1510">
        <v>93.8</v>
      </c>
      <c r="L1510">
        <v>78.2</v>
      </c>
      <c r="M1510">
        <v>77.8</v>
      </c>
      <c r="N1510">
        <f>VLOOKUP(C1510,'Original PWC Results'!C:E,3,FALSE)</f>
        <v>206</v>
      </c>
      <c r="O1510">
        <f t="shared" si="118"/>
        <v>0.74271844660194175</v>
      </c>
      <c r="R1510">
        <f t="shared" si="116"/>
        <v>9</v>
      </c>
      <c r="S1510">
        <f t="shared" si="117"/>
        <v>17</v>
      </c>
    </row>
    <row r="1511" spans="1:19" x14ac:dyDescent="0.3">
      <c r="A1511">
        <f t="shared" si="119"/>
        <v>1510</v>
      </c>
      <c r="B1511" t="s">
        <v>4443</v>
      </c>
      <c r="C1511" t="str">
        <f t="shared" si="115"/>
        <v>scorn_g_7_VegetableESA19b</v>
      </c>
      <c r="D1511">
        <v>243</v>
      </c>
      <c r="E1511">
        <v>241</v>
      </c>
      <c r="F1511">
        <v>59.5</v>
      </c>
      <c r="G1511">
        <v>28.6</v>
      </c>
      <c r="H1511">
        <v>235</v>
      </c>
      <c r="I1511">
        <v>206</v>
      </c>
      <c r="J1511">
        <v>183</v>
      </c>
      <c r="K1511">
        <v>171</v>
      </c>
      <c r="L1511">
        <v>128</v>
      </c>
      <c r="M1511">
        <v>128</v>
      </c>
      <c r="N1511">
        <f>VLOOKUP(C1511,'Original PWC Results'!C:E,3,FALSE)</f>
        <v>306</v>
      </c>
      <c r="O1511">
        <f t="shared" si="118"/>
        <v>0.78758169934640521</v>
      </c>
      <c r="R1511">
        <f t="shared" si="116"/>
        <v>9</v>
      </c>
      <c r="S1511">
        <f t="shared" si="117"/>
        <v>17</v>
      </c>
    </row>
    <row r="1512" spans="1:19" x14ac:dyDescent="0.3">
      <c r="A1512">
        <f t="shared" si="119"/>
        <v>1511</v>
      </c>
      <c r="B1512" t="s">
        <v>4444</v>
      </c>
      <c r="C1512" t="str">
        <f t="shared" si="115"/>
        <v>scorn_g_4_VegetableESA19a</v>
      </c>
      <c r="D1512">
        <v>254</v>
      </c>
      <c r="E1512">
        <v>247</v>
      </c>
      <c r="F1512">
        <v>52.6</v>
      </c>
      <c r="G1512">
        <v>24.8</v>
      </c>
      <c r="H1512">
        <v>240</v>
      </c>
      <c r="I1512">
        <v>225</v>
      </c>
      <c r="J1512">
        <v>170</v>
      </c>
      <c r="K1512">
        <v>146</v>
      </c>
      <c r="L1512">
        <v>112</v>
      </c>
      <c r="M1512">
        <v>111</v>
      </c>
      <c r="N1512">
        <f>VLOOKUP(C1512,'Original PWC Results'!C:E,3,FALSE)</f>
        <v>343</v>
      </c>
      <c r="O1512">
        <f t="shared" si="118"/>
        <v>0.72011661807580174</v>
      </c>
      <c r="R1512">
        <f t="shared" si="116"/>
        <v>9</v>
      </c>
      <c r="S1512">
        <f t="shared" si="117"/>
        <v>17</v>
      </c>
    </row>
    <row r="1513" spans="1:19" x14ac:dyDescent="0.3">
      <c r="A1513">
        <f t="shared" si="119"/>
        <v>1512</v>
      </c>
      <c r="B1513" t="s">
        <v>4445</v>
      </c>
      <c r="C1513" t="str">
        <f t="shared" si="115"/>
        <v>scorn_g_4_VegetableESA19b</v>
      </c>
      <c r="D1513">
        <v>416</v>
      </c>
      <c r="E1513">
        <v>351</v>
      </c>
      <c r="F1513">
        <v>65.900000000000006</v>
      </c>
      <c r="G1513">
        <v>32.799999999999997</v>
      </c>
      <c r="H1513">
        <v>331</v>
      </c>
      <c r="I1513">
        <v>284</v>
      </c>
      <c r="J1513">
        <v>247</v>
      </c>
      <c r="K1513">
        <v>215</v>
      </c>
      <c r="L1513">
        <v>172</v>
      </c>
      <c r="M1513">
        <v>168</v>
      </c>
      <c r="N1513">
        <f>VLOOKUP(C1513,'Original PWC Results'!C:E,3,FALSE)</f>
        <v>427</v>
      </c>
      <c r="O1513">
        <f t="shared" si="118"/>
        <v>0.82201405152224827</v>
      </c>
      <c r="R1513">
        <f t="shared" si="116"/>
        <v>9</v>
      </c>
      <c r="S1513">
        <f t="shared" si="117"/>
        <v>17</v>
      </c>
    </row>
    <row r="1514" spans="1:19" x14ac:dyDescent="0.3">
      <c r="A1514">
        <f t="shared" si="119"/>
        <v>1513</v>
      </c>
      <c r="B1514" t="s">
        <v>4446</v>
      </c>
      <c r="C1514" t="str">
        <f t="shared" si="115"/>
        <v>scorn_g_4_VegetableESA20a</v>
      </c>
      <c r="D1514">
        <v>533</v>
      </c>
      <c r="E1514">
        <v>277</v>
      </c>
      <c r="F1514">
        <v>17.600000000000001</v>
      </c>
      <c r="G1514">
        <v>10.7</v>
      </c>
      <c r="H1514">
        <v>224</v>
      </c>
      <c r="I1514">
        <v>159</v>
      </c>
      <c r="J1514">
        <v>93.3</v>
      </c>
      <c r="K1514">
        <v>68.099999999999994</v>
      </c>
      <c r="L1514">
        <v>61.2</v>
      </c>
      <c r="M1514">
        <v>58.8</v>
      </c>
      <c r="N1514">
        <f>VLOOKUP(C1514,'Original PWC Results'!C:E,3,FALSE)</f>
        <v>380</v>
      </c>
      <c r="O1514">
        <f t="shared" si="118"/>
        <v>0.72894736842105268</v>
      </c>
      <c r="R1514">
        <f t="shared" si="116"/>
        <v>9</v>
      </c>
      <c r="S1514">
        <f t="shared" si="117"/>
        <v>17</v>
      </c>
    </row>
    <row r="1515" spans="1:19" x14ac:dyDescent="0.3">
      <c r="A1515">
        <f t="shared" si="119"/>
        <v>1514</v>
      </c>
      <c r="B1515" t="s">
        <v>4447</v>
      </c>
      <c r="C1515" t="str">
        <f t="shared" si="115"/>
        <v>scorn_g_4_VegetableESA20b</v>
      </c>
      <c r="D1515">
        <v>984</v>
      </c>
      <c r="E1515">
        <v>594</v>
      </c>
      <c r="F1515">
        <v>34</v>
      </c>
      <c r="G1515">
        <v>13.3</v>
      </c>
      <c r="H1515">
        <v>431</v>
      </c>
      <c r="I1515">
        <v>314</v>
      </c>
      <c r="J1515">
        <v>180</v>
      </c>
      <c r="K1515">
        <v>130</v>
      </c>
      <c r="L1515">
        <v>107</v>
      </c>
      <c r="M1515">
        <v>105</v>
      </c>
      <c r="N1515">
        <f>VLOOKUP(C1515,'Original PWC Results'!C:E,3,FALSE)</f>
        <v>782</v>
      </c>
      <c r="O1515">
        <f t="shared" si="118"/>
        <v>0.75959079283887465</v>
      </c>
      <c r="R1515">
        <f t="shared" si="116"/>
        <v>9</v>
      </c>
      <c r="S1515">
        <f t="shared" si="117"/>
        <v>17</v>
      </c>
    </row>
    <row r="1516" spans="1:19" x14ac:dyDescent="0.3">
      <c r="A1516">
        <f t="shared" si="119"/>
        <v>1515</v>
      </c>
      <c r="B1516" t="s">
        <v>4448</v>
      </c>
      <c r="C1516" t="str">
        <f t="shared" si="115"/>
        <v>sod_g_7_DevelopedOSESA1</v>
      </c>
      <c r="D1516">
        <v>10.1</v>
      </c>
      <c r="E1516">
        <v>9.99</v>
      </c>
      <c r="F1516">
        <v>0.92500000000000004</v>
      </c>
      <c r="G1516">
        <v>0.125</v>
      </c>
      <c r="H1516">
        <v>9.5500000000000007</v>
      </c>
      <c r="I1516">
        <v>7.48</v>
      </c>
      <c r="J1516">
        <v>4.57</v>
      </c>
      <c r="K1516">
        <v>3.38</v>
      </c>
      <c r="L1516">
        <v>2.68</v>
      </c>
      <c r="M1516">
        <v>2.64</v>
      </c>
      <c r="N1516">
        <f>VLOOKUP(C1516,'Original PWC Results'!C:E,3,FALSE)</f>
        <v>36.4</v>
      </c>
      <c r="O1516">
        <f t="shared" si="118"/>
        <v>0.27445054945054947</v>
      </c>
      <c r="R1516">
        <f t="shared" si="116"/>
        <v>7</v>
      </c>
      <c r="S1516">
        <f t="shared" si="117"/>
        <v>15</v>
      </c>
    </row>
    <row r="1517" spans="1:19" x14ac:dyDescent="0.3">
      <c r="A1517">
        <f t="shared" si="119"/>
        <v>1516</v>
      </c>
      <c r="B1517" t="s">
        <v>4449</v>
      </c>
      <c r="C1517" t="str">
        <f t="shared" si="115"/>
        <v>sod_g_7_DevelopedOSESA2</v>
      </c>
      <c r="D1517">
        <v>9.64</v>
      </c>
      <c r="E1517">
        <v>9.42</v>
      </c>
      <c r="F1517">
        <v>0.73</v>
      </c>
      <c r="G1517">
        <v>0.13800000000000001</v>
      </c>
      <c r="H1517">
        <v>8.8000000000000007</v>
      </c>
      <c r="I1517">
        <v>6.21</v>
      </c>
      <c r="J1517">
        <v>3.44</v>
      </c>
      <c r="K1517">
        <v>2.62</v>
      </c>
      <c r="L1517">
        <v>1.95</v>
      </c>
      <c r="M1517">
        <v>1.93</v>
      </c>
      <c r="N1517">
        <f>VLOOKUP(C1517,'Original PWC Results'!C:E,3,FALSE)</f>
        <v>34.9</v>
      </c>
      <c r="O1517">
        <f t="shared" si="118"/>
        <v>0.26991404011461317</v>
      </c>
      <c r="R1517">
        <f t="shared" si="116"/>
        <v>7</v>
      </c>
      <c r="S1517">
        <f t="shared" si="117"/>
        <v>15</v>
      </c>
    </row>
    <row r="1518" spans="1:19" x14ac:dyDescent="0.3">
      <c r="A1518">
        <f t="shared" si="119"/>
        <v>1517</v>
      </c>
      <c r="B1518" t="s">
        <v>4450</v>
      </c>
      <c r="C1518" t="str">
        <f t="shared" si="115"/>
        <v>sod_g_7_DevelopedOSESA3</v>
      </c>
      <c r="D1518">
        <v>12.8</v>
      </c>
      <c r="E1518">
        <v>12.7</v>
      </c>
      <c r="F1518">
        <v>1.3</v>
      </c>
      <c r="G1518">
        <v>0.129</v>
      </c>
      <c r="H1518">
        <v>12.2</v>
      </c>
      <c r="I1518">
        <v>9.9</v>
      </c>
      <c r="J1518">
        <v>6.53</v>
      </c>
      <c r="K1518">
        <v>4.91</v>
      </c>
      <c r="L1518">
        <v>3.68</v>
      </c>
      <c r="M1518">
        <v>3.64</v>
      </c>
      <c r="N1518">
        <f>VLOOKUP(C1518,'Original PWC Results'!C:E,3,FALSE)</f>
        <v>47.8</v>
      </c>
      <c r="O1518">
        <f t="shared" si="118"/>
        <v>0.26569037656903766</v>
      </c>
      <c r="R1518">
        <f t="shared" si="116"/>
        <v>7</v>
      </c>
      <c r="S1518">
        <f t="shared" si="117"/>
        <v>15</v>
      </c>
    </row>
    <row r="1519" spans="1:19" x14ac:dyDescent="0.3">
      <c r="A1519">
        <f t="shared" si="119"/>
        <v>1518</v>
      </c>
      <c r="B1519" t="s">
        <v>4451</v>
      </c>
      <c r="C1519" t="str">
        <f t="shared" si="115"/>
        <v>sod_g_7_DevelopedOSESA4</v>
      </c>
      <c r="D1519">
        <v>7.36</v>
      </c>
      <c r="E1519">
        <v>7.21</v>
      </c>
      <c r="F1519">
        <v>1.2</v>
      </c>
      <c r="G1519">
        <v>0.25</v>
      </c>
      <c r="H1519">
        <v>6.79</v>
      </c>
      <c r="I1519">
        <v>4.96</v>
      </c>
      <c r="J1519">
        <v>3.08</v>
      </c>
      <c r="K1519">
        <v>3.62</v>
      </c>
      <c r="L1519">
        <v>4.29</v>
      </c>
      <c r="M1519">
        <v>4.62</v>
      </c>
      <c r="N1519">
        <f>VLOOKUP(C1519,'Original PWC Results'!C:E,3,FALSE)</f>
        <v>28</v>
      </c>
      <c r="O1519">
        <f t="shared" si="118"/>
        <v>0.25750000000000001</v>
      </c>
      <c r="R1519">
        <f t="shared" si="116"/>
        <v>7</v>
      </c>
      <c r="S1519">
        <f t="shared" si="117"/>
        <v>15</v>
      </c>
    </row>
    <row r="1520" spans="1:19" x14ac:dyDescent="0.3">
      <c r="A1520">
        <f t="shared" si="119"/>
        <v>1519</v>
      </c>
      <c r="B1520" t="s">
        <v>4452</v>
      </c>
      <c r="C1520" t="str">
        <f t="shared" si="115"/>
        <v>sod_g_7_DevelopedOSESA5</v>
      </c>
      <c r="D1520">
        <v>8.01</v>
      </c>
      <c r="E1520">
        <v>7.89</v>
      </c>
      <c r="F1520">
        <v>0.68300000000000005</v>
      </c>
      <c r="G1520">
        <v>9.1999999999999998E-2</v>
      </c>
      <c r="H1520">
        <v>7.54</v>
      </c>
      <c r="I1520">
        <v>5.89</v>
      </c>
      <c r="J1520">
        <v>3.55</v>
      </c>
      <c r="K1520">
        <v>2.57</v>
      </c>
      <c r="L1520">
        <v>2.0299999999999998</v>
      </c>
      <c r="M1520">
        <v>2</v>
      </c>
      <c r="N1520">
        <f>VLOOKUP(C1520,'Original PWC Results'!C:E,3,FALSE)</f>
        <v>28</v>
      </c>
      <c r="O1520">
        <f t="shared" si="118"/>
        <v>0.28178571428571425</v>
      </c>
      <c r="R1520">
        <f t="shared" si="116"/>
        <v>7</v>
      </c>
      <c r="S1520">
        <f t="shared" si="117"/>
        <v>15</v>
      </c>
    </row>
    <row r="1521" spans="1:19" x14ac:dyDescent="0.3">
      <c r="A1521">
        <f t="shared" si="119"/>
        <v>1520</v>
      </c>
      <c r="B1521" t="s">
        <v>4453</v>
      </c>
      <c r="C1521" t="str">
        <f t="shared" si="115"/>
        <v>sod_g_7_DevelopedOSESA6</v>
      </c>
      <c r="D1521">
        <v>0.51200000000000001</v>
      </c>
      <c r="E1521">
        <v>0.502</v>
      </c>
      <c r="F1521">
        <v>3.3300000000000003E-2</v>
      </c>
      <c r="G1521">
        <v>6.5599999999999999E-3</v>
      </c>
      <c r="H1521">
        <v>0.47299999999999998</v>
      </c>
      <c r="I1521">
        <v>0.33500000000000002</v>
      </c>
      <c r="J1521">
        <v>0.18099999999999999</v>
      </c>
      <c r="K1521">
        <v>0.128</v>
      </c>
      <c r="L1521">
        <v>0.104</v>
      </c>
      <c r="M1521">
        <v>0.10199999999999999</v>
      </c>
      <c r="N1521">
        <f>VLOOKUP(C1521,'Original PWC Results'!C:E,3,FALSE)</f>
        <v>8.44</v>
      </c>
      <c r="O1521">
        <f t="shared" si="118"/>
        <v>5.9478672985781994E-2</v>
      </c>
      <c r="R1521">
        <f t="shared" si="116"/>
        <v>7</v>
      </c>
      <c r="S1521">
        <f t="shared" si="117"/>
        <v>15</v>
      </c>
    </row>
    <row r="1522" spans="1:19" x14ac:dyDescent="0.3">
      <c r="A1522">
        <f t="shared" si="119"/>
        <v>1521</v>
      </c>
      <c r="B1522" t="s">
        <v>4454</v>
      </c>
      <c r="C1522" t="str">
        <f t="shared" si="115"/>
        <v>sod_g_7_DevelopedOSESA7</v>
      </c>
      <c r="D1522">
        <v>14.5</v>
      </c>
      <c r="E1522">
        <v>14.2</v>
      </c>
      <c r="F1522">
        <v>1.03</v>
      </c>
      <c r="G1522">
        <v>0.23699999999999999</v>
      </c>
      <c r="H1522">
        <v>13.4</v>
      </c>
      <c r="I1522">
        <v>9.8699999999999992</v>
      </c>
      <c r="J1522">
        <v>5.43</v>
      </c>
      <c r="K1522">
        <v>3.87</v>
      </c>
      <c r="L1522">
        <v>3.17</v>
      </c>
      <c r="M1522">
        <v>3.11</v>
      </c>
      <c r="N1522">
        <f>VLOOKUP(C1522,'Original PWC Results'!C:E,3,FALSE)</f>
        <v>53.2</v>
      </c>
      <c r="O1522">
        <f t="shared" si="118"/>
        <v>0.26691729323308266</v>
      </c>
      <c r="R1522">
        <f t="shared" si="116"/>
        <v>7</v>
      </c>
      <c r="S1522">
        <f t="shared" si="117"/>
        <v>15</v>
      </c>
    </row>
    <row r="1523" spans="1:19" x14ac:dyDescent="0.3">
      <c r="A1523">
        <f t="shared" si="119"/>
        <v>1522</v>
      </c>
      <c r="B1523" t="s">
        <v>4455</v>
      </c>
      <c r="C1523" t="str">
        <f t="shared" si="115"/>
        <v>sod_g_7_DevelopedOSESA8</v>
      </c>
      <c r="D1523">
        <v>14.2</v>
      </c>
      <c r="E1523">
        <v>13.8</v>
      </c>
      <c r="F1523">
        <v>0.72599999999999998</v>
      </c>
      <c r="G1523">
        <v>8.5099999999999995E-2</v>
      </c>
      <c r="H1523">
        <v>12.7</v>
      </c>
      <c r="I1523">
        <v>8.18</v>
      </c>
      <c r="J1523">
        <v>4</v>
      </c>
      <c r="K1523">
        <v>2.81</v>
      </c>
      <c r="L1523">
        <v>2.37</v>
      </c>
      <c r="M1523">
        <v>2.3199999999999998</v>
      </c>
      <c r="N1523">
        <f>VLOOKUP(C1523,'Original PWC Results'!C:E,3,FALSE)</f>
        <v>47.1</v>
      </c>
      <c r="O1523">
        <f t="shared" si="118"/>
        <v>0.2929936305732484</v>
      </c>
      <c r="R1523">
        <f t="shared" si="116"/>
        <v>7</v>
      </c>
      <c r="S1523">
        <f t="shared" si="117"/>
        <v>15</v>
      </c>
    </row>
    <row r="1524" spans="1:19" x14ac:dyDescent="0.3">
      <c r="A1524">
        <f t="shared" si="119"/>
        <v>1523</v>
      </c>
      <c r="B1524" t="s">
        <v>4456</v>
      </c>
      <c r="C1524" t="str">
        <f t="shared" si="115"/>
        <v>sod_g_7_DevelopedOSESA9</v>
      </c>
      <c r="D1524">
        <v>5.57</v>
      </c>
      <c r="E1524">
        <v>5.47</v>
      </c>
      <c r="F1524">
        <v>0.47899999999999998</v>
      </c>
      <c r="G1524">
        <v>9.6000000000000002E-2</v>
      </c>
      <c r="H1524">
        <v>5.2</v>
      </c>
      <c r="I1524">
        <v>4.17</v>
      </c>
      <c r="J1524">
        <v>2.33</v>
      </c>
      <c r="K1524">
        <v>1.68</v>
      </c>
      <c r="L1524">
        <v>1.36</v>
      </c>
      <c r="M1524">
        <v>1.34</v>
      </c>
      <c r="N1524">
        <f>VLOOKUP(C1524,'Original PWC Results'!C:E,3,FALSE)</f>
        <v>27.9</v>
      </c>
      <c r="O1524">
        <f t="shared" si="118"/>
        <v>0.1960573476702509</v>
      </c>
      <c r="R1524">
        <f t="shared" si="116"/>
        <v>7</v>
      </c>
      <c r="S1524">
        <f t="shared" si="117"/>
        <v>15</v>
      </c>
    </row>
    <row r="1525" spans="1:19" x14ac:dyDescent="0.3">
      <c r="A1525">
        <f t="shared" si="119"/>
        <v>1524</v>
      </c>
      <c r="B1525" t="s">
        <v>4457</v>
      </c>
      <c r="C1525" t="str">
        <f t="shared" si="115"/>
        <v>sod_g_7_DevelopedOSESA10a</v>
      </c>
      <c r="D1525">
        <v>14.1</v>
      </c>
      <c r="E1525">
        <v>13.9</v>
      </c>
      <c r="F1525">
        <v>1.02</v>
      </c>
      <c r="G1525">
        <v>0.17599999999999999</v>
      </c>
      <c r="H1525">
        <v>13.3</v>
      </c>
      <c r="I1525">
        <v>10</v>
      </c>
      <c r="J1525">
        <v>5.51</v>
      </c>
      <c r="K1525">
        <v>3.88</v>
      </c>
      <c r="L1525">
        <v>3.25</v>
      </c>
      <c r="M1525">
        <v>3.2</v>
      </c>
      <c r="N1525">
        <f>VLOOKUP(C1525,'Original PWC Results'!C:E,3,FALSE)</f>
        <v>48.2</v>
      </c>
      <c r="O1525">
        <f t="shared" si="118"/>
        <v>0.28838174273858919</v>
      </c>
      <c r="R1525">
        <f t="shared" si="116"/>
        <v>7</v>
      </c>
      <c r="S1525">
        <f t="shared" si="117"/>
        <v>15</v>
      </c>
    </row>
    <row r="1526" spans="1:19" x14ac:dyDescent="0.3">
      <c r="A1526">
        <f t="shared" si="119"/>
        <v>1525</v>
      </c>
      <c r="B1526" t="s">
        <v>4458</v>
      </c>
      <c r="C1526" t="str">
        <f t="shared" si="115"/>
        <v>sod_g_7_DevelopedOSESA10b</v>
      </c>
      <c r="D1526">
        <v>0.34499999999999997</v>
      </c>
      <c r="E1526">
        <v>0.34</v>
      </c>
      <c r="F1526">
        <v>3.2800000000000003E-2</v>
      </c>
      <c r="G1526">
        <v>9.1299999999999992E-3</v>
      </c>
      <c r="H1526">
        <v>0.32600000000000001</v>
      </c>
      <c r="I1526">
        <v>0.26200000000000001</v>
      </c>
      <c r="J1526">
        <v>0.16300000000000001</v>
      </c>
      <c r="K1526">
        <v>0.11799999999999999</v>
      </c>
      <c r="L1526">
        <v>9.4500000000000001E-2</v>
      </c>
      <c r="M1526">
        <v>9.3600000000000003E-2</v>
      </c>
      <c r="N1526">
        <f>VLOOKUP(C1526,'Original PWC Results'!C:E,3,FALSE)</f>
        <v>10.4</v>
      </c>
      <c r="O1526">
        <f t="shared" si="118"/>
        <v>3.2692307692307694E-2</v>
      </c>
      <c r="R1526">
        <f t="shared" si="116"/>
        <v>7</v>
      </c>
      <c r="S1526">
        <f t="shared" si="117"/>
        <v>15</v>
      </c>
    </row>
    <row r="1527" spans="1:19" x14ac:dyDescent="0.3">
      <c r="A1527">
        <f t="shared" si="119"/>
        <v>1526</v>
      </c>
      <c r="B1527" t="s">
        <v>4459</v>
      </c>
      <c r="C1527" t="str">
        <f t="shared" si="115"/>
        <v>sod_g_7_DevelopedOSESA11a</v>
      </c>
      <c r="D1527">
        <v>8.5500000000000007</v>
      </c>
      <c r="E1527">
        <v>8.4</v>
      </c>
      <c r="F1527">
        <v>0.622</v>
      </c>
      <c r="G1527">
        <v>8.2699999999999996E-2</v>
      </c>
      <c r="H1527">
        <v>7.97</v>
      </c>
      <c r="I1527">
        <v>6.04</v>
      </c>
      <c r="J1527">
        <v>3.41</v>
      </c>
      <c r="K1527">
        <v>2.41</v>
      </c>
      <c r="L1527">
        <v>1.97</v>
      </c>
      <c r="M1527">
        <v>1.94</v>
      </c>
      <c r="N1527">
        <f>VLOOKUP(C1527,'Original PWC Results'!C:E,3,FALSE)</f>
        <v>36.700000000000003</v>
      </c>
      <c r="O1527">
        <f t="shared" si="118"/>
        <v>0.22888283378746593</v>
      </c>
      <c r="R1527">
        <f t="shared" si="116"/>
        <v>7</v>
      </c>
      <c r="S1527">
        <f t="shared" si="117"/>
        <v>15</v>
      </c>
    </row>
    <row r="1528" spans="1:19" x14ac:dyDescent="0.3">
      <c r="A1528">
        <f t="shared" si="119"/>
        <v>1527</v>
      </c>
      <c r="B1528" t="s">
        <v>4460</v>
      </c>
      <c r="C1528" t="str">
        <f t="shared" si="115"/>
        <v>sod_g_7_DevelopedOSESA11b</v>
      </c>
      <c r="D1528">
        <v>1.1599999999999999</v>
      </c>
      <c r="E1528">
        <v>1.1299999999999999</v>
      </c>
      <c r="F1528">
        <v>6.7400000000000002E-2</v>
      </c>
      <c r="G1528">
        <v>6.7000000000000004E-2</v>
      </c>
      <c r="H1528">
        <v>1.05</v>
      </c>
      <c r="I1528">
        <v>0.68799999999999994</v>
      </c>
      <c r="J1528">
        <v>0.34799999999999998</v>
      </c>
      <c r="K1528">
        <v>0.29199999999999998</v>
      </c>
      <c r="L1528">
        <v>0.52</v>
      </c>
      <c r="M1528">
        <v>0.57699999999999996</v>
      </c>
      <c r="N1528">
        <f>VLOOKUP(C1528,'Original PWC Results'!C:E,3,FALSE)</f>
        <v>20.8</v>
      </c>
      <c r="O1528">
        <f t="shared" si="118"/>
        <v>5.4326923076923071E-2</v>
      </c>
      <c r="R1528">
        <f t="shared" si="116"/>
        <v>7</v>
      </c>
      <c r="S1528">
        <f t="shared" si="117"/>
        <v>15</v>
      </c>
    </row>
    <row r="1529" spans="1:19" x14ac:dyDescent="0.3">
      <c r="A1529">
        <f t="shared" si="119"/>
        <v>1528</v>
      </c>
      <c r="B1529" t="s">
        <v>4461</v>
      </c>
      <c r="C1529" t="str">
        <f t="shared" si="115"/>
        <v>sod_g_7_DevelopedOSESA12a</v>
      </c>
      <c r="D1529">
        <v>5.58</v>
      </c>
      <c r="E1529">
        <v>5.47</v>
      </c>
      <c r="F1529">
        <v>0.35099999999999998</v>
      </c>
      <c r="G1529">
        <v>9.2299999999999993E-2</v>
      </c>
      <c r="H1529">
        <v>5.14</v>
      </c>
      <c r="I1529">
        <v>3.66</v>
      </c>
      <c r="J1529">
        <v>1.96</v>
      </c>
      <c r="K1529">
        <v>1.37</v>
      </c>
      <c r="L1529">
        <v>1.1399999999999999</v>
      </c>
      <c r="M1529">
        <v>1.1200000000000001</v>
      </c>
      <c r="N1529">
        <f>VLOOKUP(C1529,'Original PWC Results'!C:E,3,FALSE)</f>
        <v>36.6</v>
      </c>
      <c r="O1529">
        <f t="shared" si="118"/>
        <v>0.14945355191256829</v>
      </c>
      <c r="R1529">
        <f t="shared" si="116"/>
        <v>7</v>
      </c>
      <c r="S1529">
        <f t="shared" si="117"/>
        <v>15</v>
      </c>
    </row>
    <row r="1530" spans="1:19" x14ac:dyDescent="0.3">
      <c r="A1530">
        <f t="shared" si="119"/>
        <v>1529</v>
      </c>
      <c r="B1530" t="s">
        <v>4462</v>
      </c>
      <c r="C1530" t="str">
        <f t="shared" si="115"/>
        <v>sod_g_7_DevelopedOSESA12b</v>
      </c>
      <c r="D1530">
        <v>7.99</v>
      </c>
      <c r="E1530">
        <v>7.7</v>
      </c>
      <c r="F1530">
        <v>0.36399999999999999</v>
      </c>
      <c r="G1530">
        <v>6.9400000000000003E-2</v>
      </c>
      <c r="H1530">
        <v>6.92</v>
      </c>
      <c r="I1530">
        <v>4.2300000000000004</v>
      </c>
      <c r="J1530">
        <v>2.0099999999999998</v>
      </c>
      <c r="K1530">
        <v>1.41</v>
      </c>
      <c r="L1530">
        <v>1.2</v>
      </c>
      <c r="M1530">
        <v>1.18</v>
      </c>
      <c r="N1530">
        <f>VLOOKUP(C1530,'Original PWC Results'!C:E,3,FALSE)</f>
        <v>20.399999999999999</v>
      </c>
      <c r="O1530">
        <f t="shared" si="118"/>
        <v>0.37745098039215691</v>
      </c>
      <c r="R1530">
        <f t="shared" si="116"/>
        <v>7</v>
      </c>
      <c r="S1530">
        <f t="shared" si="117"/>
        <v>15</v>
      </c>
    </row>
    <row r="1531" spans="1:19" x14ac:dyDescent="0.3">
      <c r="A1531">
        <f t="shared" si="119"/>
        <v>1530</v>
      </c>
      <c r="B1531" t="s">
        <v>4463</v>
      </c>
      <c r="C1531" t="str">
        <f t="shared" si="115"/>
        <v>sod_g_7_DevelopedOSESA13</v>
      </c>
      <c r="D1531">
        <v>21.7</v>
      </c>
      <c r="E1531">
        <v>21.2</v>
      </c>
      <c r="F1531">
        <v>1.88</v>
      </c>
      <c r="G1531">
        <v>0.35099999999999998</v>
      </c>
      <c r="H1531">
        <v>20.3</v>
      </c>
      <c r="I1531">
        <v>15.1</v>
      </c>
      <c r="J1531">
        <v>9.17</v>
      </c>
      <c r="K1531">
        <v>7.24</v>
      </c>
      <c r="L1531">
        <v>5.22</v>
      </c>
      <c r="M1531">
        <v>5.2</v>
      </c>
      <c r="N1531">
        <f>VLOOKUP(C1531,'Original PWC Results'!C:E,3,FALSE)</f>
        <v>37.9</v>
      </c>
      <c r="O1531">
        <f t="shared" si="118"/>
        <v>0.55936675461741425</v>
      </c>
      <c r="R1531">
        <f t="shared" si="116"/>
        <v>7</v>
      </c>
      <c r="S1531">
        <f t="shared" si="117"/>
        <v>15</v>
      </c>
    </row>
    <row r="1532" spans="1:19" x14ac:dyDescent="0.3">
      <c r="A1532">
        <f t="shared" si="119"/>
        <v>1531</v>
      </c>
      <c r="B1532" t="s">
        <v>4464</v>
      </c>
      <c r="C1532" t="str">
        <f t="shared" si="115"/>
        <v>sod_g_7_DevelopedOSESA14</v>
      </c>
      <c r="D1532">
        <v>6.72</v>
      </c>
      <c r="E1532">
        <v>6.65</v>
      </c>
      <c r="F1532">
        <v>0.79800000000000004</v>
      </c>
      <c r="G1532">
        <v>0.161</v>
      </c>
      <c r="H1532">
        <v>6.44</v>
      </c>
      <c r="I1532">
        <v>5.39</v>
      </c>
      <c r="J1532">
        <v>3.53</v>
      </c>
      <c r="K1532">
        <v>2.64</v>
      </c>
      <c r="L1532">
        <v>2.08</v>
      </c>
      <c r="M1532">
        <v>2.06</v>
      </c>
      <c r="N1532">
        <f>VLOOKUP(C1532,'Original PWC Results'!C:E,3,FALSE)</f>
        <v>13.3</v>
      </c>
      <c r="O1532">
        <f t="shared" si="118"/>
        <v>0.5</v>
      </c>
      <c r="R1532">
        <f t="shared" si="116"/>
        <v>7</v>
      </c>
      <c r="S1532">
        <f t="shared" si="117"/>
        <v>15</v>
      </c>
    </row>
    <row r="1533" spans="1:19" x14ac:dyDescent="0.3">
      <c r="A1533">
        <f t="shared" si="119"/>
        <v>1532</v>
      </c>
      <c r="B1533" t="s">
        <v>4465</v>
      </c>
      <c r="C1533" t="str">
        <f t="shared" si="115"/>
        <v>sod_g_7_DevelopedOSESA15a</v>
      </c>
      <c r="D1533">
        <v>31.9</v>
      </c>
      <c r="E1533">
        <v>31.4</v>
      </c>
      <c r="F1533">
        <v>3.69</v>
      </c>
      <c r="G1533">
        <v>1.42</v>
      </c>
      <c r="H1533">
        <v>29.8</v>
      </c>
      <c r="I1533">
        <v>23</v>
      </c>
      <c r="J1533">
        <v>14.4</v>
      </c>
      <c r="K1533">
        <v>11.1</v>
      </c>
      <c r="L1533">
        <v>8.76</v>
      </c>
      <c r="M1533">
        <v>8.7200000000000006</v>
      </c>
      <c r="N1533">
        <f>VLOOKUP(C1533,'Original PWC Results'!C:E,3,FALSE)</f>
        <v>47.1</v>
      </c>
      <c r="O1533">
        <f t="shared" si="118"/>
        <v>0.66666666666666663</v>
      </c>
      <c r="R1533">
        <f t="shared" si="116"/>
        <v>7</v>
      </c>
      <c r="S1533">
        <f t="shared" si="117"/>
        <v>15</v>
      </c>
    </row>
    <row r="1534" spans="1:19" x14ac:dyDescent="0.3">
      <c r="A1534">
        <f t="shared" si="119"/>
        <v>1533</v>
      </c>
      <c r="B1534" t="s">
        <v>4466</v>
      </c>
      <c r="C1534" t="str">
        <f t="shared" si="115"/>
        <v>sod_g_7_DevelopedOSESA15b</v>
      </c>
      <c r="D1534">
        <v>12.6</v>
      </c>
      <c r="E1534">
        <v>12.1</v>
      </c>
      <c r="F1534">
        <v>0.58199999999999996</v>
      </c>
      <c r="G1534">
        <v>0.108</v>
      </c>
      <c r="H1534">
        <v>10.6</v>
      </c>
      <c r="I1534">
        <v>5.75</v>
      </c>
      <c r="J1534">
        <v>3.04</v>
      </c>
      <c r="K1534">
        <v>2.16</v>
      </c>
      <c r="L1534">
        <v>1.71</v>
      </c>
      <c r="M1534">
        <v>1.68</v>
      </c>
      <c r="N1534">
        <f>VLOOKUP(C1534,'Original PWC Results'!C:E,3,FALSE)</f>
        <v>20.9</v>
      </c>
      <c r="O1534">
        <f t="shared" si="118"/>
        <v>0.57894736842105265</v>
      </c>
      <c r="R1534">
        <f t="shared" si="116"/>
        <v>7</v>
      </c>
      <c r="S1534">
        <f t="shared" si="117"/>
        <v>15</v>
      </c>
    </row>
    <row r="1535" spans="1:19" x14ac:dyDescent="0.3">
      <c r="A1535">
        <f t="shared" si="119"/>
        <v>1534</v>
      </c>
      <c r="B1535" t="s">
        <v>4467</v>
      </c>
      <c r="C1535" t="str">
        <f t="shared" si="115"/>
        <v>sod_g_7_DevelopedOSESA16a</v>
      </c>
      <c r="D1535">
        <v>10.5</v>
      </c>
      <c r="E1535">
        <v>10.4</v>
      </c>
      <c r="F1535">
        <v>1.3</v>
      </c>
      <c r="G1535">
        <v>0.23799999999999999</v>
      </c>
      <c r="H1535">
        <v>10.1</v>
      </c>
      <c r="I1535">
        <v>8.4700000000000006</v>
      </c>
      <c r="J1535">
        <v>5.79</v>
      </c>
      <c r="K1535">
        <v>4.68</v>
      </c>
      <c r="L1535">
        <v>3.45</v>
      </c>
      <c r="M1535">
        <v>3.42</v>
      </c>
      <c r="N1535">
        <f>VLOOKUP(C1535,'Original PWC Results'!C:E,3,FALSE)</f>
        <v>18.399999999999999</v>
      </c>
      <c r="O1535">
        <f t="shared" si="118"/>
        <v>0.56521739130434789</v>
      </c>
      <c r="R1535">
        <f t="shared" si="116"/>
        <v>7</v>
      </c>
      <c r="S1535">
        <f t="shared" si="117"/>
        <v>15</v>
      </c>
    </row>
    <row r="1536" spans="1:19" x14ac:dyDescent="0.3">
      <c r="A1536">
        <f t="shared" si="119"/>
        <v>1535</v>
      </c>
      <c r="B1536" t="s">
        <v>4468</v>
      </c>
      <c r="C1536" t="str">
        <f t="shared" si="115"/>
        <v>sod_g_7_DevelopedOSESA16b</v>
      </c>
      <c r="D1536">
        <v>0.63</v>
      </c>
      <c r="E1536">
        <v>0.621</v>
      </c>
      <c r="F1536">
        <v>7.2700000000000001E-2</v>
      </c>
      <c r="G1536">
        <v>1.3100000000000001E-2</v>
      </c>
      <c r="H1536">
        <v>0.59499999999999997</v>
      </c>
      <c r="I1536">
        <v>0.53700000000000003</v>
      </c>
      <c r="J1536">
        <v>0.35899999999999999</v>
      </c>
      <c r="K1536">
        <v>0.26700000000000002</v>
      </c>
      <c r="L1536">
        <v>0.20599999999999999</v>
      </c>
      <c r="M1536">
        <v>0.20300000000000001</v>
      </c>
      <c r="N1536">
        <f>VLOOKUP(C1536,'Original PWC Results'!C:E,3,FALSE)</f>
        <v>3.65</v>
      </c>
      <c r="O1536">
        <f t="shared" si="118"/>
        <v>0.17013698630136986</v>
      </c>
      <c r="R1536">
        <f t="shared" si="116"/>
        <v>7</v>
      </c>
      <c r="S1536">
        <f t="shared" si="117"/>
        <v>15</v>
      </c>
    </row>
    <row r="1537" spans="1:19" x14ac:dyDescent="0.3">
      <c r="A1537">
        <f t="shared" si="119"/>
        <v>1536</v>
      </c>
      <c r="B1537" t="s">
        <v>4469</v>
      </c>
      <c r="C1537" t="str">
        <f t="shared" si="115"/>
        <v>sod_g_7_DevelopedOSESA17a</v>
      </c>
      <c r="D1537">
        <v>25</v>
      </c>
      <c r="E1537">
        <v>24.8</v>
      </c>
      <c r="F1537">
        <v>4.22</v>
      </c>
      <c r="G1537">
        <v>1.47</v>
      </c>
      <c r="H1537">
        <v>24</v>
      </c>
      <c r="I1537">
        <v>20.8</v>
      </c>
      <c r="J1537">
        <v>16.8</v>
      </c>
      <c r="K1537">
        <v>13.7</v>
      </c>
      <c r="L1537">
        <v>10.1</v>
      </c>
      <c r="M1537">
        <v>10</v>
      </c>
      <c r="N1537">
        <f>VLOOKUP(C1537,'Original PWC Results'!C:E,3,FALSE)</f>
        <v>46.1</v>
      </c>
      <c r="O1537">
        <f t="shared" si="118"/>
        <v>0.53796095444685466</v>
      </c>
      <c r="R1537">
        <f t="shared" si="116"/>
        <v>7</v>
      </c>
      <c r="S1537">
        <f t="shared" si="117"/>
        <v>15</v>
      </c>
    </row>
    <row r="1538" spans="1:19" x14ac:dyDescent="0.3">
      <c r="A1538">
        <f t="shared" si="119"/>
        <v>1537</v>
      </c>
      <c r="B1538" t="s">
        <v>4470</v>
      </c>
      <c r="C1538" t="str">
        <f t="shared" ref="C1538:C1601" si="120">LEFT(B1538,R1538-1)&amp;RIGHT(B1538,LEN(B1538)-S1538)</f>
        <v>sod_g_7_DevelopedOSESA17b</v>
      </c>
      <c r="D1538">
        <v>2.73</v>
      </c>
      <c r="E1538">
        <v>2.7</v>
      </c>
      <c r="F1538">
        <v>0.28599999999999998</v>
      </c>
      <c r="G1538">
        <v>5.1999999999999998E-2</v>
      </c>
      <c r="H1538">
        <v>2.61</v>
      </c>
      <c r="I1538">
        <v>2.16</v>
      </c>
      <c r="J1538">
        <v>1.4</v>
      </c>
      <c r="K1538">
        <v>1.03</v>
      </c>
      <c r="L1538">
        <v>0.80600000000000005</v>
      </c>
      <c r="M1538">
        <v>0.79600000000000004</v>
      </c>
      <c r="N1538">
        <f>VLOOKUP(C1538,'Original PWC Results'!C:E,3,FALSE)</f>
        <v>7.58</v>
      </c>
      <c r="O1538">
        <f t="shared" si="118"/>
        <v>0.35620052770448551</v>
      </c>
      <c r="R1538">
        <f t="shared" ref="R1538:R1601" si="121">SEARCH("run",B1538)</f>
        <v>7</v>
      </c>
      <c r="S1538">
        <f t="shared" ref="S1538:S1601" si="122">SEARCH("_",B1538,SEARCH("_",B1538,R1538+1)+1)</f>
        <v>15</v>
      </c>
    </row>
    <row r="1539" spans="1:19" x14ac:dyDescent="0.3">
      <c r="A1539">
        <f t="shared" si="119"/>
        <v>1538</v>
      </c>
      <c r="B1539" t="s">
        <v>4471</v>
      </c>
      <c r="C1539" t="str">
        <f t="shared" si="120"/>
        <v>sod_g_7_DevelopedOSESA18a</v>
      </c>
      <c r="D1539">
        <v>8.2200000000000006</v>
      </c>
      <c r="E1539">
        <v>8.1300000000000008</v>
      </c>
      <c r="F1539">
        <v>1.32</v>
      </c>
      <c r="G1539">
        <v>0.246</v>
      </c>
      <c r="H1539">
        <v>7.86</v>
      </c>
      <c r="I1539">
        <v>7.01</v>
      </c>
      <c r="J1539">
        <v>5.76</v>
      </c>
      <c r="K1539">
        <v>4.6100000000000003</v>
      </c>
      <c r="L1539">
        <v>3.42</v>
      </c>
      <c r="M1539">
        <v>3.39</v>
      </c>
      <c r="N1539">
        <f>VLOOKUP(C1539,'Original PWC Results'!C:E,3,FALSE)</f>
        <v>20.2</v>
      </c>
      <c r="O1539">
        <f t="shared" ref="O1539:O1602" si="123">E1539/N1539</f>
        <v>0.40247524752475256</v>
      </c>
      <c r="R1539">
        <f t="shared" si="121"/>
        <v>7</v>
      </c>
      <c r="S1539">
        <f t="shared" si="122"/>
        <v>15</v>
      </c>
    </row>
    <row r="1540" spans="1:19" x14ac:dyDescent="0.3">
      <c r="A1540">
        <f t="shared" ref="A1540:A1603" si="124">A1539+1</f>
        <v>1539</v>
      </c>
      <c r="B1540" t="s">
        <v>4472</v>
      </c>
      <c r="C1540" t="str">
        <f t="shared" si="120"/>
        <v>sod_g_7_DevelopedOSESA18b</v>
      </c>
      <c r="D1540">
        <v>12.9</v>
      </c>
      <c r="E1540">
        <v>12.7</v>
      </c>
      <c r="F1540">
        <v>1.37</v>
      </c>
      <c r="G1540">
        <v>0.25700000000000001</v>
      </c>
      <c r="H1540">
        <v>12.1</v>
      </c>
      <c r="I1540">
        <v>10.1</v>
      </c>
      <c r="J1540">
        <v>6.59</v>
      </c>
      <c r="K1540">
        <v>5</v>
      </c>
      <c r="L1540">
        <v>3.82</v>
      </c>
      <c r="M1540">
        <v>3.78</v>
      </c>
      <c r="N1540">
        <f>VLOOKUP(C1540,'Original PWC Results'!C:E,3,FALSE)</f>
        <v>24.1</v>
      </c>
      <c r="O1540">
        <f t="shared" si="123"/>
        <v>0.52697095435684638</v>
      </c>
      <c r="R1540">
        <f t="shared" si="121"/>
        <v>7</v>
      </c>
      <c r="S1540">
        <f t="shared" si="122"/>
        <v>15</v>
      </c>
    </row>
    <row r="1541" spans="1:19" x14ac:dyDescent="0.3">
      <c r="A1541">
        <f t="shared" si="124"/>
        <v>1540</v>
      </c>
      <c r="B1541" t="s">
        <v>4473</v>
      </c>
      <c r="C1541" t="str">
        <f t="shared" si="120"/>
        <v>sod_g_7_DevelopedOSESA19a</v>
      </c>
      <c r="D1541">
        <v>8.61</v>
      </c>
      <c r="E1541">
        <v>8.48</v>
      </c>
      <c r="F1541">
        <v>1.84</v>
      </c>
      <c r="G1541">
        <v>0.45400000000000001</v>
      </c>
      <c r="H1541">
        <v>8.1</v>
      </c>
      <c r="I1541">
        <v>6.34</v>
      </c>
      <c r="J1541">
        <v>5.31</v>
      </c>
      <c r="K1541">
        <v>4.5199999999999996</v>
      </c>
      <c r="L1541">
        <v>3.36</v>
      </c>
      <c r="M1541">
        <v>3.35</v>
      </c>
      <c r="N1541">
        <f>VLOOKUP(C1541,'Original PWC Results'!C:E,3,FALSE)</f>
        <v>19.2</v>
      </c>
      <c r="O1541">
        <f t="shared" si="123"/>
        <v>0.44166666666666671</v>
      </c>
      <c r="R1541">
        <f t="shared" si="121"/>
        <v>7</v>
      </c>
      <c r="S1541">
        <f t="shared" si="122"/>
        <v>15</v>
      </c>
    </row>
    <row r="1542" spans="1:19" x14ac:dyDescent="0.3">
      <c r="A1542">
        <f t="shared" si="124"/>
        <v>1541</v>
      </c>
      <c r="B1542" t="s">
        <v>4474</v>
      </c>
      <c r="C1542" t="str">
        <f t="shared" si="120"/>
        <v>sod_g_7_DevelopedOSESA19b</v>
      </c>
      <c r="D1542">
        <v>21.9</v>
      </c>
      <c r="E1542">
        <v>21.7</v>
      </c>
      <c r="F1542">
        <v>5.28</v>
      </c>
      <c r="G1542">
        <v>2.8</v>
      </c>
      <c r="H1542">
        <v>21.1</v>
      </c>
      <c r="I1542">
        <v>18.399999999999999</v>
      </c>
      <c r="J1542">
        <v>13.6</v>
      </c>
      <c r="K1542">
        <v>12.8</v>
      </c>
      <c r="L1542">
        <v>9.7799999999999994</v>
      </c>
      <c r="M1542">
        <v>9.77</v>
      </c>
      <c r="N1542">
        <f>VLOOKUP(C1542,'Original PWC Results'!C:E,3,FALSE)</f>
        <v>39.9</v>
      </c>
      <c r="O1542">
        <f t="shared" si="123"/>
        <v>0.54385964912280704</v>
      </c>
      <c r="R1542">
        <f t="shared" si="121"/>
        <v>7</v>
      </c>
      <c r="S1542">
        <f t="shared" si="122"/>
        <v>15</v>
      </c>
    </row>
    <row r="1543" spans="1:19" x14ac:dyDescent="0.3">
      <c r="A1543">
        <f t="shared" si="124"/>
        <v>1542</v>
      </c>
      <c r="B1543" t="s">
        <v>4475</v>
      </c>
      <c r="C1543" t="str">
        <f t="shared" si="120"/>
        <v>sod_g_7_DevelopedOSESA20a</v>
      </c>
      <c r="D1543">
        <v>280</v>
      </c>
      <c r="E1543">
        <v>274</v>
      </c>
      <c r="F1543">
        <v>18.7</v>
      </c>
      <c r="G1543">
        <v>7.51</v>
      </c>
      <c r="H1543">
        <v>258</v>
      </c>
      <c r="I1543">
        <v>190</v>
      </c>
      <c r="J1543">
        <v>112</v>
      </c>
      <c r="K1543">
        <v>77.400000000000006</v>
      </c>
      <c r="L1543">
        <v>65.7</v>
      </c>
      <c r="M1543">
        <v>65.099999999999994</v>
      </c>
      <c r="N1543">
        <f>VLOOKUP(C1543,'Original PWC Results'!C:E,3,FALSE)</f>
        <v>386</v>
      </c>
      <c r="O1543">
        <f t="shared" si="123"/>
        <v>0.7098445595854922</v>
      </c>
      <c r="R1543">
        <f t="shared" si="121"/>
        <v>7</v>
      </c>
      <c r="S1543">
        <f t="shared" si="122"/>
        <v>15</v>
      </c>
    </row>
    <row r="1544" spans="1:19" x14ac:dyDescent="0.3">
      <c r="A1544">
        <f t="shared" si="124"/>
        <v>1543</v>
      </c>
      <c r="B1544" t="s">
        <v>4476</v>
      </c>
      <c r="C1544" t="str">
        <f t="shared" si="120"/>
        <v>sod_g_7_DevelopedOSESA20b</v>
      </c>
      <c r="D1544">
        <v>126</v>
      </c>
      <c r="E1544">
        <v>123</v>
      </c>
      <c r="F1544">
        <v>7.63</v>
      </c>
      <c r="G1544">
        <v>2.58</v>
      </c>
      <c r="H1544">
        <v>114</v>
      </c>
      <c r="I1544">
        <v>123</v>
      </c>
      <c r="J1544">
        <v>44.4</v>
      </c>
      <c r="K1544">
        <v>32</v>
      </c>
      <c r="L1544">
        <v>37.700000000000003</v>
      </c>
      <c r="M1544">
        <v>25.9</v>
      </c>
      <c r="N1544">
        <f>VLOOKUP(C1544,'Original PWC Results'!C:E,3,FALSE)</f>
        <v>155</v>
      </c>
      <c r="O1544">
        <f t="shared" si="123"/>
        <v>0.79354838709677422</v>
      </c>
      <c r="R1544">
        <f t="shared" si="121"/>
        <v>7</v>
      </c>
      <c r="S1544">
        <f t="shared" si="122"/>
        <v>15</v>
      </c>
    </row>
    <row r="1545" spans="1:19" x14ac:dyDescent="0.3">
      <c r="A1545">
        <f t="shared" si="124"/>
        <v>1544</v>
      </c>
      <c r="B1545" t="s">
        <v>4477</v>
      </c>
      <c r="C1545" t="str">
        <f t="shared" si="120"/>
        <v>sod_g_7_DevelopedOSESA21</v>
      </c>
      <c r="D1545">
        <v>6.72</v>
      </c>
      <c r="E1545">
        <v>6.52</v>
      </c>
      <c r="F1545">
        <v>0.33100000000000002</v>
      </c>
      <c r="G1545">
        <v>0.05</v>
      </c>
      <c r="H1545">
        <v>5.98</v>
      </c>
      <c r="I1545">
        <v>3.87</v>
      </c>
      <c r="J1545">
        <v>1.88</v>
      </c>
      <c r="K1545">
        <v>1.3</v>
      </c>
      <c r="L1545">
        <v>1.1200000000000001</v>
      </c>
      <c r="M1545">
        <v>1.1000000000000001</v>
      </c>
      <c r="N1545">
        <f>VLOOKUP(C1545,'Original PWC Results'!C:E,3,FALSE)</f>
        <v>30</v>
      </c>
      <c r="O1545">
        <f t="shared" si="123"/>
        <v>0.21733333333333332</v>
      </c>
      <c r="R1545">
        <f t="shared" si="121"/>
        <v>7</v>
      </c>
      <c r="S1545">
        <f t="shared" si="122"/>
        <v>15</v>
      </c>
    </row>
    <row r="1546" spans="1:19" x14ac:dyDescent="0.3">
      <c r="A1546">
        <f t="shared" si="124"/>
        <v>1545</v>
      </c>
      <c r="B1546" t="s">
        <v>4478</v>
      </c>
      <c r="C1546" t="str">
        <f t="shared" si="120"/>
        <v>sod_g_4_DevelopedOSESA1</v>
      </c>
      <c r="D1546">
        <v>24.3</v>
      </c>
      <c r="E1546">
        <v>19</v>
      </c>
      <c r="F1546">
        <v>1.4</v>
      </c>
      <c r="G1546">
        <v>0.23400000000000001</v>
      </c>
      <c r="H1546">
        <v>15.1</v>
      </c>
      <c r="I1546">
        <v>11.3</v>
      </c>
      <c r="J1546">
        <v>7.09</v>
      </c>
      <c r="K1546">
        <v>5.21</v>
      </c>
      <c r="L1546">
        <v>4.1399999999999997</v>
      </c>
      <c r="M1546">
        <v>4.08</v>
      </c>
      <c r="N1546">
        <f>VLOOKUP(C1546,'Original PWC Results'!C:E,3,FALSE)</f>
        <v>56.9</v>
      </c>
      <c r="O1546">
        <f t="shared" si="123"/>
        <v>0.33391915641476277</v>
      </c>
      <c r="R1546">
        <f t="shared" si="121"/>
        <v>7</v>
      </c>
      <c r="S1546">
        <f t="shared" si="122"/>
        <v>15</v>
      </c>
    </row>
    <row r="1547" spans="1:19" x14ac:dyDescent="0.3">
      <c r="A1547">
        <f t="shared" si="124"/>
        <v>1546</v>
      </c>
      <c r="B1547" t="s">
        <v>4479</v>
      </c>
      <c r="C1547" t="str">
        <f t="shared" si="120"/>
        <v>sod_g_4_DevelopedOSESA2</v>
      </c>
      <c r="D1547">
        <v>23.1</v>
      </c>
      <c r="E1547">
        <v>21.4</v>
      </c>
      <c r="F1547">
        <v>1.71</v>
      </c>
      <c r="G1547">
        <v>0.3</v>
      </c>
      <c r="H1547">
        <v>19.2</v>
      </c>
      <c r="I1547">
        <v>13.5</v>
      </c>
      <c r="J1547">
        <v>8.0399999999999991</v>
      </c>
      <c r="K1547">
        <v>6.19</v>
      </c>
      <c r="L1547">
        <v>4.5599999999999996</v>
      </c>
      <c r="M1547">
        <v>4.5199999999999996</v>
      </c>
      <c r="N1547">
        <f>VLOOKUP(C1547,'Original PWC Results'!C:E,3,FALSE)</f>
        <v>72.900000000000006</v>
      </c>
      <c r="O1547">
        <f t="shared" si="123"/>
        <v>0.29355281207133055</v>
      </c>
      <c r="R1547">
        <f t="shared" si="121"/>
        <v>7</v>
      </c>
      <c r="S1547">
        <f t="shared" si="122"/>
        <v>15</v>
      </c>
    </row>
    <row r="1548" spans="1:19" x14ac:dyDescent="0.3">
      <c r="A1548">
        <f t="shared" si="124"/>
        <v>1547</v>
      </c>
      <c r="B1548" t="s">
        <v>4480</v>
      </c>
      <c r="C1548" t="str">
        <f t="shared" si="120"/>
        <v>sod_g_4_DevelopedOSESA3</v>
      </c>
      <c r="D1548">
        <v>30.8</v>
      </c>
      <c r="E1548">
        <v>29.3</v>
      </c>
      <c r="F1548">
        <v>2.93</v>
      </c>
      <c r="G1548">
        <v>0.28799999999999998</v>
      </c>
      <c r="H1548">
        <v>27.4</v>
      </c>
      <c r="I1548">
        <v>22.3</v>
      </c>
      <c r="J1548">
        <v>14.8</v>
      </c>
      <c r="K1548">
        <v>11.2</v>
      </c>
      <c r="L1548">
        <v>8.36</v>
      </c>
      <c r="M1548">
        <v>8.27</v>
      </c>
      <c r="N1548">
        <f>VLOOKUP(C1548,'Original PWC Results'!C:E,3,FALSE)</f>
        <v>101</v>
      </c>
      <c r="O1548">
        <f t="shared" si="123"/>
        <v>0.29009900990099008</v>
      </c>
      <c r="R1548">
        <f t="shared" si="121"/>
        <v>7</v>
      </c>
      <c r="S1548">
        <f t="shared" si="122"/>
        <v>15</v>
      </c>
    </row>
    <row r="1549" spans="1:19" x14ac:dyDescent="0.3">
      <c r="A1549">
        <f t="shared" si="124"/>
        <v>1548</v>
      </c>
      <c r="B1549" t="s">
        <v>4481</v>
      </c>
      <c r="C1549" t="str">
        <f t="shared" si="120"/>
        <v>sod_g_4_DevelopedOSESA4</v>
      </c>
      <c r="D1549">
        <v>17.7</v>
      </c>
      <c r="E1549">
        <v>16.899999999999999</v>
      </c>
      <c r="F1549">
        <v>2.0699999999999998</v>
      </c>
      <c r="G1549">
        <v>0.44400000000000001</v>
      </c>
      <c r="H1549">
        <v>15.6</v>
      </c>
      <c r="I1549">
        <v>11.4</v>
      </c>
      <c r="J1549">
        <v>6.7</v>
      </c>
      <c r="K1549">
        <v>5.55</v>
      </c>
      <c r="L1549">
        <v>6.66</v>
      </c>
      <c r="M1549">
        <v>7.19</v>
      </c>
      <c r="N1549">
        <f>VLOOKUP(C1549,'Original PWC Results'!C:E,3,FALSE)</f>
        <v>61.5</v>
      </c>
      <c r="O1549">
        <f t="shared" si="123"/>
        <v>0.27479674796747966</v>
      </c>
      <c r="R1549">
        <f t="shared" si="121"/>
        <v>7</v>
      </c>
      <c r="S1549">
        <f t="shared" si="122"/>
        <v>15</v>
      </c>
    </row>
    <row r="1550" spans="1:19" x14ac:dyDescent="0.3">
      <c r="A1550">
        <f t="shared" si="124"/>
        <v>1549</v>
      </c>
      <c r="B1550" t="s">
        <v>4482</v>
      </c>
      <c r="C1550" t="str">
        <f t="shared" si="120"/>
        <v>sod_g_4_DevelopedOSESA5</v>
      </c>
      <c r="D1550">
        <v>19.2</v>
      </c>
      <c r="E1550">
        <v>18.100000000000001</v>
      </c>
      <c r="F1550">
        <v>1.52</v>
      </c>
      <c r="G1550">
        <v>0.20599999999999999</v>
      </c>
      <c r="H1550">
        <v>16.8</v>
      </c>
      <c r="I1550">
        <v>13.1</v>
      </c>
      <c r="J1550">
        <v>7.99</v>
      </c>
      <c r="K1550">
        <v>5.78</v>
      </c>
      <c r="L1550">
        <v>4.55</v>
      </c>
      <c r="M1550">
        <v>4.49</v>
      </c>
      <c r="N1550">
        <f>VLOOKUP(C1550,'Original PWC Results'!C:E,3,FALSE)</f>
        <v>60</v>
      </c>
      <c r="O1550">
        <f t="shared" si="123"/>
        <v>0.30166666666666669</v>
      </c>
      <c r="R1550">
        <f t="shared" si="121"/>
        <v>7</v>
      </c>
      <c r="S1550">
        <f t="shared" si="122"/>
        <v>15</v>
      </c>
    </row>
    <row r="1551" spans="1:19" x14ac:dyDescent="0.3">
      <c r="A1551">
        <f t="shared" si="124"/>
        <v>1550</v>
      </c>
      <c r="B1551" t="s">
        <v>4483</v>
      </c>
      <c r="C1551" t="str">
        <f t="shared" si="120"/>
        <v>sod_g_4_DevelopedOSESA6</v>
      </c>
      <c r="D1551">
        <v>1.23</v>
      </c>
      <c r="E1551">
        <v>1.2</v>
      </c>
      <c r="F1551">
        <v>7.9799999999999996E-2</v>
      </c>
      <c r="G1551">
        <v>1.55E-2</v>
      </c>
      <c r="H1551">
        <v>1.1100000000000001</v>
      </c>
      <c r="I1551">
        <v>0.78300000000000003</v>
      </c>
      <c r="J1551">
        <v>0.44</v>
      </c>
      <c r="K1551">
        <v>0.309</v>
      </c>
      <c r="L1551">
        <v>0.25</v>
      </c>
      <c r="M1551">
        <v>0.247</v>
      </c>
      <c r="N1551">
        <f>VLOOKUP(C1551,'Original PWC Results'!C:E,3,FALSE)</f>
        <v>19.2</v>
      </c>
      <c r="O1551">
        <f t="shared" si="123"/>
        <v>6.25E-2</v>
      </c>
      <c r="R1551">
        <f t="shared" si="121"/>
        <v>7</v>
      </c>
      <c r="S1551">
        <f t="shared" si="122"/>
        <v>15</v>
      </c>
    </row>
    <row r="1552" spans="1:19" x14ac:dyDescent="0.3">
      <c r="A1552">
        <f t="shared" si="124"/>
        <v>1551</v>
      </c>
      <c r="B1552" t="s">
        <v>4484</v>
      </c>
      <c r="C1552" t="str">
        <f t="shared" si="120"/>
        <v>sod_g_4_DevelopedOSESA7</v>
      </c>
      <c r="D1552">
        <v>34.700000000000003</v>
      </c>
      <c r="E1552">
        <v>33.200000000000003</v>
      </c>
      <c r="F1552">
        <v>2.38</v>
      </c>
      <c r="G1552">
        <v>0.51900000000000002</v>
      </c>
      <c r="H1552">
        <v>30.8</v>
      </c>
      <c r="I1552">
        <v>22.8</v>
      </c>
      <c r="J1552">
        <v>12.6</v>
      </c>
      <c r="K1552">
        <v>8.99</v>
      </c>
      <c r="L1552">
        <v>7.39</v>
      </c>
      <c r="M1552">
        <v>7.27</v>
      </c>
      <c r="N1552">
        <f>VLOOKUP(C1552,'Original PWC Results'!C:E,3,FALSE)</f>
        <v>117</v>
      </c>
      <c r="O1552">
        <f t="shared" si="123"/>
        <v>0.28376068376068381</v>
      </c>
      <c r="R1552">
        <f t="shared" si="121"/>
        <v>7</v>
      </c>
      <c r="S1552">
        <f t="shared" si="122"/>
        <v>15</v>
      </c>
    </row>
    <row r="1553" spans="1:19" x14ac:dyDescent="0.3">
      <c r="A1553">
        <f t="shared" si="124"/>
        <v>1552</v>
      </c>
      <c r="B1553" t="s">
        <v>4485</v>
      </c>
      <c r="C1553" t="str">
        <f t="shared" si="120"/>
        <v>sod_g_4_DevelopedOSESA8</v>
      </c>
      <c r="D1553">
        <v>34.200000000000003</v>
      </c>
      <c r="E1553">
        <v>30.4</v>
      </c>
      <c r="F1553">
        <v>1.47</v>
      </c>
      <c r="G1553">
        <v>0.182</v>
      </c>
      <c r="H1553">
        <v>26.1</v>
      </c>
      <c r="I1553">
        <v>16.7</v>
      </c>
      <c r="J1553">
        <v>8.2100000000000009</v>
      </c>
      <c r="K1553">
        <v>5.74</v>
      </c>
      <c r="L1553">
        <v>4.8600000000000003</v>
      </c>
      <c r="M1553">
        <v>4.76</v>
      </c>
      <c r="N1553">
        <f>VLOOKUP(C1553,'Original PWC Results'!C:E,3,FALSE)</f>
        <v>103</v>
      </c>
      <c r="O1553">
        <f t="shared" si="123"/>
        <v>0.29514563106796116</v>
      </c>
      <c r="R1553">
        <f t="shared" si="121"/>
        <v>7</v>
      </c>
      <c r="S1553">
        <f t="shared" si="122"/>
        <v>15</v>
      </c>
    </row>
    <row r="1554" spans="1:19" x14ac:dyDescent="0.3">
      <c r="A1554">
        <f t="shared" si="124"/>
        <v>1553</v>
      </c>
      <c r="B1554" t="s">
        <v>4486</v>
      </c>
      <c r="C1554" t="str">
        <f t="shared" si="120"/>
        <v>sod_g_4_DevelopedOSESA9</v>
      </c>
      <c r="D1554">
        <v>13.3</v>
      </c>
      <c r="E1554">
        <v>12.8</v>
      </c>
      <c r="F1554">
        <v>1.1100000000000001</v>
      </c>
      <c r="G1554">
        <v>0.219</v>
      </c>
      <c r="H1554">
        <v>12</v>
      </c>
      <c r="I1554">
        <v>9.74</v>
      </c>
      <c r="J1554">
        <v>5.47</v>
      </c>
      <c r="K1554">
        <v>3.95</v>
      </c>
      <c r="L1554">
        <v>3.19</v>
      </c>
      <c r="M1554">
        <v>3.14</v>
      </c>
      <c r="N1554">
        <f>VLOOKUP(C1554,'Original PWC Results'!C:E,3,FALSE)</f>
        <v>61.8</v>
      </c>
      <c r="O1554">
        <f t="shared" si="123"/>
        <v>0.20711974110032363</v>
      </c>
      <c r="R1554">
        <f t="shared" si="121"/>
        <v>7</v>
      </c>
      <c r="S1554">
        <f t="shared" si="122"/>
        <v>15</v>
      </c>
    </row>
    <row r="1555" spans="1:19" x14ac:dyDescent="0.3">
      <c r="A1555">
        <f t="shared" si="124"/>
        <v>1554</v>
      </c>
      <c r="B1555" t="s">
        <v>4487</v>
      </c>
      <c r="C1555" t="str">
        <f t="shared" si="120"/>
        <v>sod_g_4_DevelopedOSESA10a</v>
      </c>
      <c r="D1555">
        <v>33.9</v>
      </c>
      <c r="E1555">
        <v>32.4</v>
      </c>
      <c r="F1555">
        <v>2.3199999999999998</v>
      </c>
      <c r="G1555">
        <v>0.38600000000000001</v>
      </c>
      <c r="H1555">
        <v>30.2</v>
      </c>
      <c r="I1555">
        <v>22.8</v>
      </c>
      <c r="J1555">
        <v>12.7</v>
      </c>
      <c r="K1555">
        <v>8.9</v>
      </c>
      <c r="L1555">
        <v>7.52</v>
      </c>
      <c r="M1555">
        <v>7.39</v>
      </c>
      <c r="N1555">
        <f>VLOOKUP(C1555,'Original PWC Results'!C:E,3,FALSE)</f>
        <v>105</v>
      </c>
      <c r="O1555">
        <f t="shared" si="123"/>
        <v>0.30857142857142855</v>
      </c>
      <c r="R1555">
        <f t="shared" si="121"/>
        <v>7</v>
      </c>
      <c r="S1555">
        <f t="shared" si="122"/>
        <v>15</v>
      </c>
    </row>
    <row r="1556" spans="1:19" x14ac:dyDescent="0.3">
      <c r="A1556">
        <f t="shared" si="124"/>
        <v>1555</v>
      </c>
      <c r="B1556" t="s">
        <v>4488</v>
      </c>
      <c r="C1556" t="str">
        <f t="shared" si="120"/>
        <v>sod_g_4_DevelopedOSESA10b</v>
      </c>
      <c r="D1556">
        <v>0.82699999999999996</v>
      </c>
      <c r="E1556">
        <v>0.81599999999999995</v>
      </c>
      <c r="F1556">
        <v>7.9299999999999995E-2</v>
      </c>
      <c r="G1556">
        <v>2.1700000000000001E-2</v>
      </c>
      <c r="H1556">
        <v>0.78400000000000003</v>
      </c>
      <c r="I1556">
        <v>0.63500000000000001</v>
      </c>
      <c r="J1556">
        <v>0.39900000000000002</v>
      </c>
      <c r="K1556">
        <v>0.28999999999999998</v>
      </c>
      <c r="L1556">
        <v>0.23</v>
      </c>
      <c r="M1556">
        <v>0.22800000000000001</v>
      </c>
      <c r="N1556">
        <f>VLOOKUP(C1556,'Original PWC Results'!C:E,3,FALSE)</f>
        <v>24.4</v>
      </c>
      <c r="O1556">
        <f t="shared" si="123"/>
        <v>3.3442622950819671E-2</v>
      </c>
      <c r="R1556">
        <f t="shared" si="121"/>
        <v>7</v>
      </c>
      <c r="S1556">
        <f t="shared" si="122"/>
        <v>15</v>
      </c>
    </row>
    <row r="1557" spans="1:19" x14ac:dyDescent="0.3">
      <c r="A1557">
        <f t="shared" si="124"/>
        <v>1556</v>
      </c>
      <c r="B1557" t="s">
        <v>4489</v>
      </c>
      <c r="C1557" t="str">
        <f t="shared" si="120"/>
        <v>sod_g_4_DevelopedOSESA11a</v>
      </c>
      <c r="D1557">
        <v>20.5</v>
      </c>
      <c r="E1557">
        <v>18.899999999999999</v>
      </c>
      <c r="F1557">
        <v>1.33</v>
      </c>
      <c r="G1557">
        <v>0.184</v>
      </c>
      <c r="H1557">
        <v>17.2</v>
      </c>
      <c r="I1557">
        <v>13</v>
      </c>
      <c r="J1557">
        <v>7.35</v>
      </c>
      <c r="K1557">
        <v>5.19</v>
      </c>
      <c r="L1557">
        <v>4.26</v>
      </c>
      <c r="M1557">
        <v>4.18</v>
      </c>
      <c r="N1557">
        <f>VLOOKUP(C1557,'Original PWC Results'!C:E,3,FALSE)</f>
        <v>76.2</v>
      </c>
      <c r="O1557">
        <f t="shared" si="123"/>
        <v>0.2480314960629921</v>
      </c>
      <c r="R1557">
        <f t="shared" si="121"/>
        <v>7</v>
      </c>
      <c r="S1557">
        <f t="shared" si="122"/>
        <v>15</v>
      </c>
    </row>
    <row r="1558" spans="1:19" x14ac:dyDescent="0.3">
      <c r="A1558">
        <f t="shared" si="124"/>
        <v>1557</v>
      </c>
      <c r="B1558" t="s">
        <v>4490</v>
      </c>
      <c r="C1558" t="str">
        <f t="shared" si="120"/>
        <v>sod_g_4_DevelopedOSESA11b</v>
      </c>
      <c r="D1558">
        <v>2.8</v>
      </c>
      <c r="E1558">
        <v>2.71</v>
      </c>
      <c r="F1558">
        <v>0.16</v>
      </c>
      <c r="G1558">
        <v>0.14399999999999999</v>
      </c>
      <c r="H1558">
        <v>2.4900000000000002</v>
      </c>
      <c r="I1558">
        <v>1.65</v>
      </c>
      <c r="J1558">
        <v>0.83899999999999997</v>
      </c>
      <c r="K1558">
        <v>0.59799999999999998</v>
      </c>
      <c r="L1558">
        <v>1.04</v>
      </c>
      <c r="M1558">
        <v>1.1599999999999999</v>
      </c>
      <c r="N1558">
        <f>VLOOKUP(C1558,'Original PWC Results'!C:E,3,FALSE)</f>
        <v>47.4</v>
      </c>
      <c r="O1558">
        <f t="shared" si="123"/>
        <v>5.7172995780590721E-2</v>
      </c>
      <c r="R1558">
        <f t="shared" si="121"/>
        <v>7</v>
      </c>
      <c r="S1558">
        <f t="shared" si="122"/>
        <v>15</v>
      </c>
    </row>
    <row r="1559" spans="1:19" x14ac:dyDescent="0.3">
      <c r="A1559">
        <f t="shared" si="124"/>
        <v>1558</v>
      </c>
      <c r="B1559" t="s">
        <v>4491</v>
      </c>
      <c r="C1559" t="str">
        <f t="shared" si="120"/>
        <v>sod_g_4_DevelopedOSESA12a</v>
      </c>
      <c r="D1559">
        <v>13.4</v>
      </c>
      <c r="E1559">
        <v>13</v>
      </c>
      <c r="F1559">
        <v>0.82199999999999995</v>
      </c>
      <c r="G1559">
        <v>0.20100000000000001</v>
      </c>
      <c r="H1559">
        <v>12.1</v>
      </c>
      <c r="I1559">
        <v>8.66</v>
      </c>
      <c r="J1559">
        <v>4.63</v>
      </c>
      <c r="K1559">
        <v>3.24</v>
      </c>
      <c r="L1559">
        <v>2.71</v>
      </c>
      <c r="M1559">
        <v>2.67</v>
      </c>
      <c r="N1559">
        <f>VLOOKUP(C1559,'Original PWC Results'!C:E,3,FALSE)</f>
        <v>77.599999999999994</v>
      </c>
      <c r="O1559">
        <f t="shared" si="123"/>
        <v>0.1675257731958763</v>
      </c>
      <c r="R1559">
        <f t="shared" si="121"/>
        <v>7</v>
      </c>
      <c r="S1559">
        <f t="shared" si="122"/>
        <v>15</v>
      </c>
    </row>
    <row r="1560" spans="1:19" x14ac:dyDescent="0.3">
      <c r="A1560">
        <f t="shared" si="124"/>
        <v>1559</v>
      </c>
      <c r="B1560" t="s">
        <v>4492</v>
      </c>
      <c r="C1560" t="str">
        <f t="shared" si="120"/>
        <v>sod_g_4_DevelopedOSESA12b</v>
      </c>
      <c r="D1560">
        <v>19.2</v>
      </c>
      <c r="E1560">
        <v>16</v>
      </c>
      <c r="F1560">
        <v>0.66200000000000003</v>
      </c>
      <c r="G1560">
        <v>0.14399999999999999</v>
      </c>
      <c r="H1560">
        <v>13</v>
      </c>
      <c r="I1560">
        <v>7.77</v>
      </c>
      <c r="J1560">
        <v>3.7</v>
      </c>
      <c r="K1560">
        <v>2.57</v>
      </c>
      <c r="L1560">
        <v>2.2000000000000002</v>
      </c>
      <c r="M1560">
        <v>2.16</v>
      </c>
      <c r="N1560">
        <f>VLOOKUP(C1560,'Original PWC Results'!C:E,3,FALSE)</f>
        <v>36.799999999999997</v>
      </c>
      <c r="O1560">
        <f t="shared" si="123"/>
        <v>0.43478260869565222</v>
      </c>
      <c r="R1560">
        <f t="shared" si="121"/>
        <v>7</v>
      </c>
      <c r="S1560">
        <f t="shared" si="122"/>
        <v>15</v>
      </c>
    </row>
    <row r="1561" spans="1:19" x14ac:dyDescent="0.3">
      <c r="A1561">
        <f t="shared" si="124"/>
        <v>1560</v>
      </c>
      <c r="B1561" t="s">
        <v>4493</v>
      </c>
      <c r="C1561" t="str">
        <f t="shared" si="120"/>
        <v>sod_g_4_DevelopedOSESA13</v>
      </c>
      <c r="D1561">
        <v>50.1</v>
      </c>
      <c r="E1561">
        <v>44.9</v>
      </c>
      <c r="F1561">
        <v>3.84</v>
      </c>
      <c r="G1561">
        <v>0.746</v>
      </c>
      <c r="H1561">
        <v>41.8</v>
      </c>
      <c r="I1561">
        <v>30.6</v>
      </c>
      <c r="J1561">
        <v>18.7</v>
      </c>
      <c r="K1561">
        <v>14.7</v>
      </c>
      <c r="L1561">
        <v>10.6</v>
      </c>
      <c r="M1561">
        <v>10.6</v>
      </c>
      <c r="N1561">
        <f>VLOOKUP(C1561,'Original PWC Results'!C:E,3,FALSE)</f>
        <v>73.3</v>
      </c>
      <c r="O1561">
        <f t="shared" si="123"/>
        <v>0.61255115961800821</v>
      </c>
      <c r="R1561">
        <f t="shared" si="121"/>
        <v>7</v>
      </c>
      <c r="S1561">
        <f t="shared" si="122"/>
        <v>15</v>
      </c>
    </row>
    <row r="1562" spans="1:19" x14ac:dyDescent="0.3">
      <c r="A1562">
        <f t="shared" si="124"/>
        <v>1561</v>
      </c>
      <c r="B1562" t="s">
        <v>4494</v>
      </c>
      <c r="C1562" t="str">
        <f t="shared" si="120"/>
        <v>sod_g_4_DevelopedOSESA14</v>
      </c>
      <c r="D1562">
        <v>16.100000000000001</v>
      </c>
      <c r="E1562">
        <v>15.5</v>
      </c>
      <c r="F1562">
        <v>1.78</v>
      </c>
      <c r="G1562">
        <v>0.36199999999999999</v>
      </c>
      <c r="H1562">
        <v>14.7</v>
      </c>
      <c r="I1562">
        <v>12.4</v>
      </c>
      <c r="J1562">
        <v>8.17</v>
      </c>
      <c r="K1562">
        <v>6.11</v>
      </c>
      <c r="L1562">
        <v>4.79</v>
      </c>
      <c r="M1562">
        <v>4.74</v>
      </c>
      <c r="N1562">
        <f>VLOOKUP(C1562,'Original PWC Results'!C:E,3,FALSE)</f>
        <v>30.2</v>
      </c>
      <c r="O1562">
        <f t="shared" si="123"/>
        <v>0.51324503311258274</v>
      </c>
      <c r="R1562">
        <f t="shared" si="121"/>
        <v>7</v>
      </c>
      <c r="S1562">
        <f t="shared" si="122"/>
        <v>15</v>
      </c>
    </row>
    <row r="1563" spans="1:19" x14ac:dyDescent="0.3">
      <c r="A1563">
        <f t="shared" si="124"/>
        <v>1562</v>
      </c>
      <c r="B1563" t="s">
        <v>4495</v>
      </c>
      <c r="C1563" t="str">
        <f t="shared" si="120"/>
        <v>sod_g_4_DevelopedOSESA15a</v>
      </c>
      <c r="D1563">
        <v>69.8</v>
      </c>
      <c r="E1563">
        <v>66</v>
      </c>
      <c r="F1563">
        <v>7.19</v>
      </c>
      <c r="G1563">
        <v>2.75</v>
      </c>
      <c r="H1563">
        <v>59.3</v>
      </c>
      <c r="I1563">
        <v>45</v>
      </c>
      <c r="J1563">
        <v>28.3</v>
      </c>
      <c r="K1563">
        <v>21.7</v>
      </c>
      <c r="L1563">
        <v>17.399999999999999</v>
      </c>
      <c r="M1563">
        <v>17.3</v>
      </c>
      <c r="N1563">
        <f>VLOOKUP(C1563,'Original PWC Results'!C:E,3,FALSE)</f>
        <v>96.9</v>
      </c>
      <c r="O1563">
        <f t="shared" si="123"/>
        <v>0.68111455108359131</v>
      </c>
      <c r="R1563">
        <f t="shared" si="121"/>
        <v>7</v>
      </c>
      <c r="S1563">
        <f t="shared" si="122"/>
        <v>15</v>
      </c>
    </row>
    <row r="1564" spans="1:19" x14ac:dyDescent="0.3">
      <c r="A1564">
        <f t="shared" si="124"/>
        <v>1563</v>
      </c>
      <c r="B1564" t="s">
        <v>4496</v>
      </c>
      <c r="C1564" t="str">
        <f t="shared" si="120"/>
        <v>sod_g_4_DevelopedOSESA15b</v>
      </c>
      <c r="D1564">
        <v>30.3</v>
      </c>
      <c r="E1564">
        <v>27.6</v>
      </c>
      <c r="F1564">
        <v>1.3</v>
      </c>
      <c r="G1564">
        <v>0.23599999999999999</v>
      </c>
      <c r="H1564">
        <v>23.5</v>
      </c>
      <c r="I1564">
        <v>12.7</v>
      </c>
      <c r="J1564">
        <v>6.79</v>
      </c>
      <c r="K1564">
        <v>4.8</v>
      </c>
      <c r="L1564">
        <v>3.86</v>
      </c>
      <c r="M1564">
        <v>3.78</v>
      </c>
      <c r="N1564">
        <f>VLOOKUP(C1564,'Original PWC Results'!C:E,3,FALSE)</f>
        <v>46.6</v>
      </c>
      <c r="O1564">
        <f t="shared" si="123"/>
        <v>0.59227467811158796</v>
      </c>
      <c r="R1564">
        <f t="shared" si="121"/>
        <v>7</v>
      </c>
      <c r="S1564">
        <f t="shared" si="122"/>
        <v>15</v>
      </c>
    </row>
    <row r="1565" spans="1:19" x14ac:dyDescent="0.3">
      <c r="A1565">
        <f t="shared" si="124"/>
        <v>1564</v>
      </c>
      <c r="B1565" t="s">
        <v>4497</v>
      </c>
      <c r="C1565" t="str">
        <f t="shared" si="120"/>
        <v>sod_g_4_DevelopedOSESA16a</v>
      </c>
      <c r="D1565">
        <v>25.2</v>
      </c>
      <c r="E1565">
        <v>24</v>
      </c>
      <c r="F1565">
        <v>2.95</v>
      </c>
      <c r="G1565">
        <v>0.54300000000000004</v>
      </c>
      <c r="H1565">
        <v>22.6</v>
      </c>
      <c r="I1565">
        <v>19</v>
      </c>
      <c r="J1565">
        <v>13.3</v>
      </c>
      <c r="K1565">
        <v>10.8</v>
      </c>
      <c r="L1565">
        <v>7.98</v>
      </c>
      <c r="M1565">
        <v>7.91</v>
      </c>
      <c r="N1565">
        <f>VLOOKUP(C1565,'Original PWC Results'!C:E,3,FALSE)</f>
        <v>41.2</v>
      </c>
      <c r="O1565">
        <f t="shared" si="123"/>
        <v>0.58252427184466016</v>
      </c>
      <c r="R1565">
        <f t="shared" si="121"/>
        <v>7</v>
      </c>
      <c r="S1565">
        <f t="shared" si="122"/>
        <v>15</v>
      </c>
    </row>
    <row r="1566" spans="1:19" x14ac:dyDescent="0.3">
      <c r="A1566">
        <f t="shared" si="124"/>
        <v>1565</v>
      </c>
      <c r="B1566" t="s">
        <v>4498</v>
      </c>
      <c r="C1566" t="str">
        <f t="shared" si="120"/>
        <v>sod_g_4_DevelopedOSESA16b</v>
      </c>
      <c r="D1566">
        <v>1.52</v>
      </c>
      <c r="E1566">
        <v>1.5</v>
      </c>
      <c r="F1566">
        <v>0.17499999999999999</v>
      </c>
      <c r="G1566">
        <v>3.0700000000000002E-2</v>
      </c>
      <c r="H1566">
        <v>1.43</v>
      </c>
      <c r="I1566">
        <v>1.3</v>
      </c>
      <c r="J1566">
        <v>0.875</v>
      </c>
      <c r="K1566">
        <v>0.65</v>
      </c>
      <c r="L1566">
        <v>0.501</v>
      </c>
      <c r="M1566">
        <v>0.49399999999999999</v>
      </c>
      <c r="N1566">
        <f>VLOOKUP(C1566,'Original PWC Results'!C:E,3,FALSE)</f>
        <v>8.56</v>
      </c>
      <c r="O1566">
        <f t="shared" si="123"/>
        <v>0.17523364485981308</v>
      </c>
      <c r="R1566">
        <f t="shared" si="121"/>
        <v>7</v>
      </c>
      <c r="S1566">
        <f t="shared" si="122"/>
        <v>15</v>
      </c>
    </row>
    <row r="1567" spans="1:19" x14ac:dyDescent="0.3">
      <c r="A1567">
        <f t="shared" si="124"/>
        <v>1566</v>
      </c>
      <c r="B1567" t="s">
        <v>4499</v>
      </c>
      <c r="C1567" t="str">
        <f t="shared" si="120"/>
        <v>sod_g_4_DevelopedOSESA17a</v>
      </c>
      <c r="D1567">
        <v>54.1</v>
      </c>
      <c r="E1567">
        <v>52.1</v>
      </c>
      <c r="F1567">
        <v>8.94</v>
      </c>
      <c r="G1567">
        <v>3.14</v>
      </c>
      <c r="H1567">
        <v>49.5</v>
      </c>
      <c r="I1567">
        <v>43.2</v>
      </c>
      <c r="J1567">
        <v>35.700000000000003</v>
      </c>
      <c r="K1567">
        <v>29.4</v>
      </c>
      <c r="L1567">
        <v>21.8</v>
      </c>
      <c r="M1567">
        <v>21.7</v>
      </c>
      <c r="N1567">
        <f>VLOOKUP(C1567,'Original PWC Results'!C:E,3,FALSE)</f>
        <v>95.9</v>
      </c>
      <c r="O1567">
        <f t="shared" si="123"/>
        <v>0.54327424400417101</v>
      </c>
      <c r="R1567">
        <f t="shared" si="121"/>
        <v>7</v>
      </c>
      <c r="S1567">
        <f t="shared" si="122"/>
        <v>15</v>
      </c>
    </row>
    <row r="1568" spans="1:19" x14ac:dyDescent="0.3">
      <c r="A1568">
        <f t="shared" si="124"/>
        <v>1567</v>
      </c>
      <c r="B1568" t="s">
        <v>4500</v>
      </c>
      <c r="C1568" t="str">
        <f t="shared" si="120"/>
        <v>sod_g_4_DevelopedOSESA17b</v>
      </c>
      <c r="D1568">
        <v>6.55</v>
      </c>
      <c r="E1568">
        <v>6.42</v>
      </c>
      <c r="F1568">
        <v>0.67800000000000005</v>
      </c>
      <c r="G1568">
        <v>0.122</v>
      </c>
      <c r="H1568">
        <v>6.17</v>
      </c>
      <c r="I1568">
        <v>5.16</v>
      </c>
      <c r="J1568">
        <v>3.38</v>
      </c>
      <c r="K1568">
        <v>2.4900000000000002</v>
      </c>
      <c r="L1568">
        <v>1.95</v>
      </c>
      <c r="M1568">
        <v>1.92</v>
      </c>
      <c r="N1568">
        <f>VLOOKUP(C1568,'Original PWC Results'!C:E,3,FALSE)</f>
        <v>17.8</v>
      </c>
      <c r="O1568">
        <f t="shared" si="123"/>
        <v>0.36067415730337077</v>
      </c>
      <c r="R1568">
        <f t="shared" si="121"/>
        <v>7</v>
      </c>
      <c r="S1568">
        <f t="shared" si="122"/>
        <v>15</v>
      </c>
    </row>
    <row r="1569" spans="1:19" x14ac:dyDescent="0.3">
      <c r="A1569">
        <f t="shared" si="124"/>
        <v>1568</v>
      </c>
      <c r="B1569" t="s">
        <v>4501</v>
      </c>
      <c r="C1569" t="str">
        <f t="shared" si="120"/>
        <v>sod_g_4_DevelopedOSESA18a</v>
      </c>
      <c r="D1569">
        <v>19.399999999999999</v>
      </c>
      <c r="E1569">
        <v>18.899999999999999</v>
      </c>
      <c r="F1569">
        <v>3.03</v>
      </c>
      <c r="G1569">
        <v>0.55900000000000005</v>
      </c>
      <c r="H1569">
        <v>18.100000000000001</v>
      </c>
      <c r="I1569">
        <v>16.2</v>
      </c>
      <c r="J1569">
        <v>13.4</v>
      </c>
      <c r="K1569">
        <v>10.7</v>
      </c>
      <c r="L1569">
        <v>7.95</v>
      </c>
      <c r="M1569">
        <v>7.88</v>
      </c>
      <c r="N1569">
        <f>VLOOKUP(C1569,'Original PWC Results'!C:E,3,FALSE)</f>
        <v>44.8</v>
      </c>
      <c r="O1569">
        <f t="shared" si="123"/>
        <v>0.421875</v>
      </c>
      <c r="R1569">
        <f t="shared" si="121"/>
        <v>7</v>
      </c>
      <c r="S1569">
        <f t="shared" si="122"/>
        <v>15</v>
      </c>
    </row>
    <row r="1570" spans="1:19" x14ac:dyDescent="0.3">
      <c r="A1570">
        <f t="shared" si="124"/>
        <v>1569</v>
      </c>
      <c r="B1570" t="s">
        <v>4502</v>
      </c>
      <c r="C1570" t="str">
        <f t="shared" si="120"/>
        <v>sod_g_4_DevelopedOSESA18b</v>
      </c>
      <c r="D1570">
        <v>29.3</v>
      </c>
      <c r="E1570">
        <v>28.5</v>
      </c>
      <c r="F1570">
        <v>3.05</v>
      </c>
      <c r="G1570">
        <v>0.57799999999999996</v>
      </c>
      <c r="H1570">
        <v>26.9</v>
      </c>
      <c r="I1570">
        <v>22.5</v>
      </c>
      <c r="J1570">
        <v>14.8</v>
      </c>
      <c r="K1570">
        <v>11.3</v>
      </c>
      <c r="L1570">
        <v>8.7200000000000006</v>
      </c>
      <c r="M1570">
        <v>8.64</v>
      </c>
      <c r="N1570">
        <f>VLOOKUP(C1570,'Original PWC Results'!C:E,3,FALSE)</f>
        <v>51.3</v>
      </c>
      <c r="O1570">
        <f t="shared" si="123"/>
        <v>0.55555555555555558</v>
      </c>
      <c r="R1570">
        <f t="shared" si="121"/>
        <v>7</v>
      </c>
      <c r="S1570">
        <f t="shared" si="122"/>
        <v>15</v>
      </c>
    </row>
    <row r="1571" spans="1:19" x14ac:dyDescent="0.3">
      <c r="A1571">
        <f t="shared" si="124"/>
        <v>1570</v>
      </c>
      <c r="B1571" t="s">
        <v>4503</v>
      </c>
      <c r="C1571" t="str">
        <f t="shared" si="120"/>
        <v>sod_g_4_DevelopedOSESA19a</v>
      </c>
      <c r="D1571">
        <v>20.5</v>
      </c>
      <c r="E1571">
        <v>19.399999999999999</v>
      </c>
      <c r="F1571">
        <v>4.17</v>
      </c>
      <c r="G1571">
        <v>1.02</v>
      </c>
      <c r="H1571">
        <v>18.100000000000001</v>
      </c>
      <c r="I1571">
        <v>14.1</v>
      </c>
      <c r="J1571">
        <v>12.1</v>
      </c>
      <c r="K1571">
        <v>10.3</v>
      </c>
      <c r="L1571">
        <v>7.7</v>
      </c>
      <c r="M1571">
        <v>7.68</v>
      </c>
      <c r="N1571">
        <f>VLOOKUP(C1571,'Original PWC Results'!C:E,3,FALSE)</f>
        <v>41.7</v>
      </c>
      <c r="O1571">
        <f t="shared" si="123"/>
        <v>0.4652278177458033</v>
      </c>
      <c r="R1571">
        <f t="shared" si="121"/>
        <v>7</v>
      </c>
      <c r="S1571">
        <f t="shared" si="122"/>
        <v>15</v>
      </c>
    </row>
    <row r="1572" spans="1:19" x14ac:dyDescent="0.3">
      <c r="A1572">
        <f t="shared" si="124"/>
        <v>1571</v>
      </c>
      <c r="B1572" t="s">
        <v>4504</v>
      </c>
      <c r="C1572" t="str">
        <f t="shared" si="120"/>
        <v>sod_g_4_DevelopedOSESA19b</v>
      </c>
      <c r="D1572">
        <v>45</v>
      </c>
      <c r="E1572">
        <v>43.8</v>
      </c>
      <c r="F1572">
        <v>11.1</v>
      </c>
      <c r="G1572">
        <v>5.76</v>
      </c>
      <c r="H1572">
        <v>41.7</v>
      </c>
      <c r="I1572">
        <v>35.1</v>
      </c>
      <c r="J1572">
        <v>26.6</v>
      </c>
      <c r="K1572">
        <v>23.7</v>
      </c>
      <c r="L1572">
        <v>17.899999999999999</v>
      </c>
      <c r="M1572">
        <v>17.899999999999999</v>
      </c>
      <c r="N1572">
        <f>VLOOKUP(C1572,'Original PWC Results'!C:E,3,FALSE)</f>
        <v>81.7</v>
      </c>
      <c r="O1572">
        <f t="shared" si="123"/>
        <v>0.53610771113831079</v>
      </c>
      <c r="R1572">
        <f t="shared" si="121"/>
        <v>7</v>
      </c>
      <c r="S1572">
        <f t="shared" si="122"/>
        <v>15</v>
      </c>
    </row>
    <row r="1573" spans="1:19" x14ac:dyDescent="0.3">
      <c r="A1573">
        <f t="shared" si="124"/>
        <v>1572</v>
      </c>
      <c r="B1573" t="s">
        <v>4505</v>
      </c>
      <c r="C1573" t="str">
        <f t="shared" si="120"/>
        <v>sod_g_4_DevelopedOSESA20a</v>
      </c>
      <c r="D1573">
        <v>473</v>
      </c>
      <c r="E1573">
        <v>191</v>
      </c>
      <c r="F1573">
        <v>11.4</v>
      </c>
      <c r="G1573">
        <v>5.85</v>
      </c>
      <c r="H1573">
        <v>164</v>
      </c>
      <c r="I1573">
        <v>99.3</v>
      </c>
      <c r="J1573">
        <v>65.900000000000006</v>
      </c>
      <c r="K1573">
        <v>44.7</v>
      </c>
      <c r="L1573">
        <v>38.799999999999997</v>
      </c>
      <c r="M1573">
        <v>39.9</v>
      </c>
      <c r="N1573">
        <f>VLOOKUP(C1573,'Original PWC Results'!C:E,3,FALSE)</f>
        <v>235</v>
      </c>
      <c r="O1573">
        <f t="shared" si="123"/>
        <v>0.81276595744680846</v>
      </c>
      <c r="R1573">
        <f t="shared" si="121"/>
        <v>7</v>
      </c>
      <c r="S1573">
        <f t="shared" si="122"/>
        <v>15</v>
      </c>
    </row>
    <row r="1574" spans="1:19" x14ac:dyDescent="0.3">
      <c r="A1574">
        <f t="shared" si="124"/>
        <v>1573</v>
      </c>
      <c r="B1574" t="s">
        <v>4506</v>
      </c>
      <c r="C1574" t="str">
        <f t="shared" si="120"/>
        <v>sod_g_4_DevelopedOSESA20b</v>
      </c>
      <c r="D1574">
        <v>301</v>
      </c>
      <c r="E1574">
        <v>178</v>
      </c>
      <c r="F1574">
        <v>7.46</v>
      </c>
      <c r="G1574">
        <v>3.34</v>
      </c>
      <c r="H1574">
        <v>111</v>
      </c>
      <c r="I1574">
        <v>76.900000000000006</v>
      </c>
      <c r="J1574">
        <v>44.2</v>
      </c>
      <c r="K1574">
        <v>31.8</v>
      </c>
      <c r="L1574">
        <v>30.3</v>
      </c>
      <c r="M1574">
        <v>26.1</v>
      </c>
      <c r="N1574">
        <f>VLOOKUP(C1574,'Original PWC Results'!C:E,3,FALSE)</f>
        <v>208</v>
      </c>
      <c r="O1574">
        <f t="shared" si="123"/>
        <v>0.85576923076923073</v>
      </c>
      <c r="R1574">
        <f t="shared" si="121"/>
        <v>7</v>
      </c>
      <c r="S1574">
        <f t="shared" si="122"/>
        <v>15</v>
      </c>
    </row>
    <row r="1575" spans="1:19" x14ac:dyDescent="0.3">
      <c r="A1575">
        <f t="shared" si="124"/>
        <v>1574</v>
      </c>
      <c r="B1575" t="s">
        <v>4507</v>
      </c>
      <c r="C1575" t="str">
        <f t="shared" si="120"/>
        <v>sod_g_4_DevelopedOSESA21</v>
      </c>
      <c r="D1575">
        <v>16.100000000000001</v>
      </c>
      <c r="E1575">
        <v>15.3</v>
      </c>
      <c r="F1575">
        <v>0.76300000000000001</v>
      </c>
      <c r="G1575">
        <v>0.111</v>
      </c>
      <c r="H1575">
        <v>13.8</v>
      </c>
      <c r="I1575">
        <v>8.9600000000000009</v>
      </c>
      <c r="J1575">
        <v>4.38</v>
      </c>
      <c r="K1575">
        <v>3.02</v>
      </c>
      <c r="L1575">
        <v>2.61</v>
      </c>
      <c r="M1575">
        <v>2.56</v>
      </c>
      <c r="N1575">
        <f>VLOOKUP(C1575,'Original PWC Results'!C:E,3,FALSE)</f>
        <v>65</v>
      </c>
      <c r="O1575">
        <f t="shared" si="123"/>
        <v>0.23538461538461539</v>
      </c>
      <c r="R1575">
        <f t="shared" si="121"/>
        <v>7</v>
      </c>
      <c r="S1575">
        <f t="shared" si="122"/>
        <v>15</v>
      </c>
    </row>
    <row r="1576" spans="1:19" x14ac:dyDescent="0.3">
      <c r="A1576">
        <f t="shared" si="124"/>
        <v>1575</v>
      </c>
      <c r="B1576" t="s">
        <v>4508</v>
      </c>
      <c r="C1576" t="str">
        <f t="shared" si="120"/>
        <v>sorghum_g_7_OtherGrainESA1</v>
      </c>
      <c r="D1576">
        <v>66.099999999999994</v>
      </c>
      <c r="E1576">
        <v>65.099999999999994</v>
      </c>
      <c r="F1576">
        <v>8.02</v>
      </c>
      <c r="G1576">
        <v>3.92</v>
      </c>
      <c r="H1576">
        <v>62.9</v>
      </c>
      <c r="I1576">
        <v>50.8</v>
      </c>
      <c r="J1576">
        <v>34.9</v>
      </c>
      <c r="K1576">
        <v>27.5</v>
      </c>
      <c r="L1576">
        <v>22.1</v>
      </c>
      <c r="M1576">
        <v>21.9</v>
      </c>
      <c r="N1576">
        <f>VLOOKUP(C1576,'Original PWC Results'!C:E,3,FALSE)</f>
        <v>127</v>
      </c>
      <c r="O1576">
        <f t="shared" si="123"/>
        <v>0.51259842519685039</v>
      </c>
      <c r="R1576">
        <f t="shared" si="121"/>
        <v>11</v>
      </c>
      <c r="S1576">
        <f t="shared" si="122"/>
        <v>19</v>
      </c>
    </row>
    <row r="1577" spans="1:19" x14ac:dyDescent="0.3">
      <c r="A1577">
        <f t="shared" si="124"/>
        <v>1576</v>
      </c>
      <c r="B1577" t="s">
        <v>4509</v>
      </c>
      <c r="C1577" t="str">
        <f t="shared" si="120"/>
        <v>sorghum_g_7_OtherGrainESA2</v>
      </c>
      <c r="D1577">
        <v>52.6</v>
      </c>
      <c r="E1577">
        <v>51.4</v>
      </c>
      <c r="F1577">
        <v>5.61</v>
      </c>
      <c r="G1577">
        <v>3.11</v>
      </c>
      <c r="H1577">
        <v>48.1</v>
      </c>
      <c r="I1577">
        <v>37.700000000000003</v>
      </c>
      <c r="J1577">
        <v>23.5</v>
      </c>
      <c r="K1577">
        <v>18.5</v>
      </c>
      <c r="L1577">
        <v>14.1</v>
      </c>
      <c r="M1577">
        <v>13.9</v>
      </c>
      <c r="N1577">
        <f>VLOOKUP(C1577,'Original PWC Results'!C:E,3,FALSE)</f>
        <v>90.2</v>
      </c>
      <c r="O1577">
        <f t="shared" si="123"/>
        <v>0.56984478935698446</v>
      </c>
      <c r="R1577">
        <f t="shared" si="121"/>
        <v>11</v>
      </c>
      <c r="S1577">
        <f t="shared" si="122"/>
        <v>19</v>
      </c>
    </row>
    <row r="1578" spans="1:19" x14ac:dyDescent="0.3">
      <c r="A1578">
        <f t="shared" si="124"/>
        <v>1577</v>
      </c>
      <c r="B1578" t="s">
        <v>4510</v>
      </c>
      <c r="C1578" t="str">
        <f t="shared" si="120"/>
        <v>sorghum_g_7_OtherGrainESA3</v>
      </c>
      <c r="D1578">
        <v>143</v>
      </c>
      <c r="E1578">
        <v>141</v>
      </c>
      <c r="F1578">
        <v>18.100000000000001</v>
      </c>
      <c r="G1578">
        <v>9.52</v>
      </c>
      <c r="H1578">
        <v>136</v>
      </c>
      <c r="I1578">
        <v>123</v>
      </c>
      <c r="J1578">
        <v>82.8</v>
      </c>
      <c r="K1578">
        <v>64.2</v>
      </c>
      <c r="L1578">
        <v>48.6</v>
      </c>
      <c r="M1578">
        <v>48.2</v>
      </c>
      <c r="N1578">
        <f>VLOOKUP(C1578,'Original PWC Results'!C:E,3,FALSE)</f>
        <v>199</v>
      </c>
      <c r="O1578">
        <f t="shared" si="123"/>
        <v>0.70854271356783916</v>
      </c>
      <c r="R1578">
        <f t="shared" si="121"/>
        <v>11</v>
      </c>
      <c r="S1578">
        <f t="shared" si="122"/>
        <v>19</v>
      </c>
    </row>
    <row r="1579" spans="1:19" x14ac:dyDescent="0.3">
      <c r="A1579">
        <f t="shared" si="124"/>
        <v>1578</v>
      </c>
      <c r="B1579" t="s">
        <v>4511</v>
      </c>
      <c r="C1579" t="str">
        <f t="shared" si="120"/>
        <v>sorghum_g_7_OtherGrainESA4</v>
      </c>
      <c r="D1579">
        <v>64.400000000000006</v>
      </c>
      <c r="E1579">
        <v>63</v>
      </c>
      <c r="F1579">
        <v>9.18</v>
      </c>
      <c r="G1579">
        <v>4.63</v>
      </c>
      <c r="H1579">
        <v>60.7</v>
      </c>
      <c r="I1579">
        <v>50</v>
      </c>
      <c r="J1579">
        <v>35.700000000000003</v>
      </c>
      <c r="K1579">
        <v>27.8</v>
      </c>
      <c r="L1579">
        <v>20.7</v>
      </c>
      <c r="M1579">
        <v>20.5</v>
      </c>
      <c r="N1579">
        <f>VLOOKUP(C1579,'Original PWC Results'!C:E,3,FALSE)</f>
        <v>87.5</v>
      </c>
      <c r="O1579">
        <f t="shared" si="123"/>
        <v>0.72</v>
      </c>
      <c r="R1579">
        <f t="shared" si="121"/>
        <v>11</v>
      </c>
      <c r="S1579">
        <f t="shared" si="122"/>
        <v>19</v>
      </c>
    </row>
    <row r="1580" spans="1:19" x14ac:dyDescent="0.3">
      <c r="A1580">
        <f t="shared" si="124"/>
        <v>1579</v>
      </c>
      <c r="B1580" t="s">
        <v>4512</v>
      </c>
      <c r="C1580" t="str">
        <f t="shared" si="120"/>
        <v>sorghum_g_7_OtherGrainESA5</v>
      </c>
      <c r="D1580">
        <v>82.1</v>
      </c>
      <c r="E1580">
        <v>81</v>
      </c>
      <c r="F1580">
        <v>9.1</v>
      </c>
      <c r="G1580">
        <v>4.6399999999999997</v>
      </c>
      <c r="H1580">
        <v>77.7</v>
      </c>
      <c r="I1580">
        <v>65.099999999999994</v>
      </c>
      <c r="J1580">
        <v>44.2</v>
      </c>
      <c r="K1580">
        <v>33.299999999999997</v>
      </c>
      <c r="L1580">
        <v>29.3</v>
      </c>
      <c r="M1580">
        <v>28.9</v>
      </c>
      <c r="N1580">
        <f>VLOOKUP(C1580,'Original PWC Results'!C:E,3,FALSE)</f>
        <v>132</v>
      </c>
      <c r="O1580">
        <f t="shared" si="123"/>
        <v>0.61363636363636365</v>
      </c>
      <c r="R1580">
        <f t="shared" si="121"/>
        <v>11</v>
      </c>
      <c r="S1580">
        <f t="shared" si="122"/>
        <v>19</v>
      </c>
    </row>
    <row r="1581" spans="1:19" x14ac:dyDescent="0.3">
      <c r="A1581">
        <f t="shared" si="124"/>
        <v>1580</v>
      </c>
      <c r="B1581" t="s">
        <v>4513</v>
      </c>
      <c r="C1581" t="str">
        <f t="shared" si="120"/>
        <v>sorghum_g_7_OtherGrainESA6</v>
      </c>
      <c r="D1581">
        <v>41</v>
      </c>
      <c r="E1581">
        <v>40.200000000000003</v>
      </c>
      <c r="F1581">
        <v>4.5199999999999996</v>
      </c>
      <c r="G1581">
        <v>3</v>
      </c>
      <c r="H1581">
        <v>38.1</v>
      </c>
      <c r="I1581">
        <v>33.299999999999997</v>
      </c>
      <c r="J1581">
        <v>21.4</v>
      </c>
      <c r="K1581">
        <v>16.399999999999999</v>
      </c>
      <c r="L1581">
        <v>12.8</v>
      </c>
      <c r="M1581">
        <v>12.6</v>
      </c>
      <c r="N1581">
        <f>VLOOKUP(C1581,'Original PWC Results'!C:E,3,FALSE)</f>
        <v>73.900000000000006</v>
      </c>
      <c r="O1581">
        <f t="shared" si="123"/>
        <v>0.54397834912043297</v>
      </c>
      <c r="R1581">
        <f t="shared" si="121"/>
        <v>11</v>
      </c>
      <c r="S1581">
        <f t="shared" si="122"/>
        <v>19</v>
      </c>
    </row>
    <row r="1582" spans="1:19" x14ac:dyDescent="0.3">
      <c r="A1582">
        <f t="shared" si="124"/>
        <v>1581</v>
      </c>
      <c r="B1582" t="s">
        <v>4514</v>
      </c>
      <c r="C1582" t="str">
        <f t="shared" si="120"/>
        <v>sorghum_g_7_OtherGrainESA7</v>
      </c>
      <c r="D1582">
        <v>56.1</v>
      </c>
      <c r="E1582">
        <v>55.1</v>
      </c>
      <c r="F1582">
        <v>5.35</v>
      </c>
      <c r="G1582">
        <v>3.96</v>
      </c>
      <c r="H1582">
        <v>52.1</v>
      </c>
      <c r="I1582">
        <v>40.799999999999997</v>
      </c>
      <c r="J1582">
        <v>24.9</v>
      </c>
      <c r="K1582">
        <v>18.2</v>
      </c>
      <c r="L1582">
        <v>15.2</v>
      </c>
      <c r="M1582">
        <v>14.9</v>
      </c>
      <c r="N1582">
        <f>VLOOKUP(C1582,'Original PWC Results'!C:E,3,FALSE)</f>
        <v>100</v>
      </c>
      <c r="O1582">
        <f t="shared" si="123"/>
        <v>0.55100000000000005</v>
      </c>
      <c r="R1582">
        <f t="shared" si="121"/>
        <v>11</v>
      </c>
      <c r="S1582">
        <f t="shared" si="122"/>
        <v>19</v>
      </c>
    </row>
    <row r="1583" spans="1:19" x14ac:dyDescent="0.3">
      <c r="A1583">
        <f t="shared" si="124"/>
        <v>1582</v>
      </c>
      <c r="B1583" t="s">
        <v>4515</v>
      </c>
      <c r="C1583" t="str">
        <f t="shared" si="120"/>
        <v>sorghum_g_7_OtherGrainESA8</v>
      </c>
      <c r="D1583">
        <v>72.3</v>
      </c>
      <c r="E1583">
        <v>70.599999999999994</v>
      </c>
      <c r="F1583">
        <v>6.74</v>
      </c>
      <c r="G1583">
        <v>4.1100000000000003</v>
      </c>
      <c r="H1583">
        <v>67.599999999999994</v>
      </c>
      <c r="I1583">
        <v>56.9</v>
      </c>
      <c r="J1583">
        <v>33.200000000000003</v>
      </c>
      <c r="K1583">
        <v>24.8</v>
      </c>
      <c r="L1583">
        <v>25.9</v>
      </c>
      <c r="M1583">
        <v>25.4</v>
      </c>
      <c r="N1583">
        <f>VLOOKUP(C1583,'Original PWC Results'!C:E,3,FALSE)</f>
        <v>106</v>
      </c>
      <c r="O1583">
        <f t="shared" si="123"/>
        <v>0.66603773584905657</v>
      </c>
      <c r="R1583">
        <f t="shared" si="121"/>
        <v>11</v>
      </c>
      <c r="S1583">
        <f t="shared" si="122"/>
        <v>19</v>
      </c>
    </row>
    <row r="1584" spans="1:19" x14ac:dyDescent="0.3">
      <c r="A1584">
        <f t="shared" si="124"/>
        <v>1583</v>
      </c>
      <c r="B1584" t="s">
        <v>4516</v>
      </c>
      <c r="C1584" t="str">
        <f t="shared" si="120"/>
        <v>sorghum_g_7_OtherGrainESA9</v>
      </c>
      <c r="D1584">
        <v>52.4</v>
      </c>
      <c r="E1584">
        <v>51.6</v>
      </c>
      <c r="F1584">
        <v>6.09</v>
      </c>
      <c r="G1584">
        <v>3.96</v>
      </c>
      <c r="H1584">
        <v>49.2</v>
      </c>
      <c r="I1584">
        <v>41.4</v>
      </c>
      <c r="J1584">
        <v>24.6</v>
      </c>
      <c r="K1584">
        <v>18.7</v>
      </c>
      <c r="L1584">
        <v>15.7</v>
      </c>
      <c r="M1584">
        <v>15.4</v>
      </c>
      <c r="N1584">
        <f>VLOOKUP(C1584,'Original PWC Results'!C:E,3,FALSE)</f>
        <v>70.099999999999994</v>
      </c>
      <c r="O1584">
        <f t="shared" si="123"/>
        <v>0.73609129814550645</v>
      </c>
      <c r="R1584">
        <f t="shared" si="121"/>
        <v>11</v>
      </c>
      <c r="S1584">
        <f t="shared" si="122"/>
        <v>19</v>
      </c>
    </row>
    <row r="1585" spans="1:19" x14ac:dyDescent="0.3">
      <c r="A1585">
        <f t="shared" si="124"/>
        <v>1584</v>
      </c>
      <c r="B1585" t="s">
        <v>4517</v>
      </c>
      <c r="C1585" t="str">
        <f t="shared" si="120"/>
        <v>sorghum_g_7_OtherGrainESA10a</v>
      </c>
      <c r="D1585">
        <v>83.6</v>
      </c>
      <c r="E1585">
        <v>81.8</v>
      </c>
      <c r="F1585">
        <v>7.34</v>
      </c>
      <c r="G1585">
        <v>3.94</v>
      </c>
      <c r="H1585">
        <v>77.099999999999994</v>
      </c>
      <c r="I1585">
        <v>56.9</v>
      </c>
      <c r="J1585">
        <v>33.200000000000003</v>
      </c>
      <c r="K1585">
        <v>25</v>
      </c>
      <c r="L1585">
        <v>23.1</v>
      </c>
      <c r="M1585">
        <v>22.7</v>
      </c>
      <c r="N1585">
        <f>VLOOKUP(C1585,'Original PWC Results'!C:E,3,FALSE)</f>
        <v>136</v>
      </c>
      <c r="O1585">
        <f t="shared" si="123"/>
        <v>0.60147058823529409</v>
      </c>
      <c r="R1585">
        <f t="shared" si="121"/>
        <v>11</v>
      </c>
      <c r="S1585">
        <f t="shared" si="122"/>
        <v>19</v>
      </c>
    </row>
    <row r="1586" spans="1:19" x14ac:dyDescent="0.3">
      <c r="A1586">
        <f t="shared" si="124"/>
        <v>1585</v>
      </c>
      <c r="B1586" t="s">
        <v>4518</v>
      </c>
      <c r="C1586" t="str">
        <f t="shared" si="120"/>
        <v>sorghum_g_7_OtherGrainESA10b</v>
      </c>
      <c r="D1586">
        <v>59.9</v>
      </c>
      <c r="E1586">
        <v>59.3</v>
      </c>
      <c r="F1586">
        <v>8.2799999999999994</v>
      </c>
      <c r="G1586">
        <v>4.7699999999999996</v>
      </c>
      <c r="H1586">
        <v>57.4</v>
      </c>
      <c r="I1586">
        <v>52.2</v>
      </c>
      <c r="J1586">
        <v>36.1</v>
      </c>
      <c r="K1586">
        <v>28</v>
      </c>
      <c r="L1586">
        <v>23.2</v>
      </c>
      <c r="M1586">
        <v>23</v>
      </c>
      <c r="N1586">
        <f>VLOOKUP(C1586,'Original PWC Results'!C:E,3,FALSE)</f>
        <v>84.3</v>
      </c>
      <c r="O1586">
        <f t="shared" si="123"/>
        <v>0.70344009489916959</v>
      </c>
      <c r="R1586">
        <f t="shared" si="121"/>
        <v>11</v>
      </c>
      <c r="S1586">
        <f t="shared" si="122"/>
        <v>19</v>
      </c>
    </row>
    <row r="1587" spans="1:19" x14ac:dyDescent="0.3">
      <c r="A1587">
        <f t="shared" si="124"/>
        <v>1586</v>
      </c>
      <c r="B1587" t="s">
        <v>4519</v>
      </c>
      <c r="C1587" t="str">
        <f t="shared" si="120"/>
        <v>sorghum_g_7_OtherGrainESA11a</v>
      </c>
      <c r="D1587">
        <v>75.2</v>
      </c>
      <c r="E1587">
        <v>74.099999999999994</v>
      </c>
      <c r="F1587">
        <v>7.39</v>
      </c>
      <c r="G1587">
        <v>4.33</v>
      </c>
      <c r="H1587">
        <v>71</v>
      </c>
      <c r="I1587">
        <v>56.3</v>
      </c>
      <c r="J1587">
        <v>37.299999999999997</v>
      </c>
      <c r="K1587">
        <v>27.7</v>
      </c>
      <c r="L1587">
        <v>22.8</v>
      </c>
      <c r="M1587">
        <v>22.5</v>
      </c>
      <c r="N1587">
        <f>VLOOKUP(C1587,'Original PWC Results'!C:E,3,FALSE)</f>
        <v>105</v>
      </c>
      <c r="O1587">
        <f t="shared" si="123"/>
        <v>0.70571428571428563</v>
      </c>
      <c r="R1587">
        <f t="shared" si="121"/>
        <v>11</v>
      </c>
      <c r="S1587">
        <f t="shared" si="122"/>
        <v>19</v>
      </c>
    </row>
    <row r="1588" spans="1:19" x14ac:dyDescent="0.3">
      <c r="A1588">
        <f t="shared" si="124"/>
        <v>1587</v>
      </c>
      <c r="B1588" t="s">
        <v>4520</v>
      </c>
      <c r="C1588" t="str">
        <f t="shared" si="120"/>
        <v>sorghum_g_7_OtherGrainESA11b</v>
      </c>
      <c r="D1588">
        <v>81.8</v>
      </c>
      <c r="E1588">
        <v>80.099999999999994</v>
      </c>
      <c r="F1588">
        <v>8.09</v>
      </c>
      <c r="G1588">
        <v>4.8099999999999996</v>
      </c>
      <c r="H1588">
        <v>75.400000000000006</v>
      </c>
      <c r="I1588">
        <v>63.6</v>
      </c>
      <c r="J1588">
        <v>39.700000000000003</v>
      </c>
      <c r="K1588">
        <v>29</v>
      </c>
      <c r="L1588">
        <v>23.9</v>
      </c>
      <c r="M1588">
        <v>23.5</v>
      </c>
      <c r="N1588">
        <f>VLOOKUP(C1588,'Original PWC Results'!C:E,3,FALSE)</f>
        <v>110</v>
      </c>
      <c r="O1588">
        <f t="shared" si="123"/>
        <v>0.72818181818181815</v>
      </c>
      <c r="R1588">
        <f t="shared" si="121"/>
        <v>11</v>
      </c>
      <c r="S1588">
        <f t="shared" si="122"/>
        <v>19</v>
      </c>
    </row>
    <row r="1589" spans="1:19" x14ac:dyDescent="0.3">
      <c r="A1589">
        <f t="shared" si="124"/>
        <v>1588</v>
      </c>
      <c r="B1589" t="s">
        <v>4521</v>
      </c>
      <c r="C1589" t="str">
        <f t="shared" si="120"/>
        <v>sorghum_g_7_OtherGrainESA12a</v>
      </c>
      <c r="D1589">
        <v>96.1</v>
      </c>
      <c r="E1589">
        <v>94.3</v>
      </c>
      <c r="F1589">
        <v>8.1199999999999992</v>
      </c>
      <c r="G1589">
        <v>3.76</v>
      </c>
      <c r="H1589">
        <v>89.2</v>
      </c>
      <c r="I1589">
        <v>77.099999999999994</v>
      </c>
      <c r="J1589">
        <v>44.2</v>
      </c>
      <c r="K1589">
        <v>31.4</v>
      </c>
      <c r="L1589">
        <v>26.5</v>
      </c>
      <c r="M1589">
        <v>26.1</v>
      </c>
      <c r="N1589">
        <f>VLOOKUP(C1589,'Original PWC Results'!C:E,3,FALSE)</f>
        <v>121</v>
      </c>
      <c r="O1589">
        <f t="shared" si="123"/>
        <v>0.77933884297520661</v>
      </c>
      <c r="R1589">
        <f t="shared" si="121"/>
        <v>11</v>
      </c>
      <c r="S1589">
        <f t="shared" si="122"/>
        <v>19</v>
      </c>
    </row>
    <row r="1590" spans="1:19" x14ac:dyDescent="0.3">
      <c r="A1590">
        <f t="shared" si="124"/>
        <v>1589</v>
      </c>
      <c r="B1590" t="s">
        <v>4522</v>
      </c>
      <c r="C1590" t="str">
        <f t="shared" si="120"/>
        <v>sorghum_g_7_OtherGrainESA12b</v>
      </c>
      <c r="D1590">
        <v>61.2</v>
      </c>
      <c r="E1590">
        <v>59.8</v>
      </c>
      <c r="F1590">
        <v>5.42</v>
      </c>
      <c r="G1590">
        <v>3.14</v>
      </c>
      <c r="H1590">
        <v>56</v>
      </c>
      <c r="I1590">
        <v>45</v>
      </c>
      <c r="J1590">
        <v>28.3</v>
      </c>
      <c r="K1590">
        <v>20.7</v>
      </c>
      <c r="L1590">
        <v>17.3</v>
      </c>
      <c r="M1590">
        <v>16.899999999999999</v>
      </c>
      <c r="N1590">
        <f>VLOOKUP(C1590,'Original PWC Results'!C:E,3,FALSE)</f>
        <v>79.5</v>
      </c>
      <c r="O1590">
        <f t="shared" si="123"/>
        <v>0.75220125786163516</v>
      </c>
      <c r="R1590">
        <f t="shared" si="121"/>
        <v>11</v>
      </c>
      <c r="S1590">
        <f t="shared" si="122"/>
        <v>19</v>
      </c>
    </row>
    <row r="1591" spans="1:19" x14ac:dyDescent="0.3">
      <c r="A1591">
        <f t="shared" si="124"/>
        <v>1590</v>
      </c>
      <c r="B1591" t="s">
        <v>4523</v>
      </c>
      <c r="C1591" t="str">
        <f t="shared" si="120"/>
        <v>sorghum_g_7_OtherGrainESA13</v>
      </c>
      <c r="D1591">
        <v>61</v>
      </c>
      <c r="E1591">
        <v>59.5</v>
      </c>
      <c r="F1591">
        <v>6.45</v>
      </c>
      <c r="G1591">
        <v>3.25</v>
      </c>
      <c r="H1591">
        <v>55.2</v>
      </c>
      <c r="I1591">
        <v>46.4</v>
      </c>
      <c r="J1591">
        <v>29</v>
      </c>
      <c r="K1591">
        <v>23.1</v>
      </c>
      <c r="L1591">
        <v>17.5</v>
      </c>
      <c r="M1591">
        <v>18.3</v>
      </c>
      <c r="N1591">
        <f>VLOOKUP(C1591,'Original PWC Results'!C:E,3,FALSE)</f>
        <v>84.1</v>
      </c>
      <c r="O1591">
        <f t="shared" si="123"/>
        <v>0.70749108204518441</v>
      </c>
      <c r="R1591">
        <f t="shared" si="121"/>
        <v>11</v>
      </c>
      <c r="S1591">
        <f t="shared" si="122"/>
        <v>19</v>
      </c>
    </row>
    <row r="1592" spans="1:19" x14ac:dyDescent="0.3">
      <c r="A1592">
        <f t="shared" si="124"/>
        <v>1591</v>
      </c>
      <c r="B1592" t="s">
        <v>4524</v>
      </c>
      <c r="C1592" t="str">
        <f t="shared" si="120"/>
        <v>sorghum_g_7_OtherGrainESA14</v>
      </c>
      <c r="D1592">
        <v>50.1</v>
      </c>
      <c r="E1592">
        <v>49.5</v>
      </c>
      <c r="F1592">
        <v>8.0500000000000007</v>
      </c>
      <c r="G1592">
        <v>5.07</v>
      </c>
      <c r="H1592">
        <v>47.7</v>
      </c>
      <c r="I1592">
        <v>39.4</v>
      </c>
      <c r="J1592">
        <v>28</v>
      </c>
      <c r="K1592">
        <v>23.5</v>
      </c>
      <c r="L1592">
        <v>19.100000000000001</v>
      </c>
      <c r="M1592">
        <v>18.899999999999999</v>
      </c>
      <c r="N1592">
        <f>VLOOKUP(C1592,'Original PWC Results'!C:E,3,FALSE)</f>
        <v>51.8</v>
      </c>
      <c r="O1592">
        <f t="shared" si="123"/>
        <v>0.95559845559845569</v>
      </c>
      <c r="R1592">
        <f t="shared" si="121"/>
        <v>11</v>
      </c>
      <c r="S1592">
        <f t="shared" si="122"/>
        <v>19</v>
      </c>
    </row>
    <row r="1593" spans="1:19" x14ac:dyDescent="0.3">
      <c r="A1593">
        <f t="shared" si="124"/>
        <v>1592</v>
      </c>
      <c r="B1593" t="s">
        <v>4525</v>
      </c>
      <c r="C1593" t="str">
        <f t="shared" si="120"/>
        <v>sorghum_g_7_OtherGrainESA15a</v>
      </c>
      <c r="D1593">
        <v>71.8</v>
      </c>
      <c r="E1593">
        <v>70.599999999999994</v>
      </c>
      <c r="F1593">
        <v>10.9</v>
      </c>
      <c r="G1593">
        <v>6.35</v>
      </c>
      <c r="H1593">
        <v>67.099999999999994</v>
      </c>
      <c r="I1593">
        <v>58.2</v>
      </c>
      <c r="J1593">
        <v>39.6</v>
      </c>
      <c r="K1593">
        <v>30.7</v>
      </c>
      <c r="L1593">
        <v>24</v>
      </c>
      <c r="M1593">
        <v>23.8</v>
      </c>
      <c r="N1593">
        <f>VLOOKUP(C1593,'Original PWC Results'!C:E,3,FALSE)</f>
        <v>70.5</v>
      </c>
      <c r="O1593">
        <f t="shared" si="123"/>
        <v>1.0014184397163119</v>
      </c>
      <c r="R1593">
        <f t="shared" si="121"/>
        <v>11</v>
      </c>
      <c r="S1593">
        <f t="shared" si="122"/>
        <v>19</v>
      </c>
    </row>
    <row r="1594" spans="1:19" x14ac:dyDescent="0.3">
      <c r="A1594">
        <f t="shared" si="124"/>
        <v>1593</v>
      </c>
      <c r="B1594" t="s">
        <v>4526</v>
      </c>
      <c r="C1594" t="str">
        <f t="shared" si="120"/>
        <v>sorghum_g_7_OtherGrainESA15b</v>
      </c>
      <c r="D1594">
        <v>31.4</v>
      </c>
      <c r="E1594">
        <v>30</v>
      </c>
      <c r="F1594">
        <v>2</v>
      </c>
      <c r="G1594">
        <v>1.24</v>
      </c>
      <c r="H1594">
        <v>26.3</v>
      </c>
      <c r="I1594">
        <v>17.7</v>
      </c>
      <c r="J1594">
        <v>9.43</v>
      </c>
      <c r="K1594">
        <v>7.3</v>
      </c>
      <c r="L1594">
        <v>5.96</v>
      </c>
      <c r="M1594">
        <v>5.75</v>
      </c>
      <c r="N1594">
        <f>VLOOKUP(C1594,'Original PWC Results'!C:E,3,FALSE)</f>
        <v>32.200000000000003</v>
      </c>
      <c r="O1594">
        <f t="shared" si="123"/>
        <v>0.93167701863354024</v>
      </c>
      <c r="R1594">
        <f t="shared" si="121"/>
        <v>11</v>
      </c>
      <c r="S1594">
        <f t="shared" si="122"/>
        <v>19</v>
      </c>
    </row>
    <row r="1595" spans="1:19" x14ac:dyDescent="0.3">
      <c r="A1595">
        <f t="shared" si="124"/>
        <v>1594</v>
      </c>
      <c r="B1595" t="s">
        <v>4527</v>
      </c>
      <c r="C1595" t="str">
        <f t="shared" si="120"/>
        <v>sorghum_g_7_OtherGrainESA16a</v>
      </c>
      <c r="D1595">
        <v>44.6</v>
      </c>
      <c r="E1595">
        <v>44.1</v>
      </c>
      <c r="F1595">
        <v>6.07</v>
      </c>
      <c r="G1595">
        <v>4.25</v>
      </c>
      <c r="H1595">
        <v>42.8</v>
      </c>
      <c r="I1595">
        <v>36.200000000000003</v>
      </c>
      <c r="J1595">
        <v>25.6</v>
      </c>
      <c r="K1595">
        <v>20.5</v>
      </c>
      <c r="L1595">
        <v>16.100000000000001</v>
      </c>
      <c r="M1595">
        <v>15.9</v>
      </c>
      <c r="N1595">
        <f>VLOOKUP(C1595,'Original PWC Results'!C:E,3,FALSE)</f>
        <v>58.8</v>
      </c>
      <c r="O1595">
        <f t="shared" si="123"/>
        <v>0.75000000000000011</v>
      </c>
      <c r="R1595">
        <f t="shared" si="121"/>
        <v>11</v>
      </c>
      <c r="S1595">
        <f t="shared" si="122"/>
        <v>19</v>
      </c>
    </row>
    <row r="1596" spans="1:19" x14ac:dyDescent="0.3">
      <c r="A1596">
        <f t="shared" si="124"/>
        <v>1595</v>
      </c>
      <c r="B1596" t="s">
        <v>4528</v>
      </c>
      <c r="C1596" t="str">
        <f t="shared" si="120"/>
        <v>sorghum_g_7_OtherGrainESA16b</v>
      </c>
      <c r="D1596">
        <v>24.6</v>
      </c>
      <c r="E1596">
        <v>24.4</v>
      </c>
      <c r="F1596">
        <v>4.92</v>
      </c>
      <c r="G1596">
        <v>4.0599999999999996</v>
      </c>
      <c r="H1596">
        <v>23.9</v>
      </c>
      <c r="I1596">
        <v>21</v>
      </c>
      <c r="J1596">
        <v>17.600000000000001</v>
      </c>
      <c r="K1596">
        <v>15.5</v>
      </c>
      <c r="L1596">
        <v>11.6</v>
      </c>
      <c r="M1596">
        <v>11.5</v>
      </c>
      <c r="N1596">
        <f>VLOOKUP(C1596,'Original PWC Results'!C:E,3,FALSE)</f>
        <v>28.1</v>
      </c>
      <c r="O1596">
        <f t="shared" si="123"/>
        <v>0.86832740213523119</v>
      </c>
      <c r="R1596">
        <f t="shared" si="121"/>
        <v>11</v>
      </c>
      <c r="S1596">
        <f t="shared" si="122"/>
        <v>19</v>
      </c>
    </row>
    <row r="1597" spans="1:19" x14ac:dyDescent="0.3">
      <c r="A1597">
        <f t="shared" si="124"/>
        <v>1596</v>
      </c>
      <c r="B1597" t="s">
        <v>4529</v>
      </c>
      <c r="C1597" t="str">
        <f t="shared" si="120"/>
        <v>sorghum_g_7_OtherGrainESA17a</v>
      </c>
      <c r="D1597">
        <v>48.6</v>
      </c>
      <c r="E1597">
        <v>48.2</v>
      </c>
      <c r="F1597">
        <v>8.83</v>
      </c>
      <c r="G1597">
        <v>6.31</v>
      </c>
      <c r="H1597">
        <v>47</v>
      </c>
      <c r="I1597">
        <v>41.4</v>
      </c>
      <c r="J1597">
        <v>32.299999999999997</v>
      </c>
      <c r="K1597">
        <v>26.9</v>
      </c>
      <c r="L1597">
        <v>21.1</v>
      </c>
      <c r="M1597">
        <v>21</v>
      </c>
      <c r="N1597">
        <f>VLOOKUP(C1597,'Original PWC Results'!C:E,3,FALSE)</f>
        <v>61</v>
      </c>
      <c r="O1597">
        <f t="shared" si="123"/>
        <v>0.79016393442622956</v>
      </c>
      <c r="R1597">
        <f t="shared" si="121"/>
        <v>11</v>
      </c>
      <c r="S1597">
        <f t="shared" si="122"/>
        <v>19</v>
      </c>
    </row>
    <row r="1598" spans="1:19" x14ac:dyDescent="0.3">
      <c r="A1598">
        <f t="shared" si="124"/>
        <v>1597</v>
      </c>
      <c r="B1598" t="s">
        <v>4530</v>
      </c>
      <c r="C1598" t="str">
        <f t="shared" si="120"/>
        <v>sorghum_g_7_OtherGrainESA17b</v>
      </c>
      <c r="D1598">
        <v>25.4</v>
      </c>
      <c r="E1598">
        <v>25.1</v>
      </c>
      <c r="F1598">
        <v>4.1100000000000003</v>
      </c>
      <c r="G1598">
        <v>3.61</v>
      </c>
      <c r="H1598">
        <v>24.3</v>
      </c>
      <c r="I1598">
        <v>20.6</v>
      </c>
      <c r="J1598">
        <v>15.7</v>
      </c>
      <c r="K1598">
        <v>12.6</v>
      </c>
      <c r="L1598">
        <v>9.8800000000000008</v>
      </c>
      <c r="M1598">
        <v>9.7899999999999991</v>
      </c>
      <c r="N1598">
        <f>VLOOKUP(C1598,'Original PWC Results'!C:E,3,FALSE)</f>
        <v>27.1</v>
      </c>
      <c r="O1598">
        <f t="shared" si="123"/>
        <v>0.92619926199261993</v>
      </c>
      <c r="R1598">
        <f t="shared" si="121"/>
        <v>11</v>
      </c>
      <c r="S1598">
        <f t="shared" si="122"/>
        <v>19</v>
      </c>
    </row>
    <row r="1599" spans="1:19" x14ac:dyDescent="0.3">
      <c r="A1599">
        <f t="shared" si="124"/>
        <v>1598</v>
      </c>
      <c r="B1599" t="s">
        <v>4531</v>
      </c>
      <c r="C1599" t="str">
        <f t="shared" si="120"/>
        <v>sorghum_g_7_OtherGrainESA18a</v>
      </c>
      <c r="D1599">
        <v>48.9</v>
      </c>
      <c r="E1599">
        <v>48.3</v>
      </c>
      <c r="F1599">
        <v>8.19</v>
      </c>
      <c r="G1599">
        <v>5.85</v>
      </c>
      <c r="H1599">
        <v>47.4</v>
      </c>
      <c r="I1599">
        <v>41.8</v>
      </c>
      <c r="J1599">
        <v>32.6</v>
      </c>
      <c r="K1599">
        <v>27.4</v>
      </c>
      <c r="L1599">
        <v>20.5</v>
      </c>
      <c r="M1599">
        <v>20.399999999999999</v>
      </c>
      <c r="N1599">
        <f>VLOOKUP(C1599,'Original PWC Results'!C:E,3,FALSE)</f>
        <v>68.3</v>
      </c>
      <c r="O1599">
        <f t="shared" si="123"/>
        <v>0.70717423133235724</v>
      </c>
      <c r="R1599">
        <f t="shared" si="121"/>
        <v>11</v>
      </c>
      <c r="S1599">
        <f t="shared" si="122"/>
        <v>19</v>
      </c>
    </row>
    <row r="1600" spans="1:19" x14ac:dyDescent="0.3">
      <c r="A1600">
        <f t="shared" si="124"/>
        <v>1599</v>
      </c>
      <c r="B1600" t="s">
        <v>4532</v>
      </c>
      <c r="C1600" t="str">
        <f t="shared" si="120"/>
        <v>sorghum_g_7_OtherGrainESA18b</v>
      </c>
      <c r="D1600">
        <v>59.9</v>
      </c>
      <c r="E1600">
        <v>59</v>
      </c>
      <c r="F1600">
        <v>9.0299999999999994</v>
      </c>
      <c r="G1600">
        <v>5.63</v>
      </c>
      <c r="H1600">
        <v>56.4</v>
      </c>
      <c r="I1600">
        <v>51.3</v>
      </c>
      <c r="J1600">
        <v>41.5</v>
      </c>
      <c r="K1600">
        <v>32.5</v>
      </c>
      <c r="L1600">
        <v>24.6</v>
      </c>
      <c r="M1600">
        <v>24.4</v>
      </c>
      <c r="N1600">
        <f>VLOOKUP(C1600,'Original PWC Results'!C:E,3,FALSE)</f>
        <v>83.8</v>
      </c>
      <c r="O1600">
        <f t="shared" si="123"/>
        <v>0.70405727923627692</v>
      </c>
      <c r="R1600">
        <f t="shared" si="121"/>
        <v>11</v>
      </c>
      <c r="S1600">
        <f t="shared" si="122"/>
        <v>19</v>
      </c>
    </row>
    <row r="1601" spans="1:19" x14ac:dyDescent="0.3">
      <c r="A1601">
        <f t="shared" si="124"/>
        <v>1600</v>
      </c>
      <c r="B1601" t="s">
        <v>4533</v>
      </c>
      <c r="C1601" t="str">
        <f t="shared" si="120"/>
        <v>sorghum_g_7_OtherGrainESA19a</v>
      </c>
      <c r="D1601">
        <v>67.5</v>
      </c>
      <c r="E1601">
        <v>66.599999999999994</v>
      </c>
      <c r="F1601">
        <v>12.5</v>
      </c>
      <c r="G1601">
        <v>8.39</v>
      </c>
      <c r="H1601">
        <v>64</v>
      </c>
      <c r="I1601">
        <v>52.9</v>
      </c>
      <c r="J1601">
        <v>39.4</v>
      </c>
      <c r="K1601">
        <v>32</v>
      </c>
      <c r="L1601">
        <v>24.3</v>
      </c>
      <c r="M1601">
        <v>24.1</v>
      </c>
      <c r="N1601">
        <f>VLOOKUP(C1601,'Original PWC Results'!C:E,3,FALSE)</f>
        <v>87.9</v>
      </c>
      <c r="O1601">
        <f t="shared" si="123"/>
        <v>0.75767918088737185</v>
      </c>
      <c r="R1601">
        <f t="shared" si="121"/>
        <v>11</v>
      </c>
      <c r="S1601">
        <f t="shared" si="122"/>
        <v>19</v>
      </c>
    </row>
    <row r="1602" spans="1:19" x14ac:dyDescent="0.3">
      <c r="A1602">
        <f t="shared" si="124"/>
        <v>1601</v>
      </c>
      <c r="B1602" t="s">
        <v>4534</v>
      </c>
      <c r="C1602" t="str">
        <f t="shared" ref="C1602:C1665" si="125">LEFT(B1602,R1602-1)&amp;RIGHT(B1602,LEN(B1602)-S1602)</f>
        <v>sorghum_g_7_OtherGrainESA19b</v>
      </c>
      <c r="D1602">
        <v>92.2</v>
      </c>
      <c r="E1602">
        <v>91</v>
      </c>
      <c r="F1602">
        <v>24</v>
      </c>
      <c r="G1602">
        <v>15.3</v>
      </c>
      <c r="H1602">
        <v>88.7</v>
      </c>
      <c r="I1602">
        <v>75</v>
      </c>
      <c r="J1602">
        <v>55.5</v>
      </c>
      <c r="K1602">
        <v>47.9</v>
      </c>
      <c r="L1602">
        <v>37.6</v>
      </c>
      <c r="M1602">
        <v>37.5</v>
      </c>
      <c r="N1602">
        <f>VLOOKUP(C1602,'Original PWC Results'!C:E,3,FALSE)</f>
        <v>119</v>
      </c>
      <c r="O1602">
        <f t="shared" si="123"/>
        <v>0.76470588235294112</v>
      </c>
      <c r="R1602">
        <f t="shared" ref="R1602:R1665" si="126">SEARCH("run",B1602)</f>
        <v>11</v>
      </c>
      <c r="S1602">
        <f t="shared" ref="S1602:S1665" si="127">SEARCH("_",B1602,SEARCH("_",B1602,R1602+1)+1)</f>
        <v>19</v>
      </c>
    </row>
    <row r="1603" spans="1:19" x14ac:dyDescent="0.3">
      <c r="A1603">
        <f t="shared" si="124"/>
        <v>1602</v>
      </c>
      <c r="B1603" t="s">
        <v>4535</v>
      </c>
      <c r="C1603" t="str">
        <f t="shared" si="125"/>
        <v>sorghum_g_7_OtherGrainESA19b</v>
      </c>
      <c r="D1603">
        <v>92.2</v>
      </c>
      <c r="E1603">
        <v>91</v>
      </c>
      <c r="F1603">
        <v>24</v>
      </c>
      <c r="G1603">
        <v>15.3</v>
      </c>
      <c r="H1603">
        <v>88.7</v>
      </c>
      <c r="I1603">
        <v>75</v>
      </c>
      <c r="J1603">
        <v>55.5</v>
      </c>
      <c r="K1603">
        <v>47.9</v>
      </c>
      <c r="L1603">
        <v>37.6</v>
      </c>
      <c r="M1603">
        <v>37.5</v>
      </c>
      <c r="N1603">
        <f>VLOOKUP(C1603,'Original PWC Results'!C:E,3,FALSE)</f>
        <v>119</v>
      </c>
      <c r="O1603">
        <f t="shared" ref="O1603:O1666" si="128">E1603/N1603</f>
        <v>0.76470588235294112</v>
      </c>
      <c r="R1603">
        <f t="shared" si="126"/>
        <v>11</v>
      </c>
      <c r="S1603">
        <f t="shared" si="127"/>
        <v>19</v>
      </c>
    </row>
    <row r="1604" spans="1:19" x14ac:dyDescent="0.3">
      <c r="A1604">
        <f t="shared" ref="A1604:A1667" si="129">A1603+1</f>
        <v>1603</v>
      </c>
      <c r="B1604" t="s">
        <v>4536</v>
      </c>
      <c r="C1604" t="str">
        <f t="shared" si="125"/>
        <v>sorghum_g_7_OtherGrainESA19b</v>
      </c>
      <c r="D1604">
        <v>92.2</v>
      </c>
      <c r="E1604">
        <v>91</v>
      </c>
      <c r="F1604">
        <v>24</v>
      </c>
      <c r="G1604">
        <v>15.3</v>
      </c>
      <c r="H1604">
        <v>88.7</v>
      </c>
      <c r="I1604">
        <v>75</v>
      </c>
      <c r="J1604">
        <v>55.5</v>
      </c>
      <c r="K1604">
        <v>47.9</v>
      </c>
      <c r="L1604">
        <v>37.6</v>
      </c>
      <c r="M1604">
        <v>37.5</v>
      </c>
      <c r="N1604">
        <f>VLOOKUP(C1604,'Original PWC Results'!C:E,3,FALSE)</f>
        <v>119</v>
      </c>
      <c r="O1604">
        <f t="shared" si="128"/>
        <v>0.76470588235294112</v>
      </c>
      <c r="R1604">
        <f t="shared" si="126"/>
        <v>11</v>
      </c>
      <c r="S1604">
        <f t="shared" si="127"/>
        <v>19</v>
      </c>
    </row>
    <row r="1605" spans="1:19" x14ac:dyDescent="0.3">
      <c r="A1605">
        <f t="shared" si="129"/>
        <v>1604</v>
      </c>
      <c r="B1605" t="s">
        <v>4537</v>
      </c>
      <c r="C1605" t="str">
        <f t="shared" si="125"/>
        <v>sorghum_g_7_OtherGrainESA19b</v>
      </c>
      <c r="D1605">
        <v>92.2</v>
      </c>
      <c r="E1605">
        <v>91</v>
      </c>
      <c r="F1605">
        <v>24</v>
      </c>
      <c r="G1605">
        <v>15.3</v>
      </c>
      <c r="H1605">
        <v>88.7</v>
      </c>
      <c r="I1605">
        <v>75</v>
      </c>
      <c r="J1605">
        <v>55.5</v>
      </c>
      <c r="K1605">
        <v>47.9</v>
      </c>
      <c r="L1605">
        <v>37.6</v>
      </c>
      <c r="M1605">
        <v>37.5</v>
      </c>
      <c r="N1605">
        <f>VLOOKUP(C1605,'Original PWC Results'!C:E,3,FALSE)</f>
        <v>119</v>
      </c>
      <c r="O1605">
        <f t="shared" si="128"/>
        <v>0.76470588235294112</v>
      </c>
      <c r="R1605">
        <f t="shared" si="126"/>
        <v>11</v>
      </c>
      <c r="S1605">
        <f t="shared" si="127"/>
        <v>19</v>
      </c>
    </row>
    <row r="1606" spans="1:19" x14ac:dyDescent="0.3">
      <c r="A1606">
        <f t="shared" si="129"/>
        <v>1605</v>
      </c>
      <c r="B1606" t="s">
        <v>4538</v>
      </c>
      <c r="C1606" t="str">
        <f t="shared" si="125"/>
        <v>sorghum_g_7_OtherGrainESA19b</v>
      </c>
      <c r="D1606">
        <v>92.2</v>
      </c>
      <c r="E1606">
        <v>91</v>
      </c>
      <c r="F1606">
        <v>24</v>
      </c>
      <c r="G1606">
        <v>15.3</v>
      </c>
      <c r="H1606">
        <v>88.7</v>
      </c>
      <c r="I1606">
        <v>75</v>
      </c>
      <c r="J1606">
        <v>55.5</v>
      </c>
      <c r="K1606">
        <v>47.9</v>
      </c>
      <c r="L1606">
        <v>37.6</v>
      </c>
      <c r="M1606">
        <v>37.5</v>
      </c>
      <c r="N1606">
        <f>VLOOKUP(C1606,'Original PWC Results'!C:E,3,FALSE)</f>
        <v>119</v>
      </c>
      <c r="O1606">
        <f t="shared" si="128"/>
        <v>0.76470588235294112</v>
      </c>
      <c r="R1606">
        <f t="shared" si="126"/>
        <v>11</v>
      </c>
      <c r="S1606">
        <f t="shared" si="127"/>
        <v>19</v>
      </c>
    </row>
    <row r="1607" spans="1:19" x14ac:dyDescent="0.3">
      <c r="A1607">
        <f t="shared" si="129"/>
        <v>1606</v>
      </c>
      <c r="B1607" t="s">
        <v>4539</v>
      </c>
      <c r="C1607" t="str">
        <f t="shared" si="125"/>
        <v>sorghum_g_7_OtherGrainESA19b</v>
      </c>
      <c r="D1607">
        <v>92.2</v>
      </c>
      <c r="E1607">
        <v>91</v>
      </c>
      <c r="F1607">
        <v>24</v>
      </c>
      <c r="G1607">
        <v>15.3</v>
      </c>
      <c r="H1607">
        <v>88.7</v>
      </c>
      <c r="I1607">
        <v>75</v>
      </c>
      <c r="J1607">
        <v>55.5</v>
      </c>
      <c r="K1607">
        <v>47.9</v>
      </c>
      <c r="L1607">
        <v>37.6</v>
      </c>
      <c r="M1607">
        <v>37.5</v>
      </c>
      <c r="N1607">
        <f>VLOOKUP(C1607,'Original PWC Results'!C:E,3,FALSE)</f>
        <v>119</v>
      </c>
      <c r="O1607">
        <f t="shared" si="128"/>
        <v>0.76470588235294112</v>
      </c>
      <c r="R1607">
        <f t="shared" si="126"/>
        <v>11</v>
      </c>
      <c r="S1607">
        <f t="shared" si="127"/>
        <v>19</v>
      </c>
    </row>
    <row r="1608" spans="1:19" x14ac:dyDescent="0.3">
      <c r="A1608">
        <f t="shared" si="129"/>
        <v>1607</v>
      </c>
      <c r="B1608" t="s">
        <v>4540</v>
      </c>
      <c r="C1608" t="str">
        <f t="shared" si="125"/>
        <v>sorghum_g_7_OtherGrainESA20a</v>
      </c>
      <c r="D1608">
        <v>300</v>
      </c>
      <c r="E1608">
        <v>294</v>
      </c>
      <c r="F1608">
        <v>26.9</v>
      </c>
      <c r="G1608">
        <v>10.6</v>
      </c>
      <c r="H1608">
        <v>284</v>
      </c>
      <c r="I1608">
        <v>212</v>
      </c>
      <c r="J1608">
        <v>130</v>
      </c>
      <c r="K1608">
        <v>100</v>
      </c>
      <c r="L1608">
        <v>81.7</v>
      </c>
      <c r="M1608">
        <v>80.5</v>
      </c>
      <c r="N1608">
        <f>VLOOKUP(C1608,'Original PWC Results'!C:E,3,FALSE)</f>
        <v>405</v>
      </c>
      <c r="O1608">
        <f t="shared" si="128"/>
        <v>0.72592592592592597</v>
      </c>
      <c r="R1608">
        <f t="shared" si="126"/>
        <v>11</v>
      </c>
      <c r="S1608">
        <f t="shared" si="127"/>
        <v>19</v>
      </c>
    </row>
    <row r="1609" spans="1:19" x14ac:dyDescent="0.3">
      <c r="A1609">
        <f t="shared" si="129"/>
        <v>1608</v>
      </c>
      <c r="B1609" t="s">
        <v>4541</v>
      </c>
      <c r="C1609" t="str">
        <f t="shared" si="125"/>
        <v>sorghum_g_7_OtherGrainESA20b</v>
      </c>
      <c r="D1609">
        <v>136</v>
      </c>
      <c r="E1609">
        <v>132</v>
      </c>
      <c r="F1609">
        <v>11.5</v>
      </c>
      <c r="G1609">
        <v>4.63</v>
      </c>
      <c r="H1609">
        <v>123</v>
      </c>
      <c r="I1609">
        <v>95</v>
      </c>
      <c r="J1609">
        <v>57.9</v>
      </c>
      <c r="K1609">
        <v>42.6</v>
      </c>
      <c r="L1609">
        <v>34.4</v>
      </c>
      <c r="M1609">
        <v>34</v>
      </c>
      <c r="N1609">
        <f>VLOOKUP(C1609,'Original PWC Results'!C:E,3,FALSE)</f>
        <v>165</v>
      </c>
      <c r="O1609">
        <f t="shared" si="128"/>
        <v>0.8</v>
      </c>
      <c r="R1609">
        <f t="shared" si="126"/>
        <v>11</v>
      </c>
      <c r="S1609">
        <f t="shared" si="127"/>
        <v>19</v>
      </c>
    </row>
    <row r="1610" spans="1:19" x14ac:dyDescent="0.3">
      <c r="A1610">
        <f t="shared" si="129"/>
        <v>1609</v>
      </c>
      <c r="B1610" t="s">
        <v>4542</v>
      </c>
      <c r="C1610" t="str">
        <f t="shared" si="125"/>
        <v>sorghum_g_4_OtherGrainESA1</v>
      </c>
      <c r="D1610">
        <v>120</v>
      </c>
      <c r="E1610">
        <v>76.5</v>
      </c>
      <c r="F1610">
        <v>6.89</v>
      </c>
      <c r="G1610">
        <v>3.68</v>
      </c>
      <c r="H1610">
        <v>71.900000000000006</v>
      </c>
      <c r="I1610">
        <v>49</v>
      </c>
      <c r="J1610">
        <v>31.7</v>
      </c>
      <c r="K1610">
        <v>24.5</v>
      </c>
      <c r="L1610">
        <v>19.8</v>
      </c>
      <c r="M1610">
        <v>19.5</v>
      </c>
      <c r="N1610">
        <f>VLOOKUP(C1610,'Original PWC Results'!C:E,3,FALSE)</f>
        <v>141</v>
      </c>
      <c r="O1610">
        <f t="shared" si="128"/>
        <v>0.54255319148936165</v>
      </c>
      <c r="R1610">
        <f t="shared" si="126"/>
        <v>11</v>
      </c>
      <c r="S1610">
        <f t="shared" si="127"/>
        <v>19</v>
      </c>
    </row>
    <row r="1611" spans="1:19" x14ac:dyDescent="0.3">
      <c r="A1611">
        <f t="shared" si="129"/>
        <v>1610</v>
      </c>
      <c r="B1611" t="s">
        <v>4543</v>
      </c>
      <c r="C1611" t="str">
        <f t="shared" si="125"/>
        <v>sorghum_g_4_OtherGrainESA2</v>
      </c>
      <c r="D1611">
        <v>96.5</v>
      </c>
      <c r="E1611">
        <v>75.900000000000006</v>
      </c>
      <c r="F1611">
        <v>6.75</v>
      </c>
      <c r="G1611">
        <v>3.21</v>
      </c>
      <c r="H1611">
        <v>63.9</v>
      </c>
      <c r="I1611">
        <v>49</v>
      </c>
      <c r="J1611">
        <v>30.2</v>
      </c>
      <c r="K1611">
        <v>23.1</v>
      </c>
      <c r="L1611">
        <v>17.5</v>
      </c>
      <c r="M1611">
        <v>17.399999999999999</v>
      </c>
      <c r="N1611">
        <f>VLOOKUP(C1611,'Original PWC Results'!C:E,3,FALSE)</f>
        <v>130</v>
      </c>
      <c r="O1611">
        <f t="shared" si="128"/>
        <v>0.5838461538461539</v>
      </c>
      <c r="R1611">
        <f t="shared" si="126"/>
        <v>11</v>
      </c>
      <c r="S1611">
        <f t="shared" si="127"/>
        <v>19</v>
      </c>
    </row>
    <row r="1612" spans="1:19" x14ac:dyDescent="0.3">
      <c r="A1612">
        <f t="shared" si="129"/>
        <v>1611</v>
      </c>
      <c r="B1612" t="s">
        <v>4544</v>
      </c>
      <c r="C1612" t="str">
        <f t="shared" si="125"/>
        <v>sorghum_g_4_OtherGrainESA3</v>
      </c>
      <c r="D1612">
        <v>252</v>
      </c>
      <c r="E1612">
        <v>194</v>
      </c>
      <c r="F1612">
        <v>17.8</v>
      </c>
      <c r="G1612">
        <v>10.1</v>
      </c>
      <c r="H1612">
        <v>156</v>
      </c>
      <c r="I1612">
        <v>120</v>
      </c>
      <c r="J1612">
        <v>81.2</v>
      </c>
      <c r="K1612">
        <v>64.2</v>
      </c>
      <c r="L1612">
        <v>49.4</v>
      </c>
      <c r="M1612">
        <v>48.9</v>
      </c>
      <c r="N1612">
        <f>VLOOKUP(C1612,'Original PWC Results'!C:E,3,FALSE)</f>
        <v>248</v>
      </c>
      <c r="O1612">
        <f t="shared" si="128"/>
        <v>0.782258064516129</v>
      </c>
      <c r="R1612">
        <f t="shared" si="126"/>
        <v>11</v>
      </c>
      <c r="S1612">
        <f t="shared" si="127"/>
        <v>19</v>
      </c>
    </row>
    <row r="1613" spans="1:19" x14ac:dyDescent="0.3">
      <c r="A1613">
        <f t="shared" si="129"/>
        <v>1612</v>
      </c>
      <c r="B1613" t="s">
        <v>4545</v>
      </c>
      <c r="C1613" t="str">
        <f t="shared" si="125"/>
        <v>sorghum_g_4_OtherGrainESA4</v>
      </c>
      <c r="D1613">
        <v>133</v>
      </c>
      <c r="E1613">
        <v>77.900000000000006</v>
      </c>
      <c r="F1613">
        <v>7.68</v>
      </c>
      <c r="G1613">
        <v>4.8499999999999996</v>
      </c>
      <c r="H1613">
        <v>63.9</v>
      </c>
      <c r="I1613">
        <v>46.5</v>
      </c>
      <c r="J1613">
        <v>28.9</v>
      </c>
      <c r="K1613">
        <v>23.2</v>
      </c>
      <c r="L1613">
        <v>17.600000000000001</v>
      </c>
      <c r="M1613">
        <v>17.399999999999999</v>
      </c>
      <c r="N1613">
        <f>VLOOKUP(C1613,'Original PWC Results'!C:E,3,FALSE)</f>
        <v>130</v>
      </c>
      <c r="O1613">
        <f t="shared" si="128"/>
        <v>0.59923076923076923</v>
      </c>
      <c r="R1613">
        <f t="shared" si="126"/>
        <v>11</v>
      </c>
      <c r="S1613">
        <f t="shared" si="127"/>
        <v>19</v>
      </c>
    </row>
    <row r="1614" spans="1:19" x14ac:dyDescent="0.3">
      <c r="A1614">
        <f t="shared" si="129"/>
        <v>1613</v>
      </c>
      <c r="B1614" t="s">
        <v>4546</v>
      </c>
      <c r="C1614" t="str">
        <f t="shared" si="125"/>
        <v>sorghum_g_4_OtherGrainESA5</v>
      </c>
      <c r="D1614">
        <v>145</v>
      </c>
      <c r="E1614">
        <v>127</v>
      </c>
      <c r="F1614">
        <v>12.1</v>
      </c>
      <c r="G1614">
        <v>5.68</v>
      </c>
      <c r="H1614">
        <v>112</v>
      </c>
      <c r="I1614">
        <v>88.7</v>
      </c>
      <c r="J1614">
        <v>60.4</v>
      </c>
      <c r="K1614">
        <v>45</v>
      </c>
      <c r="L1614">
        <v>45.5</v>
      </c>
      <c r="M1614">
        <v>45</v>
      </c>
      <c r="N1614">
        <f>VLOOKUP(C1614,'Original PWC Results'!C:E,3,FALSE)</f>
        <v>200</v>
      </c>
      <c r="O1614">
        <f t="shared" si="128"/>
        <v>0.63500000000000001</v>
      </c>
      <c r="R1614">
        <f t="shared" si="126"/>
        <v>11</v>
      </c>
      <c r="S1614">
        <f t="shared" si="127"/>
        <v>19</v>
      </c>
    </row>
    <row r="1615" spans="1:19" x14ac:dyDescent="0.3">
      <c r="A1615">
        <f t="shared" si="129"/>
        <v>1614</v>
      </c>
      <c r="B1615" t="s">
        <v>4547</v>
      </c>
      <c r="C1615" t="str">
        <f t="shared" si="125"/>
        <v>sorghum_g_4_OtherGrainESA6</v>
      </c>
      <c r="D1615">
        <v>67.900000000000006</v>
      </c>
      <c r="E1615">
        <v>63.1</v>
      </c>
      <c r="F1615">
        <v>5.82</v>
      </c>
      <c r="G1615">
        <v>3.01</v>
      </c>
      <c r="H1615">
        <v>57.8</v>
      </c>
      <c r="I1615">
        <v>47.8</v>
      </c>
      <c r="J1615">
        <v>29.3</v>
      </c>
      <c r="K1615">
        <v>21.8</v>
      </c>
      <c r="L1615">
        <v>17.5</v>
      </c>
      <c r="M1615">
        <v>17.3</v>
      </c>
      <c r="N1615">
        <f>VLOOKUP(C1615,'Original PWC Results'!C:E,3,FALSE)</f>
        <v>124</v>
      </c>
      <c r="O1615">
        <f t="shared" si="128"/>
        <v>0.50887096774193552</v>
      </c>
      <c r="R1615">
        <f t="shared" si="126"/>
        <v>11</v>
      </c>
      <c r="S1615">
        <f t="shared" si="127"/>
        <v>19</v>
      </c>
    </row>
    <row r="1616" spans="1:19" x14ac:dyDescent="0.3">
      <c r="A1616">
        <f t="shared" si="129"/>
        <v>1615</v>
      </c>
      <c r="B1616" t="s">
        <v>4548</v>
      </c>
      <c r="C1616" t="str">
        <f t="shared" si="125"/>
        <v>sorghum_g_4_OtherGrainESA7</v>
      </c>
      <c r="D1616">
        <v>99.3</v>
      </c>
      <c r="E1616">
        <v>89.9</v>
      </c>
      <c r="F1616">
        <v>7.34</v>
      </c>
      <c r="G1616">
        <v>4.7</v>
      </c>
      <c r="H1616">
        <v>80.2</v>
      </c>
      <c r="I1616">
        <v>59.5</v>
      </c>
      <c r="J1616">
        <v>35.9</v>
      </c>
      <c r="K1616">
        <v>26.2</v>
      </c>
      <c r="L1616">
        <v>22.4</v>
      </c>
      <c r="M1616">
        <v>22</v>
      </c>
      <c r="N1616">
        <f>VLOOKUP(C1616,'Original PWC Results'!C:E,3,FALSE)</f>
        <v>169</v>
      </c>
      <c r="O1616">
        <f t="shared" si="128"/>
        <v>0.53195266272189357</v>
      </c>
      <c r="R1616">
        <f t="shared" si="126"/>
        <v>11</v>
      </c>
      <c r="S1616">
        <f t="shared" si="127"/>
        <v>19</v>
      </c>
    </row>
    <row r="1617" spans="1:19" x14ac:dyDescent="0.3">
      <c r="A1617">
        <f t="shared" si="129"/>
        <v>1616</v>
      </c>
      <c r="B1617" t="s">
        <v>4549</v>
      </c>
      <c r="C1617" t="str">
        <f t="shared" si="125"/>
        <v>sorghum_g_4_OtherGrainESA8</v>
      </c>
      <c r="D1617">
        <v>150</v>
      </c>
      <c r="E1617">
        <v>110</v>
      </c>
      <c r="F1617">
        <v>7.82</v>
      </c>
      <c r="G1617">
        <v>4.95</v>
      </c>
      <c r="H1617">
        <v>89.4</v>
      </c>
      <c r="I1617">
        <v>69.5</v>
      </c>
      <c r="J1617">
        <v>41.1</v>
      </c>
      <c r="K1617">
        <v>29.8</v>
      </c>
      <c r="L1617">
        <v>45.4</v>
      </c>
      <c r="M1617">
        <v>44.4</v>
      </c>
      <c r="N1617">
        <f>VLOOKUP(C1617,'Original PWC Results'!C:E,3,FALSE)</f>
        <v>149</v>
      </c>
      <c r="O1617">
        <f t="shared" si="128"/>
        <v>0.73825503355704702</v>
      </c>
      <c r="R1617">
        <f t="shared" si="126"/>
        <v>11</v>
      </c>
      <c r="S1617">
        <f t="shared" si="127"/>
        <v>19</v>
      </c>
    </row>
    <row r="1618" spans="1:19" x14ac:dyDescent="0.3">
      <c r="A1618">
        <f t="shared" si="129"/>
        <v>1617</v>
      </c>
      <c r="B1618" t="s">
        <v>4550</v>
      </c>
      <c r="C1618" t="str">
        <f t="shared" si="125"/>
        <v>sorghum_g_4_OtherGrainESA9</v>
      </c>
      <c r="D1618">
        <v>99.4</v>
      </c>
      <c r="E1618">
        <v>84.9</v>
      </c>
      <c r="F1618">
        <v>8.27</v>
      </c>
      <c r="G1618">
        <v>4.38</v>
      </c>
      <c r="H1618">
        <v>72.5</v>
      </c>
      <c r="I1618">
        <v>57.4</v>
      </c>
      <c r="J1618">
        <v>32.799999999999997</v>
      </c>
      <c r="K1618">
        <v>25.2</v>
      </c>
      <c r="L1618">
        <v>21.3</v>
      </c>
      <c r="M1618">
        <v>21</v>
      </c>
      <c r="N1618">
        <f>VLOOKUP(C1618,'Original PWC Results'!C:E,3,FALSE)</f>
        <v>118</v>
      </c>
      <c r="O1618">
        <f t="shared" si="128"/>
        <v>0.71949152542372885</v>
      </c>
      <c r="R1618">
        <f t="shared" si="126"/>
        <v>11</v>
      </c>
      <c r="S1618">
        <f t="shared" si="127"/>
        <v>19</v>
      </c>
    </row>
    <row r="1619" spans="1:19" x14ac:dyDescent="0.3">
      <c r="A1619">
        <f t="shared" si="129"/>
        <v>1618</v>
      </c>
      <c r="B1619" t="s">
        <v>4551</v>
      </c>
      <c r="C1619" t="str">
        <f t="shared" si="125"/>
        <v>sorghum_g_4_OtherGrainESA10a</v>
      </c>
      <c r="D1619">
        <v>143</v>
      </c>
      <c r="E1619">
        <v>128</v>
      </c>
      <c r="F1619">
        <v>9.57</v>
      </c>
      <c r="G1619">
        <v>4.8</v>
      </c>
      <c r="H1619">
        <v>115</v>
      </c>
      <c r="I1619">
        <v>82.3</v>
      </c>
      <c r="J1619">
        <v>46</v>
      </c>
      <c r="K1619">
        <v>33.9</v>
      </c>
      <c r="L1619">
        <v>36.5</v>
      </c>
      <c r="M1619">
        <v>36</v>
      </c>
      <c r="N1619">
        <f>VLOOKUP(C1619,'Original PWC Results'!C:E,3,FALSE)</f>
        <v>199</v>
      </c>
      <c r="O1619">
        <f t="shared" si="128"/>
        <v>0.64321608040201006</v>
      </c>
      <c r="R1619">
        <f t="shared" si="126"/>
        <v>11</v>
      </c>
      <c r="S1619">
        <f t="shared" si="127"/>
        <v>19</v>
      </c>
    </row>
    <row r="1620" spans="1:19" x14ac:dyDescent="0.3">
      <c r="A1620">
        <f t="shared" si="129"/>
        <v>1619</v>
      </c>
      <c r="B1620" t="s">
        <v>4552</v>
      </c>
      <c r="C1620" t="str">
        <f t="shared" si="125"/>
        <v>sorghum_g_4_OtherGrainESA10b</v>
      </c>
      <c r="D1620">
        <v>110</v>
      </c>
      <c r="E1620">
        <v>98.3</v>
      </c>
      <c r="F1620">
        <v>11.9</v>
      </c>
      <c r="G1620">
        <v>5.31</v>
      </c>
      <c r="H1620">
        <v>88.6</v>
      </c>
      <c r="I1620">
        <v>78.8</v>
      </c>
      <c r="J1620">
        <v>54.4</v>
      </c>
      <c r="K1620">
        <v>41.5</v>
      </c>
      <c r="L1620">
        <v>36.6</v>
      </c>
      <c r="M1620">
        <v>36.299999999999997</v>
      </c>
      <c r="N1620">
        <f>VLOOKUP(C1620,'Original PWC Results'!C:E,3,FALSE)</f>
        <v>142</v>
      </c>
      <c r="O1620">
        <f t="shared" si="128"/>
        <v>0.69225352112676053</v>
      </c>
      <c r="R1620">
        <f t="shared" si="126"/>
        <v>11</v>
      </c>
      <c r="S1620">
        <f t="shared" si="127"/>
        <v>19</v>
      </c>
    </row>
    <row r="1621" spans="1:19" x14ac:dyDescent="0.3">
      <c r="A1621">
        <f t="shared" si="129"/>
        <v>1620</v>
      </c>
      <c r="B1621" t="s">
        <v>4553</v>
      </c>
      <c r="C1621" t="str">
        <f t="shared" si="125"/>
        <v>sorghum_g_4_OtherGrainESA11a</v>
      </c>
      <c r="D1621">
        <v>145</v>
      </c>
      <c r="E1621">
        <v>105</v>
      </c>
      <c r="F1621">
        <v>7.73</v>
      </c>
      <c r="G1621">
        <v>4.96</v>
      </c>
      <c r="H1621">
        <v>82.5</v>
      </c>
      <c r="I1621">
        <v>65.599999999999994</v>
      </c>
      <c r="J1621">
        <v>40.5</v>
      </c>
      <c r="K1621">
        <v>29.8</v>
      </c>
      <c r="L1621">
        <v>24.7</v>
      </c>
      <c r="M1621">
        <v>24.3</v>
      </c>
      <c r="N1621">
        <f>VLOOKUP(C1621,'Original PWC Results'!C:E,3,FALSE)</f>
        <v>141</v>
      </c>
      <c r="O1621">
        <f t="shared" si="128"/>
        <v>0.74468085106382975</v>
      </c>
      <c r="R1621">
        <f t="shared" si="126"/>
        <v>11</v>
      </c>
      <c r="S1621">
        <f t="shared" si="127"/>
        <v>19</v>
      </c>
    </row>
    <row r="1622" spans="1:19" x14ac:dyDescent="0.3">
      <c r="A1622">
        <f t="shared" si="129"/>
        <v>1621</v>
      </c>
      <c r="B1622" t="s">
        <v>4554</v>
      </c>
      <c r="C1622" t="str">
        <f t="shared" si="125"/>
        <v>sorghum_g_4_OtherGrainESA11b</v>
      </c>
      <c r="D1622">
        <v>176</v>
      </c>
      <c r="E1622">
        <v>119</v>
      </c>
      <c r="F1622">
        <v>9.2799999999999994</v>
      </c>
      <c r="G1622">
        <v>6.24</v>
      </c>
      <c r="H1622">
        <v>95.4</v>
      </c>
      <c r="I1622">
        <v>74.3</v>
      </c>
      <c r="J1622">
        <v>45.7</v>
      </c>
      <c r="K1622">
        <v>33.299999999999997</v>
      </c>
      <c r="L1622">
        <v>28.2</v>
      </c>
      <c r="M1622">
        <v>27.5</v>
      </c>
      <c r="N1622">
        <f>VLOOKUP(C1622,'Original PWC Results'!C:E,3,FALSE)</f>
        <v>161</v>
      </c>
      <c r="O1622">
        <f t="shared" si="128"/>
        <v>0.73913043478260865</v>
      </c>
      <c r="R1622">
        <f t="shared" si="126"/>
        <v>11</v>
      </c>
      <c r="S1622">
        <f t="shared" si="127"/>
        <v>19</v>
      </c>
    </row>
    <row r="1623" spans="1:19" x14ac:dyDescent="0.3">
      <c r="A1623">
        <f t="shared" si="129"/>
        <v>1622</v>
      </c>
      <c r="B1623" t="s">
        <v>4555</v>
      </c>
      <c r="C1623" t="str">
        <f t="shared" si="125"/>
        <v>sorghum_g_4_OtherGrainESA12a</v>
      </c>
      <c r="D1623">
        <v>211</v>
      </c>
      <c r="E1623">
        <v>134</v>
      </c>
      <c r="F1623">
        <v>8.59</v>
      </c>
      <c r="G1623">
        <v>4.22</v>
      </c>
      <c r="H1623">
        <v>101</v>
      </c>
      <c r="I1623">
        <v>76.7</v>
      </c>
      <c r="J1623">
        <v>47.7</v>
      </c>
      <c r="K1623">
        <v>33.700000000000003</v>
      </c>
      <c r="L1623">
        <v>28.1</v>
      </c>
      <c r="M1623">
        <v>27.6</v>
      </c>
      <c r="N1623">
        <f>VLOOKUP(C1623,'Original PWC Results'!C:E,3,FALSE)</f>
        <v>166</v>
      </c>
      <c r="O1623">
        <f t="shared" si="128"/>
        <v>0.80722891566265065</v>
      </c>
      <c r="R1623">
        <f t="shared" si="126"/>
        <v>11</v>
      </c>
      <c r="S1623">
        <f t="shared" si="127"/>
        <v>19</v>
      </c>
    </row>
    <row r="1624" spans="1:19" x14ac:dyDescent="0.3">
      <c r="A1624">
        <f t="shared" si="129"/>
        <v>1623</v>
      </c>
      <c r="B1624" t="s">
        <v>4556</v>
      </c>
      <c r="C1624" t="str">
        <f t="shared" si="125"/>
        <v>sorghum_g_4_OtherGrainESA12b</v>
      </c>
      <c r="D1624">
        <v>115</v>
      </c>
      <c r="E1624">
        <v>104</v>
      </c>
      <c r="F1624">
        <v>7.69</v>
      </c>
      <c r="G1624">
        <v>3.43</v>
      </c>
      <c r="H1624">
        <v>91.3</v>
      </c>
      <c r="I1624">
        <v>69.400000000000006</v>
      </c>
      <c r="J1624">
        <v>41</v>
      </c>
      <c r="K1624">
        <v>29.9</v>
      </c>
      <c r="L1624">
        <v>25.6</v>
      </c>
      <c r="M1624">
        <v>25.2</v>
      </c>
      <c r="N1624">
        <f>VLOOKUP(C1624,'Original PWC Results'!C:E,3,FALSE)</f>
        <v>142</v>
      </c>
      <c r="O1624">
        <f t="shared" si="128"/>
        <v>0.73239436619718312</v>
      </c>
      <c r="R1624">
        <f t="shared" si="126"/>
        <v>11</v>
      </c>
      <c r="S1624">
        <f t="shared" si="127"/>
        <v>19</v>
      </c>
    </row>
    <row r="1625" spans="1:19" x14ac:dyDescent="0.3">
      <c r="A1625">
        <f t="shared" si="129"/>
        <v>1624</v>
      </c>
      <c r="B1625" t="s">
        <v>4557</v>
      </c>
      <c r="C1625" t="str">
        <f t="shared" si="125"/>
        <v>sorghum_g_4_OtherGrainESA13</v>
      </c>
      <c r="D1625">
        <v>117</v>
      </c>
      <c r="E1625">
        <v>106</v>
      </c>
      <c r="F1625">
        <v>10.1</v>
      </c>
      <c r="G1625">
        <v>3.85</v>
      </c>
      <c r="H1625">
        <v>93.8</v>
      </c>
      <c r="I1625">
        <v>76.900000000000006</v>
      </c>
      <c r="J1625">
        <v>48.1</v>
      </c>
      <c r="K1625">
        <v>37</v>
      </c>
      <c r="L1625">
        <v>28.1</v>
      </c>
      <c r="M1625">
        <v>27.9</v>
      </c>
      <c r="N1625">
        <f>VLOOKUP(C1625,'Original PWC Results'!C:E,3,FALSE)</f>
        <v>148</v>
      </c>
      <c r="O1625">
        <f t="shared" si="128"/>
        <v>0.71621621621621623</v>
      </c>
      <c r="R1625">
        <f t="shared" si="126"/>
        <v>11</v>
      </c>
      <c r="S1625">
        <f t="shared" si="127"/>
        <v>19</v>
      </c>
    </row>
    <row r="1626" spans="1:19" x14ac:dyDescent="0.3">
      <c r="A1626">
        <f t="shared" si="129"/>
        <v>1625</v>
      </c>
      <c r="B1626" t="s">
        <v>4558</v>
      </c>
      <c r="C1626" t="str">
        <f t="shared" si="125"/>
        <v>sorghum_g_4_OtherGrainESA14</v>
      </c>
      <c r="D1626">
        <v>94.5</v>
      </c>
      <c r="E1626">
        <v>85.3</v>
      </c>
      <c r="F1626">
        <v>11</v>
      </c>
      <c r="G1626">
        <v>5.54</v>
      </c>
      <c r="H1626">
        <v>77</v>
      </c>
      <c r="I1626">
        <v>62.2</v>
      </c>
      <c r="J1626">
        <v>39.799999999999997</v>
      </c>
      <c r="K1626">
        <v>32</v>
      </c>
      <c r="L1626">
        <v>26.7</v>
      </c>
      <c r="M1626">
        <v>26.4</v>
      </c>
      <c r="N1626">
        <f>VLOOKUP(C1626,'Original PWC Results'!C:E,3,FALSE)</f>
        <v>86.4</v>
      </c>
      <c r="O1626">
        <f t="shared" si="128"/>
        <v>0.98726851851851838</v>
      </c>
      <c r="R1626">
        <f t="shared" si="126"/>
        <v>11</v>
      </c>
      <c r="S1626">
        <f t="shared" si="127"/>
        <v>19</v>
      </c>
    </row>
    <row r="1627" spans="1:19" x14ac:dyDescent="0.3">
      <c r="A1627">
        <f t="shared" si="129"/>
        <v>1626</v>
      </c>
      <c r="B1627" t="s">
        <v>4559</v>
      </c>
      <c r="C1627" t="str">
        <f t="shared" si="125"/>
        <v>sorghum_g_4_OtherGrainESA15a</v>
      </c>
      <c r="D1627">
        <v>136</v>
      </c>
      <c r="E1627">
        <v>121</v>
      </c>
      <c r="F1627">
        <v>14.8</v>
      </c>
      <c r="G1627">
        <v>7.83</v>
      </c>
      <c r="H1627">
        <v>107</v>
      </c>
      <c r="I1627">
        <v>89.3</v>
      </c>
      <c r="J1627">
        <v>59.1</v>
      </c>
      <c r="K1627">
        <v>46.7</v>
      </c>
      <c r="L1627">
        <v>36.1</v>
      </c>
      <c r="M1627">
        <v>35.799999999999997</v>
      </c>
      <c r="N1627">
        <f>VLOOKUP(C1627,'Original PWC Results'!C:E,3,FALSE)</f>
        <v>124</v>
      </c>
      <c r="O1627">
        <f t="shared" si="128"/>
        <v>0.97580645161290325</v>
      </c>
      <c r="R1627">
        <f t="shared" si="126"/>
        <v>11</v>
      </c>
      <c r="S1627">
        <f t="shared" si="127"/>
        <v>19</v>
      </c>
    </row>
    <row r="1628" spans="1:19" x14ac:dyDescent="0.3">
      <c r="A1628">
        <f t="shared" si="129"/>
        <v>1627</v>
      </c>
      <c r="B1628" t="s">
        <v>4560</v>
      </c>
      <c r="C1628" t="str">
        <f t="shared" si="125"/>
        <v>sorghum_g_4_OtherGrainESA15b</v>
      </c>
      <c r="D1628">
        <v>60</v>
      </c>
      <c r="E1628">
        <v>52.6</v>
      </c>
      <c r="F1628">
        <v>3.03</v>
      </c>
      <c r="G1628">
        <v>1.34</v>
      </c>
      <c r="H1628">
        <v>43.6</v>
      </c>
      <c r="I1628">
        <v>25.9</v>
      </c>
      <c r="J1628">
        <v>14.1</v>
      </c>
      <c r="K1628">
        <v>10.8</v>
      </c>
      <c r="L1628">
        <v>8.6300000000000008</v>
      </c>
      <c r="M1628">
        <v>8.33</v>
      </c>
      <c r="N1628">
        <f>VLOOKUP(C1628,'Original PWC Results'!C:E,3,FALSE)</f>
        <v>57.6</v>
      </c>
      <c r="O1628">
        <f t="shared" si="128"/>
        <v>0.91319444444444442</v>
      </c>
      <c r="R1628">
        <f t="shared" si="126"/>
        <v>11</v>
      </c>
      <c r="S1628">
        <f t="shared" si="127"/>
        <v>19</v>
      </c>
    </row>
    <row r="1629" spans="1:19" x14ac:dyDescent="0.3">
      <c r="A1629">
        <f t="shared" si="129"/>
        <v>1628</v>
      </c>
      <c r="B1629" t="s">
        <v>4561</v>
      </c>
      <c r="C1629" t="str">
        <f t="shared" si="125"/>
        <v>sorghum_g_4_OtherGrainESA16a</v>
      </c>
      <c r="D1629">
        <v>70.7</v>
      </c>
      <c r="E1629">
        <v>67.599999999999994</v>
      </c>
      <c r="F1629">
        <v>8.1300000000000008</v>
      </c>
      <c r="G1629">
        <v>4.38</v>
      </c>
      <c r="H1629">
        <v>63.9</v>
      </c>
      <c r="I1629">
        <v>54.1</v>
      </c>
      <c r="J1629">
        <v>36.6</v>
      </c>
      <c r="K1629">
        <v>28.5</v>
      </c>
      <c r="L1629">
        <v>22.5</v>
      </c>
      <c r="M1629">
        <v>22.2</v>
      </c>
      <c r="N1629">
        <f>VLOOKUP(C1629,'Original PWC Results'!C:E,3,FALSE)</f>
        <v>99.4</v>
      </c>
      <c r="O1629">
        <f t="shared" si="128"/>
        <v>0.68008048289738421</v>
      </c>
      <c r="R1629">
        <f t="shared" si="126"/>
        <v>11</v>
      </c>
      <c r="S1629">
        <f t="shared" si="127"/>
        <v>19</v>
      </c>
    </row>
    <row r="1630" spans="1:19" x14ac:dyDescent="0.3">
      <c r="A1630">
        <f t="shared" si="129"/>
        <v>1629</v>
      </c>
      <c r="B1630" t="s">
        <v>4562</v>
      </c>
      <c r="C1630" t="str">
        <f t="shared" si="125"/>
        <v>sorghum_g_4_OtherGrainESA16b</v>
      </c>
      <c r="D1630">
        <v>38.1</v>
      </c>
      <c r="E1630">
        <v>36.799999999999997</v>
      </c>
      <c r="F1630">
        <v>5.32</v>
      </c>
      <c r="G1630">
        <v>3.56</v>
      </c>
      <c r="H1630">
        <v>34.700000000000003</v>
      </c>
      <c r="I1630">
        <v>27</v>
      </c>
      <c r="J1630">
        <v>17</v>
      </c>
      <c r="K1630">
        <v>16.2</v>
      </c>
      <c r="L1630">
        <v>13.1</v>
      </c>
      <c r="M1630">
        <v>13</v>
      </c>
      <c r="N1630">
        <f>VLOOKUP(C1630,'Original PWC Results'!C:E,3,FALSE)</f>
        <v>39.299999999999997</v>
      </c>
      <c r="O1630">
        <f t="shared" si="128"/>
        <v>0.93638676844783719</v>
      </c>
      <c r="R1630">
        <f t="shared" si="126"/>
        <v>11</v>
      </c>
      <c r="S1630">
        <f t="shared" si="127"/>
        <v>19</v>
      </c>
    </row>
    <row r="1631" spans="1:19" x14ac:dyDescent="0.3">
      <c r="A1631">
        <f t="shared" si="129"/>
        <v>1630</v>
      </c>
      <c r="B1631" t="s">
        <v>4563</v>
      </c>
      <c r="C1631" t="str">
        <f t="shared" si="125"/>
        <v>sorghum_g_4_OtherGrainESA17a</v>
      </c>
      <c r="D1631">
        <v>70.400000000000006</v>
      </c>
      <c r="E1631">
        <v>66.099999999999994</v>
      </c>
      <c r="F1631">
        <v>11.1</v>
      </c>
      <c r="G1631">
        <v>6.84</v>
      </c>
      <c r="H1631">
        <v>62</v>
      </c>
      <c r="I1631">
        <v>54.4</v>
      </c>
      <c r="J1631">
        <v>42.3</v>
      </c>
      <c r="K1631">
        <v>34.700000000000003</v>
      </c>
      <c r="L1631">
        <v>27.7</v>
      </c>
      <c r="M1631">
        <v>27.6</v>
      </c>
      <c r="N1631">
        <f>VLOOKUP(C1631,'Original PWC Results'!C:E,3,FALSE)</f>
        <v>87.3</v>
      </c>
      <c r="O1631">
        <f t="shared" si="128"/>
        <v>0.75715922107674682</v>
      </c>
      <c r="R1631">
        <f t="shared" si="126"/>
        <v>11</v>
      </c>
      <c r="S1631">
        <f t="shared" si="127"/>
        <v>19</v>
      </c>
    </row>
    <row r="1632" spans="1:19" x14ac:dyDescent="0.3">
      <c r="A1632">
        <f t="shared" si="129"/>
        <v>1631</v>
      </c>
      <c r="B1632" t="s">
        <v>4564</v>
      </c>
      <c r="C1632" t="str">
        <f t="shared" si="125"/>
        <v>sorghum_g_4_OtherGrainESA17b</v>
      </c>
      <c r="D1632">
        <v>22.7</v>
      </c>
      <c r="E1632">
        <v>22.5</v>
      </c>
      <c r="F1632">
        <v>4.5</v>
      </c>
      <c r="G1632">
        <v>3.1</v>
      </c>
      <c r="H1632">
        <v>21.8</v>
      </c>
      <c r="I1632">
        <v>18.7</v>
      </c>
      <c r="J1632">
        <v>14</v>
      </c>
      <c r="K1632">
        <v>11.2</v>
      </c>
      <c r="L1632">
        <v>8.98</v>
      </c>
      <c r="M1632">
        <v>8.89</v>
      </c>
      <c r="N1632">
        <f>VLOOKUP(C1632,'Original PWC Results'!C:E,3,FALSE)</f>
        <v>26.3</v>
      </c>
      <c r="O1632">
        <f t="shared" si="128"/>
        <v>0.85551330798479086</v>
      </c>
      <c r="R1632">
        <f t="shared" si="126"/>
        <v>11</v>
      </c>
      <c r="S1632">
        <f t="shared" si="127"/>
        <v>19</v>
      </c>
    </row>
    <row r="1633" spans="1:19" x14ac:dyDescent="0.3">
      <c r="A1633">
        <f t="shared" si="129"/>
        <v>1632</v>
      </c>
      <c r="B1633" t="s">
        <v>4565</v>
      </c>
      <c r="C1633" t="str">
        <f t="shared" si="125"/>
        <v>sorghum_g_4_OtherGrainESA18a</v>
      </c>
      <c r="D1633">
        <v>71.5</v>
      </c>
      <c r="E1633">
        <v>70.2</v>
      </c>
      <c r="F1633">
        <v>10.1</v>
      </c>
      <c r="G1633">
        <v>7.19</v>
      </c>
      <c r="H1633">
        <v>68.5</v>
      </c>
      <c r="I1633">
        <v>61.1</v>
      </c>
      <c r="J1633">
        <v>45.6</v>
      </c>
      <c r="K1633">
        <v>35.9</v>
      </c>
      <c r="L1633">
        <v>28.5</v>
      </c>
      <c r="M1633">
        <v>28.3</v>
      </c>
      <c r="N1633">
        <f>VLOOKUP(C1633,'Original PWC Results'!C:E,3,FALSE)</f>
        <v>105</v>
      </c>
      <c r="O1633">
        <f t="shared" si="128"/>
        <v>0.66857142857142859</v>
      </c>
      <c r="R1633">
        <f t="shared" si="126"/>
        <v>11</v>
      </c>
      <c r="S1633">
        <f t="shared" si="127"/>
        <v>19</v>
      </c>
    </row>
    <row r="1634" spans="1:19" x14ac:dyDescent="0.3">
      <c r="A1634">
        <f t="shared" si="129"/>
        <v>1633</v>
      </c>
      <c r="B1634" t="s">
        <v>4566</v>
      </c>
      <c r="C1634" t="str">
        <f t="shared" si="125"/>
        <v>sorghum_g_4_OtherGrainESA18b</v>
      </c>
      <c r="D1634">
        <v>111</v>
      </c>
      <c r="E1634">
        <v>98.1</v>
      </c>
      <c r="F1634">
        <v>13</v>
      </c>
      <c r="G1634">
        <v>7.35</v>
      </c>
      <c r="H1634">
        <v>87.4</v>
      </c>
      <c r="I1634">
        <v>81.7</v>
      </c>
      <c r="J1634">
        <v>61.4</v>
      </c>
      <c r="K1634">
        <v>47.6</v>
      </c>
      <c r="L1634">
        <v>38.4</v>
      </c>
      <c r="M1634">
        <v>37.9</v>
      </c>
      <c r="N1634">
        <f>VLOOKUP(C1634,'Original PWC Results'!C:E,3,FALSE)</f>
        <v>135</v>
      </c>
      <c r="O1634">
        <f t="shared" si="128"/>
        <v>0.72666666666666657</v>
      </c>
      <c r="R1634">
        <f t="shared" si="126"/>
        <v>11</v>
      </c>
      <c r="S1634">
        <f t="shared" si="127"/>
        <v>19</v>
      </c>
    </row>
    <row r="1635" spans="1:19" x14ac:dyDescent="0.3">
      <c r="A1635">
        <f t="shared" si="129"/>
        <v>1634</v>
      </c>
      <c r="B1635" t="s">
        <v>4567</v>
      </c>
      <c r="C1635" t="str">
        <f t="shared" si="125"/>
        <v>sorghum_g_4_OtherGrainESA19a</v>
      </c>
      <c r="D1635">
        <v>124</v>
      </c>
      <c r="E1635">
        <v>110</v>
      </c>
      <c r="F1635">
        <v>18.100000000000001</v>
      </c>
      <c r="G1635">
        <v>11</v>
      </c>
      <c r="H1635">
        <v>101</v>
      </c>
      <c r="I1635">
        <v>81</v>
      </c>
      <c r="J1635">
        <v>56.6</v>
      </c>
      <c r="K1635">
        <v>45.8</v>
      </c>
      <c r="L1635">
        <v>34.299999999999997</v>
      </c>
      <c r="M1635">
        <v>34.1</v>
      </c>
      <c r="N1635">
        <f>VLOOKUP(C1635,'Original PWC Results'!C:E,3,FALSE)</f>
        <v>144</v>
      </c>
      <c r="O1635">
        <f t="shared" si="128"/>
        <v>0.76388888888888884</v>
      </c>
      <c r="R1635">
        <f t="shared" si="126"/>
        <v>11</v>
      </c>
      <c r="S1635">
        <f t="shared" si="127"/>
        <v>19</v>
      </c>
    </row>
    <row r="1636" spans="1:19" x14ac:dyDescent="0.3">
      <c r="A1636">
        <f t="shared" si="129"/>
        <v>1635</v>
      </c>
      <c r="B1636" t="s">
        <v>4568</v>
      </c>
      <c r="C1636" t="str">
        <f t="shared" si="125"/>
        <v>sorghum_g_4_OtherGrainESA19b</v>
      </c>
      <c r="D1636">
        <v>146</v>
      </c>
      <c r="E1636">
        <v>139</v>
      </c>
      <c r="F1636">
        <v>33.4</v>
      </c>
      <c r="G1636">
        <v>20.3</v>
      </c>
      <c r="H1636">
        <v>131</v>
      </c>
      <c r="I1636">
        <v>108</v>
      </c>
      <c r="J1636">
        <v>81.2</v>
      </c>
      <c r="K1636">
        <v>70.099999999999994</v>
      </c>
      <c r="L1636">
        <v>56.1</v>
      </c>
      <c r="M1636">
        <v>55.9</v>
      </c>
      <c r="N1636">
        <f>VLOOKUP(C1636,'Original PWC Results'!C:E,3,FALSE)</f>
        <v>176</v>
      </c>
      <c r="O1636">
        <f t="shared" si="128"/>
        <v>0.78977272727272729</v>
      </c>
      <c r="R1636">
        <f t="shared" si="126"/>
        <v>11</v>
      </c>
      <c r="S1636">
        <f t="shared" si="127"/>
        <v>19</v>
      </c>
    </row>
    <row r="1637" spans="1:19" x14ac:dyDescent="0.3">
      <c r="A1637">
        <f t="shared" si="129"/>
        <v>1636</v>
      </c>
      <c r="B1637" t="s">
        <v>4569</v>
      </c>
      <c r="C1637" t="str">
        <f t="shared" si="125"/>
        <v>sorghum_g_4_OtherGrainESA19b</v>
      </c>
      <c r="D1637">
        <v>146</v>
      </c>
      <c r="E1637">
        <v>139</v>
      </c>
      <c r="F1637">
        <v>33.4</v>
      </c>
      <c r="G1637">
        <v>20.3</v>
      </c>
      <c r="H1637">
        <v>131</v>
      </c>
      <c r="I1637">
        <v>108</v>
      </c>
      <c r="J1637">
        <v>81.2</v>
      </c>
      <c r="K1637">
        <v>70.099999999999994</v>
      </c>
      <c r="L1637">
        <v>56.1</v>
      </c>
      <c r="M1637">
        <v>55.9</v>
      </c>
      <c r="N1637">
        <f>VLOOKUP(C1637,'Original PWC Results'!C:E,3,FALSE)</f>
        <v>176</v>
      </c>
      <c r="O1637">
        <f t="shared" si="128"/>
        <v>0.78977272727272729</v>
      </c>
      <c r="R1637">
        <f t="shared" si="126"/>
        <v>11</v>
      </c>
      <c r="S1637">
        <f t="shared" si="127"/>
        <v>19</v>
      </c>
    </row>
    <row r="1638" spans="1:19" x14ac:dyDescent="0.3">
      <c r="A1638">
        <f t="shared" si="129"/>
        <v>1637</v>
      </c>
      <c r="B1638" t="s">
        <v>4570</v>
      </c>
      <c r="C1638" t="str">
        <f t="shared" si="125"/>
        <v>sorghum_g_4_OtherGrainESA19b</v>
      </c>
      <c r="D1638">
        <v>146</v>
      </c>
      <c r="E1638">
        <v>139</v>
      </c>
      <c r="F1638">
        <v>33.4</v>
      </c>
      <c r="G1638">
        <v>20.3</v>
      </c>
      <c r="H1638">
        <v>131</v>
      </c>
      <c r="I1638">
        <v>108</v>
      </c>
      <c r="J1638">
        <v>81.2</v>
      </c>
      <c r="K1638">
        <v>70.099999999999994</v>
      </c>
      <c r="L1638">
        <v>56.1</v>
      </c>
      <c r="M1638">
        <v>55.9</v>
      </c>
      <c r="N1638">
        <f>VLOOKUP(C1638,'Original PWC Results'!C:E,3,FALSE)</f>
        <v>176</v>
      </c>
      <c r="O1638">
        <f t="shared" si="128"/>
        <v>0.78977272727272729</v>
      </c>
      <c r="R1638">
        <f t="shared" si="126"/>
        <v>11</v>
      </c>
      <c r="S1638">
        <f t="shared" si="127"/>
        <v>19</v>
      </c>
    </row>
    <row r="1639" spans="1:19" x14ac:dyDescent="0.3">
      <c r="A1639">
        <f t="shared" si="129"/>
        <v>1638</v>
      </c>
      <c r="B1639" t="s">
        <v>4571</v>
      </c>
      <c r="C1639" t="str">
        <f t="shared" si="125"/>
        <v>sorghum_g_4_OtherGrainESA19b</v>
      </c>
      <c r="D1639">
        <v>146</v>
      </c>
      <c r="E1639">
        <v>139</v>
      </c>
      <c r="F1639">
        <v>33.4</v>
      </c>
      <c r="G1639">
        <v>20.3</v>
      </c>
      <c r="H1639">
        <v>131</v>
      </c>
      <c r="I1639">
        <v>108</v>
      </c>
      <c r="J1639">
        <v>81.2</v>
      </c>
      <c r="K1639">
        <v>70.099999999999994</v>
      </c>
      <c r="L1639">
        <v>56.1</v>
      </c>
      <c r="M1639">
        <v>55.9</v>
      </c>
      <c r="N1639">
        <f>VLOOKUP(C1639,'Original PWC Results'!C:E,3,FALSE)</f>
        <v>176</v>
      </c>
      <c r="O1639">
        <f t="shared" si="128"/>
        <v>0.78977272727272729</v>
      </c>
      <c r="R1639">
        <f t="shared" si="126"/>
        <v>11</v>
      </c>
      <c r="S1639">
        <f t="shared" si="127"/>
        <v>19</v>
      </c>
    </row>
    <row r="1640" spans="1:19" x14ac:dyDescent="0.3">
      <c r="A1640">
        <f t="shared" si="129"/>
        <v>1639</v>
      </c>
      <c r="B1640" t="s">
        <v>4572</v>
      </c>
      <c r="C1640" t="str">
        <f t="shared" si="125"/>
        <v>sorghum_g_4_OtherGrainESA19b</v>
      </c>
      <c r="D1640">
        <v>146</v>
      </c>
      <c r="E1640">
        <v>139</v>
      </c>
      <c r="F1640">
        <v>33.4</v>
      </c>
      <c r="G1640">
        <v>20.3</v>
      </c>
      <c r="H1640">
        <v>131</v>
      </c>
      <c r="I1640">
        <v>108</v>
      </c>
      <c r="J1640">
        <v>81.2</v>
      </c>
      <c r="K1640">
        <v>70.099999999999994</v>
      </c>
      <c r="L1640">
        <v>56.1</v>
      </c>
      <c r="M1640">
        <v>55.9</v>
      </c>
      <c r="N1640">
        <f>VLOOKUP(C1640,'Original PWC Results'!C:E,3,FALSE)</f>
        <v>176</v>
      </c>
      <c r="O1640">
        <f t="shared" si="128"/>
        <v>0.78977272727272729</v>
      </c>
      <c r="R1640">
        <f t="shared" si="126"/>
        <v>11</v>
      </c>
      <c r="S1640">
        <f t="shared" si="127"/>
        <v>19</v>
      </c>
    </row>
    <row r="1641" spans="1:19" x14ac:dyDescent="0.3">
      <c r="A1641">
        <f t="shared" si="129"/>
        <v>1640</v>
      </c>
      <c r="B1641" t="s">
        <v>4573</v>
      </c>
      <c r="C1641" t="str">
        <f t="shared" si="125"/>
        <v>sorghum_g_4_OtherGrainESA19b</v>
      </c>
      <c r="D1641">
        <v>146</v>
      </c>
      <c r="E1641">
        <v>139</v>
      </c>
      <c r="F1641">
        <v>33.4</v>
      </c>
      <c r="G1641">
        <v>20.3</v>
      </c>
      <c r="H1641">
        <v>131</v>
      </c>
      <c r="I1641">
        <v>108</v>
      </c>
      <c r="J1641">
        <v>81.2</v>
      </c>
      <c r="K1641">
        <v>70.099999999999994</v>
      </c>
      <c r="L1641">
        <v>56.1</v>
      </c>
      <c r="M1641">
        <v>55.9</v>
      </c>
      <c r="N1641">
        <f>VLOOKUP(C1641,'Original PWC Results'!C:E,3,FALSE)</f>
        <v>176</v>
      </c>
      <c r="O1641">
        <f t="shared" si="128"/>
        <v>0.78977272727272729</v>
      </c>
      <c r="R1641">
        <f t="shared" si="126"/>
        <v>11</v>
      </c>
      <c r="S1641">
        <f t="shared" si="127"/>
        <v>19</v>
      </c>
    </row>
    <row r="1642" spans="1:19" x14ac:dyDescent="0.3">
      <c r="A1642">
        <f t="shared" si="129"/>
        <v>1641</v>
      </c>
      <c r="B1642" t="s">
        <v>4574</v>
      </c>
      <c r="C1642" t="str">
        <f t="shared" si="125"/>
        <v>sorghum_g_4_OtherGrainESA20a</v>
      </c>
      <c r="D1642">
        <v>515</v>
      </c>
      <c r="E1642">
        <v>211</v>
      </c>
      <c r="F1642">
        <v>11.6</v>
      </c>
      <c r="G1642">
        <v>7.31</v>
      </c>
      <c r="H1642">
        <v>148</v>
      </c>
      <c r="I1642">
        <v>99.9</v>
      </c>
      <c r="J1642">
        <v>64.900000000000006</v>
      </c>
      <c r="K1642">
        <v>45.9</v>
      </c>
      <c r="L1642">
        <v>44.7</v>
      </c>
      <c r="M1642">
        <v>44</v>
      </c>
      <c r="N1642">
        <f>VLOOKUP(C1642,'Original PWC Results'!C:E,3,FALSE)</f>
        <v>262</v>
      </c>
      <c r="O1642">
        <f t="shared" si="128"/>
        <v>0.80534351145038163</v>
      </c>
      <c r="R1642">
        <f t="shared" si="126"/>
        <v>11</v>
      </c>
      <c r="S1642">
        <f t="shared" si="127"/>
        <v>19</v>
      </c>
    </row>
    <row r="1643" spans="1:19" x14ac:dyDescent="0.3">
      <c r="A1643">
        <f t="shared" si="129"/>
        <v>1642</v>
      </c>
      <c r="B1643" t="s">
        <v>4575</v>
      </c>
      <c r="C1643" t="str">
        <f t="shared" si="125"/>
        <v>sorghum_g_4_OtherGrainESA20b</v>
      </c>
      <c r="D1643">
        <v>243</v>
      </c>
      <c r="E1643">
        <v>165</v>
      </c>
      <c r="F1643">
        <v>9.3800000000000008</v>
      </c>
      <c r="G1643">
        <v>4.79</v>
      </c>
      <c r="H1643">
        <v>119</v>
      </c>
      <c r="I1643">
        <v>81.5</v>
      </c>
      <c r="J1643">
        <v>47</v>
      </c>
      <c r="K1643">
        <v>34.9</v>
      </c>
      <c r="L1643">
        <v>28.3</v>
      </c>
      <c r="M1643">
        <v>27.9</v>
      </c>
      <c r="N1643">
        <f>VLOOKUP(C1643,'Original PWC Results'!C:E,3,FALSE)</f>
        <v>196</v>
      </c>
      <c r="O1643">
        <f t="shared" si="128"/>
        <v>0.84183673469387754</v>
      </c>
      <c r="R1643">
        <f t="shared" si="126"/>
        <v>11</v>
      </c>
      <c r="S1643">
        <f t="shared" si="127"/>
        <v>19</v>
      </c>
    </row>
    <row r="1644" spans="1:19" x14ac:dyDescent="0.3">
      <c r="A1644">
        <f t="shared" si="129"/>
        <v>1643</v>
      </c>
      <c r="B1644" t="s">
        <v>4576</v>
      </c>
      <c r="C1644" t="str">
        <f t="shared" si="125"/>
        <v>stone_g_7_OrchardESA1</v>
      </c>
      <c r="D1644">
        <v>43.6</v>
      </c>
      <c r="E1644">
        <v>43.1</v>
      </c>
      <c r="F1644">
        <v>5.27</v>
      </c>
      <c r="G1644">
        <v>3.73</v>
      </c>
      <c r="H1644">
        <v>41.6</v>
      </c>
      <c r="I1644">
        <v>34.5</v>
      </c>
      <c r="J1644">
        <v>23.6</v>
      </c>
      <c r="K1644">
        <v>18.5</v>
      </c>
      <c r="L1644">
        <v>14.6</v>
      </c>
      <c r="M1644">
        <v>14.4</v>
      </c>
      <c r="N1644">
        <f>VLOOKUP(C1644,'Original PWC Results'!C:E,3,FALSE)</f>
        <v>76.3</v>
      </c>
      <c r="O1644">
        <f t="shared" si="128"/>
        <v>0.56487549148099614</v>
      </c>
      <c r="R1644">
        <f t="shared" si="126"/>
        <v>9</v>
      </c>
      <c r="S1644">
        <f t="shared" si="127"/>
        <v>17</v>
      </c>
    </row>
    <row r="1645" spans="1:19" x14ac:dyDescent="0.3">
      <c r="A1645">
        <f t="shared" si="129"/>
        <v>1644</v>
      </c>
      <c r="B1645" t="s">
        <v>4577</v>
      </c>
      <c r="C1645" t="str">
        <f t="shared" si="125"/>
        <v>stone_g_7_OrchardESA2</v>
      </c>
      <c r="D1645">
        <v>45.1</v>
      </c>
      <c r="E1645">
        <v>44.2</v>
      </c>
      <c r="F1645">
        <v>4.7300000000000004</v>
      </c>
      <c r="G1645">
        <v>2.84</v>
      </c>
      <c r="H1645">
        <v>41.8</v>
      </c>
      <c r="I1645">
        <v>30.6</v>
      </c>
      <c r="J1645">
        <v>21.2</v>
      </c>
      <c r="K1645">
        <v>16.100000000000001</v>
      </c>
      <c r="L1645">
        <v>12.8</v>
      </c>
      <c r="M1645">
        <v>12.7</v>
      </c>
      <c r="N1645">
        <f>VLOOKUP(C1645,'Original PWC Results'!C:E,3,FALSE)</f>
        <v>82.4</v>
      </c>
      <c r="O1645">
        <f t="shared" si="128"/>
        <v>0.53640776699029125</v>
      </c>
      <c r="R1645">
        <f t="shared" si="126"/>
        <v>9</v>
      </c>
      <c r="S1645">
        <f t="shared" si="127"/>
        <v>17</v>
      </c>
    </row>
    <row r="1646" spans="1:19" x14ac:dyDescent="0.3">
      <c r="A1646">
        <f t="shared" si="129"/>
        <v>1645</v>
      </c>
      <c r="B1646" t="s">
        <v>4578</v>
      </c>
      <c r="C1646" t="str">
        <f t="shared" si="125"/>
        <v>stone_g_7_OrchardESA3</v>
      </c>
      <c r="D1646">
        <v>131</v>
      </c>
      <c r="E1646">
        <v>130</v>
      </c>
      <c r="F1646">
        <v>15.1</v>
      </c>
      <c r="G1646">
        <v>7.6</v>
      </c>
      <c r="H1646">
        <v>126</v>
      </c>
      <c r="I1646">
        <v>104</v>
      </c>
      <c r="J1646">
        <v>69.7</v>
      </c>
      <c r="K1646">
        <v>53.7</v>
      </c>
      <c r="L1646">
        <v>41.1</v>
      </c>
      <c r="M1646">
        <v>40.700000000000003</v>
      </c>
      <c r="N1646">
        <f>VLOOKUP(C1646,'Original PWC Results'!C:E,3,FALSE)</f>
        <v>192</v>
      </c>
      <c r="O1646">
        <f t="shared" si="128"/>
        <v>0.67708333333333337</v>
      </c>
      <c r="R1646">
        <f t="shared" si="126"/>
        <v>9</v>
      </c>
      <c r="S1646">
        <f t="shared" si="127"/>
        <v>17</v>
      </c>
    </row>
    <row r="1647" spans="1:19" x14ac:dyDescent="0.3">
      <c r="A1647">
        <f t="shared" si="129"/>
        <v>1646</v>
      </c>
      <c r="B1647" t="s">
        <v>4579</v>
      </c>
      <c r="C1647" t="str">
        <f t="shared" si="125"/>
        <v>stone_g_7_OrchardESA4</v>
      </c>
      <c r="D1647">
        <v>97.1</v>
      </c>
      <c r="E1647">
        <v>95.1</v>
      </c>
      <c r="F1647">
        <v>12</v>
      </c>
      <c r="G1647">
        <v>5.45</v>
      </c>
      <c r="H1647">
        <v>89.7</v>
      </c>
      <c r="I1647">
        <v>66.7</v>
      </c>
      <c r="J1647">
        <v>46.2</v>
      </c>
      <c r="K1647">
        <v>36.6</v>
      </c>
      <c r="L1647">
        <v>31</v>
      </c>
      <c r="M1647">
        <v>30.7</v>
      </c>
      <c r="N1647">
        <f>VLOOKUP(C1647,'Original PWC Results'!C:E,3,FALSE)</f>
        <v>139</v>
      </c>
      <c r="O1647">
        <f t="shared" si="128"/>
        <v>0.68417266187050352</v>
      </c>
      <c r="R1647">
        <f t="shared" si="126"/>
        <v>9</v>
      </c>
      <c r="S1647">
        <f t="shared" si="127"/>
        <v>17</v>
      </c>
    </row>
    <row r="1648" spans="1:19" x14ac:dyDescent="0.3">
      <c r="A1648">
        <f t="shared" si="129"/>
        <v>1647</v>
      </c>
      <c r="B1648" t="s">
        <v>4580</v>
      </c>
      <c r="C1648" t="str">
        <f t="shared" si="125"/>
        <v>stone_g_7_OrchardESA5</v>
      </c>
      <c r="D1648">
        <v>46.4</v>
      </c>
      <c r="E1648">
        <v>45.8</v>
      </c>
      <c r="F1648">
        <v>5.34</v>
      </c>
      <c r="G1648">
        <v>3.3</v>
      </c>
      <c r="H1648">
        <v>44</v>
      </c>
      <c r="I1648">
        <v>38.700000000000003</v>
      </c>
      <c r="J1648">
        <v>25.6</v>
      </c>
      <c r="K1648">
        <v>19.399999999999999</v>
      </c>
      <c r="L1648">
        <v>15.7</v>
      </c>
      <c r="M1648">
        <v>15.5</v>
      </c>
      <c r="N1648">
        <f>VLOOKUP(C1648,'Original PWC Results'!C:E,3,FALSE)</f>
        <v>78.400000000000006</v>
      </c>
      <c r="O1648">
        <f t="shared" si="128"/>
        <v>0.58418367346938771</v>
      </c>
      <c r="R1648">
        <f t="shared" si="126"/>
        <v>9</v>
      </c>
      <c r="S1648">
        <f t="shared" si="127"/>
        <v>17</v>
      </c>
    </row>
    <row r="1649" spans="1:19" x14ac:dyDescent="0.3">
      <c r="A1649">
        <f t="shared" si="129"/>
        <v>1648</v>
      </c>
      <c r="B1649" t="s">
        <v>4581</v>
      </c>
      <c r="C1649" t="str">
        <f t="shared" si="125"/>
        <v>stone_g_7_OrchardESA6</v>
      </c>
      <c r="D1649">
        <v>34.1</v>
      </c>
      <c r="E1649">
        <v>33.6</v>
      </c>
      <c r="F1649">
        <v>3.83</v>
      </c>
      <c r="G1649">
        <v>2.87</v>
      </c>
      <c r="H1649">
        <v>32.200000000000003</v>
      </c>
      <c r="I1649">
        <v>27.2</v>
      </c>
      <c r="J1649">
        <v>18.8</v>
      </c>
      <c r="K1649">
        <v>14</v>
      </c>
      <c r="L1649">
        <v>11</v>
      </c>
      <c r="M1649">
        <v>10.9</v>
      </c>
      <c r="N1649">
        <f>VLOOKUP(C1649,'Original PWC Results'!C:E,3,FALSE)</f>
        <v>58.7</v>
      </c>
      <c r="O1649">
        <f t="shared" si="128"/>
        <v>0.57240204429301533</v>
      </c>
      <c r="R1649">
        <f t="shared" si="126"/>
        <v>9</v>
      </c>
      <c r="S1649">
        <f t="shared" si="127"/>
        <v>17</v>
      </c>
    </row>
    <row r="1650" spans="1:19" x14ac:dyDescent="0.3">
      <c r="A1650">
        <f t="shared" si="129"/>
        <v>1649</v>
      </c>
      <c r="B1650" t="s">
        <v>4582</v>
      </c>
      <c r="C1650" t="str">
        <f t="shared" si="125"/>
        <v>stone_g_7_OrchardESA7</v>
      </c>
      <c r="D1650">
        <v>49.1</v>
      </c>
      <c r="E1650">
        <v>48.2</v>
      </c>
      <c r="F1650">
        <v>4.66</v>
      </c>
      <c r="G1650">
        <v>3.23</v>
      </c>
      <c r="H1650">
        <v>45.5</v>
      </c>
      <c r="I1650">
        <v>38.200000000000003</v>
      </c>
      <c r="J1650">
        <v>22.5</v>
      </c>
      <c r="K1650">
        <v>16.5</v>
      </c>
      <c r="L1650">
        <v>15.4</v>
      </c>
      <c r="M1650">
        <v>15.1</v>
      </c>
      <c r="N1650">
        <f>VLOOKUP(C1650,'Original PWC Results'!C:E,3,FALSE)</f>
        <v>81.5</v>
      </c>
      <c r="O1650">
        <f t="shared" si="128"/>
        <v>0.5914110429447853</v>
      </c>
      <c r="R1650">
        <f t="shared" si="126"/>
        <v>9</v>
      </c>
      <c r="S1650">
        <f t="shared" si="127"/>
        <v>17</v>
      </c>
    </row>
    <row r="1651" spans="1:19" x14ac:dyDescent="0.3">
      <c r="A1651">
        <f t="shared" si="129"/>
        <v>1650</v>
      </c>
      <c r="B1651" t="s">
        <v>4583</v>
      </c>
      <c r="C1651" t="str">
        <f t="shared" si="125"/>
        <v>stone_g_7_OrchardESA8</v>
      </c>
      <c r="D1651">
        <v>42.5</v>
      </c>
      <c r="E1651">
        <v>41.3</v>
      </c>
      <c r="F1651">
        <v>3.08</v>
      </c>
      <c r="G1651">
        <v>2.04</v>
      </c>
      <c r="H1651">
        <v>38</v>
      </c>
      <c r="I1651">
        <v>26.4</v>
      </c>
      <c r="J1651">
        <v>15.7</v>
      </c>
      <c r="K1651">
        <v>11.3</v>
      </c>
      <c r="L1651">
        <v>9.5299999999999994</v>
      </c>
      <c r="M1651">
        <v>9.35</v>
      </c>
      <c r="N1651">
        <f>VLOOKUP(C1651,'Original PWC Results'!C:E,3,FALSE)</f>
        <v>77.3</v>
      </c>
      <c r="O1651">
        <f t="shared" si="128"/>
        <v>0.53428201811125486</v>
      </c>
      <c r="R1651">
        <f t="shared" si="126"/>
        <v>9</v>
      </c>
      <c r="S1651">
        <f t="shared" si="127"/>
        <v>17</v>
      </c>
    </row>
    <row r="1652" spans="1:19" x14ac:dyDescent="0.3">
      <c r="A1652">
        <f t="shared" si="129"/>
        <v>1651</v>
      </c>
      <c r="B1652" t="s">
        <v>4584</v>
      </c>
      <c r="C1652" t="str">
        <f t="shared" si="125"/>
        <v>stone_g_7_OrchardESA9</v>
      </c>
      <c r="D1652">
        <v>39.6</v>
      </c>
      <c r="E1652">
        <v>39</v>
      </c>
      <c r="F1652">
        <v>5.08</v>
      </c>
      <c r="G1652">
        <v>3.71</v>
      </c>
      <c r="H1652">
        <v>37.299999999999997</v>
      </c>
      <c r="I1652">
        <v>32.299999999999997</v>
      </c>
      <c r="J1652">
        <v>20.9</v>
      </c>
      <c r="K1652">
        <v>15.8</v>
      </c>
      <c r="L1652">
        <v>14.6</v>
      </c>
      <c r="M1652">
        <v>14.4</v>
      </c>
      <c r="N1652">
        <f>VLOOKUP(C1652,'Original PWC Results'!C:E,3,FALSE)</f>
        <v>70.5</v>
      </c>
      <c r="O1652">
        <f t="shared" si="128"/>
        <v>0.55319148936170215</v>
      </c>
      <c r="R1652">
        <f t="shared" si="126"/>
        <v>9</v>
      </c>
      <c r="S1652">
        <f t="shared" si="127"/>
        <v>17</v>
      </c>
    </row>
    <row r="1653" spans="1:19" x14ac:dyDescent="0.3">
      <c r="A1653">
        <f t="shared" si="129"/>
        <v>1652</v>
      </c>
      <c r="B1653" t="s">
        <v>4585</v>
      </c>
      <c r="C1653" t="str">
        <f t="shared" si="125"/>
        <v>stone_g_7_OrchardESA10a</v>
      </c>
      <c r="D1653">
        <v>46.9</v>
      </c>
      <c r="E1653">
        <v>46</v>
      </c>
      <c r="F1653">
        <v>4.75</v>
      </c>
      <c r="G1653">
        <v>3.05</v>
      </c>
      <c r="H1653">
        <v>43.7</v>
      </c>
      <c r="I1653">
        <v>35.799999999999997</v>
      </c>
      <c r="J1653">
        <v>23.2</v>
      </c>
      <c r="K1653">
        <v>17.100000000000001</v>
      </c>
      <c r="L1653">
        <v>14.6</v>
      </c>
      <c r="M1653">
        <v>14.3</v>
      </c>
      <c r="N1653">
        <f>VLOOKUP(C1653,'Original PWC Results'!C:E,3,FALSE)</f>
        <v>93</v>
      </c>
      <c r="O1653">
        <f t="shared" si="128"/>
        <v>0.4946236559139785</v>
      </c>
      <c r="R1653">
        <f t="shared" si="126"/>
        <v>9</v>
      </c>
      <c r="S1653">
        <f t="shared" si="127"/>
        <v>17</v>
      </c>
    </row>
    <row r="1654" spans="1:19" x14ac:dyDescent="0.3">
      <c r="A1654">
        <f t="shared" si="129"/>
        <v>1653</v>
      </c>
      <c r="B1654" t="s">
        <v>4586</v>
      </c>
      <c r="C1654" t="str">
        <f t="shared" si="125"/>
        <v>stone_g_7_OrchardESA10b</v>
      </c>
      <c r="D1654">
        <v>42.3</v>
      </c>
      <c r="E1654">
        <v>41.8</v>
      </c>
      <c r="F1654">
        <v>6.04</v>
      </c>
      <c r="G1654">
        <v>4.2300000000000004</v>
      </c>
      <c r="H1654">
        <v>40.700000000000003</v>
      </c>
      <c r="I1654">
        <v>34.799999999999997</v>
      </c>
      <c r="J1654">
        <v>25.2</v>
      </c>
      <c r="K1654">
        <v>20</v>
      </c>
      <c r="L1654">
        <v>15.7</v>
      </c>
      <c r="M1654">
        <v>15.5</v>
      </c>
      <c r="N1654">
        <f>VLOOKUP(C1654,'Original PWC Results'!C:E,3,FALSE)</f>
        <v>74</v>
      </c>
      <c r="O1654">
        <f t="shared" si="128"/>
        <v>0.56486486486486487</v>
      </c>
      <c r="R1654">
        <f t="shared" si="126"/>
        <v>9</v>
      </c>
      <c r="S1654">
        <f t="shared" si="127"/>
        <v>17</v>
      </c>
    </row>
    <row r="1655" spans="1:19" x14ac:dyDescent="0.3">
      <c r="A1655">
        <f t="shared" si="129"/>
        <v>1654</v>
      </c>
      <c r="B1655" t="s">
        <v>4587</v>
      </c>
      <c r="C1655" t="str">
        <f t="shared" si="125"/>
        <v>stone_g_7_OrchardESA11a</v>
      </c>
      <c r="D1655">
        <v>59.5</v>
      </c>
      <c r="E1655">
        <v>58.5</v>
      </c>
      <c r="F1655">
        <v>6.25</v>
      </c>
      <c r="G1655">
        <v>3.54</v>
      </c>
      <c r="H1655">
        <v>55.9</v>
      </c>
      <c r="I1655">
        <v>49.6</v>
      </c>
      <c r="J1655">
        <v>33.299999999999997</v>
      </c>
      <c r="K1655">
        <v>23.9</v>
      </c>
      <c r="L1655">
        <v>19.600000000000001</v>
      </c>
      <c r="M1655">
        <v>19.3</v>
      </c>
      <c r="N1655">
        <f>VLOOKUP(C1655,'Original PWC Results'!C:E,3,FALSE)</f>
        <v>95.6</v>
      </c>
      <c r="O1655">
        <f t="shared" si="128"/>
        <v>0.61192468619246865</v>
      </c>
      <c r="R1655">
        <f t="shared" si="126"/>
        <v>9</v>
      </c>
      <c r="S1655">
        <f t="shared" si="127"/>
        <v>17</v>
      </c>
    </row>
    <row r="1656" spans="1:19" x14ac:dyDescent="0.3">
      <c r="A1656">
        <f t="shared" si="129"/>
        <v>1655</v>
      </c>
      <c r="B1656" t="s">
        <v>4588</v>
      </c>
      <c r="C1656" t="str">
        <f t="shared" si="125"/>
        <v>stone_g_7_OrchardESA11b</v>
      </c>
      <c r="D1656">
        <v>59</v>
      </c>
      <c r="E1656">
        <v>57.7</v>
      </c>
      <c r="F1656">
        <v>5.58</v>
      </c>
      <c r="G1656">
        <v>2.99</v>
      </c>
      <c r="H1656">
        <v>54.1</v>
      </c>
      <c r="I1656">
        <v>47</v>
      </c>
      <c r="J1656">
        <v>28.4</v>
      </c>
      <c r="K1656">
        <v>20.6</v>
      </c>
      <c r="L1656">
        <v>17.2</v>
      </c>
      <c r="M1656">
        <v>16.899999999999999</v>
      </c>
      <c r="N1656">
        <f>VLOOKUP(C1656,'Original PWC Results'!C:E,3,FALSE)</f>
        <v>98</v>
      </c>
      <c r="O1656">
        <f t="shared" si="128"/>
        <v>0.5887755102040817</v>
      </c>
      <c r="R1656">
        <f t="shared" si="126"/>
        <v>9</v>
      </c>
      <c r="S1656">
        <f t="shared" si="127"/>
        <v>17</v>
      </c>
    </row>
    <row r="1657" spans="1:19" x14ac:dyDescent="0.3">
      <c r="A1657">
        <f t="shared" si="129"/>
        <v>1656</v>
      </c>
      <c r="B1657" t="s">
        <v>4589</v>
      </c>
      <c r="C1657" t="str">
        <f t="shared" si="125"/>
        <v>stone_g_7_OrchardESA12a</v>
      </c>
      <c r="D1657">
        <v>92.1</v>
      </c>
      <c r="E1657">
        <v>90.2</v>
      </c>
      <c r="F1657">
        <v>7.07</v>
      </c>
      <c r="G1657">
        <v>3.15</v>
      </c>
      <c r="H1657">
        <v>85.9</v>
      </c>
      <c r="I1657">
        <v>63.1</v>
      </c>
      <c r="J1657">
        <v>37.5</v>
      </c>
      <c r="K1657">
        <v>27.2</v>
      </c>
      <c r="L1657">
        <v>22.9</v>
      </c>
      <c r="M1657">
        <v>22.5</v>
      </c>
      <c r="N1657">
        <f>VLOOKUP(C1657,'Original PWC Results'!C:E,3,FALSE)</f>
        <v>145</v>
      </c>
      <c r="O1657">
        <f t="shared" si="128"/>
        <v>0.62206896551724145</v>
      </c>
      <c r="R1657">
        <f t="shared" si="126"/>
        <v>9</v>
      </c>
      <c r="S1657">
        <f t="shared" si="127"/>
        <v>17</v>
      </c>
    </row>
    <row r="1658" spans="1:19" x14ac:dyDescent="0.3">
      <c r="A1658">
        <f t="shared" si="129"/>
        <v>1657</v>
      </c>
      <c r="B1658" t="s">
        <v>4590</v>
      </c>
      <c r="C1658" t="str">
        <f t="shared" si="125"/>
        <v>stone_g_7_OrchardESA12b</v>
      </c>
      <c r="D1658">
        <v>55.1</v>
      </c>
      <c r="E1658">
        <v>53.9</v>
      </c>
      <c r="F1658">
        <v>4.2699999999999996</v>
      </c>
      <c r="G1658">
        <v>2.78</v>
      </c>
      <c r="H1658">
        <v>50.6</v>
      </c>
      <c r="I1658">
        <v>36.299999999999997</v>
      </c>
      <c r="J1658">
        <v>22.2</v>
      </c>
      <c r="K1658">
        <v>16.3</v>
      </c>
      <c r="L1658">
        <v>13.5</v>
      </c>
      <c r="M1658">
        <v>13.2</v>
      </c>
      <c r="N1658">
        <f>VLOOKUP(C1658,'Original PWC Results'!C:E,3,FALSE)</f>
        <v>84.4</v>
      </c>
      <c r="O1658">
        <f t="shared" si="128"/>
        <v>0.63862559241706152</v>
      </c>
      <c r="R1658">
        <f t="shared" si="126"/>
        <v>9</v>
      </c>
      <c r="S1658">
        <f t="shared" si="127"/>
        <v>17</v>
      </c>
    </row>
    <row r="1659" spans="1:19" x14ac:dyDescent="0.3">
      <c r="A1659">
        <f t="shared" si="129"/>
        <v>1658</v>
      </c>
      <c r="B1659" t="s">
        <v>4591</v>
      </c>
      <c r="C1659" t="str">
        <f t="shared" si="125"/>
        <v>stone_g_7_OrchardESA13</v>
      </c>
      <c r="D1659">
        <v>32.9</v>
      </c>
      <c r="E1659">
        <v>32</v>
      </c>
      <c r="F1659">
        <v>3.58</v>
      </c>
      <c r="G1659">
        <v>2.58</v>
      </c>
      <c r="H1659">
        <v>29.6</v>
      </c>
      <c r="I1659">
        <v>22.3</v>
      </c>
      <c r="J1659">
        <v>15.1</v>
      </c>
      <c r="K1659">
        <v>12</v>
      </c>
      <c r="L1659">
        <v>8.9700000000000006</v>
      </c>
      <c r="M1659">
        <v>8.8800000000000008</v>
      </c>
      <c r="N1659">
        <f>VLOOKUP(C1659,'Original PWC Results'!C:E,3,FALSE)</f>
        <v>45.7</v>
      </c>
      <c r="O1659">
        <f t="shared" si="128"/>
        <v>0.70021881838074396</v>
      </c>
      <c r="R1659">
        <f t="shared" si="126"/>
        <v>9</v>
      </c>
      <c r="S1659">
        <f t="shared" si="127"/>
        <v>17</v>
      </c>
    </row>
    <row r="1660" spans="1:19" x14ac:dyDescent="0.3">
      <c r="A1660">
        <f t="shared" si="129"/>
        <v>1659</v>
      </c>
      <c r="B1660" t="s">
        <v>4592</v>
      </c>
      <c r="C1660" t="str">
        <f t="shared" si="125"/>
        <v>stone_g_7_OrchardESA14</v>
      </c>
      <c r="D1660">
        <v>29.2</v>
      </c>
      <c r="E1660">
        <v>28.9</v>
      </c>
      <c r="F1660">
        <v>5.36</v>
      </c>
      <c r="G1660">
        <v>4.57</v>
      </c>
      <c r="H1660">
        <v>28.2</v>
      </c>
      <c r="I1660">
        <v>24.5</v>
      </c>
      <c r="J1660">
        <v>20.2</v>
      </c>
      <c r="K1660">
        <v>16.399999999999999</v>
      </c>
      <c r="L1660">
        <v>12.7</v>
      </c>
      <c r="M1660">
        <v>12.6</v>
      </c>
      <c r="N1660">
        <f>VLOOKUP(C1660,'Original PWC Results'!C:E,3,FALSE)</f>
        <v>36.700000000000003</v>
      </c>
      <c r="O1660">
        <f t="shared" si="128"/>
        <v>0.78746594005449577</v>
      </c>
      <c r="R1660">
        <f t="shared" si="126"/>
        <v>9</v>
      </c>
      <c r="S1660">
        <f t="shared" si="127"/>
        <v>17</v>
      </c>
    </row>
    <row r="1661" spans="1:19" x14ac:dyDescent="0.3">
      <c r="A1661">
        <f t="shared" si="129"/>
        <v>1660</v>
      </c>
      <c r="B1661" t="s">
        <v>4593</v>
      </c>
      <c r="C1661" t="str">
        <f t="shared" si="125"/>
        <v>stone_g_7_OrchardESA15a</v>
      </c>
      <c r="D1661">
        <v>37.799999999999997</v>
      </c>
      <c r="E1661">
        <v>37.200000000000003</v>
      </c>
      <c r="F1661">
        <v>5.29</v>
      </c>
      <c r="G1661">
        <v>3.62</v>
      </c>
      <c r="H1661">
        <v>36</v>
      </c>
      <c r="I1661">
        <v>29</v>
      </c>
      <c r="J1661">
        <v>20.2</v>
      </c>
      <c r="K1661">
        <v>16</v>
      </c>
      <c r="L1661">
        <v>12.3</v>
      </c>
      <c r="M1661">
        <v>12.2</v>
      </c>
      <c r="N1661">
        <f>VLOOKUP(C1661,'Original PWC Results'!C:E,3,FALSE)</f>
        <v>73.099999999999994</v>
      </c>
      <c r="O1661">
        <f t="shared" si="128"/>
        <v>0.50889192886456913</v>
      </c>
      <c r="R1661">
        <f t="shared" si="126"/>
        <v>9</v>
      </c>
      <c r="S1661">
        <f t="shared" si="127"/>
        <v>17</v>
      </c>
    </row>
    <row r="1662" spans="1:19" x14ac:dyDescent="0.3">
      <c r="A1662">
        <f t="shared" si="129"/>
        <v>1661</v>
      </c>
      <c r="B1662" t="s">
        <v>4594</v>
      </c>
      <c r="C1662" t="str">
        <f t="shared" si="125"/>
        <v>stone_g_7_OrchardESA15a</v>
      </c>
      <c r="D1662">
        <v>35.1</v>
      </c>
      <c r="E1662">
        <v>34.5</v>
      </c>
      <c r="F1662">
        <v>5.98</v>
      </c>
      <c r="G1662">
        <v>4.29</v>
      </c>
      <c r="H1662">
        <v>32.9</v>
      </c>
      <c r="I1662">
        <v>26.6</v>
      </c>
      <c r="J1662">
        <v>18.399999999999999</v>
      </c>
      <c r="K1662">
        <v>14.8</v>
      </c>
      <c r="L1662">
        <v>11.4</v>
      </c>
      <c r="M1662">
        <v>11.3</v>
      </c>
      <c r="N1662">
        <f>VLOOKUP(C1662,'Original PWC Results'!C:E,3,FALSE)</f>
        <v>73.099999999999994</v>
      </c>
      <c r="O1662">
        <f t="shared" si="128"/>
        <v>0.47195622435020523</v>
      </c>
      <c r="R1662">
        <f t="shared" si="126"/>
        <v>9</v>
      </c>
      <c r="S1662">
        <f t="shared" si="127"/>
        <v>17</v>
      </c>
    </row>
    <row r="1663" spans="1:19" x14ac:dyDescent="0.3">
      <c r="A1663">
        <f t="shared" si="129"/>
        <v>1662</v>
      </c>
      <c r="B1663" t="s">
        <v>4595</v>
      </c>
      <c r="C1663" t="str">
        <f t="shared" si="125"/>
        <v>stone_g_7_OrchardESA16a</v>
      </c>
      <c r="D1663">
        <v>31.1</v>
      </c>
      <c r="E1663">
        <v>30.7</v>
      </c>
      <c r="F1663">
        <v>4.5199999999999996</v>
      </c>
      <c r="G1663">
        <v>4.08</v>
      </c>
      <c r="H1663">
        <v>29.8</v>
      </c>
      <c r="I1663">
        <v>25.4</v>
      </c>
      <c r="J1663">
        <v>19.7</v>
      </c>
      <c r="K1663">
        <v>15.9</v>
      </c>
      <c r="L1663">
        <v>11.9</v>
      </c>
      <c r="M1663">
        <v>11.8</v>
      </c>
      <c r="N1663">
        <f>VLOOKUP(C1663,'Original PWC Results'!C:E,3,FALSE)</f>
        <v>40.700000000000003</v>
      </c>
      <c r="O1663">
        <f t="shared" si="128"/>
        <v>0.75429975429975427</v>
      </c>
      <c r="R1663">
        <f t="shared" si="126"/>
        <v>9</v>
      </c>
      <c r="S1663">
        <f t="shared" si="127"/>
        <v>17</v>
      </c>
    </row>
    <row r="1664" spans="1:19" x14ac:dyDescent="0.3">
      <c r="A1664">
        <f t="shared" si="129"/>
        <v>1663</v>
      </c>
      <c r="B1664" t="s">
        <v>4596</v>
      </c>
      <c r="C1664" t="str">
        <f t="shared" si="125"/>
        <v>stone_g_7_OrchardESA16b</v>
      </c>
      <c r="D1664">
        <v>28.8</v>
      </c>
      <c r="E1664">
        <v>28.6</v>
      </c>
      <c r="F1664">
        <v>4.7300000000000004</v>
      </c>
      <c r="G1664">
        <v>4.3600000000000003</v>
      </c>
      <c r="H1664">
        <v>28</v>
      </c>
      <c r="I1664">
        <v>24.7</v>
      </c>
      <c r="J1664">
        <v>19.5</v>
      </c>
      <c r="K1664">
        <v>16</v>
      </c>
      <c r="L1664">
        <v>12</v>
      </c>
      <c r="M1664">
        <v>11.9</v>
      </c>
      <c r="N1664">
        <f>VLOOKUP(C1664,'Original PWC Results'!C:E,3,FALSE)</f>
        <v>34</v>
      </c>
      <c r="O1664">
        <f t="shared" si="128"/>
        <v>0.8411764705882353</v>
      </c>
      <c r="R1664">
        <f t="shared" si="126"/>
        <v>9</v>
      </c>
      <c r="S1664">
        <f t="shared" si="127"/>
        <v>17</v>
      </c>
    </row>
    <row r="1665" spans="1:19" x14ac:dyDescent="0.3">
      <c r="A1665">
        <f t="shared" si="129"/>
        <v>1664</v>
      </c>
      <c r="B1665" t="s">
        <v>4597</v>
      </c>
      <c r="C1665" t="str">
        <f t="shared" si="125"/>
        <v>stone_g_7_OrchardESA17a</v>
      </c>
      <c r="D1665">
        <v>62.9</v>
      </c>
      <c r="E1665">
        <v>62.3</v>
      </c>
      <c r="F1665">
        <v>11.9</v>
      </c>
      <c r="G1665">
        <v>8</v>
      </c>
      <c r="H1665">
        <v>61.7</v>
      </c>
      <c r="I1665">
        <v>54.9</v>
      </c>
      <c r="J1665">
        <v>45</v>
      </c>
      <c r="K1665">
        <v>37.700000000000003</v>
      </c>
      <c r="L1665">
        <v>28.2</v>
      </c>
      <c r="M1665">
        <v>28</v>
      </c>
      <c r="N1665">
        <f>VLOOKUP(C1665,'Original PWC Results'!C:E,3,FALSE)</f>
        <v>100</v>
      </c>
      <c r="O1665">
        <f t="shared" si="128"/>
        <v>0.623</v>
      </c>
      <c r="R1665">
        <f t="shared" si="126"/>
        <v>9</v>
      </c>
      <c r="S1665">
        <f t="shared" si="127"/>
        <v>17</v>
      </c>
    </row>
    <row r="1666" spans="1:19" x14ac:dyDescent="0.3">
      <c r="A1666">
        <f t="shared" si="129"/>
        <v>1665</v>
      </c>
      <c r="B1666" t="s">
        <v>4598</v>
      </c>
      <c r="C1666" t="str">
        <f t="shared" ref="C1666:C1729" si="130">LEFT(B1666,R1666-1)&amp;RIGHT(B1666,LEN(B1666)-S1666)</f>
        <v>stone_g_7_OrchardESA17b</v>
      </c>
      <c r="D1666">
        <v>28.6</v>
      </c>
      <c r="E1666">
        <v>28.3</v>
      </c>
      <c r="F1666">
        <v>4.16</v>
      </c>
      <c r="G1666">
        <v>3.94</v>
      </c>
      <c r="H1666">
        <v>27.6</v>
      </c>
      <c r="I1666">
        <v>23.6</v>
      </c>
      <c r="J1666">
        <v>17.600000000000001</v>
      </c>
      <c r="K1666">
        <v>14.1</v>
      </c>
      <c r="L1666">
        <v>10.7</v>
      </c>
      <c r="M1666">
        <v>10.6</v>
      </c>
      <c r="N1666">
        <f>VLOOKUP(C1666,'Original PWC Results'!C:E,3,FALSE)</f>
        <v>33.200000000000003</v>
      </c>
      <c r="O1666">
        <f t="shared" si="128"/>
        <v>0.85240963855421681</v>
      </c>
      <c r="R1666">
        <f t="shared" ref="R1666:R1729" si="131">SEARCH("run",B1666)</f>
        <v>9</v>
      </c>
      <c r="S1666">
        <f t="shared" ref="S1666:S1729" si="132">SEARCH("_",B1666,SEARCH("_",B1666,R1666+1)+1)</f>
        <v>17</v>
      </c>
    </row>
    <row r="1667" spans="1:19" x14ac:dyDescent="0.3">
      <c r="A1667">
        <f t="shared" si="129"/>
        <v>1666</v>
      </c>
      <c r="B1667" t="s">
        <v>4599</v>
      </c>
      <c r="C1667" t="str">
        <f t="shared" si="130"/>
        <v>stone_g_7_OrchardESA19a</v>
      </c>
      <c r="D1667">
        <v>30.8</v>
      </c>
      <c r="E1667">
        <v>30.3</v>
      </c>
      <c r="F1667">
        <v>6.38</v>
      </c>
      <c r="G1667">
        <v>5.4</v>
      </c>
      <c r="H1667">
        <v>29.1</v>
      </c>
      <c r="I1667">
        <v>24.7</v>
      </c>
      <c r="J1667">
        <v>18.399999999999999</v>
      </c>
      <c r="K1667">
        <v>15.3</v>
      </c>
      <c r="L1667">
        <v>11.6</v>
      </c>
      <c r="M1667">
        <v>11.5</v>
      </c>
      <c r="N1667">
        <f>VLOOKUP(C1667,'Original PWC Results'!C:E,3,FALSE)</f>
        <v>42.4</v>
      </c>
      <c r="O1667">
        <f t="shared" ref="O1667:O1730" si="133">E1667/N1667</f>
        <v>0.714622641509434</v>
      </c>
      <c r="R1667">
        <f t="shared" si="131"/>
        <v>9</v>
      </c>
      <c r="S1667">
        <f t="shared" si="132"/>
        <v>17</v>
      </c>
    </row>
    <row r="1668" spans="1:19" x14ac:dyDescent="0.3">
      <c r="A1668">
        <f t="shared" ref="A1668:A1731" si="134">A1667+1</f>
        <v>1667</v>
      </c>
      <c r="B1668" t="s">
        <v>4600</v>
      </c>
      <c r="C1668" t="str">
        <f t="shared" si="130"/>
        <v>stone_g_7_OrchardESA19b</v>
      </c>
      <c r="D1668">
        <v>39.5</v>
      </c>
      <c r="E1668">
        <v>39</v>
      </c>
      <c r="F1668">
        <v>10.1</v>
      </c>
      <c r="G1668">
        <v>7.51</v>
      </c>
      <c r="H1668">
        <v>37.6</v>
      </c>
      <c r="I1668">
        <v>32.6</v>
      </c>
      <c r="J1668">
        <v>24.3</v>
      </c>
      <c r="K1668">
        <v>20.9</v>
      </c>
      <c r="L1668">
        <v>16</v>
      </c>
      <c r="M1668">
        <v>15.9</v>
      </c>
      <c r="N1668">
        <f>VLOOKUP(C1668,'Original PWC Results'!C:E,3,FALSE)</f>
        <v>67.599999999999994</v>
      </c>
      <c r="O1668">
        <f t="shared" si="133"/>
        <v>0.57692307692307698</v>
      </c>
      <c r="R1668">
        <f t="shared" si="131"/>
        <v>9</v>
      </c>
      <c r="S1668">
        <f t="shared" si="132"/>
        <v>17</v>
      </c>
    </row>
    <row r="1669" spans="1:19" x14ac:dyDescent="0.3">
      <c r="A1669">
        <f t="shared" si="134"/>
        <v>1668</v>
      </c>
      <c r="B1669" t="s">
        <v>4601</v>
      </c>
      <c r="C1669" t="str">
        <f t="shared" si="130"/>
        <v>stone_g_7_OrchardESA20a</v>
      </c>
      <c r="D1669">
        <v>125</v>
      </c>
      <c r="E1669">
        <v>123</v>
      </c>
      <c r="F1669">
        <v>10.8</v>
      </c>
      <c r="G1669">
        <v>4</v>
      </c>
      <c r="H1669">
        <v>119</v>
      </c>
      <c r="I1669">
        <v>96.5</v>
      </c>
      <c r="J1669">
        <v>57.4</v>
      </c>
      <c r="K1669">
        <v>41.3</v>
      </c>
      <c r="L1669">
        <v>33.6</v>
      </c>
      <c r="M1669">
        <v>33</v>
      </c>
      <c r="N1669">
        <f>VLOOKUP(C1669,'Original PWC Results'!C:E,3,FALSE)</f>
        <v>243</v>
      </c>
      <c r="O1669">
        <f t="shared" si="133"/>
        <v>0.50617283950617287</v>
      </c>
      <c r="R1669">
        <f t="shared" si="131"/>
        <v>9</v>
      </c>
      <c r="S1669">
        <f t="shared" si="132"/>
        <v>17</v>
      </c>
    </row>
    <row r="1670" spans="1:19" x14ac:dyDescent="0.3">
      <c r="A1670">
        <f t="shared" si="134"/>
        <v>1669</v>
      </c>
      <c r="B1670" t="s">
        <v>4602</v>
      </c>
      <c r="C1670" t="str">
        <f t="shared" si="130"/>
        <v>stone_g_7_OrchardESA20b</v>
      </c>
      <c r="D1670">
        <v>130</v>
      </c>
      <c r="E1670">
        <v>127</v>
      </c>
      <c r="F1670">
        <v>10.4</v>
      </c>
      <c r="G1670">
        <v>3.72</v>
      </c>
      <c r="H1670">
        <v>119</v>
      </c>
      <c r="I1670">
        <v>93.6</v>
      </c>
      <c r="J1670">
        <v>53.7</v>
      </c>
      <c r="K1670">
        <v>39.200000000000003</v>
      </c>
      <c r="L1670">
        <v>31.2</v>
      </c>
      <c r="M1670">
        <v>30.8</v>
      </c>
      <c r="N1670">
        <f>VLOOKUP(C1670,'Original PWC Results'!C:E,3,FALSE)</f>
        <v>202</v>
      </c>
      <c r="O1670">
        <f t="shared" si="133"/>
        <v>0.62871287128712872</v>
      </c>
      <c r="R1670">
        <f t="shared" si="131"/>
        <v>9</v>
      </c>
      <c r="S1670">
        <f t="shared" si="132"/>
        <v>17</v>
      </c>
    </row>
    <row r="1671" spans="1:19" x14ac:dyDescent="0.3">
      <c r="A1671">
        <f t="shared" si="134"/>
        <v>1670</v>
      </c>
      <c r="B1671" t="s">
        <v>4603</v>
      </c>
      <c r="C1671" t="str">
        <f t="shared" si="130"/>
        <v>stone_g_4_OrchardESA1</v>
      </c>
      <c r="D1671">
        <v>59.7</v>
      </c>
      <c r="E1671">
        <v>57.3</v>
      </c>
      <c r="F1671">
        <v>6.2</v>
      </c>
      <c r="G1671">
        <v>3.17</v>
      </c>
      <c r="H1671">
        <v>54.2</v>
      </c>
      <c r="I1671">
        <v>44.7</v>
      </c>
      <c r="J1671">
        <v>29.6</v>
      </c>
      <c r="K1671">
        <v>22.5</v>
      </c>
      <c r="L1671">
        <v>18.899999999999999</v>
      </c>
      <c r="M1671">
        <v>18.600000000000001</v>
      </c>
      <c r="N1671">
        <f>VLOOKUP(C1671,'Original PWC Results'!C:E,3,FALSE)</f>
        <v>128</v>
      </c>
      <c r="O1671">
        <f t="shared" si="133"/>
        <v>0.44765624999999998</v>
      </c>
      <c r="R1671">
        <f t="shared" si="131"/>
        <v>9</v>
      </c>
      <c r="S1671">
        <f t="shared" si="132"/>
        <v>17</v>
      </c>
    </row>
    <row r="1672" spans="1:19" x14ac:dyDescent="0.3">
      <c r="A1672">
        <f t="shared" si="134"/>
        <v>1671</v>
      </c>
      <c r="B1672" t="s">
        <v>4604</v>
      </c>
      <c r="C1672" t="str">
        <f t="shared" si="130"/>
        <v>stone_g_4_OrchardESA2</v>
      </c>
      <c r="D1672">
        <v>76.7</v>
      </c>
      <c r="E1672">
        <v>64</v>
      </c>
      <c r="F1672">
        <v>5.35</v>
      </c>
      <c r="G1672">
        <v>2.5</v>
      </c>
      <c r="H1672">
        <v>53.6</v>
      </c>
      <c r="I1672">
        <v>36.799999999999997</v>
      </c>
      <c r="J1672">
        <v>23.5</v>
      </c>
      <c r="K1672">
        <v>18.600000000000001</v>
      </c>
      <c r="L1672">
        <v>14.4</v>
      </c>
      <c r="M1672">
        <v>14.2</v>
      </c>
      <c r="N1672">
        <f>VLOOKUP(C1672,'Original PWC Results'!C:E,3,FALSE)</f>
        <v>127</v>
      </c>
      <c r="O1672">
        <f t="shared" si="133"/>
        <v>0.50393700787401574</v>
      </c>
      <c r="R1672">
        <f t="shared" si="131"/>
        <v>9</v>
      </c>
      <c r="S1672">
        <f t="shared" si="132"/>
        <v>17</v>
      </c>
    </row>
    <row r="1673" spans="1:19" x14ac:dyDescent="0.3">
      <c r="A1673">
        <f t="shared" si="134"/>
        <v>1672</v>
      </c>
      <c r="B1673" t="s">
        <v>4605</v>
      </c>
      <c r="C1673" t="str">
        <f t="shared" si="130"/>
        <v>stone_g_4_OrchardESA3</v>
      </c>
      <c r="D1673">
        <v>258</v>
      </c>
      <c r="E1673">
        <v>201</v>
      </c>
      <c r="F1673">
        <v>16.600000000000001</v>
      </c>
      <c r="G1673">
        <v>9.1</v>
      </c>
      <c r="H1673">
        <v>158</v>
      </c>
      <c r="I1673">
        <v>119</v>
      </c>
      <c r="J1673">
        <v>79.099999999999994</v>
      </c>
      <c r="K1673">
        <v>60.5</v>
      </c>
      <c r="L1673">
        <v>47.3</v>
      </c>
      <c r="M1673">
        <v>46.8</v>
      </c>
      <c r="N1673">
        <f>VLOOKUP(C1673,'Original PWC Results'!C:E,3,FALSE)</f>
        <v>287</v>
      </c>
      <c r="O1673">
        <f t="shared" si="133"/>
        <v>0.70034843205574915</v>
      </c>
      <c r="R1673">
        <f t="shared" si="131"/>
        <v>9</v>
      </c>
      <c r="S1673">
        <f t="shared" si="132"/>
        <v>17</v>
      </c>
    </row>
    <row r="1674" spans="1:19" x14ac:dyDescent="0.3">
      <c r="A1674">
        <f t="shared" si="134"/>
        <v>1673</v>
      </c>
      <c r="B1674" t="s">
        <v>4606</v>
      </c>
      <c r="C1674" t="str">
        <f t="shared" si="130"/>
        <v>stone_g_4_OrchardESA4</v>
      </c>
      <c r="D1674">
        <v>198</v>
      </c>
      <c r="E1674">
        <v>164</v>
      </c>
      <c r="F1674">
        <v>13.9</v>
      </c>
      <c r="G1674">
        <v>6.17</v>
      </c>
      <c r="H1674">
        <v>137</v>
      </c>
      <c r="I1674">
        <v>97.9</v>
      </c>
      <c r="J1674">
        <v>56.4</v>
      </c>
      <c r="K1674">
        <v>43.1</v>
      </c>
      <c r="L1674">
        <v>47.8</v>
      </c>
      <c r="M1674">
        <v>47.1</v>
      </c>
      <c r="N1674">
        <f>VLOOKUP(C1674,'Original PWC Results'!C:E,3,FALSE)</f>
        <v>243</v>
      </c>
      <c r="O1674">
        <f t="shared" si="133"/>
        <v>0.67489711934156382</v>
      </c>
      <c r="R1674">
        <f t="shared" si="131"/>
        <v>9</v>
      </c>
      <c r="S1674">
        <f t="shared" si="132"/>
        <v>17</v>
      </c>
    </row>
    <row r="1675" spans="1:19" x14ac:dyDescent="0.3">
      <c r="A1675">
        <f t="shared" si="134"/>
        <v>1674</v>
      </c>
      <c r="B1675" t="s">
        <v>4607</v>
      </c>
      <c r="C1675" t="str">
        <f t="shared" si="130"/>
        <v>stone_g_4_OrchardESA5</v>
      </c>
      <c r="D1675">
        <v>63.1</v>
      </c>
      <c r="E1675">
        <v>60.1</v>
      </c>
      <c r="F1675">
        <v>6.47</v>
      </c>
      <c r="G1675">
        <v>2.94</v>
      </c>
      <c r="H1675">
        <v>56.6</v>
      </c>
      <c r="I1675">
        <v>50.4</v>
      </c>
      <c r="J1675">
        <v>32</v>
      </c>
      <c r="K1675">
        <v>24</v>
      </c>
      <c r="L1675">
        <v>20.100000000000001</v>
      </c>
      <c r="M1675">
        <v>19.899999999999999</v>
      </c>
      <c r="N1675">
        <f>VLOOKUP(C1675,'Original PWC Results'!C:E,3,FALSE)</f>
        <v>123</v>
      </c>
      <c r="O1675">
        <f t="shared" si="133"/>
        <v>0.48861788617886182</v>
      </c>
      <c r="R1675">
        <f t="shared" si="131"/>
        <v>9</v>
      </c>
      <c r="S1675">
        <f t="shared" si="132"/>
        <v>17</v>
      </c>
    </row>
    <row r="1676" spans="1:19" x14ac:dyDescent="0.3">
      <c r="A1676">
        <f t="shared" si="134"/>
        <v>1675</v>
      </c>
      <c r="B1676" t="s">
        <v>4608</v>
      </c>
      <c r="C1676" t="str">
        <f t="shared" si="130"/>
        <v>stone_g_4_OrchardESA6</v>
      </c>
      <c r="D1676">
        <v>32.799999999999997</v>
      </c>
      <c r="E1676">
        <v>32.4</v>
      </c>
      <c r="F1676">
        <v>3.71</v>
      </c>
      <c r="G1676">
        <v>2.46</v>
      </c>
      <c r="H1676">
        <v>31</v>
      </c>
      <c r="I1676">
        <v>26.6</v>
      </c>
      <c r="J1676">
        <v>18.7</v>
      </c>
      <c r="K1676">
        <v>13.9</v>
      </c>
      <c r="L1676">
        <v>11</v>
      </c>
      <c r="M1676">
        <v>10.8</v>
      </c>
      <c r="N1676">
        <f>VLOOKUP(C1676,'Original PWC Results'!C:E,3,FALSE)</f>
        <v>74.2</v>
      </c>
      <c r="O1676">
        <f t="shared" si="133"/>
        <v>0.43665768194070076</v>
      </c>
      <c r="R1676">
        <f t="shared" si="131"/>
        <v>9</v>
      </c>
      <c r="S1676">
        <f t="shared" si="132"/>
        <v>17</v>
      </c>
    </row>
    <row r="1677" spans="1:19" x14ac:dyDescent="0.3">
      <c r="A1677">
        <f t="shared" si="134"/>
        <v>1676</v>
      </c>
      <c r="B1677" t="s">
        <v>4609</v>
      </c>
      <c r="C1677" t="str">
        <f t="shared" si="130"/>
        <v>stone_g_4_OrchardESA7</v>
      </c>
      <c r="D1677">
        <v>84.6</v>
      </c>
      <c r="E1677">
        <v>75.7</v>
      </c>
      <c r="F1677">
        <v>6.14</v>
      </c>
      <c r="G1677">
        <v>3.29</v>
      </c>
      <c r="H1677">
        <v>66.8</v>
      </c>
      <c r="I1677">
        <v>53.7</v>
      </c>
      <c r="J1677">
        <v>30.6</v>
      </c>
      <c r="K1677">
        <v>22.3</v>
      </c>
      <c r="L1677">
        <v>24.2</v>
      </c>
      <c r="M1677">
        <v>23.8</v>
      </c>
      <c r="N1677">
        <f>VLOOKUP(C1677,'Original PWC Results'!C:E,3,FALSE)</f>
        <v>142</v>
      </c>
      <c r="O1677">
        <f t="shared" si="133"/>
        <v>0.53309859154929584</v>
      </c>
      <c r="R1677">
        <f t="shared" si="131"/>
        <v>9</v>
      </c>
      <c r="S1677">
        <f t="shared" si="132"/>
        <v>17</v>
      </c>
    </row>
    <row r="1678" spans="1:19" x14ac:dyDescent="0.3">
      <c r="A1678">
        <f t="shared" si="134"/>
        <v>1677</v>
      </c>
      <c r="B1678" t="s">
        <v>4610</v>
      </c>
      <c r="C1678" t="str">
        <f t="shared" si="130"/>
        <v>stone_g_4_OrchardESA8</v>
      </c>
      <c r="D1678">
        <v>68.5</v>
      </c>
      <c r="E1678">
        <v>61.6</v>
      </c>
      <c r="F1678">
        <v>3.84</v>
      </c>
      <c r="G1678">
        <v>1.9</v>
      </c>
      <c r="H1678">
        <v>53.8</v>
      </c>
      <c r="I1678">
        <v>36.200000000000003</v>
      </c>
      <c r="J1678">
        <v>20</v>
      </c>
      <c r="K1678">
        <v>14.4</v>
      </c>
      <c r="L1678">
        <v>12.4</v>
      </c>
      <c r="M1678">
        <v>12.2</v>
      </c>
      <c r="N1678">
        <f>VLOOKUP(C1678,'Original PWC Results'!C:E,3,FALSE)</f>
        <v>132</v>
      </c>
      <c r="O1678">
        <f t="shared" si="133"/>
        <v>0.46666666666666667</v>
      </c>
      <c r="R1678">
        <f t="shared" si="131"/>
        <v>9</v>
      </c>
      <c r="S1678">
        <f t="shared" si="132"/>
        <v>17</v>
      </c>
    </row>
    <row r="1679" spans="1:19" x14ac:dyDescent="0.3">
      <c r="A1679">
        <f t="shared" si="134"/>
        <v>1678</v>
      </c>
      <c r="B1679" t="s">
        <v>4611</v>
      </c>
      <c r="C1679" t="str">
        <f t="shared" si="130"/>
        <v>stone_g_4_OrchardESA9</v>
      </c>
      <c r="D1679">
        <v>54</v>
      </c>
      <c r="E1679">
        <v>51.2</v>
      </c>
      <c r="F1679">
        <v>6.46</v>
      </c>
      <c r="G1679">
        <v>3.59</v>
      </c>
      <c r="H1679">
        <v>47.8</v>
      </c>
      <c r="I1679">
        <v>42.1</v>
      </c>
      <c r="J1679">
        <v>26.6</v>
      </c>
      <c r="K1679">
        <v>19.8</v>
      </c>
      <c r="L1679">
        <v>22.5</v>
      </c>
      <c r="M1679">
        <v>22.3</v>
      </c>
      <c r="N1679">
        <f>VLOOKUP(C1679,'Original PWC Results'!C:E,3,FALSE)</f>
        <v>113</v>
      </c>
      <c r="O1679">
        <f t="shared" si="133"/>
        <v>0.45309734513274341</v>
      </c>
      <c r="R1679">
        <f t="shared" si="131"/>
        <v>9</v>
      </c>
      <c r="S1679">
        <f t="shared" si="132"/>
        <v>17</v>
      </c>
    </row>
    <row r="1680" spans="1:19" x14ac:dyDescent="0.3">
      <c r="A1680">
        <f t="shared" si="134"/>
        <v>1679</v>
      </c>
      <c r="B1680" t="s">
        <v>4612</v>
      </c>
      <c r="C1680" t="str">
        <f t="shared" si="130"/>
        <v>stone_g_4_OrchardESA10a</v>
      </c>
      <c r="D1680">
        <v>69.5</v>
      </c>
      <c r="E1680">
        <v>65.599999999999994</v>
      </c>
      <c r="F1680">
        <v>6.43</v>
      </c>
      <c r="G1680">
        <v>2.95</v>
      </c>
      <c r="H1680">
        <v>61.5</v>
      </c>
      <c r="I1680">
        <v>49.9</v>
      </c>
      <c r="J1680">
        <v>32.5</v>
      </c>
      <c r="K1680">
        <v>23.7</v>
      </c>
      <c r="L1680">
        <v>21.4</v>
      </c>
      <c r="M1680">
        <v>21.1</v>
      </c>
      <c r="N1680">
        <f>VLOOKUP(C1680,'Original PWC Results'!C:E,3,FALSE)</f>
        <v>151</v>
      </c>
      <c r="O1680">
        <f t="shared" si="133"/>
        <v>0.4344370860927152</v>
      </c>
      <c r="R1680">
        <f t="shared" si="131"/>
        <v>9</v>
      </c>
      <c r="S1680">
        <f t="shared" si="132"/>
        <v>17</v>
      </c>
    </row>
    <row r="1681" spans="1:19" x14ac:dyDescent="0.3">
      <c r="A1681">
        <f t="shared" si="134"/>
        <v>1680</v>
      </c>
      <c r="B1681" t="s">
        <v>4613</v>
      </c>
      <c r="C1681" t="str">
        <f t="shared" si="130"/>
        <v>stone_g_4_OrchardESA10b</v>
      </c>
      <c r="D1681">
        <v>54.6</v>
      </c>
      <c r="E1681">
        <v>53.2</v>
      </c>
      <c r="F1681">
        <v>7.15</v>
      </c>
      <c r="G1681">
        <v>3.62</v>
      </c>
      <c r="H1681">
        <v>51.3</v>
      </c>
      <c r="I1681">
        <v>44</v>
      </c>
      <c r="J1681">
        <v>30.7</v>
      </c>
      <c r="K1681">
        <v>24.1</v>
      </c>
      <c r="L1681">
        <v>19.5</v>
      </c>
      <c r="M1681">
        <v>19.3</v>
      </c>
      <c r="N1681">
        <f>VLOOKUP(C1681,'Original PWC Results'!C:E,3,FALSE)</f>
        <v>112</v>
      </c>
      <c r="O1681">
        <f t="shared" si="133"/>
        <v>0.47500000000000003</v>
      </c>
      <c r="R1681">
        <f t="shared" si="131"/>
        <v>9</v>
      </c>
      <c r="S1681">
        <f t="shared" si="132"/>
        <v>17</v>
      </c>
    </row>
    <row r="1682" spans="1:19" x14ac:dyDescent="0.3">
      <c r="A1682">
        <f t="shared" si="134"/>
        <v>1681</v>
      </c>
      <c r="B1682" t="s">
        <v>4614</v>
      </c>
      <c r="C1682" t="str">
        <f t="shared" si="130"/>
        <v>stone_g_4_OrchardESA11a</v>
      </c>
      <c r="D1682">
        <v>98.6</v>
      </c>
      <c r="E1682">
        <v>85</v>
      </c>
      <c r="F1682">
        <v>6.4</v>
      </c>
      <c r="G1682">
        <v>3.79</v>
      </c>
      <c r="H1682">
        <v>75.099999999999994</v>
      </c>
      <c r="I1682">
        <v>57.4</v>
      </c>
      <c r="J1682">
        <v>34.6</v>
      </c>
      <c r="K1682">
        <v>24.8</v>
      </c>
      <c r="L1682">
        <v>20.7</v>
      </c>
      <c r="M1682">
        <v>20.399999999999999</v>
      </c>
      <c r="N1682">
        <f>VLOOKUP(C1682,'Original PWC Results'!C:E,3,FALSE)</f>
        <v>140</v>
      </c>
      <c r="O1682">
        <f t="shared" si="133"/>
        <v>0.6071428571428571</v>
      </c>
      <c r="R1682">
        <f t="shared" si="131"/>
        <v>9</v>
      </c>
      <c r="S1682">
        <f t="shared" si="132"/>
        <v>17</v>
      </c>
    </row>
    <row r="1683" spans="1:19" x14ac:dyDescent="0.3">
      <c r="A1683">
        <f t="shared" si="134"/>
        <v>1682</v>
      </c>
      <c r="B1683" t="s">
        <v>4615</v>
      </c>
      <c r="C1683" t="str">
        <f t="shared" si="130"/>
        <v>stone_g_4_OrchardESA11b</v>
      </c>
      <c r="D1683">
        <v>105</v>
      </c>
      <c r="E1683">
        <v>94.8</v>
      </c>
      <c r="F1683">
        <v>7.1</v>
      </c>
      <c r="G1683">
        <v>3.06</v>
      </c>
      <c r="H1683">
        <v>83.6</v>
      </c>
      <c r="I1683">
        <v>64.2</v>
      </c>
      <c r="J1683">
        <v>37.1</v>
      </c>
      <c r="K1683">
        <v>26.7</v>
      </c>
      <c r="L1683">
        <v>22.6</v>
      </c>
      <c r="M1683">
        <v>22.2</v>
      </c>
      <c r="N1683">
        <f>VLOOKUP(C1683,'Original PWC Results'!C:E,3,FALSE)</f>
        <v>164</v>
      </c>
      <c r="O1683">
        <f t="shared" si="133"/>
        <v>0.57804878048780484</v>
      </c>
      <c r="R1683">
        <f t="shared" si="131"/>
        <v>9</v>
      </c>
      <c r="S1683">
        <f t="shared" si="132"/>
        <v>17</v>
      </c>
    </row>
    <row r="1684" spans="1:19" x14ac:dyDescent="0.3">
      <c r="A1684">
        <f t="shared" si="134"/>
        <v>1683</v>
      </c>
      <c r="B1684" t="s">
        <v>4616</v>
      </c>
      <c r="C1684" t="str">
        <f t="shared" si="130"/>
        <v>stone_g_4_OrchardESA12a</v>
      </c>
      <c r="D1684">
        <v>165</v>
      </c>
      <c r="E1684">
        <v>140</v>
      </c>
      <c r="F1684">
        <v>8.2799999999999994</v>
      </c>
      <c r="G1684">
        <v>3.34</v>
      </c>
      <c r="H1684">
        <v>109</v>
      </c>
      <c r="I1684">
        <v>82</v>
      </c>
      <c r="J1684">
        <v>45.6</v>
      </c>
      <c r="K1684">
        <v>32.4</v>
      </c>
      <c r="L1684">
        <v>28.1</v>
      </c>
      <c r="M1684">
        <v>27.7</v>
      </c>
      <c r="N1684">
        <f>VLOOKUP(C1684,'Original PWC Results'!C:E,3,FALSE)</f>
        <v>209</v>
      </c>
      <c r="O1684">
        <f t="shared" si="133"/>
        <v>0.66985645933014359</v>
      </c>
      <c r="R1684">
        <f t="shared" si="131"/>
        <v>9</v>
      </c>
      <c r="S1684">
        <f t="shared" si="132"/>
        <v>17</v>
      </c>
    </row>
    <row r="1685" spans="1:19" x14ac:dyDescent="0.3">
      <c r="A1685">
        <f t="shared" si="134"/>
        <v>1684</v>
      </c>
      <c r="B1685" t="s">
        <v>4617</v>
      </c>
      <c r="C1685" t="str">
        <f t="shared" si="130"/>
        <v>stone_g_4_OrchardESA12b</v>
      </c>
      <c r="D1685">
        <v>93.6</v>
      </c>
      <c r="E1685">
        <v>86.2</v>
      </c>
      <c r="F1685">
        <v>5.44</v>
      </c>
      <c r="G1685">
        <v>2.79</v>
      </c>
      <c r="H1685">
        <v>77.5</v>
      </c>
      <c r="I1685">
        <v>55.2</v>
      </c>
      <c r="J1685">
        <v>29.2</v>
      </c>
      <c r="K1685">
        <v>21.1</v>
      </c>
      <c r="L1685">
        <v>19.2</v>
      </c>
      <c r="M1685">
        <v>18.600000000000001</v>
      </c>
      <c r="N1685">
        <f>VLOOKUP(C1685,'Original PWC Results'!C:E,3,FALSE)</f>
        <v>148</v>
      </c>
      <c r="O1685">
        <f t="shared" si="133"/>
        <v>0.58243243243243248</v>
      </c>
      <c r="R1685">
        <f t="shared" si="131"/>
        <v>9</v>
      </c>
      <c r="S1685">
        <f t="shared" si="132"/>
        <v>17</v>
      </c>
    </row>
    <row r="1686" spans="1:19" x14ac:dyDescent="0.3">
      <c r="A1686">
        <f t="shared" si="134"/>
        <v>1685</v>
      </c>
      <c r="B1686" t="s">
        <v>4618</v>
      </c>
      <c r="C1686" t="str">
        <f t="shared" si="130"/>
        <v>stone_g_4_OrchardESA13</v>
      </c>
      <c r="D1686">
        <v>44.4</v>
      </c>
      <c r="E1686">
        <v>41.7</v>
      </c>
      <c r="F1686">
        <v>4.0999999999999996</v>
      </c>
      <c r="G1686">
        <v>2.36</v>
      </c>
      <c r="H1686">
        <v>37.4</v>
      </c>
      <c r="I1686">
        <v>29</v>
      </c>
      <c r="J1686">
        <v>16.600000000000001</v>
      </c>
      <c r="K1686">
        <v>13</v>
      </c>
      <c r="L1686">
        <v>10.1</v>
      </c>
      <c r="M1686">
        <v>10.3</v>
      </c>
      <c r="N1686">
        <f>VLOOKUP(C1686,'Original PWC Results'!C:E,3,FALSE)</f>
        <v>78.900000000000006</v>
      </c>
      <c r="O1686">
        <f t="shared" si="133"/>
        <v>0.52851711026615966</v>
      </c>
      <c r="R1686">
        <f t="shared" si="131"/>
        <v>9</v>
      </c>
      <c r="S1686">
        <f t="shared" si="132"/>
        <v>17</v>
      </c>
    </row>
    <row r="1687" spans="1:19" x14ac:dyDescent="0.3">
      <c r="A1687">
        <f t="shared" si="134"/>
        <v>1686</v>
      </c>
      <c r="B1687" t="s">
        <v>4619</v>
      </c>
      <c r="C1687" t="str">
        <f t="shared" si="130"/>
        <v>stone_g_4_OrchardESA14</v>
      </c>
      <c r="D1687">
        <v>30.7</v>
      </c>
      <c r="E1687">
        <v>29.9</v>
      </c>
      <c r="F1687">
        <v>5.2</v>
      </c>
      <c r="G1687">
        <v>3.75</v>
      </c>
      <c r="H1687">
        <v>28.5</v>
      </c>
      <c r="I1687">
        <v>23.6</v>
      </c>
      <c r="J1687">
        <v>19.5</v>
      </c>
      <c r="K1687">
        <v>16.399999999999999</v>
      </c>
      <c r="L1687">
        <v>12.7</v>
      </c>
      <c r="M1687">
        <v>12.6</v>
      </c>
      <c r="N1687">
        <f>VLOOKUP(C1687,'Original PWC Results'!C:E,3,FALSE)</f>
        <v>51.1</v>
      </c>
      <c r="O1687">
        <f t="shared" si="133"/>
        <v>0.58512720156555764</v>
      </c>
      <c r="R1687">
        <f t="shared" si="131"/>
        <v>9</v>
      </c>
      <c r="S1687">
        <f t="shared" si="132"/>
        <v>17</v>
      </c>
    </row>
    <row r="1688" spans="1:19" x14ac:dyDescent="0.3">
      <c r="A1688">
        <f t="shared" si="134"/>
        <v>1687</v>
      </c>
      <c r="B1688" t="s">
        <v>4620</v>
      </c>
      <c r="C1688" t="str">
        <f t="shared" si="130"/>
        <v>stone_g_4_OrchardESA15a</v>
      </c>
      <c r="D1688">
        <v>52.5</v>
      </c>
      <c r="E1688">
        <v>48.8</v>
      </c>
      <c r="F1688">
        <v>5.37</v>
      </c>
      <c r="G1688">
        <v>2.98</v>
      </c>
      <c r="H1688">
        <v>46.5</v>
      </c>
      <c r="I1688">
        <v>36</v>
      </c>
      <c r="J1688">
        <v>23</v>
      </c>
      <c r="K1688">
        <v>17.600000000000001</v>
      </c>
      <c r="L1688">
        <v>14.2</v>
      </c>
      <c r="M1688">
        <v>14</v>
      </c>
      <c r="N1688">
        <f>VLOOKUP(C1688,'Original PWC Results'!C:E,3,FALSE)</f>
        <v>110</v>
      </c>
      <c r="O1688">
        <f t="shared" si="133"/>
        <v>0.44363636363636361</v>
      </c>
      <c r="R1688">
        <f t="shared" si="131"/>
        <v>9</v>
      </c>
      <c r="S1688">
        <f t="shared" si="132"/>
        <v>17</v>
      </c>
    </row>
    <row r="1689" spans="1:19" x14ac:dyDescent="0.3">
      <c r="A1689">
        <f t="shared" si="134"/>
        <v>1688</v>
      </c>
      <c r="B1689" t="s">
        <v>4621</v>
      </c>
      <c r="C1689" t="str">
        <f t="shared" si="130"/>
        <v>stone_g_4_OrchardESA15a</v>
      </c>
      <c r="D1689">
        <v>39.799999999999997</v>
      </c>
      <c r="E1689">
        <v>39.200000000000003</v>
      </c>
      <c r="F1689">
        <v>6.35</v>
      </c>
      <c r="G1689">
        <v>3.52</v>
      </c>
      <c r="H1689">
        <v>37.5</v>
      </c>
      <c r="I1689">
        <v>31.1</v>
      </c>
      <c r="J1689">
        <v>21</v>
      </c>
      <c r="K1689">
        <v>16.7</v>
      </c>
      <c r="L1689">
        <v>12.8</v>
      </c>
      <c r="M1689">
        <v>12.7</v>
      </c>
      <c r="N1689">
        <f>VLOOKUP(C1689,'Original PWC Results'!C:E,3,FALSE)</f>
        <v>110</v>
      </c>
      <c r="O1689">
        <f t="shared" si="133"/>
        <v>0.35636363636363638</v>
      </c>
      <c r="R1689">
        <f t="shared" si="131"/>
        <v>9</v>
      </c>
      <c r="S1689">
        <f t="shared" si="132"/>
        <v>17</v>
      </c>
    </row>
    <row r="1690" spans="1:19" x14ac:dyDescent="0.3">
      <c r="A1690">
        <f t="shared" si="134"/>
        <v>1689</v>
      </c>
      <c r="B1690" t="s">
        <v>4622</v>
      </c>
      <c r="C1690" t="str">
        <f t="shared" si="130"/>
        <v>stone_g_4_OrchardESA16a</v>
      </c>
      <c r="D1690">
        <v>29.3</v>
      </c>
      <c r="E1690">
        <v>29</v>
      </c>
      <c r="F1690">
        <v>4.2699999999999996</v>
      </c>
      <c r="G1690">
        <v>3.28</v>
      </c>
      <c r="H1690">
        <v>28.1</v>
      </c>
      <c r="I1690">
        <v>24.6</v>
      </c>
      <c r="J1690">
        <v>19.399999999999999</v>
      </c>
      <c r="K1690">
        <v>15.5</v>
      </c>
      <c r="L1690">
        <v>11.6</v>
      </c>
      <c r="M1690">
        <v>11.5</v>
      </c>
      <c r="N1690">
        <f>VLOOKUP(C1690,'Original PWC Results'!C:E,3,FALSE)</f>
        <v>54</v>
      </c>
      <c r="O1690">
        <f t="shared" si="133"/>
        <v>0.53703703703703709</v>
      </c>
      <c r="R1690">
        <f t="shared" si="131"/>
        <v>9</v>
      </c>
      <c r="S1690">
        <f t="shared" si="132"/>
        <v>17</v>
      </c>
    </row>
    <row r="1691" spans="1:19" x14ac:dyDescent="0.3">
      <c r="A1691">
        <f t="shared" si="134"/>
        <v>1690</v>
      </c>
      <c r="B1691" t="s">
        <v>4623</v>
      </c>
      <c r="C1691" t="str">
        <f t="shared" si="130"/>
        <v>stone_g_4_OrchardESA16b</v>
      </c>
      <c r="D1691">
        <v>22.6</v>
      </c>
      <c r="E1691">
        <v>22.4</v>
      </c>
      <c r="F1691">
        <v>3.72</v>
      </c>
      <c r="G1691">
        <v>3.42</v>
      </c>
      <c r="H1691">
        <v>21.9</v>
      </c>
      <c r="I1691">
        <v>19.5</v>
      </c>
      <c r="J1691">
        <v>15.5</v>
      </c>
      <c r="K1691">
        <v>12.8</v>
      </c>
      <c r="L1691">
        <v>9.58</v>
      </c>
      <c r="M1691">
        <v>9.51</v>
      </c>
      <c r="N1691">
        <f>VLOOKUP(C1691,'Original PWC Results'!C:E,3,FALSE)</f>
        <v>37.200000000000003</v>
      </c>
      <c r="O1691">
        <f t="shared" si="133"/>
        <v>0.60215053763440851</v>
      </c>
      <c r="R1691">
        <f t="shared" si="131"/>
        <v>9</v>
      </c>
      <c r="S1691">
        <f t="shared" si="132"/>
        <v>17</v>
      </c>
    </row>
    <row r="1692" spans="1:19" x14ac:dyDescent="0.3">
      <c r="A1692">
        <f t="shared" si="134"/>
        <v>1691</v>
      </c>
      <c r="B1692" t="s">
        <v>4624</v>
      </c>
      <c r="C1692" t="str">
        <f t="shared" si="130"/>
        <v>stone_g_4_OrchardESA17a</v>
      </c>
      <c r="D1692">
        <v>99.3</v>
      </c>
      <c r="E1692">
        <v>86.2</v>
      </c>
      <c r="F1692">
        <v>15.7</v>
      </c>
      <c r="G1692">
        <v>9.6</v>
      </c>
      <c r="H1692">
        <v>82.6</v>
      </c>
      <c r="I1692">
        <v>75.099999999999994</v>
      </c>
      <c r="J1692">
        <v>60.9</v>
      </c>
      <c r="K1692">
        <v>51.1</v>
      </c>
      <c r="L1692">
        <v>37.9</v>
      </c>
      <c r="M1692">
        <v>37.700000000000003</v>
      </c>
      <c r="N1692">
        <f>VLOOKUP(C1692,'Original PWC Results'!C:E,3,FALSE)</f>
        <v>134</v>
      </c>
      <c r="O1692">
        <f t="shared" si="133"/>
        <v>0.64328358208955227</v>
      </c>
      <c r="R1692">
        <f t="shared" si="131"/>
        <v>9</v>
      </c>
      <c r="S1692">
        <f t="shared" si="132"/>
        <v>17</v>
      </c>
    </row>
    <row r="1693" spans="1:19" x14ac:dyDescent="0.3">
      <c r="A1693">
        <f t="shared" si="134"/>
        <v>1692</v>
      </c>
      <c r="B1693" t="s">
        <v>4625</v>
      </c>
      <c r="C1693" t="str">
        <f t="shared" si="130"/>
        <v>stone_g_4_OrchardESA17b</v>
      </c>
      <c r="D1693">
        <v>22.5</v>
      </c>
      <c r="E1693">
        <v>22.3</v>
      </c>
      <c r="F1693">
        <v>3.4</v>
      </c>
      <c r="G1693">
        <v>3.12</v>
      </c>
      <c r="H1693">
        <v>21.7</v>
      </c>
      <c r="I1693">
        <v>19.399999999999999</v>
      </c>
      <c r="J1693">
        <v>14.6</v>
      </c>
      <c r="K1693">
        <v>11.7</v>
      </c>
      <c r="L1693">
        <v>8.9700000000000006</v>
      </c>
      <c r="M1693">
        <v>8.8800000000000008</v>
      </c>
      <c r="N1693">
        <f>VLOOKUP(C1693,'Original PWC Results'!C:E,3,FALSE)</f>
        <v>38.6</v>
      </c>
      <c r="O1693">
        <f t="shared" si="133"/>
        <v>0.57772020725388595</v>
      </c>
      <c r="R1693">
        <f t="shared" si="131"/>
        <v>9</v>
      </c>
      <c r="S1693">
        <f t="shared" si="132"/>
        <v>17</v>
      </c>
    </row>
    <row r="1694" spans="1:19" x14ac:dyDescent="0.3">
      <c r="A1694">
        <f t="shared" si="134"/>
        <v>1693</v>
      </c>
      <c r="B1694" t="s">
        <v>4626</v>
      </c>
      <c r="C1694" t="str">
        <f t="shared" si="130"/>
        <v>stone_g_4_OrchardESA19a</v>
      </c>
      <c r="D1694">
        <v>31.1</v>
      </c>
      <c r="E1694">
        <v>29.8</v>
      </c>
      <c r="F1694">
        <v>6.23</v>
      </c>
      <c r="G1694">
        <v>4.47</v>
      </c>
      <c r="H1694">
        <v>27.9</v>
      </c>
      <c r="I1694">
        <v>24.5</v>
      </c>
      <c r="J1694">
        <v>18.600000000000001</v>
      </c>
      <c r="K1694">
        <v>15.4</v>
      </c>
      <c r="L1694">
        <v>11.6</v>
      </c>
      <c r="M1694">
        <v>11.5</v>
      </c>
      <c r="N1694">
        <f>VLOOKUP(C1694,'Original PWC Results'!C:E,3,FALSE)</f>
        <v>61.9</v>
      </c>
      <c r="O1694">
        <f t="shared" si="133"/>
        <v>0.48142164781906305</v>
      </c>
      <c r="R1694">
        <f t="shared" si="131"/>
        <v>9</v>
      </c>
      <c r="S1694">
        <f t="shared" si="132"/>
        <v>17</v>
      </c>
    </row>
    <row r="1695" spans="1:19" x14ac:dyDescent="0.3">
      <c r="A1695">
        <f t="shared" si="134"/>
        <v>1694</v>
      </c>
      <c r="B1695" t="s">
        <v>4627</v>
      </c>
      <c r="C1695" t="str">
        <f t="shared" si="130"/>
        <v>stone_g_4_OrchardESA19b</v>
      </c>
      <c r="D1695">
        <v>53.7</v>
      </c>
      <c r="E1695">
        <v>50.7</v>
      </c>
      <c r="F1695">
        <v>12.2</v>
      </c>
      <c r="G1695">
        <v>7.19</v>
      </c>
      <c r="H1695">
        <v>47.1</v>
      </c>
      <c r="I1695">
        <v>40</v>
      </c>
      <c r="J1695">
        <v>30.2</v>
      </c>
      <c r="K1695">
        <v>25.8</v>
      </c>
      <c r="L1695">
        <v>19.5</v>
      </c>
      <c r="M1695">
        <v>19.399999999999999</v>
      </c>
      <c r="N1695">
        <f>VLOOKUP(C1695,'Original PWC Results'!C:E,3,FALSE)</f>
        <v>103</v>
      </c>
      <c r="O1695">
        <f t="shared" si="133"/>
        <v>0.4922330097087379</v>
      </c>
      <c r="R1695">
        <f t="shared" si="131"/>
        <v>9</v>
      </c>
      <c r="S1695">
        <f t="shared" si="132"/>
        <v>17</v>
      </c>
    </row>
    <row r="1696" spans="1:19" x14ac:dyDescent="0.3">
      <c r="A1696">
        <f t="shared" si="134"/>
        <v>1695</v>
      </c>
      <c r="B1696" t="s">
        <v>4628</v>
      </c>
      <c r="C1696" t="str">
        <f t="shared" si="130"/>
        <v>stone_g_4_OrchardESA20a</v>
      </c>
      <c r="D1696">
        <v>193</v>
      </c>
      <c r="E1696">
        <v>122</v>
      </c>
      <c r="F1696">
        <v>5.56</v>
      </c>
      <c r="G1696">
        <v>2.91</v>
      </c>
      <c r="H1696">
        <v>86</v>
      </c>
      <c r="I1696">
        <v>52.1</v>
      </c>
      <c r="J1696">
        <v>28.6</v>
      </c>
      <c r="K1696">
        <v>21.1</v>
      </c>
      <c r="L1696">
        <v>17.5</v>
      </c>
      <c r="M1696">
        <v>17.2</v>
      </c>
      <c r="N1696">
        <f>VLOOKUP(C1696,'Original PWC Results'!C:E,3,FALSE)</f>
        <v>190</v>
      </c>
      <c r="O1696">
        <f t="shared" si="133"/>
        <v>0.64210526315789473</v>
      </c>
      <c r="R1696">
        <f t="shared" si="131"/>
        <v>9</v>
      </c>
      <c r="S1696">
        <f t="shared" si="132"/>
        <v>17</v>
      </c>
    </row>
    <row r="1697" spans="1:19" x14ac:dyDescent="0.3">
      <c r="A1697">
        <f t="shared" si="134"/>
        <v>1696</v>
      </c>
      <c r="B1697" t="s">
        <v>4629</v>
      </c>
      <c r="C1697" t="str">
        <f t="shared" si="130"/>
        <v>stone_g_4_OrchardESA20b</v>
      </c>
      <c r="D1697">
        <v>256</v>
      </c>
      <c r="E1697">
        <v>180</v>
      </c>
      <c r="F1697">
        <v>9.83</v>
      </c>
      <c r="G1697">
        <v>3.79</v>
      </c>
      <c r="H1697">
        <v>134</v>
      </c>
      <c r="I1697">
        <v>91.5</v>
      </c>
      <c r="J1697">
        <v>50.4</v>
      </c>
      <c r="K1697">
        <v>37.200000000000003</v>
      </c>
      <c r="L1697">
        <v>31.1</v>
      </c>
      <c r="M1697">
        <v>30.5</v>
      </c>
      <c r="N1697">
        <f>VLOOKUP(C1697,'Original PWC Results'!C:E,3,FALSE)</f>
        <v>300</v>
      </c>
      <c r="O1697">
        <f t="shared" si="133"/>
        <v>0.6</v>
      </c>
      <c r="R1697">
        <f t="shared" si="131"/>
        <v>9</v>
      </c>
      <c r="S1697">
        <f t="shared" si="132"/>
        <v>17</v>
      </c>
    </row>
    <row r="1698" spans="1:19" x14ac:dyDescent="0.3">
      <c r="A1698">
        <f t="shared" si="134"/>
        <v>1697</v>
      </c>
      <c r="B1698" t="s">
        <v>4630</v>
      </c>
      <c r="C1698" t="str">
        <f t="shared" si="130"/>
        <v>stone_CA_g_4_OrchardESA18a</v>
      </c>
      <c r="D1698">
        <v>32.700000000000003</v>
      </c>
      <c r="E1698">
        <v>32.299999999999997</v>
      </c>
      <c r="F1698">
        <v>4.63</v>
      </c>
      <c r="G1698">
        <v>4.12</v>
      </c>
      <c r="H1698">
        <v>31.2</v>
      </c>
      <c r="I1698">
        <v>26.3</v>
      </c>
      <c r="J1698">
        <v>19.7</v>
      </c>
      <c r="K1698">
        <v>16.2</v>
      </c>
      <c r="L1698">
        <v>11.9</v>
      </c>
      <c r="M1698">
        <v>11.8</v>
      </c>
      <c r="N1698">
        <f>VLOOKUP(C1698,'Original PWC Results'!C:E,3,FALSE)</f>
        <v>58.8</v>
      </c>
      <c r="O1698">
        <f t="shared" si="133"/>
        <v>0.54931972789115646</v>
      </c>
      <c r="R1698">
        <f t="shared" si="131"/>
        <v>12</v>
      </c>
      <c r="S1698">
        <f t="shared" si="132"/>
        <v>20</v>
      </c>
    </row>
    <row r="1699" spans="1:19" x14ac:dyDescent="0.3">
      <c r="A1699">
        <f t="shared" si="134"/>
        <v>1698</v>
      </c>
      <c r="B1699" t="s">
        <v>4631</v>
      </c>
      <c r="C1699" t="str">
        <f t="shared" si="130"/>
        <v>stone_CA_g_4_OrchardESA18a</v>
      </c>
      <c r="D1699">
        <v>24.4</v>
      </c>
      <c r="E1699">
        <v>24.2</v>
      </c>
      <c r="F1699">
        <v>3.47</v>
      </c>
      <c r="G1699">
        <v>3.08</v>
      </c>
      <c r="H1699">
        <v>23.4</v>
      </c>
      <c r="I1699">
        <v>19.600000000000001</v>
      </c>
      <c r="J1699">
        <v>14.7</v>
      </c>
      <c r="K1699">
        <v>12.1</v>
      </c>
      <c r="L1699">
        <v>8.89</v>
      </c>
      <c r="M1699">
        <v>8.83</v>
      </c>
      <c r="N1699">
        <f>VLOOKUP(C1699,'Original PWC Results'!C:E,3,FALSE)</f>
        <v>58.8</v>
      </c>
      <c r="O1699">
        <f t="shared" si="133"/>
        <v>0.41156462585034015</v>
      </c>
      <c r="R1699">
        <f t="shared" si="131"/>
        <v>12</v>
      </c>
      <c r="S1699">
        <f t="shared" si="132"/>
        <v>20</v>
      </c>
    </row>
    <row r="1700" spans="1:19" x14ac:dyDescent="0.3">
      <c r="A1700">
        <f t="shared" si="134"/>
        <v>1699</v>
      </c>
      <c r="B1700" t="s">
        <v>4632</v>
      </c>
      <c r="C1700" t="str">
        <f t="shared" si="130"/>
        <v>stone_CA_g_4_OrchardESA18b</v>
      </c>
      <c r="D1700">
        <v>47.2</v>
      </c>
      <c r="E1700">
        <v>46.5</v>
      </c>
      <c r="F1700">
        <v>6.11</v>
      </c>
      <c r="G1700">
        <v>3.92</v>
      </c>
      <c r="H1700">
        <v>44.5</v>
      </c>
      <c r="I1700">
        <v>40</v>
      </c>
      <c r="J1700">
        <v>29.1</v>
      </c>
      <c r="K1700">
        <v>22.4</v>
      </c>
      <c r="L1700">
        <v>16.7</v>
      </c>
      <c r="M1700">
        <v>16.600000000000001</v>
      </c>
      <c r="N1700">
        <f>VLOOKUP(C1700,'Original PWC Results'!C:E,3,FALSE)</f>
        <v>102</v>
      </c>
      <c r="O1700">
        <f t="shared" si="133"/>
        <v>0.45588235294117646</v>
      </c>
      <c r="R1700">
        <f t="shared" si="131"/>
        <v>12</v>
      </c>
      <c r="S1700">
        <f t="shared" si="132"/>
        <v>20</v>
      </c>
    </row>
    <row r="1701" spans="1:19" x14ac:dyDescent="0.3">
      <c r="A1701">
        <f t="shared" si="134"/>
        <v>1700</v>
      </c>
      <c r="B1701" t="s">
        <v>4633</v>
      </c>
      <c r="C1701" t="str">
        <f t="shared" si="130"/>
        <v>stone_CA_g_4_OrchardESA18b</v>
      </c>
      <c r="D1701">
        <v>35.299999999999997</v>
      </c>
      <c r="E1701">
        <v>34.799999999999997</v>
      </c>
      <c r="F1701">
        <v>4.57</v>
      </c>
      <c r="G1701">
        <v>2.93</v>
      </c>
      <c r="H1701">
        <v>33.299999999999997</v>
      </c>
      <c r="I1701">
        <v>29.9</v>
      </c>
      <c r="J1701">
        <v>21.8</v>
      </c>
      <c r="K1701">
        <v>16.8</v>
      </c>
      <c r="L1701">
        <v>12.5</v>
      </c>
      <c r="M1701">
        <v>12.4</v>
      </c>
      <c r="N1701">
        <f>VLOOKUP(C1701,'Original PWC Results'!C:E,3,FALSE)</f>
        <v>102</v>
      </c>
      <c r="O1701">
        <f t="shared" si="133"/>
        <v>0.34117647058823525</v>
      </c>
      <c r="R1701">
        <f t="shared" si="131"/>
        <v>12</v>
      </c>
      <c r="S1701">
        <f t="shared" si="132"/>
        <v>20</v>
      </c>
    </row>
    <row r="1702" spans="1:19" x14ac:dyDescent="0.3">
      <c r="A1702">
        <f t="shared" si="134"/>
        <v>1701</v>
      </c>
      <c r="B1702" t="s">
        <v>4634</v>
      </c>
      <c r="C1702" t="str">
        <f t="shared" si="130"/>
        <v>sunflower_g_7_OtherRowESA1</v>
      </c>
      <c r="D1702">
        <v>47.2</v>
      </c>
      <c r="E1702">
        <v>46.6</v>
      </c>
      <c r="F1702">
        <v>6.38</v>
      </c>
      <c r="G1702">
        <v>2.4900000000000002</v>
      </c>
      <c r="H1702">
        <v>45</v>
      </c>
      <c r="I1702">
        <v>37</v>
      </c>
      <c r="J1702">
        <v>28.1</v>
      </c>
      <c r="K1702">
        <v>21.4</v>
      </c>
      <c r="L1702">
        <v>21.1</v>
      </c>
      <c r="M1702">
        <v>20.9</v>
      </c>
      <c r="N1702">
        <f>VLOOKUP(C1702,'Original PWC Results'!C:E,3,FALSE)</f>
        <v>68.099999999999994</v>
      </c>
      <c r="O1702">
        <f t="shared" si="133"/>
        <v>0.68428781204111611</v>
      </c>
      <c r="R1702">
        <f t="shared" si="131"/>
        <v>13</v>
      </c>
      <c r="S1702">
        <f t="shared" si="132"/>
        <v>21</v>
      </c>
    </row>
    <row r="1703" spans="1:19" x14ac:dyDescent="0.3">
      <c r="A1703">
        <f t="shared" si="134"/>
        <v>1702</v>
      </c>
      <c r="B1703" t="s">
        <v>4635</v>
      </c>
      <c r="C1703" t="str">
        <f t="shared" si="130"/>
        <v>sunflower_g_7_OtherRowESA2</v>
      </c>
      <c r="D1703">
        <v>13.7</v>
      </c>
      <c r="E1703">
        <v>13.4</v>
      </c>
      <c r="F1703">
        <v>1.57</v>
      </c>
      <c r="G1703">
        <v>0.95699999999999996</v>
      </c>
      <c r="H1703">
        <v>12.6</v>
      </c>
      <c r="I1703">
        <v>9.41</v>
      </c>
      <c r="J1703">
        <v>5.99</v>
      </c>
      <c r="K1703">
        <v>4.9000000000000004</v>
      </c>
      <c r="L1703">
        <v>3.54</v>
      </c>
      <c r="M1703">
        <v>3.52</v>
      </c>
      <c r="N1703">
        <f>VLOOKUP(C1703,'Original PWC Results'!C:E,3,FALSE)</f>
        <v>18.100000000000001</v>
      </c>
      <c r="O1703">
        <f t="shared" si="133"/>
        <v>0.74033149171270718</v>
      </c>
      <c r="R1703">
        <f t="shared" si="131"/>
        <v>13</v>
      </c>
      <c r="S1703">
        <f t="shared" si="132"/>
        <v>21</v>
      </c>
    </row>
    <row r="1704" spans="1:19" x14ac:dyDescent="0.3">
      <c r="A1704">
        <f t="shared" si="134"/>
        <v>1703</v>
      </c>
      <c r="B1704" t="s">
        <v>4636</v>
      </c>
      <c r="C1704" t="str">
        <f t="shared" si="130"/>
        <v>sunflower_g_7_OtherRowESA3</v>
      </c>
      <c r="D1704">
        <v>48</v>
      </c>
      <c r="E1704">
        <v>47.5</v>
      </c>
      <c r="F1704">
        <v>6.18</v>
      </c>
      <c r="G1704">
        <v>3.68</v>
      </c>
      <c r="H1704">
        <v>46.1</v>
      </c>
      <c r="I1704">
        <v>40.6</v>
      </c>
      <c r="J1704">
        <v>29.3</v>
      </c>
      <c r="K1704">
        <v>22.7</v>
      </c>
      <c r="L1704">
        <v>17.8</v>
      </c>
      <c r="M1704">
        <v>17.7</v>
      </c>
      <c r="N1704">
        <f>VLOOKUP(C1704,'Original PWC Results'!C:E,3,FALSE)</f>
        <v>74.400000000000006</v>
      </c>
      <c r="O1704">
        <f t="shared" si="133"/>
        <v>0.63844086021505375</v>
      </c>
      <c r="R1704">
        <f t="shared" si="131"/>
        <v>13</v>
      </c>
      <c r="S1704">
        <f t="shared" si="132"/>
        <v>21</v>
      </c>
    </row>
    <row r="1705" spans="1:19" x14ac:dyDescent="0.3">
      <c r="A1705">
        <f t="shared" si="134"/>
        <v>1704</v>
      </c>
      <c r="B1705" t="s">
        <v>4637</v>
      </c>
      <c r="C1705" t="str">
        <f t="shared" si="130"/>
        <v>sunflower_g_7_OtherRowESA4</v>
      </c>
      <c r="D1705">
        <v>11.7</v>
      </c>
      <c r="E1705">
        <v>11.5</v>
      </c>
      <c r="F1705">
        <v>1.7</v>
      </c>
      <c r="G1705">
        <v>1.2</v>
      </c>
      <c r="H1705">
        <v>10.9</v>
      </c>
      <c r="I1705">
        <v>8.7100000000000009</v>
      </c>
      <c r="J1705">
        <v>5.7</v>
      </c>
      <c r="K1705">
        <v>4.3899999999999997</v>
      </c>
      <c r="L1705">
        <v>3.43</v>
      </c>
      <c r="M1705">
        <v>3.39</v>
      </c>
      <c r="N1705">
        <f>VLOOKUP(C1705,'Original PWC Results'!C:E,3,FALSE)</f>
        <v>19.600000000000001</v>
      </c>
      <c r="O1705">
        <f t="shared" si="133"/>
        <v>0.58673469387755095</v>
      </c>
      <c r="R1705">
        <f t="shared" si="131"/>
        <v>13</v>
      </c>
      <c r="S1705">
        <f t="shared" si="132"/>
        <v>21</v>
      </c>
    </row>
    <row r="1706" spans="1:19" x14ac:dyDescent="0.3">
      <c r="A1706">
        <f t="shared" si="134"/>
        <v>1705</v>
      </c>
      <c r="B1706" t="s">
        <v>4638</v>
      </c>
      <c r="C1706" t="str">
        <f t="shared" si="130"/>
        <v>sunflower_g_7_OtherRowESA5</v>
      </c>
      <c r="D1706">
        <v>36.5</v>
      </c>
      <c r="E1706">
        <v>36.1</v>
      </c>
      <c r="F1706">
        <v>4.63</v>
      </c>
      <c r="G1706">
        <v>1.91</v>
      </c>
      <c r="H1706">
        <v>34.799999999999997</v>
      </c>
      <c r="I1706">
        <v>32.1</v>
      </c>
      <c r="J1706">
        <v>23.1</v>
      </c>
      <c r="K1706">
        <v>17.3</v>
      </c>
      <c r="L1706">
        <v>14.4</v>
      </c>
      <c r="M1706">
        <v>14.3</v>
      </c>
      <c r="N1706">
        <f>VLOOKUP(C1706,'Original PWC Results'!C:E,3,FALSE)</f>
        <v>58.6</v>
      </c>
      <c r="O1706">
        <f t="shared" si="133"/>
        <v>0.61604095563139938</v>
      </c>
      <c r="R1706">
        <f t="shared" si="131"/>
        <v>13</v>
      </c>
      <c r="S1706">
        <f t="shared" si="132"/>
        <v>21</v>
      </c>
    </row>
    <row r="1707" spans="1:19" x14ac:dyDescent="0.3">
      <c r="A1707">
        <f t="shared" si="134"/>
        <v>1706</v>
      </c>
      <c r="B1707" t="s">
        <v>4639</v>
      </c>
      <c r="C1707" t="str">
        <f t="shared" si="130"/>
        <v>sunflower_g_7_OtherRowESA6</v>
      </c>
      <c r="D1707">
        <v>18.7</v>
      </c>
      <c r="E1707">
        <v>18.399999999999999</v>
      </c>
      <c r="F1707">
        <v>1.96</v>
      </c>
      <c r="G1707">
        <v>1.44</v>
      </c>
      <c r="H1707">
        <v>17.5</v>
      </c>
      <c r="I1707">
        <v>13.9</v>
      </c>
      <c r="J1707">
        <v>9.34</v>
      </c>
      <c r="K1707">
        <v>7.16</v>
      </c>
      <c r="L1707">
        <v>5.65</v>
      </c>
      <c r="M1707">
        <v>5.6</v>
      </c>
      <c r="N1707">
        <f>VLOOKUP(C1707,'Original PWC Results'!C:E,3,FALSE)</f>
        <v>26.2</v>
      </c>
      <c r="O1707">
        <f t="shared" si="133"/>
        <v>0.70229007633587781</v>
      </c>
      <c r="R1707">
        <f t="shared" si="131"/>
        <v>13</v>
      </c>
      <c r="S1707">
        <f t="shared" si="132"/>
        <v>21</v>
      </c>
    </row>
    <row r="1708" spans="1:19" x14ac:dyDescent="0.3">
      <c r="A1708">
        <f t="shared" si="134"/>
        <v>1707</v>
      </c>
      <c r="B1708" t="s">
        <v>4640</v>
      </c>
      <c r="C1708" t="str">
        <f t="shared" si="130"/>
        <v>sunflower_g_7_OtherRowESA7</v>
      </c>
      <c r="D1708">
        <v>45.9</v>
      </c>
      <c r="E1708">
        <v>45.1</v>
      </c>
      <c r="F1708">
        <v>3.95</v>
      </c>
      <c r="G1708">
        <v>2.0499999999999998</v>
      </c>
      <c r="H1708">
        <v>43.2</v>
      </c>
      <c r="I1708">
        <v>32.9</v>
      </c>
      <c r="J1708">
        <v>18.899999999999999</v>
      </c>
      <c r="K1708">
        <v>13.7</v>
      </c>
      <c r="L1708">
        <v>14.8</v>
      </c>
      <c r="M1708">
        <v>14.6</v>
      </c>
      <c r="N1708">
        <f>VLOOKUP(C1708,'Original PWC Results'!C:E,3,FALSE)</f>
        <v>64</v>
      </c>
      <c r="O1708">
        <f t="shared" si="133"/>
        <v>0.70468750000000002</v>
      </c>
      <c r="R1708">
        <f t="shared" si="131"/>
        <v>13</v>
      </c>
      <c r="S1708">
        <f t="shared" si="132"/>
        <v>21</v>
      </c>
    </row>
    <row r="1709" spans="1:19" x14ac:dyDescent="0.3">
      <c r="A1709">
        <f t="shared" si="134"/>
        <v>1708</v>
      </c>
      <c r="B1709" t="s">
        <v>4641</v>
      </c>
      <c r="C1709" t="str">
        <f t="shared" si="130"/>
        <v>sunflower_g_7_OtherRowESA8</v>
      </c>
      <c r="D1709">
        <v>24.2</v>
      </c>
      <c r="E1709">
        <v>23.6</v>
      </c>
      <c r="F1709">
        <v>1.63</v>
      </c>
      <c r="G1709">
        <v>0.92600000000000005</v>
      </c>
      <c r="H1709">
        <v>22.6</v>
      </c>
      <c r="I1709">
        <v>15.7</v>
      </c>
      <c r="J1709">
        <v>8.68</v>
      </c>
      <c r="K1709">
        <v>6.21</v>
      </c>
      <c r="L1709">
        <v>5.18</v>
      </c>
      <c r="M1709">
        <v>5.08</v>
      </c>
      <c r="N1709">
        <f>VLOOKUP(C1709,'Original PWC Results'!C:E,3,FALSE)</f>
        <v>40.6</v>
      </c>
      <c r="O1709">
        <f t="shared" si="133"/>
        <v>0.58128078817733997</v>
      </c>
      <c r="R1709">
        <f t="shared" si="131"/>
        <v>13</v>
      </c>
      <c r="S1709">
        <f t="shared" si="132"/>
        <v>21</v>
      </c>
    </row>
    <row r="1710" spans="1:19" x14ac:dyDescent="0.3">
      <c r="A1710">
        <f t="shared" si="134"/>
        <v>1709</v>
      </c>
      <c r="B1710" t="s">
        <v>4642</v>
      </c>
      <c r="C1710" t="str">
        <f t="shared" si="130"/>
        <v>sunflower_g_7_OtherRowESA9</v>
      </c>
      <c r="D1710">
        <v>22.8</v>
      </c>
      <c r="E1710">
        <v>22.4</v>
      </c>
      <c r="F1710">
        <v>2.86</v>
      </c>
      <c r="G1710">
        <v>1.82</v>
      </c>
      <c r="H1710">
        <v>21.4</v>
      </c>
      <c r="I1710">
        <v>16.8</v>
      </c>
      <c r="J1710">
        <v>10.4</v>
      </c>
      <c r="K1710">
        <v>7.73</v>
      </c>
      <c r="L1710">
        <v>6.8</v>
      </c>
      <c r="M1710">
        <v>6.71</v>
      </c>
      <c r="N1710">
        <f>VLOOKUP(C1710,'Original PWC Results'!C:E,3,FALSE)</f>
        <v>32.9</v>
      </c>
      <c r="O1710">
        <f t="shared" si="133"/>
        <v>0.68085106382978722</v>
      </c>
      <c r="R1710">
        <f t="shared" si="131"/>
        <v>13</v>
      </c>
      <c r="S1710">
        <f t="shared" si="132"/>
        <v>21</v>
      </c>
    </row>
    <row r="1711" spans="1:19" x14ac:dyDescent="0.3">
      <c r="A1711">
        <f t="shared" si="134"/>
        <v>1710</v>
      </c>
      <c r="B1711" t="s">
        <v>4643</v>
      </c>
      <c r="C1711" t="str">
        <f t="shared" si="130"/>
        <v>sunflower_g_7_OtherRowESA10a</v>
      </c>
      <c r="D1711">
        <v>49.1</v>
      </c>
      <c r="E1711">
        <v>48.2</v>
      </c>
      <c r="F1711">
        <v>4.4400000000000004</v>
      </c>
      <c r="G1711">
        <v>2.08</v>
      </c>
      <c r="H1711">
        <v>45.7</v>
      </c>
      <c r="I1711">
        <v>37.5</v>
      </c>
      <c r="J1711">
        <v>21.9</v>
      </c>
      <c r="K1711">
        <v>16</v>
      </c>
      <c r="L1711">
        <v>13.6</v>
      </c>
      <c r="M1711">
        <v>13.4</v>
      </c>
      <c r="N1711">
        <f>VLOOKUP(C1711,'Original PWC Results'!C:E,3,FALSE)</f>
        <v>63.2</v>
      </c>
      <c r="O1711">
        <f t="shared" si="133"/>
        <v>0.76265822784810122</v>
      </c>
      <c r="R1711">
        <f t="shared" si="131"/>
        <v>13</v>
      </c>
      <c r="S1711">
        <f t="shared" si="132"/>
        <v>21</v>
      </c>
    </row>
    <row r="1712" spans="1:19" x14ac:dyDescent="0.3">
      <c r="A1712">
        <f t="shared" si="134"/>
        <v>1711</v>
      </c>
      <c r="B1712" t="s">
        <v>4644</v>
      </c>
      <c r="C1712" t="str">
        <f t="shared" si="130"/>
        <v>sunflower_g_7_OtherRowESA10b</v>
      </c>
      <c r="D1712">
        <v>27.7</v>
      </c>
      <c r="E1712">
        <v>27.4</v>
      </c>
      <c r="F1712">
        <v>3.73</v>
      </c>
      <c r="G1712">
        <v>2.38</v>
      </c>
      <c r="H1712">
        <v>26.6</v>
      </c>
      <c r="I1712">
        <v>22.5</v>
      </c>
      <c r="J1712">
        <v>16.399999999999999</v>
      </c>
      <c r="K1712">
        <v>12.7</v>
      </c>
      <c r="L1712">
        <v>10</v>
      </c>
      <c r="M1712">
        <v>9.91</v>
      </c>
      <c r="N1712">
        <f>VLOOKUP(C1712,'Original PWC Results'!C:E,3,FALSE)</f>
        <v>37.5</v>
      </c>
      <c r="O1712">
        <f t="shared" si="133"/>
        <v>0.73066666666666658</v>
      </c>
      <c r="R1712">
        <f t="shared" si="131"/>
        <v>13</v>
      </c>
      <c r="S1712">
        <f t="shared" si="132"/>
        <v>21</v>
      </c>
    </row>
    <row r="1713" spans="1:19" x14ac:dyDescent="0.3">
      <c r="A1713">
        <f t="shared" si="134"/>
        <v>1712</v>
      </c>
      <c r="B1713" t="s">
        <v>4645</v>
      </c>
      <c r="C1713" t="str">
        <f t="shared" si="130"/>
        <v>sunflower_g_7_OtherRowESA11a</v>
      </c>
      <c r="D1713">
        <v>98.3</v>
      </c>
      <c r="E1713">
        <v>96.8</v>
      </c>
      <c r="F1713">
        <v>9.35</v>
      </c>
      <c r="G1713">
        <v>4.1500000000000004</v>
      </c>
      <c r="H1713">
        <v>92.6</v>
      </c>
      <c r="I1713">
        <v>78.8</v>
      </c>
      <c r="J1713">
        <v>50.1</v>
      </c>
      <c r="K1713">
        <v>35.799999999999997</v>
      </c>
      <c r="L1713">
        <v>30.1</v>
      </c>
      <c r="M1713">
        <v>29.6</v>
      </c>
      <c r="N1713">
        <f>VLOOKUP(C1713,'Original PWC Results'!C:E,3,FALSE)</f>
        <v>138</v>
      </c>
      <c r="O1713">
        <f t="shared" si="133"/>
        <v>0.70144927536231882</v>
      </c>
      <c r="R1713">
        <f t="shared" si="131"/>
        <v>13</v>
      </c>
      <c r="S1713">
        <f t="shared" si="132"/>
        <v>21</v>
      </c>
    </row>
    <row r="1714" spans="1:19" x14ac:dyDescent="0.3">
      <c r="A1714">
        <f t="shared" si="134"/>
        <v>1713</v>
      </c>
      <c r="B1714" t="s">
        <v>4646</v>
      </c>
      <c r="C1714" t="str">
        <f t="shared" si="130"/>
        <v>sunflower_g_7_OtherRowESA11b</v>
      </c>
      <c r="D1714">
        <v>56.2</v>
      </c>
      <c r="E1714">
        <v>55.2</v>
      </c>
      <c r="F1714">
        <v>4.47</v>
      </c>
      <c r="G1714">
        <v>1.88</v>
      </c>
      <c r="H1714">
        <v>52.7</v>
      </c>
      <c r="I1714">
        <v>40</v>
      </c>
      <c r="J1714">
        <v>22.9</v>
      </c>
      <c r="K1714">
        <v>16.5</v>
      </c>
      <c r="L1714">
        <v>14.3</v>
      </c>
      <c r="M1714">
        <v>14</v>
      </c>
      <c r="N1714">
        <f>VLOOKUP(C1714,'Original PWC Results'!C:E,3,FALSE)</f>
        <v>76.8</v>
      </c>
      <c r="O1714">
        <f t="shared" si="133"/>
        <v>0.71875000000000011</v>
      </c>
      <c r="R1714">
        <f t="shared" si="131"/>
        <v>13</v>
      </c>
      <c r="S1714">
        <f t="shared" si="132"/>
        <v>21</v>
      </c>
    </row>
    <row r="1715" spans="1:19" x14ac:dyDescent="0.3">
      <c r="A1715">
        <f t="shared" si="134"/>
        <v>1714</v>
      </c>
      <c r="B1715" t="s">
        <v>4647</v>
      </c>
      <c r="C1715" t="str">
        <f t="shared" si="130"/>
        <v>sunflower_g_7_OtherRowESA12a</v>
      </c>
      <c r="D1715">
        <v>57</v>
      </c>
      <c r="E1715">
        <v>56.1</v>
      </c>
      <c r="F1715">
        <v>4.82</v>
      </c>
      <c r="G1715">
        <v>2.0699999999999998</v>
      </c>
      <c r="H1715">
        <v>53.7</v>
      </c>
      <c r="I1715">
        <v>44.5</v>
      </c>
      <c r="J1715">
        <v>26.5</v>
      </c>
      <c r="K1715">
        <v>18.7</v>
      </c>
      <c r="L1715">
        <v>15.9</v>
      </c>
      <c r="M1715">
        <v>15.6</v>
      </c>
      <c r="N1715">
        <f>VLOOKUP(C1715,'Original PWC Results'!C:E,3,FALSE)</f>
        <v>76.2</v>
      </c>
      <c r="O1715">
        <f t="shared" si="133"/>
        <v>0.73622047244094491</v>
      </c>
      <c r="R1715">
        <f t="shared" si="131"/>
        <v>13</v>
      </c>
      <c r="S1715">
        <f t="shared" si="132"/>
        <v>21</v>
      </c>
    </row>
    <row r="1716" spans="1:19" x14ac:dyDescent="0.3">
      <c r="A1716">
        <f t="shared" si="134"/>
        <v>1715</v>
      </c>
      <c r="B1716" t="s">
        <v>4648</v>
      </c>
      <c r="C1716" t="str">
        <f t="shared" si="130"/>
        <v>sunflower_g_7_OtherRowESA12b</v>
      </c>
      <c r="D1716">
        <v>37.200000000000003</v>
      </c>
      <c r="E1716">
        <v>36.5</v>
      </c>
      <c r="F1716">
        <v>3.2</v>
      </c>
      <c r="G1716">
        <v>1.62</v>
      </c>
      <c r="H1716">
        <v>34.5</v>
      </c>
      <c r="I1716">
        <v>26.4</v>
      </c>
      <c r="J1716">
        <v>16.899999999999999</v>
      </c>
      <c r="K1716">
        <v>12.3</v>
      </c>
      <c r="L1716">
        <v>10.199999999999999</v>
      </c>
      <c r="M1716">
        <v>10</v>
      </c>
      <c r="N1716">
        <f>VLOOKUP(C1716,'Original PWC Results'!C:E,3,FALSE)</f>
        <v>51.6</v>
      </c>
      <c r="O1716">
        <f t="shared" si="133"/>
        <v>0.70736434108527135</v>
      </c>
      <c r="R1716">
        <f t="shared" si="131"/>
        <v>13</v>
      </c>
      <c r="S1716">
        <f t="shared" si="132"/>
        <v>21</v>
      </c>
    </row>
    <row r="1717" spans="1:19" x14ac:dyDescent="0.3">
      <c r="A1717">
        <f t="shared" si="134"/>
        <v>1716</v>
      </c>
      <c r="B1717" t="s">
        <v>4649</v>
      </c>
      <c r="C1717" t="str">
        <f t="shared" si="130"/>
        <v>sunflower_g_7_OtherRowESA13</v>
      </c>
      <c r="D1717">
        <v>38.200000000000003</v>
      </c>
      <c r="E1717">
        <v>37.1</v>
      </c>
      <c r="F1717">
        <v>3.25</v>
      </c>
      <c r="G1717">
        <v>1.53</v>
      </c>
      <c r="H1717">
        <v>34.299999999999997</v>
      </c>
      <c r="I1717">
        <v>24.7</v>
      </c>
      <c r="J1717">
        <v>13.7</v>
      </c>
      <c r="K1717">
        <v>10.3</v>
      </c>
      <c r="L1717">
        <v>8.31</v>
      </c>
      <c r="M1717">
        <v>8.2100000000000009</v>
      </c>
      <c r="N1717">
        <f>VLOOKUP(C1717,'Original PWC Results'!C:E,3,FALSE)</f>
        <v>47.2</v>
      </c>
      <c r="O1717">
        <f t="shared" si="133"/>
        <v>0.78601694915254239</v>
      </c>
      <c r="R1717">
        <f t="shared" si="131"/>
        <v>13</v>
      </c>
      <c r="S1717">
        <f t="shared" si="132"/>
        <v>21</v>
      </c>
    </row>
    <row r="1718" spans="1:19" x14ac:dyDescent="0.3">
      <c r="A1718">
        <f t="shared" si="134"/>
        <v>1717</v>
      </c>
      <c r="B1718" t="s">
        <v>4650</v>
      </c>
      <c r="C1718" t="str">
        <f t="shared" si="130"/>
        <v>sunflower_g_7_OtherRowESA14</v>
      </c>
      <c r="D1718">
        <v>14.2</v>
      </c>
      <c r="E1718">
        <v>14</v>
      </c>
      <c r="F1718">
        <v>2.64</v>
      </c>
      <c r="G1718">
        <v>1.9</v>
      </c>
      <c r="H1718">
        <v>13.6</v>
      </c>
      <c r="I1718">
        <v>11.5</v>
      </c>
      <c r="J1718">
        <v>9.25</v>
      </c>
      <c r="K1718">
        <v>7.66</v>
      </c>
      <c r="L1718">
        <v>5.97</v>
      </c>
      <c r="M1718">
        <v>5.91</v>
      </c>
      <c r="N1718">
        <f>VLOOKUP(C1718,'Original PWC Results'!C:E,3,FALSE)</f>
        <v>18.3</v>
      </c>
      <c r="O1718">
        <f t="shared" si="133"/>
        <v>0.76502732240437155</v>
      </c>
      <c r="R1718">
        <f t="shared" si="131"/>
        <v>13</v>
      </c>
      <c r="S1718">
        <f t="shared" si="132"/>
        <v>21</v>
      </c>
    </row>
    <row r="1719" spans="1:19" x14ac:dyDescent="0.3">
      <c r="A1719">
        <f t="shared" si="134"/>
        <v>1718</v>
      </c>
      <c r="B1719" t="s">
        <v>4651</v>
      </c>
      <c r="C1719" t="str">
        <f t="shared" si="130"/>
        <v>sunflower_g_7_OtherRowESA17a</v>
      </c>
      <c r="D1719">
        <v>23.9</v>
      </c>
      <c r="E1719">
        <v>23.7</v>
      </c>
      <c r="F1719">
        <v>3.84</v>
      </c>
      <c r="G1719">
        <v>2.5299999999999998</v>
      </c>
      <c r="H1719">
        <v>23.2</v>
      </c>
      <c r="I1719">
        <v>20.100000000000001</v>
      </c>
      <c r="J1719">
        <v>15.3</v>
      </c>
      <c r="K1719">
        <v>12.4</v>
      </c>
      <c r="L1719">
        <v>9.2799999999999994</v>
      </c>
      <c r="M1719">
        <v>9.2100000000000009</v>
      </c>
      <c r="N1719">
        <f>VLOOKUP(C1719,'Original PWC Results'!C:E,3,FALSE)</f>
        <v>33.4</v>
      </c>
      <c r="O1719">
        <f t="shared" si="133"/>
        <v>0.70958083832335328</v>
      </c>
      <c r="R1719">
        <f t="shared" si="131"/>
        <v>13</v>
      </c>
      <c r="S1719">
        <f t="shared" si="132"/>
        <v>21</v>
      </c>
    </row>
    <row r="1720" spans="1:19" x14ac:dyDescent="0.3">
      <c r="A1720">
        <f t="shared" si="134"/>
        <v>1719</v>
      </c>
      <c r="B1720" t="s">
        <v>4652</v>
      </c>
      <c r="C1720" t="str">
        <f t="shared" si="130"/>
        <v>sunflower_g_7_OtherRowESA17b</v>
      </c>
      <c r="D1720">
        <v>10.1</v>
      </c>
      <c r="E1720">
        <v>10</v>
      </c>
      <c r="F1720">
        <v>1.44</v>
      </c>
      <c r="G1720">
        <v>1.36</v>
      </c>
      <c r="H1720">
        <v>9.7799999999999994</v>
      </c>
      <c r="I1720">
        <v>8.48</v>
      </c>
      <c r="J1720">
        <v>6.18</v>
      </c>
      <c r="K1720">
        <v>4.88</v>
      </c>
      <c r="L1720">
        <v>3.66</v>
      </c>
      <c r="M1720">
        <v>3.63</v>
      </c>
      <c r="N1720">
        <f>VLOOKUP(C1720,'Original PWC Results'!C:E,3,FALSE)</f>
        <v>11.2</v>
      </c>
      <c r="O1720">
        <f t="shared" si="133"/>
        <v>0.8928571428571429</v>
      </c>
      <c r="R1720">
        <f t="shared" si="131"/>
        <v>13</v>
      </c>
      <c r="S1720">
        <f t="shared" si="132"/>
        <v>21</v>
      </c>
    </row>
    <row r="1721" spans="1:19" x14ac:dyDescent="0.3">
      <c r="A1721">
        <f t="shared" si="134"/>
        <v>1720</v>
      </c>
      <c r="B1721" t="s">
        <v>4653</v>
      </c>
      <c r="C1721" t="str">
        <f t="shared" si="130"/>
        <v>sunflower_g_7_OtherRowESA18a</v>
      </c>
      <c r="D1721">
        <v>10.7</v>
      </c>
      <c r="E1721">
        <v>10.6</v>
      </c>
      <c r="F1721">
        <v>1.61</v>
      </c>
      <c r="G1721">
        <v>1.37</v>
      </c>
      <c r="H1721">
        <v>10.199999999999999</v>
      </c>
      <c r="I1721">
        <v>8.52</v>
      </c>
      <c r="J1721">
        <v>6.59</v>
      </c>
      <c r="K1721">
        <v>5.37</v>
      </c>
      <c r="L1721">
        <v>3.94</v>
      </c>
      <c r="M1721">
        <v>3.92</v>
      </c>
      <c r="N1721">
        <f>VLOOKUP(C1721,'Original PWC Results'!C:E,3,FALSE)</f>
        <v>12.7</v>
      </c>
      <c r="O1721">
        <f t="shared" si="133"/>
        <v>0.83464566929133865</v>
      </c>
      <c r="R1721">
        <f t="shared" si="131"/>
        <v>13</v>
      </c>
      <c r="S1721">
        <f t="shared" si="132"/>
        <v>21</v>
      </c>
    </row>
    <row r="1722" spans="1:19" x14ac:dyDescent="0.3">
      <c r="A1722">
        <f t="shared" si="134"/>
        <v>1721</v>
      </c>
      <c r="B1722" t="s">
        <v>4654</v>
      </c>
      <c r="C1722" t="str">
        <f t="shared" si="130"/>
        <v>sunflower_g_7_OtherRowESA18b</v>
      </c>
      <c r="D1722">
        <v>12.7</v>
      </c>
      <c r="E1722">
        <v>12.5</v>
      </c>
      <c r="F1722">
        <v>1.49</v>
      </c>
      <c r="G1722">
        <v>1.21</v>
      </c>
      <c r="H1722">
        <v>12</v>
      </c>
      <c r="I1722">
        <v>9.65</v>
      </c>
      <c r="J1722">
        <v>6.67</v>
      </c>
      <c r="K1722">
        <v>5.2</v>
      </c>
      <c r="L1722">
        <v>3.91</v>
      </c>
      <c r="M1722">
        <v>3.88</v>
      </c>
      <c r="N1722">
        <f>VLOOKUP(C1722,'Original PWC Results'!C:E,3,FALSE)</f>
        <v>16.7</v>
      </c>
      <c r="O1722">
        <f t="shared" si="133"/>
        <v>0.74850299401197606</v>
      </c>
      <c r="R1722">
        <f t="shared" si="131"/>
        <v>13</v>
      </c>
      <c r="S1722">
        <f t="shared" si="132"/>
        <v>21</v>
      </c>
    </row>
    <row r="1723" spans="1:19" x14ac:dyDescent="0.3">
      <c r="A1723">
        <f t="shared" si="134"/>
        <v>1722</v>
      </c>
      <c r="B1723" t="s">
        <v>4655</v>
      </c>
      <c r="C1723" t="str">
        <f t="shared" si="130"/>
        <v>sunflower_g_4_OtherRowESA1</v>
      </c>
      <c r="D1723">
        <v>89.8</v>
      </c>
      <c r="E1723">
        <v>60.4</v>
      </c>
      <c r="F1723">
        <v>4.95</v>
      </c>
      <c r="G1723">
        <v>2.9</v>
      </c>
      <c r="H1723">
        <v>48.7</v>
      </c>
      <c r="I1723">
        <v>34.5</v>
      </c>
      <c r="J1723">
        <v>22.2</v>
      </c>
      <c r="K1723">
        <v>17.3</v>
      </c>
      <c r="L1723">
        <v>33</v>
      </c>
      <c r="M1723">
        <v>32.700000000000003</v>
      </c>
      <c r="N1723">
        <f>VLOOKUP(C1723,'Original PWC Results'!C:E,3,FALSE)</f>
        <v>80.8</v>
      </c>
      <c r="O1723">
        <f t="shared" si="133"/>
        <v>0.74752475247524752</v>
      </c>
      <c r="R1723">
        <f t="shared" si="131"/>
        <v>13</v>
      </c>
      <c r="S1723">
        <f t="shared" si="132"/>
        <v>21</v>
      </c>
    </row>
    <row r="1724" spans="1:19" x14ac:dyDescent="0.3">
      <c r="A1724">
        <f t="shared" si="134"/>
        <v>1723</v>
      </c>
      <c r="B1724" t="s">
        <v>4656</v>
      </c>
      <c r="C1724" t="str">
        <f t="shared" si="130"/>
        <v>sunflower_g_4_OtherRowESA2</v>
      </c>
      <c r="D1724">
        <v>18.7</v>
      </c>
      <c r="E1724">
        <v>16.3</v>
      </c>
      <c r="F1724">
        <v>1.31</v>
      </c>
      <c r="G1724">
        <v>0.83</v>
      </c>
      <c r="H1724">
        <v>15.2</v>
      </c>
      <c r="I1724">
        <v>11.8</v>
      </c>
      <c r="J1724">
        <v>6.63</v>
      </c>
      <c r="K1724">
        <v>4.7699999999999996</v>
      </c>
      <c r="L1724">
        <v>3.92</v>
      </c>
      <c r="M1724">
        <v>3.86</v>
      </c>
      <c r="N1724">
        <f>VLOOKUP(C1724,'Original PWC Results'!C:E,3,FALSE)</f>
        <v>25.6</v>
      </c>
      <c r="O1724">
        <f t="shared" si="133"/>
        <v>0.63671875</v>
      </c>
      <c r="R1724">
        <f t="shared" si="131"/>
        <v>13</v>
      </c>
      <c r="S1724">
        <f t="shared" si="132"/>
        <v>21</v>
      </c>
    </row>
    <row r="1725" spans="1:19" x14ac:dyDescent="0.3">
      <c r="A1725">
        <f t="shared" si="134"/>
        <v>1724</v>
      </c>
      <c r="B1725" t="s">
        <v>4657</v>
      </c>
      <c r="C1725" t="str">
        <f t="shared" si="130"/>
        <v>sunflower_g_4_OtherRowESA3</v>
      </c>
      <c r="D1725">
        <v>86.4</v>
      </c>
      <c r="E1725">
        <v>76.5</v>
      </c>
      <c r="F1725">
        <v>6.97</v>
      </c>
      <c r="G1725">
        <v>4.3899999999999997</v>
      </c>
      <c r="H1725">
        <v>68.400000000000006</v>
      </c>
      <c r="I1725">
        <v>60.4</v>
      </c>
      <c r="J1725">
        <v>34.4</v>
      </c>
      <c r="K1725">
        <v>25.5</v>
      </c>
      <c r="L1725">
        <v>23.2</v>
      </c>
      <c r="M1725">
        <v>23</v>
      </c>
      <c r="N1725">
        <f>VLOOKUP(C1725,'Original PWC Results'!C:E,3,FALSE)</f>
        <v>115</v>
      </c>
      <c r="O1725">
        <f t="shared" si="133"/>
        <v>0.66521739130434787</v>
      </c>
      <c r="R1725">
        <f t="shared" si="131"/>
        <v>13</v>
      </c>
      <c r="S1725">
        <f t="shared" si="132"/>
        <v>21</v>
      </c>
    </row>
    <row r="1726" spans="1:19" x14ac:dyDescent="0.3">
      <c r="A1726">
        <f t="shared" si="134"/>
        <v>1725</v>
      </c>
      <c r="B1726" t="s">
        <v>4658</v>
      </c>
      <c r="C1726" t="str">
        <f t="shared" si="130"/>
        <v>sunflower_g_4_OtherRowESA4</v>
      </c>
      <c r="D1726">
        <v>17.899999999999999</v>
      </c>
      <c r="E1726">
        <v>15.2</v>
      </c>
      <c r="F1726">
        <v>1.64</v>
      </c>
      <c r="G1726">
        <v>1.02</v>
      </c>
      <c r="H1726">
        <v>12.8</v>
      </c>
      <c r="I1726">
        <v>9.1199999999999992</v>
      </c>
      <c r="J1726">
        <v>5.91</v>
      </c>
      <c r="K1726">
        <v>4.57</v>
      </c>
      <c r="L1726">
        <v>3.53</v>
      </c>
      <c r="M1726">
        <v>3.5</v>
      </c>
      <c r="N1726">
        <f>VLOOKUP(C1726,'Original PWC Results'!C:E,3,FALSE)</f>
        <v>27.1</v>
      </c>
      <c r="O1726">
        <f t="shared" si="133"/>
        <v>0.56088560885608851</v>
      </c>
      <c r="R1726">
        <f t="shared" si="131"/>
        <v>13</v>
      </c>
      <c r="S1726">
        <f t="shared" si="132"/>
        <v>21</v>
      </c>
    </row>
    <row r="1727" spans="1:19" x14ac:dyDescent="0.3">
      <c r="A1727">
        <f t="shared" si="134"/>
        <v>1726</v>
      </c>
      <c r="B1727" t="s">
        <v>4659</v>
      </c>
      <c r="C1727" t="str">
        <f t="shared" si="130"/>
        <v>sunflower_g_4_OtherRowESA5</v>
      </c>
      <c r="D1727">
        <v>68.599999999999994</v>
      </c>
      <c r="E1727">
        <v>62.4</v>
      </c>
      <c r="F1727">
        <v>6.75</v>
      </c>
      <c r="G1727">
        <v>2.4</v>
      </c>
      <c r="H1727">
        <v>56.5</v>
      </c>
      <c r="I1727">
        <v>47.7</v>
      </c>
      <c r="J1727">
        <v>34.299999999999997</v>
      </c>
      <c r="K1727">
        <v>25.7</v>
      </c>
      <c r="L1727">
        <v>23.3</v>
      </c>
      <c r="M1727">
        <v>23.1</v>
      </c>
      <c r="N1727">
        <f>VLOOKUP(C1727,'Original PWC Results'!C:E,3,FALSE)</f>
        <v>96.6</v>
      </c>
      <c r="O1727">
        <f t="shared" si="133"/>
        <v>0.64596273291925466</v>
      </c>
      <c r="R1727">
        <f t="shared" si="131"/>
        <v>13</v>
      </c>
      <c r="S1727">
        <f t="shared" si="132"/>
        <v>21</v>
      </c>
    </row>
    <row r="1728" spans="1:19" x14ac:dyDescent="0.3">
      <c r="A1728">
        <f t="shared" si="134"/>
        <v>1727</v>
      </c>
      <c r="B1728" t="s">
        <v>4660</v>
      </c>
      <c r="C1728" t="str">
        <f t="shared" si="130"/>
        <v>sunflower_g_4_OtherRowESA6</v>
      </c>
      <c r="D1728">
        <v>32.5</v>
      </c>
      <c r="E1728">
        <v>29.6</v>
      </c>
      <c r="F1728">
        <v>2.7</v>
      </c>
      <c r="G1728">
        <v>1.65</v>
      </c>
      <c r="H1728">
        <v>26.6</v>
      </c>
      <c r="I1728">
        <v>20.8</v>
      </c>
      <c r="J1728">
        <v>13.2</v>
      </c>
      <c r="K1728">
        <v>10</v>
      </c>
      <c r="L1728">
        <v>8.19</v>
      </c>
      <c r="M1728">
        <v>8.1</v>
      </c>
      <c r="N1728">
        <f>VLOOKUP(C1728,'Original PWC Results'!C:E,3,FALSE)</f>
        <v>45.2</v>
      </c>
      <c r="O1728">
        <f t="shared" si="133"/>
        <v>0.65486725663716816</v>
      </c>
      <c r="R1728">
        <f t="shared" si="131"/>
        <v>13</v>
      </c>
      <c r="S1728">
        <f t="shared" si="132"/>
        <v>21</v>
      </c>
    </row>
    <row r="1729" spans="1:19" x14ac:dyDescent="0.3">
      <c r="A1729">
        <f t="shared" si="134"/>
        <v>1728</v>
      </c>
      <c r="B1729" t="s">
        <v>4661</v>
      </c>
      <c r="C1729" t="str">
        <f t="shared" si="130"/>
        <v>sunflower_g_4_OtherRowESA7</v>
      </c>
      <c r="D1729">
        <v>94.2</v>
      </c>
      <c r="E1729">
        <v>78.099999999999994</v>
      </c>
      <c r="F1729">
        <v>4.9800000000000004</v>
      </c>
      <c r="G1729">
        <v>2.62</v>
      </c>
      <c r="H1729">
        <v>60.2</v>
      </c>
      <c r="I1729">
        <v>42.4</v>
      </c>
      <c r="J1729">
        <v>23.3</v>
      </c>
      <c r="K1729">
        <v>17.3</v>
      </c>
      <c r="L1729">
        <v>25.1</v>
      </c>
      <c r="M1729">
        <v>24.8</v>
      </c>
      <c r="N1729">
        <f>VLOOKUP(C1729,'Original PWC Results'!C:E,3,FALSE)</f>
        <v>104</v>
      </c>
      <c r="O1729">
        <f t="shared" si="133"/>
        <v>0.75096153846153846</v>
      </c>
      <c r="R1729">
        <f t="shared" si="131"/>
        <v>13</v>
      </c>
      <c r="S1729">
        <f t="shared" si="132"/>
        <v>21</v>
      </c>
    </row>
    <row r="1730" spans="1:19" x14ac:dyDescent="0.3">
      <c r="A1730">
        <f t="shared" si="134"/>
        <v>1729</v>
      </c>
      <c r="B1730" t="s">
        <v>4662</v>
      </c>
      <c r="C1730" t="str">
        <f t="shared" ref="C1730:C1793" si="135">LEFT(B1730,R1730-1)&amp;RIGHT(B1730,LEN(B1730)-S1730)</f>
        <v>sunflower_g_4_OtherRowESA8</v>
      </c>
      <c r="D1730">
        <v>44.8</v>
      </c>
      <c r="E1730">
        <v>38.4</v>
      </c>
      <c r="F1730">
        <v>2.19</v>
      </c>
      <c r="G1730">
        <v>1.06</v>
      </c>
      <c r="H1730">
        <v>33.200000000000003</v>
      </c>
      <c r="I1730">
        <v>23.1</v>
      </c>
      <c r="J1730">
        <v>12.3</v>
      </c>
      <c r="K1730">
        <v>8.59</v>
      </c>
      <c r="L1730">
        <v>7.43</v>
      </c>
      <c r="M1730">
        <v>7.27</v>
      </c>
      <c r="N1730">
        <f>VLOOKUP(C1730,'Original PWC Results'!C:E,3,FALSE)</f>
        <v>66.3</v>
      </c>
      <c r="O1730">
        <f t="shared" si="133"/>
        <v>0.579185520361991</v>
      </c>
      <c r="R1730">
        <f t="shared" ref="R1730:R1793" si="136">SEARCH("run",B1730)</f>
        <v>13</v>
      </c>
      <c r="S1730">
        <f t="shared" ref="S1730:S1793" si="137">SEARCH("_",B1730,SEARCH("_",B1730,R1730+1)+1)</f>
        <v>21</v>
      </c>
    </row>
    <row r="1731" spans="1:19" x14ac:dyDescent="0.3">
      <c r="A1731">
        <f t="shared" si="134"/>
        <v>1730</v>
      </c>
      <c r="B1731" t="s">
        <v>4663</v>
      </c>
      <c r="C1731" t="str">
        <f t="shared" si="135"/>
        <v>sunflower_g_4_OtherRowESA9</v>
      </c>
      <c r="D1731">
        <v>40.4</v>
      </c>
      <c r="E1731">
        <v>34.9</v>
      </c>
      <c r="F1731">
        <v>4.04</v>
      </c>
      <c r="G1731">
        <v>2.2200000000000002</v>
      </c>
      <c r="H1731">
        <v>31</v>
      </c>
      <c r="I1731">
        <v>24.6</v>
      </c>
      <c r="J1731">
        <v>15</v>
      </c>
      <c r="K1731">
        <v>11.1</v>
      </c>
      <c r="L1731">
        <v>10.8</v>
      </c>
      <c r="M1731">
        <v>10.6</v>
      </c>
      <c r="N1731">
        <f>VLOOKUP(C1731,'Original PWC Results'!C:E,3,FALSE)</f>
        <v>51.1</v>
      </c>
      <c r="O1731">
        <f t="shared" ref="O1731:O1794" si="138">E1731/N1731</f>
        <v>0.68297455968688836</v>
      </c>
      <c r="R1731">
        <f t="shared" si="136"/>
        <v>13</v>
      </c>
      <c r="S1731">
        <f t="shared" si="137"/>
        <v>21</v>
      </c>
    </row>
    <row r="1732" spans="1:19" x14ac:dyDescent="0.3">
      <c r="A1732">
        <f t="shared" ref="A1732:A1795" si="139">A1731+1</f>
        <v>1731</v>
      </c>
      <c r="B1732" t="s">
        <v>4664</v>
      </c>
      <c r="C1732" t="str">
        <f t="shared" si="135"/>
        <v>sunflower_g_4_OtherRowESA10a</v>
      </c>
      <c r="D1732">
        <v>84.5</v>
      </c>
      <c r="E1732">
        <v>70</v>
      </c>
      <c r="F1732">
        <v>4.68</v>
      </c>
      <c r="G1732">
        <v>2.58</v>
      </c>
      <c r="H1732">
        <v>61.5</v>
      </c>
      <c r="I1732">
        <v>43</v>
      </c>
      <c r="J1732">
        <v>23.3</v>
      </c>
      <c r="K1732">
        <v>17</v>
      </c>
      <c r="L1732">
        <v>15.4</v>
      </c>
      <c r="M1732">
        <v>15.1</v>
      </c>
      <c r="N1732">
        <f>VLOOKUP(C1732,'Original PWC Results'!C:E,3,FALSE)</f>
        <v>96.4</v>
      </c>
      <c r="O1732">
        <f t="shared" si="138"/>
        <v>0.72614107883817425</v>
      </c>
      <c r="R1732">
        <f t="shared" si="136"/>
        <v>13</v>
      </c>
      <c r="S1732">
        <f t="shared" si="137"/>
        <v>21</v>
      </c>
    </row>
    <row r="1733" spans="1:19" x14ac:dyDescent="0.3">
      <c r="A1733">
        <f t="shared" si="139"/>
        <v>1732</v>
      </c>
      <c r="B1733" t="s">
        <v>4665</v>
      </c>
      <c r="C1733" t="str">
        <f t="shared" si="135"/>
        <v>sunflower_g_4_OtherRowESA10b</v>
      </c>
      <c r="D1733">
        <v>50.3</v>
      </c>
      <c r="E1733">
        <v>47.7</v>
      </c>
      <c r="F1733">
        <v>6.16</v>
      </c>
      <c r="G1733">
        <v>3.09</v>
      </c>
      <c r="H1733">
        <v>44.9</v>
      </c>
      <c r="I1733">
        <v>37.9</v>
      </c>
      <c r="J1733">
        <v>26.6</v>
      </c>
      <c r="K1733">
        <v>20.399999999999999</v>
      </c>
      <c r="L1733">
        <v>16.7</v>
      </c>
      <c r="M1733">
        <v>16.600000000000001</v>
      </c>
      <c r="N1733">
        <f>VLOOKUP(C1733,'Original PWC Results'!C:E,3,FALSE)</f>
        <v>69.3</v>
      </c>
      <c r="O1733">
        <f t="shared" si="138"/>
        <v>0.68831168831168843</v>
      </c>
      <c r="R1733">
        <f t="shared" si="136"/>
        <v>13</v>
      </c>
      <c r="S1733">
        <f t="shared" si="137"/>
        <v>21</v>
      </c>
    </row>
    <row r="1734" spans="1:19" x14ac:dyDescent="0.3">
      <c r="A1734">
        <f t="shared" si="139"/>
        <v>1733</v>
      </c>
      <c r="B1734" t="s">
        <v>4666</v>
      </c>
      <c r="C1734" t="str">
        <f t="shared" si="135"/>
        <v>sunflower_g_4_OtherRowESA11a</v>
      </c>
      <c r="D1734">
        <v>198</v>
      </c>
      <c r="E1734">
        <v>119</v>
      </c>
      <c r="F1734">
        <v>7.93</v>
      </c>
      <c r="G1734">
        <v>5.16</v>
      </c>
      <c r="H1734">
        <v>95.1</v>
      </c>
      <c r="I1734">
        <v>70.900000000000006</v>
      </c>
      <c r="J1734">
        <v>42.7</v>
      </c>
      <c r="K1734">
        <v>30.5</v>
      </c>
      <c r="L1734">
        <v>28.2</v>
      </c>
      <c r="M1734">
        <v>27.8</v>
      </c>
      <c r="N1734">
        <f>VLOOKUP(C1734,'Original PWC Results'!C:E,3,FALSE)</f>
        <v>162</v>
      </c>
      <c r="O1734">
        <f t="shared" si="138"/>
        <v>0.73456790123456794</v>
      </c>
      <c r="R1734">
        <f t="shared" si="136"/>
        <v>13</v>
      </c>
      <c r="S1734">
        <f t="shared" si="137"/>
        <v>21</v>
      </c>
    </row>
    <row r="1735" spans="1:19" x14ac:dyDescent="0.3">
      <c r="A1735">
        <f t="shared" si="139"/>
        <v>1734</v>
      </c>
      <c r="B1735" t="s">
        <v>4667</v>
      </c>
      <c r="C1735" t="str">
        <f t="shared" si="135"/>
        <v>sunflower_g_4_OtherRowESA11b</v>
      </c>
      <c r="D1735">
        <v>111</v>
      </c>
      <c r="E1735">
        <v>89</v>
      </c>
      <c r="F1735">
        <v>5.04</v>
      </c>
      <c r="G1735">
        <v>2.42</v>
      </c>
      <c r="H1735">
        <v>72.900000000000006</v>
      </c>
      <c r="I1735">
        <v>51.1</v>
      </c>
      <c r="J1735">
        <v>26.5</v>
      </c>
      <c r="K1735">
        <v>18.8</v>
      </c>
      <c r="L1735">
        <v>18</v>
      </c>
      <c r="M1735">
        <v>17.7</v>
      </c>
      <c r="N1735">
        <f>VLOOKUP(C1735,'Original PWC Results'!C:E,3,FALSE)</f>
        <v>119</v>
      </c>
      <c r="O1735">
        <f t="shared" si="138"/>
        <v>0.74789915966386555</v>
      </c>
      <c r="R1735">
        <f t="shared" si="136"/>
        <v>13</v>
      </c>
      <c r="S1735">
        <f t="shared" si="137"/>
        <v>21</v>
      </c>
    </row>
    <row r="1736" spans="1:19" x14ac:dyDescent="0.3">
      <c r="A1736">
        <f t="shared" si="139"/>
        <v>1735</v>
      </c>
      <c r="B1736" t="s">
        <v>4668</v>
      </c>
      <c r="C1736" t="str">
        <f t="shared" si="135"/>
        <v>sunflower_g_4_OtherRowESA12a</v>
      </c>
      <c r="D1736">
        <v>107</v>
      </c>
      <c r="E1736">
        <v>82.6</v>
      </c>
      <c r="F1736">
        <v>5.0599999999999996</v>
      </c>
      <c r="G1736">
        <v>2.5099999999999998</v>
      </c>
      <c r="H1736">
        <v>70.8</v>
      </c>
      <c r="I1736">
        <v>51.7</v>
      </c>
      <c r="J1736">
        <v>28.1</v>
      </c>
      <c r="K1736">
        <v>19.899999999999999</v>
      </c>
      <c r="L1736">
        <v>19.3</v>
      </c>
      <c r="M1736">
        <v>18.899999999999999</v>
      </c>
      <c r="N1736">
        <f>VLOOKUP(C1736,'Original PWC Results'!C:E,3,FALSE)</f>
        <v>105</v>
      </c>
      <c r="O1736">
        <f t="shared" si="138"/>
        <v>0.78666666666666663</v>
      </c>
      <c r="R1736">
        <f t="shared" si="136"/>
        <v>13</v>
      </c>
      <c r="S1736">
        <f t="shared" si="137"/>
        <v>21</v>
      </c>
    </row>
    <row r="1737" spans="1:19" x14ac:dyDescent="0.3">
      <c r="A1737">
        <f t="shared" si="139"/>
        <v>1736</v>
      </c>
      <c r="B1737" t="s">
        <v>4669</v>
      </c>
      <c r="C1737" t="str">
        <f t="shared" si="135"/>
        <v>sunflower_g_4_OtherRowESA12b</v>
      </c>
      <c r="D1737">
        <v>74.5</v>
      </c>
      <c r="E1737">
        <v>62.6</v>
      </c>
      <c r="F1737">
        <v>4.03</v>
      </c>
      <c r="G1737">
        <v>1.98</v>
      </c>
      <c r="H1737">
        <v>52.6</v>
      </c>
      <c r="I1737">
        <v>38.1</v>
      </c>
      <c r="J1737">
        <v>22</v>
      </c>
      <c r="K1737">
        <v>15.7</v>
      </c>
      <c r="L1737">
        <v>13.9</v>
      </c>
      <c r="M1737">
        <v>13.7</v>
      </c>
      <c r="N1737">
        <f>VLOOKUP(C1737,'Original PWC Results'!C:E,3,FALSE)</f>
        <v>88.5</v>
      </c>
      <c r="O1737">
        <f t="shared" si="138"/>
        <v>0.70734463276836157</v>
      </c>
      <c r="R1737">
        <f t="shared" si="136"/>
        <v>13</v>
      </c>
      <c r="S1737">
        <f t="shared" si="137"/>
        <v>21</v>
      </c>
    </row>
    <row r="1738" spans="1:19" x14ac:dyDescent="0.3">
      <c r="A1738">
        <f t="shared" si="139"/>
        <v>1737</v>
      </c>
      <c r="B1738" t="s">
        <v>4670</v>
      </c>
      <c r="C1738" t="str">
        <f t="shared" si="135"/>
        <v>sunflower_g_4_OtherRowESA13</v>
      </c>
      <c r="D1738">
        <v>80.599999999999994</v>
      </c>
      <c r="E1738">
        <v>70.400000000000006</v>
      </c>
      <c r="F1738">
        <v>4.87</v>
      </c>
      <c r="G1738">
        <v>2.12</v>
      </c>
      <c r="H1738">
        <v>60</v>
      </c>
      <c r="I1738">
        <v>40.5</v>
      </c>
      <c r="J1738">
        <v>22.9</v>
      </c>
      <c r="K1738">
        <v>17.5</v>
      </c>
      <c r="L1738">
        <v>13.6</v>
      </c>
      <c r="M1738">
        <v>13.5</v>
      </c>
      <c r="N1738">
        <f>VLOOKUP(C1738,'Original PWC Results'!C:E,3,FALSE)</f>
        <v>90</v>
      </c>
      <c r="O1738">
        <f t="shared" si="138"/>
        <v>0.78222222222222226</v>
      </c>
      <c r="R1738">
        <f t="shared" si="136"/>
        <v>13</v>
      </c>
      <c r="S1738">
        <f t="shared" si="137"/>
        <v>21</v>
      </c>
    </row>
    <row r="1739" spans="1:19" x14ac:dyDescent="0.3">
      <c r="A1739">
        <f t="shared" si="139"/>
        <v>1738</v>
      </c>
      <c r="B1739" t="s">
        <v>4671</v>
      </c>
      <c r="C1739" t="str">
        <f t="shared" si="135"/>
        <v>sunflower_g_4_OtherRowESA14</v>
      </c>
      <c r="D1739">
        <v>24.5</v>
      </c>
      <c r="E1739">
        <v>21.6</v>
      </c>
      <c r="F1739">
        <v>3.2</v>
      </c>
      <c r="G1739">
        <v>1.97</v>
      </c>
      <c r="H1739">
        <v>19.3</v>
      </c>
      <c r="I1739">
        <v>16</v>
      </c>
      <c r="J1739">
        <v>11.1</v>
      </c>
      <c r="K1739">
        <v>9.17</v>
      </c>
      <c r="L1739">
        <v>7.38</v>
      </c>
      <c r="M1739">
        <v>7.3</v>
      </c>
      <c r="N1739">
        <f>VLOOKUP(C1739,'Original PWC Results'!C:E,3,FALSE)</f>
        <v>29.6</v>
      </c>
      <c r="O1739">
        <f t="shared" si="138"/>
        <v>0.72972972972972971</v>
      </c>
      <c r="R1739">
        <f t="shared" si="136"/>
        <v>13</v>
      </c>
      <c r="S1739">
        <f t="shared" si="137"/>
        <v>21</v>
      </c>
    </row>
    <row r="1740" spans="1:19" x14ac:dyDescent="0.3">
      <c r="A1740">
        <f t="shared" si="139"/>
        <v>1739</v>
      </c>
      <c r="B1740" t="s">
        <v>4672</v>
      </c>
      <c r="C1740" t="str">
        <f t="shared" si="135"/>
        <v>sunflower_g_4_OtherRowESA17a</v>
      </c>
      <c r="D1740">
        <v>37.5</v>
      </c>
      <c r="E1740">
        <v>34.700000000000003</v>
      </c>
      <c r="F1740">
        <v>5.37</v>
      </c>
      <c r="G1740">
        <v>2.95</v>
      </c>
      <c r="H1740">
        <v>33.700000000000003</v>
      </c>
      <c r="I1740">
        <v>28.9</v>
      </c>
      <c r="J1740">
        <v>21.8</v>
      </c>
      <c r="K1740">
        <v>17.8</v>
      </c>
      <c r="L1740">
        <v>13.4</v>
      </c>
      <c r="M1740">
        <v>13.3</v>
      </c>
      <c r="N1740">
        <f>VLOOKUP(C1740,'Original PWC Results'!C:E,3,FALSE)</f>
        <v>50.5</v>
      </c>
      <c r="O1740">
        <f t="shared" si="138"/>
        <v>0.68712871287128718</v>
      </c>
      <c r="R1740">
        <f t="shared" si="136"/>
        <v>13</v>
      </c>
      <c r="S1740">
        <f t="shared" si="137"/>
        <v>21</v>
      </c>
    </row>
    <row r="1741" spans="1:19" x14ac:dyDescent="0.3">
      <c r="A1741">
        <f t="shared" si="139"/>
        <v>1740</v>
      </c>
      <c r="B1741" t="s">
        <v>4673</v>
      </c>
      <c r="C1741" t="str">
        <f t="shared" si="135"/>
        <v>sunflower_g_4_OtherRowESA17b</v>
      </c>
      <c r="D1741">
        <v>7.97</v>
      </c>
      <c r="E1741">
        <v>7.88</v>
      </c>
      <c r="F1741">
        <v>1.22</v>
      </c>
      <c r="G1741">
        <v>1.0900000000000001</v>
      </c>
      <c r="H1741">
        <v>7.68</v>
      </c>
      <c r="I1741">
        <v>6.69</v>
      </c>
      <c r="J1741">
        <v>4.91</v>
      </c>
      <c r="K1741">
        <v>3.88</v>
      </c>
      <c r="L1741">
        <v>2.93</v>
      </c>
      <c r="M1741">
        <v>2.9</v>
      </c>
      <c r="N1741">
        <f>VLOOKUP(C1741,'Original PWC Results'!C:E,3,FALSE)</f>
        <v>11.6</v>
      </c>
      <c r="O1741">
        <f t="shared" si="138"/>
        <v>0.67931034482758623</v>
      </c>
      <c r="R1741">
        <f t="shared" si="136"/>
        <v>13</v>
      </c>
      <c r="S1741">
        <f t="shared" si="137"/>
        <v>21</v>
      </c>
    </row>
    <row r="1742" spans="1:19" x14ac:dyDescent="0.3">
      <c r="A1742">
        <f t="shared" si="139"/>
        <v>1741</v>
      </c>
      <c r="B1742" t="s">
        <v>4674</v>
      </c>
      <c r="C1742" t="str">
        <f t="shared" si="135"/>
        <v>sunflower_g_4_OtherRowESA18a</v>
      </c>
      <c r="D1742">
        <v>9.7799999999999994</v>
      </c>
      <c r="E1742">
        <v>9.67</v>
      </c>
      <c r="F1742">
        <v>1.53</v>
      </c>
      <c r="G1742">
        <v>1.17</v>
      </c>
      <c r="H1742">
        <v>9.36</v>
      </c>
      <c r="I1742">
        <v>7.8</v>
      </c>
      <c r="J1742">
        <v>6.39</v>
      </c>
      <c r="K1742">
        <v>5.26</v>
      </c>
      <c r="L1742">
        <v>3.85</v>
      </c>
      <c r="M1742">
        <v>3.82</v>
      </c>
      <c r="N1742">
        <f>VLOOKUP(C1742,'Original PWC Results'!C:E,3,FALSE)</f>
        <v>14.3</v>
      </c>
      <c r="O1742">
        <f t="shared" si="138"/>
        <v>0.67622377622377616</v>
      </c>
      <c r="R1742">
        <f t="shared" si="136"/>
        <v>13</v>
      </c>
      <c r="S1742">
        <f t="shared" si="137"/>
        <v>21</v>
      </c>
    </row>
    <row r="1743" spans="1:19" x14ac:dyDescent="0.3">
      <c r="A1743">
        <f t="shared" si="139"/>
        <v>1742</v>
      </c>
      <c r="B1743" t="s">
        <v>4675</v>
      </c>
      <c r="C1743" t="str">
        <f t="shared" si="135"/>
        <v>sunflower_g_4_OtherRowESA18b</v>
      </c>
      <c r="D1743">
        <v>15.5</v>
      </c>
      <c r="E1743">
        <v>14.5</v>
      </c>
      <c r="F1743">
        <v>1.68</v>
      </c>
      <c r="G1743">
        <v>1.0900000000000001</v>
      </c>
      <c r="H1743">
        <v>13.8</v>
      </c>
      <c r="I1743">
        <v>11.6</v>
      </c>
      <c r="J1743">
        <v>7.94</v>
      </c>
      <c r="K1743">
        <v>6.11</v>
      </c>
      <c r="L1743">
        <v>4.5999999999999996</v>
      </c>
      <c r="M1743">
        <v>4.55</v>
      </c>
      <c r="N1743">
        <f>VLOOKUP(C1743,'Original PWC Results'!C:E,3,FALSE)</f>
        <v>24.4</v>
      </c>
      <c r="O1743">
        <f t="shared" si="138"/>
        <v>0.59426229508196726</v>
      </c>
      <c r="R1743">
        <f t="shared" si="136"/>
        <v>13</v>
      </c>
      <c r="S1743">
        <f t="shared" si="137"/>
        <v>21</v>
      </c>
    </row>
    <row r="1744" spans="1:19" x14ac:dyDescent="0.3">
      <c r="A1744">
        <f t="shared" si="139"/>
        <v>1743</v>
      </c>
      <c r="B1744" t="s">
        <v>4676</v>
      </c>
      <c r="C1744" t="str">
        <f t="shared" si="135"/>
        <v>sweetpot_g_7_VegetableESA1</v>
      </c>
      <c r="D1744">
        <v>157</v>
      </c>
      <c r="E1744">
        <v>155</v>
      </c>
      <c r="F1744">
        <v>17.899999999999999</v>
      </c>
      <c r="G1744">
        <v>6.65</v>
      </c>
      <c r="H1744">
        <v>150</v>
      </c>
      <c r="I1744">
        <v>122</v>
      </c>
      <c r="J1744">
        <v>80.7</v>
      </c>
      <c r="K1744">
        <v>60.8</v>
      </c>
      <c r="L1744">
        <v>62.2</v>
      </c>
      <c r="M1744">
        <v>61.5</v>
      </c>
      <c r="N1744">
        <f>VLOOKUP(C1744,'Original PWC Results'!C:E,3,FALSE)</f>
        <v>208</v>
      </c>
      <c r="O1744">
        <f t="shared" si="138"/>
        <v>0.74519230769230771</v>
      </c>
      <c r="R1744">
        <f t="shared" si="136"/>
        <v>12</v>
      </c>
      <c r="S1744">
        <f t="shared" si="137"/>
        <v>20</v>
      </c>
    </row>
    <row r="1745" spans="1:19" x14ac:dyDescent="0.3">
      <c r="A1745">
        <f t="shared" si="139"/>
        <v>1744</v>
      </c>
      <c r="B1745" t="s">
        <v>4677</v>
      </c>
      <c r="C1745" t="str">
        <f t="shared" si="135"/>
        <v>sweetpot_g_7_VegetableESA2</v>
      </c>
      <c r="D1745">
        <v>64.3</v>
      </c>
      <c r="E1745">
        <v>62.9</v>
      </c>
      <c r="F1745">
        <v>7.08</v>
      </c>
      <c r="G1745">
        <v>3.86</v>
      </c>
      <c r="H1745">
        <v>59.9</v>
      </c>
      <c r="I1745">
        <v>48</v>
      </c>
      <c r="J1745">
        <v>30.4</v>
      </c>
      <c r="K1745">
        <v>23.6</v>
      </c>
      <c r="L1745">
        <v>20.8</v>
      </c>
      <c r="M1745">
        <v>20.5</v>
      </c>
      <c r="N1745">
        <f>VLOOKUP(C1745,'Original PWC Results'!C:E,3,FALSE)</f>
        <v>107</v>
      </c>
      <c r="O1745">
        <f t="shared" si="138"/>
        <v>0.58785046728971957</v>
      </c>
      <c r="R1745">
        <f t="shared" si="136"/>
        <v>12</v>
      </c>
      <c r="S1745">
        <f t="shared" si="137"/>
        <v>20</v>
      </c>
    </row>
    <row r="1746" spans="1:19" x14ac:dyDescent="0.3">
      <c r="A1746">
        <f t="shared" si="139"/>
        <v>1745</v>
      </c>
      <c r="B1746" t="s">
        <v>4678</v>
      </c>
      <c r="C1746" t="str">
        <f t="shared" si="135"/>
        <v>sweetpot_g_7_VegetableESA3</v>
      </c>
      <c r="D1746">
        <v>134</v>
      </c>
      <c r="E1746">
        <v>132</v>
      </c>
      <c r="F1746">
        <v>20.6</v>
      </c>
      <c r="G1746">
        <v>10.8</v>
      </c>
      <c r="H1746">
        <v>128</v>
      </c>
      <c r="I1746">
        <v>112</v>
      </c>
      <c r="J1746">
        <v>89.8</v>
      </c>
      <c r="K1746">
        <v>72.099999999999994</v>
      </c>
      <c r="L1746">
        <v>56.6</v>
      </c>
      <c r="M1746">
        <v>56</v>
      </c>
      <c r="N1746">
        <f>VLOOKUP(C1746,'Original PWC Results'!C:E,3,FALSE)</f>
        <v>162</v>
      </c>
      <c r="O1746">
        <f t="shared" si="138"/>
        <v>0.81481481481481477</v>
      </c>
      <c r="R1746">
        <f t="shared" si="136"/>
        <v>12</v>
      </c>
      <c r="S1746">
        <f t="shared" si="137"/>
        <v>20</v>
      </c>
    </row>
    <row r="1747" spans="1:19" x14ac:dyDescent="0.3">
      <c r="A1747">
        <f t="shared" si="139"/>
        <v>1746</v>
      </c>
      <c r="B1747" t="s">
        <v>4679</v>
      </c>
      <c r="C1747" t="str">
        <f t="shared" si="135"/>
        <v>sweetpot_g_7_VegetableESA4</v>
      </c>
      <c r="D1747">
        <v>41.1</v>
      </c>
      <c r="E1747">
        <v>40.1</v>
      </c>
      <c r="F1747">
        <v>5.61</v>
      </c>
      <c r="G1747">
        <v>3.78</v>
      </c>
      <c r="H1747">
        <v>37.4</v>
      </c>
      <c r="I1747">
        <v>29.7</v>
      </c>
      <c r="J1747">
        <v>20.399999999999999</v>
      </c>
      <c r="K1747">
        <v>16.3</v>
      </c>
      <c r="L1747">
        <v>12.1</v>
      </c>
      <c r="M1747">
        <v>11.9</v>
      </c>
      <c r="N1747">
        <f>VLOOKUP(C1747,'Original PWC Results'!C:E,3,FALSE)</f>
        <v>64.099999999999994</v>
      </c>
      <c r="O1747">
        <f t="shared" si="138"/>
        <v>0.62558502340093614</v>
      </c>
      <c r="R1747">
        <f t="shared" si="136"/>
        <v>12</v>
      </c>
      <c r="S1747">
        <f t="shared" si="137"/>
        <v>20</v>
      </c>
    </row>
    <row r="1748" spans="1:19" x14ac:dyDescent="0.3">
      <c r="A1748">
        <f t="shared" si="139"/>
        <v>1747</v>
      </c>
      <c r="B1748" t="s">
        <v>4680</v>
      </c>
      <c r="C1748" t="str">
        <f t="shared" si="135"/>
        <v>sweetpot_g_7_VegetableESA5</v>
      </c>
      <c r="D1748">
        <v>114</v>
      </c>
      <c r="E1748">
        <v>112</v>
      </c>
      <c r="F1748">
        <v>13.1</v>
      </c>
      <c r="G1748">
        <v>7.65</v>
      </c>
      <c r="H1748">
        <v>107</v>
      </c>
      <c r="I1748">
        <v>92.8</v>
      </c>
      <c r="J1748">
        <v>62.2</v>
      </c>
      <c r="K1748">
        <v>46.9</v>
      </c>
      <c r="L1748">
        <v>39.1</v>
      </c>
      <c r="M1748">
        <v>38.6</v>
      </c>
      <c r="N1748">
        <f>VLOOKUP(C1748,'Original PWC Results'!C:E,3,FALSE)</f>
        <v>146</v>
      </c>
      <c r="O1748">
        <f t="shared" si="138"/>
        <v>0.76712328767123283</v>
      </c>
      <c r="R1748">
        <f t="shared" si="136"/>
        <v>12</v>
      </c>
      <c r="S1748">
        <f t="shared" si="137"/>
        <v>20</v>
      </c>
    </row>
    <row r="1749" spans="1:19" x14ac:dyDescent="0.3">
      <c r="A1749">
        <f t="shared" si="139"/>
        <v>1748</v>
      </c>
      <c r="B1749" t="s">
        <v>4681</v>
      </c>
      <c r="C1749" t="str">
        <f t="shared" si="135"/>
        <v>sweetpot_g_7_VegetableESA6</v>
      </c>
      <c r="D1749">
        <v>109</v>
      </c>
      <c r="E1749">
        <v>107</v>
      </c>
      <c r="F1749">
        <v>12.1</v>
      </c>
      <c r="G1749">
        <v>6.71</v>
      </c>
      <c r="H1749">
        <v>101</v>
      </c>
      <c r="I1749">
        <v>84.6</v>
      </c>
      <c r="J1749">
        <v>53.8</v>
      </c>
      <c r="K1749">
        <v>43.2</v>
      </c>
      <c r="L1749">
        <v>33.5</v>
      </c>
      <c r="M1749">
        <v>33</v>
      </c>
      <c r="N1749">
        <f>VLOOKUP(C1749,'Original PWC Results'!C:E,3,FALSE)</f>
        <v>157</v>
      </c>
      <c r="O1749">
        <f t="shared" si="138"/>
        <v>0.68152866242038213</v>
      </c>
      <c r="R1749">
        <f t="shared" si="136"/>
        <v>12</v>
      </c>
      <c r="S1749">
        <f t="shared" si="137"/>
        <v>20</v>
      </c>
    </row>
    <row r="1750" spans="1:19" x14ac:dyDescent="0.3">
      <c r="A1750">
        <f t="shared" si="139"/>
        <v>1749</v>
      </c>
      <c r="B1750" t="s">
        <v>4682</v>
      </c>
      <c r="C1750" t="str">
        <f t="shared" si="135"/>
        <v>sweetpot_g_7_VegetableESA7</v>
      </c>
      <c r="D1750">
        <v>115</v>
      </c>
      <c r="E1750">
        <v>113</v>
      </c>
      <c r="F1750">
        <v>11.5</v>
      </c>
      <c r="G1750">
        <v>7.39</v>
      </c>
      <c r="H1750">
        <v>107</v>
      </c>
      <c r="I1750">
        <v>85.9</v>
      </c>
      <c r="J1750">
        <v>53</v>
      </c>
      <c r="K1750">
        <v>39.200000000000003</v>
      </c>
      <c r="L1750">
        <v>38.5</v>
      </c>
      <c r="M1750">
        <v>37.9</v>
      </c>
      <c r="N1750">
        <f>VLOOKUP(C1750,'Original PWC Results'!C:E,3,FALSE)</f>
        <v>159</v>
      </c>
      <c r="O1750">
        <f t="shared" si="138"/>
        <v>0.71069182389937102</v>
      </c>
      <c r="R1750">
        <f t="shared" si="136"/>
        <v>12</v>
      </c>
      <c r="S1750">
        <f t="shared" si="137"/>
        <v>20</v>
      </c>
    </row>
    <row r="1751" spans="1:19" x14ac:dyDescent="0.3">
      <c r="A1751">
        <f t="shared" si="139"/>
        <v>1750</v>
      </c>
      <c r="B1751" t="s">
        <v>4683</v>
      </c>
      <c r="C1751" t="str">
        <f t="shared" si="135"/>
        <v>sweetpot_g_7_VegetableESA8</v>
      </c>
      <c r="D1751">
        <v>43.6</v>
      </c>
      <c r="E1751">
        <v>42.4</v>
      </c>
      <c r="F1751">
        <v>3.78</v>
      </c>
      <c r="G1751">
        <v>2.4300000000000002</v>
      </c>
      <c r="H1751">
        <v>39.5</v>
      </c>
      <c r="I1751">
        <v>30.9</v>
      </c>
      <c r="J1751">
        <v>19.3</v>
      </c>
      <c r="K1751">
        <v>13.9</v>
      </c>
      <c r="L1751">
        <v>11.7</v>
      </c>
      <c r="M1751">
        <v>11.4</v>
      </c>
      <c r="N1751">
        <f>VLOOKUP(C1751,'Original PWC Results'!C:E,3,FALSE)</f>
        <v>72</v>
      </c>
      <c r="O1751">
        <f t="shared" si="138"/>
        <v>0.58888888888888891</v>
      </c>
      <c r="R1751">
        <f t="shared" si="136"/>
        <v>12</v>
      </c>
      <c r="S1751">
        <f t="shared" si="137"/>
        <v>20</v>
      </c>
    </row>
    <row r="1752" spans="1:19" x14ac:dyDescent="0.3">
      <c r="A1752">
        <f t="shared" si="139"/>
        <v>1751</v>
      </c>
      <c r="B1752" t="s">
        <v>4684</v>
      </c>
      <c r="C1752" t="str">
        <f t="shared" si="135"/>
        <v>sweetpot_g_7_VegetableESA9</v>
      </c>
      <c r="D1752">
        <v>51.1</v>
      </c>
      <c r="E1752">
        <v>50.3</v>
      </c>
      <c r="F1752">
        <v>6.99</v>
      </c>
      <c r="G1752">
        <v>4.8600000000000003</v>
      </c>
      <c r="H1752">
        <v>48</v>
      </c>
      <c r="I1752">
        <v>40</v>
      </c>
      <c r="J1752">
        <v>24</v>
      </c>
      <c r="K1752">
        <v>18.7</v>
      </c>
      <c r="L1752">
        <v>15.9</v>
      </c>
      <c r="M1752">
        <v>15.7</v>
      </c>
      <c r="N1752">
        <f>VLOOKUP(C1752,'Original PWC Results'!C:E,3,FALSE)</f>
        <v>72.900000000000006</v>
      </c>
      <c r="O1752">
        <f t="shared" si="138"/>
        <v>0.68998628257887507</v>
      </c>
      <c r="R1752">
        <f t="shared" si="136"/>
        <v>12</v>
      </c>
      <c r="S1752">
        <f t="shared" si="137"/>
        <v>20</v>
      </c>
    </row>
    <row r="1753" spans="1:19" x14ac:dyDescent="0.3">
      <c r="A1753">
        <f t="shared" si="139"/>
        <v>1752</v>
      </c>
      <c r="B1753" t="s">
        <v>4685</v>
      </c>
      <c r="C1753" t="str">
        <f t="shared" si="135"/>
        <v>sweetpot_g_7_VegetableESA10a</v>
      </c>
      <c r="D1753">
        <v>74.8</v>
      </c>
      <c r="E1753">
        <v>73.2</v>
      </c>
      <c r="F1753">
        <v>7.05</v>
      </c>
      <c r="G1753">
        <v>4.1500000000000004</v>
      </c>
      <c r="H1753">
        <v>68.8</v>
      </c>
      <c r="I1753">
        <v>50.9</v>
      </c>
      <c r="J1753">
        <v>30.6</v>
      </c>
      <c r="K1753">
        <v>23.4</v>
      </c>
      <c r="L1753">
        <v>19.5</v>
      </c>
      <c r="M1753">
        <v>19.3</v>
      </c>
      <c r="N1753">
        <f>VLOOKUP(C1753,'Original PWC Results'!C:E,3,FALSE)</f>
        <v>110</v>
      </c>
      <c r="O1753">
        <f t="shared" si="138"/>
        <v>0.66545454545454552</v>
      </c>
      <c r="R1753">
        <f t="shared" si="136"/>
        <v>12</v>
      </c>
      <c r="S1753">
        <f t="shared" si="137"/>
        <v>20</v>
      </c>
    </row>
    <row r="1754" spans="1:19" x14ac:dyDescent="0.3">
      <c r="A1754">
        <f t="shared" si="139"/>
        <v>1753</v>
      </c>
      <c r="B1754" t="s">
        <v>4686</v>
      </c>
      <c r="C1754" t="str">
        <f t="shared" si="135"/>
        <v>sweetpot_g_7_VegetableESA10b</v>
      </c>
      <c r="D1754">
        <v>40.9</v>
      </c>
      <c r="E1754">
        <v>40.4</v>
      </c>
      <c r="F1754">
        <v>6.06</v>
      </c>
      <c r="G1754">
        <v>4.58</v>
      </c>
      <c r="H1754">
        <v>39.1</v>
      </c>
      <c r="I1754">
        <v>34.6</v>
      </c>
      <c r="J1754">
        <v>24.6</v>
      </c>
      <c r="K1754">
        <v>19.600000000000001</v>
      </c>
      <c r="L1754">
        <v>15.8</v>
      </c>
      <c r="M1754">
        <v>15.7</v>
      </c>
      <c r="N1754">
        <f>VLOOKUP(C1754,'Original PWC Results'!C:E,3,FALSE)</f>
        <v>59.1</v>
      </c>
      <c r="O1754">
        <f t="shared" si="138"/>
        <v>0.68358714043993229</v>
      </c>
      <c r="R1754">
        <f t="shared" si="136"/>
        <v>12</v>
      </c>
      <c r="S1754">
        <f t="shared" si="137"/>
        <v>20</v>
      </c>
    </row>
    <row r="1755" spans="1:19" x14ac:dyDescent="0.3">
      <c r="A1755">
        <f t="shared" si="139"/>
        <v>1754</v>
      </c>
      <c r="B1755" t="s">
        <v>4687</v>
      </c>
      <c r="C1755" t="str">
        <f t="shared" si="135"/>
        <v>sweetpot_g_7_VegetableESA11a</v>
      </c>
      <c r="D1755">
        <v>141</v>
      </c>
      <c r="E1755">
        <v>138</v>
      </c>
      <c r="F1755">
        <v>12.6</v>
      </c>
      <c r="G1755">
        <v>6.68</v>
      </c>
      <c r="H1755">
        <v>131</v>
      </c>
      <c r="I1755">
        <v>102</v>
      </c>
      <c r="J1755">
        <v>63.1</v>
      </c>
      <c r="K1755">
        <v>46.4</v>
      </c>
      <c r="L1755">
        <v>39.4</v>
      </c>
      <c r="M1755">
        <v>38.700000000000003</v>
      </c>
      <c r="N1755">
        <f>VLOOKUP(C1755,'Original PWC Results'!C:E,3,FALSE)</f>
        <v>185</v>
      </c>
      <c r="O1755">
        <f t="shared" si="138"/>
        <v>0.74594594594594599</v>
      </c>
      <c r="R1755">
        <f t="shared" si="136"/>
        <v>12</v>
      </c>
      <c r="S1755">
        <f t="shared" si="137"/>
        <v>20</v>
      </c>
    </row>
    <row r="1756" spans="1:19" x14ac:dyDescent="0.3">
      <c r="A1756">
        <f t="shared" si="139"/>
        <v>1755</v>
      </c>
      <c r="B1756" t="s">
        <v>4688</v>
      </c>
      <c r="C1756" t="str">
        <f t="shared" si="135"/>
        <v>sweetpot_g_7_VegetableESA11b</v>
      </c>
      <c r="D1756">
        <v>133</v>
      </c>
      <c r="E1756">
        <v>130</v>
      </c>
      <c r="F1756">
        <v>13.3</v>
      </c>
      <c r="G1756">
        <v>5.86</v>
      </c>
      <c r="H1756">
        <v>123</v>
      </c>
      <c r="I1756">
        <v>101</v>
      </c>
      <c r="J1756">
        <v>67.7</v>
      </c>
      <c r="K1756">
        <v>48.8</v>
      </c>
      <c r="L1756">
        <v>41.5</v>
      </c>
      <c r="M1756">
        <v>40.799999999999997</v>
      </c>
      <c r="N1756">
        <f>VLOOKUP(C1756,'Original PWC Results'!C:E,3,FALSE)</f>
        <v>175</v>
      </c>
      <c r="O1756">
        <f t="shared" si="138"/>
        <v>0.74285714285714288</v>
      </c>
      <c r="R1756">
        <f t="shared" si="136"/>
        <v>12</v>
      </c>
      <c r="S1756">
        <f t="shared" si="137"/>
        <v>20</v>
      </c>
    </row>
    <row r="1757" spans="1:19" x14ac:dyDescent="0.3">
      <c r="A1757">
        <f t="shared" si="139"/>
        <v>1756</v>
      </c>
      <c r="B1757" t="s">
        <v>4689</v>
      </c>
      <c r="C1757" t="str">
        <f t="shared" si="135"/>
        <v>sweetpot_g_7_VegetableESA12a</v>
      </c>
      <c r="D1757">
        <v>154</v>
      </c>
      <c r="E1757">
        <v>150</v>
      </c>
      <c r="F1757">
        <v>11.3</v>
      </c>
      <c r="G1757">
        <v>5.98</v>
      </c>
      <c r="H1757">
        <v>141</v>
      </c>
      <c r="I1757">
        <v>97.9</v>
      </c>
      <c r="J1757">
        <v>58.5</v>
      </c>
      <c r="K1757">
        <v>43.2</v>
      </c>
      <c r="L1757">
        <v>39.1</v>
      </c>
      <c r="M1757">
        <v>38.299999999999997</v>
      </c>
      <c r="N1757">
        <f>VLOOKUP(C1757,'Original PWC Results'!C:E,3,FALSE)</f>
        <v>200</v>
      </c>
      <c r="O1757">
        <f t="shared" si="138"/>
        <v>0.75</v>
      </c>
      <c r="R1757">
        <f t="shared" si="136"/>
        <v>12</v>
      </c>
      <c r="S1757">
        <f t="shared" si="137"/>
        <v>20</v>
      </c>
    </row>
    <row r="1758" spans="1:19" x14ac:dyDescent="0.3">
      <c r="A1758">
        <f t="shared" si="139"/>
        <v>1757</v>
      </c>
      <c r="B1758" t="s">
        <v>4690</v>
      </c>
      <c r="C1758" t="str">
        <f t="shared" si="135"/>
        <v>sweetpot_g_7_VegetableESA12b</v>
      </c>
      <c r="D1758">
        <v>84.6</v>
      </c>
      <c r="E1758">
        <v>82.6</v>
      </c>
      <c r="F1758">
        <v>8.51</v>
      </c>
      <c r="G1758">
        <v>5</v>
      </c>
      <c r="H1758">
        <v>77</v>
      </c>
      <c r="I1758">
        <v>57.2</v>
      </c>
      <c r="J1758">
        <v>43.5</v>
      </c>
      <c r="K1758">
        <v>32.200000000000003</v>
      </c>
      <c r="L1758">
        <v>27.5</v>
      </c>
      <c r="M1758">
        <v>27</v>
      </c>
      <c r="N1758">
        <f>VLOOKUP(C1758,'Original PWC Results'!C:E,3,FALSE)</f>
        <v>108</v>
      </c>
      <c r="O1758">
        <f t="shared" si="138"/>
        <v>0.76481481481481473</v>
      </c>
      <c r="R1758">
        <f t="shared" si="136"/>
        <v>12</v>
      </c>
      <c r="S1758">
        <f t="shared" si="137"/>
        <v>20</v>
      </c>
    </row>
    <row r="1759" spans="1:19" x14ac:dyDescent="0.3">
      <c r="A1759">
        <f t="shared" si="139"/>
        <v>1758</v>
      </c>
      <c r="B1759" t="s">
        <v>4691</v>
      </c>
      <c r="C1759" t="str">
        <f t="shared" si="135"/>
        <v>sweetpot_g_7_VegetableESA13</v>
      </c>
      <c r="D1759">
        <v>104</v>
      </c>
      <c r="E1759">
        <v>102</v>
      </c>
      <c r="F1759">
        <v>10.1</v>
      </c>
      <c r="G1759">
        <v>4.25</v>
      </c>
      <c r="H1759">
        <v>96</v>
      </c>
      <c r="I1759">
        <v>72.8</v>
      </c>
      <c r="J1759">
        <v>45.6</v>
      </c>
      <c r="K1759">
        <v>36</v>
      </c>
      <c r="L1759">
        <v>27.6</v>
      </c>
      <c r="M1759">
        <v>27.5</v>
      </c>
      <c r="N1759">
        <f>VLOOKUP(C1759,'Original PWC Results'!C:E,3,FALSE)</f>
        <v>137</v>
      </c>
      <c r="O1759">
        <f t="shared" si="138"/>
        <v>0.74452554744525545</v>
      </c>
      <c r="R1759">
        <f t="shared" si="136"/>
        <v>12</v>
      </c>
      <c r="S1759">
        <f t="shared" si="137"/>
        <v>20</v>
      </c>
    </row>
    <row r="1760" spans="1:19" x14ac:dyDescent="0.3">
      <c r="A1760">
        <f t="shared" si="139"/>
        <v>1759</v>
      </c>
      <c r="B1760" t="s">
        <v>4692</v>
      </c>
      <c r="C1760" t="str">
        <f t="shared" si="135"/>
        <v>sweetpot_g_7_VegetableESA14</v>
      </c>
      <c r="D1760">
        <v>61.5</v>
      </c>
      <c r="E1760">
        <v>60.8</v>
      </c>
      <c r="F1760">
        <v>9.09</v>
      </c>
      <c r="G1760">
        <v>5.8</v>
      </c>
      <c r="H1760">
        <v>59</v>
      </c>
      <c r="I1760">
        <v>49.7</v>
      </c>
      <c r="J1760">
        <v>34.200000000000003</v>
      </c>
      <c r="K1760">
        <v>27.6</v>
      </c>
      <c r="L1760">
        <v>22.4</v>
      </c>
      <c r="M1760">
        <v>22.2</v>
      </c>
      <c r="N1760">
        <f>VLOOKUP(C1760,'Original PWC Results'!C:E,3,FALSE)</f>
        <v>78.099999999999994</v>
      </c>
      <c r="O1760">
        <f t="shared" si="138"/>
        <v>0.77848911651728558</v>
      </c>
      <c r="R1760">
        <f t="shared" si="136"/>
        <v>12</v>
      </c>
      <c r="S1760">
        <f t="shared" si="137"/>
        <v>20</v>
      </c>
    </row>
    <row r="1761" spans="1:19" x14ac:dyDescent="0.3">
      <c r="A1761">
        <f t="shared" si="139"/>
        <v>1760</v>
      </c>
      <c r="B1761" t="s">
        <v>4693</v>
      </c>
      <c r="C1761" t="str">
        <f t="shared" si="135"/>
        <v>sweetpot_g_7_VegetableESA15a</v>
      </c>
      <c r="D1761">
        <v>178</v>
      </c>
      <c r="E1761">
        <v>175</v>
      </c>
      <c r="F1761">
        <v>25.1</v>
      </c>
      <c r="G1761">
        <v>10.7</v>
      </c>
      <c r="H1761">
        <v>171</v>
      </c>
      <c r="I1761">
        <v>142</v>
      </c>
      <c r="J1761">
        <v>93.2</v>
      </c>
      <c r="K1761">
        <v>71.400000000000006</v>
      </c>
      <c r="L1761">
        <v>60.7</v>
      </c>
      <c r="M1761">
        <v>60.1</v>
      </c>
      <c r="N1761">
        <f>VLOOKUP(C1761,'Original PWC Results'!C:E,3,FALSE)</f>
        <v>249</v>
      </c>
      <c r="O1761">
        <f t="shared" si="138"/>
        <v>0.70281124497991965</v>
      </c>
      <c r="R1761">
        <f t="shared" si="136"/>
        <v>12</v>
      </c>
      <c r="S1761">
        <f t="shared" si="137"/>
        <v>20</v>
      </c>
    </row>
    <row r="1762" spans="1:19" x14ac:dyDescent="0.3">
      <c r="A1762">
        <f t="shared" si="139"/>
        <v>1761</v>
      </c>
      <c r="B1762" t="s">
        <v>4694</v>
      </c>
      <c r="C1762" t="str">
        <f t="shared" si="135"/>
        <v>sweetpot_g_7_VegetableESA15b</v>
      </c>
      <c r="D1762">
        <v>118</v>
      </c>
      <c r="E1762">
        <v>113</v>
      </c>
      <c r="F1762">
        <v>6.78</v>
      </c>
      <c r="G1762">
        <v>3.34</v>
      </c>
      <c r="H1762">
        <v>99.1</v>
      </c>
      <c r="I1762">
        <v>57.2</v>
      </c>
      <c r="J1762">
        <v>29.7</v>
      </c>
      <c r="K1762">
        <v>22.2</v>
      </c>
      <c r="L1762">
        <v>19.3</v>
      </c>
      <c r="M1762">
        <v>18.899999999999999</v>
      </c>
      <c r="N1762">
        <f>VLOOKUP(C1762,'Original PWC Results'!C:E,3,FALSE)</f>
        <v>159</v>
      </c>
      <c r="O1762">
        <f t="shared" si="138"/>
        <v>0.71069182389937102</v>
      </c>
      <c r="R1762">
        <f t="shared" si="136"/>
        <v>12</v>
      </c>
      <c r="S1762">
        <f t="shared" si="137"/>
        <v>20</v>
      </c>
    </row>
    <row r="1763" spans="1:19" x14ac:dyDescent="0.3">
      <c r="A1763">
        <f t="shared" si="139"/>
        <v>1762</v>
      </c>
      <c r="B1763" t="s">
        <v>4695</v>
      </c>
      <c r="C1763" t="str">
        <f t="shared" si="135"/>
        <v>sweetpot_g_7_VegetableESA16a</v>
      </c>
      <c r="D1763">
        <v>47.4</v>
      </c>
      <c r="E1763">
        <v>47</v>
      </c>
      <c r="F1763">
        <v>7.08</v>
      </c>
      <c r="G1763">
        <v>4.41</v>
      </c>
      <c r="H1763">
        <v>45.6</v>
      </c>
      <c r="I1763">
        <v>39.4</v>
      </c>
      <c r="J1763">
        <v>29.1</v>
      </c>
      <c r="K1763">
        <v>23.8</v>
      </c>
      <c r="L1763">
        <v>18.399999999999999</v>
      </c>
      <c r="M1763">
        <v>18.2</v>
      </c>
      <c r="N1763">
        <f>VLOOKUP(C1763,'Original PWC Results'!C:E,3,FALSE)</f>
        <v>60.5</v>
      </c>
      <c r="O1763">
        <f t="shared" si="138"/>
        <v>0.77685950413223137</v>
      </c>
      <c r="R1763">
        <f t="shared" si="136"/>
        <v>12</v>
      </c>
      <c r="S1763">
        <f t="shared" si="137"/>
        <v>20</v>
      </c>
    </row>
    <row r="1764" spans="1:19" x14ac:dyDescent="0.3">
      <c r="A1764">
        <f t="shared" si="139"/>
        <v>1763</v>
      </c>
      <c r="B1764" t="s">
        <v>4696</v>
      </c>
      <c r="C1764" t="str">
        <f t="shared" si="135"/>
        <v>sweetpot_g_7_VegetableESA16b</v>
      </c>
      <c r="D1764">
        <v>24.7</v>
      </c>
      <c r="E1764">
        <v>24.5</v>
      </c>
      <c r="F1764">
        <v>4.43</v>
      </c>
      <c r="G1764">
        <v>3.97</v>
      </c>
      <c r="H1764">
        <v>24</v>
      </c>
      <c r="I1764">
        <v>21.7</v>
      </c>
      <c r="J1764">
        <v>17.600000000000001</v>
      </c>
      <c r="K1764">
        <v>14.6</v>
      </c>
      <c r="L1764">
        <v>11.1</v>
      </c>
      <c r="M1764">
        <v>11</v>
      </c>
      <c r="N1764">
        <f>VLOOKUP(C1764,'Original PWC Results'!C:E,3,FALSE)</f>
        <v>28.1</v>
      </c>
      <c r="O1764">
        <f t="shared" si="138"/>
        <v>0.87188612099644125</v>
      </c>
      <c r="R1764">
        <f t="shared" si="136"/>
        <v>12</v>
      </c>
      <c r="S1764">
        <f t="shared" si="137"/>
        <v>20</v>
      </c>
    </row>
    <row r="1765" spans="1:19" x14ac:dyDescent="0.3">
      <c r="A1765">
        <f t="shared" si="139"/>
        <v>1764</v>
      </c>
      <c r="B1765" t="s">
        <v>4697</v>
      </c>
      <c r="C1765" t="str">
        <f t="shared" si="135"/>
        <v>sweetpot_g_7_VegetableESA17a</v>
      </c>
      <c r="D1765">
        <v>142</v>
      </c>
      <c r="E1765">
        <v>140</v>
      </c>
      <c r="F1765">
        <v>24.9</v>
      </c>
      <c r="G1765">
        <v>14.6</v>
      </c>
      <c r="H1765">
        <v>138</v>
      </c>
      <c r="I1765">
        <v>120</v>
      </c>
      <c r="J1765">
        <v>92.2</v>
      </c>
      <c r="K1765">
        <v>77.3</v>
      </c>
      <c r="L1765">
        <v>59.4</v>
      </c>
      <c r="M1765">
        <v>59</v>
      </c>
      <c r="N1765">
        <f>VLOOKUP(C1765,'Original PWC Results'!C:E,3,FALSE)</f>
        <v>194</v>
      </c>
      <c r="O1765">
        <f t="shared" si="138"/>
        <v>0.72164948453608246</v>
      </c>
      <c r="R1765">
        <f t="shared" si="136"/>
        <v>12</v>
      </c>
      <c r="S1765">
        <f t="shared" si="137"/>
        <v>20</v>
      </c>
    </row>
    <row r="1766" spans="1:19" x14ac:dyDescent="0.3">
      <c r="A1766">
        <f t="shared" si="139"/>
        <v>1765</v>
      </c>
      <c r="B1766" t="s">
        <v>4698</v>
      </c>
      <c r="C1766" t="str">
        <f t="shared" si="135"/>
        <v>sweetpot_g_7_VegetableESA17b</v>
      </c>
      <c r="D1766">
        <v>49.4</v>
      </c>
      <c r="E1766">
        <v>48.8</v>
      </c>
      <c r="F1766">
        <v>6.9</v>
      </c>
      <c r="G1766">
        <v>5.0999999999999996</v>
      </c>
      <c r="H1766">
        <v>47.3</v>
      </c>
      <c r="I1766">
        <v>40.9</v>
      </c>
      <c r="J1766">
        <v>28.4</v>
      </c>
      <c r="K1766">
        <v>22.4</v>
      </c>
      <c r="L1766">
        <v>18</v>
      </c>
      <c r="M1766">
        <v>17.899999999999999</v>
      </c>
      <c r="N1766">
        <f>VLOOKUP(C1766,'Original PWC Results'!C:E,3,FALSE)</f>
        <v>62.9</v>
      </c>
      <c r="O1766">
        <f t="shared" si="138"/>
        <v>0.77583465818759934</v>
      </c>
      <c r="R1766">
        <f t="shared" si="136"/>
        <v>12</v>
      </c>
      <c r="S1766">
        <f t="shared" si="137"/>
        <v>20</v>
      </c>
    </row>
    <row r="1767" spans="1:19" x14ac:dyDescent="0.3">
      <c r="A1767">
        <f t="shared" si="139"/>
        <v>1766</v>
      </c>
      <c r="B1767" t="s">
        <v>4699</v>
      </c>
      <c r="C1767" t="str">
        <f t="shared" si="135"/>
        <v>sweetpot_g_7_VegetableESA18a</v>
      </c>
      <c r="D1767">
        <v>42.8</v>
      </c>
      <c r="E1767">
        <v>42.3</v>
      </c>
      <c r="F1767">
        <v>7.42</v>
      </c>
      <c r="G1767">
        <v>4.99</v>
      </c>
      <c r="H1767">
        <v>41.3</v>
      </c>
      <c r="I1767">
        <v>36.6</v>
      </c>
      <c r="J1767">
        <v>28.6</v>
      </c>
      <c r="K1767">
        <v>24.2</v>
      </c>
      <c r="L1767">
        <v>18.5</v>
      </c>
      <c r="M1767">
        <v>18.399999999999999</v>
      </c>
      <c r="N1767">
        <f>VLOOKUP(C1767,'Original PWC Results'!C:E,3,FALSE)</f>
        <v>62.8</v>
      </c>
      <c r="O1767">
        <f t="shared" si="138"/>
        <v>0.67356687898089174</v>
      </c>
      <c r="R1767">
        <f t="shared" si="136"/>
        <v>12</v>
      </c>
      <c r="S1767">
        <f t="shared" si="137"/>
        <v>20</v>
      </c>
    </row>
    <row r="1768" spans="1:19" x14ac:dyDescent="0.3">
      <c r="A1768">
        <f t="shared" si="139"/>
        <v>1767</v>
      </c>
      <c r="B1768" t="s">
        <v>4700</v>
      </c>
      <c r="C1768" t="str">
        <f t="shared" si="135"/>
        <v>sweetpot_g_7_VegetableESA18b</v>
      </c>
      <c r="D1768">
        <v>43.3</v>
      </c>
      <c r="E1768">
        <v>42.6</v>
      </c>
      <c r="F1768">
        <v>6.2</v>
      </c>
      <c r="G1768">
        <v>4.3600000000000003</v>
      </c>
      <c r="H1768">
        <v>40.700000000000003</v>
      </c>
      <c r="I1768">
        <v>34.6</v>
      </c>
      <c r="J1768">
        <v>27.4</v>
      </c>
      <c r="K1768">
        <v>21.8</v>
      </c>
      <c r="L1768">
        <v>16.5</v>
      </c>
      <c r="M1768">
        <v>16.3</v>
      </c>
      <c r="N1768">
        <f>VLOOKUP(C1768,'Original PWC Results'!C:E,3,FALSE)</f>
        <v>64.7</v>
      </c>
      <c r="O1768">
        <f t="shared" si="138"/>
        <v>0.65842349304482228</v>
      </c>
      <c r="R1768">
        <f t="shared" si="136"/>
        <v>12</v>
      </c>
      <c r="S1768">
        <f t="shared" si="137"/>
        <v>20</v>
      </c>
    </row>
    <row r="1769" spans="1:19" x14ac:dyDescent="0.3">
      <c r="A1769">
        <f t="shared" si="139"/>
        <v>1768</v>
      </c>
      <c r="B1769" t="s">
        <v>4701</v>
      </c>
      <c r="C1769" t="str">
        <f t="shared" si="135"/>
        <v>sweetpot_g_7_VegetableESA19a</v>
      </c>
      <c r="D1769">
        <v>41.8</v>
      </c>
      <c r="E1769">
        <v>41.2</v>
      </c>
      <c r="F1769">
        <v>11.1</v>
      </c>
      <c r="G1769">
        <v>7.79</v>
      </c>
      <c r="H1769">
        <v>39.5</v>
      </c>
      <c r="I1769">
        <v>34.200000000000003</v>
      </c>
      <c r="J1769">
        <v>27.3</v>
      </c>
      <c r="K1769">
        <v>23.3</v>
      </c>
      <c r="L1769">
        <v>19.3</v>
      </c>
      <c r="M1769">
        <v>19.2</v>
      </c>
      <c r="N1769">
        <f>VLOOKUP(C1769,'Original PWC Results'!C:E,3,FALSE)</f>
        <v>58</v>
      </c>
      <c r="O1769">
        <f t="shared" si="138"/>
        <v>0.71034482758620698</v>
      </c>
      <c r="R1769">
        <f t="shared" si="136"/>
        <v>12</v>
      </c>
      <c r="S1769">
        <f t="shared" si="137"/>
        <v>20</v>
      </c>
    </row>
    <row r="1770" spans="1:19" x14ac:dyDescent="0.3">
      <c r="A1770">
        <f t="shared" si="139"/>
        <v>1769</v>
      </c>
      <c r="B1770" t="s">
        <v>4702</v>
      </c>
      <c r="C1770" t="str">
        <f t="shared" si="135"/>
        <v>sweetpot_g_7_VegetableESA19a</v>
      </c>
      <c r="D1770">
        <v>41.8</v>
      </c>
      <c r="E1770">
        <v>41.2</v>
      </c>
      <c r="F1770">
        <v>11.1</v>
      </c>
      <c r="G1770">
        <v>7.79</v>
      </c>
      <c r="H1770">
        <v>39.5</v>
      </c>
      <c r="I1770">
        <v>34.200000000000003</v>
      </c>
      <c r="J1770">
        <v>27.3</v>
      </c>
      <c r="K1770">
        <v>23.3</v>
      </c>
      <c r="L1770">
        <v>19.3</v>
      </c>
      <c r="M1770">
        <v>19.2</v>
      </c>
      <c r="N1770">
        <f>VLOOKUP(C1770,'Original PWC Results'!C:E,3,FALSE)</f>
        <v>58</v>
      </c>
      <c r="O1770">
        <f t="shared" si="138"/>
        <v>0.71034482758620698</v>
      </c>
      <c r="R1770">
        <f t="shared" si="136"/>
        <v>12</v>
      </c>
      <c r="S1770">
        <f t="shared" si="137"/>
        <v>20</v>
      </c>
    </row>
    <row r="1771" spans="1:19" x14ac:dyDescent="0.3">
      <c r="A1771">
        <f t="shared" si="139"/>
        <v>1770</v>
      </c>
      <c r="B1771" t="s">
        <v>4703</v>
      </c>
      <c r="C1771" t="str">
        <f t="shared" si="135"/>
        <v>sweetpot_g_7_VegetableESA20a</v>
      </c>
      <c r="D1771">
        <v>219</v>
      </c>
      <c r="E1771">
        <v>214</v>
      </c>
      <c r="F1771">
        <v>18.899999999999999</v>
      </c>
      <c r="G1771">
        <v>7.72</v>
      </c>
      <c r="H1771">
        <v>204</v>
      </c>
      <c r="I1771">
        <v>160</v>
      </c>
      <c r="J1771">
        <v>99.9</v>
      </c>
      <c r="K1771">
        <v>72.400000000000006</v>
      </c>
      <c r="L1771">
        <v>58.3</v>
      </c>
      <c r="M1771">
        <v>57.3</v>
      </c>
      <c r="N1771">
        <f>VLOOKUP(C1771,'Original PWC Results'!C:E,3,FALSE)</f>
        <v>317</v>
      </c>
      <c r="O1771">
        <f t="shared" si="138"/>
        <v>0.67507886435331232</v>
      </c>
      <c r="R1771">
        <f t="shared" si="136"/>
        <v>12</v>
      </c>
      <c r="S1771">
        <f t="shared" si="137"/>
        <v>20</v>
      </c>
    </row>
    <row r="1772" spans="1:19" x14ac:dyDescent="0.3">
      <c r="A1772">
        <f t="shared" si="139"/>
        <v>1771</v>
      </c>
      <c r="B1772" t="s">
        <v>4704</v>
      </c>
      <c r="C1772" t="str">
        <f t="shared" si="135"/>
        <v>sweetpot_g_7_VegetableESA20b</v>
      </c>
      <c r="D1772">
        <v>190</v>
      </c>
      <c r="E1772">
        <v>185</v>
      </c>
      <c r="F1772">
        <v>15.5</v>
      </c>
      <c r="G1772">
        <v>6.1</v>
      </c>
      <c r="H1772">
        <v>173</v>
      </c>
      <c r="I1772">
        <v>136</v>
      </c>
      <c r="J1772">
        <v>80.3</v>
      </c>
      <c r="K1772">
        <v>58.3</v>
      </c>
      <c r="L1772">
        <v>47.3</v>
      </c>
      <c r="M1772">
        <v>46.6</v>
      </c>
      <c r="N1772">
        <f>VLOOKUP(C1772,'Original PWC Results'!C:E,3,FALSE)</f>
        <v>265</v>
      </c>
      <c r="O1772">
        <f t="shared" si="138"/>
        <v>0.69811320754716977</v>
      </c>
      <c r="R1772">
        <f t="shared" si="136"/>
        <v>12</v>
      </c>
      <c r="S1772">
        <f t="shared" si="137"/>
        <v>20</v>
      </c>
    </row>
    <row r="1773" spans="1:19" x14ac:dyDescent="0.3">
      <c r="A1773">
        <f t="shared" si="139"/>
        <v>1772</v>
      </c>
      <c r="B1773" t="s">
        <v>4705</v>
      </c>
      <c r="C1773" t="str">
        <f t="shared" si="135"/>
        <v>sweetpot_g_7_VegetableESA21</v>
      </c>
      <c r="D1773">
        <v>124</v>
      </c>
      <c r="E1773">
        <v>121</v>
      </c>
      <c r="F1773">
        <v>8.64</v>
      </c>
      <c r="G1773">
        <v>2.99</v>
      </c>
      <c r="H1773">
        <v>116</v>
      </c>
      <c r="I1773">
        <v>81.7</v>
      </c>
      <c r="J1773">
        <v>45.1</v>
      </c>
      <c r="K1773">
        <v>32.799999999999997</v>
      </c>
      <c r="L1773">
        <v>27.6</v>
      </c>
      <c r="M1773">
        <v>27.1</v>
      </c>
      <c r="N1773">
        <f>VLOOKUP(C1773,'Original PWC Results'!C:E,3,FALSE)</f>
        <v>197</v>
      </c>
      <c r="O1773">
        <f t="shared" si="138"/>
        <v>0.6142131979695431</v>
      </c>
      <c r="R1773">
        <f t="shared" si="136"/>
        <v>12</v>
      </c>
      <c r="S1773">
        <f t="shared" si="137"/>
        <v>20</v>
      </c>
    </row>
    <row r="1774" spans="1:19" x14ac:dyDescent="0.3">
      <c r="A1774">
        <f t="shared" si="139"/>
        <v>1773</v>
      </c>
      <c r="B1774" t="s">
        <v>4706</v>
      </c>
      <c r="C1774" t="str">
        <f t="shared" si="135"/>
        <v>sweetpot_g_4_VegetableESA1</v>
      </c>
      <c r="D1774">
        <v>302</v>
      </c>
      <c r="E1774">
        <v>180</v>
      </c>
      <c r="F1774">
        <v>14.4</v>
      </c>
      <c r="G1774">
        <v>7.67</v>
      </c>
      <c r="H1774">
        <v>140</v>
      </c>
      <c r="I1774">
        <v>101</v>
      </c>
      <c r="J1774">
        <v>62.9</v>
      </c>
      <c r="K1774">
        <v>49.7</v>
      </c>
      <c r="L1774">
        <v>98.8</v>
      </c>
      <c r="M1774">
        <v>97.1</v>
      </c>
      <c r="N1774">
        <f>VLOOKUP(C1774,'Original PWC Results'!C:E,3,FALSE)</f>
        <v>238</v>
      </c>
      <c r="O1774">
        <f t="shared" si="138"/>
        <v>0.75630252100840334</v>
      </c>
      <c r="R1774">
        <f t="shared" si="136"/>
        <v>12</v>
      </c>
      <c r="S1774">
        <f t="shared" si="137"/>
        <v>20</v>
      </c>
    </row>
    <row r="1775" spans="1:19" x14ac:dyDescent="0.3">
      <c r="A1775">
        <f t="shared" si="139"/>
        <v>1774</v>
      </c>
      <c r="B1775" t="s">
        <v>4707</v>
      </c>
      <c r="C1775" t="str">
        <f t="shared" si="135"/>
        <v>sweetpot_g_4_VegetableESA2</v>
      </c>
      <c r="D1775">
        <v>123</v>
      </c>
      <c r="E1775">
        <v>101</v>
      </c>
      <c r="F1775">
        <v>9.31</v>
      </c>
      <c r="G1775">
        <v>4.46</v>
      </c>
      <c r="H1775">
        <v>87.9</v>
      </c>
      <c r="I1775">
        <v>64.5</v>
      </c>
      <c r="J1775">
        <v>40</v>
      </c>
      <c r="K1775">
        <v>29.8</v>
      </c>
      <c r="L1775">
        <v>31.9</v>
      </c>
      <c r="M1775">
        <v>31.4</v>
      </c>
      <c r="N1775">
        <f>VLOOKUP(C1775,'Original PWC Results'!C:E,3,FALSE)</f>
        <v>168</v>
      </c>
      <c r="O1775">
        <f t="shared" si="138"/>
        <v>0.60119047619047616</v>
      </c>
      <c r="R1775">
        <f t="shared" si="136"/>
        <v>12</v>
      </c>
      <c r="S1775">
        <f t="shared" si="137"/>
        <v>20</v>
      </c>
    </row>
    <row r="1776" spans="1:19" x14ac:dyDescent="0.3">
      <c r="A1776">
        <f t="shared" si="139"/>
        <v>1775</v>
      </c>
      <c r="B1776" t="s">
        <v>4708</v>
      </c>
      <c r="C1776" t="str">
        <f t="shared" si="135"/>
        <v>sweetpot_g_4_VegetableESA3</v>
      </c>
      <c r="D1776">
        <v>253</v>
      </c>
      <c r="E1776">
        <v>185</v>
      </c>
      <c r="F1776">
        <v>20</v>
      </c>
      <c r="G1776">
        <v>12.5</v>
      </c>
      <c r="H1776">
        <v>163</v>
      </c>
      <c r="I1776">
        <v>136</v>
      </c>
      <c r="J1776">
        <v>97.5</v>
      </c>
      <c r="K1776">
        <v>74.7</v>
      </c>
      <c r="L1776">
        <v>62</v>
      </c>
      <c r="M1776">
        <v>61.5</v>
      </c>
      <c r="N1776">
        <f>VLOOKUP(C1776,'Original PWC Results'!C:E,3,FALSE)</f>
        <v>217</v>
      </c>
      <c r="O1776">
        <f t="shared" si="138"/>
        <v>0.85253456221198154</v>
      </c>
      <c r="R1776">
        <f t="shared" si="136"/>
        <v>12</v>
      </c>
      <c r="S1776">
        <f t="shared" si="137"/>
        <v>20</v>
      </c>
    </row>
    <row r="1777" spans="1:19" x14ac:dyDescent="0.3">
      <c r="A1777">
        <f t="shared" si="139"/>
        <v>1776</v>
      </c>
      <c r="B1777" t="s">
        <v>4709</v>
      </c>
      <c r="C1777" t="str">
        <f t="shared" si="135"/>
        <v>sweetpot_g_4_VegetableESA4</v>
      </c>
      <c r="D1777">
        <v>75.599999999999994</v>
      </c>
      <c r="E1777">
        <v>63.9</v>
      </c>
      <c r="F1777">
        <v>5.58</v>
      </c>
      <c r="G1777">
        <v>3.63</v>
      </c>
      <c r="H1777">
        <v>53.3</v>
      </c>
      <c r="I1777">
        <v>39.200000000000003</v>
      </c>
      <c r="J1777">
        <v>22.3</v>
      </c>
      <c r="K1777">
        <v>17.2</v>
      </c>
      <c r="L1777">
        <v>13.4</v>
      </c>
      <c r="M1777">
        <v>13.2</v>
      </c>
      <c r="N1777">
        <f>VLOOKUP(C1777,'Original PWC Results'!C:E,3,FALSE)</f>
        <v>107</v>
      </c>
      <c r="O1777">
        <f t="shared" si="138"/>
        <v>0.59719626168224293</v>
      </c>
      <c r="R1777">
        <f t="shared" si="136"/>
        <v>12</v>
      </c>
      <c r="S1777">
        <f t="shared" si="137"/>
        <v>20</v>
      </c>
    </row>
    <row r="1778" spans="1:19" x14ac:dyDescent="0.3">
      <c r="A1778">
        <f t="shared" si="139"/>
        <v>1777</v>
      </c>
      <c r="B1778" t="s">
        <v>4710</v>
      </c>
      <c r="C1778" t="str">
        <f t="shared" si="135"/>
        <v>sweetpot_g_4_VegetableESA5</v>
      </c>
      <c r="D1778">
        <v>231</v>
      </c>
      <c r="E1778">
        <v>176</v>
      </c>
      <c r="F1778">
        <v>18.899999999999999</v>
      </c>
      <c r="G1778">
        <v>10.4</v>
      </c>
      <c r="H1778">
        <v>138</v>
      </c>
      <c r="I1778">
        <v>113</v>
      </c>
      <c r="J1778">
        <v>87.5</v>
      </c>
      <c r="K1778">
        <v>68.3</v>
      </c>
      <c r="L1778">
        <v>59.3</v>
      </c>
      <c r="M1778">
        <v>58.6</v>
      </c>
      <c r="N1778">
        <f>VLOOKUP(C1778,'Original PWC Results'!C:E,3,FALSE)</f>
        <v>224</v>
      </c>
      <c r="O1778">
        <f t="shared" si="138"/>
        <v>0.7857142857142857</v>
      </c>
      <c r="R1778">
        <f t="shared" si="136"/>
        <v>12</v>
      </c>
      <c r="S1778">
        <f t="shared" si="137"/>
        <v>20</v>
      </c>
    </row>
    <row r="1779" spans="1:19" x14ac:dyDescent="0.3">
      <c r="A1779">
        <f t="shared" si="139"/>
        <v>1778</v>
      </c>
      <c r="B1779" t="s">
        <v>4711</v>
      </c>
      <c r="C1779" t="str">
        <f t="shared" si="135"/>
        <v>sweetpot_g_4_VegetableESA6</v>
      </c>
      <c r="D1779">
        <v>223</v>
      </c>
      <c r="E1779">
        <v>175</v>
      </c>
      <c r="F1779">
        <v>14.1</v>
      </c>
      <c r="G1779">
        <v>8.61</v>
      </c>
      <c r="H1779">
        <v>140</v>
      </c>
      <c r="I1779">
        <v>102</v>
      </c>
      <c r="J1779">
        <v>70.5</v>
      </c>
      <c r="K1779">
        <v>52.4</v>
      </c>
      <c r="L1779">
        <v>45.8</v>
      </c>
      <c r="M1779">
        <v>45.2</v>
      </c>
      <c r="N1779">
        <f>VLOOKUP(C1779,'Original PWC Results'!C:E,3,FALSE)</f>
        <v>238</v>
      </c>
      <c r="O1779">
        <f t="shared" si="138"/>
        <v>0.73529411764705888</v>
      </c>
      <c r="R1779">
        <f t="shared" si="136"/>
        <v>12</v>
      </c>
      <c r="S1779">
        <f t="shared" si="137"/>
        <v>20</v>
      </c>
    </row>
    <row r="1780" spans="1:19" x14ac:dyDescent="0.3">
      <c r="A1780">
        <f t="shared" si="139"/>
        <v>1779</v>
      </c>
      <c r="B1780" t="s">
        <v>4712</v>
      </c>
      <c r="C1780" t="str">
        <f t="shared" si="135"/>
        <v>sweetpot_g_4_VegetableESA7</v>
      </c>
      <c r="D1780">
        <v>237</v>
      </c>
      <c r="E1780">
        <v>189</v>
      </c>
      <c r="F1780">
        <v>15.5</v>
      </c>
      <c r="G1780">
        <v>9.58</v>
      </c>
      <c r="H1780">
        <v>163</v>
      </c>
      <c r="I1780">
        <v>122</v>
      </c>
      <c r="J1780">
        <v>76.3</v>
      </c>
      <c r="K1780">
        <v>55.4</v>
      </c>
      <c r="L1780">
        <v>66.7</v>
      </c>
      <c r="M1780">
        <v>65.599999999999994</v>
      </c>
      <c r="N1780">
        <f>VLOOKUP(C1780,'Original PWC Results'!C:E,3,FALSE)</f>
        <v>259</v>
      </c>
      <c r="O1780">
        <f t="shared" si="138"/>
        <v>0.72972972972972971</v>
      </c>
      <c r="R1780">
        <f t="shared" si="136"/>
        <v>12</v>
      </c>
      <c r="S1780">
        <f t="shared" si="137"/>
        <v>20</v>
      </c>
    </row>
    <row r="1781" spans="1:19" x14ac:dyDescent="0.3">
      <c r="A1781">
        <f t="shared" si="139"/>
        <v>1780</v>
      </c>
      <c r="B1781" t="s">
        <v>4713</v>
      </c>
      <c r="C1781" t="str">
        <f t="shared" si="135"/>
        <v>sweetpot_g_4_VegetableESA8</v>
      </c>
      <c r="D1781">
        <v>77</v>
      </c>
      <c r="E1781">
        <v>70.099999999999994</v>
      </c>
      <c r="F1781">
        <v>4.8899999999999997</v>
      </c>
      <c r="G1781">
        <v>2.72</v>
      </c>
      <c r="H1781">
        <v>61.7</v>
      </c>
      <c r="I1781">
        <v>43.4</v>
      </c>
      <c r="J1781">
        <v>26.6</v>
      </c>
      <c r="K1781">
        <v>18.899999999999999</v>
      </c>
      <c r="L1781">
        <v>15.8</v>
      </c>
      <c r="M1781">
        <v>15.5</v>
      </c>
      <c r="N1781">
        <f>VLOOKUP(C1781,'Original PWC Results'!C:E,3,FALSE)</f>
        <v>127</v>
      </c>
      <c r="O1781">
        <f t="shared" si="138"/>
        <v>0.5519685039370078</v>
      </c>
      <c r="R1781">
        <f t="shared" si="136"/>
        <v>12</v>
      </c>
      <c r="S1781">
        <f t="shared" si="137"/>
        <v>20</v>
      </c>
    </row>
    <row r="1782" spans="1:19" x14ac:dyDescent="0.3">
      <c r="A1782">
        <f t="shared" si="139"/>
        <v>1781</v>
      </c>
      <c r="B1782" t="s">
        <v>4714</v>
      </c>
      <c r="C1782" t="str">
        <f t="shared" si="135"/>
        <v>sweetpot_g_4_VegetableESA9</v>
      </c>
      <c r="D1782">
        <v>99.8</v>
      </c>
      <c r="E1782">
        <v>84.8</v>
      </c>
      <c r="F1782">
        <v>9.48</v>
      </c>
      <c r="G1782">
        <v>6.02</v>
      </c>
      <c r="H1782">
        <v>71.900000000000006</v>
      </c>
      <c r="I1782">
        <v>55.1</v>
      </c>
      <c r="J1782">
        <v>31.6</v>
      </c>
      <c r="K1782">
        <v>25.1</v>
      </c>
      <c r="L1782">
        <v>21.5</v>
      </c>
      <c r="M1782">
        <v>21.1</v>
      </c>
      <c r="N1782">
        <f>VLOOKUP(C1782,'Original PWC Results'!C:E,3,FALSE)</f>
        <v>123</v>
      </c>
      <c r="O1782">
        <f t="shared" si="138"/>
        <v>0.68943089430894311</v>
      </c>
      <c r="R1782">
        <f t="shared" si="136"/>
        <v>12</v>
      </c>
      <c r="S1782">
        <f t="shared" si="137"/>
        <v>20</v>
      </c>
    </row>
    <row r="1783" spans="1:19" x14ac:dyDescent="0.3">
      <c r="A1783">
        <f t="shared" si="139"/>
        <v>1782</v>
      </c>
      <c r="B1783" t="s">
        <v>4715</v>
      </c>
      <c r="C1783" t="str">
        <f t="shared" si="135"/>
        <v>sweetpot_g_4_VegetableESA10a</v>
      </c>
      <c r="D1783">
        <v>124</v>
      </c>
      <c r="E1783">
        <v>112</v>
      </c>
      <c r="F1783">
        <v>9.27</v>
      </c>
      <c r="G1783">
        <v>5.12</v>
      </c>
      <c r="H1783">
        <v>100</v>
      </c>
      <c r="I1783">
        <v>73.099999999999994</v>
      </c>
      <c r="J1783">
        <v>42.3</v>
      </c>
      <c r="K1783">
        <v>31.7</v>
      </c>
      <c r="L1783">
        <v>28.3</v>
      </c>
      <c r="M1783">
        <v>28</v>
      </c>
      <c r="N1783">
        <f>VLOOKUP(C1783,'Original PWC Results'!C:E,3,FALSE)</f>
        <v>165</v>
      </c>
      <c r="O1783">
        <f t="shared" si="138"/>
        <v>0.67878787878787883</v>
      </c>
      <c r="R1783">
        <f t="shared" si="136"/>
        <v>12</v>
      </c>
      <c r="S1783">
        <f t="shared" si="137"/>
        <v>20</v>
      </c>
    </row>
    <row r="1784" spans="1:19" x14ac:dyDescent="0.3">
      <c r="A1784">
        <f t="shared" si="139"/>
        <v>1783</v>
      </c>
      <c r="B1784" t="s">
        <v>4716</v>
      </c>
      <c r="C1784" t="str">
        <f t="shared" si="135"/>
        <v>sweetpot_g_4_VegetableESA10b</v>
      </c>
      <c r="D1784">
        <v>61.7</v>
      </c>
      <c r="E1784">
        <v>57.4</v>
      </c>
      <c r="F1784">
        <v>7.94</v>
      </c>
      <c r="G1784">
        <v>5.0599999999999996</v>
      </c>
      <c r="H1784">
        <v>52.8</v>
      </c>
      <c r="I1784">
        <v>47.4</v>
      </c>
      <c r="J1784">
        <v>33.299999999999997</v>
      </c>
      <c r="K1784">
        <v>26.2</v>
      </c>
      <c r="L1784">
        <v>22.1</v>
      </c>
      <c r="M1784">
        <v>21.9</v>
      </c>
      <c r="N1784">
        <f>VLOOKUP(C1784,'Original PWC Results'!C:E,3,FALSE)</f>
        <v>93.1</v>
      </c>
      <c r="O1784">
        <f t="shared" si="138"/>
        <v>0.61654135338345872</v>
      </c>
      <c r="R1784">
        <f t="shared" si="136"/>
        <v>12</v>
      </c>
      <c r="S1784">
        <f t="shared" si="137"/>
        <v>20</v>
      </c>
    </row>
    <row r="1785" spans="1:19" x14ac:dyDescent="0.3">
      <c r="A1785">
        <f t="shared" si="139"/>
        <v>1784</v>
      </c>
      <c r="B1785" t="s">
        <v>4717</v>
      </c>
      <c r="C1785" t="str">
        <f t="shared" si="135"/>
        <v>sweetpot_g_4_VegetableESA11a</v>
      </c>
      <c r="D1785">
        <v>234</v>
      </c>
      <c r="E1785">
        <v>182</v>
      </c>
      <c r="F1785">
        <v>14.4</v>
      </c>
      <c r="G1785">
        <v>8.58</v>
      </c>
      <c r="H1785">
        <v>148</v>
      </c>
      <c r="I1785">
        <v>115</v>
      </c>
      <c r="J1785">
        <v>75.099999999999994</v>
      </c>
      <c r="K1785">
        <v>55.1</v>
      </c>
      <c r="L1785">
        <v>47.7</v>
      </c>
      <c r="M1785">
        <v>46.7</v>
      </c>
      <c r="N1785">
        <f>VLOOKUP(C1785,'Original PWC Results'!C:E,3,FALSE)</f>
        <v>231</v>
      </c>
      <c r="O1785">
        <f t="shared" si="138"/>
        <v>0.78787878787878785</v>
      </c>
      <c r="R1785">
        <f t="shared" si="136"/>
        <v>12</v>
      </c>
      <c r="S1785">
        <f t="shared" si="137"/>
        <v>20</v>
      </c>
    </row>
    <row r="1786" spans="1:19" x14ac:dyDescent="0.3">
      <c r="A1786">
        <f t="shared" si="139"/>
        <v>1785</v>
      </c>
      <c r="B1786" t="s">
        <v>4718</v>
      </c>
      <c r="C1786" t="str">
        <f t="shared" si="135"/>
        <v>sweetpot_g_4_VegetableESA11b</v>
      </c>
      <c r="D1786">
        <v>244</v>
      </c>
      <c r="E1786">
        <v>196</v>
      </c>
      <c r="F1786">
        <v>15.3</v>
      </c>
      <c r="G1786">
        <v>7.93</v>
      </c>
      <c r="H1786">
        <v>159</v>
      </c>
      <c r="I1786">
        <v>123</v>
      </c>
      <c r="J1786">
        <v>72.3</v>
      </c>
      <c r="K1786">
        <v>52.2</v>
      </c>
      <c r="L1786">
        <v>51</v>
      </c>
      <c r="M1786">
        <v>50.1</v>
      </c>
      <c r="N1786">
        <f>VLOOKUP(C1786,'Original PWC Results'!C:E,3,FALSE)</f>
        <v>245</v>
      </c>
      <c r="O1786">
        <f t="shared" si="138"/>
        <v>0.8</v>
      </c>
      <c r="R1786">
        <f t="shared" si="136"/>
        <v>12</v>
      </c>
      <c r="S1786">
        <f t="shared" si="137"/>
        <v>20</v>
      </c>
    </row>
    <row r="1787" spans="1:19" x14ac:dyDescent="0.3">
      <c r="A1787">
        <f t="shared" si="139"/>
        <v>1786</v>
      </c>
      <c r="B1787" t="s">
        <v>4719</v>
      </c>
      <c r="C1787" t="str">
        <f t="shared" si="135"/>
        <v>sweetpot_g_4_VegetableESA12a</v>
      </c>
      <c r="D1787">
        <v>322</v>
      </c>
      <c r="E1787">
        <v>237</v>
      </c>
      <c r="F1787">
        <v>14.4</v>
      </c>
      <c r="G1787">
        <v>7.84</v>
      </c>
      <c r="H1787">
        <v>181</v>
      </c>
      <c r="I1787">
        <v>126</v>
      </c>
      <c r="J1787">
        <v>75.8</v>
      </c>
      <c r="K1787">
        <v>55.7</v>
      </c>
      <c r="L1787">
        <v>54.5</v>
      </c>
      <c r="M1787">
        <v>52.9</v>
      </c>
      <c r="N1787">
        <f>VLOOKUP(C1787,'Original PWC Results'!C:E,3,FALSE)</f>
        <v>289</v>
      </c>
      <c r="O1787">
        <f t="shared" si="138"/>
        <v>0.82006920415224915</v>
      </c>
      <c r="R1787">
        <f t="shared" si="136"/>
        <v>12</v>
      </c>
      <c r="S1787">
        <f t="shared" si="137"/>
        <v>20</v>
      </c>
    </row>
    <row r="1788" spans="1:19" x14ac:dyDescent="0.3">
      <c r="A1788">
        <f t="shared" si="139"/>
        <v>1787</v>
      </c>
      <c r="B1788" t="s">
        <v>4720</v>
      </c>
      <c r="C1788" t="str">
        <f t="shared" si="135"/>
        <v>sweetpot_g_4_VegetableESA12b</v>
      </c>
      <c r="D1788">
        <v>188</v>
      </c>
      <c r="E1788">
        <v>162</v>
      </c>
      <c r="F1788">
        <v>11.3</v>
      </c>
      <c r="G1788">
        <v>6.74</v>
      </c>
      <c r="H1788">
        <v>137</v>
      </c>
      <c r="I1788">
        <v>95.3</v>
      </c>
      <c r="J1788">
        <v>55.8</v>
      </c>
      <c r="K1788">
        <v>42.5</v>
      </c>
      <c r="L1788">
        <v>37.6</v>
      </c>
      <c r="M1788">
        <v>36.6</v>
      </c>
      <c r="N1788">
        <f>VLOOKUP(C1788,'Original PWC Results'!C:E,3,FALSE)</f>
        <v>209</v>
      </c>
      <c r="O1788">
        <f t="shared" si="138"/>
        <v>0.77511961722488043</v>
      </c>
      <c r="R1788">
        <f t="shared" si="136"/>
        <v>12</v>
      </c>
      <c r="S1788">
        <f t="shared" si="137"/>
        <v>20</v>
      </c>
    </row>
    <row r="1789" spans="1:19" x14ac:dyDescent="0.3">
      <c r="A1789">
        <f t="shared" si="139"/>
        <v>1788</v>
      </c>
      <c r="B1789" t="s">
        <v>4721</v>
      </c>
      <c r="C1789" t="str">
        <f t="shared" si="135"/>
        <v>sweetpot_g_4_VegetableESA13</v>
      </c>
      <c r="D1789">
        <v>204</v>
      </c>
      <c r="E1789">
        <v>169</v>
      </c>
      <c r="F1789">
        <v>14.1</v>
      </c>
      <c r="G1789">
        <v>5.78</v>
      </c>
      <c r="H1789">
        <v>145</v>
      </c>
      <c r="I1789">
        <v>104</v>
      </c>
      <c r="J1789">
        <v>65.3</v>
      </c>
      <c r="K1789">
        <v>51.3</v>
      </c>
      <c r="L1789">
        <v>40.299999999999997</v>
      </c>
      <c r="M1789">
        <v>39.9</v>
      </c>
      <c r="N1789">
        <f>VLOOKUP(C1789,'Original PWC Results'!C:E,3,FALSE)</f>
        <v>222</v>
      </c>
      <c r="O1789">
        <f t="shared" si="138"/>
        <v>0.76126126126126126</v>
      </c>
      <c r="R1789">
        <f t="shared" si="136"/>
        <v>12</v>
      </c>
      <c r="S1789">
        <f t="shared" si="137"/>
        <v>20</v>
      </c>
    </row>
    <row r="1790" spans="1:19" x14ac:dyDescent="0.3">
      <c r="A1790">
        <f t="shared" si="139"/>
        <v>1789</v>
      </c>
      <c r="B1790" t="s">
        <v>4722</v>
      </c>
      <c r="C1790" t="str">
        <f t="shared" si="135"/>
        <v>sweetpot_g_4_VegetableESA14</v>
      </c>
      <c r="D1790">
        <v>116</v>
      </c>
      <c r="E1790">
        <v>105</v>
      </c>
      <c r="F1790">
        <v>13.1</v>
      </c>
      <c r="G1790">
        <v>6.96</v>
      </c>
      <c r="H1790">
        <v>95</v>
      </c>
      <c r="I1790">
        <v>78.599999999999994</v>
      </c>
      <c r="J1790">
        <v>52.4</v>
      </c>
      <c r="K1790">
        <v>40.4</v>
      </c>
      <c r="L1790">
        <v>33.299999999999997</v>
      </c>
      <c r="M1790">
        <v>32.9</v>
      </c>
      <c r="N1790">
        <f>VLOOKUP(C1790,'Original PWC Results'!C:E,3,FALSE)</f>
        <v>139</v>
      </c>
      <c r="O1790">
        <f t="shared" si="138"/>
        <v>0.75539568345323738</v>
      </c>
      <c r="R1790">
        <f t="shared" si="136"/>
        <v>12</v>
      </c>
      <c r="S1790">
        <f t="shared" si="137"/>
        <v>20</v>
      </c>
    </row>
    <row r="1791" spans="1:19" x14ac:dyDescent="0.3">
      <c r="A1791">
        <f t="shared" si="139"/>
        <v>1790</v>
      </c>
      <c r="B1791" t="s">
        <v>4723</v>
      </c>
      <c r="C1791" t="str">
        <f t="shared" si="135"/>
        <v>sweetpot_g_4_VegetableESA15a</v>
      </c>
      <c r="D1791">
        <v>319</v>
      </c>
      <c r="E1791">
        <v>274</v>
      </c>
      <c r="F1791">
        <v>29.1</v>
      </c>
      <c r="G1791">
        <v>13.9</v>
      </c>
      <c r="H1791">
        <v>243</v>
      </c>
      <c r="I1791">
        <v>187</v>
      </c>
      <c r="J1791">
        <v>116</v>
      </c>
      <c r="K1791">
        <v>89.7</v>
      </c>
      <c r="L1791">
        <v>81.2</v>
      </c>
      <c r="M1791">
        <v>80.3</v>
      </c>
      <c r="N1791">
        <f>VLOOKUP(C1791,'Original PWC Results'!C:E,3,FALSE)</f>
        <v>385</v>
      </c>
      <c r="O1791">
        <f t="shared" si="138"/>
        <v>0.7116883116883117</v>
      </c>
      <c r="R1791">
        <f t="shared" si="136"/>
        <v>12</v>
      </c>
      <c r="S1791">
        <f t="shared" si="137"/>
        <v>20</v>
      </c>
    </row>
    <row r="1792" spans="1:19" x14ac:dyDescent="0.3">
      <c r="A1792">
        <f t="shared" si="139"/>
        <v>1791</v>
      </c>
      <c r="B1792" t="s">
        <v>4724</v>
      </c>
      <c r="C1792" t="str">
        <f t="shared" si="135"/>
        <v>sweetpot_g_4_VegetableESA15b</v>
      </c>
      <c r="D1792">
        <v>269</v>
      </c>
      <c r="E1792">
        <v>222</v>
      </c>
      <c r="F1792">
        <v>11</v>
      </c>
      <c r="G1792">
        <v>5.55</v>
      </c>
      <c r="H1792">
        <v>174</v>
      </c>
      <c r="I1792">
        <v>95.3</v>
      </c>
      <c r="J1792">
        <v>47.8</v>
      </c>
      <c r="K1792">
        <v>35.5</v>
      </c>
      <c r="L1792">
        <v>29</v>
      </c>
      <c r="M1792">
        <v>28.3</v>
      </c>
      <c r="N1792">
        <f>VLOOKUP(C1792,'Original PWC Results'!C:E,3,FALSE)</f>
        <v>308</v>
      </c>
      <c r="O1792">
        <f t="shared" si="138"/>
        <v>0.72077922077922074</v>
      </c>
      <c r="R1792">
        <f t="shared" si="136"/>
        <v>12</v>
      </c>
      <c r="S1792">
        <f t="shared" si="137"/>
        <v>20</v>
      </c>
    </row>
    <row r="1793" spans="1:19" x14ac:dyDescent="0.3">
      <c r="A1793">
        <f t="shared" si="139"/>
        <v>1792</v>
      </c>
      <c r="B1793" t="s">
        <v>4725</v>
      </c>
      <c r="C1793" t="str">
        <f t="shared" si="135"/>
        <v>sweetpot_g_4_VegetableESA16a</v>
      </c>
      <c r="D1793">
        <v>77.5</v>
      </c>
      <c r="E1793">
        <v>72.099999999999994</v>
      </c>
      <c r="F1793">
        <v>9.84</v>
      </c>
      <c r="G1793">
        <v>4.6500000000000004</v>
      </c>
      <c r="H1793">
        <v>66.8</v>
      </c>
      <c r="I1793">
        <v>58</v>
      </c>
      <c r="J1793">
        <v>43</v>
      </c>
      <c r="K1793">
        <v>33.9</v>
      </c>
      <c r="L1793">
        <v>26.5</v>
      </c>
      <c r="M1793">
        <v>26.3</v>
      </c>
      <c r="N1793">
        <f>VLOOKUP(C1793,'Original PWC Results'!C:E,3,FALSE)</f>
        <v>99.8</v>
      </c>
      <c r="O1793">
        <f t="shared" si="138"/>
        <v>0.72244488977955912</v>
      </c>
      <c r="R1793">
        <f t="shared" si="136"/>
        <v>12</v>
      </c>
      <c r="S1793">
        <f t="shared" si="137"/>
        <v>20</v>
      </c>
    </row>
    <row r="1794" spans="1:19" x14ac:dyDescent="0.3">
      <c r="A1794">
        <f t="shared" si="139"/>
        <v>1793</v>
      </c>
      <c r="B1794" t="s">
        <v>4726</v>
      </c>
      <c r="C1794" t="str">
        <f t="shared" ref="C1794:C1857" si="140">LEFT(B1794,R1794-1)&amp;RIGHT(B1794,LEN(B1794)-S1794)</f>
        <v>sweetpot_g_4_VegetableESA16b</v>
      </c>
      <c r="D1794">
        <v>22.4</v>
      </c>
      <c r="E1794">
        <v>22</v>
      </c>
      <c r="F1794">
        <v>4.1900000000000004</v>
      </c>
      <c r="G1794">
        <v>3.34</v>
      </c>
      <c r="H1794">
        <v>21.5</v>
      </c>
      <c r="I1794">
        <v>19.100000000000001</v>
      </c>
      <c r="J1794">
        <v>16.100000000000001</v>
      </c>
      <c r="K1794">
        <v>13.8</v>
      </c>
      <c r="L1794">
        <v>10.6</v>
      </c>
      <c r="M1794">
        <v>10.5</v>
      </c>
      <c r="N1794">
        <f>VLOOKUP(C1794,'Original PWC Results'!C:E,3,FALSE)</f>
        <v>32.200000000000003</v>
      </c>
      <c r="O1794">
        <f t="shared" si="138"/>
        <v>0.68322981366459623</v>
      </c>
      <c r="R1794">
        <f t="shared" ref="R1794:R1857" si="141">SEARCH("run",B1794)</f>
        <v>12</v>
      </c>
      <c r="S1794">
        <f t="shared" ref="S1794:S1857" si="142">SEARCH("_",B1794,SEARCH("_",B1794,R1794+1)+1)</f>
        <v>20</v>
      </c>
    </row>
    <row r="1795" spans="1:19" x14ac:dyDescent="0.3">
      <c r="A1795">
        <f t="shared" si="139"/>
        <v>1794</v>
      </c>
      <c r="B1795" t="s">
        <v>4727</v>
      </c>
      <c r="C1795" t="str">
        <f t="shared" si="140"/>
        <v>sweetpot_g_4_VegetableESA17a</v>
      </c>
      <c r="D1795">
        <v>235</v>
      </c>
      <c r="E1795">
        <v>190</v>
      </c>
      <c r="F1795">
        <v>29.4</v>
      </c>
      <c r="G1795">
        <v>19</v>
      </c>
      <c r="H1795">
        <v>174</v>
      </c>
      <c r="I1795">
        <v>153</v>
      </c>
      <c r="J1795">
        <v>114</v>
      </c>
      <c r="K1795">
        <v>92</v>
      </c>
      <c r="L1795">
        <v>72.2</v>
      </c>
      <c r="M1795">
        <v>71.7</v>
      </c>
      <c r="N1795">
        <f>VLOOKUP(C1795,'Original PWC Results'!C:E,3,FALSE)</f>
        <v>250</v>
      </c>
      <c r="O1795">
        <f t="shared" ref="O1795:O1858" si="143">E1795/N1795</f>
        <v>0.76</v>
      </c>
      <c r="R1795">
        <f t="shared" si="141"/>
        <v>12</v>
      </c>
      <c r="S1795">
        <f t="shared" si="142"/>
        <v>20</v>
      </c>
    </row>
    <row r="1796" spans="1:19" x14ac:dyDescent="0.3">
      <c r="A1796">
        <f t="shared" ref="A1796:A1859" si="144">A1795+1</f>
        <v>1795</v>
      </c>
      <c r="B1796" t="s">
        <v>4728</v>
      </c>
      <c r="C1796" t="str">
        <f t="shared" si="140"/>
        <v>sweetpot_g_4_VegetableESA17b</v>
      </c>
      <c r="D1796">
        <v>76.599999999999994</v>
      </c>
      <c r="E1796">
        <v>72.2</v>
      </c>
      <c r="F1796">
        <v>9.9600000000000009</v>
      </c>
      <c r="G1796">
        <v>6.35</v>
      </c>
      <c r="H1796">
        <v>71</v>
      </c>
      <c r="I1796">
        <v>61.8</v>
      </c>
      <c r="J1796">
        <v>42.1</v>
      </c>
      <c r="K1796">
        <v>32.6</v>
      </c>
      <c r="L1796">
        <v>26.8</v>
      </c>
      <c r="M1796">
        <v>26.5</v>
      </c>
      <c r="N1796">
        <f>VLOOKUP(C1796,'Original PWC Results'!C:E,3,FALSE)</f>
        <v>102</v>
      </c>
      <c r="O1796">
        <f t="shared" si="143"/>
        <v>0.707843137254902</v>
      </c>
      <c r="R1796">
        <f t="shared" si="141"/>
        <v>12</v>
      </c>
      <c r="S1796">
        <f t="shared" si="142"/>
        <v>20</v>
      </c>
    </row>
    <row r="1797" spans="1:19" x14ac:dyDescent="0.3">
      <c r="A1797">
        <f t="shared" si="144"/>
        <v>1796</v>
      </c>
      <c r="B1797" t="s">
        <v>4729</v>
      </c>
      <c r="C1797" t="str">
        <f t="shared" si="140"/>
        <v>sweetpot_g_4_VegetableESA18a</v>
      </c>
      <c r="D1797">
        <v>69.400000000000006</v>
      </c>
      <c r="E1797">
        <v>61.6</v>
      </c>
      <c r="F1797">
        <v>9.39</v>
      </c>
      <c r="G1797">
        <v>5.75</v>
      </c>
      <c r="H1797">
        <v>58</v>
      </c>
      <c r="I1797">
        <v>52.4</v>
      </c>
      <c r="J1797">
        <v>40</v>
      </c>
      <c r="K1797">
        <v>32.299999999999997</v>
      </c>
      <c r="L1797">
        <v>24.2</v>
      </c>
      <c r="M1797">
        <v>24</v>
      </c>
      <c r="N1797">
        <f>VLOOKUP(C1797,'Original PWC Results'!C:E,3,FALSE)</f>
        <v>99.8</v>
      </c>
      <c r="O1797">
        <f t="shared" si="143"/>
        <v>0.61723446893787581</v>
      </c>
      <c r="R1797">
        <f t="shared" si="141"/>
        <v>12</v>
      </c>
      <c r="S1797">
        <f t="shared" si="142"/>
        <v>20</v>
      </c>
    </row>
    <row r="1798" spans="1:19" x14ac:dyDescent="0.3">
      <c r="A1798">
        <f t="shared" si="144"/>
        <v>1797</v>
      </c>
      <c r="B1798" t="s">
        <v>4730</v>
      </c>
      <c r="C1798" t="str">
        <f t="shared" si="140"/>
        <v>sweetpot_g_4_VegetableESA18b</v>
      </c>
      <c r="D1798">
        <v>76.400000000000006</v>
      </c>
      <c r="E1798">
        <v>71</v>
      </c>
      <c r="F1798">
        <v>9.17</v>
      </c>
      <c r="G1798">
        <v>5.22</v>
      </c>
      <c r="H1798">
        <v>64.900000000000006</v>
      </c>
      <c r="I1798">
        <v>51.8</v>
      </c>
      <c r="J1798">
        <v>40.799999999999997</v>
      </c>
      <c r="K1798">
        <v>32.299999999999997</v>
      </c>
      <c r="L1798">
        <v>24.7</v>
      </c>
      <c r="M1798">
        <v>24.5</v>
      </c>
      <c r="N1798">
        <f>VLOOKUP(C1798,'Original PWC Results'!C:E,3,FALSE)</f>
        <v>111</v>
      </c>
      <c r="O1798">
        <f t="shared" si="143"/>
        <v>0.63963963963963966</v>
      </c>
      <c r="R1798">
        <f t="shared" si="141"/>
        <v>12</v>
      </c>
      <c r="S1798">
        <f t="shared" si="142"/>
        <v>20</v>
      </c>
    </row>
    <row r="1799" spans="1:19" x14ac:dyDescent="0.3">
      <c r="A1799">
        <f t="shared" si="144"/>
        <v>1798</v>
      </c>
      <c r="B1799" t="s">
        <v>4731</v>
      </c>
      <c r="C1799" t="str">
        <f t="shared" si="140"/>
        <v>sweetpot_g_4_VegetableESA19a</v>
      </c>
      <c r="D1799">
        <v>68.099999999999994</v>
      </c>
      <c r="E1799">
        <v>64.099999999999994</v>
      </c>
      <c r="F1799">
        <v>15.1</v>
      </c>
      <c r="G1799">
        <v>9.3000000000000007</v>
      </c>
      <c r="H1799">
        <v>59.4</v>
      </c>
      <c r="I1799">
        <v>50.7</v>
      </c>
      <c r="J1799">
        <v>40.200000000000003</v>
      </c>
      <c r="K1799">
        <v>34.200000000000003</v>
      </c>
      <c r="L1799">
        <v>28.4</v>
      </c>
      <c r="M1799">
        <v>28.3</v>
      </c>
      <c r="N1799">
        <f>VLOOKUP(C1799,'Original PWC Results'!C:E,3,FALSE)</f>
        <v>92.5</v>
      </c>
      <c r="O1799">
        <f t="shared" si="143"/>
        <v>0.69297297297297289</v>
      </c>
      <c r="R1799">
        <f t="shared" si="141"/>
        <v>12</v>
      </c>
      <c r="S1799">
        <f t="shared" si="142"/>
        <v>20</v>
      </c>
    </row>
    <row r="1800" spans="1:19" x14ac:dyDescent="0.3">
      <c r="A1800">
        <f t="shared" si="144"/>
        <v>1799</v>
      </c>
      <c r="B1800" t="s">
        <v>4732</v>
      </c>
      <c r="C1800" t="str">
        <f t="shared" si="140"/>
        <v>sweetpot_g_4_VegetableESA19a</v>
      </c>
      <c r="D1800">
        <v>68.099999999999994</v>
      </c>
      <c r="E1800">
        <v>64.099999999999994</v>
      </c>
      <c r="F1800">
        <v>15.1</v>
      </c>
      <c r="G1800">
        <v>9.3000000000000007</v>
      </c>
      <c r="H1800">
        <v>59.4</v>
      </c>
      <c r="I1800">
        <v>50.7</v>
      </c>
      <c r="J1800">
        <v>40.200000000000003</v>
      </c>
      <c r="K1800">
        <v>34.200000000000003</v>
      </c>
      <c r="L1800">
        <v>28.4</v>
      </c>
      <c r="M1800">
        <v>28.3</v>
      </c>
      <c r="N1800">
        <f>VLOOKUP(C1800,'Original PWC Results'!C:E,3,FALSE)</f>
        <v>92.5</v>
      </c>
      <c r="O1800">
        <f t="shared" si="143"/>
        <v>0.69297297297297289</v>
      </c>
      <c r="R1800">
        <f t="shared" si="141"/>
        <v>12</v>
      </c>
      <c r="S1800">
        <f t="shared" si="142"/>
        <v>20</v>
      </c>
    </row>
    <row r="1801" spans="1:19" x14ac:dyDescent="0.3">
      <c r="A1801">
        <f t="shared" si="144"/>
        <v>1800</v>
      </c>
      <c r="B1801" t="s">
        <v>4733</v>
      </c>
      <c r="C1801" t="str">
        <f t="shared" si="140"/>
        <v>sweetpot_g_4_VegetableESA20a</v>
      </c>
      <c r="D1801">
        <v>360</v>
      </c>
      <c r="E1801">
        <v>159</v>
      </c>
      <c r="F1801">
        <v>9.9700000000000006</v>
      </c>
      <c r="G1801">
        <v>5.44</v>
      </c>
      <c r="H1801">
        <v>121</v>
      </c>
      <c r="I1801">
        <v>82.7</v>
      </c>
      <c r="J1801">
        <v>54.3</v>
      </c>
      <c r="K1801">
        <v>38.700000000000003</v>
      </c>
      <c r="L1801">
        <v>33.5</v>
      </c>
      <c r="M1801">
        <v>32.700000000000003</v>
      </c>
      <c r="N1801">
        <f>VLOOKUP(C1801,'Original PWC Results'!C:E,3,FALSE)</f>
        <v>223</v>
      </c>
      <c r="O1801">
        <f t="shared" si="143"/>
        <v>0.71300448430493268</v>
      </c>
      <c r="R1801">
        <f t="shared" si="141"/>
        <v>12</v>
      </c>
      <c r="S1801">
        <f t="shared" si="142"/>
        <v>20</v>
      </c>
    </row>
    <row r="1802" spans="1:19" x14ac:dyDescent="0.3">
      <c r="A1802">
        <f t="shared" si="144"/>
        <v>1801</v>
      </c>
      <c r="B1802" t="s">
        <v>4734</v>
      </c>
      <c r="C1802" t="str">
        <f t="shared" si="140"/>
        <v>sweetpot_g_4_VegetableESA20b</v>
      </c>
      <c r="D1802">
        <v>401</v>
      </c>
      <c r="E1802">
        <v>286</v>
      </c>
      <c r="F1802">
        <v>16.7</v>
      </c>
      <c r="G1802">
        <v>6.61</v>
      </c>
      <c r="H1802">
        <v>209</v>
      </c>
      <c r="I1802">
        <v>153</v>
      </c>
      <c r="J1802">
        <v>88.4</v>
      </c>
      <c r="K1802">
        <v>64.099999999999994</v>
      </c>
      <c r="L1802">
        <v>52.2</v>
      </c>
      <c r="M1802">
        <v>51.5</v>
      </c>
      <c r="N1802">
        <f>VLOOKUP(C1802,'Original PWC Results'!C:E,3,FALSE)</f>
        <v>378</v>
      </c>
      <c r="O1802">
        <f t="shared" si="143"/>
        <v>0.75661375661375663</v>
      </c>
      <c r="R1802">
        <f t="shared" si="141"/>
        <v>12</v>
      </c>
      <c r="S1802">
        <f t="shared" si="142"/>
        <v>20</v>
      </c>
    </row>
    <row r="1803" spans="1:19" x14ac:dyDescent="0.3">
      <c r="A1803">
        <f t="shared" si="144"/>
        <v>1802</v>
      </c>
      <c r="B1803" t="s">
        <v>4735</v>
      </c>
      <c r="C1803" t="str">
        <f t="shared" si="140"/>
        <v>sweetpot_g_4_VegetableESA21</v>
      </c>
      <c r="D1803">
        <v>240</v>
      </c>
      <c r="E1803">
        <v>196</v>
      </c>
      <c r="F1803">
        <v>11</v>
      </c>
      <c r="G1803">
        <v>3.22</v>
      </c>
      <c r="H1803">
        <v>164</v>
      </c>
      <c r="I1803">
        <v>113</v>
      </c>
      <c r="J1803">
        <v>59.2</v>
      </c>
      <c r="K1803">
        <v>42.3</v>
      </c>
      <c r="L1803">
        <v>37</v>
      </c>
      <c r="M1803">
        <v>36.299999999999997</v>
      </c>
      <c r="N1803">
        <f>VLOOKUP(C1803,'Original PWC Results'!C:E,3,FALSE)</f>
        <v>293</v>
      </c>
      <c r="O1803">
        <f t="shared" si="143"/>
        <v>0.66894197952218426</v>
      </c>
      <c r="R1803">
        <f t="shared" si="141"/>
        <v>12</v>
      </c>
      <c r="S1803">
        <f t="shared" si="142"/>
        <v>20</v>
      </c>
    </row>
    <row r="1804" spans="1:19" x14ac:dyDescent="0.3">
      <c r="A1804">
        <f t="shared" si="144"/>
        <v>1803</v>
      </c>
      <c r="B1804" t="s">
        <v>4736</v>
      </c>
      <c r="C1804" t="str">
        <f t="shared" si="140"/>
        <v>ticks_g_7_NSLandcoverESA1</v>
      </c>
      <c r="D1804">
        <v>43.5</v>
      </c>
      <c r="E1804">
        <v>42.9</v>
      </c>
      <c r="F1804">
        <v>4.55</v>
      </c>
      <c r="G1804">
        <v>1.45</v>
      </c>
      <c r="H1804">
        <v>41.8</v>
      </c>
      <c r="I1804">
        <v>33.4</v>
      </c>
      <c r="J1804">
        <v>21.9</v>
      </c>
      <c r="K1804">
        <v>16.2</v>
      </c>
      <c r="L1804">
        <v>13.1</v>
      </c>
      <c r="M1804">
        <v>12.9</v>
      </c>
      <c r="N1804">
        <f>VLOOKUP(C1804,'Original PWC Results'!C:E,3,FALSE)</f>
        <v>61.4</v>
      </c>
      <c r="O1804">
        <f t="shared" si="143"/>
        <v>0.69869706840390877</v>
      </c>
      <c r="R1804">
        <f t="shared" si="141"/>
        <v>9</v>
      </c>
      <c r="S1804">
        <f t="shared" si="142"/>
        <v>17</v>
      </c>
    </row>
    <row r="1805" spans="1:19" x14ac:dyDescent="0.3">
      <c r="A1805">
        <f t="shared" si="144"/>
        <v>1804</v>
      </c>
      <c r="B1805" t="s">
        <v>4737</v>
      </c>
      <c r="C1805" t="str">
        <f t="shared" si="140"/>
        <v>ticks_g_7_NSLandcoverESA2</v>
      </c>
      <c r="D1805">
        <v>16.8</v>
      </c>
      <c r="E1805">
        <v>16.399999999999999</v>
      </c>
      <c r="F1805">
        <v>1.35</v>
      </c>
      <c r="G1805">
        <v>0.434</v>
      </c>
      <c r="H1805">
        <v>15.3</v>
      </c>
      <c r="I1805">
        <v>10.8</v>
      </c>
      <c r="J1805">
        <v>6.4</v>
      </c>
      <c r="K1805">
        <v>4.7</v>
      </c>
      <c r="L1805">
        <v>3.77</v>
      </c>
      <c r="M1805">
        <v>3.73</v>
      </c>
      <c r="N1805">
        <f>VLOOKUP(C1805,'Original PWC Results'!C:E,3,FALSE)</f>
        <v>35.299999999999997</v>
      </c>
      <c r="O1805">
        <f t="shared" si="143"/>
        <v>0.46458923512747874</v>
      </c>
      <c r="R1805">
        <f t="shared" si="141"/>
        <v>9</v>
      </c>
      <c r="S1805">
        <f t="shared" si="142"/>
        <v>17</v>
      </c>
    </row>
    <row r="1806" spans="1:19" x14ac:dyDescent="0.3">
      <c r="A1806">
        <f t="shared" si="144"/>
        <v>1805</v>
      </c>
      <c r="B1806" t="s">
        <v>4738</v>
      </c>
      <c r="C1806" t="str">
        <f t="shared" si="140"/>
        <v>ticks_g_7_NSLandcoverESA3</v>
      </c>
      <c r="D1806">
        <v>40.4</v>
      </c>
      <c r="E1806">
        <v>39.9</v>
      </c>
      <c r="F1806">
        <v>5.29</v>
      </c>
      <c r="G1806">
        <v>1.98</v>
      </c>
      <c r="H1806">
        <v>39</v>
      </c>
      <c r="I1806">
        <v>32.9</v>
      </c>
      <c r="J1806">
        <v>23.9</v>
      </c>
      <c r="K1806">
        <v>18.8</v>
      </c>
      <c r="L1806">
        <v>14.6</v>
      </c>
      <c r="M1806">
        <v>14.4</v>
      </c>
      <c r="N1806">
        <f>VLOOKUP(C1806,'Original PWC Results'!C:E,3,FALSE)</f>
        <v>55.4</v>
      </c>
      <c r="O1806">
        <f t="shared" si="143"/>
        <v>0.72021660649819497</v>
      </c>
      <c r="R1806">
        <f t="shared" si="141"/>
        <v>9</v>
      </c>
      <c r="S1806">
        <f t="shared" si="142"/>
        <v>17</v>
      </c>
    </row>
    <row r="1807" spans="1:19" x14ac:dyDescent="0.3">
      <c r="A1807">
        <f t="shared" si="144"/>
        <v>1806</v>
      </c>
      <c r="B1807" t="s">
        <v>4739</v>
      </c>
      <c r="C1807" t="str">
        <f t="shared" si="140"/>
        <v>ticks_g_7_NSLandcoverESA4</v>
      </c>
      <c r="D1807">
        <v>24.1</v>
      </c>
      <c r="E1807">
        <v>23.6</v>
      </c>
      <c r="F1807">
        <v>3.76</v>
      </c>
      <c r="G1807">
        <v>1.62</v>
      </c>
      <c r="H1807">
        <v>22.1</v>
      </c>
      <c r="I1807">
        <v>16.899999999999999</v>
      </c>
      <c r="J1807">
        <v>13.4</v>
      </c>
      <c r="K1807">
        <v>10.8</v>
      </c>
      <c r="L1807">
        <v>8.2100000000000009</v>
      </c>
      <c r="M1807">
        <v>8.1300000000000008</v>
      </c>
      <c r="N1807">
        <f>VLOOKUP(C1807,'Original PWC Results'!C:E,3,FALSE)</f>
        <v>30.2</v>
      </c>
      <c r="O1807">
        <f t="shared" si="143"/>
        <v>0.78145695364238421</v>
      </c>
      <c r="R1807">
        <f t="shared" si="141"/>
        <v>9</v>
      </c>
      <c r="S1807">
        <f t="shared" si="142"/>
        <v>17</v>
      </c>
    </row>
    <row r="1808" spans="1:19" x14ac:dyDescent="0.3">
      <c r="A1808">
        <f t="shared" si="144"/>
        <v>1807</v>
      </c>
      <c r="B1808" t="s">
        <v>4740</v>
      </c>
      <c r="C1808" t="str">
        <f t="shared" si="140"/>
        <v>ticks_g_7_NSLandcoverESA5</v>
      </c>
      <c r="D1808">
        <v>14.7</v>
      </c>
      <c r="E1808">
        <v>14.5</v>
      </c>
      <c r="F1808">
        <v>1.42</v>
      </c>
      <c r="G1808">
        <v>0.44900000000000001</v>
      </c>
      <c r="H1808">
        <v>13.8</v>
      </c>
      <c r="I1808">
        <v>11.2</v>
      </c>
      <c r="J1808">
        <v>7.09</v>
      </c>
      <c r="K1808">
        <v>5.21</v>
      </c>
      <c r="L1808">
        <v>4.22</v>
      </c>
      <c r="M1808">
        <v>4.17</v>
      </c>
      <c r="N1808">
        <f>VLOOKUP(C1808,'Original PWC Results'!C:E,3,FALSE)</f>
        <v>29.1</v>
      </c>
      <c r="O1808">
        <f t="shared" si="143"/>
        <v>0.49828178694158071</v>
      </c>
      <c r="R1808">
        <f t="shared" si="141"/>
        <v>9</v>
      </c>
      <c r="S1808">
        <f t="shared" si="142"/>
        <v>17</v>
      </c>
    </row>
    <row r="1809" spans="1:19" x14ac:dyDescent="0.3">
      <c r="A1809">
        <f t="shared" si="144"/>
        <v>1808</v>
      </c>
      <c r="B1809" t="s">
        <v>4741</v>
      </c>
      <c r="C1809" t="str">
        <f t="shared" si="140"/>
        <v>ticks_g_7_NSLandcoverESA6</v>
      </c>
      <c r="D1809">
        <v>11.4</v>
      </c>
      <c r="E1809">
        <v>11.2</v>
      </c>
      <c r="F1809">
        <v>1.07</v>
      </c>
      <c r="G1809">
        <v>0.40799999999999997</v>
      </c>
      <c r="H1809">
        <v>10.6</v>
      </c>
      <c r="I1809">
        <v>8.99</v>
      </c>
      <c r="J1809">
        <v>5.38</v>
      </c>
      <c r="K1809">
        <v>3.89</v>
      </c>
      <c r="L1809">
        <v>3.23</v>
      </c>
      <c r="M1809">
        <v>3.19</v>
      </c>
      <c r="N1809">
        <f>VLOOKUP(C1809,'Original PWC Results'!C:E,3,FALSE)</f>
        <v>26.3</v>
      </c>
      <c r="O1809">
        <f t="shared" si="143"/>
        <v>0.42585551330798477</v>
      </c>
      <c r="R1809">
        <f t="shared" si="141"/>
        <v>9</v>
      </c>
      <c r="S1809">
        <f t="shared" si="142"/>
        <v>17</v>
      </c>
    </row>
    <row r="1810" spans="1:19" x14ac:dyDescent="0.3">
      <c r="A1810">
        <f t="shared" si="144"/>
        <v>1809</v>
      </c>
      <c r="B1810" t="s">
        <v>4742</v>
      </c>
      <c r="C1810" t="str">
        <f t="shared" si="140"/>
        <v>ticks_g_7_NSLandcoverESA7</v>
      </c>
      <c r="D1810">
        <v>21.4</v>
      </c>
      <c r="E1810">
        <v>21</v>
      </c>
      <c r="F1810">
        <v>1.66</v>
      </c>
      <c r="G1810">
        <v>0.622</v>
      </c>
      <c r="H1810">
        <v>20</v>
      </c>
      <c r="I1810">
        <v>15.1</v>
      </c>
      <c r="J1810">
        <v>8.57</v>
      </c>
      <c r="K1810">
        <v>6.08</v>
      </c>
      <c r="L1810">
        <v>5.17</v>
      </c>
      <c r="M1810">
        <v>5.08</v>
      </c>
      <c r="N1810">
        <f>VLOOKUP(C1810,'Original PWC Results'!C:E,3,FALSE)</f>
        <v>37.200000000000003</v>
      </c>
      <c r="O1810">
        <f t="shared" si="143"/>
        <v>0.56451612903225801</v>
      </c>
      <c r="R1810">
        <f t="shared" si="141"/>
        <v>9</v>
      </c>
      <c r="S1810">
        <f t="shared" si="142"/>
        <v>17</v>
      </c>
    </row>
    <row r="1811" spans="1:19" x14ac:dyDescent="0.3">
      <c r="A1811">
        <f t="shared" si="144"/>
        <v>1810</v>
      </c>
      <c r="B1811" t="s">
        <v>4743</v>
      </c>
      <c r="C1811" t="str">
        <f t="shared" si="140"/>
        <v>ticks_g_7_NSLandcoverESA8</v>
      </c>
      <c r="D1811">
        <v>32</v>
      </c>
      <c r="E1811">
        <v>31</v>
      </c>
      <c r="F1811">
        <v>1.96</v>
      </c>
      <c r="G1811">
        <v>1.01</v>
      </c>
      <c r="H1811">
        <v>28.2</v>
      </c>
      <c r="I1811">
        <v>20.3</v>
      </c>
      <c r="J1811">
        <v>10.7</v>
      </c>
      <c r="K1811">
        <v>7.49</v>
      </c>
      <c r="L1811">
        <v>6.56</v>
      </c>
      <c r="M1811">
        <v>6.43</v>
      </c>
      <c r="N1811">
        <f>VLOOKUP(C1811,'Original PWC Results'!C:E,3,FALSE)</f>
        <v>41.8</v>
      </c>
      <c r="O1811">
        <f t="shared" si="143"/>
        <v>0.7416267942583733</v>
      </c>
      <c r="R1811">
        <f t="shared" si="141"/>
        <v>9</v>
      </c>
      <c r="S1811">
        <f t="shared" si="142"/>
        <v>17</v>
      </c>
    </row>
    <row r="1812" spans="1:19" x14ac:dyDescent="0.3">
      <c r="A1812">
        <f t="shared" si="144"/>
        <v>1811</v>
      </c>
      <c r="B1812" t="s">
        <v>4744</v>
      </c>
      <c r="C1812" t="str">
        <f t="shared" si="140"/>
        <v>ticks_g_7_NSLandcoverESA9</v>
      </c>
      <c r="D1812">
        <v>21.6</v>
      </c>
      <c r="E1812">
        <v>21.3</v>
      </c>
      <c r="F1812">
        <v>2.23</v>
      </c>
      <c r="G1812">
        <v>1.22</v>
      </c>
      <c r="H1812">
        <v>20.2</v>
      </c>
      <c r="I1812">
        <v>16.2</v>
      </c>
      <c r="J1812">
        <v>10</v>
      </c>
      <c r="K1812">
        <v>7.42</v>
      </c>
      <c r="L1812">
        <v>6.22</v>
      </c>
      <c r="M1812">
        <v>6.13</v>
      </c>
      <c r="N1812">
        <f>VLOOKUP(C1812,'Original PWC Results'!C:E,3,FALSE)</f>
        <v>30</v>
      </c>
      <c r="O1812">
        <f t="shared" si="143"/>
        <v>0.71000000000000008</v>
      </c>
      <c r="R1812">
        <f t="shared" si="141"/>
        <v>9</v>
      </c>
      <c r="S1812">
        <f t="shared" si="142"/>
        <v>17</v>
      </c>
    </row>
    <row r="1813" spans="1:19" x14ac:dyDescent="0.3">
      <c r="A1813">
        <f t="shared" si="144"/>
        <v>1812</v>
      </c>
      <c r="B1813" t="s">
        <v>4745</v>
      </c>
      <c r="C1813" t="str">
        <f t="shared" si="140"/>
        <v>ticks_g_7_NSLandcoverESA10a</v>
      </c>
      <c r="D1813">
        <v>16.7</v>
      </c>
      <c r="E1813">
        <v>16.3</v>
      </c>
      <c r="F1813">
        <v>1.35</v>
      </c>
      <c r="G1813">
        <v>0.505</v>
      </c>
      <c r="H1813">
        <v>15.6</v>
      </c>
      <c r="I1813">
        <v>11.4</v>
      </c>
      <c r="J1813">
        <v>6.84</v>
      </c>
      <c r="K1813">
        <v>4.95</v>
      </c>
      <c r="L1813">
        <v>4.2</v>
      </c>
      <c r="M1813">
        <v>4.13</v>
      </c>
      <c r="N1813">
        <f>VLOOKUP(C1813,'Original PWC Results'!C:E,3,FALSE)</f>
        <v>34.700000000000003</v>
      </c>
      <c r="O1813">
        <f t="shared" si="143"/>
        <v>0.46974063400576366</v>
      </c>
      <c r="R1813">
        <f t="shared" si="141"/>
        <v>9</v>
      </c>
      <c r="S1813">
        <f t="shared" si="142"/>
        <v>17</v>
      </c>
    </row>
    <row r="1814" spans="1:19" x14ac:dyDescent="0.3">
      <c r="A1814">
        <f t="shared" si="144"/>
        <v>1813</v>
      </c>
      <c r="B1814" t="s">
        <v>4746</v>
      </c>
      <c r="C1814" t="str">
        <f t="shared" si="140"/>
        <v>ticks_g_7_NSLandcoverESA10b</v>
      </c>
      <c r="D1814">
        <v>9.15</v>
      </c>
      <c r="E1814">
        <v>9.06</v>
      </c>
      <c r="F1814">
        <v>1.1399999999999999</v>
      </c>
      <c r="G1814">
        <v>0.32300000000000001</v>
      </c>
      <c r="H1814">
        <v>8.7799999999999994</v>
      </c>
      <c r="I1814">
        <v>7.46</v>
      </c>
      <c r="J1814">
        <v>5.19</v>
      </c>
      <c r="K1814">
        <v>3.96</v>
      </c>
      <c r="L1814">
        <v>3</v>
      </c>
      <c r="M1814">
        <v>2.97</v>
      </c>
      <c r="N1814">
        <f>VLOOKUP(C1814,'Original PWC Results'!C:E,3,FALSE)</f>
        <v>20.9</v>
      </c>
      <c r="O1814">
        <f t="shared" si="143"/>
        <v>0.43349282296650721</v>
      </c>
      <c r="R1814">
        <f t="shared" si="141"/>
        <v>9</v>
      </c>
      <c r="S1814">
        <f t="shared" si="142"/>
        <v>17</v>
      </c>
    </row>
    <row r="1815" spans="1:19" x14ac:dyDescent="0.3">
      <c r="A1815">
        <f t="shared" si="144"/>
        <v>1814</v>
      </c>
      <c r="B1815" t="s">
        <v>4747</v>
      </c>
      <c r="C1815" t="str">
        <f t="shared" si="140"/>
        <v>ticks_g_7_NSLandcoverESA11a</v>
      </c>
      <c r="D1815">
        <v>23.6</v>
      </c>
      <c r="E1815">
        <v>23.1</v>
      </c>
      <c r="F1815">
        <v>1.68</v>
      </c>
      <c r="G1815">
        <v>0.63200000000000001</v>
      </c>
      <c r="H1815">
        <v>21.7</v>
      </c>
      <c r="I1815">
        <v>15.7</v>
      </c>
      <c r="J1815">
        <v>8.59</v>
      </c>
      <c r="K1815">
        <v>6.36</v>
      </c>
      <c r="L1815">
        <v>5.45</v>
      </c>
      <c r="M1815">
        <v>5.36</v>
      </c>
      <c r="N1815">
        <f>VLOOKUP(C1815,'Original PWC Results'!C:E,3,FALSE)</f>
        <v>43.1</v>
      </c>
      <c r="O1815">
        <f t="shared" si="143"/>
        <v>0.53596287703016243</v>
      </c>
      <c r="R1815">
        <f t="shared" si="141"/>
        <v>9</v>
      </c>
      <c r="S1815">
        <f t="shared" si="142"/>
        <v>17</v>
      </c>
    </row>
    <row r="1816" spans="1:19" x14ac:dyDescent="0.3">
      <c r="A1816">
        <f t="shared" si="144"/>
        <v>1815</v>
      </c>
      <c r="B1816" t="s">
        <v>4748</v>
      </c>
      <c r="C1816" t="str">
        <f t="shared" si="140"/>
        <v>ticks_g_7_NSLandcoverESA11b</v>
      </c>
      <c r="D1816">
        <v>17.2</v>
      </c>
      <c r="E1816">
        <v>16.899999999999999</v>
      </c>
      <c r="F1816">
        <v>1.55</v>
      </c>
      <c r="G1816">
        <v>0.38</v>
      </c>
      <c r="H1816">
        <v>15.9</v>
      </c>
      <c r="I1816">
        <v>11.8</v>
      </c>
      <c r="J1816">
        <v>8.15</v>
      </c>
      <c r="K1816">
        <v>5.82</v>
      </c>
      <c r="L1816">
        <v>4.79</v>
      </c>
      <c r="M1816">
        <v>4.71</v>
      </c>
      <c r="N1816">
        <f>VLOOKUP(C1816,'Original PWC Results'!C:E,3,FALSE)</f>
        <v>35.6</v>
      </c>
      <c r="O1816">
        <f t="shared" si="143"/>
        <v>0.47471910112359544</v>
      </c>
      <c r="R1816">
        <f t="shared" si="141"/>
        <v>9</v>
      </c>
      <c r="S1816">
        <f t="shared" si="142"/>
        <v>17</v>
      </c>
    </row>
    <row r="1817" spans="1:19" x14ac:dyDescent="0.3">
      <c r="A1817">
        <f t="shared" si="144"/>
        <v>1816</v>
      </c>
      <c r="B1817" t="s">
        <v>4749</v>
      </c>
      <c r="C1817" t="str">
        <f t="shared" si="140"/>
        <v>ticks_g_7_NSLandcoverESA12a</v>
      </c>
      <c r="D1817">
        <v>44.6</v>
      </c>
      <c r="E1817">
        <v>43.7</v>
      </c>
      <c r="F1817">
        <v>3.74</v>
      </c>
      <c r="G1817">
        <v>1.32</v>
      </c>
      <c r="H1817">
        <v>41.4</v>
      </c>
      <c r="I1817">
        <v>33.4</v>
      </c>
      <c r="J1817">
        <v>20.3</v>
      </c>
      <c r="K1817">
        <v>14.5</v>
      </c>
      <c r="L1817">
        <v>12.1</v>
      </c>
      <c r="M1817">
        <v>11.9</v>
      </c>
      <c r="N1817">
        <f>VLOOKUP(C1817,'Original PWC Results'!C:E,3,FALSE)</f>
        <v>58.5</v>
      </c>
      <c r="O1817">
        <f t="shared" si="143"/>
        <v>0.74700854700854702</v>
      </c>
      <c r="R1817">
        <f t="shared" si="141"/>
        <v>9</v>
      </c>
      <c r="S1817">
        <f t="shared" si="142"/>
        <v>17</v>
      </c>
    </row>
    <row r="1818" spans="1:19" x14ac:dyDescent="0.3">
      <c r="A1818">
        <f t="shared" si="144"/>
        <v>1817</v>
      </c>
      <c r="B1818" t="s">
        <v>4750</v>
      </c>
      <c r="C1818" t="str">
        <f t="shared" si="140"/>
        <v>ticks_g_7_NSLandcoverESA12b</v>
      </c>
      <c r="D1818">
        <v>24.3</v>
      </c>
      <c r="E1818">
        <v>23.9</v>
      </c>
      <c r="F1818">
        <v>2.4900000000000002</v>
      </c>
      <c r="G1818">
        <v>0.86799999999999999</v>
      </c>
      <c r="H1818">
        <v>22.6</v>
      </c>
      <c r="I1818">
        <v>19</v>
      </c>
      <c r="J1818">
        <v>13.4</v>
      </c>
      <c r="K1818">
        <v>9.66</v>
      </c>
      <c r="L1818">
        <v>7.81</v>
      </c>
      <c r="M1818">
        <v>7.68</v>
      </c>
      <c r="N1818">
        <f>VLOOKUP(C1818,'Original PWC Results'!C:E,3,FALSE)</f>
        <v>32.4</v>
      </c>
      <c r="O1818">
        <f t="shared" si="143"/>
        <v>0.73765432098765427</v>
      </c>
      <c r="R1818">
        <f t="shared" si="141"/>
        <v>9</v>
      </c>
      <c r="S1818">
        <f t="shared" si="142"/>
        <v>17</v>
      </c>
    </row>
    <row r="1819" spans="1:19" x14ac:dyDescent="0.3">
      <c r="A1819">
        <f t="shared" si="144"/>
        <v>1818</v>
      </c>
      <c r="B1819" t="s">
        <v>4751</v>
      </c>
      <c r="C1819" t="str">
        <f t="shared" si="140"/>
        <v>ticks_g_7_NSLandcoverESA13</v>
      </c>
      <c r="D1819">
        <v>18.2</v>
      </c>
      <c r="E1819">
        <v>17.7</v>
      </c>
      <c r="F1819">
        <v>1.71</v>
      </c>
      <c r="G1819">
        <v>0.54300000000000004</v>
      </c>
      <c r="H1819">
        <v>16.5</v>
      </c>
      <c r="I1819">
        <v>12.9</v>
      </c>
      <c r="J1819">
        <v>8.27</v>
      </c>
      <c r="K1819">
        <v>7.71</v>
      </c>
      <c r="L1819">
        <v>5.56</v>
      </c>
      <c r="M1819">
        <v>5.95</v>
      </c>
      <c r="N1819">
        <f>VLOOKUP(C1819,'Original PWC Results'!C:E,3,FALSE)</f>
        <v>24.8</v>
      </c>
      <c r="O1819">
        <f t="shared" si="143"/>
        <v>0.71370967741935476</v>
      </c>
      <c r="R1819">
        <f t="shared" si="141"/>
        <v>9</v>
      </c>
      <c r="S1819">
        <f t="shared" si="142"/>
        <v>17</v>
      </c>
    </row>
    <row r="1820" spans="1:19" x14ac:dyDescent="0.3">
      <c r="A1820">
        <f t="shared" si="144"/>
        <v>1819</v>
      </c>
      <c r="B1820" t="s">
        <v>4752</v>
      </c>
      <c r="C1820" t="str">
        <f t="shared" si="140"/>
        <v>ticks_g_7_NSLandcoverESA14</v>
      </c>
      <c r="D1820">
        <v>3.5</v>
      </c>
      <c r="E1820">
        <v>3.46</v>
      </c>
      <c r="F1820">
        <v>0.46300000000000002</v>
      </c>
      <c r="G1820">
        <v>0.28100000000000003</v>
      </c>
      <c r="H1820">
        <v>3.35</v>
      </c>
      <c r="I1820">
        <v>2.83</v>
      </c>
      <c r="J1820">
        <v>1.91</v>
      </c>
      <c r="K1820">
        <v>1.48</v>
      </c>
      <c r="L1820">
        <v>1.19</v>
      </c>
      <c r="M1820">
        <v>1.17</v>
      </c>
      <c r="N1820">
        <f>VLOOKUP(C1820,'Original PWC Results'!C:E,3,FALSE)</f>
        <v>13.3</v>
      </c>
      <c r="O1820">
        <f t="shared" si="143"/>
        <v>0.26015037593984963</v>
      </c>
      <c r="R1820">
        <f t="shared" si="141"/>
        <v>9</v>
      </c>
      <c r="S1820">
        <f t="shared" si="142"/>
        <v>17</v>
      </c>
    </row>
    <row r="1821" spans="1:19" x14ac:dyDescent="0.3">
      <c r="A1821">
        <f t="shared" si="144"/>
        <v>1820</v>
      </c>
      <c r="B1821" t="s">
        <v>4753</v>
      </c>
      <c r="C1821" t="str">
        <f t="shared" si="140"/>
        <v>ticks_g_7_NSLandcoverESA15a</v>
      </c>
      <c r="D1821">
        <v>28.2</v>
      </c>
      <c r="E1821">
        <v>27.7</v>
      </c>
      <c r="F1821">
        <v>3.63</v>
      </c>
      <c r="G1821">
        <v>1.18</v>
      </c>
      <c r="H1821">
        <v>26.5</v>
      </c>
      <c r="I1821">
        <v>21.6</v>
      </c>
      <c r="J1821">
        <v>15.4</v>
      </c>
      <c r="K1821">
        <v>11.8</v>
      </c>
      <c r="L1821">
        <v>8.81</v>
      </c>
      <c r="M1821">
        <v>8.73</v>
      </c>
      <c r="N1821">
        <f>VLOOKUP(C1821,'Original PWC Results'!C:E,3,FALSE)</f>
        <v>38</v>
      </c>
      <c r="O1821">
        <f t="shared" si="143"/>
        <v>0.72894736842105257</v>
      </c>
      <c r="R1821">
        <f t="shared" si="141"/>
        <v>9</v>
      </c>
      <c r="S1821">
        <f t="shared" si="142"/>
        <v>17</v>
      </c>
    </row>
    <row r="1822" spans="1:19" x14ac:dyDescent="0.3">
      <c r="A1822">
        <f t="shared" si="144"/>
        <v>1821</v>
      </c>
      <c r="B1822" t="s">
        <v>4754</v>
      </c>
      <c r="C1822" t="str">
        <f t="shared" si="140"/>
        <v>ticks_g_7_NSLandcoverESA15b</v>
      </c>
      <c r="D1822">
        <v>10.9</v>
      </c>
      <c r="E1822">
        <v>10.5</v>
      </c>
      <c r="F1822">
        <v>0.48899999999999999</v>
      </c>
      <c r="G1822">
        <v>0.183</v>
      </c>
      <c r="H1822">
        <v>9.23</v>
      </c>
      <c r="I1822">
        <v>5.24</v>
      </c>
      <c r="J1822">
        <v>2.44</v>
      </c>
      <c r="K1822">
        <v>1.77</v>
      </c>
      <c r="L1822">
        <v>1.55</v>
      </c>
      <c r="M1822">
        <v>1.51</v>
      </c>
      <c r="N1822">
        <f>VLOOKUP(C1822,'Original PWC Results'!C:E,3,FALSE)</f>
        <v>15</v>
      </c>
      <c r="O1822">
        <f t="shared" si="143"/>
        <v>0.7</v>
      </c>
      <c r="R1822">
        <f t="shared" si="141"/>
        <v>9</v>
      </c>
      <c r="S1822">
        <f t="shared" si="142"/>
        <v>17</v>
      </c>
    </row>
    <row r="1823" spans="1:19" x14ac:dyDescent="0.3">
      <c r="A1823">
        <f t="shared" si="144"/>
        <v>1822</v>
      </c>
      <c r="B1823" t="s">
        <v>4755</v>
      </c>
      <c r="C1823" t="str">
        <f t="shared" si="140"/>
        <v>ticks_g_7_NSLandcoverESA16a</v>
      </c>
      <c r="D1823">
        <v>3.45</v>
      </c>
      <c r="E1823">
        <v>3.42</v>
      </c>
      <c r="F1823">
        <v>0.41199999999999998</v>
      </c>
      <c r="G1823">
        <v>7.0300000000000001E-2</v>
      </c>
      <c r="H1823">
        <v>3.31</v>
      </c>
      <c r="I1823">
        <v>2.8</v>
      </c>
      <c r="J1823">
        <v>1.94</v>
      </c>
      <c r="K1823">
        <v>1.49</v>
      </c>
      <c r="L1823">
        <v>1.18</v>
      </c>
      <c r="M1823">
        <v>1.17</v>
      </c>
      <c r="N1823">
        <f>VLOOKUP(C1823,'Original PWC Results'!C:E,3,FALSE)</f>
        <v>9.24</v>
      </c>
      <c r="O1823">
        <f t="shared" si="143"/>
        <v>0.37012987012987009</v>
      </c>
      <c r="R1823">
        <f t="shared" si="141"/>
        <v>9</v>
      </c>
      <c r="S1823">
        <f t="shared" si="142"/>
        <v>17</v>
      </c>
    </row>
    <row r="1824" spans="1:19" x14ac:dyDescent="0.3">
      <c r="A1824">
        <f t="shared" si="144"/>
        <v>1823</v>
      </c>
      <c r="B1824" t="s">
        <v>4756</v>
      </c>
      <c r="C1824" t="str">
        <f t="shared" si="140"/>
        <v>ticks_g_7_NSLandcoverESA16b</v>
      </c>
      <c r="D1824">
        <v>1.0999999999999999E-2</v>
      </c>
      <c r="E1824">
        <v>1.09E-2</v>
      </c>
      <c r="F1824">
        <v>1.3600000000000001E-3</v>
      </c>
      <c r="G1824">
        <v>7.8600000000000002E-4</v>
      </c>
      <c r="H1824">
        <v>1.06E-2</v>
      </c>
      <c r="I1824">
        <v>8.9499999999999996E-3</v>
      </c>
      <c r="J1824">
        <v>6.3200000000000001E-3</v>
      </c>
      <c r="K1824">
        <v>4.8799999999999998E-3</v>
      </c>
      <c r="L1824">
        <v>4.6100000000000004E-3</v>
      </c>
      <c r="M1824">
        <v>5.0400000000000002E-3</v>
      </c>
      <c r="N1824">
        <f>VLOOKUP(C1824,'Original PWC Results'!C:E,3,FALSE)</f>
        <v>0.92400000000000004</v>
      </c>
      <c r="O1824">
        <f t="shared" si="143"/>
        <v>1.1796536796536796E-2</v>
      </c>
      <c r="R1824">
        <f t="shared" si="141"/>
        <v>9</v>
      </c>
      <c r="S1824">
        <f t="shared" si="142"/>
        <v>17</v>
      </c>
    </row>
    <row r="1825" spans="1:19" x14ac:dyDescent="0.3">
      <c r="A1825">
        <f t="shared" si="144"/>
        <v>1824</v>
      </c>
      <c r="B1825" t="s">
        <v>4757</v>
      </c>
      <c r="C1825" t="str">
        <f t="shared" si="140"/>
        <v>ticks_g_7_NSLandcoverESA17a</v>
      </c>
      <c r="D1825">
        <v>9.48</v>
      </c>
      <c r="E1825">
        <v>9.4</v>
      </c>
      <c r="F1825">
        <v>1.62</v>
      </c>
      <c r="G1825">
        <v>0.63300000000000001</v>
      </c>
      <c r="H1825">
        <v>9.17</v>
      </c>
      <c r="I1825">
        <v>8</v>
      </c>
      <c r="J1825">
        <v>6.06</v>
      </c>
      <c r="K1825">
        <v>5.0199999999999996</v>
      </c>
      <c r="L1825">
        <v>3.55</v>
      </c>
      <c r="M1825">
        <v>3.53</v>
      </c>
      <c r="N1825">
        <f>VLOOKUP(C1825,'Original PWC Results'!C:E,3,FALSE)</f>
        <v>22.3</v>
      </c>
      <c r="O1825">
        <f t="shared" si="143"/>
        <v>0.42152466367713004</v>
      </c>
      <c r="R1825">
        <f t="shared" si="141"/>
        <v>9</v>
      </c>
      <c r="S1825">
        <f t="shared" si="142"/>
        <v>17</v>
      </c>
    </row>
    <row r="1826" spans="1:19" x14ac:dyDescent="0.3">
      <c r="A1826">
        <f t="shared" si="144"/>
        <v>1825</v>
      </c>
      <c r="B1826" t="s">
        <v>4758</v>
      </c>
      <c r="C1826" t="str">
        <f t="shared" si="140"/>
        <v>ticks_g_7_NSLandcoverESA17b</v>
      </c>
      <c r="D1826">
        <v>1.26</v>
      </c>
      <c r="E1826">
        <v>1.25</v>
      </c>
      <c r="F1826">
        <v>0.18</v>
      </c>
      <c r="G1826">
        <v>8.5500000000000007E-2</v>
      </c>
      <c r="H1826">
        <v>1.21</v>
      </c>
      <c r="I1826">
        <v>1.05</v>
      </c>
      <c r="J1826">
        <v>0.80100000000000005</v>
      </c>
      <c r="K1826">
        <v>0.629</v>
      </c>
      <c r="L1826">
        <v>0.47699999999999998</v>
      </c>
      <c r="M1826">
        <v>0.47199999999999998</v>
      </c>
      <c r="N1826">
        <f>VLOOKUP(C1826,'Original PWC Results'!C:E,3,FALSE)</f>
        <v>8.16</v>
      </c>
      <c r="O1826">
        <f t="shared" si="143"/>
        <v>0.15318627450980393</v>
      </c>
      <c r="R1826">
        <f t="shared" si="141"/>
        <v>9</v>
      </c>
      <c r="S1826">
        <f t="shared" si="142"/>
        <v>17</v>
      </c>
    </row>
    <row r="1827" spans="1:19" x14ac:dyDescent="0.3">
      <c r="A1827">
        <f t="shared" si="144"/>
        <v>1826</v>
      </c>
      <c r="B1827" t="s">
        <v>4759</v>
      </c>
      <c r="C1827" t="str">
        <f t="shared" si="140"/>
        <v>ticks_g_7_NSLandcoverESA18a</v>
      </c>
      <c r="D1827">
        <v>2</v>
      </c>
      <c r="E1827">
        <v>1.98</v>
      </c>
      <c r="F1827">
        <v>0.26500000000000001</v>
      </c>
      <c r="G1827">
        <v>5.8799999999999998E-2</v>
      </c>
      <c r="H1827">
        <v>1.91</v>
      </c>
      <c r="I1827">
        <v>1.64</v>
      </c>
      <c r="J1827">
        <v>1.17</v>
      </c>
      <c r="K1827">
        <v>0.92200000000000004</v>
      </c>
      <c r="L1827">
        <v>0.70099999999999996</v>
      </c>
      <c r="M1827">
        <v>0.69599999999999995</v>
      </c>
      <c r="N1827">
        <f>VLOOKUP(C1827,'Original PWC Results'!C:E,3,FALSE)</f>
        <v>7.19</v>
      </c>
      <c r="O1827">
        <f t="shared" si="143"/>
        <v>0.27538247566063978</v>
      </c>
      <c r="R1827">
        <f t="shared" si="141"/>
        <v>9</v>
      </c>
      <c r="S1827">
        <f t="shared" si="142"/>
        <v>17</v>
      </c>
    </row>
    <row r="1828" spans="1:19" x14ac:dyDescent="0.3">
      <c r="A1828">
        <f t="shared" si="144"/>
        <v>1827</v>
      </c>
      <c r="B1828" t="s">
        <v>4760</v>
      </c>
      <c r="C1828" t="str">
        <f t="shared" si="140"/>
        <v>ticks_g_7_NSLandcoverESA18b</v>
      </c>
      <c r="D1828">
        <v>7.5</v>
      </c>
      <c r="E1828">
        <v>7.39</v>
      </c>
      <c r="F1828">
        <v>0.76100000000000001</v>
      </c>
      <c r="G1828">
        <v>0.11600000000000001</v>
      </c>
      <c r="H1828">
        <v>7.06</v>
      </c>
      <c r="I1828">
        <v>5.7</v>
      </c>
      <c r="J1828">
        <v>3.66</v>
      </c>
      <c r="K1828">
        <v>2.78</v>
      </c>
      <c r="L1828">
        <v>2.33</v>
      </c>
      <c r="M1828">
        <v>2.31</v>
      </c>
      <c r="N1828">
        <f>VLOOKUP(C1828,'Original PWC Results'!C:E,3,FALSE)</f>
        <v>15</v>
      </c>
      <c r="O1828">
        <f t="shared" si="143"/>
        <v>0.49266666666666664</v>
      </c>
      <c r="R1828">
        <f t="shared" si="141"/>
        <v>9</v>
      </c>
      <c r="S1828">
        <f t="shared" si="142"/>
        <v>17</v>
      </c>
    </row>
    <row r="1829" spans="1:19" x14ac:dyDescent="0.3">
      <c r="A1829">
        <f t="shared" si="144"/>
        <v>1828</v>
      </c>
      <c r="B1829" t="s">
        <v>4761</v>
      </c>
      <c r="C1829" t="str">
        <f t="shared" si="140"/>
        <v>ticks_g_7_NSLandcoverESA19a</v>
      </c>
      <c r="D1829">
        <v>3.35</v>
      </c>
      <c r="E1829">
        <v>3.3</v>
      </c>
      <c r="F1829">
        <v>0.69299999999999995</v>
      </c>
      <c r="G1829">
        <v>0.245</v>
      </c>
      <c r="H1829">
        <v>3.15</v>
      </c>
      <c r="I1829">
        <v>2.5</v>
      </c>
      <c r="J1829">
        <v>2.0299999999999998</v>
      </c>
      <c r="K1829">
        <v>1.72</v>
      </c>
      <c r="L1829">
        <v>1.27</v>
      </c>
      <c r="M1829">
        <v>1.26</v>
      </c>
      <c r="N1829">
        <f>VLOOKUP(C1829,'Original PWC Results'!C:E,3,FALSE)</f>
        <v>9.9700000000000006</v>
      </c>
      <c r="O1829">
        <f t="shared" si="143"/>
        <v>0.3309929789368104</v>
      </c>
      <c r="R1829">
        <f t="shared" si="141"/>
        <v>9</v>
      </c>
      <c r="S1829">
        <f t="shared" si="142"/>
        <v>17</v>
      </c>
    </row>
    <row r="1830" spans="1:19" x14ac:dyDescent="0.3">
      <c r="A1830">
        <f t="shared" si="144"/>
        <v>1829</v>
      </c>
      <c r="B1830" t="s">
        <v>4762</v>
      </c>
      <c r="C1830" t="str">
        <f t="shared" si="140"/>
        <v>ticks_g_7_NSLandcoverESA19b</v>
      </c>
      <c r="D1830">
        <v>10</v>
      </c>
      <c r="E1830">
        <v>9.91</v>
      </c>
      <c r="F1830">
        <v>2.4700000000000002</v>
      </c>
      <c r="G1830">
        <v>1.07</v>
      </c>
      <c r="H1830">
        <v>9.5299999999999994</v>
      </c>
      <c r="I1830">
        <v>8.2100000000000009</v>
      </c>
      <c r="J1830">
        <v>6.32</v>
      </c>
      <c r="K1830">
        <v>5.37</v>
      </c>
      <c r="L1830">
        <v>3.99</v>
      </c>
      <c r="M1830">
        <v>3.99</v>
      </c>
      <c r="N1830">
        <f>VLOOKUP(C1830,'Original PWC Results'!C:E,3,FALSE)</f>
        <v>22.3</v>
      </c>
      <c r="O1830">
        <f t="shared" si="143"/>
        <v>0.44439461883408071</v>
      </c>
      <c r="R1830">
        <f t="shared" si="141"/>
        <v>9</v>
      </c>
      <c r="S1830">
        <f t="shared" si="142"/>
        <v>17</v>
      </c>
    </row>
    <row r="1831" spans="1:19" x14ac:dyDescent="0.3">
      <c r="A1831">
        <f t="shared" si="144"/>
        <v>1830</v>
      </c>
      <c r="B1831" t="s">
        <v>4763</v>
      </c>
      <c r="C1831" t="str">
        <f t="shared" si="140"/>
        <v>ticks_g_7_NSLandcoverESA20a</v>
      </c>
      <c r="D1831">
        <v>90</v>
      </c>
      <c r="E1831">
        <v>88.3</v>
      </c>
      <c r="F1831">
        <v>7.79</v>
      </c>
      <c r="G1831">
        <v>2.58</v>
      </c>
      <c r="H1831">
        <v>84.7</v>
      </c>
      <c r="I1831">
        <v>62.7</v>
      </c>
      <c r="J1831">
        <v>37.700000000000003</v>
      </c>
      <c r="K1831">
        <v>29</v>
      </c>
      <c r="L1831">
        <v>23.4</v>
      </c>
      <c r="M1831">
        <v>23</v>
      </c>
      <c r="N1831">
        <f>VLOOKUP(C1831,'Original PWC Results'!C:E,3,FALSE)</f>
        <v>117</v>
      </c>
      <c r="O1831">
        <f t="shared" si="143"/>
        <v>0.75470085470085468</v>
      </c>
      <c r="R1831">
        <f t="shared" si="141"/>
        <v>9</v>
      </c>
      <c r="S1831">
        <f t="shared" si="142"/>
        <v>17</v>
      </c>
    </row>
    <row r="1832" spans="1:19" x14ac:dyDescent="0.3">
      <c r="A1832">
        <f t="shared" si="144"/>
        <v>1831</v>
      </c>
      <c r="B1832" t="s">
        <v>4764</v>
      </c>
      <c r="C1832" t="str">
        <f t="shared" si="140"/>
        <v>ticks_g_7_NSLandcoverESA20b</v>
      </c>
      <c r="D1832">
        <v>43</v>
      </c>
      <c r="E1832">
        <v>42</v>
      </c>
      <c r="F1832">
        <v>3.87</v>
      </c>
      <c r="G1832">
        <v>1.01</v>
      </c>
      <c r="H1832">
        <v>39.200000000000003</v>
      </c>
      <c r="I1832">
        <v>33.5</v>
      </c>
      <c r="J1832">
        <v>20.399999999999999</v>
      </c>
      <c r="K1832">
        <v>14.8</v>
      </c>
      <c r="L1832">
        <v>11.8</v>
      </c>
      <c r="M1832">
        <v>11.6</v>
      </c>
      <c r="N1832">
        <f>VLOOKUP(C1832,'Original PWC Results'!C:E,3,FALSE)</f>
        <v>56.1</v>
      </c>
      <c r="O1832">
        <f t="shared" si="143"/>
        <v>0.74866310160427807</v>
      </c>
      <c r="R1832">
        <f t="shared" si="141"/>
        <v>9</v>
      </c>
      <c r="S1832">
        <f t="shared" si="142"/>
        <v>17</v>
      </c>
    </row>
    <row r="1833" spans="1:19" x14ac:dyDescent="0.3">
      <c r="A1833">
        <f t="shared" si="144"/>
        <v>1832</v>
      </c>
      <c r="B1833" t="s">
        <v>4765</v>
      </c>
      <c r="C1833" t="str">
        <f t="shared" si="140"/>
        <v>ticks_g_7_NSLandcoverESA21</v>
      </c>
      <c r="D1833">
        <v>29.4</v>
      </c>
      <c r="E1833">
        <v>28.7</v>
      </c>
      <c r="F1833">
        <v>1.93</v>
      </c>
      <c r="G1833">
        <v>0.3</v>
      </c>
      <c r="H1833">
        <v>27.5</v>
      </c>
      <c r="I1833">
        <v>19.3</v>
      </c>
      <c r="J1833">
        <v>10.6</v>
      </c>
      <c r="K1833">
        <v>7.49</v>
      </c>
      <c r="L1833">
        <v>6.24</v>
      </c>
      <c r="M1833">
        <v>6.13</v>
      </c>
      <c r="N1833">
        <f>VLOOKUP(C1833,'Original PWC Results'!C:E,3,FALSE)</f>
        <v>41.7</v>
      </c>
      <c r="O1833">
        <f t="shared" si="143"/>
        <v>0.68824940047961625</v>
      </c>
      <c r="R1833">
        <f t="shared" si="141"/>
        <v>9</v>
      </c>
      <c r="S1833">
        <f t="shared" si="142"/>
        <v>17</v>
      </c>
    </row>
    <row r="1834" spans="1:19" x14ac:dyDescent="0.3">
      <c r="A1834">
        <f t="shared" si="144"/>
        <v>1833</v>
      </c>
      <c r="B1834" t="s">
        <v>4766</v>
      </c>
      <c r="C1834" t="str">
        <f t="shared" si="140"/>
        <v>ticks_g_4_NSLandcoverESA1</v>
      </c>
      <c r="D1834">
        <v>85.8</v>
      </c>
      <c r="E1834">
        <v>50.5</v>
      </c>
      <c r="F1834">
        <v>4.49</v>
      </c>
      <c r="G1834">
        <v>2.2400000000000002</v>
      </c>
      <c r="H1834">
        <v>40.700000000000003</v>
      </c>
      <c r="I1834">
        <v>30.8</v>
      </c>
      <c r="J1834">
        <v>22.2</v>
      </c>
      <c r="K1834">
        <v>16.399999999999999</v>
      </c>
      <c r="L1834">
        <v>14.9</v>
      </c>
      <c r="M1834">
        <v>14.7</v>
      </c>
      <c r="N1834">
        <f>VLOOKUP(C1834,'Original PWC Results'!C:E,3,FALSE)</f>
        <v>65.2</v>
      </c>
      <c r="O1834">
        <f t="shared" si="143"/>
        <v>0.77453987730061347</v>
      </c>
      <c r="R1834">
        <f t="shared" si="141"/>
        <v>9</v>
      </c>
      <c r="S1834">
        <f t="shared" si="142"/>
        <v>17</v>
      </c>
    </row>
    <row r="1835" spans="1:19" x14ac:dyDescent="0.3">
      <c r="A1835">
        <f t="shared" si="144"/>
        <v>1834</v>
      </c>
      <c r="B1835" t="s">
        <v>4767</v>
      </c>
      <c r="C1835" t="str">
        <f t="shared" si="140"/>
        <v>ticks_g_4_NSLandcoverESA2</v>
      </c>
      <c r="D1835">
        <v>39.200000000000003</v>
      </c>
      <c r="E1835">
        <v>31.8</v>
      </c>
      <c r="F1835">
        <v>2.4900000000000002</v>
      </c>
      <c r="G1835">
        <v>0.81699999999999995</v>
      </c>
      <c r="H1835">
        <v>25.7</v>
      </c>
      <c r="I1835">
        <v>17.899999999999999</v>
      </c>
      <c r="J1835">
        <v>11.3</v>
      </c>
      <c r="K1835">
        <v>8.8800000000000008</v>
      </c>
      <c r="L1835">
        <v>6.7</v>
      </c>
      <c r="M1835">
        <v>6.65</v>
      </c>
      <c r="N1835">
        <f>VLOOKUP(C1835,'Original PWC Results'!C:E,3,FALSE)</f>
        <v>57.6</v>
      </c>
      <c r="O1835">
        <f t="shared" si="143"/>
        <v>0.55208333333333337</v>
      </c>
      <c r="R1835">
        <f t="shared" si="141"/>
        <v>9</v>
      </c>
      <c r="S1835">
        <f t="shared" si="142"/>
        <v>17</v>
      </c>
    </row>
    <row r="1836" spans="1:19" x14ac:dyDescent="0.3">
      <c r="A1836">
        <f t="shared" si="144"/>
        <v>1835</v>
      </c>
      <c r="B1836" t="s">
        <v>4768</v>
      </c>
      <c r="C1836" t="str">
        <f t="shared" si="140"/>
        <v>ticks_g_4_NSLandcoverESA3</v>
      </c>
      <c r="D1836">
        <v>95.8</v>
      </c>
      <c r="E1836">
        <v>65.900000000000006</v>
      </c>
      <c r="F1836">
        <v>5.93</v>
      </c>
      <c r="G1836">
        <v>2.99</v>
      </c>
      <c r="H1836">
        <v>57.6</v>
      </c>
      <c r="I1836">
        <v>45.4</v>
      </c>
      <c r="J1836">
        <v>29.8</v>
      </c>
      <c r="K1836">
        <v>22.2</v>
      </c>
      <c r="L1836">
        <v>17.5</v>
      </c>
      <c r="M1836">
        <v>17.3</v>
      </c>
      <c r="N1836">
        <f>VLOOKUP(C1836,'Original PWC Results'!C:E,3,FALSE)</f>
        <v>86.4</v>
      </c>
      <c r="O1836">
        <f t="shared" si="143"/>
        <v>0.76273148148148151</v>
      </c>
      <c r="R1836">
        <f t="shared" si="141"/>
        <v>9</v>
      </c>
      <c r="S1836">
        <f t="shared" si="142"/>
        <v>17</v>
      </c>
    </row>
    <row r="1837" spans="1:19" x14ac:dyDescent="0.3">
      <c r="A1837">
        <f t="shared" si="144"/>
        <v>1836</v>
      </c>
      <c r="B1837" t="s">
        <v>4769</v>
      </c>
      <c r="C1837" t="str">
        <f t="shared" si="140"/>
        <v>ticks_g_4_NSLandcoverESA4</v>
      </c>
      <c r="D1837">
        <v>56.7</v>
      </c>
      <c r="E1837">
        <v>40.6</v>
      </c>
      <c r="F1837">
        <v>4.32</v>
      </c>
      <c r="G1837">
        <v>2.88</v>
      </c>
      <c r="H1837">
        <v>33.799999999999997</v>
      </c>
      <c r="I1837">
        <v>24.9</v>
      </c>
      <c r="J1837">
        <v>15.3</v>
      </c>
      <c r="K1837">
        <v>12.1</v>
      </c>
      <c r="L1837">
        <v>10.199999999999999</v>
      </c>
      <c r="M1837">
        <v>10.1</v>
      </c>
      <c r="N1837">
        <f>VLOOKUP(C1837,'Original PWC Results'!C:E,3,FALSE)</f>
        <v>55.5</v>
      </c>
      <c r="O1837">
        <f t="shared" si="143"/>
        <v>0.73153153153153161</v>
      </c>
      <c r="R1837">
        <f t="shared" si="141"/>
        <v>9</v>
      </c>
      <c r="S1837">
        <f t="shared" si="142"/>
        <v>17</v>
      </c>
    </row>
    <row r="1838" spans="1:19" x14ac:dyDescent="0.3">
      <c r="A1838">
        <f t="shared" si="144"/>
        <v>1837</v>
      </c>
      <c r="B1838" t="s">
        <v>4770</v>
      </c>
      <c r="C1838" t="str">
        <f t="shared" si="140"/>
        <v>ticks_g_4_NSLandcoverESA5</v>
      </c>
      <c r="D1838">
        <v>34.700000000000003</v>
      </c>
      <c r="E1838">
        <v>29.3</v>
      </c>
      <c r="F1838">
        <v>2.5499999999999998</v>
      </c>
      <c r="G1838">
        <v>0.89600000000000002</v>
      </c>
      <c r="H1838">
        <v>24.9</v>
      </c>
      <c r="I1838">
        <v>19.8</v>
      </c>
      <c r="J1838">
        <v>12.8</v>
      </c>
      <c r="K1838">
        <v>9.68</v>
      </c>
      <c r="L1838">
        <v>7.72</v>
      </c>
      <c r="M1838">
        <v>7.63</v>
      </c>
      <c r="N1838">
        <f>VLOOKUP(C1838,'Original PWC Results'!C:E,3,FALSE)</f>
        <v>54.4</v>
      </c>
      <c r="O1838">
        <f t="shared" si="143"/>
        <v>0.53860294117647056</v>
      </c>
      <c r="R1838">
        <f t="shared" si="141"/>
        <v>9</v>
      </c>
      <c r="S1838">
        <f t="shared" si="142"/>
        <v>17</v>
      </c>
    </row>
    <row r="1839" spans="1:19" x14ac:dyDescent="0.3">
      <c r="A1839">
        <f t="shared" si="144"/>
        <v>1838</v>
      </c>
      <c r="B1839" t="s">
        <v>4771</v>
      </c>
      <c r="C1839" t="str">
        <f t="shared" si="140"/>
        <v>ticks_g_4_NSLandcoverESA6</v>
      </c>
      <c r="D1839">
        <v>26.5</v>
      </c>
      <c r="E1839">
        <v>24.5</v>
      </c>
      <c r="F1839">
        <v>1.94</v>
      </c>
      <c r="G1839">
        <v>0.80200000000000005</v>
      </c>
      <c r="H1839">
        <v>22.3</v>
      </c>
      <c r="I1839">
        <v>17.3</v>
      </c>
      <c r="J1839">
        <v>10.3</v>
      </c>
      <c r="K1839">
        <v>7.41</v>
      </c>
      <c r="L1839">
        <v>6.3</v>
      </c>
      <c r="M1839">
        <v>6.2</v>
      </c>
      <c r="N1839">
        <f>VLOOKUP(C1839,'Original PWC Results'!C:E,3,FALSE)</f>
        <v>53.2</v>
      </c>
      <c r="O1839">
        <f t="shared" si="143"/>
        <v>0.46052631578947367</v>
      </c>
      <c r="R1839">
        <f t="shared" si="141"/>
        <v>9</v>
      </c>
      <c r="S1839">
        <f t="shared" si="142"/>
        <v>17</v>
      </c>
    </row>
    <row r="1840" spans="1:19" x14ac:dyDescent="0.3">
      <c r="A1840">
        <f t="shared" si="144"/>
        <v>1839</v>
      </c>
      <c r="B1840" t="s">
        <v>4772</v>
      </c>
      <c r="C1840" t="str">
        <f t="shared" si="140"/>
        <v>ticks_g_4_NSLandcoverESA7</v>
      </c>
      <c r="D1840">
        <v>51.2</v>
      </c>
      <c r="E1840">
        <v>43.8</v>
      </c>
      <c r="F1840">
        <v>2.97</v>
      </c>
      <c r="G1840">
        <v>1.1200000000000001</v>
      </c>
      <c r="H1840">
        <v>37.4</v>
      </c>
      <c r="I1840">
        <v>27.7</v>
      </c>
      <c r="J1840">
        <v>15.7</v>
      </c>
      <c r="K1840">
        <v>11.1</v>
      </c>
      <c r="L1840">
        <v>9.75</v>
      </c>
      <c r="M1840">
        <v>9.58</v>
      </c>
      <c r="N1840">
        <f>VLOOKUP(C1840,'Original PWC Results'!C:E,3,FALSE)</f>
        <v>72.5</v>
      </c>
      <c r="O1840">
        <f t="shared" si="143"/>
        <v>0.60413793103448277</v>
      </c>
      <c r="R1840">
        <f t="shared" si="141"/>
        <v>9</v>
      </c>
      <c r="S1840">
        <f t="shared" si="142"/>
        <v>17</v>
      </c>
    </row>
    <row r="1841" spans="1:19" x14ac:dyDescent="0.3">
      <c r="A1841">
        <f t="shared" si="144"/>
        <v>1840</v>
      </c>
      <c r="B1841" t="s">
        <v>4773</v>
      </c>
      <c r="C1841" t="str">
        <f t="shared" si="140"/>
        <v>ticks_g_4_NSLandcoverESA8</v>
      </c>
      <c r="D1841">
        <v>76.2</v>
      </c>
      <c r="E1841">
        <v>55.7</v>
      </c>
      <c r="F1841">
        <v>2.77</v>
      </c>
      <c r="G1841">
        <v>1.64</v>
      </c>
      <c r="H1841">
        <v>43</v>
      </c>
      <c r="I1841">
        <v>29.3</v>
      </c>
      <c r="J1841">
        <v>15.5</v>
      </c>
      <c r="K1841">
        <v>10.8</v>
      </c>
      <c r="L1841">
        <v>10.1</v>
      </c>
      <c r="M1841">
        <v>9.91</v>
      </c>
      <c r="N1841">
        <f>VLOOKUP(C1841,'Original PWC Results'!C:E,3,FALSE)</f>
        <v>70.7</v>
      </c>
      <c r="O1841">
        <f t="shared" si="143"/>
        <v>0.78783592644978784</v>
      </c>
      <c r="R1841">
        <f t="shared" si="141"/>
        <v>9</v>
      </c>
      <c r="S1841">
        <f t="shared" si="142"/>
        <v>17</v>
      </c>
    </row>
    <row r="1842" spans="1:19" x14ac:dyDescent="0.3">
      <c r="A1842">
        <f t="shared" si="144"/>
        <v>1841</v>
      </c>
      <c r="B1842" t="s">
        <v>4774</v>
      </c>
      <c r="C1842" t="str">
        <f t="shared" si="140"/>
        <v>ticks_g_4_NSLandcoverESA9</v>
      </c>
      <c r="D1842">
        <v>51.8</v>
      </c>
      <c r="E1842">
        <v>42.2</v>
      </c>
      <c r="F1842">
        <v>3.78</v>
      </c>
      <c r="G1842">
        <v>2.21</v>
      </c>
      <c r="H1842">
        <v>34.9</v>
      </c>
      <c r="I1842">
        <v>27.3</v>
      </c>
      <c r="J1842">
        <v>17</v>
      </c>
      <c r="K1842">
        <v>12.4</v>
      </c>
      <c r="L1842">
        <v>11.1</v>
      </c>
      <c r="M1842">
        <v>11</v>
      </c>
      <c r="N1842">
        <f>VLOOKUP(C1842,'Original PWC Results'!C:E,3,FALSE)</f>
        <v>58.3</v>
      </c>
      <c r="O1842">
        <f t="shared" si="143"/>
        <v>0.72384219554030882</v>
      </c>
      <c r="R1842">
        <f t="shared" si="141"/>
        <v>9</v>
      </c>
      <c r="S1842">
        <f t="shared" si="142"/>
        <v>17</v>
      </c>
    </row>
    <row r="1843" spans="1:19" x14ac:dyDescent="0.3">
      <c r="A1843">
        <f t="shared" si="144"/>
        <v>1842</v>
      </c>
      <c r="B1843" t="s">
        <v>4775</v>
      </c>
      <c r="C1843" t="str">
        <f t="shared" si="140"/>
        <v>ticks_g_4_NSLandcoverESA10a</v>
      </c>
      <c r="D1843">
        <v>37.5</v>
      </c>
      <c r="E1843">
        <v>30.5</v>
      </c>
      <c r="F1843">
        <v>2.66</v>
      </c>
      <c r="G1843">
        <v>0.91100000000000003</v>
      </c>
      <c r="H1843">
        <v>26.6</v>
      </c>
      <c r="I1843">
        <v>21.2</v>
      </c>
      <c r="J1843">
        <v>13.7</v>
      </c>
      <c r="K1843">
        <v>9.92</v>
      </c>
      <c r="L1843">
        <v>8.6300000000000008</v>
      </c>
      <c r="M1843">
        <v>8.49</v>
      </c>
      <c r="N1843">
        <f>VLOOKUP(C1843,'Original PWC Results'!C:E,3,FALSE)</f>
        <v>59.2</v>
      </c>
      <c r="O1843">
        <f t="shared" si="143"/>
        <v>0.51520270270270263</v>
      </c>
      <c r="R1843">
        <f t="shared" si="141"/>
        <v>9</v>
      </c>
      <c r="S1843">
        <f t="shared" si="142"/>
        <v>17</v>
      </c>
    </row>
    <row r="1844" spans="1:19" x14ac:dyDescent="0.3">
      <c r="A1844">
        <f t="shared" si="144"/>
        <v>1843</v>
      </c>
      <c r="B1844" t="s">
        <v>4776</v>
      </c>
      <c r="C1844" t="str">
        <f t="shared" si="140"/>
        <v>ticks_g_4_NSLandcoverESA10b</v>
      </c>
      <c r="D1844">
        <v>19.899999999999999</v>
      </c>
      <c r="E1844">
        <v>19.2</v>
      </c>
      <c r="F1844">
        <v>2.35</v>
      </c>
      <c r="G1844">
        <v>0.71099999999999997</v>
      </c>
      <c r="H1844">
        <v>18.3</v>
      </c>
      <c r="I1844">
        <v>15.7</v>
      </c>
      <c r="J1844">
        <v>10.9</v>
      </c>
      <c r="K1844">
        <v>8.31</v>
      </c>
      <c r="L1844">
        <v>6.36</v>
      </c>
      <c r="M1844">
        <v>6.29</v>
      </c>
      <c r="N1844">
        <f>VLOOKUP(C1844,'Original PWC Results'!C:E,3,FALSE)</f>
        <v>41.4</v>
      </c>
      <c r="O1844">
        <f t="shared" si="143"/>
        <v>0.46376811594202899</v>
      </c>
      <c r="R1844">
        <f t="shared" si="141"/>
        <v>9</v>
      </c>
      <c r="S1844">
        <f t="shared" si="142"/>
        <v>17</v>
      </c>
    </row>
    <row r="1845" spans="1:19" x14ac:dyDescent="0.3">
      <c r="A1845">
        <f t="shared" si="144"/>
        <v>1844</v>
      </c>
      <c r="B1845" t="s">
        <v>4777</v>
      </c>
      <c r="C1845" t="str">
        <f t="shared" si="140"/>
        <v>ticks_g_4_NSLandcoverESA11a</v>
      </c>
      <c r="D1845">
        <v>46.5</v>
      </c>
      <c r="E1845">
        <v>39.200000000000003</v>
      </c>
      <c r="F1845">
        <v>2.99</v>
      </c>
      <c r="G1845">
        <v>1.1399999999999999</v>
      </c>
      <c r="H1845">
        <v>33.200000000000003</v>
      </c>
      <c r="I1845">
        <v>23.7</v>
      </c>
      <c r="J1845">
        <v>15.6</v>
      </c>
      <c r="K1845">
        <v>11.5</v>
      </c>
      <c r="L1845">
        <v>9.77</v>
      </c>
      <c r="M1845">
        <v>9.6300000000000008</v>
      </c>
      <c r="N1845">
        <f>VLOOKUP(C1845,'Original PWC Results'!C:E,3,FALSE)</f>
        <v>62.6</v>
      </c>
      <c r="O1845">
        <f t="shared" si="143"/>
        <v>0.62619808306709268</v>
      </c>
      <c r="R1845">
        <f t="shared" si="141"/>
        <v>9</v>
      </c>
      <c r="S1845">
        <f t="shared" si="142"/>
        <v>17</v>
      </c>
    </row>
    <row r="1846" spans="1:19" x14ac:dyDescent="0.3">
      <c r="A1846">
        <f t="shared" si="144"/>
        <v>1845</v>
      </c>
      <c r="B1846" t="s">
        <v>4778</v>
      </c>
      <c r="C1846" t="str">
        <f t="shared" si="140"/>
        <v>ticks_g_4_NSLandcoverESA11b</v>
      </c>
      <c r="D1846">
        <v>34.200000000000003</v>
      </c>
      <c r="E1846">
        <v>31</v>
      </c>
      <c r="F1846">
        <v>1.72</v>
      </c>
      <c r="G1846">
        <v>0.70599999999999996</v>
      </c>
      <c r="H1846">
        <v>24.2</v>
      </c>
      <c r="I1846">
        <v>16.2</v>
      </c>
      <c r="J1846">
        <v>9.07</v>
      </c>
      <c r="K1846">
        <v>6.47</v>
      </c>
      <c r="L1846">
        <v>5.52</v>
      </c>
      <c r="M1846">
        <v>5.43</v>
      </c>
      <c r="N1846">
        <f>VLOOKUP(C1846,'Original PWC Results'!C:E,3,FALSE)</f>
        <v>53.6</v>
      </c>
      <c r="O1846">
        <f t="shared" si="143"/>
        <v>0.57835820895522383</v>
      </c>
      <c r="R1846">
        <f t="shared" si="141"/>
        <v>9</v>
      </c>
      <c r="S1846">
        <f t="shared" si="142"/>
        <v>17</v>
      </c>
    </row>
    <row r="1847" spans="1:19" x14ac:dyDescent="0.3">
      <c r="A1847">
        <f t="shared" si="144"/>
        <v>1846</v>
      </c>
      <c r="B1847" t="s">
        <v>4779</v>
      </c>
      <c r="C1847" t="str">
        <f t="shared" si="140"/>
        <v>ticks_g_4_NSLandcoverESA12a</v>
      </c>
      <c r="D1847">
        <v>105</v>
      </c>
      <c r="E1847">
        <v>66.099999999999994</v>
      </c>
      <c r="F1847">
        <v>4.68</v>
      </c>
      <c r="G1847">
        <v>2.0499999999999998</v>
      </c>
      <c r="H1847">
        <v>51.5</v>
      </c>
      <c r="I1847">
        <v>42.8</v>
      </c>
      <c r="J1847">
        <v>26</v>
      </c>
      <c r="K1847">
        <v>18.399999999999999</v>
      </c>
      <c r="L1847">
        <v>16</v>
      </c>
      <c r="M1847">
        <v>15.7</v>
      </c>
      <c r="N1847">
        <f>VLOOKUP(C1847,'Original PWC Results'!C:E,3,FALSE)</f>
        <v>79.5</v>
      </c>
      <c r="O1847">
        <f t="shared" si="143"/>
        <v>0.83144654088050307</v>
      </c>
      <c r="R1847">
        <f t="shared" si="141"/>
        <v>9</v>
      </c>
      <c r="S1847">
        <f t="shared" si="142"/>
        <v>17</v>
      </c>
    </row>
    <row r="1848" spans="1:19" x14ac:dyDescent="0.3">
      <c r="A1848">
        <f t="shared" si="144"/>
        <v>1847</v>
      </c>
      <c r="B1848" t="s">
        <v>4780</v>
      </c>
      <c r="C1848" t="str">
        <f t="shared" si="140"/>
        <v>ticks_g_4_NSLandcoverESA12b</v>
      </c>
      <c r="D1848">
        <v>46.7</v>
      </c>
      <c r="E1848">
        <v>40.700000000000003</v>
      </c>
      <c r="F1848">
        <v>3.31</v>
      </c>
      <c r="G1848">
        <v>1.5</v>
      </c>
      <c r="H1848">
        <v>35.9</v>
      </c>
      <c r="I1848">
        <v>29.2</v>
      </c>
      <c r="J1848">
        <v>17.8</v>
      </c>
      <c r="K1848">
        <v>13</v>
      </c>
      <c r="L1848">
        <v>11</v>
      </c>
      <c r="M1848">
        <v>10.8</v>
      </c>
      <c r="N1848">
        <f>VLOOKUP(C1848,'Original PWC Results'!C:E,3,FALSE)</f>
        <v>58.7</v>
      </c>
      <c r="O1848">
        <f t="shared" si="143"/>
        <v>0.69335604770017034</v>
      </c>
      <c r="R1848">
        <f t="shared" si="141"/>
        <v>9</v>
      </c>
      <c r="S1848">
        <f t="shared" si="142"/>
        <v>17</v>
      </c>
    </row>
    <row r="1849" spans="1:19" x14ac:dyDescent="0.3">
      <c r="A1849">
        <f t="shared" si="144"/>
        <v>1848</v>
      </c>
      <c r="B1849" t="s">
        <v>4781</v>
      </c>
      <c r="C1849" t="str">
        <f t="shared" si="140"/>
        <v>ticks_g_4_NSLandcoverESA13</v>
      </c>
      <c r="D1849">
        <v>38.6</v>
      </c>
      <c r="E1849">
        <v>33.4</v>
      </c>
      <c r="F1849">
        <v>2.98</v>
      </c>
      <c r="G1849">
        <v>1.0900000000000001</v>
      </c>
      <c r="H1849">
        <v>28.5</v>
      </c>
      <c r="I1849">
        <v>22.7</v>
      </c>
      <c r="J1849">
        <v>14.4</v>
      </c>
      <c r="K1849">
        <v>12.8</v>
      </c>
      <c r="L1849">
        <v>9.2899999999999991</v>
      </c>
      <c r="M1849">
        <v>9.98</v>
      </c>
      <c r="N1849">
        <f>VLOOKUP(C1849,'Original PWC Results'!C:E,3,FALSE)</f>
        <v>44.5</v>
      </c>
      <c r="O1849">
        <f t="shared" si="143"/>
        <v>0.75056179775280896</v>
      </c>
      <c r="R1849">
        <f t="shared" si="141"/>
        <v>9</v>
      </c>
      <c r="S1849">
        <f t="shared" si="142"/>
        <v>17</v>
      </c>
    </row>
    <row r="1850" spans="1:19" x14ac:dyDescent="0.3">
      <c r="A1850">
        <f t="shared" si="144"/>
        <v>1849</v>
      </c>
      <c r="B1850" t="s">
        <v>4782</v>
      </c>
      <c r="C1850" t="str">
        <f t="shared" si="140"/>
        <v>ticks_g_4_NSLandcoverESA14</v>
      </c>
      <c r="D1850">
        <v>8.3800000000000008</v>
      </c>
      <c r="E1850">
        <v>8.0399999999999991</v>
      </c>
      <c r="F1850">
        <v>1.01</v>
      </c>
      <c r="G1850">
        <v>0.63500000000000001</v>
      </c>
      <c r="H1850">
        <v>7.62</v>
      </c>
      <c r="I1850">
        <v>6.45</v>
      </c>
      <c r="J1850">
        <v>4.33</v>
      </c>
      <c r="K1850">
        <v>3.37</v>
      </c>
      <c r="L1850">
        <v>2.7</v>
      </c>
      <c r="M1850">
        <v>2.67</v>
      </c>
      <c r="N1850">
        <f>VLOOKUP(C1850,'Original PWC Results'!C:E,3,FALSE)</f>
        <v>29.6</v>
      </c>
      <c r="O1850">
        <f t="shared" si="143"/>
        <v>0.27162162162162157</v>
      </c>
      <c r="R1850">
        <f t="shared" si="141"/>
        <v>9</v>
      </c>
      <c r="S1850">
        <f t="shared" si="142"/>
        <v>17</v>
      </c>
    </row>
    <row r="1851" spans="1:19" x14ac:dyDescent="0.3">
      <c r="A1851">
        <f t="shared" si="144"/>
        <v>1850</v>
      </c>
      <c r="B1851" t="s">
        <v>4783</v>
      </c>
      <c r="C1851" t="str">
        <f t="shared" si="140"/>
        <v>ticks_g_4_NSLandcoverESA15a</v>
      </c>
      <c r="D1851">
        <v>53</v>
      </c>
      <c r="E1851">
        <v>47.6</v>
      </c>
      <c r="F1851">
        <v>4.9000000000000004</v>
      </c>
      <c r="G1851">
        <v>2.0699999999999998</v>
      </c>
      <c r="H1851">
        <v>43.6</v>
      </c>
      <c r="I1851">
        <v>34.200000000000003</v>
      </c>
      <c r="J1851">
        <v>21.5</v>
      </c>
      <c r="K1851">
        <v>16.7</v>
      </c>
      <c r="L1851">
        <v>13.2</v>
      </c>
      <c r="M1851">
        <v>13.1</v>
      </c>
      <c r="N1851">
        <f>VLOOKUP(C1851,'Original PWC Results'!C:E,3,FALSE)</f>
        <v>61.2</v>
      </c>
      <c r="O1851">
        <f t="shared" si="143"/>
        <v>0.77777777777777779</v>
      </c>
      <c r="R1851">
        <f t="shared" si="141"/>
        <v>9</v>
      </c>
      <c r="S1851">
        <f t="shared" si="142"/>
        <v>17</v>
      </c>
    </row>
    <row r="1852" spans="1:19" x14ac:dyDescent="0.3">
      <c r="A1852">
        <f t="shared" si="144"/>
        <v>1851</v>
      </c>
      <c r="B1852" t="s">
        <v>4784</v>
      </c>
      <c r="C1852" t="str">
        <f t="shared" si="140"/>
        <v>ticks_g_4_NSLandcoverESA15b</v>
      </c>
      <c r="D1852">
        <v>26.2</v>
      </c>
      <c r="E1852">
        <v>21.2</v>
      </c>
      <c r="F1852">
        <v>0.871</v>
      </c>
      <c r="G1852">
        <v>0.39800000000000002</v>
      </c>
      <c r="H1852">
        <v>16.5</v>
      </c>
      <c r="I1852">
        <v>9.4700000000000006</v>
      </c>
      <c r="J1852">
        <v>4.3</v>
      </c>
      <c r="K1852">
        <v>3.19</v>
      </c>
      <c r="L1852">
        <v>2.78</v>
      </c>
      <c r="M1852">
        <v>2.7</v>
      </c>
      <c r="N1852">
        <f>VLOOKUP(C1852,'Original PWC Results'!C:E,3,FALSE)</f>
        <v>29.6</v>
      </c>
      <c r="O1852">
        <f t="shared" si="143"/>
        <v>0.71621621621621612</v>
      </c>
      <c r="R1852">
        <f t="shared" si="141"/>
        <v>9</v>
      </c>
      <c r="S1852">
        <f t="shared" si="142"/>
        <v>17</v>
      </c>
    </row>
    <row r="1853" spans="1:19" x14ac:dyDescent="0.3">
      <c r="A1853">
        <f t="shared" si="144"/>
        <v>1852</v>
      </c>
      <c r="B1853" t="s">
        <v>4785</v>
      </c>
      <c r="C1853" t="str">
        <f t="shared" si="140"/>
        <v>ticks_g_4_NSLandcoverESA16a</v>
      </c>
      <c r="D1853">
        <v>8.2899999999999991</v>
      </c>
      <c r="E1853">
        <v>8.0500000000000007</v>
      </c>
      <c r="F1853">
        <v>0.96</v>
      </c>
      <c r="G1853">
        <v>0.161</v>
      </c>
      <c r="H1853">
        <v>7.71</v>
      </c>
      <c r="I1853">
        <v>6.54</v>
      </c>
      <c r="J1853">
        <v>4.58</v>
      </c>
      <c r="K1853">
        <v>3.52</v>
      </c>
      <c r="L1853">
        <v>2.86</v>
      </c>
      <c r="M1853">
        <v>2.84</v>
      </c>
      <c r="N1853">
        <f>VLOOKUP(C1853,'Original PWC Results'!C:E,3,FALSE)</f>
        <v>20.9</v>
      </c>
      <c r="O1853">
        <f t="shared" si="143"/>
        <v>0.3851674641148326</v>
      </c>
      <c r="R1853">
        <f t="shared" si="141"/>
        <v>9</v>
      </c>
      <c r="S1853">
        <f t="shared" si="142"/>
        <v>17</v>
      </c>
    </row>
    <row r="1854" spans="1:19" x14ac:dyDescent="0.3">
      <c r="A1854">
        <f t="shared" si="144"/>
        <v>1853</v>
      </c>
      <c r="B1854" t="s">
        <v>4786</v>
      </c>
      <c r="C1854" t="str">
        <f t="shared" si="140"/>
        <v>ticks_g_4_NSLandcoverESA16b</v>
      </c>
      <c r="D1854">
        <v>2.64E-2</v>
      </c>
      <c r="E1854">
        <v>2.6100000000000002E-2</v>
      </c>
      <c r="F1854">
        <v>3.29E-3</v>
      </c>
      <c r="G1854">
        <v>1.89E-3</v>
      </c>
      <c r="H1854">
        <v>2.5399999999999999E-2</v>
      </c>
      <c r="I1854">
        <v>2.1700000000000001E-2</v>
      </c>
      <c r="J1854">
        <v>1.55E-2</v>
      </c>
      <c r="K1854">
        <v>1.2E-2</v>
      </c>
      <c r="L1854">
        <v>1.03E-2</v>
      </c>
      <c r="M1854">
        <v>1.14E-2</v>
      </c>
      <c r="N1854">
        <f>VLOOKUP(C1854,'Original PWC Results'!C:E,3,FALSE)</f>
        <v>2.21</v>
      </c>
      <c r="O1854">
        <f t="shared" si="143"/>
        <v>1.1809954751131222E-2</v>
      </c>
      <c r="R1854">
        <f t="shared" si="141"/>
        <v>9</v>
      </c>
      <c r="S1854">
        <f t="shared" si="142"/>
        <v>17</v>
      </c>
    </row>
    <row r="1855" spans="1:19" x14ac:dyDescent="0.3">
      <c r="A1855">
        <f t="shared" si="144"/>
        <v>1854</v>
      </c>
      <c r="B1855" t="s">
        <v>4787</v>
      </c>
      <c r="C1855" t="str">
        <f t="shared" si="140"/>
        <v>ticks_g_4_NSLandcoverESA17a</v>
      </c>
      <c r="D1855">
        <v>21.1</v>
      </c>
      <c r="E1855">
        <v>20.100000000000001</v>
      </c>
      <c r="F1855">
        <v>3.29</v>
      </c>
      <c r="G1855">
        <v>1.33</v>
      </c>
      <c r="H1855">
        <v>19.100000000000001</v>
      </c>
      <c r="I1855">
        <v>16.8</v>
      </c>
      <c r="J1855">
        <v>12.6</v>
      </c>
      <c r="K1855">
        <v>10.4</v>
      </c>
      <c r="L1855">
        <v>7.4</v>
      </c>
      <c r="M1855">
        <v>7.36</v>
      </c>
      <c r="N1855">
        <f>VLOOKUP(C1855,'Original PWC Results'!C:E,3,FALSE)</f>
        <v>41.9</v>
      </c>
      <c r="O1855">
        <f t="shared" si="143"/>
        <v>0.47971360381861577</v>
      </c>
      <c r="R1855">
        <f t="shared" si="141"/>
        <v>9</v>
      </c>
      <c r="S1855">
        <f t="shared" si="142"/>
        <v>17</v>
      </c>
    </row>
    <row r="1856" spans="1:19" x14ac:dyDescent="0.3">
      <c r="A1856">
        <f t="shared" si="144"/>
        <v>1855</v>
      </c>
      <c r="B1856" t="s">
        <v>4788</v>
      </c>
      <c r="C1856" t="str">
        <f t="shared" si="140"/>
        <v>ticks_g_4_NSLandcoverESA17b</v>
      </c>
      <c r="D1856">
        <v>3.03</v>
      </c>
      <c r="E1856">
        <v>2.99</v>
      </c>
      <c r="F1856">
        <v>0.42699999999999999</v>
      </c>
      <c r="G1856">
        <v>0.2</v>
      </c>
      <c r="H1856">
        <v>2.88</v>
      </c>
      <c r="I1856">
        <v>2.5099999999999998</v>
      </c>
      <c r="J1856">
        <v>1.93</v>
      </c>
      <c r="K1856">
        <v>1.52</v>
      </c>
      <c r="L1856">
        <v>1.1499999999999999</v>
      </c>
      <c r="M1856">
        <v>1.1399999999999999</v>
      </c>
      <c r="N1856">
        <f>VLOOKUP(C1856,'Original PWC Results'!C:E,3,FALSE)</f>
        <v>18.5</v>
      </c>
      <c r="O1856">
        <f t="shared" si="143"/>
        <v>0.16162162162162164</v>
      </c>
      <c r="R1856">
        <f t="shared" si="141"/>
        <v>9</v>
      </c>
      <c r="S1856">
        <f t="shared" si="142"/>
        <v>17</v>
      </c>
    </row>
    <row r="1857" spans="1:19" x14ac:dyDescent="0.3">
      <c r="A1857">
        <f t="shared" si="144"/>
        <v>1856</v>
      </c>
      <c r="B1857" t="s">
        <v>4789</v>
      </c>
      <c r="C1857" t="str">
        <f t="shared" si="140"/>
        <v>ticks_g_4_NSLandcoverESA18a</v>
      </c>
      <c r="D1857">
        <v>4.7</v>
      </c>
      <c r="E1857">
        <v>4.63</v>
      </c>
      <c r="F1857">
        <v>0.61</v>
      </c>
      <c r="G1857">
        <v>0.13800000000000001</v>
      </c>
      <c r="H1857">
        <v>4.46</v>
      </c>
      <c r="I1857">
        <v>3.92</v>
      </c>
      <c r="J1857">
        <v>2.83</v>
      </c>
      <c r="K1857">
        <v>2.2200000000000002</v>
      </c>
      <c r="L1857">
        <v>1.72</v>
      </c>
      <c r="M1857">
        <v>1.71</v>
      </c>
      <c r="N1857">
        <f>VLOOKUP(C1857,'Original PWC Results'!C:E,3,FALSE)</f>
        <v>16.5</v>
      </c>
      <c r="O1857">
        <f t="shared" si="143"/>
        <v>0.28060606060606058</v>
      </c>
      <c r="R1857">
        <f t="shared" si="141"/>
        <v>9</v>
      </c>
      <c r="S1857">
        <f t="shared" si="142"/>
        <v>17</v>
      </c>
    </row>
    <row r="1858" spans="1:19" x14ac:dyDescent="0.3">
      <c r="A1858">
        <f t="shared" si="144"/>
        <v>1857</v>
      </c>
      <c r="B1858" t="s">
        <v>4790</v>
      </c>
      <c r="C1858" t="str">
        <f t="shared" ref="C1858:C1921" si="145">LEFT(B1858,R1858-1)&amp;RIGHT(B1858,LEN(B1858)-S1858)</f>
        <v>ticks_g_4_NSLandcoverESA18b</v>
      </c>
      <c r="D1858">
        <v>18</v>
      </c>
      <c r="E1858">
        <v>16.899999999999999</v>
      </c>
      <c r="F1858">
        <v>1.66</v>
      </c>
      <c r="G1858">
        <v>0.25700000000000001</v>
      </c>
      <c r="H1858">
        <v>15.6</v>
      </c>
      <c r="I1858">
        <v>12.4</v>
      </c>
      <c r="J1858">
        <v>8.0299999999999994</v>
      </c>
      <c r="K1858">
        <v>6.1</v>
      </c>
      <c r="L1858">
        <v>5.41</v>
      </c>
      <c r="M1858">
        <v>5.36</v>
      </c>
      <c r="N1858">
        <f>VLOOKUP(C1858,'Original PWC Results'!C:E,3,FALSE)</f>
        <v>33.1</v>
      </c>
      <c r="O1858">
        <f t="shared" si="143"/>
        <v>0.51057401812688818</v>
      </c>
      <c r="R1858">
        <f t="shared" ref="R1858:R1921" si="146">SEARCH("run",B1858)</f>
        <v>9</v>
      </c>
      <c r="S1858">
        <f t="shared" ref="S1858:S1921" si="147">SEARCH("_",B1858,SEARCH("_",B1858,R1858+1)+1)</f>
        <v>17</v>
      </c>
    </row>
    <row r="1859" spans="1:19" x14ac:dyDescent="0.3">
      <c r="A1859">
        <f t="shared" si="144"/>
        <v>1858</v>
      </c>
      <c r="B1859" t="s">
        <v>4791</v>
      </c>
      <c r="C1859" t="str">
        <f t="shared" si="145"/>
        <v>ticks_g_4_NSLandcoverESA19a</v>
      </c>
      <c r="D1859">
        <v>8.02</v>
      </c>
      <c r="E1859">
        <v>7.76</v>
      </c>
      <c r="F1859">
        <v>1.52</v>
      </c>
      <c r="G1859">
        <v>0.55300000000000005</v>
      </c>
      <c r="H1859">
        <v>7.34</v>
      </c>
      <c r="I1859">
        <v>5.84</v>
      </c>
      <c r="J1859">
        <v>4.59</v>
      </c>
      <c r="K1859">
        <v>3.89</v>
      </c>
      <c r="L1859">
        <v>2.87</v>
      </c>
      <c r="M1859">
        <v>2.86</v>
      </c>
      <c r="N1859">
        <f>VLOOKUP(C1859,'Original PWC Results'!C:E,3,FALSE)</f>
        <v>20.9</v>
      </c>
      <c r="O1859">
        <f t="shared" ref="O1859:O1922" si="148">E1859/N1859</f>
        <v>0.37129186602870817</v>
      </c>
      <c r="R1859">
        <f t="shared" si="146"/>
        <v>9</v>
      </c>
      <c r="S1859">
        <f t="shared" si="147"/>
        <v>17</v>
      </c>
    </row>
    <row r="1860" spans="1:19" x14ac:dyDescent="0.3">
      <c r="A1860">
        <f t="shared" ref="A1860:A1923" si="149">A1859+1</f>
        <v>1859</v>
      </c>
      <c r="B1860" t="s">
        <v>4792</v>
      </c>
      <c r="C1860" t="str">
        <f t="shared" si="145"/>
        <v>ticks_g_4_NSLandcoverESA19b</v>
      </c>
      <c r="D1860">
        <v>23.2</v>
      </c>
      <c r="E1860">
        <v>21.8</v>
      </c>
      <c r="F1860">
        <v>4.95</v>
      </c>
      <c r="G1860">
        <v>2.2200000000000002</v>
      </c>
      <c r="H1860">
        <v>20.2</v>
      </c>
      <c r="I1860">
        <v>17.2</v>
      </c>
      <c r="J1860">
        <v>13.4</v>
      </c>
      <c r="K1860">
        <v>11.4</v>
      </c>
      <c r="L1860">
        <v>8.56</v>
      </c>
      <c r="M1860">
        <v>8.5399999999999991</v>
      </c>
      <c r="N1860">
        <f>VLOOKUP(C1860,'Original PWC Results'!C:E,3,FALSE)</f>
        <v>45</v>
      </c>
      <c r="O1860">
        <f t="shared" si="148"/>
        <v>0.48444444444444446</v>
      </c>
      <c r="R1860">
        <f t="shared" si="146"/>
        <v>9</v>
      </c>
      <c r="S1860">
        <f t="shared" si="147"/>
        <v>17</v>
      </c>
    </row>
    <row r="1861" spans="1:19" x14ac:dyDescent="0.3">
      <c r="A1861">
        <f t="shared" si="149"/>
        <v>1860</v>
      </c>
      <c r="B1861" t="s">
        <v>4793</v>
      </c>
      <c r="C1861" t="str">
        <f t="shared" si="145"/>
        <v>ticks_g_4_NSLandcoverESA20a</v>
      </c>
      <c r="D1861">
        <v>175</v>
      </c>
      <c r="E1861">
        <v>77.3</v>
      </c>
      <c r="F1861">
        <v>4.09</v>
      </c>
      <c r="G1861">
        <v>2.08</v>
      </c>
      <c r="H1861">
        <v>55</v>
      </c>
      <c r="I1861">
        <v>34.200000000000003</v>
      </c>
      <c r="J1861">
        <v>22.7</v>
      </c>
      <c r="K1861">
        <v>16.100000000000001</v>
      </c>
      <c r="L1861">
        <v>14.3</v>
      </c>
      <c r="M1861">
        <v>14.1</v>
      </c>
      <c r="N1861">
        <f>VLOOKUP(C1861,'Original PWC Results'!C:E,3,FALSE)</f>
        <v>96.8</v>
      </c>
      <c r="O1861">
        <f t="shared" si="148"/>
        <v>0.79855371900826444</v>
      </c>
      <c r="R1861">
        <f t="shared" si="146"/>
        <v>9</v>
      </c>
      <c r="S1861">
        <f t="shared" si="147"/>
        <v>17</v>
      </c>
    </row>
    <row r="1862" spans="1:19" x14ac:dyDescent="0.3">
      <c r="A1862">
        <f t="shared" si="149"/>
        <v>1861</v>
      </c>
      <c r="B1862" t="s">
        <v>4794</v>
      </c>
      <c r="C1862" t="str">
        <f t="shared" si="145"/>
        <v>ticks_g_4_NSLandcoverESA20b</v>
      </c>
      <c r="D1862">
        <v>99.7</v>
      </c>
      <c r="E1862">
        <v>75.7</v>
      </c>
      <c r="F1862">
        <v>4.45</v>
      </c>
      <c r="G1862">
        <v>1.38</v>
      </c>
      <c r="H1862">
        <v>58.4</v>
      </c>
      <c r="I1862">
        <v>46.2</v>
      </c>
      <c r="J1862">
        <v>24.7</v>
      </c>
      <c r="K1862">
        <v>17.399999999999999</v>
      </c>
      <c r="L1862">
        <v>15</v>
      </c>
      <c r="M1862">
        <v>14.6</v>
      </c>
      <c r="N1862">
        <f>VLOOKUP(C1862,'Original PWC Results'!C:E,3,FALSE)</f>
        <v>93.4</v>
      </c>
      <c r="O1862">
        <f t="shared" si="148"/>
        <v>0.81049250535331907</v>
      </c>
      <c r="R1862">
        <f t="shared" si="146"/>
        <v>9</v>
      </c>
      <c r="S1862">
        <f t="shared" si="147"/>
        <v>17</v>
      </c>
    </row>
    <row r="1863" spans="1:19" x14ac:dyDescent="0.3">
      <c r="A1863">
        <f t="shared" si="149"/>
        <v>1862</v>
      </c>
      <c r="B1863" t="s">
        <v>4795</v>
      </c>
      <c r="C1863" t="str">
        <f t="shared" si="145"/>
        <v>ticks_g_4_NSLandcoverESA21</v>
      </c>
      <c r="D1863">
        <v>63.5</v>
      </c>
      <c r="E1863">
        <v>54.2</v>
      </c>
      <c r="F1863">
        <v>2.97</v>
      </c>
      <c r="G1863">
        <v>0.45600000000000002</v>
      </c>
      <c r="H1863">
        <v>46.7</v>
      </c>
      <c r="I1863">
        <v>32.5</v>
      </c>
      <c r="J1863">
        <v>16.7</v>
      </c>
      <c r="K1863">
        <v>11.7</v>
      </c>
      <c r="L1863">
        <v>10.199999999999999</v>
      </c>
      <c r="M1863">
        <v>9.98</v>
      </c>
      <c r="N1863">
        <f>VLOOKUP(C1863,'Original PWC Results'!C:E,3,FALSE)</f>
        <v>72.900000000000006</v>
      </c>
      <c r="O1863">
        <f t="shared" si="148"/>
        <v>0.74348422496570643</v>
      </c>
      <c r="R1863">
        <f t="shared" si="146"/>
        <v>9</v>
      </c>
      <c r="S1863">
        <f t="shared" si="147"/>
        <v>17</v>
      </c>
    </row>
    <row r="1864" spans="1:19" x14ac:dyDescent="0.3">
      <c r="A1864">
        <f t="shared" si="149"/>
        <v>1863</v>
      </c>
      <c r="B1864" t="s">
        <v>4796</v>
      </c>
      <c r="C1864" t="str">
        <f t="shared" si="145"/>
        <v>tobacco_g_7_OtherRowESA1</v>
      </c>
      <c r="D1864">
        <v>157</v>
      </c>
      <c r="E1864">
        <v>155</v>
      </c>
      <c r="F1864">
        <v>17.899999999999999</v>
      </c>
      <c r="G1864">
        <v>6.65</v>
      </c>
      <c r="H1864">
        <v>150</v>
      </c>
      <c r="I1864">
        <v>122</v>
      </c>
      <c r="J1864">
        <v>80.7</v>
      </c>
      <c r="K1864">
        <v>60.8</v>
      </c>
      <c r="L1864">
        <v>62.2</v>
      </c>
      <c r="M1864">
        <v>61.5</v>
      </c>
      <c r="N1864">
        <f>VLOOKUP(C1864,'Original PWC Results'!C:E,3,FALSE)</f>
        <v>208</v>
      </c>
      <c r="O1864">
        <f t="shared" si="148"/>
        <v>0.74519230769230771</v>
      </c>
      <c r="R1864">
        <f t="shared" si="146"/>
        <v>11</v>
      </c>
      <c r="S1864">
        <f t="shared" si="147"/>
        <v>19</v>
      </c>
    </row>
    <row r="1865" spans="1:19" x14ac:dyDescent="0.3">
      <c r="A1865">
        <f t="shared" si="149"/>
        <v>1864</v>
      </c>
      <c r="B1865" t="s">
        <v>4797</v>
      </c>
      <c r="C1865" t="str">
        <f t="shared" si="145"/>
        <v>tobacco_g_7_OtherRowESA2</v>
      </c>
      <c r="D1865">
        <v>38.200000000000003</v>
      </c>
      <c r="E1865">
        <v>37.4</v>
      </c>
      <c r="F1865">
        <v>4.49</v>
      </c>
      <c r="G1865">
        <v>2.74</v>
      </c>
      <c r="H1865">
        <v>35</v>
      </c>
      <c r="I1865">
        <v>28.7</v>
      </c>
      <c r="J1865">
        <v>18.7</v>
      </c>
      <c r="K1865">
        <v>15.2</v>
      </c>
      <c r="L1865">
        <v>11.6</v>
      </c>
      <c r="M1865">
        <v>11.5</v>
      </c>
      <c r="N1865">
        <f>VLOOKUP(C1865,'Original PWC Results'!C:E,3,FALSE)</f>
        <v>58.4</v>
      </c>
      <c r="O1865">
        <f t="shared" si="148"/>
        <v>0.6404109589041096</v>
      </c>
      <c r="R1865">
        <f t="shared" si="146"/>
        <v>11</v>
      </c>
      <c r="S1865">
        <f t="shared" si="147"/>
        <v>19</v>
      </c>
    </row>
    <row r="1866" spans="1:19" x14ac:dyDescent="0.3">
      <c r="A1866">
        <f t="shared" si="149"/>
        <v>1865</v>
      </c>
      <c r="B1866" t="s">
        <v>4798</v>
      </c>
      <c r="C1866" t="str">
        <f t="shared" si="145"/>
        <v>tobacco_g_7_OtherRowESA3</v>
      </c>
      <c r="D1866">
        <v>137</v>
      </c>
      <c r="E1866">
        <v>135</v>
      </c>
      <c r="F1866">
        <v>17.899999999999999</v>
      </c>
      <c r="G1866">
        <v>9.41</v>
      </c>
      <c r="H1866">
        <v>130</v>
      </c>
      <c r="I1866">
        <v>114</v>
      </c>
      <c r="J1866">
        <v>79.400000000000006</v>
      </c>
      <c r="K1866">
        <v>63.3</v>
      </c>
      <c r="L1866">
        <v>50.6</v>
      </c>
      <c r="M1866">
        <v>50.1</v>
      </c>
      <c r="N1866">
        <f>VLOOKUP(C1866,'Original PWC Results'!C:E,3,FALSE)</f>
        <v>206</v>
      </c>
      <c r="O1866">
        <f t="shared" si="148"/>
        <v>0.65533980582524276</v>
      </c>
      <c r="R1866">
        <f t="shared" si="146"/>
        <v>11</v>
      </c>
      <c r="S1866">
        <f t="shared" si="147"/>
        <v>19</v>
      </c>
    </row>
    <row r="1867" spans="1:19" x14ac:dyDescent="0.3">
      <c r="A1867">
        <f t="shared" si="149"/>
        <v>1866</v>
      </c>
      <c r="B1867" t="s">
        <v>4799</v>
      </c>
      <c r="C1867" t="str">
        <f t="shared" si="145"/>
        <v>tobacco_g_7_OtherRowESA4</v>
      </c>
      <c r="D1867">
        <v>41.1</v>
      </c>
      <c r="E1867">
        <v>40.1</v>
      </c>
      <c r="F1867">
        <v>5.61</v>
      </c>
      <c r="G1867">
        <v>3.78</v>
      </c>
      <c r="H1867">
        <v>37.4</v>
      </c>
      <c r="I1867">
        <v>29.7</v>
      </c>
      <c r="J1867">
        <v>20.399999999999999</v>
      </c>
      <c r="K1867">
        <v>16.3</v>
      </c>
      <c r="L1867">
        <v>12.1</v>
      </c>
      <c r="M1867">
        <v>11.9</v>
      </c>
      <c r="N1867">
        <f>VLOOKUP(C1867,'Original PWC Results'!C:E,3,FALSE)</f>
        <v>64.099999999999994</v>
      </c>
      <c r="O1867">
        <f t="shared" si="148"/>
        <v>0.62558502340093614</v>
      </c>
      <c r="R1867">
        <f t="shared" si="146"/>
        <v>11</v>
      </c>
      <c r="S1867">
        <f t="shared" si="147"/>
        <v>19</v>
      </c>
    </row>
    <row r="1868" spans="1:19" x14ac:dyDescent="0.3">
      <c r="A1868">
        <f t="shared" si="149"/>
        <v>1867</v>
      </c>
      <c r="B1868" t="s">
        <v>4800</v>
      </c>
      <c r="C1868" t="str">
        <f t="shared" si="145"/>
        <v>tobacco_g_7_OtherRowESA5</v>
      </c>
      <c r="D1868">
        <v>71.2</v>
      </c>
      <c r="E1868">
        <v>70.400000000000006</v>
      </c>
      <c r="F1868">
        <v>9.15</v>
      </c>
      <c r="G1868">
        <v>4.22</v>
      </c>
      <c r="H1868">
        <v>67.8</v>
      </c>
      <c r="I1868">
        <v>60.5</v>
      </c>
      <c r="J1868">
        <v>44.6</v>
      </c>
      <c r="K1868">
        <v>33.6</v>
      </c>
      <c r="L1868">
        <v>29.4</v>
      </c>
      <c r="M1868">
        <v>29</v>
      </c>
      <c r="N1868">
        <f>VLOOKUP(C1868,'Original PWC Results'!C:E,3,FALSE)</f>
        <v>116</v>
      </c>
      <c r="O1868">
        <f t="shared" si="148"/>
        <v>0.60689655172413803</v>
      </c>
      <c r="R1868">
        <f t="shared" si="146"/>
        <v>11</v>
      </c>
      <c r="S1868">
        <f t="shared" si="147"/>
        <v>19</v>
      </c>
    </row>
    <row r="1869" spans="1:19" x14ac:dyDescent="0.3">
      <c r="A1869">
        <f t="shared" si="149"/>
        <v>1868</v>
      </c>
      <c r="B1869" t="s">
        <v>4801</v>
      </c>
      <c r="C1869" t="str">
        <f t="shared" si="145"/>
        <v>tobacco_g_7_OtherRowESA6</v>
      </c>
      <c r="D1869">
        <v>56.1</v>
      </c>
      <c r="E1869">
        <v>55.1</v>
      </c>
      <c r="F1869">
        <v>6.55</v>
      </c>
      <c r="G1869">
        <v>3.86</v>
      </c>
      <c r="H1869">
        <v>52.1</v>
      </c>
      <c r="I1869">
        <v>44</v>
      </c>
      <c r="J1869">
        <v>28.5</v>
      </c>
      <c r="K1869">
        <v>23.1</v>
      </c>
      <c r="L1869">
        <v>17.8</v>
      </c>
      <c r="M1869">
        <v>17.5</v>
      </c>
      <c r="N1869">
        <f>VLOOKUP(C1869,'Original PWC Results'!C:E,3,FALSE)</f>
        <v>96.8</v>
      </c>
      <c r="O1869">
        <f t="shared" si="148"/>
        <v>0.56921487603305787</v>
      </c>
      <c r="R1869">
        <f t="shared" si="146"/>
        <v>11</v>
      </c>
      <c r="S1869">
        <f t="shared" si="147"/>
        <v>19</v>
      </c>
    </row>
    <row r="1870" spans="1:19" x14ac:dyDescent="0.3">
      <c r="A1870">
        <f t="shared" si="149"/>
        <v>1869</v>
      </c>
      <c r="B1870" t="s">
        <v>4802</v>
      </c>
      <c r="C1870" t="str">
        <f t="shared" si="145"/>
        <v>tobacco_g_7_OtherRowESA7</v>
      </c>
      <c r="D1870">
        <v>75</v>
      </c>
      <c r="E1870">
        <v>73.2</v>
      </c>
      <c r="F1870">
        <v>7.12</v>
      </c>
      <c r="G1870">
        <v>5.2</v>
      </c>
      <c r="H1870">
        <v>68.3</v>
      </c>
      <c r="I1870">
        <v>50.4</v>
      </c>
      <c r="J1870">
        <v>31.2</v>
      </c>
      <c r="K1870">
        <v>23.1</v>
      </c>
      <c r="L1870">
        <v>25.6</v>
      </c>
      <c r="M1870">
        <v>25.2</v>
      </c>
      <c r="N1870">
        <f>VLOOKUP(C1870,'Original PWC Results'!C:E,3,FALSE)</f>
        <v>115</v>
      </c>
      <c r="O1870">
        <f t="shared" si="148"/>
        <v>0.63652173913043486</v>
      </c>
      <c r="R1870">
        <f t="shared" si="146"/>
        <v>11</v>
      </c>
      <c r="S1870">
        <f t="shared" si="147"/>
        <v>19</v>
      </c>
    </row>
    <row r="1871" spans="1:19" x14ac:dyDescent="0.3">
      <c r="A1871">
        <f t="shared" si="149"/>
        <v>1870</v>
      </c>
      <c r="B1871" t="s">
        <v>4803</v>
      </c>
      <c r="C1871" t="str">
        <f t="shared" si="145"/>
        <v>tobacco_g_7_OtherRowESA8</v>
      </c>
      <c r="D1871">
        <v>43.6</v>
      </c>
      <c r="E1871">
        <v>42.4</v>
      </c>
      <c r="F1871">
        <v>3.78</v>
      </c>
      <c r="G1871">
        <v>2.4300000000000002</v>
      </c>
      <c r="H1871">
        <v>39.5</v>
      </c>
      <c r="I1871">
        <v>30.9</v>
      </c>
      <c r="J1871">
        <v>19.3</v>
      </c>
      <c r="K1871">
        <v>13.9</v>
      </c>
      <c r="L1871">
        <v>11.7</v>
      </c>
      <c r="M1871">
        <v>11.4</v>
      </c>
      <c r="N1871">
        <f>VLOOKUP(C1871,'Original PWC Results'!C:E,3,FALSE)</f>
        <v>72</v>
      </c>
      <c r="O1871">
        <f t="shared" si="148"/>
        <v>0.58888888888888891</v>
      </c>
      <c r="R1871">
        <f t="shared" si="146"/>
        <v>11</v>
      </c>
      <c r="S1871">
        <f t="shared" si="147"/>
        <v>19</v>
      </c>
    </row>
    <row r="1872" spans="1:19" x14ac:dyDescent="0.3">
      <c r="A1872">
        <f t="shared" si="149"/>
        <v>1871</v>
      </c>
      <c r="B1872" t="s">
        <v>4804</v>
      </c>
      <c r="C1872" t="str">
        <f t="shared" si="145"/>
        <v>tobacco_g_7_OtherRowESA10a</v>
      </c>
      <c r="D1872">
        <v>113</v>
      </c>
      <c r="E1872">
        <v>111</v>
      </c>
      <c r="F1872">
        <v>9.9600000000000009</v>
      </c>
      <c r="G1872">
        <v>5.08</v>
      </c>
      <c r="H1872">
        <v>105</v>
      </c>
      <c r="I1872">
        <v>77.7</v>
      </c>
      <c r="J1872">
        <v>44.9</v>
      </c>
      <c r="K1872">
        <v>33.6</v>
      </c>
      <c r="L1872">
        <v>28.3</v>
      </c>
      <c r="M1872">
        <v>27.9</v>
      </c>
      <c r="N1872">
        <f>VLOOKUP(C1872,'Original PWC Results'!C:E,3,FALSE)</f>
        <v>157</v>
      </c>
      <c r="O1872">
        <f t="shared" si="148"/>
        <v>0.70700636942675155</v>
      </c>
      <c r="R1872">
        <f t="shared" si="146"/>
        <v>11</v>
      </c>
      <c r="S1872">
        <f t="shared" si="147"/>
        <v>19</v>
      </c>
    </row>
    <row r="1873" spans="1:19" x14ac:dyDescent="0.3">
      <c r="A1873">
        <f t="shared" si="149"/>
        <v>1872</v>
      </c>
      <c r="B1873" t="s">
        <v>4805</v>
      </c>
      <c r="C1873" t="str">
        <f t="shared" si="145"/>
        <v>tobacco_g_7_OtherRowESA10b</v>
      </c>
      <c r="D1873">
        <v>66</v>
      </c>
      <c r="E1873">
        <v>65.3</v>
      </c>
      <c r="F1873">
        <v>9.1999999999999993</v>
      </c>
      <c r="G1873">
        <v>5.79</v>
      </c>
      <c r="H1873">
        <v>63.2</v>
      </c>
      <c r="I1873">
        <v>56.3</v>
      </c>
      <c r="J1873">
        <v>39.5</v>
      </c>
      <c r="K1873">
        <v>30.8</v>
      </c>
      <c r="L1873">
        <v>24.1</v>
      </c>
      <c r="M1873">
        <v>23.9</v>
      </c>
      <c r="N1873">
        <f>VLOOKUP(C1873,'Original PWC Results'!C:E,3,FALSE)</f>
        <v>87.7</v>
      </c>
      <c r="O1873">
        <f t="shared" si="148"/>
        <v>0.74458380843785632</v>
      </c>
      <c r="R1873">
        <f t="shared" si="146"/>
        <v>11</v>
      </c>
      <c r="S1873">
        <f t="shared" si="147"/>
        <v>19</v>
      </c>
    </row>
    <row r="1874" spans="1:19" x14ac:dyDescent="0.3">
      <c r="A1874">
        <f t="shared" si="149"/>
        <v>1873</v>
      </c>
      <c r="B1874" t="s">
        <v>4806</v>
      </c>
      <c r="C1874" t="str">
        <f t="shared" si="145"/>
        <v>tobacco_g_7_OtherRowESA11a</v>
      </c>
      <c r="D1874">
        <v>166</v>
      </c>
      <c r="E1874">
        <v>163</v>
      </c>
      <c r="F1874">
        <v>16.7</v>
      </c>
      <c r="G1874">
        <v>8.89</v>
      </c>
      <c r="H1874">
        <v>158</v>
      </c>
      <c r="I1874">
        <v>132</v>
      </c>
      <c r="J1874">
        <v>81.8</v>
      </c>
      <c r="K1874">
        <v>60.3</v>
      </c>
      <c r="L1874">
        <v>52.3</v>
      </c>
      <c r="M1874">
        <v>51.5</v>
      </c>
      <c r="N1874">
        <f>VLOOKUP(C1874,'Original PWC Results'!C:E,3,FALSE)</f>
        <v>225</v>
      </c>
      <c r="O1874">
        <f t="shared" si="148"/>
        <v>0.72444444444444445</v>
      </c>
      <c r="R1874">
        <f t="shared" si="146"/>
        <v>11</v>
      </c>
      <c r="S1874">
        <f t="shared" si="147"/>
        <v>19</v>
      </c>
    </row>
    <row r="1875" spans="1:19" x14ac:dyDescent="0.3">
      <c r="A1875">
        <f t="shared" si="149"/>
        <v>1874</v>
      </c>
      <c r="B1875" t="s">
        <v>4807</v>
      </c>
      <c r="C1875" t="str">
        <f t="shared" si="145"/>
        <v>tobacco_g_7_OtherRowESA11b</v>
      </c>
      <c r="D1875">
        <v>98.3</v>
      </c>
      <c r="E1875">
        <v>96.4</v>
      </c>
      <c r="F1875">
        <v>9.9</v>
      </c>
      <c r="G1875">
        <v>4.55</v>
      </c>
      <c r="H1875">
        <v>90.9</v>
      </c>
      <c r="I1875">
        <v>72.400000000000006</v>
      </c>
      <c r="J1875">
        <v>47.1</v>
      </c>
      <c r="K1875">
        <v>34.1</v>
      </c>
      <c r="L1875">
        <v>30.9</v>
      </c>
      <c r="M1875">
        <v>30.3</v>
      </c>
      <c r="N1875">
        <f>VLOOKUP(C1875,'Original PWC Results'!C:E,3,FALSE)</f>
        <v>141</v>
      </c>
      <c r="O1875">
        <f t="shared" si="148"/>
        <v>0.68368794326241134</v>
      </c>
      <c r="R1875">
        <f t="shared" si="146"/>
        <v>11</v>
      </c>
      <c r="S1875">
        <f t="shared" si="147"/>
        <v>19</v>
      </c>
    </row>
    <row r="1876" spans="1:19" x14ac:dyDescent="0.3">
      <c r="A1876">
        <f t="shared" si="149"/>
        <v>1875</v>
      </c>
      <c r="B1876" t="s">
        <v>4808</v>
      </c>
      <c r="C1876" t="str">
        <f t="shared" si="145"/>
        <v>tobacco_g_4_OtherRowESA1</v>
      </c>
      <c r="D1876">
        <v>302</v>
      </c>
      <c r="E1876">
        <v>180</v>
      </c>
      <c r="F1876">
        <v>14.4</v>
      </c>
      <c r="G1876">
        <v>7.67</v>
      </c>
      <c r="H1876">
        <v>140</v>
      </c>
      <c r="I1876">
        <v>101</v>
      </c>
      <c r="J1876">
        <v>62.9</v>
      </c>
      <c r="K1876">
        <v>49.7</v>
      </c>
      <c r="L1876">
        <v>98.8</v>
      </c>
      <c r="M1876">
        <v>97.1</v>
      </c>
      <c r="N1876">
        <f>VLOOKUP(C1876,'Original PWC Results'!C:E,3,FALSE)</f>
        <v>238</v>
      </c>
      <c r="O1876">
        <f t="shared" si="148"/>
        <v>0.75630252100840334</v>
      </c>
      <c r="R1876">
        <f t="shared" si="146"/>
        <v>11</v>
      </c>
      <c r="S1876">
        <f t="shared" si="147"/>
        <v>19</v>
      </c>
    </row>
    <row r="1877" spans="1:19" x14ac:dyDescent="0.3">
      <c r="A1877">
        <f t="shared" si="149"/>
        <v>1876</v>
      </c>
      <c r="B1877" t="s">
        <v>4809</v>
      </c>
      <c r="C1877" t="str">
        <f t="shared" si="145"/>
        <v>tobacco_g_4_OtherRowESA2</v>
      </c>
      <c r="D1877">
        <v>59.4</v>
      </c>
      <c r="E1877">
        <v>48.3</v>
      </c>
      <c r="F1877">
        <v>5.03</v>
      </c>
      <c r="G1877">
        <v>2.52</v>
      </c>
      <c r="H1877">
        <v>45</v>
      </c>
      <c r="I1877">
        <v>34.700000000000003</v>
      </c>
      <c r="J1877">
        <v>21</v>
      </c>
      <c r="K1877">
        <v>16.7</v>
      </c>
      <c r="L1877">
        <v>13.1</v>
      </c>
      <c r="M1877">
        <v>12.9</v>
      </c>
      <c r="N1877">
        <f>VLOOKUP(C1877,'Original PWC Results'!C:E,3,FALSE)</f>
        <v>86</v>
      </c>
      <c r="O1877">
        <f t="shared" si="148"/>
        <v>0.56162790697674414</v>
      </c>
      <c r="R1877">
        <f t="shared" si="146"/>
        <v>11</v>
      </c>
      <c r="S1877">
        <f t="shared" si="147"/>
        <v>19</v>
      </c>
    </row>
    <row r="1878" spans="1:19" x14ac:dyDescent="0.3">
      <c r="A1878">
        <f t="shared" si="149"/>
        <v>1877</v>
      </c>
      <c r="B1878" t="s">
        <v>4810</v>
      </c>
      <c r="C1878" t="str">
        <f t="shared" si="145"/>
        <v>tobacco_g_4_OtherRowESA3</v>
      </c>
      <c r="D1878">
        <v>260</v>
      </c>
      <c r="E1878">
        <v>193</v>
      </c>
      <c r="F1878">
        <v>18.399999999999999</v>
      </c>
      <c r="G1878">
        <v>11.3</v>
      </c>
      <c r="H1878">
        <v>161</v>
      </c>
      <c r="I1878">
        <v>137</v>
      </c>
      <c r="J1878">
        <v>91.6</v>
      </c>
      <c r="K1878">
        <v>68.8</v>
      </c>
      <c r="L1878">
        <v>64.7</v>
      </c>
      <c r="M1878">
        <v>64.2</v>
      </c>
      <c r="N1878">
        <f>VLOOKUP(C1878,'Original PWC Results'!C:E,3,FALSE)</f>
        <v>275</v>
      </c>
      <c r="O1878">
        <f t="shared" si="148"/>
        <v>0.70181818181818179</v>
      </c>
      <c r="R1878">
        <f t="shared" si="146"/>
        <v>11</v>
      </c>
      <c r="S1878">
        <f t="shared" si="147"/>
        <v>19</v>
      </c>
    </row>
    <row r="1879" spans="1:19" x14ac:dyDescent="0.3">
      <c r="A1879">
        <f t="shared" si="149"/>
        <v>1878</v>
      </c>
      <c r="B1879" t="s">
        <v>4811</v>
      </c>
      <c r="C1879" t="str">
        <f t="shared" si="145"/>
        <v>tobacco_g_4_OtherRowESA4</v>
      </c>
      <c r="D1879">
        <v>75.599999999999994</v>
      </c>
      <c r="E1879">
        <v>63.9</v>
      </c>
      <c r="F1879">
        <v>5.58</v>
      </c>
      <c r="G1879">
        <v>3.63</v>
      </c>
      <c r="H1879">
        <v>53.3</v>
      </c>
      <c r="I1879">
        <v>39.200000000000003</v>
      </c>
      <c r="J1879">
        <v>22.3</v>
      </c>
      <c r="K1879">
        <v>17.2</v>
      </c>
      <c r="L1879">
        <v>13.4</v>
      </c>
      <c r="M1879">
        <v>13.2</v>
      </c>
      <c r="N1879">
        <f>VLOOKUP(C1879,'Original PWC Results'!C:E,3,FALSE)</f>
        <v>107</v>
      </c>
      <c r="O1879">
        <f t="shared" si="148"/>
        <v>0.59719626168224293</v>
      </c>
      <c r="R1879">
        <f t="shared" si="146"/>
        <v>11</v>
      </c>
      <c r="S1879">
        <f t="shared" si="147"/>
        <v>19</v>
      </c>
    </row>
    <row r="1880" spans="1:19" x14ac:dyDescent="0.3">
      <c r="A1880">
        <f t="shared" si="149"/>
        <v>1879</v>
      </c>
      <c r="B1880" t="s">
        <v>4812</v>
      </c>
      <c r="C1880" t="str">
        <f t="shared" si="145"/>
        <v>tobacco_g_4_OtherRowESA5</v>
      </c>
      <c r="D1880">
        <v>128</v>
      </c>
      <c r="E1880">
        <v>113</v>
      </c>
      <c r="F1880">
        <v>12.1</v>
      </c>
      <c r="G1880">
        <v>4.9800000000000004</v>
      </c>
      <c r="H1880">
        <v>105</v>
      </c>
      <c r="I1880">
        <v>89.7</v>
      </c>
      <c r="J1880">
        <v>60.4</v>
      </c>
      <c r="K1880">
        <v>45</v>
      </c>
      <c r="L1880">
        <v>46.2</v>
      </c>
      <c r="M1880">
        <v>45.7</v>
      </c>
      <c r="N1880">
        <f>VLOOKUP(C1880,'Original PWC Results'!C:E,3,FALSE)</f>
        <v>176</v>
      </c>
      <c r="O1880">
        <f t="shared" si="148"/>
        <v>0.64204545454545459</v>
      </c>
      <c r="R1880">
        <f t="shared" si="146"/>
        <v>11</v>
      </c>
      <c r="S1880">
        <f t="shared" si="147"/>
        <v>19</v>
      </c>
    </row>
    <row r="1881" spans="1:19" x14ac:dyDescent="0.3">
      <c r="A1881">
        <f t="shared" si="149"/>
        <v>1880</v>
      </c>
      <c r="B1881" t="s">
        <v>4813</v>
      </c>
      <c r="C1881" t="str">
        <f t="shared" si="145"/>
        <v>tobacco_g_4_OtherRowESA6</v>
      </c>
      <c r="D1881">
        <v>103</v>
      </c>
      <c r="E1881">
        <v>88.1</v>
      </c>
      <c r="F1881">
        <v>7.6</v>
      </c>
      <c r="G1881">
        <v>4.51</v>
      </c>
      <c r="H1881">
        <v>75</v>
      </c>
      <c r="I1881">
        <v>57.5</v>
      </c>
      <c r="J1881">
        <v>36.9</v>
      </c>
      <c r="K1881">
        <v>27.7</v>
      </c>
      <c r="L1881">
        <v>23.8</v>
      </c>
      <c r="M1881">
        <v>23.6</v>
      </c>
      <c r="N1881">
        <f>VLOOKUP(C1881,'Original PWC Results'!C:E,3,FALSE)</f>
        <v>140</v>
      </c>
      <c r="O1881">
        <f t="shared" si="148"/>
        <v>0.62928571428571423</v>
      </c>
      <c r="R1881">
        <f t="shared" si="146"/>
        <v>11</v>
      </c>
      <c r="S1881">
        <f t="shared" si="147"/>
        <v>19</v>
      </c>
    </row>
    <row r="1882" spans="1:19" x14ac:dyDescent="0.3">
      <c r="A1882">
        <f t="shared" si="149"/>
        <v>1881</v>
      </c>
      <c r="B1882" t="s">
        <v>4814</v>
      </c>
      <c r="C1882" t="str">
        <f t="shared" si="145"/>
        <v>tobacco_g_4_OtherRowESA7</v>
      </c>
      <c r="D1882">
        <v>133</v>
      </c>
      <c r="E1882">
        <v>111</v>
      </c>
      <c r="F1882">
        <v>9.6999999999999993</v>
      </c>
      <c r="G1882">
        <v>6.54</v>
      </c>
      <c r="H1882">
        <v>98.1</v>
      </c>
      <c r="I1882">
        <v>72.400000000000006</v>
      </c>
      <c r="J1882">
        <v>45.3</v>
      </c>
      <c r="K1882">
        <v>33.4</v>
      </c>
      <c r="L1882">
        <v>48.5</v>
      </c>
      <c r="M1882">
        <v>48.1</v>
      </c>
      <c r="N1882">
        <f>VLOOKUP(C1882,'Original PWC Results'!C:E,3,FALSE)</f>
        <v>178</v>
      </c>
      <c r="O1882">
        <f t="shared" si="148"/>
        <v>0.6235955056179775</v>
      </c>
      <c r="R1882">
        <f t="shared" si="146"/>
        <v>11</v>
      </c>
      <c r="S1882">
        <f t="shared" si="147"/>
        <v>19</v>
      </c>
    </row>
    <row r="1883" spans="1:19" x14ac:dyDescent="0.3">
      <c r="A1883">
        <f t="shared" si="149"/>
        <v>1882</v>
      </c>
      <c r="B1883" t="s">
        <v>4815</v>
      </c>
      <c r="C1883" t="str">
        <f t="shared" si="145"/>
        <v>tobacco_g_4_OtherRowESA8</v>
      </c>
      <c r="D1883">
        <v>77</v>
      </c>
      <c r="E1883">
        <v>70.099999999999994</v>
      </c>
      <c r="F1883">
        <v>4.8899999999999997</v>
      </c>
      <c r="G1883">
        <v>2.72</v>
      </c>
      <c r="H1883">
        <v>61.7</v>
      </c>
      <c r="I1883">
        <v>43.4</v>
      </c>
      <c r="J1883">
        <v>26.6</v>
      </c>
      <c r="K1883">
        <v>18.899999999999999</v>
      </c>
      <c r="L1883">
        <v>15.8</v>
      </c>
      <c r="M1883">
        <v>15.5</v>
      </c>
      <c r="N1883">
        <f>VLOOKUP(C1883,'Original PWC Results'!C:E,3,FALSE)</f>
        <v>127</v>
      </c>
      <c r="O1883">
        <f t="shared" si="148"/>
        <v>0.5519685039370078</v>
      </c>
      <c r="R1883">
        <f t="shared" si="146"/>
        <v>11</v>
      </c>
      <c r="S1883">
        <f t="shared" si="147"/>
        <v>19</v>
      </c>
    </row>
    <row r="1884" spans="1:19" x14ac:dyDescent="0.3">
      <c r="A1884">
        <f t="shared" si="149"/>
        <v>1883</v>
      </c>
      <c r="B1884" t="s">
        <v>4816</v>
      </c>
      <c r="C1884" t="str">
        <f t="shared" si="145"/>
        <v>tobacco_g_4_OtherRowESA10a</v>
      </c>
      <c r="D1884">
        <v>188</v>
      </c>
      <c r="E1884">
        <v>162</v>
      </c>
      <c r="F1884">
        <v>12.8</v>
      </c>
      <c r="G1884">
        <v>6.31</v>
      </c>
      <c r="H1884">
        <v>146</v>
      </c>
      <c r="I1884">
        <v>104</v>
      </c>
      <c r="J1884">
        <v>63</v>
      </c>
      <c r="K1884">
        <v>45.8</v>
      </c>
      <c r="L1884">
        <v>40.1</v>
      </c>
      <c r="M1884">
        <v>39.5</v>
      </c>
      <c r="N1884">
        <f>VLOOKUP(C1884,'Original PWC Results'!C:E,3,FALSE)</f>
        <v>218</v>
      </c>
      <c r="O1884">
        <f t="shared" si="148"/>
        <v>0.74311926605504586</v>
      </c>
      <c r="R1884">
        <f t="shared" si="146"/>
        <v>11</v>
      </c>
      <c r="S1884">
        <f t="shared" si="147"/>
        <v>19</v>
      </c>
    </row>
    <row r="1885" spans="1:19" x14ac:dyDescent="0.3">
      <c r="A1885">
        <f t="shared" si="149"/>
        <v>1884</v>
      </c>
      <c r="B1885" t="s">
        <v>4817</v>
      </c>
      <c r="C1885" t="str">
        <f t="shared" si="145"/>
        <v>tobacco_g_4_OtherRowESA10b</v>
      </c>
      <c r="D1885">
        <v>115</v>
      </c>
      <c r="E1885">
        <v>103</v>
      </c>
      <c r="F1885">
        <v>13.4</v>
      </c>
      <c r="G1885">
        <v>7.32</v>
      </c>
      <c r="H1885">
        <v>94.5</v>
      </c>
      <c r="I1885">
        <v>85.3</v>
      </c>
      <c r="J1885">
        <v>59.7</v>
      </c>
      <c r="K1885">
        <v>46</v>
      </c>
      <c r="L1885">
        <v>36.5</v>
      </c>
      <c r="M1885">
        <v>36.1</v>
      </c>
      <c r="N1885">
        <f>VLOOKUP(C1885,'Original PWC Results'!C:E,3,FALSE)</f>
        <v>141</v>
      </c>
      <c r="O1885">
        <f t="shared" si="148"/>
        <v>0.73049645390070927</v>
      </c>
      <c r="R1885">
        <f t="shared" si="146"/>
        <v>11</v>
      </c>
      <c r="S1885">
        <f t="shared" si="147"/>
        <v>19</v>
      </c>
    </row>
    <row r="1886" spans="1:19" x14ac:dyDescent="0.3">
      <c r="A1886">
        <f t="shared" si="149"/>
        <v>1885</v>
      </c>
      <c r="B1886" t="s">
        <v>4818</v>
      </c>
      <c r="C1886" t="str">
        <f t="shared" si="145"/>
        <v>tobacco_g_4_OtherRowESA11a</v>
      </c>
      <c r="D1886">
        <v>287</v>
      </c>
      <c r="E1886">
        <v>231</v>
      </c>
      <c r="F1886">
        <v>17.7</v>
      </c>
      <c r="G1886">
        <v>11.5</v>
      </c>
      <c r="H1886">
        <v>190</v>
      </c>
      <c r="I1886">
        <v>146</v>
      </c>
      <c r="J1886">
        <v>95.7</v>
      </c>
      <c r="K1886">
        <v>68.2</v>
      </c>
      <c r="L1886">
        <v>68.099999999999994</v>
      </c>
      <c r="M1886">
        <v>67</v>
      </c>
      <c r="N1886">
        <f>VLOOKUP(C1886,'Original PWC Results'!C:E,3,FALSE)</f>
        <v>303</v>
      </c>
      <c r="O1886">
        <f t="shared" si="148"/>
        <v>0.76237623762376239</v>
      </c>
      <c r="R1886">
        <f t="shared" si="146"/>
        <v>11</v>
      </c>
      <c r="S1886">
        <f t="shared" si="147"/>
        <v>19</v>
      </c>
    </row>
    <row r="1887" spans="1:19" x14ac:dyDescent="0.3">
      <c r="A1887">
        <f t="shared" si="149"/>
        <v>1886</v>
      </c>
      <c r="B1887" t="s">
        <v>4819</v>
      </c>
      <c r="C1887" t="str">
        <f t="shared" si="145"/>
        <v>tobacco_g_4_OtherRowESA11b</v>
      </c>
      <c r="D1887">
        <v>170</v>
      </c>
      <c r="E1887">
        <v>135</v>
      </c>
      <c r="F1887">
        <v>11.8</v>
      </c>
      <c r="G1887">
        <v>5.94</v>
      </c>
      <c r="H1887">
        <v>117</v>
      </c>
      <c r="I1887">
        <v>87.7</v>
      </c>
      <c r="J1887">
        <v>50.2</v>
      </c>
      <c r="K1887">
        <v>36.200000000000003</v>
      </c>
      <c r="L1887">
        <v>40.700000000000003</v>
      </c>
      <c r="M1887">
        <v>40</v>
      </c>
      <c r="N1887">
        <f>VLOOKUP(C1887,'Original PWC Results'!C:E,3,FALSE)</f>
        <v>186</v>
      </c>
      <c r="O1887">
        <f t="shared" si="148"/>
        <v>0.72580645161290325</v>
      </c>
      <c r="R1887">
        <f t="shared" si="146"/>
        <v>11</v>
      </c>
      <c r="S1887">
        <f t="shared" si="147"/>
        <v>19</v>
      </c>
    </row>
    <row r="1888" spans="1:19" x14ac:dyDescent="0.3">
      <c r="A1888">
        <f t="shared" si="149"/>
        <v>1887</v>
      </c>
      <c r="B1888" t="s">
        <v>4820</v>
      </c>
      <c r="C1888" t="str">
        <f t="shared" si="145"/>
        <v>tree_nuts_g_7_OrchardESA1</v>
      </c>
      <c r="D1888">
        <v>79.599999999999994</v>
      </c>
      <c r="E1888">
        <v>78.599999999999994</v>
      </c>
      <c r="F1888">
        <v>11</v>
      </c>
      <c r="G1888">
        <v>8.36</v>
      </c>
      <c r="H1888">
        <v>75.599999999999994</v>
      </c>
      <c r="I1888">
        <v>68.3</v>
      </c>
      <c r="J1888">
        <v>48.6</v>
      </c>
      <c r="K1888">
        <v>38</v>
      </c>
      <c r="L1888">
        <v>30.1</v>
      </c>
      <c r="M1888">
        <v>29.8</v>
      </c>
      <c r="N1888">
        <f>VLOOKUP(C1888,'Original PWC Results'!C:E,3,FALSE)</f>
        <v>139</v>
      </c>
      <c r="O1888">
        <f t="shared" si="148"/>
        <v>0.56546762589928057</v>
      </c>
      <c r="R1888">
        <f t="shared" si="146"/>
        <v>13</v>
      </c>
      <c r="S1888">
        <f t="shared" si="147"/>
        <v>21</v>
      </c>
    </row>
    <row r="1889" spans="1:19" x14ac:dyDescent="0.3">
      <c r="A1889">
        <f t="shared" si="149"/>
        <v>1888</v>
      </c>
      <c r="B1889" t="s">
        <v>4821</v>
      </c>
      <c r="C1889" t="str">
        <f t="shared" si="145"/>
        <v>tree_nuts_g_7_OrchardESA2</v>
      </c>
      <c r="D1889">
        <v>87.2</v>
      </c>
      <c r="E1889">
        <v>85.3</v>
      </c>
      <c r="F1889">
        <v>10.5</v>
      </c>
      <c r="G1889">
        <v>6.27</v>
      </c>
      <c r="H1889">
        <v>80</v>
      </c>
      <c r="I1889">
        <v>65.400000000000006</v>
      </c>
      <c r="J1889">
        <v>42.1</v>
      </c>
      <c r="K1889">
        <v>32.4</v>
      </c>
      <c r="L1889">
        <v>25.9</v>
      </c>
      <c r="M1889">
        <v>25.6</v>
      </c>
      <c r="N1889">
        <f>VLOOKUP(C1889,'Original PWC Results'!C:E,3,FALSE)</f>
        <v>154</v>
      </c>
      <c r="O1889">
        <f t="shared" si="148"/>
        <v>0.55389610389610389</v>
      </c>
      <c r="R1889">
        <f t="shared" si="146"/>
        <v>13</v>
      </c>
      <c r="S1889">
        <f t="shared" si="147"/>
        <v>21</v>
      </c>
    </row>
    <row r="1890" spans="1:19" x14ac:dyDescent="0.3">
      <c r="A1890">
        <f t="shared" si="149"/>
        <v>1889</v>
      </c>
      <c r="B1890" t="s">
        <v>4822</v>
      </c>
      <c r="C1890" t="str">
        <f t="shared" si="145"/>
        <v>tree_nuts_g_7_OrchardESA3</v>
      </c>
      <c r="D1890">
        <v>219</v>
      </c>
      <c r="E1890">
        <v>216</v>
      </c>
      <c r="F1890">
        <v>29.6</v>
      </c>
      <c r="G1890">
        <v>15.8</v>
      </c>
      <c r="H1890">
        <v>210</v>
      </c>
      <c r="I1890">
        <v>185</v>
      </c>
      <c r="J1890">
        <v>130</v>
      </c>
      <c r="K1890">
        <v>105</v>
      </c>
      <c r="L1890">
        <v>80.7</v>
      </c>
      <c r="M1890">
        <v>79.900000000000006</v>
      </c>
      <c r="N1890">
        <f>VLOOKUP(C1890,'Original PWC Results'!C:E,3,FALSE)</f>
        <v>322</v>
      </c>
      <c r="O1890">
        <f t="shared" si="148"/>
        <v>0.67080745341614911</v>
      </c>
      <c r="R1890">
        <f t="shared" si="146"/>
        <v>13</v>
      </c>
      <c r="S1890">
        <f t="shared" si="147"/>
        <v>21</v>
      </c>
    </row>
    <row r="1891" spans="1:19" x14ac:dyDescent="0.3">
      <c r="A1891">
        <f t="shared" si="149"/>
        <v>1890</v>
      </c>
      <c r="B1891" t="s">
        <v>4823</v>
      </c>
      <c r="C1891" t="str">
        <f t="shared" si="145"/>
        <v>tree_nuts_g_7_OrchardESA4</v>
      </c>
      <c r="D1891">
        <v>162</v>
      </c>
      <c r="E1891">
        <v>159</v>
      </c>
      <c r="F1891">
        <v>24.3</v>
      </c>
      <c r="G1891">
        <v>12.2</v>
      </c>
      <c r="H1891">
        <v>150</v>
      </c>
      <c r="I1891">
        <v>120</v>
      </c>
      <c r="J1891">
        <v>88.7</v>
      </c>
      <c r="K1891">
        <v>69.7</v>
      </c>
      <c r="L1891">
        <v>59.8</v>
      </c>
      <c r="M1891">
        <v>59.2</v>
      </c>
      <c r="N1891">
        <f>VLOOKUP(C1891,'Original PWC Results'!C:E,3,FALSE)</f>
        <v>233</v>
      </c>
      <c r="O1891">
        <f t="shared" si="148"/>
        <v>0.68240343347639487</v>
      </c>
      <c r="R1891">
        <f t="shared" si="146"/>
        <v>13</v>
      </c>
      <c r="S1891">
        <f t="shared" si="147"/>
        <v>21</v>
      </c>
    </row>
    <row r="1892" spans="1:19" x14ac:dyDescent="0.3">
      <c r="A1892">
        <f t="shared" si="149"/>
        <v>1891</v>
      </c>
      <c r="B1892" t="s">
        <v>4824</v>
      </c>
      <c r="C1892" t="str">
        <f t="shared" si="145"/>
        <v>tree_nuts_g_7_OrchardESA5</v>
      </c>
      <c r="D1892">
        <v>92.3</v>
      </c>
      <c r="E1892">
        <v>90.9</v>
      </c>
      <c r="F1892">
        <v>10.7</v>
      </c>
      <c r="G1892">
        <v>7.16</v>
      </c>
      <c r="H1892">
        <v>86.9</v>
      </c>
      <c r="I1892">
        <v>75.2</v>
      </c>
      <c r="J1892">
        <v>50.9</v>
      </c>
      <c r="K1892">
        <v>38.799999999999997</v>
      </c>
      <c r="L1892">
        <v>31.4</v>
      </c>
      <c r="M1892">
        <v>31</v>
      </c>
      <c r="N1892">
        <f>VLOOKUP(C1892,'Original PWC Results'!C:E,3,FALSE)</f>
        <v>169</v>
      </c>
      <c r="O1892">
        <f t="shared" si="148"/>
        <v>0.53786982248520709</v>
      </c>
      <c r="R1892">
        <f t="shared" si="146"/>
        <v>13</v>
      </c>
      <c r="S1892">
        <f t="shared" si="147"/>
        <v>21</v>
      </c>
    </row>
    <row r="1893" spans="1:19" x14ac:dyDescent="0.3">
      <c r="A1893">
        <f t="shared" si="149"/>
        <v>1892</v>
      </c>
      <c r="B1893" t="s">
        <v>4825</v>
      </c>
      <c r="C1893" t="str">
        <f t="shared" si="145"/>
        <v>tree_nuts_g_7_OrchardESA6</v>
      </c>
      <c r="D1893">
        <v>76.7</v>
      </c>
      <c r="E1893">
        <v>75.3</v>
      </c>
      <c r="F1893">
        <v>8.0500000000000007</v>
      </c>
      <c r="G1893">
        <v>6.39</v>
      </c>
      <c r="H1893">
        <v>71.599999999999994</v>
      </c>
      <c r="I1893">
        <v>58.5</v>
      </c>
      <c r="J1893">
        <v>38.6</v>
      </c>
      <c r="K1893">
        <v>29.4</v>
      </c>
      <c r="L1893">
        <v>23.6</v>
      </c>
      <c r="M1893">
        <v>23.3</v>
      </c>
      <c r="N1893">
        <f>VLOOKUP(C1893,'Original PWC Results'!C:E,3,FALSE)</f>
        <v>158</v>
      </c>
      <c r="O1893">
        <f t="shared" si="148"/>
        <v>0.47658227848101264</v>
      </c>
      <c r="R1893">
        <f t="shared" si="146"/>
        <v>13</v>
      </c>
      <c r="S1893">
        <f t="shared" si="147"/>
        <v>21</v>
      </c>
    </row>
    <row r="1894" spans="1:19" x14ac:dyDescent="0.3">
      <c r="A1894">
        <f t="shared" si="149"/>
        <v>1893</v>
      </c>
      <c r="B1894" t="s">
        <v>4826</v>
      </c>
      <c r="C1894" t="str">
        <f t="shared" si="145"/>
        <v>tree_nuts_g_7_OrchardESA7</v>
      </c>
      <c r="D1894">
        <v>88.2</v>
      </c>
      <c r="E1894">
        <v>86.6</v>
      </c>
      <c r="F1894">
        <v>9.1300000000000008</v>
      </c>
      <c r="G1894">
        <v>7.06</v>
      </c>
      <c r="H1894">
        <v>82.1</v>
      </c>
      <c r="I1894">
        <v>70.2</v>
      </c>
      <c r="J1894">
        <v>43.2</v>
      </c>
      <c r="K1894">
        <v>31.9</v>
      </c>
      <c r="L1894">
        <v>30</v>
      </c>
      <c r="M1894">
        <v>29.5</v>
      </c>
      <c r="N1894">
        <f>VLOOKUP(C1894,'Original PWC Results'!C:E,3,FALSE)</f>
        <v>167</v>
      </c>
      <c r="O1894">
        <f t="shared" si="148"/>
        <v>0.51856287425149694</v>
      </c>
      <c r="R1894">
        <f t="shared" si="146"/>
        <v>13</v>
      </c>
      <c r="S1894">
        <f t="shared" si="147"/>
        <v>21</v>
      </c>
    </row>
    <row r="1895" spans="1:19" x14ac:dyDescent="0.3">
      <c r="A1895">
        <f t="shared" si="149"/>
        <v>1894</v>
      </c>
      <c r="B1895" t="s">
        <v>4827</v>
      </c>
      <c r="C1895" t="str">
        <f t="shared" si="145"/>
        <v>tree_nuts_g_7_OrchardESA8</v>
      </c>
      <c r="D1895">
        <v>81.400000000000006</v>
      </c>
      <c r="E1895">
        <v>79.2</v>
      </c>
      <c r="F1895">
        <v>7.06</v>
      </c>
      <c r="G1895">
        <v>4.5</v>
      </c>
      <c r="H1895">
        <v>73.3</v>
      </c>
      <c r="I1895">
        <v>53.5</v>
      </c>
      <c r="J1895">
        <v>33</v>
      </c>
      <c r="K1895">
        <v>24.6</v>
      </c>
      <c r="L1895">
        <v>20.399999999999999</v>
      </c>
      <c r="M1895">
        <v>20.100000000000001</v>
      </c>
      <c r="N1895">
        <f>VLOOKUP(C1895,'Original PWC Results'!C:E,3,FALSE)</f>
        <v>144</v>
      </c>
      <c r="O1895">
        <f t="shared" si="148"/>
        <v>0.55000000000000004</v>
      </c>
      <c r="R1895">
        <f t="shared" si="146"/>
        <v>13</v>
      </c>
      <c r="S1895">
        <f t="shared" si="147"/>
        <v>21</v>
      </c>
    </row>
    <row r="1896" spans="1:19" x14ac:dyDescent="0.3">
      <c r="A1896">
        <f t="shared" si="149"/>
        <v>1895</v>
      </c>
      <c r="B1896" t="s">
        <v>4828</v>
      </c>
      <c r="C1896" t="str">
        <f t="shared" si="145"/>
        <v>tree_nuts_g_7_OrchardESA9</v>
      </c>
      <c r="D1896">
        <v>92.7</v>
      </c>
      <c r="E1896">
        <v>91.2</v>
      </c>
      <c r="F1896">
        <v>11.5</v>
      </c>
      <c r="G1896">
        <v>8.16</v>
      </c>
      <c r="H1896">
        <v>87</v>
      </c>
      <c r="I1896">
        <v>71.2</v>
      </c>
      <c r="J1896">
        <v>45.2</v>
      </c>
      <c r="K1896">
        <v>34.700000000000003</v>
      </c>
      <c r="L1896">
        <v>30.6</v>
      </c>
      <c r="M1896">
        <v>30.1</v>
      </c>
      <c r="N1896">
        <f>VLOOKUP(C1896,'Original PWC Results'!C:E,3,FALSE)</f>
        <v>160</v>
      </c>
      <c r="O1896">
        <f t="shared" si="148"/>
        <v>0.57000000000000006</v>
      </c>
      <c r="R1896">
        <f t="shared" si="146"/>
        <v>13</v>
      </c>
      <c r="S1896">
        <f t="shared" si="147"/>
        <v>21</v>
      </c>
    </row>
    <row r="1897" spans="1:19" x14ac:dyDescent="0.3">
      <c r="A1897">
        <f t="shared" si="149"/>
        <v>1896</v>
      </c>
      <c r="B1897" t="s">
        <v>4829</v>
      </c>
      <c r="C1897" t="str">
        <f t="shared" si="145"/>
        <v>tree_nuts_g_7_OrchardESA10a</v>
      </c>
      <c r="D1897">
        <v>96.8</v>
      </c>
      <c r="E1897">
        <v>94.8</v>
      </c>
      <c r="F1897">
        <v>9.5</v>
      </c>
      <c r="G1897">
        <v>6.6</v>
      </c>
      <c r="H1897">
        <v>88.9</v>
      </c>
      <c r="I1897">
        <v>67.900000000000006</v>
      </c>
      <c r="J1897">
        <v>44.7</v>
      </c>
      <c r="K1897">
        <v>33.1</v>
      </c>
      <c r="L1897">
        <v>28.1</v>
      </c>
      <c r="M1897">
        <v>27.6</v>
      </c>
      <c r="N1897">
        <f>VLOOKUP(C1897,'Original PWC Results'!C:E,3,FALSE)</f>
        <v>193</v>
      </c>
      <c r="O1897">
        <f t="shared" si="148"/>
        <v>0.49119170984455957</v>
      </c>
      <c r="R1897">
        <f t="shared" si="146"/>
        <v>13</v>
      </c>
      <c r="S1897">
        <f t="shared" si="147"/>
        <v>21</v>
      </c>
    </row>
    <row r="1898" spans="1:19" x14ac:dyDescent="0.3">
      <c r="A1898">
        <f t="shared" si="149"/>
        <v>1897</v>
      </c>
      <c r="B1898" t="s">
        <v>4830</v>
      </c>
      <c r="C1898" t="str">
        <f t="shared" si="145"/>
        <v>tree_nuts_g_7_OrchardESA10b</v>
      </c>
      <c r="D1898">
        <v>82.8</v>
      </c>
      <c r="E1898">
        <v>82</v>
      </c>
      <c r="F1898">
        <v>12.3</v>
      </c>
      <c r="G1898">
        <v>9.14</v>
      </c>
      <c r="H1898">
        <v>79.400000000000006</v>
      </c>
      <c r="I1898">
        <v>69.599999999999994</v>
      </c>
      <c r="J1898">
        <v>50.5</v>
      </c>
      <c r="K1898">
        <v>40.200000000000003</v>
      </c>
      <c r="L1898">
        <v>31.6</v>
      </c>
      <c r="M1898">
        <v>31.3</v>
      </c>
      <c r="N1898">
        <f>VLOOKUP(C1898,'Original PWC Results'!C:E,3,FALSE)</f>
        <v>131</v>
      </c>
      <c r="O1898">
        <f t="shared" si="148"/>
        <v>0.62595419847328249</v>
      </c>
      <c r="R1898">
        <f t="shared" si="146"/>
        <v>13</v>
      </c>
      <c r="S1898">
        <f t="shared" si="147"/>
        <v>21</v>
      </c>
    </row>
    <row r="1899" spans="1:19" x14ac:dyDescent="0.3">
      <c r="A1899">
        <f t="shared" si="149"/>
        <v>1898</v>
      </c>
      <c r="B1899" t="s">
        <v>4831</v>
      </c>
      <c r="C1899" t="str">
        <f t="shared" si="145"/>
        <v>tree_nuts_g_7_OrchardESA11a</v>
      </c>
      <c r="D1899">
        <v>128</v>
      </c>
      <c r="E1899">
        <v>125</v>
      </c>
      <c r="F1899">
        <v>11.8</v>
      </c>
      <c r="G1899">
        <v>7.64</v>
      </c>
      <c r="H1899">
        <v>118</v>
      </c>
      <c r="I1899">
        <v>89.8</v>
      </c>
      <c r="J1899">
        <v>61.9</v>
      </c>
      <c r="K1899">
        <v>44.7</v>
      </c>
      <c r="L1899">
        <v>36.700000000000003</v>
      </c>
      <c r="M1899">
        <v>36.1</v>
      </c>
      <c r="N1899">
        <f>VLOOKUP(C1899,'Original PWC Results'!C:E,3,FALSE)</f>
        <v>205</v>
      </c>
      <c r="O1899">
        <f t="shared" si="148"/>
        <v>0.6097560975609756</v>
      </c>
      <c r="R1899">
        <f t="shared" si="146"/>
        <v>13</v>
      </c>
      <c r="S1899">
        <f t="shared" si="147"/>
        <v>21</v>
      </c>
    </row>
    <row r="1900" spans="1:19" x14ac:dyDescent="0.3">
      <c r="A1900">
        <f t="shared" si="149"/>
        <v>1899</v>
      </c>
      <c r="B1900" t="s">
        <v>4832</v>
      </c>
      <c r="C1900" t="str">
        <f t="shared" si="145"/>
        <v>tree_nuts_g_7_OrchardESA11b</v>
      </c>
      <c r="D1900">
        <v>117</v>
      </c>
      <c r="E1900">
        <v>115</v>
      </c>
      <c r="F1900">
        <v>12.1</v>
      </c>
      <c r="G1900">
        <v>6.37</v>
      </c>
      <c r="H1900">
        <v>108</v>
      </c>
      <c r="I1900">
        <v>91.5</v>
      </c>
      <c r="J1900">
        <v>60.7</v>
      </c>
      <c r="K1900">
        <v>44.4</v>
      </c>
      <c r="L1900">
        <v>37</v>
      </c>
      <c r="M1900">
        <v>36.299999999999997</v>
      </c>
      <c r="N1900">
        <f>VLOOKUP(C1900,'Original PWC Results'!C:E,3,FALSE)</f>
        <v>199</v>
      </c>
      <c r="O1900">
        <f t="shared" si="148"/>
        <v>0.57788944723618085</v>
      </c>
      <c r="R1900">
        <f t="shared" si="146"/>
        <v>13</v>
      </c>
      <c r="S1900">
        <f t="shared" si="147"/>
        <v>21</v>
      </c>
    </row>
    <row r="1901" spans="1:19" x14ac:dyDescent="0.3">
      <c r="A1901">
        <f t="shared" si="149"/>
        <v>1900</v>
      </c>
      <c r="B1901" t="s">
        <v>4833</v>
      </c>
      <c r="C1901" t="str">
        <f t="shared" si="145"/>
        <v>tree_nuts_g_7_OrchardESA12a</v>
      </c>
      <c r="D1901">
        <v>155</v>
      </c>
      <c r="E1901">
        <v>152</v>
      </c>
      <c r="F1901">
        <v>13.7</v>
      </c>
      <c r="G1901">
        <v>6.72</v>
      </c>
      <c r="H1901">
        <v>145</v>
      </c>
      <c r="I1901">
        <v>115</v>
      </c>
      <c r="J1901">
        <v>71.599999999999994</v>
      </c>
      <c r="K1901">
        <v>52.6</v>
      </c>
      <c r="L1901">
        <v>43.6</v>
      </c>
      <c r="M1901">
        <v>42.8</v>
      </c>
      <c r="N1901">
        <f>VLOOKUP(C1901,'Original PWC Results'!C:E,3,FALSE)</f>
        <v>244</v>
      </c>
      <c r="O1901">
        <f t="shared" si="148"/>
        <v>0.62295081967213117</v>
      </c>
      <c r="R1901">
        <f t="shared" si="146"/>
        <v>13</v>
      </c>
      <c r="S1901">
        <f t="shared" si="147"/>
        <v>21</v>
      </c>
    </row>
    <row r="1902" spans="1:19" x14ac:dyDescent="0.3">
      <c r="A1902">
        <f t="shared" si="149"/>
        <v>1901</v>
      </c>
      <c r="B1902" t="s">
        <v>4834</v>
      </c>
      <c r="C1902" t="str">
        <f t="shared" si="145"/>
        <v>tree_nuts_g_7_OrchardESA12b</v>
      </c>
      <c r="D1902">
        <v>93.3</v>
      </c>
      <c r="E1902">
        <v>91.3</v>
      </c>
      <c r="F1902">
        <v>8.73</v>
      </c>
      <c r="G1902">
        <v>6.05</v>
      </c>
      <c r="H1902">
        <v>85.6</v>
      </c>
      <c r="I1902">
        <v>70.2</v>
      </c>
      <c r="J1902">
        <v>44.6</v>
      </c>
      <c r="K1902">
        <v>33.1</v>
      </c>
      <c r="L1902">
        <v>27.1</v>
      </c>
      <c r="M1902">
        <v>26.7</v>
      </c>
      <c r="N1902">
        <f>VLOOKUP(C1902,'Original PWC Results'!C:E,3,FALSE)</f>
        <v>145</v>
      </c>
      <c r="O1902">
        <f t="shared" si="148"/>
        <v>0.6296551724137931</v>
      </c>
      <c r="R1902">
        <f t="shared" si="146"/>
        <v>13</v>
      </c>
      <c r="S1902">
        <f t="shared" si="147"/>
        <v>21</v>
      </c>
    </row>
    <row r="1903" spans="1:19" x14ac:dyDescent="0.3">
      <c r="A1903">
        <f t="shared" si="149"/>
        <v>1902</v>
      </c>
      <c r="B1903" t="s">
        <v>4835</v>
      </c>
      <c r="C1903" t="str">
        <f t="shared" si="145"/>
        <v>tree_nuts_g_7_OrchardESA13</v>
      </c>
      <c r="D1903">
        <v>81</v>
      </c>
      <c r="E1903">
        <v>78.8</v>
      </c>
      <c r="F1903">
        <v>8.9600000000000009</v>
      </c>
      <c r="G1903">
        <v>6.1</v>
      </c>
      <c r="H1903">
        <v>72.900000000000006</v>
      </c>
      <c r="I1903">
        <v>60.2</v>
      </c>
      <c r="J1903">
        <v>38.5</v>
      </c>
      <c r="K1903">
        <v>30.4</v>
      </c>
      <c r="L1903">
        <v>23.5</v>
      </c>
      <c r="M1903">
        <v>23.4</v>
      </c>
      <c r="N1903">
        <f>VLOOKUP(C1903,'Original PWC Results'!C:E,3,FALSE)</f>
        <v>121</v>
      </c>
      <c r="O1903">
        <f t="shared" si="148"/>
        <v>0.65123966942148759</v>
      </c>
      <c r="R1903">
        <f t="shared" si="146"/>
        <v>13</v>
      </c>
      <c r="S1903">
        <f t="shared" si="147"/>
        <v>21</v>
      </c>
    </row>
    <row r="1904" spans="1:19" x14ac:dyDescent="0.3">
      <c r="A1904">
        <f t="shared" si="149"/>
        <v>1903</v>
      </c>
      <c r="B1904" t="s">
        <v>4836</v>
      </c>
      <c r="C1904" t="str">
        <f t="shared" si="145"/>
        <v>tree_nuts_g_7_OrchardESA14</v>
      </c>
      <c r="D1904">
        <v>61.3</v>
      </c>
      <c r="E1904">
        <v>60.8</v>
      </c>
      <c r="F1904">
        <v>11.9</v>
      </c>
      <c r="G1904">
        <v>10</v>
      </c>
      <c r="H1904">
        <v>59.2</v>
      </c>
      <c r="I1904">
        <v>51.6</v>
      </c>
      <c r="J1904">
        <v>45.1</v>
      </c>
      <c r="K1904">
        <v>36.5</v>
      </c>
      <c r="L1904">
        <v>28.7</v>
      </c>
      <c r="M1904">
        <v>28.4</v>
      </c>
      <c r="N1904">
        <f>VLOOKUP(C1904,'Original PWC Results'!C:E,3,FALSE)</f>
        <v>90.7</v>
      </c>
      <c r="O1904">
        <f t="shared" si="148"/>
        <v>0.67034178610804851</v>
      </c>
      <c r="R1904">
        <f t="shared" si="146"/>
        <v>13</v>
      </c>
      <c r="S1904">
        <f t="shared" si="147"/>
        <v>21</v>
      </c>
    </row>
    <row r="1905" spans="1:19" x14ac:dyDescent="0.3">
      <c r="A1905">
        <f t="shared" si="149"/>
        <v>1904</v>
      </c>
      <c r="B1905" t="s">
        <v>4837</v>
      </c>
      <c r="C1905" t="str">
        <f t="shared" si="145"/>
        <v>tree_nuts_g_7_OrchardESA15a</v>
      </c>
      <c r="D1905">
        <v>76.900000000000006</v>
      </c>
      <c r="E1905">
        <v>75.599999999999994</v>
      </c>
      <c r="F1905">
        <v>11.5</v>
      </c>
      <c r="G1905">
        <v>8.1999999999999993</v>
      </c>
      <c r="H1905">
        <v>72</v>
      </c>
      <c r="I1905">
        <v>58.9</v>
      </c>
      <c r="J1905">
        <v>42.3</v>
      </c>
      <c r="K1905">
        <v>33.799999999999997</v>
      </c>
      <c r="L1905">
        <v>26</v>
      </c>
      <c r="M1905">
        <v>25.7</v>
      </c>
      <c r="N1905">
        <f>VLOOKUP(C1905,'Original PWC Results'!C:E,3,FALSE)</f>
        <v>133</v>
      </c>
      <c r="O1905">
        <f t="shared" si="148"/>
        <v>0.56842105263157894</v>
      </c>
      <c r="R1905">
        <f t="shared" si="146"/>
        <v>13</v>
      </c>
      <c r="S1905">
        <f t="shared" si="147"/>
        <v>21</v>
      </c>
    </row>
    <row r="1906" spans="1:19" x14ac:dyDescent="0.3">
      <c r="A1906">
        <f t="shared" si="149"/>
        <v>1905</v>
      </c>
      <c r="B1906" t="s">
        <v>4838</v>
      </c>
      <c r="C1906" t="str">
        <f t="shared" si="145"/>
        <v>tree_nuts_g_7_OrchardESA15a</v>
      </c>
      <c r="D1906">
        <v>67.8</v>
      </c>
      <c r="E1906">
        <v>66.7</v>
      </c>
      <c r="F1906">
        <v>12.7</v>
      </c>
      <c r="G1906">
        <v>9.8699999999999992</v>
      </c>
      <c r="H1906">
        <v>63.6</v>
      </c>
      <c r="I1906">
        <v>52.9</v>
      </c>
      <c r="J1906">
        <v>38.200000000000003</v>
      </c>
      <c r="K1906">
        <v>30.9</v>
      </c>
      <c r="L1906">
        <v>23.8</v>
      </c>
      <c r="M1906">
        <v>23.6</v>
      </c>
      <c r="N1906">
        <f>VLOOKUP(C1906,'Original PWC Results'!C:E,3,FALSE)</f>
        <v>133</v>
      </c>
      <c r="O1906">
        <f t="shared" si="148"/>
        <v>0.50150375939849623</v>
      </c>
      <c r="R1906">
        <f t="shared" si="146"/>
        <v>13</v>
      </c>
      <c r="S1906">
        <f t="shared" si="147"/>
        <v>21</v>
      </c>
    </row>
    <row r="1907" spans="1:19" x14ac:dyDescent="0.3">
      <c r="A1907">
        <f t="shared" si="149"/>
        <v>1906</v>
      </c>
      <c r="B1907" t="s">
        <v>4839</v>
      </c>
      <c r="C1907" t="str">
        <f t="shared" si="145"/>
        <v>tree_nuts_g_7_OrchardESA16a</v>
      </c>
      <c r="D1907">
        <v>67.5</v>
      </c>
      <c r="E1907">
        <v>66.8</v>
      </c>
      <c r="F1907">
        <v>10</v>
      </c>
      <c r="G1907">
        <v>8.89</v>
      </c>
      <c r="H1907">
        <v>64.900000000000006</v>
      </c>
      <c r="I1907">
        <v>55.9</v>
      </c>
      <c r="J1907">
        <v>43.2</v>
      </c>
      <c r="K1907">
        <v>35</v>
      </c>
      <c r="L1907">
        <v>26.8</v>
      </c>
      <c r="M1907">
        <v>26.6</v>
      </c>
      <c r="N1907">
        <f>VLOOKUP(C1907,'Original PWC Results'!C:E,3,FALSE)</f>
        <v>107</v>
      </c>
      <c r="O1907">
        <f t="shared" si="148"/>
        <v>0.62429906542056068</v>
      </c>
      <c r="R1907">
        <f t="shared" si="146"/>
        <v>13</v>
      </c>
      <c r="S1907">
        <f t="shared" si="147"/>
        <v>21</v>
      </c>
    </row>
    <row r="1908" spans="1:19" x14ac:dyDescent="0.3">
      <c r="A1908">
        <f t="shared" si="149"/>
        <v>1907</v>
      </c>
      <c r="B1908" t="s">
        <v>4840</v>
      </c>
      <c r="C1908" t="str">
        <f t="shared" si="145"/>
        <v>tree_nuts_g_7_OrchardESA16b</v>
      </c>
      <c r="D1908">
        <v>61</v>
      </c>
      <c r="E1908">
        <v>60.6</v>
      </c>
      <c r="F1908">
        <v>10.3</v>
      </c>
      <c r="G1908">
        <v>9.5</v>
      </c>
      <c r="H1908">
        <v>59.2</v>
      </c>
      <c r="I1908">
        <v>52.2</v>
      </c>
      <c r="J1908">
        <v>42.1</v>
      </c>
      <c r="K1908">
        <v>34.5</v>
      </c>
      <c r="L1908">
        <v>26.3</v>
      </c>
      <c r="M1908">
        <v>26.1</v>
      </c>
      <c r="N1908">
        <f>VLOOKUP(C1908,'Original PWC Results'!C:E,3,FALSE)</f>
        <v>73.099999999999994</v>
      </c>
      <c r="O1908">
        <f t="shared" si="148"/>
        <v>0.82900136798905621</v>
      </c>
      <c r="R1908">
        <f t="shared" si="146"/>
        <v>13</v>
      </c>
      <c r="S1908">
        <f t="shared" si="147"/>
        <v>21</v>
      </c>
    </row>
    <row r="1909" spans="1:19" x14ac:dyDescent="0.3">
      <c r="A1909">
        <f t="shared" si="149"/>
        <v>1908</v>
      </c>
      <c r="B1909" t="s">
        <v>4841</v>
      </c>
      <c r="C1909" t="str">
        <f t="shared" si="145"/>
        <v>tree_nuts_g_7_OrchardESA17a</v>
      </c>
      <c r="D1909">
        <v>151</v>
      </c>
      <c r="E1909">
        <v>149</v>
      </c>
      <c r="F1909">
        <v>28.2</v>
      </c>
      <c r="G1909">
        <v>17.399999999999999</v>
      </c>
      <c r="H1909">
        <v>146</v>
      </c>
      <c r="I1909">
        <v>128</v>
      </c>
      <c r="J1909">
        <v>99.4</v>
      </c>
      <c r="K1909">
        <v>83.4</v>
      </c>
      <c r="L1909">
        <v>63.2</v>
      </c>
      <c r="M1909">
        <v>62.7</v>
      </c>
      <c r="N1909">
        <f>VLOOKUP(C1909,'Original PWC Results'!C:E,3,FALSE)</f>
        <v>239</v>
      </c>
      <c r="O1909">
        <f t="shared" si="148"/>
        <v>0.62343096234309625</v>
      </c>
      <c r="R1909">
        <f t="shared" si="146"/>
        <v>13</v>
      </c>
      <c r="S1909">
        <f t="shared" si="147"/>
        <v>21</v>
      </c>
    </row>
    <row r="1910" spans="1:19" x14ac:dyDescent="0.3">
      <c r="A1910">
        <f t="shared" si="149"/>
        <v>1909</v>
      </c>
      <c r="B1910" t="s">
        <v>4842</v>
      </c>
      <c r="C1910" t="str">
        <f t="shared" si="145"/>
        <v>tree_nuts_g_7_OrchardESA17b</v>
      </c>
      <c r="D1910">
        <v>60.1</v>
      </c>
      <c r="E1910">
        <v>59.5</v>
      </c>
      <c r="F1910">
        <v>9.16</v>
      </c>
      <c r="G1910">
        <v>8.58</v>
      </c>
      <c r="H1910">
        <v>57.7</v>
      </c>
      <c r="I1910">
        <v>49.7</v>
      </c>
      <c r="J1910">
        <v>37.6</v>
      </c>
      <c r="K1910">
        <v>30.2</v>
      </c>
      <c r="L1910">
        <v>23.2</v>
      </c>
      <c r="M1910">
        <v>23</v>
      </c>
      <c r="N1910">
        <f>VLOOKUP(C1910,'Original PWC Results'!C:E,3,FALSE)</f>
        <v>71.400000000000006</v>
      </c>
      <c r="O1910">
        <f t="shared" si="148"/>
        <v>0.83333333333333326</v>
      </c>
      <c r="R1910">
        <f t="shared" si="146"/>
        <v>13</v>
      </c>
      <c r="S1910">
        <f t="shared" si="147"/>
        <v>21</v>
      </c>
    </row>
    <row r="1911" spans="1:19" x14ac:dyDescent="0.3">
      <c r="A1911">
        <f t="shared" si="149"/>
        <v>1910</v>
      </c>
      <c r="B1911" t="s">
        <v>4843</v>
      </c>
      <c r="C1911" t="str">
        <f t="shared" si="145"/>
        <v>tree_nuts_g_7_OrchardESA18a</v>
      </c>
      <c r="D1911">
        <v>58.7</v>
      </c>
      <c r="E1911">
        <v>58.1</v>
      </c>
      <c r="F1911">
        <v>9.5500000000000007</v>
      </c>
      <c r="G1911">
        <v>8.49</v>
      </c>
      <c r="H1911">
        <v>56.2</v>
      </c>
      <c r="I1911">
        <v>48.7</v>
      </c>
      <c r="J1911">
        <v>38.5</v>
      </c>
      <c r="K1911">
        <v>31.9</v>
      </c>
      <c r="L1911">
        <v>23.8</v>
      </c>
      <c r="M1911">
        <v>23.6</v>
      </c>
      <c r="N1911">
        <f>VLOOKUP(C1911,'Original PWC Results'!C:E,3,FALSE)</f>
        <v>79.7</v>
      </c>
      <c r="O1911">
        <f t="shared" si="148"/>
        <v>0.72898368883312425</v>
      </c>
      <c r="R1911">
        <f t="shared" si="146"/>
        <v>13</v>
      </c>
      <c r="S1911">
        <f t="shared" si="147"/>
        <v>21</v>
      </c>
    </row>
    <row r="1912" spans="1:19" x14ac:dyDescent="0.3">
      <c r="A1912">
        <f t="shared" si="149"/>
        <v>1911</v>
      </c>
      <c r="B1912" t="s">
        <v>4844</v>
      </c>
      <c r="C1912" t="str">
        <f t="shared" si="145"/>
        <v>tree_nuts_g_7_OrchardESA18b</v>
      </c>
      <c r="D1912">
        <v>61.7</v>
      </c>
      <c r="E1912">
        <v>60.8</v>
      </c>
      <c r="F1912">
        <v>8.41</v>
      </c>
      <c r="G1912">
        <v>7.6</v>
      </c>
      <c r="H1912">
        <v>58.2</v>
      </c>
      <c r="I1912">
        <v>50.1</v>
      </c>
      <c r="J1912">
        <v>38.1</v>
      </c>
      <c r="K1912">
        <v>30</v>
      </c>
      <c r="L1912">
        <v>22.6</v>
      </c>
      <c r="M1912">
        <v>22.4</v>
      </c>
      <c r="N1912">
        <f>VLOOKUP(C1912,'Original PWC Results'!C:E,3,FALSE)</f>
        <v>84.8</v>
      </c>
      <c r="O1912">
        <f t="shared" si="148"/>
        <v>0.71698113207547165</v>
      </c>
      <c r="R1912">
        <f t="shared" si="146"/>
        <v>13</v>
      </c>
      <c r="S1912">
        <f t="shared" si="147"/>
        <v>21</v>
      </c>
    </row>
    <row r="1913" spans="1:19" x14ac:dyDescent="0.3">
      <c r="A1913">
        <f t="shared" si="149"/>
        <v>1912</v>
      </c>
      <c r="B1913" t="s">
        <v>4845</v>
      </c>
      <c r="C1913" t="str">
        <f t="shared" si="145"/>
        <v>tree_nuts_g_7_OrchardESA19a</v>
      </c>
      <c r="D1913">
        <v>69.7</v>
      </c>
      <c r="E1913">
        <v>68.7</v>
      </c>
      <c r="F1913">
        <v>14.4</v>
      </c>
      <c r="G1913">
        <v>12.3</v>
      </c>
      <c r="H1913">
        <v>65.7</v>
      </c>
      <c r="I1913">
        <v>52.9</v>
      </c>
      <c r="J1913">
        <v>39.299999999999997</v>
      </c>
      <c r="K1913">
        <v>32.4</v>
      </c>
      <c r="L1913">
        <v>25.4</v>
      </c>
      <c r="M1913">
        <v>25.2</v>
      </c>
      <c r="N1913">
        <f>VLOOKUP(C1913,'Original PWC Results'!C:E,3,FALSE)</f>
        <v>101</v>
      </c>
      <c r="O1913">
        <f t="shared" si="148"/>
        <v>0.68019801980198025</v>
      </c>
      <c r="R1913">
        <f t="shared" si="146"/>
        <v>13</v>
      </c>
      <c r="S1913">
        <f t="shared" si="147"/>
        <v>21</v>
      </c>
    </row>
    <row r="1914" spans="1:19" x14ac:dyDescent="0.3">
      <c r="A1914">
        <f t="shared" si="149"/>
        <v>1913</v>
      </c>
      <c r="B1914" t="s">
        <v>4846</v>
      </c>
      <c r="C1914" t="str">
        <f t="shared" si="145"/>
        <v>tree_nuts_g_7_OrchardESA19b</v>
      </c>
      <c r="D1914">
        <v>80.7</v>
      </c>
      <c r="E1914">
        <v>79.8</v>
      </c>
      <c r="F1914">
        <v>21.7</v>
      </c>
      <c r="G1914">
        <v>17.2</v>
      </c>
      <c r="H1914">
        <v>77.7</v>
      </c>
      <c r="I1914">
        <v>66.599999999999994</v>
      </c>
      <c r="J1914">
        <v>51</v>
      </c>
      <c r="K1914">
        <v>44.5</v>
      </c>
      <c r="L1914">
        <v>34.299999999999997</v>
      </c>
      <c r="M1914">
        <v>34.1</v>
      </c>
      <c r="N1914">
        <f>VLOOKUP(C1914,'Original PWC Results'!C:E,3,FALSE)</f>
        <v>147</v>
      </c>
      <c r="O1914">
        <f t="shared" si="148"/>
        <v>0.54285714285714282</v>
      </c>
      <c r="R1914">
        <f t="shared" si="146"/>
        <v>13</v>
      </c>
      <c r="S1914">
        <f t="shared" si="147"/>
        <v>21</v>
      </c>
    </row>
    <row r="1915" spans="1:19" x14ac:dyDescent="0.3">
      <c r="A1915">
        <f t="shared" si="149"/>
        <v>1914</v>
      </c>
      <c r="B1915" t="s">
        <v>4847</v>
      </c>
      <c r="C1915" t="str">
        <f t="shared" si="145"/>
        <v>tree_nuts_g_7_OrchardESA20a</v>
      </c>
      <c r="D1915">
        <v>214</v>
      </c>
      <c r="E1915">
        <v>209</v>
      </c>
      <c r="F1915">
        <v>19.5</v>
      </c>
      <c r="G1915">
        <v>8.86</v>
      </c>
      <c r="H1915">
        <v>203</v>
      </c>
      <c r="I1915">
        <v>166</v>
      </c>
      <c r="J1915">
        <v>103</v>
      </c>
      <c r="K1915">
        <v>74.8</v>
      </c>
      <c r="L1915">
        <v>60.4</v>
      </c>
      <c r="M1915">
        <v>59.4</v>
      </c>
      <c r="N1915">
        <f>VLOOKUP(C1915,'Original PWC Results'!C:E,3,FALSE)</f>
        <v>413</v>
      </c>
      <c r="O1915">
        <f t="shared" si="148"/>
        <v>0.50605326876513312</v>
      </c>
      <c r="R1915">
        <f t="shared" si="146"/>
        <v>13</v>
      </c>
      <c r="S1915">
        <f t="shared" si="147"/>
        <v>21</v>
      </c>
    </row>
    <row r="1916" spans="1:19" x14ac:dyDescent="0.3">
      <c r="A1916">
        <f t="shared" si="149"/>
        <v>1915</v>
      </c>
      <c r="B1916" t="s">
        <v>4848</v>
      </c>
      <c r="C1916" t="str">
        <f t="shared" si="145"/>
        <v>tree_nuts_g_7_OrchardESA20b</v>
      </c>
      <c r="D1916">
        <v>274</v>
      </c>
      <c r="E1916">
        <v>267</v>
      </c>
      <c r="F1916">
        <v>22</v>
      </c>
      <c r="G1916">
        <v>7.72</v>
      </c>
      <c r="H1916">
        <v>258</v>
      </c>
      <c r="I1916">
        <v>193</v>
      </c>
      <c r="J1916">
        <v>110</v>
      </c>
      <c r="K1916">
        <v>82.2</v>
      </c>
      <c r="L1916">
        <v>66.3</v>
      </c>
      <c r="M1916">
        <v>65.400000000000006</v>
      </c>
      <c r="N1916">
        <f>VLOOKUP(C1916,'Original PWC Results'!C:E,3,FALSE)</f>
        <v>377</v>
      </c>
      <c r="O1916">
        <f t="shared" si="148"/>
        <v>0.70822281167108758</v>
      </c>
      <c r="R1916">
        <f t="shared" si="146"/>
        <v>13</v>
      </c>
      <c r="S1916">
        <f t="shared" si="147"/>
        <v>21</v>
      </c>
    </row>
    <row r="1917" spans="1:19" x14ac:dyDescent="0.3">
      <c r="A1917">
        <f t="shared" si="149"/>
        <v>1916</v>
      </c>
      <c r="B1917" t="s">
        <v>4849</v>
      </c>
      <c r="C1917" t="str">
        <f t="shared" si="145"/>
        <v>tree_nuts_g_7_OrchardESA21</v>
      </c>
      <c r="D1917">
        <v>142</v>
      </c>
      <c r="E1917">
        <v>139</v>
      </c>
      <c r="F1917">
        <v>10.7</v>
      </c>
      <c r="G1917">
        <v>5.01</v>
      </c>
      <c r="H1917">
        <v>131</v>
      </c>
      <c r="I1917">
        <v>93.3</v>
      </c>
      <c r="J1917">
        <v>54.1</v>
      </c>
      <c r="K1917">
        <v>40.700000000000003</v>
      </c>
      <c r="L1917">
        <v>36.1</v>
      </c>
      <c r="M1917">
        <v>35.5</v>
      </c>
      <c r="N1917">
        <f>VLOOKUP(C1917,'Original PWC Results'!C:E,3,FALSE)</f>
        <v>199</v>
      </c>
      <c r="O1917">
        <f t="shared" si="148"/>
        <v>0.69849246231155782</v>
      </c>
      <c r="R1917">
        <f t="shared" si="146"/>
        <v>13</v>
      </c>
      <c r="S1917">
        <f t="shared" si="147"/>
        <v>21</v>
      </c>
    </row>
    <row r="1918" spans="1:19" x14ac:dyDescent="0.3">
      <c r="A1918">
        <f t="shared" si="149"/>
        <v>1917</v>
      </c>
      <c r="B1918" t="s">
        <v>4850</v>
      </c>
      <c r="C1918" t="str">
        <f t="shared" si="145"/>
        <v>tree_nuts_g_4_OrchardESA1</v>
      </c>
      <c r="D1918">
        <v>108</v>
      </c>
      <c r="E1918">
        <v>96.7</v>
      </c>
      <c r="F1918">
        <v>12.3</v>
      </c>
      <c r="G1918">
        <v>7.15</v>
      </c>
      <c r="H1918">
        <v>91.3</v>
      </c>
      <c r="I1918">
        <v>84.6</v>
      </c>
      <c r="J1918">
        <v>58</v>
      </c>
      <c r="K1918">
        <v>44.3</v>
      </c>
      <c r="L1918">
        <v>37</v>
      </c>
      <c r="M1918">
        <v>36.5</v>
      </c>
      <c r="N1918">
        <f>VLOOKUP(C1918,'Original PWC Results'!C:E,3,FALSE)</f>
        <v>216</v>
      </c>
      <c r="O1918">
        <f t="shared" si="148"/>
        <v>0.44768518518518519</v>
      </c>
      <c r="R1918">
        <f t="shared" si="146"/>
        <v>13</v>
      </c>
      <c r="S1918">
        <f t="shared" si="147"/>
        <v>21</v>
      </c>
    </row>
    <row r="1919" spans="1:19" x14ac:dyDescent="0.3">
      <c r="A1919">
        <f t="shared" si="149"/>
        <v>1918</v>
      </c>
      <c r="B1919" t="s">
        <v>4851</v>
      </c>
      <c r="C1919" t="str">
        <f t="shared" si="145"/>
        <v>tree_nuts_g_4_OrchardESA2</v>
      </c>
      <c r="D1919">
        <v>129</v>
      </c>
      <c r="E1919">
        <v>107</v>
      </c>
      <c r="F1919">
        <v>10.7</v>
      </c>
      <c r="G1919">
        <v>5.49</v>
      </c>
      <c r="H1919">
        <v>95.9</v>
      </c>
      <c r="I1919">
        <v>79.3</v>
      </c>
      <c r="J1919">
        <v>48</v>
      </c>
      <c r="K1919">
        <v>36.799999999999997</v>
      </c>
      <c r="L1919">
        <v>31.4</v>
      </c>
      <c r="M1919">
        <v>30.9</v>
      </c>
      <c r="N1919">
        <f>VLOOKUP(C1919,'Original PWC Results'!C:E,3,FALSE)</f>
        <v>215</v>
      </c>
      <c r="O1919">
        <f t="shared" si="148"/>
        <v>0.49767441860465117</v>
      </c>
      <c r="R1919">
        <f t="shared" si="146"/>
        <v>13</v>
      </c>
      <c r="S1919">
        <f t="shared" si="147"/>
        <v>21</v>
      </c>
    </row>
    <row r="1920" spans="1:19" x14ac:dyDescent="0.3">
      <c r="A1920">
        <f t="shared" si="149"/>
        <v>1919</v>
      </c>
      <c r="B1920" t="s">
        <v>4852</v>
      </c>
      <c r="C1920" t="str">
        <f t="shared" si="145"/>
        <v>tree_nuts_g_4_OrchardESA3</v>
      </c>
      <c r="D1920">
        <v>430</v>
      </c>
      <c r="E1920">
        <v>336</v>
      </c>
      <c r="F1920">
        <v>38.200000000000003</v>
      </c>
      <c r="G1920">
        <v>18.899999999999999</v>
      </c>
      <c r="H1920">
        <v>296</v>
      </c>
      <c r="I1920">
        <v>247</v>
      </c>
      <c r="J1920">
        <v>177</v>
      </c>
      <c r="K1920">
        <v>140</v>
      </c>
      <c r="L1920">
        <v>111</v>
      </c>
      <c r="M1920">
        <v>110</v>
      </c>
      <c r="N1920">
        <f>VLOOKUP(C1920,'Original PWC Results'!C:E,3,FALSE)</f>
        <v>499</v>
      </c>
      <c r="O1920">
        <f t="shared" si="148"/>
        <v>0.67334669338677355</v>
      </c>
      <c r="R1920">
        <f t="shared" si="146"/>
        <v>13</v>
      </c>
      <c r="S1920">
        <f t="shared" si="147"/>
        <v>21</v>
      </c>
    </row>
    <row r="1921" spans="1:19" x14ac:dyDescent="0.3">
      <c r="A1921">
        <f t="shared" si="149"/>
        <v>1920</v>
      </c>
      <c r="B1921" t="s">
        <v>4853</v>
      </c>
      <c r="C1921" t="str">
        <f t="shared" si="145"/>
        <v>tree_nuts_g_4_OrchardESA4</v>
      </c>
      <c r="D1921">
        <v>330</v>
      </c>
      <c r="E1921">
        <v>274</v>
      </c>
      <c r="F1921">
        <v>25.9</v>
      </c>
      <c r="G1921">
        <v>13.9</v>
      </c>
      <c r="H1921">
        <v>230</v>
      </c>
      <c r="I1921">
        <v>172</v>
      </c>
      <c r="J1921">
        <v>100</v>
      </c>
      <c r="K1921">
        <v>76.900000000000006</v>
      </c>
      <c r="L1921">
        <v>83.5</v>
      </c>
      <c r="M1921">
        <v>82.3</v>
      </c>
      <c r="N1921">
        <f>VLOOKUP(C1921,'Original PWC Results'!C:E,3,FALSE)</f>
        <v>406</v>
      </c>
      <c r="O1921">
        <f t="shared" si="148"/>
        <v>0.67487684729064035</v>
      </c>
      <c r="R1921">
        <f t="shared" si="146"/>
        <v>13</v>
      </c>
      <c r="S1921">
        <f t="shared" si="147"/>
        <v>21</v>
      </c>
    </row>
    <row r="1922" spans="1:19" x14ac:dyDescent="0.3">
      <c r="A1922">
        <f t="shared" si="149"/>
        <v>1921</v>
      </c>
      <c r="B1922" t="s">
        <v>4854</v>
      </c>
      <c r="C1922" t="str">
        <f t="shared" ref="C1922:C1985" si="150">LEFT(B1922,R1922-1)&amp;RIGHT(B1922,LEN(B1922)-S1922)</f>
        <v>tree_nuts_g_4_OrchardESA5</v>
      </c>
      <c r="D1922">
        <v>142</v>
      </c>
      <c r="E1922">
        <v>128</v>
      </c>
      <c r="F1922">
        <v>12.7</v>
      </c>
      <c r="G1922">
        <v>6.38</v>
      </c>
      <c r="H1922">
        <v>113</v>
      </c>
      <c r="I1922">
        <v>96</v>
      </c>
      <c r="J1922">
        <v>63</v>
      </c>
      <c r="K1922">
        <v>47.3</v>
      </c>
      <c r="L1922">
        <v>38.9</v>
      </c>
      <c r="M1922">
        <v>38.4</v>
      </c>
      <c r="N1922">
        <f>VLOOKUP(C1922,'Original PWC Results'!C:E,3,FALSE)</f>
        <v>272</v>
      </c>
      <c r="O1922">
        <f t="shared" si="148"/>
        <v>0.47058823529411764</v>
      </c>
      <c r="R1922">
        <f t="shared" ref="R1922:R1986" si="151">SEARCH("run",B1922)</f>
        <v>13</v>
      </c>
      <c r="S1922">
        <f t="shared" ref="S1922:S1985" si="152">SEARCH("_",B1922,SEARCH("_",B1922,R1922+1)+1)</f>
        <v>21</v>
      </c>
    </row>
    <row r="1923" spans="1:19" x14ac:dyDescent="0.3">
      <c r="A1923">
        <f t="shared" si="149"/>
        <v>1922</v>
      </c>
      <c r="B1923" t="s">
        <v>4855</v>
      </c>
      <c r="C1923" t="str">
        <f t="shared" si="150"/>
        <v>tree_nuts_g_4_OrchardESA6</v>
      </c>
      <c r="D1923">
        <v>101</v>
      </c>
      <c r="E1923">
        <v>96.1</v>
      </c>
      <c r="F1923">
        <v>8.9499999999999993</v>
      </c>
      <c r="G1923">
        <v>5.63</v>
      </c>
      <c r="H1923">
        <v>89.3</v>
      </c>
      <c r="I1923">
        <v>70.3</v>
      </c>
      <c r="J1923">
        <v>44.4</v>
      </c>
      <c r="K1923">
        <v>33.4</v>
      </c>
      <c r="L1923">
        <v>27.3</v>
      </c>
      <c r="M1923">
        <v>26.9</v>
      </c>
      <c r="N1923">
        <f>VLOOKUP(C1923,'Original PWC Results'!C:E,3,FALSE)</f>
        <v>257</v>
      </c>
      <c r="O1923">
        <f t="shared" ref="O1923:O1986" si="153">E1923/N1923</f>
        <v>0.37392996108949417</v>
      </c>
      <c r="R1923">
        <f t="shared" si="151"/>
        <v>13</v>
      </c>
      <c r="S1923">
        <f t="shared" si="152"/>
        <v>21</v>
      </c>
    </row>
    <row r="1924" spans="1:19" x14ac:dyDescent="0.3">
      <c r="A1924">
        <f t="shared" ref="A1924:A1987" si="154">A1923+1</f>
        <v>1923</v>
      </c>
      <c r="B1924" t="s">
        <v>4856</v>
      </c>
      <c r="C1924" t="str">
        <f t="shared" si="150"/>
        <v>tree_nuts_g_4_OrchardESA7</v>
      </c>
      <c r="D1924">
        <v>143</v>
      </c>
      <c r="E1924">
        <v>128</v>
      </c>
      <c r="F1924">
        <v>11.3</v>
      </c>
      <c r="G1924">
        <v>7.14</v>
      </c>
      <c r="H1924">
        <v>113</v>
      </c>
      <c r="I1924">
        <v>95</v>
      </c>
      <c r="J1924">
        <v>55.9</v>
      </c>
      <c r="K1924">
        <v>40.9</v>
      </c>
      <c r="L1924">
        <v>47.7</v>
      </c>
      <c r="M1924">
        <v>47.1</v>
      </c>
      <c r="N1924">
        <f>VLOOKUP(C1924,'Original PWC Results'!C:E,3,FALSE)</f>
        <v>281</v>
      </c>
      <c r="O1924">
        <f t="shared" si="153"/>
        <v>0.45551601423487542</v>
      </c>
      <c r="R1924">
        <f t="shared" si="151"/>
        <v>13</v>
      </c>
      <c r="S1924">
        <f t="shared" si="152"/>
        <v>21</v>
      </c>
    </row>
    <row r="1925" spans="1:19" x14ac:dyDescent="0.3">
      <c r="A1925">
        <f t="shared" si="154"/>
        <v>1924</v>
      </c>
      <c r="B1925" t="s">
        <v>4857</v>
      </c>
      <c r="C1925" t="str">
        <f t="shared" si="150"/>
        <v>tree_nuts_g_4_OrchardESA8</v>
      </c>
      <c r="D1925">
        <v>141</v>
      </c>
      <c r="E1925">
        <v>120</v>
      </c>
      <c r="F1925">
        <v>8.1300000000000008</v>
      </c>
      <c r="G1925">
        <v>4.12</v>
      </c>
      <c r="H1925">
        <v>101</v>
      </c>
      <c r="I1925">
        <v>70.7</v>
      </c>
      <c r="J1925">
        <v>39.200000000000003</v>
      </c>
      <c r="K1925">
        <v>28.7</v>
      </c>
      <c r="L1925">
        <v>24.5</v>
      </c>
      <c r="M1925">
        <v>24</v>
      </c>
      <c r="N1925">
        <f>VLOOKUP(C1925,'Original PWC Results'!C:E,3,FALSE)</f>
        <v>231</v>
      </c>
      <c r="O1925">
        <f t="shared" si="153"/>
        <v>0.51948051948051943</v>
      </c>
      <c r="R1925">
        <f t="shared" si="151"/>
        <v>13</v>
      </c>
      <c r="S1925">
        <f t="shared" si="152"/>
        <v>21</v>
      </c>
    </row>
    <row r="1926" spans="1:19" x14ac:dyDescent="0.3">
      <c r="A1926">
        <f t="shared" si="154"/>
        <v>1925</v>
      </c>
      <c r="B1926" t="s">
        <v>4858</v>
      </c>
      <c r="C1926" t="str">
        <f t="shared" si="150"/>
        <v>tree_nuts_g_4_OrchardESA9</v>
      </c>
      <c r="D1926">
        <v>143</v>
      </c>
      <c r="E1926">
        <v>130</v>
      </c>
      <c r="F1926">
        <v>14.2</v>
      </c>
      <c r="G1926">
        <v>7.9</v>
      </c>
      <c r="H1926">
        <v>117</v>
      </c>
      <c r="I1926">
        <v>91.7</v>
      </c>
      <c r="J1926">
        <v>57.4</v>
      </c>
      <c r="K1926">
        <v>44.6</v>
      </c>
      <c r="L1926">
        <v>43</v>
      </c>
      <c r="M1926">
        <v>42.3</v>
      </c>
      <c r="N1926">
        <f>VLOOKUP(C1926,'Original PWC Results'!C:E,3,FALSE)</f>
        <v>271</v>
      </c>
      <c r="O1926">
        <f t="shared" si="153"/>
        <v>0.47970479704797048</v>
      </c>
      <c r="R1926">
        <f t="shared" si="151"/>
        <v>13</v>
      </c>
      <c r="S1926">
        <f t="shared" si="152"/>
        <v>21</v>
      </c>
    </row>
    <row r="1927" spans="1:19" x14ac:dyDescent="0.3">
      <c r="A1927">
        <f t="shared" si="154"/>
        <v>1926</v>
      </c>
      <c r="B1927" t="s">
        <v>4859</v>
      </c>
      <c r="C1927" t="str">
        <f t="shared" si="150"/>
        <v>tree_nuts_g_4_OrchardESA10a</v>
      </c>
      <c r="D1927">
        <v>144</v>
      </c>
      <c r="E1927">
        <v>135</v>
      </c>
      <c r="F1927">
        <v>11.9</v>
      </c>
      <c r="G1927">
        <v>6.34</v>
      </c>
      <c r="H1927">
        <v>123</v>
      </c>
      <c r="I1927">
        <v>91.2</v>
      </c>
      <c r="J1927">
        <v>59.4</v>
      </c>
      <c r="K1927">
        <v>43.4</v>
      </c>
      <c r="L1927">
        <v>38.799999999999997</v>
      </c>
      <c r="M1927">
        <v>38.200000000000003</v>
      </c>
      <c r="N1927">
        <f>VLOOKUP(C1927,'Original PWC Results'!C:E,3,FALSE)</f>
        <v>290</v>
      </c>
      <c r="O1927">
        <f t="shared" si="153"/>
        <v>0.46551724137931033</v>
      </c>
      <c r="R1927">
        <f t="shared" si="151"/>
        <v>13</v>
      </c>
      <c r="S1927">
        <f t="shared" si="152"/>
        <v>21</v>
      </c>
    </row>
    <row r="1928" spans="1:19" x14ac:dyDescent="0.3">
      <c r="A1928">
        <f t="shared" si="154"/>
        <v>1927</v>
      </c>
      <c r="B1928" t="s">
        <v>4860</v>
      </c>
      <c r="C1928" t="str">
        <f t="shared" si="150"/>
        <v>tree_nuts_g_4_OrchardESA10b</v>
      </c>
      <c r="D1928">
        <v>95.6</v>
      </c>
      <c r="E1928">
        <v>94.7</v>
      </c>
      <c r="F1928">
        <v>13.6</v>
      </c>
      <c r="G1928">
        <v>7.72</v>
      </c>
      <c r="H1928">
        <v>91.9</v>
      </c>
      <c r="I1928">
        <v>82.5</v>
      </c>
      <c r="J1928">
        <v>58.4</v>
      </c>
      <c r="K1928">
        <v>45.8</v>
      </c>
      <c r="L1928">
        <v>36.9</v>
      </c>
      <c r="M1928">
        <v>36.5</v>
      </c>
      <c r="N1928">
        <f>VLOOKUP(C1928,'Original PWC Results'!C:E,3,FALSE)</f>
        <v>187</v>
      </c>
      <c r="O1928">
        <f t="shared" si="153"/>
        <v>0.50641711229946529</v>
      </c>
      <c r="R1928">
        <f t="shared" si="151"/>
        <v>13</v>
      </c>
      <c r="S1928">
        <f t="shared" si="152"/>
        <v>21</v>
      </c>
    </row>
    <row r="1929" spans="1:19" x14ac:dyDescent="0.3">
      <c r="A1929">
        <f t="shared" si="154"/>
        <v>1928</v>
      </c>
      <c r="B1929" t="s">
        <v>4861</v>
      </c>
      <c r="C1929" t="str">
        <f t="shared" si="150"/>
        <v>tree_nuts_g_4_OrchardESA11a</v>
      </c>
      <c r="D1929">
        <v>203</v>
      </c>
      <c r="E1929">
        <v>177</v>
      </c>
      <c r="F1929">
        <v>13.9</v>
      </c>
      <c r="G1929">
        <v>8.25</v>
      </c>
      <c r="H1929">
        <v>153</v>
      </c>
      <c r="I1929">
        <v>119</v>
      </c>
      <c r="J1929">
        <v>70.8</v>
      </c>
      <c r="K1929">
        <v>52.5</v>
      </c>
      <c r="L1929">
        <v>45.3</v>
      </c>
      <c r="M1929">
        <v>44.6</v>
      </c>
      <c r="N1929">
        <f>VLOOKUP(C1929,'Original PWC Results'!C:E,3,FALSE)</f>
        <v>272</v>
      </c>
      <c r="O1929">
        <f t="shared" si="153"/>
        <v>0.65073529411764708</v>
      </c>
      <c r="R1929">
        <f t="shared" si="151"/>
        <v>13</v>
      </c>
      <c r="S1929">
        <f t="shared" si="152"/>
        <v>21</v>
      </c>
    </row>
    <row r="1930" spans="1:19" x14ac:dyDescent="0.3">
      <c r="A1930">
        <f t="shared" si="154"/>
        <v>1929</v>
      </c>
      <c r="B1930" t="s">
        <v>4862</v>
      </c>
      <c r="C1930" t="str">
        <f t="shared" si="150"/>
        <v>tree_nuts_g_4_OrchardESA11b</v>
      </c>
      <c r="D1930">
        <v>179</v>
      </c>
      <c r="E1930">
        <v>165</v>
      </c>
      <c r="F1930">
        <v>15.9</v>
      </c>
      <c r="G1930">
        <v>6.45</v>
      </c>
      <c r="H1930">
        <v>151</v>
      </c>
      <c r="I1930">
        <v>124</v>
      </c>
      <c r="J1930">
        <v>80.2</v>
      </c>
      <c r="K1930">
        <v>57.8</v>
      </c>
      <c r="L1930">
        <v>50.1</v>
      </c>
      <c r="M1930">
        <v>49.2</v>
      </c>
      <c r="N1930">
        <f>VLOOKUP(C1930,'Original PWC Results'!C:E,3,FALSE)</f>
        <v>281</v>
      </c>
      <c r="O1930">
        <f t="shared" si="153"/>
        <v>0.58718861209964412</v>
      </c>
      <c r="R1930">
        <f t="shared" si="151"/>
        <v>13</v>
      </c>
      <c r="S1930">
        <f t="shared" si="152"/>
        <v>21</v>
      </c>
    </row>
    <row r="1931" spans="1:19" x14ac:dyDescent="0.3">
      <c r="A1931">
        <f t="shared" si="154"/>
        <v>1930</v>
      </c>
      <c r="B1931" t="s">
        <v>4863</v>
      </c>
      <c r="C1931" t="str">
        <f t="shared" si="150"/>
        <v>tree_nuts_g_4_OrchardESA12a</v>
      </c>
      <c r="D1931">
        <v>280</v>
      </c>
      <c r="E1931">
        <v>237</v>
      </c>
      <c r="F1931">
        <v>14.8</v>
      </c>
      <c r="G1931">
        <v>7.15</v>
      </c>
      <c r="H1931">
        <v>184</v>
      </c>
      <c r="I1931">
        <v>142</v>
      </c>
      <c r="J1931">
        <v>80.900000000000006</v>
      </c>
      <c r="K1931">
        <v>57.4</v>
      </c>
      <c r="L1931">
        <v>49.8</v>
      </c>
      <c r="M1931">
        <v>48.9</v>
      </c>
      <c r="N1931">
        <f>VLOOKUP(C1931,'Original PWC Results'!C:E,3,FALSE)</f>
        <v>355</v>
      </c>
      <c r="O1931">
        <f t="shared" si="153"/>
        <v>0.6676056338028169</v>
      </c>
      <c r="R1931">
        <f t="shared" si="151"/>
        <v>13</v>
      </c>
      <c r="S1931">
        <f t="shared" si="152"/>
        <v>21</v>
      </c>
    </row>
    <row r="1932" spans="1:19" x14ac:dyDescent="0.3">
      <c r="A1932">
        <f t="shared" si="154"/>
        <v>1931</v>
      </c>
      <c r="B1932" t="s">
        <v>4864</v>
      </c>
      <c r="C1932" t="str">
        <f t="shared" si="150"/>
        <v>tree_nuts_g_4_OrchardESA12b</v>
      </c>
      <c r="D1932">
        <v>159</v>
      </c>
      <c r="E1932">
        <v>147</v>
      </c>
      <c r="F1932">
        <v>11</v>
      </c>
      <c r="G1932">
        <v>6.14</v>
      </c>
      <c r="H1932">
        <v>132</v>
      </c>
      <c r="I1932">
        <v>102</v>
      </c>
      <c r="J1932">
        <v>58.2</v>
      </c>
      <c r="K1932">
        <v>42.6</v>
      </c>
      <c r="L1932">
        <v>36.6</v>
      </c>
      <c r="M1932">
        <v>35.799999999999997</v>
      </c>
      <c r="N1932">
        <f>VLOOKUP(C1932,'Original PWC Results'!C:E,3,FALSE)</f>
        <v>254</v>
      </c>
      <c r="O1932">
        <f t="shared" si="153"/>
        <v>0.57874015748031493</v>
      </c>
      <c r="R1932">
        <f t="shared" si="151"/>
        <v>13</v>
      </c>
      <c r="S1932">
        <f t="shared" si="152"/>
        <v>21</v>
      </c>
    </row>
    <row r="1933" spans="1:19" x14ac:dyDescent="0.3">
      <c r="A1933">
        <f t="shared" si="154"/>
        <v>1932</v>
      </c>
      <c r="B1933" t="s">
        <v>4865</v>
      </c>
      <c r="C1933" t="str">
        <f t="shared" si="150"/>
        <v>tree_nuts_g_4_OrchardESA13</v>
      </c>
      <c r="D1933">
        <v>127</v>
      </c>
      <c r="E1933">
        <v>116</v>
      </c>
      <c r="F1933">
        <v>12.2</v>
      </c>
      <c r="G1933">
        <v>5.7</v>
      </c>
      <c r="H1933">
        <v>108</v>
      </c>
      <c r="I1933">
        <v>89.6</v>
      </c>
      <c r="J1933">
        <v>54.9</v>
      </c>
      <c r="K1933">
        <v>43.4</v>
      </c>
      <c r="L1933">
        <v>33.9</v>
      </c>
      <c r="M1933">
        <v>33.700000000000003</v>
      </c>
      <c r="N1933">
        <f>VLOOKUP(C1933,'Original PWC Results'!C:E,3,FALSE)</f>
        <v>204</v>
      </c>
      <c r="O1933">
        <f t="shared" si="153"/>
        <v>0.56862745098039214</v>
      </c>
      <c r="R1933">
        <f t="shared" si="151"/>
        <v>13</v>
      </c>
      <c r="S1933">
        <f t="shared" si="152"/>
        <v>21</v>
      </c>
    </row>
    <row r="1934" spans="1:19" x14ac:dyDescent="0.3">
      <c r="A1934">
        <f t="shared" si="154"/>
        <v>1933</v>
      </c>
      <c r="B1934" t="s">
        <v>4866</v>
      </c>
      <c r="C1934" t="str">
        <f t="shared" si="150"/>
        <v>tree_nuts_g_4_OrchardESA14</v>
      </c>
      <c r="D1934">
        <v>76.7</v>
      </c>
      <c r="E1934">
        <v>73.5</v>
      </c>
      <c r="F1934">
        <v>11.6</v>
      </c>
      <c r="G1934">
        <v>8.24</v>
      </c>
      <c r="H1934">
        <v>68.8</v>
      </c>
      <c r="I1934">
        <v>56.7</v>
      </c>
      <c r="J1934">
        <v>44.8</v>
      </c>
      <c r="K1934">
        <v>37</v>
      </c>
      <c r="L1934">
        <v>29.5</v>
      </c>
      <c r="M1934">
        <v>29.2</v>
      </c>
      <c r="N1934">
        <f>VLOOKUP(C1934,'Original PWC Results'!C:E,3,FALSE)</f>
        <v>135</v>
      </c>
      <c r="O1934">
        <f t="shared" si="153"/>
        <v>0.5444444444444444</v>
      </c>
      <c r="R1934">
        <f t="shared" si="151"/>
        <v>13</v>
      </c>
      <c r="S1934">
        <f t="shared" si="152"/>
        <v>21</v>
      </c>
    </row>
    <row r="1935" spans="1:19" x14ac:dyDescent="0.3">
      <c r="A1935">
        <f t="shared" si="154"/>
        <v>1934</v>
      </c>
      <c r="B1935" t="s">
        <v>4867</v>
      </c>
      <c r="C1935" t="str">
        <f t="shared" si="150"/>
        <v>tree_nuts_g_4_OrchardESA15a</v>
      </c>
      <c r="D1935">
        <v>89.2</v>
      </c>
      <c r="E1935">
        <v>87.6</v>
      </c>
      <c r="F1935">
        <v>11.3</v>
      </c>
      <c r="G1935">
        <v>6.8</v>
      </c>
      <c r="H1935">
        <v>83.5</v>
      </c>
      <c r="I1935">
        <v>70</v>
      </c>
      <c r="J1935">
        <v>46.3</v>
      </c>
      <c r="K1935">
        <v>36.299999999999997</v>
      </c>
      <c r="L1935">
        <v>28.5</v>
      </c>
      <c r="M1935">
        <v>28.2</v>
      </c>
      <c r="N1935">
        <f>VLOOKUP(C1935,'Original PWC Results'!C:E,3,FALSE)</f>
        <v>187</v>
      </c>
      <c r="O1935">
        <f t="shared" si="153"/>
        <v>0.46844919786096256</v>
      </c>
      <c r="R1935">
        <f t="shared" si="151"/>
        <v>13</v>
      </c>
      <c r="S1935">
        <f t="shared" si="152"/>
        <v>21</v>
      </c>
    </row>
    <row r="1936" spans="1:19" x14ac:dyDescent="0.3">
      <c r="A1936">
        <f t="shared" si="154"/>
        <v>1935</v>
      </c>
      <c r="B1936" t="s">
        <v>4868</v>
      </c>
      <c r="C1936" t="str">
        <f t="shared" si="150"/>
        <v>tree_nuts_g_4_OrchardESA15a</v>
      </c>
      <c r="D1936">
        <v>81.900000000000006</v>
      </c>
      <c r="E1936">
        <v>78.8</v>
      </c>
      <c r="F1936">
        <v>12.8</v>
      </c>
      <c r="G1936">
        <v>8.16</v>
      </c>
      <c r="H1936">
        <v>74</v>
      </c>
      <c r="I1936">
        <v>59.2</v>
      </c>
      <c r="J1936">
        <v>41.2</v>
      </c>
      <c r="K1936">
        <v>32.9</v>
      </c>
      <c r="L1936">
        <v>25.4</v>
      </c>
      <c r="M1936">
        <v>25.2</v>
      </c>
      <c r="N1936">
        <f>VLOOKUP(C1936,'Original PWC Results'!C:E,3,FALSE)</f>
        <v>187</v>
      </c>
      <c r="O1936">
        <f t="shared" si="153"/>
        <v>0.4213903743315508</v>
      </c>
      <c r="R1936">
        <f t="shared" si="151"/>
        <v>13</v>
      </c>
      <c r="S1936">
        <f t="shared" si="152"/>
        <v>21</v>
      </c>
    </row>
    <row r="1937" spans="1:19" x14ac:dyDescent="0.3">
      <c r="A1937">
        <f t="shared" si="154"/>
        <v>1936</v>
      </c>
      <c r="B1937" t="s">
        <v>4869</v>
      </c>
      <c r="C1937" t="str">
        <f t="shared" si="150"/>
        <v>tree_nuts_g_4_OrchardESA16a</v>
      </c>
      <c r="D1937">
        <v>66.8</v>
      </c>
      <c r="E1937">
        <v>65.599999999999994</v>
      </c>
      <c r="F1937">
        <v>9.7100000000000009</v>
      </c>
      <c r="G1937">
        <v>7.18</v>
      </c>
      <c r="H1937">
        <v>63.4</v>
      </c>
      <c r="I1937">
        <v>54.5</v>
      </c>
      <c r="J1937">
        <v>40.9</v>
      </c>
      <c r="K1937">
        <v>33.4</v>
      </c>
      <c r="L1937">
        <v>25.6</v>
      </c>
      <c r="M1937">
        <v>25.3</v>
      </c>
      <c r="N1937">
        <f>VLOOKUP(C1937,'Original PWC Results'!C:E,3,FALSE)</f>
        <v>156</v>
      </c>
      <c r="O1937">
        <f t="shared" si="153"/>
        <v>0.42051282051282046</v>
      </c>
      <c r="R1937">
        <f t="shared" si="151"/>
        <v>13</v>
      </c>
      <c r="S1937">
        <f t="shared" si="152"/>
        <v>21</v>
      </c>
    </row>
    <row r="1938" spans="1:19" x14ac:dyDescent="0.3">
      <c r="A1938">
        <f t="shared" si="154"/>
        <v>1937</v>
      </c>
      <c r="B1938" t="s">
        <v>4870</v>
      </c>
      <c r="C1938" t="str">
        <f t="shared" si="150"/>
        <v>tree_nuts_g_4_OrchardESA16b</v>
      </c>
      <c r="D1938">
        <v>47.9</v>
      </c>
      <c r="E1938">
        <v>47.6</v>
      </c>
      <c r="F1938">
        <v>8.11</v>
      </c>
      <c r="G1938">
        <v>7.45</v>
      </c>
      <c r="H1938">
        <v>46.6</v>
      </c>
      <c r="I1938">
        <v>41.4</v>
      </c>
      <c r="J1938">
        <v>33.5</v>
      </c>
      <c r="K1938">
        <v>27.5</v>
      </c>
      <c r="L1938">
        <v>21</v>
      </c>
      <c r="M1938">
        <v>20.8</v>
      </c>
      <c r="N1938">
        <f>VLOOKUP(C1938,'Original PWC Results'!C:E,3,FALSE)</f>
        <v>78</v>
      </c>
      <c r="O1938">
        <f t="shared" si="153"/>
        <v>0.61025641025641031</v>
      </c>
      <c r="R1938">
        <f t="shared" si="151"/>
        <v>13</v>
      </c>
      <c r="S1938">
        <f t="shared" si="152"/>
        <v>21</v>
      </c>
    </row>
    <row r="1939" spans="1:19" x14ac:dyDescent="0.3">
      <c r="A1939">
        <f t="shared" si="154"/>
        <v>1938</v>
      </c>
      <c r="B1939" t="s">
        <v>4871</v>
      </c>
      <c r="C1939" t="str">
        <f t="shared" si="150"/>
        <v>tree_nuts_g_4_OrchardESA17a</v>
      </c>
      <c r="D1939">
        <v>245</v>
      </c>
      <c r="E1939">
        <v>218</v>
      </c>
      <c r="F1939">
        <v>37</v>
      </c>
      <c r="G1939">
        <v>20.7</v>
      </c>
      <c r="H1939">
        <v>205</v>
      </c>
      <c r="I1939">
        <v>179</v>
      </c>
      <c r="J1939">
        <v>135</v>
      </c>
      <c r="K1939">
        <v>112</v>
      </c>
      <c r="L1939">
        <v>85.1</v>
      </c>
      <c r="M1939">
        <v>84.5</v>
      </c>
      <c r="N1939">
        <f>VLOOKUP(C1939,'Original PWC Results'!C:E,3,FALSE)</f>
        <v>334</v>
      </c>
      <c r="O1939">
        <f t="shared" si="153"/>
        <v>0.65269461077844315</v>
      </c>
      <c r="R1939">
        <f t="shared" si="151"/>
        <v>13</v>
      </c>
      <c r="S1939">
        <f t="shared" si="152"/>
        <v>21</v>
      </c>
    </row>
    <row r="1940" spans="1:19" x14ac:dyDescent="0.3">
      <c r="A1940">
        <f t="shared" si="154"/>
        <v>1939</v>
      </c>
      <c r="B1940" t="s">
        <v>4872</v>
      </c>
      <c r="C1940" t="str">
        <f t="shared" si="150"/>
        <v>tree_nuts_g_4_OrchardESA17b</v>
      </c>
      <c r="D1940">
        <v>49.6</v>
      </c>
      <c r="E1940">
        <v>49.1</v>
      </c>
      <c r="F1940">
        <v>7.39</v>
      </c>
      <c r="G1940">
        <v>6.78</v>
      </c>
      <c r="H1940">
        <v>47.7</v>
      </c>
      <c r="I1940">
        <v>40.700000000000003</v>
      </c>
      <c r="J1940">
        <v>31</v>
      </c>
      <c r="K1940">
        <v>24.8</v>
      </c>
      <c r="L1940">
        <v>19.3</v>
      </c>
      <c r="M1940">
        <v>19.100000000000001</v>
      </c>
      <c r="N1940">
        <f>VLOOKUP(C1940,'Original PWC Results'!C:E,3,FALSE)</f>
        <v>75.400000000000006</v>
      </c>
      <c r="O1940">
        <f t="shared" si="153"/>
        <v>0.6511936339522546</v>
      </c>
      <c r="R1940">
        <f t="shared" si="151"/>
        <v>13</v>
      </c>
      <c r="S1940">
        <f t="shared" si="152"/>
        <v>21</v>
      </c>
    </row>
    <row r="1941" spans="1:19" x14ac:dyDescent="0.3">
      <c r="A1941">
        <f t="shared" si="154"/>
        <v>1940</v>
      </c>
      <c r="B1941" t="s">
        <v>4873</v>
      </c>
      <c r="C1941" t="str">
        <f t="shared" si="150"/>
        <v>tree_nuts_g_4_OrchardESA18a</v>
      </c>
      <c r="D1941">
        <v>49.7</v>
      </c>
      <c r="E1941">
        <v>49</v>
      </c>
      <c r="F1941">
        <v>7.97</v>
      </c>
      <c r="G1941">
        <v>6.79</v>
      </c>
      <c r="H1941">
        <v>48</v>
      </c>
      <c r="I1941">
        <v>41.9</v>
      </c>
      <c r="J1941">
        <v>32.6</v>
      </c>
      <c r="K1941">
        <v>26.9</v>
      </c>
      <c r="L1941">
        <v>20.3</v>
      </c>
      <c r="M1941">
        <v>20.100000000000001</v>
      </c>
      <c r="N1941">
        <f>VLOOKUP(C1941,'Original PWC Results'!C:E,3,FALSE)</f>
        <v>96.4</v>
      </c>
      <c r="O1941">
        <f t="shared" si="153"/>
        <v>0.50829875518672196</v>
      </c>
      <c r="R1941">
        <f t="shared" si="151"/>
        <v>13</v>
      </c>
      <c r="S1941">
        <f t="shared" si="152"/>
        <v>21</v>
      </c>
    </row>
    <row r="1942" spans="1:19" x14ac:dyDescent="0.3">
      <c r="A1942">
        <f t="shared" si="154"/>
        <v>1941</v>
      </c>
      <c r="B1942" t="s">
        <v>4874</v>
      </c>
      <c r="C1942" t="str">
        <f t="shared" si="150"/>
        <v>tree_nuts_g_4_OrchardESA18b</v>
      </c>
      <c r="D1942">
        <v>61.9</v>
      </c>
      <c r="E1942">
        <v>61</v>
      </c>
      <c r="F1942">
        <v>8.9499999999999993</v>
      </c>
      <c r="G1942">
        <v>6.32</v>
      </c>
      <c r="H1942">
        <v>58.5</v>
      </c>
      <c r="I1942">
        <v>53.2</v>
      </c>
      <c r="J1942">
        <v>41.8</v>
      </c>
      <c r="K1942">
        <v>32.6</v>
      </c>
      <c r="L1942">
        <v>24.4</v>
      </c>
      <c r="M1942">
        <v>24.1</v>
      </c>
      <c r="N1942">
        <f>VLOOKUP(C1942,'Original PWC Results'!C:E,3,FALSE)</f>
        <v>128</v>
      </c>
      <c r="O1942">
        <f t="shared" si="153"/>
        <v>0.4765625</v>
      </c>
      <c r="R1942">
        <f t="shared" si="151"/>
        <v>13</v>
      </c>
      <c r="S1942">
        <f t="shared" si="152"/>
        <v>21</v>
      </c>
    </row>
    <row r="1943" spans="1:19" x14ac:dyDescent="0.3">
      <c r="A1943">
        <f t="shared" si="154"/>
        <v>1942</v>
      </c>
      <c r="B1943" t="s">
        <v>4875</v>
      </c>
      <c r="C1943" t="str">
        <f t="shared" si="150"/>
        <v>tree_nuts_g_4_OrchardESA19a</v>
      </c>
      <c r="D1943">
        <v>75.2</v>
      </c>
      <c r="E1943">
        <v>74</v>
      </c>
      <c r="F1943">
        <v>13.8</v>
      </c>
      <c r="G1943">
        <v>10.1</v>
      </c>
      <c r="H1943">
        <v>70.8</v>
      </c>
      <c r="I1943">
        <v>57.4</v>
      </c>
      <c r="J1943">
        <v>40.6</v>
      </c>
      <c r="K1943">
        <v>33.700000000000003</v>
      </c>
      <c r="L1943">
        <v>25.8</v>
      </c>
      <c r="M1943">
        <v>25.7</v>
      </c>
      <c r="N1943">
        <f>VLOOKUP(C1943,'Original PWC Results'!C:E,3,FALSE)</f>
        <v>147</v>
      </c>
      <c r="O1943">
        <f t="shared" si="153"/>
        <v>0.50340136054421769</v>
      </c>
      <c r="R1943">
        <f t="shared" si="151"/>
        <v>13</v>
      </c>
      <c r="S1943">
        <f t="shared" si="152"/>
        <v>21</v>
      </c>
    </row>
    <row r="1944" spans="1:19" x14ac:dyDescent="0.3">
      <c r="A1944">
        <f t="shared" si="154"/>
        <v>1943</v>
      </c>
      <c r="B1944" t="s">
        <v>4876</v>
      </c>
      <c r="C1944" t="str">
        <f t="shared" si="150"/>
        <v>tree_nuts_g_4_OrchardESA19b</v>
      </c>
      <c r="D1944">
        <v>104</v>
      </c>
      <c r="E1944">
        <v>99.2</v>
      </c>
      <c r="F1944">
        <v>25.1</v>
      </c>
      <c r="G1944">
        <v>16.399999999999999</v>
      </c>
      <c r="H1944">
        <v>93.5</v>
      </c>
      <c r="I1944">
        <v>79.8</v>
      </c>
      <c r="J1944">
        <v>61.6</v>
      </c>
      <c r="K1944">
        <v>53</v>
      </c>
      <c r="L1944">
        <v>40.799999999999997</v>
      </c>
      <c r="M1944">
        <v>40.6</v>
      </c>
      <c r="N1944">
        <f>VLOOKUP(C1944,'Original PWC Results'!C:E,3,FALSE)</f>
        <v>229</v>
      </c>
      <c r="O1944">
        <f t="shared" si="153"/>
        <v>0.43318777292576421</v>
      </c>
      <c r="R1944">
        <f t="shared" si="151"/>
        <v>13</v>
      </c>
      <c r="S1944">
        <f t="shared" si="152"/>
        <v>21</v>
      </c>
    </row>
    <row r="1945" spans="1:19" x14ac:dyDescent="0.3">
      <c r="A1945">
        <f t="shared" si="154"/>
        <v>1944</v>
      </c>
      <c r="B1945" t="s">
        <v>4877</v>
      </c>
      <c r="C1945" t="str">
        <f t="shared" si="150"/>
        <v>tree_nuts_g_4_OrchardESA20a</v>
      </c>
      <c r="D1945">
        <v>364</v>
      </c>
      <c r="E1945">
        <v>215</v>
      </c>
      <c r="F1945">
        <v>13.2</v>
      </c>
      <c r="G1945">
        <v>6.67</v>
      </c>
      <c r="H1945">
        <v>159</v>
      </c>
      <c r="I1945">
        <v>105</v>
      </c>
      <c r="J1945">
        <v>68.5</v>
      </c>
      <c r="K1945">
        <v>50.3</v>
      </c>
      <c r="L1945">
        <v>41.4</v>
      </c>
      <c r="M1945">
        <v>40.700000000000003</v>
      </c>
      <c r="N1945">
        <f>VLOOKUP(C1945,'Original PWC Results'!C:E,3,FALSE)</f>
        <v>361</v>
      </c>
      <c r="O1945">
        <f t="shared" si="153"/>
        <v>0.59556786703601106</v>
      </c>
      <c r="R1945">
        <f t="shared" si="151"/>
        <v>13</v>
      </c>
      <c r="S1945">
        <f t="shared" si="152"/>
        <v>21</v>
      </c>
    </row>
    <row r="1946" spans="1:19" x14ac:dyDescent="0.3">
      <c r="A1946">
        <f t="shared" si="154"/>
        <v>1945</v>
      </c>
      <c r="B1946" t="s">
        <v>4878</v>
      </c>
      <c r="C1946" t="str">
        <f t="shared" si="150"/>
        <v>tree_nuts_g_4_OrchardESA20b</v>
      </c>
      <c r="D1946">
        <v>596</v>
      </c>
      <c r="E1946">
        <v>433</v>
      </c>
      <c r="F1946">
        <v>20</v>
      </c>
      <c r="G1946">
        <v>7.72</v>
      </c>
      <c r="H1946">
        <v>310</v>
      </c>
      <c r="I1946">
        <v>191</v>
      </c>
      <c r="J1946">
        <v>106</v>
      </c>
      <c r="K1946">
        <v>76.5</v>
      </c>
      <c r="L1946">
        <v>61.9</v>
      </c>
      <c r="M1946">
        <v>61</v>
      </c>
      <c r="N1946">
        <f>VLOOKUP(C1946,'Original PWC Results'!C:E,3,FALSE)</f>
        <v>576</v>
      </c>
      <c r="O1946">
        <f t="shared" si="153"/>
        <v>0.75173611111111116</v>
      </c>
      <c r="R1946">
        <f t="shared" si="151"/>
        <v>13</v>
      </c>
      <c r="S1946">
        <f t="shared" si="152"/>
        <v>21</v>
      </c>
    </row>
    <row r="1947" spans="1:19" x14ac:dyDescent="0.3">
      <c r="A1947">
        <f t="shared" si="154"/>
        <v>1946</v>
      </c>
      <c r="B1947" t="s">
        <v>4879</v>
      </c>
      <c r="C1947" t="str">
        <f t="shared" si="150"/>
        <v>tree_nuts_g_4_OrchardESA21</v>
      </c>
      <c r="D1947">
        <v>245</v>
      </c>
      <c r="E1947">
        <v>214</v>
      </c>
      <c r="F1947">
        <v>12.4</v>
      </c>
      <c r="G1947">
        <v>4.5599999999999996</v>
      </c>
      <c r="H1947">
        <v>175</v>
      </c>
      <c r="I1947">
        <v>111</v>
      </c>
      <c r="J1947">
        <v>62.3</v>
      </c>
      <c r="K1947">
        <v>46.6</v>
      </c>
      <c r="L1947">
        <v>51.5</v>
      </c>
      <c r="M1947">
        <v>50.7</v>
      </c>
      <c r="N1947">
        <f>VLOOKUP(C1947,'Original PWC Results'!C:E,3,FALSE)</f>
        <v>306</v>
      </c>
      <c r="O1947">
        <f t="shared" si="153"/>
        <v>0.69934640522875813</v>
      </c>
      <c r="R1947">
        <f t="shared" si="151"/>
        <v>13</v>
      </c>
      <c r="S1947">
        <f t="shared" si="152"/>
        <v>21</v>
      </c>
    </row>
    <row r="1948" spans="1:19" x14ac:dyDescent="0.3">
      <c r="A1948">
        <f t="shared" si="154"/>
        <v>1947</v>
      </c>
      <c r="B1948" t="s">
        <v>5946</v>
      </c>
      <c r="C1948" t="str">
        <f t="shared" si="150"/>
        <v>soybean_g_7_SoybeanESA1</v>
      </c>
      <c r="D1948">
        <v>157</v>
      </c>
      <c r="E1948">
        <v>155</v>
      </c>
      <c r="F1948">
        <v>17.3</v>
      </c>
      <c r="G1948">
        <v>6.84</v>
      </c>
      <c r="H1948">
        <v>151</v>
      </c>
      <c r="I1948">
        <v>121</v>
      </c>
      <c r="J1948">
        <v>80.400000000000006</v>
      </c>
      <c r="K1948">
        <v>59.8</v>
      </c>
      <c r="L1948">
        <v>49.4</v>
      </c>
      <c r="M1948">
        <v>48.8</v>
      </c>
      <c r="N1948">
        <f>VLOOKUP(C1948,'Original PWC Results'!C:E,3,FALSE)</f>
        <v>203</v>
      </c>
      <c r="O1948">
        <f t="shared" si="153"/>
        <v>0.76354679802955661</v>
      </c>
      <c r="R1948">
        <f t="shared" si="151"/>
        <v>11</v>
      </c>
      <c r="S1948">
        <f t="shared" si="152"/>
        <v>19</v>
      </c>
    </row>
    <row r="1949" spans="1:19" x14ac:dyDescent="0.3">
      <c r="A1949">
        <f t="shared" si="154"/>
        <v>1948</v>
      </c>
      <c r="B1949" t="s">
        <v>5947</v>
      </c>
      <c r="C1949" t="str">
        <f t="shared" si="150"/>
        <v>soybean_g_7_SoybeanESA2</v>
      </c>
      <c r="D1949">
        <v>41.6</v>
      </c>
      <c r="E1949">
        <v>40.700000000000003</v>
      </c>
      <c r="F1949">
        <v>4.59</v>
      </c>
      <c r="G1949">
        <v>2.5299999999999998</v>
      </c>
      <c r="H1949">
        <v>38.1</v>
      </c>
      <c r="I1949">
        <v>31</v>
      </c>
      <c r="J1949">
        <v>19.399999999999999</v>
      </c>
      <c r="K1949">
        <v>14.8</v>
      </c>
      <c r="L1949">
        <v>12.4</v>
      </c>
      <c r="M1949">
        <v>12.3</v>
      </c>
      <c r="N1949">
        <f>VLOOKUP(C1949,'Original PWC Results'!C:E,3,FALSE)</f>
        <v>54.3</v>
      </c>
      <c r="O1949">
        <f t="shared" si="153"/>
        <v>0.74953959484346233</v>
      </c>
      <c r="R1949">
        <f t="shared" si="151"/>
        <v>11</v>
      </c>
      <c r="S1949">
        <f t="shared" si="152"/>
        <v>19</v>
      </c>
    </row>
    <row r="1950" spans="1:19" x14ac:dyDescent="0.3">
      <c r="A1950">
        <f t="shared" si="154"/>
        <v>1949</v>
      </c>
      <c r="B1950" t="s">
        <v>5948</v>
      </c>
      <c r="C1950" t="str">
        <f t="shared" si="150"/>
        <v>soybean_g_7_SoybeanESA3</v>
      </c>
      <c r="D1950">
        <v>105</v>
      </c>
      <c r="E1950">
        <v>104</v>
      </c>
      <c r="F1950">
        <v>13.4</v>
      </c>
      <c r="G1950">
        <v>7.23</v>
      </c>
      <c r="H1950">
        <v>100</v>
      </c>
      <c r="I1950">
        <v>87.3</v>
      </c>
      <c r="J1950">
        <v>61</v>
      </c>
      <c r="K1950">
        <v>47.4</v>
      </c>
      <c r="L1950">
        <v>36.1</v>
      </c>
      <c r="M1950">
        <v>35.799999999999997</v>
      </c>
      <c r="N1950">
        <f>VLOOKUP(C1950,'Original PWC Results'!C:E,3,FALSE)</f>
        <v>149</v>
      </c>
      <c r="O1950">
        <f t="shared" si="153"/>
        <v>0.69798657718120805</v>
      </c>
      <c r="R1950">
        <f t="shared" si="151"/>
        <v>11</v>
      </c>
      <c r="S1950">
        <f t="shared" si="152"/>
        <v>19</v>
      </c>
    </row>
    <row r="1951" spans="1:19" x14ac:dyDescent="0.3">
      <c r="A1951">
        <f t="shared" si="154"/>
        <v>1950</v>
      </c>
      <c r="B1951" t="s">
        <v>5949</v>
      </c>
      <c r="C1951" t="str">
        <f t="shared" si="150"/>
        <v>soybean_g_7_SoybeanESA4</v>
      </c>
      <c r="D1951">
        <v>43.1</v>
      </c>
      <c r="E1951">
        <v>42.1</v>
      </c>
      <c r="F1951">
        <v>7.21</v>
      </c>
      <c r="G1951">
        <v>4.5199999999999996</v>
      </c>
      <c r="H1951">
        <v>40.299999999999997</v>
      </c>
      <c r="I1951">
        <v>33.799999999999997</v>
      </c>
      <c r="J1951">
        <v>25.5</v>
      </c>
      <c r="K1951">
        <v>20.5</v>
      </c>
      <c r="L1951">
        <v>15.2</v>
      </c>
      <c r="M1951">
        <v>15.1</v>
      </c>
      <c r="N1951">
        <f>VLOOKUP(C1951,'Original PWC Results'!C:E,3,FALSE)</f>
        <v>51.5</v>
      </c>
      <c r="O1951">
        <f t="shared" si="153"/>
        <v>0.81747572815533986</v>
      </c>
      <c r="R1951">
        <f t="shared" si="151"/>
        <v>11</v>
      </c>
      <c r="S1951">
        <f t="shared" si="152"/>
        <v>19</v>
      </c>
    </row>
    <row r="1952" spans="1:19" x14ac:dyDescent="0.3">
      <c r="A1952">
        <f t="shared" si="154"/>
        <v>1951</v>
      </c>
      <c r="B1952" t="s">
        <v>5950</v>
      </c>
      <c r="C1952" t="str">
        <f t="shared" si="150"/>
        <v>soybean_g_7_SoybeanESA5</v>
      </c>
      <c r="D1952">
        <v>59.4</v>
      </c>
      <c r="E1952">
        <v>58.5</v>
      </c>
      <c r="F1952">
        <v>6.61</v>
      </c>
      <c r="G1952">
        <v>3.31</v>
      </c>
      <c r="H1952">
        <v>56</v>
      </c>
      <c r="I1952">
        <v>47.4</v>
      </c>
      <c r="J1952">
        <v>31.7</v>
      </c>
      <c r="K1952">
        <v>24.2</v>
      </c>
      <c r="L1952">
        <v>22.6</v>
      </c>
      <c r="M1952">
        <v>22.4</v>
      </c>
      <c r="N1952">
        <f>VLOOKUP(C1952,'Original PWC Results'!C:E,3,FALSE)</f>
        <v>90.6</v>
      </c>
      <c r="O1952">
        <f t="shared" si="153"/>
        <v>0.64569536423841067</v>
      </c>
      <c r="R1952">
        <f t="shared" si="151"/>
        <v>11</v>
      </c>
      <c r="S1952">
        <f t="shared" si="152"/>
        <v>19</v>
      </c>
    </row>
    <row r="1953" spans="1:19" x14ac:dyDescent="0.3">
      <c r="A1953">
        <f t="shared" si="154"/>
        <v>1952</v>
      </c>
      <c r="B1953" t="s">
        <v>5951</v>
      </c>
      <c r="C1953" t="str">
        <f t="shared" si="150"/>
        <v>soybean_g_7_SoybeanESA6</v>
      </c>
      <c r="D1953">
        <v>42.1</v>
      </c>
      <c r="E1953">
        <v>41.3</v>
      </c>
      <c r="F1953">
        <v>4.91</v>
      </c>
      <c r="G1953">
        <v>2.89</v>
      </c>
      <c r="H1953">
        <v>39.1</v>
      </c>
      <c r="I1953">
        <v>33</v>
      </c>
      <c r="J1953">
        <v>21.3</v>
      </c>
      <c r="K1953">
        <v>17.3</v>
      </c>
      <c r="L1953">
        <v>13.3</v>
      </c>
      <c r="M1953">
        <v>13.2</v>
      </c>
      <c r="N1953">
        <f>VLOOKUP(C1953,'Original PWC Results'!C:E,3,FALSE)</f>
        <v>72.599999999999994</v>
      </c>
      <c r="O1953">
        <f t="shared" si="153"/>
        <v>0.56887052341597799</v>
      </c>
      <c r="R1953">
        <f t="shared" si="151"/>
        <v>11</v>
      </c>
      <c r="S1953">
        <f t="shared" si="152"/>
        <v>19</v>
      </c>
    </row>
    <row r="1954" spans="1:19" x14ac:dyDescent="0.3">
      <c r="A1954">
        <f t="shared" si="154"/>
        <v>1953</v>
      </c>
      <c r="B1954" t="s">
        <v>5952</v>
      </c>
      <c r="C1954" t="str">
        <f t="shared" si="150"/>
        <v>soybean_g_7_SoybeanESA7</v>
      </c>
      <c r="D1954">
        <v>56.2</v>
      </c>
      <c r="E1954">
        <v>54.9</v>
      </c>
      <c r="F1954">
        <v>5.34</v>
      </c>
      <c r="G1954">
        <v>3.9</v>
      </c>
      <c r="H1954">
        <v>51.2</v>
      </c>
      <c r="I1954">
        <v>37.799999999999997</v>
      </c>
      <c r="J1954">
        <v>23.4</v>
      </c>
      <c r="K1954">
        <v>17.3</v>
      </c>
      <c r="L1954">
        <v>19.2</v>
      </c>
      <c r="M1954">
        <v>18.899999999999999</v>
      </c>
      <c r="N1954">
        <f>VLOOKUP(C1954,'Original PWC Results'!C:E,3,FALSE)</f>
        <v>86.3</v>
      </c>
      <c r="O1954">
        <f t="shared" si="153"/>
        <v>0.63615295480880651</v>
      </c>
      <c r="R1954">
        <f t="shared" si="151"/>
        <v>11</v>
      </c>
      <c r="S1954">
        <f t="shared" si="152"/>
        <v>19</v>
      </c>
    </row>
    <row r="1955" spans="1:19" x14ac:dyDescent="0.3">
      <c r="A1955">
        <f t="shared" si="154"/>
        <v>1954</v>
      </c>
      <c r="B1955" t="s">
        <v>5953</v>
      </c>
      <c r="C1955" t="str">
        <f t="shared" si="150"/>
        <v>soybean_g_7_SoybeanESA8</v>
      </c>
      <c r="D1955">
        <v>50.7</v>
      </c>
      <c r="E1955">
        <v>49.2</v>
      </c>
      <c r="F1955">
        <v>4.5199999999999996</v>
      </c>
      <c r="G1955">
        <v>2.99</v>
      </c>
      <c r="H1955">
        <v>46.9</v>
      </c>
      <c r="I1955">
        <v>37.1</v>
      </c>
      <c r="J1955">
        <v>22.8</v>
      </c>
      <c r="K1955">
        <v>16.7</v>
      </c>
      <c r="L1955">
        <v>15.5</v>
      </c>
      <c r="M1955">
        <v>15.2</v>
      </c>
      <c r="N1955">
        <f>VLOOKUP(C1955,'Original PWC Results'!C:E,3,FALSE)</f>
        <v>80.7</v>
      </c>
      <c r="O1955">
        <f t="shared" si="153"/>
        <v>0.60966542750929364</v>
      </c>
      <c r="R1955">
        <f t="shared" si="151"/>
        <v>11</v>
      </c>
      <c r="S1955">
        <f t="shared" si="152"/>
        <v>19</v>
      </c>
    </row>
    <row r="1956" spans="1:19" x14ac:dyDescent="0.3">
      <c r="A1956">
        <f t="shared" si="154"/>
        <v>1955</v>
      </c>
      <c r="B1956" t="s">
        <v>5954</v>
      </c>
      <c r="C1956" t="str">
        <f t="shared" si="150"/>
        <v>soybean_g_7_SoybeanESA9</v>
      </c>
      <c r="D1956">
        <v>37.9</v>
      </c>
      <c r="E1956">
        <v>37.299999999999997</v>
      </c>
      <c r="F1956">
        <v>4.9400000000000004</v>
      </c>
      <c r="G1956">
        <v>3.69</v>
      </c>
      <c r="H1956">
        <v>35.6</v>
      </c>
      <c r="I1956">
        <v>29.7</v>
      </c>
      <c r="J1956">
        <v>17.8</v>
      </c>
      <c r="K1956">
        <v>14.1</v>
      </c>
      <c r="L1956">
        <v>11.9</v>
      </c>
      <c r="M1956">
        <v>11.7</v>
      </c>
      <c r="N1956">
        <f>VLOOKUP(C1956,'Original PWC Results'!C:E,3,FALSE)</f>
        <v>56.1</v>
      </c>
      <c r="O1956">
        <f t="shared" si="153"/>
        <v>0.66488413547237069</v>
      </c>
      <c r="R1956">
        <f t="shared" si="151"/>
        <v>11</v>
      </c>
      <c r="S1956">
        <f t="shared" si="152"/>
        <v>19</v>
      </c>
    </row>
    <row r="1957" spans="1:19" x14ac:dyDescent="0.3">
      <c r="A1957">
        <f t="shared" si="154"/>
        <v>1956</v>
      </c>
      <c r="B1957" t="s">
        <v>5955</v>
      </c>
      <c r="C1957" t="str">
        <f t="shared" si="150"/>
        <v>soybean_g_7_SoybeanESA10a</v>
      </c>
      <c r="D1957">
        <v>84.7</v>
      </c>
      <c r="E1957">
        <v>82.9</v>
      </c>
      <c r="F1957">
        <v>7.47</v>
      </c>
      <c r="G1957">
        <v>3.81</v>
      </c>
      <c r="H1957">
        <v>78.7</v>
      </c>
      <c r="I1957">
        <v>58.2</v>
      </c>
      <c r="J1957">
        <v>33.700000000000003</v>
      </c>
      <c r="K1957">
        <v>25.2</v>
      </c>
      <c r="L1957">
        <v>21.2</v>
      </c>
      <c r="M1957">
        <v>20.9</v>
      </c>
      <c r="N1957">
        <f>VLOOKUP(C1957,'Original PWC Results'!C:E,3,FALSE)</f>
        <v>118</v>
      </c>
      <c r="O1957">
        <f t="shared" si="153"/>
        <v>0.70254237288135601</v>
      </c>
      <c r="R1957">
        <f t="shared" si="151"/>
        <v>11</v>
      </c>
      <c r="S1957">
        <f t="shared" si="152"/>
        <v>19</v>
      </c>
    </row>
    <row r="1958" spans="1:19" x14ac:dyDescent="0.3">
      <c r="A1958">
        <f t="shared" si="154"/>
        <v>1957</v>
      </c>
      <c r="B1958" t="s">
        <v>5956</v>
      </c>
      <c r="C1958" t="str">
        <f t="shared" si="150"/>
        <v>soybean_g_7_SoybeanESA10b</v>
      </c>
      <c r="D1958">
        <v>49.5</v>
      </c>
      <c r="E1958">
        <v>49</v>
      </c>
      <c r="F1958">
        <v>6.9</v>
      </c>
      <c r="G1958">
        <v>4.34</v>
      </c>
      <c r="H1958">
        <v>47.4</v>
      </c>
      <c r="I1958">
        <v>42.2</v>
      </c>
      <c r="J1958">
        <v>29.6</v>
      </c>
      <c r="K1958">
        <v>23.1</v>
      </c>
      <c r="L1958">
        <v>18.100000000000001</v>
      </c>
      <c r="M1958">
        <v>17.899999999999999</v>
      </c>
      <c r="N1958">
        <f>VLOOKUP(C1958,'Original PWC Results'!C:E,3,FALSE)</f>
        <v>65.8</v>
      </c>
      <c r="O1958">
        <f t="shared" si="153"/>
        <v>0.74468085106382986</v>
      </c>
      <c r="R1958">
        <f t="shared" si="151"/>
        <v>11</v>
      </c>
      <c r="S1958">
        <f t="shared" si="152"/>
        <v>19</v>
      </c>
    </row>
    <row r="1959" spans="1:19" x14ac:dyDescent="0.3">
      <c r="A1959">
        <f t="shared" si="154"/>
        <v>1958</v>
      </c>
      <c r="B1959" t="s">
        <v>5957</v>
      </c>
      <c r="C1959" t="str">
        <f t="shared" si="150"/>
        <v>soybean_g_7_SoybeanESA11a</v>
      </c>
      <c r="D1959">
        <v>124</v>
      </c>
      <c r="E1959">
        <v>122</v>
      </c>
      <c r="F1959">
        <v>12.5</v>
      </c>
      <c r="G1959">
        <v>6.67</v>
      </c>
      <c r="H1959">
        <v>118</v>
      </c>
      <c r="I1959">
        <v>99.2</v>
      </c>
      <c r="J1959">
        <v>61.3</v>
      </c>
      <c r="K1959">
        <v>45.2</v>
      </c>
      <c r="L1959">
        <v>39.299999999999997</v>
      </c>
      <c r="M1959">
        <v>38.6</v>
      </c>
      <c r="N1959">
        <f>VLOOKUP(C1959,'Original PWC Results'!C:E,3,FALSE)</f>
        <v>169</v>
      </c>
      <c r="O1959">
        <f t="shared" si="153"/>
        <v>0.72189349112426038</v>
      </c>
      <c r="R1959">
        <f t="shared" si="151"/>
        <v>11</v>
      </c>
      <c r="S1959">
        <f t="shared" si="152"/>
        <v>19</v>
      </c>
    </row>
    <row r="1960" spans="1:19" x14ac:dyDescent="0.3">
      <c r="A1960">
        <f t="shared" si="154"/>
        <v>1959</v>
      </c>
      <c r="B1960" t="s">
        <v>5958</v>
      </c>
      <c r="C1960" t="str">
        <f t="shared" si="150"/>
        <v>soybean_g_7_SoybeanESA11b</v>
      </c>
      <c r="D1960">
        <v>73.8</v>
      </c>
      <c r="E1960">
        <v>72.3</v>
      </c>
      <c r="F1960">
        <v>7.42</v>
      </c>
      <c r="G1960">
        <v>3.41</v>
      </c>
      <c r="H1960">
        <v>68.2</v>
      </c>
      <c r="I1960">
        <v>54.3</v>
      </c>
      <c r="J1960">
        <v>35.299999999999997</v>
      </c>
      <c r="K1960">
        <v>25.5</v>
      </c>
      <c r="L1960">
        <v>23.1</v>
      </c>
      <c r="M1960">
        <v>22.7</v>
      </c>
      <c r="N1960">
        <f>VLOOKUP(C1960,'Original PWC Results'!C:E,3,FALSE)</f>
        <v>105</v>
      </c>
      <c r="O1960">
        <f t="shared" si="153"/>
        <v>0.6885714285714285</v>
      </c>
      <c r="R1960">
        <f t="shared" si="151"/>
        <v>11</v>
      </c>
      <c r="S1960">
        <f t="shared" si="152"/>
        <v>19</v>
      </c>
    </row>
    <row r="1961" spans="1:19" x14ac:dyDescent="0.3">
      <c r="A1961">
        <f t="shared" si="154"/>
        <v>1960</v>
      </c>
      <c r="B1961" t="s">
        <v>5959</v>
      </c>
      <c r="C1961" t="str">
        <f t="shared" si="150"/>
        <v>soybean_g_7_SoybeanESA12a</v>
      </c>
      <c r="D1961">
        <v>86</v>
      </c>
      <c r="E1961">
        <v>84.3</v>
      </c>
      <c r="F1961">
        <v>7.24</v>
      </c>
      <c r="G1961">
        <v>3.58</v>
      </c>
      <c r="H1961">
        <v>79.8</v>
      </c>
      <c r="I1961">
        <v>67.599999999999994</v>
      </c>
      <c r="J1961">
        <v>38.700000000000003</v>
      </c>
      <c r="K1961">
        <v>27.5</v>
      </c>
      <c r="L1961">
        <v>23.9</v>
      </c>
      <c r="M1961">
        <v>23.5</v>
      </c>
      <c r="N1961">
        <f>VLOOKUP(C1961,'Original PWC Results'!C:E,3,FALSE)</f>
        <v>110</v>
      </c>
      <c r="O1961">
        <f t="shared" si="153"/>
        <v>0.76636363636363636</v>
      </c>
      <c r="R1961">
        <f t="shared" si="151"/>
        <v>11</v>
      </c>
      <c r="S1961">
        <f t="shared" si="152"/>
        <v>19</v>
      </c>
    </row>
    <row r="1962" spans="1:19" x14ac:dyDescent="0.3">
      <c r="A1962">
        <f t="shared" si="154"/>
        <v>1961</v>
      </c>
      <c r="B1962" t="s">
        <v>5960</v>
      </c>
      <c r="C1962" t="str">
        <f t="shared" si="150"/>
        <v>soybean_g_7_SoybeanESA12b</v>
      </c>
      <c r="D1962">
        <v>54.7</v>
      </c>
      <c r="E1962">
        <v>53.5</v>
      </c>
      <c r="F1962">
        <v>5.21</v>
      </c>
      <c r="G1962">
        <v>3.02</v>
      </c>
      <c r="H1962">
        <v>49.9</v>
      </c>
      <c r="I1962">
        <v>42.2</v>
      </c>
      <c r="J1962">
        <v>26.6</v>
      </c>
      <c r="K1962">
        <v>19.7</v>
      </c>
      <c r="L1962">
        <v>17</v>
      </c>
      <c r="M1962">
        <v>16.7</v>
      </c>
      <c r="N1962">
        <f>VLOOKUP(C1962,'Original PWC Results'!C:E,3,FALSE)</f>
        <v>77.099999999999994</v>
      </c>
      <c r="O1962">
        <f t="shared" si="153"/>
        <v>0.69390402075226987</v>
      </c>
      <c r="R1962">
        <f t="shared" si="151"/>
        <v>11</v>
      </c>
      <c r="S1962">
        <f t="shared" si="152"/>
        <v>19</v>
      </c>
    </row>
    <row r="1963" spans="1:19" x14ac:dyDescent="0.3">
      <c r="A1963">
        <f t="shared" si="154"/>
        <v>1962</v>
      </c>
      <c r="B1963" t="s">
        <v>5961</v>
      </c>
      <c r="C1963" t="str">
        <f t="shared" si="150"/>
        <v>soybean_g_7_SoybeanESA13</v>
      </c>
      <c r="D1963">
        <v>68</v>
      </c>
      <c r="E1963">
        <v>66.400000000000006</v>
      </c>
      <c r="F1963">
        <v>6.66</v>
      </c>
      <c r="G1963">
        <v>2.99</v>
      </c>
      <c r="H1963">
        <v>62.6</v>
      </c>
      <c r="I1963">
        <v>46.2</v>
      </c>
      <c r="J1963">
        <v>28.4</v>
      </c>
      <c r="K1963">
        <v>25</v>
      </c>
      <c r="L1963">
        <v>18.600000000000001</v>
      </c>
      <c r="M1963">
        <v>20</v>
      </c>
      <c r="N1963">
        <f>VLOOKUP(C1963,'Original PWC Results'!C:E,3,FALSE)</f>
        <v>91.6</v>
      </c>
      <c r="O1963">
        <f t="shared" si="153"/>
        <v>0.72489082969432328</v>
      </c>
      <c r="R1963">
        <f t="shared" si="151"/>
        <v>11</v>
      </c>
      <c r="S1963">
        <f t="shared" si="152"/>
        <v>19</v>
      </c>
    </row>
    <row r="1964" spans="1:19" x14ac:dyDescent="0.3">
      <c r="A1964">
        <f t="shared" si="154"/>
        <v>1963</v>
      </c>
      <c r="B1964" t="s">
        <v>5962</v>
      </c>
      <c r="C1964" t="str">
        <f t="shared" si="150"/>
        <v>soybean_g_7_SoybeanESA14</v>
      </c>
      <c r="D1964">
        <v>31.1</v>
      </c>
      <c r="E1964">
        <v>30.8</v>
      </c>
      <c r="F1964">
        <v>5.22</v>
      </c>
      <c r="G1964">
        <v>3.69</v>
      </c>
      <c r="H1964">
        <v>29.9</v>
      </c>
      <c r="I1964">
        <v>25.2</v>
      </c>
      <c r="J1964">
        <v>18.600000000000001</v>
      </c>
      <c r="K1964">
        <v>15.4</v>
      </c>
      <c r="L1964">
        <v>12.4</v>
      </c>
      <c r="M1964">
        <v>12.3</v>
      </c>
      <c r="N1964">
        <f>VLOOKUP(C1964,'Original PWC Results'!C:E,3,FALSE)</f>
        <v>39</v>
      </c>
      <c r="O1964">
        <f t="shared" si="153"/>
        <v>0.78974358974358971</v>
      </c>
      <c r="R1964">
        <f t="shared" si="151"/>
        <v>11</v>
      </c>
      <c r="S1964">
        <f t="shared" si="152"/>
        <v>19</v>
      </c>
    </row>
    <row r="1965" spans="1:19" x14ac:dyDescent="0.3">
      <c r="A1965">
        <f t="shared" si="154"/>
        <v>1964</v>
      </c>
      <c r="B1965" t="s">
        <v>5963</v>
      </c>
      <c r="C1965" t="str">
        <f t="shared" si="150"/>
        <v>soybean_g_7_SoybeanESA16a</v>
      </c>
      <c r="D1965">
        <v>38.5</v>
      </c>
      <c r="E1965">
        <v>38.1</v>
      </c>
      <c r="F1965">
        <v>5.43</v>
      </c>
      <c r="G1965">
        <v>3.44</v>
      </c>
      <c r="H1965">
        <v>37</v>
      </c>
      <c r="I1965">
        <v>32.700000000000003</v>
      </c>
      <c r="J1965">
        <v>23.4</v>
      </c>
      <c r="K1965">
        <v>18.899999999999999</v>
      </c>
      <c r="L1965">
        <v>14.8</v>
      </c>
      <c r="M1965">
        <v>14.7</v>
      </c>
      <c r="N1965">
        <f>VLOOKUP(C1965,'Original PWC Results'!C:E,3,FALSE)</f>
        <v>48.8</v>
      </c>
      <c r="O1965">
        <f t="shared" si="153"/>
        <v>0.78073770491803285</v>
      </c>
      <c r="R1965">
        <f t="shared" si="151"/>
        <v>11</v>
      </c>
      <c r="S1965">
        <f t="shared" si="152"/>
        <v>19</v>
      </c>
    </row>
    <row r="1966" spans="1:19" x14ac:dyDescent="0.3">
      <c r="A1966">
        <f t="shared" si="154"/>
        <v>1965</v>
      </c>
      <c r="B1966" t="s">
        <v>5964</v>
      </c>
      <c r="C1966" t="str">
        <f t="shared" si="150"/>
        <v>soybean_g_7_SoybeanESA16b</v>
      </c>
      <c r="D1966">
        <v>20.8</v>
      </c>
      <c r="E1966">
        <v>20.5</v>
      </c>
      <c r="F1966">
        <v>3.72</v>
      </c>
      <c r="G1966">
        <v>3.11</v>
      </c>
      <c r="H1966">
        <v>19.7</v>
      </c>
      <c r="I1966">
        <v>16.8</v>
      </c>
      <c r="J1966">
        <v>14.2</v>
      </c>
      <c r="K1966">
        <v>12.1</v>
      </c>
      <c r="L1966">
        <v>9.1999999999999993</v>
      </c>
      <c r="M1966">
        <v>9.1300000000000008</v>
      </c>
      <c r="N1966">
        <f>VLOOKUP(C1966,'Original PWC Results'!C:E,3,FALSE)</f>
        <v>27.5</v>
      </c>
      <c r="O1966">
        <f t="shared" si="153"/>
        <v>0.74545454545454548</v>
      </c>
      <c r="R1966">
        <f t="shared" si="151"/>
        <v>11</v>
      </c>
      <c r="S1966">
        <f t="shared" si="152"/>
        <v>19</v>
      </c>
    </row>
    <row r="1967" spans="1:19" x14ac:dyDescent="0.3">
      <c r="A1967">
        <f t="shared" si="154"/>
        <v>1966</v>
      </c>
      <c r="B1967" t="s">
        <v>5965</v>
      </c>
      <c r="C1967" t="str">
        <f t="shared" si="150"/>
        <v>soybean_g_7_SoybeanESA17a</v>
      </c>
      <c r="D1967">
        <v>74.5</v>
      </c>
      <c r="E1967">
        <v>73.7</v>
      </c>
      <c r="F1967">
        <v>13</v>
      </c>
      <c r="G1967">
        <v>7.97</v>
      </c>
      <c r="H1967">
        <v>71.8</v>
      </c>
      <c r="I1967">
        <v>62.6</v>
      </c>
      <c r="J1967">
        <v>48.6</v>
      </c>
      <c r="K1967">
        <v>40.799999999999997</v>
      </c>
      <c r="L1967">
        <v>31.5</v>
      </c>
      <c r="M1967">
        <v>31.3</v>
      </c>
      <c r="N1967">
        <f>VLOOKUP(C1967,'Original PWC Results'!C:E,3,FALSE)</f>
        <v>133</v>
      </c>
      <c r="O1967">
        <f t="shared" si="153"/>
        <v>0.5541353383458647</v>
      </c>
      <c r="R1967">
        <f t="shared" si="151"/>
        <v>11</v>
      </c>
      <c r="S1967">
        <f t="shared" si="152"/>
        <v>19</v>
      </c>
    </row>
    <row r="1968" spans="1:19" x14ac:dyDescent="0.3">
      <c r="A1968">
        <f t="shared" si="154"/>
        <v>1967</v>
      </c>
      <c r="B1968" t="s">
        <v>5966</v>
      </c>
      <c r="C1968" t="str">
        <f t="shared" si="150"/>
        <v>soybean_g_7_SoybeanESA17b</v>
      </c>
      <c r="D1968">
        <v>21.7</v>
      </c>
      <c r="E1968">
        <v>21.5</v>
      </c>
      <c r="F1968">
        <v>3.48</v>
      </c>
      <c r="G1968">
        <v>2.97</v>
      </c>
      <c r="H1968">
        <v>20.8</v>
      </c>
      <c r="I1968">
        <v>17.7</v>
      </c>
      <c r="J1968">
        <v>13.1</v>
      </c>
      <c r="K1968">
        <v>10.5</v>
      </c>
      <c r="L1968">
        <v>8.24</v>
      </c>
      <c r="M1968">
        <v>8.16</v>
      </c>
      <c r="N1968">
        <f>VLOOKUP(C1968,'Original PWC Results'!C:E,3,FALSE)</f>
        <v>30.3</v>
      </c>
      <c r="O1968">
        <f t="shared" si="153"/>
        <v>0.70957095709570961</v>
      </c>
      <c r="R1968">
        <f t="shared" si="151"/>
        <v>11</v>
      </c>
      <c r="S1968">
        <f t="shared" si="152"/>
        <v>19</v>
      </c>
    </row>
    <row r="1969" spans="1:19" x14ac:dyDescent="0.3">
      <c r="A1969">
        <f t="shared" si="154"/>
        <v>1968</v>
      </c>
      <c r="B1969" t="s">
        <v>5967</v>
      </c>
      <c r="C1969" t="str">
        <f t="shared" si="150"/>
        <v>soybean_g_7_SoybeanESA18a</v>
      </c>
      <c r="D1969">
        <v>32.6</v>
      </c>
      <c r="E1969">
        <v>32.299999999999997</v>
      </c>
      <c r="F1969">
        <v>5.55</v>
      </c>
      <c r="G1969">
        <v>3.35</v>
      </c>
      <c r="H1969">
        <v>31.3</v>
      </c>
      <c r="I1969">
        <v>26.9</v>
      </c>
      <c r="J1969">
        <v>20.6</v>
      </c>
      <c r="K1969">
        <v>17.100000000000001</v>
      </c>
      <c r="L1969">
        <v>13.8</v>
      </c>
      <c r="M1969">
        <v>13.7</v>
      </c>
      <c r="N1969">
        <f>VLOOKUP(C1969,'Original PWC Results'!C:E,3,FALSE)</f>
        <v>55.1</v>
      </c>
      <c r="O1969">
        <f t="shared" si="153"/>
        <v>0.58620689655172409</v>
      </c>
      <c r="R1969">
        <f t="shared" si="151"/>
        <v>11</v>
      </c>
      <c r="S1969">
        <f t="shared" si="152"/>
        <v>19</v>
      </c>
    </row>
    <row r="1970" spans="1:19" x14ac:dyDescent="0.3">
      <c r="A1970">
        <f t="shared" si="154"/>
        <v>1969</v>
      </c>
      <c r="B1970" t="s">
        <v>5968</v>
      </c>
      <c r="C1970" t="str">
        <f t="shared" si="150"/>
        <v>soybean_g_7_SoybeanESA18b</v>
      </c>
      <c r="D1970">
        <v>36.1</v>
      </c>
      <c r="E1970">
        <v>35.5</v>
      </c>
      <c r="F1970">
        <v>5.29</v>
      </c>
      <c r="G1970">
        <v>3.06</v>
      </c>
      <c r="H1970">
        <v>34</v>
      </c>
      <c r="I1970">
        <v>30.7</v>
      </c>
      <c r="J1970">
        <v>23.7</v>
      </c>
      <c r="K1970">
        <v>18.7</v>
      </c>
      <c r="L1970">
        <v>14.2</v>
      </c>
      <c r="M1970">
        <v>14.1</v>
      </c>
      <c r="N1970">
        <f>VLOOKUP(C1970,'Original PWC Results'!C:E,3,FALSE)</f>
        <v>61.3</v>
      </c>
      <c r="O1970">
        <f t="shared" si="153"/>
        <v>0.57911908646003263</v>
      </c>
      <c r="R1970">
        <f t="shared" si="151"/>
        <v>11</v>
      </c>
      <c r="S1970">
        <f t="shared" si="152"/>
        <v>19</v>
      </c>
    </row>
    <row r="1971" spans="1:19" x14ac:dyDescent="0.3">
      <c r="A1971">
        <f t="shared" si="154"/>
        <v>1970</v>
      </c>
      <c r="B1971" t="s">
        <v>5969</v>
      </c>
      <c r="C1971" t="str">
        <f t="shared" si="150"/>
        <v>soybean_g_7_SoybeanESA20a</v>
      </c>
      <c r="D1971">
        <v>184</v>
      </c>
      <c r="E1971">
        <v>180</v>
      </c>
      <c r="F1971">
        <v>16.3</v>
      </c>
      <c r="G1971">
        <v>6.71</v>
      </c>
      <c r="H1971">
        <v>174</v>
      </c>
      <c r="I1971">
        <v>129</v>
      </c>
      <c r="J1971">
        <v>81</v>
      </c>
      <c r="K1971">
        <v>60.7</v>
      </c>
      <c r="L1971">
        <v>49.6</v>
      </c>
      <c r="M1971">
        <v>48.9</v>
      </c>
      <c r="N1971">
        <f>VLOOKUP(C1971,'Original PWC Results'!C:E,3,FALSE)</f>
        <v>261</v>
      </c>
      <c r="O1971">
        <f t="shared" si="153"/>
        <v>0.68965517241379315</v>
      </c>
      <c r="R1971">
        <f t="shared" si="151"/>
        <v>11</v>
      </c>
      <c r="S1971">
        <f t="shared" si="152"/>
        <v>19</v>
      </c>
    </row>
    <row r="1972" spans="1:19" x14ac:dyDescent="0.3">
      <c r="A1972">
        <f t="shared" si="154"/>
        <v>1971</v>
      </c>
      <c r="B1972" t="s">
        <v>5970</v>
      </c>
      <c r="C1972" t="str">
        <f t="shared" si="150"/>
        <v>soybean_g_7_SoybeanESA20b</v>
      </c>
      <c r="D1972">
        <v>104</v>
      </c>
      <c r="E1972">
        <v>102</v>
      </c>
      <c r="F1972">
        <v>8.6999999999999993</v>
      </c>
      <c r="G1972">
        <v>4.24</v>
      </c>
      <c r="H1972">
        <v>94.8</v>
      </c>
      <c r="I1972">
        <v>74.2</v>
      </c>
      <c r="J1972">
        <v>43.5</v>
      </c>
      <c r="K1972">
        <v>32.5</v>
      </c>
      <c r="L1972">
        <v>25.6</v>
      </c>
      <c r="M1972">
        <v>25.3</v>
      </c>
      <c r="N1972">
        <f>VLOOKUP(C1972,'Original PWC Results'!C:E,3,FALSE)</f>
        <v>136</v>
      </c>
      <c r="O1972">
        <f t="shared" si="153"/>
        <v>0.75</v>
      </c>
      <c r="R1972">
        <f t="shared" si="151"/>
        <v>11</v>
      </c>
      <c r="S1972">
        <f t="shared" si="152"/>
        <v>19</v>
      </c>
    </row>
    <row r="1973" spans="1:19" x14ac:dyDescent="0.3">
      <c r="A1973">
        <f t="shared" si="154"/>
        <v>1972</v>
      </c>
      <c r="B1973" t="s">
        <v>5971</v>
      </c>
      <c r="C1973" t="str">
        <f t="shared" si="150"/>
        <v>soybean_g_4_SoybeanESA1</v>
      </c>
      <c r="D1973">
        <v>281</v>
      </c>
      <c r="E1973">
        <v>161</v>
      </c>
      <c r="F1973">
        <v>14.1</v>
      </c>
      <c r="G1973">
        <v>8.09</v>
      </c>
      <c r="H1973">
        <v>139</v>
      </c>
      <c r="I1973">
        <v>96.3</v>
      </c>
      <c r="J1973">
        <v>67</v>
      </c>
      <c r="K1973">
        <v>52.1</v>
      </c>
      <c r="L1973">
        <v>48.4</v>
      </c>
      <c r="M1973">
        <v>47.8</v>
      </c>
      <c r="N1973">
        <f>VLOOKUP(C1973,'Original PWC Results'!C:E,3,FALSE)</f>
        <v>202</v>
      </c>
      <c r="O1973">
        <f t="shared" si="153"/>
        <v>0.79702970297029707</v>
      </c>
      <c r="R1973">
        <f t="shared" si="151"/>
        <v>11</v>
      </c>
      <c r="S1973">
        <f t="shared" si="152"/>
        <v>19</v>
      </c>
    </row>
    <row r="1974" spans="1:19" x14ac:dyDescent="0.3">
      <c r="A1974">
        <f t="shared" si="154"/>
        <v>1973</v>
      </c>
      <c r="B1974" t="s">
        <v>5972</v>
      </c>
      <c r="C1974" t="str">
        <f t="shared" si="150"/>
        <v>soybean_g_4_SoybeanESA2</v>
      </c>
      <c r="D1974">
        <v>72.8</v>
      </c>
      <c r="E1974">
        <v>55.5</v>
      </c>
      <c r="F1974">
        <v>5.3</v>
      </c>
      <c r="G1974">
        <v>2.58</v>
      </c>
      <c r="H1974">
        <v>46.9</v>
      </c>
      <c r="I1974">
        <v>38.4</v>
      </c>
      <c r="J1974">
        <v>23.8</v>
      </c>
      <c r="K1974">
        <v>18.3</v>
      </c>
      <c r="L1974">
        <v>17.100000000000001</v>
      </c>
      <c r="M1974">
        <v>17</v>
      </c>
      <c r="N1974">
        <f>VLOOKUP(C1974,'Original PWC Results'!C:E,3,FALSE)</f>
        <v>71.3</v>
      </c>
      <c r="O1974">
        <f t="shared" si="153"/>
        <v>0.77840112201963541</v>
      </c>
      <c r="R1974">
        <f t="shared" si="151"/>
        <v>11</v>
      </c>
      <c r="S1974">
        <f t="shared" si="152"/>
        <v>19</v>
      </c>
    </row>
    <row r="1975" spans="1:19" x14ac:dyDescent="0.3">
      <c r="A1975">
        <f t="shared" si="154"/>
        <v>1974</v>
      </c>
      <c r="B1975" t="s">
        <v>5973</v>
      </c>
      <c r="C1975" t="str">
        <f t="shared" si="150"/>
        <v>soybean_g_4_SoybeanESA3</v>
      </c>
      <c r="D1975">
        <v>188</v>
      </c>
      <c r="E1975">
        <v>138</v>
      </c>
      <c r="F1975">
        <v>13.9</v>
      </c>
      <c r="G1975">
        <v>8.85</v>
      </c>
      <c r="H1975">
        <v>117</v>
      </c>
      <c r="I1975">
        <v>93.6</v>
      </c>
      <c r="J1975">
        <v>65.900000000000006</v>
      </c>
      <c r="K1975">
        <v>51.3</v>
      </c>
      <c r="L1975">
        <v>42.6</v>
      </c>
      <c r="M1975">
        <v>41.8</v>
      </c>
      <c r="N1975">
        <f>VLOOKUP(C1975,'Original PWC Results'!C:E,3,FALSE)</f>
        <v>185</v>
      </c>
      <c r="O1975">
        <f t="shared" si="153"/>
        <v>0.74594594594594599</v>
      </c>
      <c r="R1975">
        <f t="shared" si="151"/>
        <v>11</v>
      </c>
      <c r="S1975">
        <f t="shared" si="152"/>
        <v>19</v>
      </c>
    </row>
    <row r="1976" spans="1:19" x14ac:dyDescent="0.3">
      <c r="A1976">
        <f t="shared" si="154"/>
        <v>1975</v>
      </c>
      <c r="B1976" t="s">
        <v>5974</v>
      </c>
      <c r="C1976" t="str">
        <f t="shared" si="150"/>
        <v>soybean_g_4_SoybeanESA4</v>
      </c>
      <c r="D1976">
        <v>91.3</v>
      </c>
      <c r="E1976">
        <v>64.599999999999994</v>
      </c>
      <c r="F1976">
        <v>7.45</v>
      </c>
      <c r="G1976">
        <v>4.9800000000000004</v>
      </c>
      <c r="H1976">
        <v>52.6</v>
      </c>
      <c r="I1976">
        <v>37.9</v>
      </c>
      <c r="J1976">
        <v>23.3</v>
      </c>
      <c r="K1976">
        <v>18.7</v>
      </c>
      <c r="L1976">
        <v>14.7</v>
      </c>
      <c r="M1976">
        <v>14.6</v>
      </c>
      <c r="N1976">
        <f>VLOOKUP(C1976,'Original PWC Results'!C:E,3,FALSE)</f>
        <v>83.8</v>
      </c>
      <c r="O1976">
        <f t="shared" si="153"/>
        <v>0.77088305489260134</v>
      </c>
      <c r="R1976">
        <f t="shared" si="151"/>
        <v>11</v>
      </c>
      <c r="S1976">
        <f t="shared" si="152"/>
        <v>19</v>
      </c>
    </row>
    <row r="1977" spans="1:19" x14ac:dyDescent="0.3">
      <c r="A1977">
        <f t="shared" si="154"/>
        <v>1976</v>
      </c>
      <c r="B1977" t="s">
        <v>5975</v>
      </c>
      <c r="C1977" t="str">
        <f t="shared" si="150"/>
        <v>soybean_g_4_SoybeanESA5</v>
      </c>
      <c r="D1977">
        <v>109</v>
      </c>
      <c r="E1977">
        <v>92.6</v>
      </c>
      <c r="F1977">
        <v>8.81</v>
      </c>
      <c r="G1977">
        <v>3.93</v>
      </c>
      <c r="H1977">
        <v>75.599999999999994</v>
      </c>
      <c r="I1977">
        <v>64.599999999999994</v>
      </c>
      <c r="J1977">
        <v>43.7</v>
      </c>
      <c r="K1977">
        <v>32.700000000000003</v>
      </c>
      <c r="L1977">
        <v>38.299999999999997</v>
      </c>
      <c r="M1977">
        <v>37.9</v>
      </c>
      <c r="N1977">
        <f>VLOOKUP(C1977,'Original PWC Results'!C:E,3,FALSE)</f>
        <v>141</v>
      </c>
      <c r="O1977">
        <f t="shared" si="153"/>
        <v>0.65673758865248222</v>
      </c>
      <c r="R1977">
        <f t="shared" si="151"/>
        <v>11</v>
      </c>
      <c r="S1977">
        <f t="shared" si="152"/>
        <v>19</v>
      </c>
    </row>
    <row r="1978" spans="1:19" x14ac:dyDescent="0.3">
      <c r="A1978">
        <f t="shared" si="154"/>
        <v>1977</v>
      </c>
      <c r="B1978" t="s">
        <v>5976</v>
      </c>
      <c r="C1978" t="str">
        <f t="shared" si="150"/>
        <v>soybean_g_4_SoybeanESA6</v>
      </c>
      <c r="D1978">
        <v>77.3</v>
      </c>
      <c r="E1978">
        <v>66</v>
      </c>
      <c r="F1978">
        <v>5.7</v>
      </c>
      <c r="G1978">
        <v>3.38</v>
      </c>
      <c r="H1978">
        <v>56.3</v>
      </c>
      <c r="I1978">
        <v>43.1</v>
      </c>
      <c r="J1978">
        <v>27.7</v>
      </c>
      <c r="K1978">
        <v>20.7</v>
      </c>
      <c r="L1978">
        <v>17.899999999999999</v>
      </c>
      <c r="M1978">
        <v>17.7</v>
      </c>
      <c r="N1978">
        <f>VLOOKUP(C1978,'Original PWC Results'!C:E,3,FALSE)</f>
        <v>105</v>
      </c>
      <c r="O1978">
        <f t="shared" si="153"/>
        <v>0.62857142857142856</v>
      </c>
      <c r="R1978">
        <f t="shared" si="151"/>
        <v>11</v>
      </c>
      <c r="S1978">
        <f t="shared" si="152"/>
        <v>19</v>
      </c>
    </row>
    <row r="1979" spans="1:19" x14ac:dyDescent="0.3">
      <c r="A1979">
        <f t="shared" si="154"/>
        <v>1978</v>
      </c>
      <c r="B1979" t="s">
        <v>5977</v>
      </c>
      <c r="C1979" t="str">
        <f t="shared" si="150"/>
        <v>soybean_g_4_SoybeanESA7</v>
      </c>
      <c r="D1979">
        <v>99.9</v>
      </c>
      <c r="E1979">
        <v>83.4</v>
      </c>
      <c r="F1979">
        <v>7.27</v>
      </c>
      <c r="G1979">
        <v>4.9000000000000004</v>
      </c>
      <c r="H1979">
        <v>73.599999999999994</v>
      </c>
      <c r="I1979">
        <v>54.3</v>
      </c>
      <c r="J1979">
        <v>34</v>
      </c>
      <c r="K1979">
        <v>25.1</v>
      </c>
      <c r="L1979">
        <v>36.4</v>
      </c>
      <c r="M1979">
        <v>36.1</v>
      </c>
      <c r="N1979">
        <f>VLOOKUP(C1979,'Original PWC Results'!C:E,3,FALSE)</f>
        <v>133</v>
      </c>
      <c r="O1979">
        <f t="shared" si="153"/>
        <v>0.62706766917293233</v>
      </c>
      <c r="R1979">
        <f t="shared" si="151"/>
        <v>11</v>
      </c>
      <c r="S1979">
        <f t="shared" si="152"/>
        <v>19</v>
      </c>
    </row>
    <row r="1980" spans="1:19" x14ac:dyDescent="0.3">
      <c r="A1980">
        <f t="shared" si="154"/>
        <v>1979</v>
      </c>
      <c r="B1980" t="s">
        <v>5978</v>
      </c>
      <c r="C1980" t="str">
        <f t="shared" si="150"/>
        <v>soybean_g_4_SoybeanESA8</v>
      </c>
      <c r="D1980">
        <v>108</v>
      </c>
      <c r="E1980">
        <v>81.599999999999994</v>
      </c>
      <c r="F1980">
        <v>5.67</v>
      </c>
      <c r="G1980">
        <v>3.73</v>
      </c>
      <c r="H1980">
        <v>69.900000000000006</v>
      </c>
      <c r="I1980">
        <v>49.9</v>
      </c>
      <c r="J1980">
        <v>30</v>
      </c>
      <c r="K1980">
        <v>21.3</v>
      </c>
      <c r="L1980">
        <v>24.3</v>
      </c>
      <c r="M1980">
        <v>23.8</v>
      </c>
      <c r="N1980">
        <f>VLOOKUP(C1980,'Original PWC Results'!C:E,3,FALSE)</f>
        <v>127</v>
      </c>
      <c r="O1980">
        <f t="shared" si="153"/>
        <v>0.64251968503937007</v>
      </c>
      <c r="R1980">
        <f t="shared" si="151"/>
        <v>11</v>
      </c>
      <c r="S1980">
        <f t="shared" si="152"/>
        <v>19</v>
      </c>
    </row>
    <row r="1981" spans="1:19" x14ac:dyDescent="0.3">
      <c r="A1981">
        <f t="shared" si="154"/>
        <v>1980</v>
      </c>
      <c r="B1981" t="s">
        <v>5979</v>
      </c>
      <c r="C1981" t="str">
        <f t="shared" si="150"/>
        <v>soybean_g_4_SoybeanESA9</v>
      </c>
      <c r="D1981">
        <v>71.099999999999994</v>
      </c>
      <c r="E1981">
        <v>59.8</v>
      </c>
      <c r="F1981">
        <v>6.89</v>
      </c>
      <c r="G1981">
        <v>4.55</v>
      </c>
      <c r="H1981">
        <v>50.8</v>
      </c>
      <c r="I1981">
        <v>40.299999999999997</v>
      </c>
      <c r="J1981">
        <v>23.2</v>
      </c>
      <c r="K1981">
        <v>19.2</v>
      </c>
      <c r="L1981">
        <v>16.5</v>
      </c>
      <c r="M1981">
        <v>16.2</v>
      </c>
      <c r="N1981">
        <f>VLOOKUP(C1981,'Original PWC Results'!C:E,3,FALSE)</f>
        <v>92.3</v>
      </c>
      <c r="O1981">
        <f t="shared" si="153"/>
        <v>0.647887323943662</v>
      </c>
      <c r="R1981">
        <f t="shared" si="151"/>
        <v>11</v>
      </c>
      <c r="S1981">
        <f t="shared" si="152"/>
        <v>19</v>
      </c>
    </row>
    <row r="1982" spans="1:19" x14ac:dyDescent="0.3">
      <c r="A1982">
        <f t="shared" si="154"/>
        <v>1981</v>
      </c>
      <c r="B1982" t="s">
        <v>5980</v>
      </c>
      <c r="C1982" t="str">
        <f t="shared" si="150"/>
        <v>soybean_g_4_SoybeanESA10a</v>
      </c>
      <c r="D1982">
        <v>141</v>
      </c>
      <c r="E1982">
        <v>122</v>
      </c>
      <c r="F1982">
        <v>9.56</v>
      </c>
      <c r="G1982">
        <v>4.7300000000000004</v>
      </c>
      <c r="H1982">
        <v>110</v>
      </c>
      <c r="I1982">
        <v>77.7</v>
      </c>
      <c r="J1982">
        <v>47.3</v>
      </c>
      <c r="K1982">
        <v>34.299999999999997</v>
      </c>
      <c r="L1982">
        <v>30</v>
      </c>
      <c r="M1982">
        <v>29.6</v>
      </c>
      <c r="N1982">
        <f>VLOOKUP(C1982,'Original PWC Results'!C:E,3,FALSE)</f>
        <v>163</v>
      </c>
      <c r="O1982">
        <f t="shared" si="153"/>
        <v>0.74846625766871167</v>
      </c>
      <c r="R1982">
        <f t="shared" si="151"/>
        <v>11</v>
      </c>
      <c r="S1982">
        <f t="shared" si="152"/>
        <v>19</v>
      </c>
    </row>
    <row r="1983" spans="1:19" x14ac:dyDescent="0.3">
      <c r="A1983">
        <f t="shared" si="154"/>
        <v>1982</v>
      </c>
      <c r="B1983" t="s">
        <v>5981</v>
      </c>
      <c r="C1983" t="str">
        <f t="shared" si="150"/>
        <v>soybean_g_4_SoybeanESA10b</v>
      </c>
      <c r="D1983">
        <v>85.9</v>
      </c>
      <c r="E1983">
        <v>77</v>
      </c>
      <c r="F1983">
        <v>10.1</v>
      </c>
      <c r="G1983">
        <v>5.49</v>
      </c>
      <c r="H1983">
        <v>70.900000000000006</v>
      </c>
      <c r="I1983">
        <v>64</v>
      </c>
      <c r="J1983">
        <v>44.7</v>
      </c>
      <c r="K1983">
        <v>34.5</v>
      </c>
      <c r="L1983">
        <v>27.4</v>
      </c>
      <c r="M1983">
        <v>27.1</v>
      </c>
      <c r="N1983">
        <f>VLOOKUP(C1983,'Original PWC Results'!C:E,3,FALSE)</f>
        <v>106</v>
      </c>
      <c r="O1983">
        <f t="shared" si="153"/>
        <v>0.72641509433962259</v>
      </c>
      <c r="R1983">
        <f t="shared" si="151"/>
        <v>11</v>
      </c>
      <c r="S1983">
        <f t="shared" si="152"/>
        <v>19</v>
      </c>
    </row>
    <row r="1984" spans="1:19" x14ac:dyDescent="0.3">
      <c r="A1984">
        <f t="shared" si="154"/>
        <v>1983</v>
      </c>
      <c r="B1984" t="s">
        <v>5982</v>
      </c>
      <c r="C1984" t="str">
        <f t="shared" si="150"/>
        <v>soybean_g_4_SoybeanESA11a</v>
      </c>
      <c r="D1984">
        <v>215</v>
      </c>
      <c r="E1984">
        <v>173</v>
      </c>
      <c r="F1984">
        <v>13.3</v>
      </c>
      <c r="G1984">
        <v>8.6300000000000008</v>
      </c>
      <c r="H1984">
        <v>142</v>
      </c>
      <c r="I1984">
        <v>110</v>
      </c>
      <c r="J1984">
        <v>71.8</v>
      </c>
      <c r="K1984">
        <v>51.1</v>
      </c>
      <c r="L1984">
        <v>51.1</v>
      </c>
      <c r="M1984">
        <v>50.2</v>
      </c>
      <c r="N1984">
        <f>VLOOKUP(C1984,'Original PWC Results'!C:E,3,FALSE)</f>
        <v>227</v>
      </c>
      <c r="O1984">
        <f t="shared" si="153"/>
        <v>0.76211453744493396</v>
      </c>
      <c r="R1984">
        <f t="shared" si="151"/>
        <v>11</v>
      </c>
      <c r="S1984">
        <f t="shared" si="152"/>
        <v>19</v>
      </c>
    </row>
    <row r="1985" spans="1:19" x14ac:dyDescent="0.3">
      <c r="A1985">
        <f t="shared" si="154"/>
        <v>1984</v>
      </c>
      <c r="B1985" t="s">
        <v>5983</v>
      </c>
      <c r="C1985" t="str">
        <f t="shared" si="150"/>
        <v>soybean_g_4_SoybeanESA11b</v>
      </c>
      <c r="D1985">
        <v>128</v>
      </c>
      <c r="E1985">
        <v>101</v>
      </c>
      <c r="F1985">
        <v>8.8699999999999992</v>
      </c>
      <c r="G1985">
        <v>4.45</v>
      </c>
      <c r="H1985">
        <v>87.4</v>
      </c>
      <c r="I1985">
        <v>65.8</v>
      </c>
      <c r="J1985">
        <v>37.700000000000003</v>
      </c>
      <c r="K1985">
        <v>27.2</v>
      </c>
      <c r="L1985">
        <v>30.5</v>
      </c>
      <c r="M1985">
        <v>30</v>
      </c>
      <c r="N1985">
        <f>VLOOKUP(C1985,'Original PWC Results'!C:E,3,FALSE)</f>
        <v>139</v>
      </c>
      <c r="O1985">
        <f t="shared" si="153"/>
        <v>0.72661870503597126</v>
      </c>
      <c r="R1985">
        <f t="shared" si="151"/>
        <v>11</v>
      </c>
      <c r="S1985">
        <f t="shared" si="152"/>
        <v>19</v>
      </c>
    </row>
    <row r="1986" spans="1:19" x14ac:dyDescent="0.3">
      <c r="A1986">
        <f t="shared" si="154"/>
        <v>1985</v>
      </c>
      <c r="B1986" t="s">
        <v>5984</v>
      </c>
      <c r="C1986" t="str">
        <f t="shared" ref="C1986:C2049" si="155">LEFT(B1986,R1986-1)&amp;RIGHT(B1986,LEN(B1986)-S1986)</f>
        <v>soybean_g_4_SoybeanESA12a</v>
      </c>
      <c r="D1986">
        <v>182</v>
      </c>
      <c r="E1986">
        <v>120</v>
      </c>
      <c r="F1986">
        <v>7.24</v>
      </c>
      <c r="G1986">
        <v>4.41</v>
      </c>
      <c r="H1986">
        <v>80.2</v>
      </c>
      <c r="I1986">
        <v>63.3</v>
      </c>
      <c r="J1986">
        <v>39.4</v>
      </c>
      <c r="K1986">
        <v>28.1</v>
      </c>
      <c r="L1986">
        <v>26</v>
      </c>
      <c r="M1986">
        <v>25.5</v>
      </c>
      <c r="N1986">
        <f>VLOOKUP(C1986,'Original PWC Results'!C:E,3,FALSE)</f>
        <v>152</v>
      </c>
      <c r="O1986">
        <f t="shared" si="153"/>
        <v>0.78947368421052633</v>
      </c>
      <c r="R1986">
        <f t="shared" si="151"/>
        <v>11</v>
      </c>
      <c r="S1986">
        <f t="shared" ref="S1986:S2049" si="156">SEARCH("_",B1986,SEARCH("_",B1986,R1986+1)+1)</f>
        <v>19</v>
      </c>
    </row>
    <row r="1987" spans="1:19" x14ac:dyDescent="0.3">
      <c r="A1987">
        <f t="shared" si="154"/>
        <v>1986</v>
      </c>
      <c r="B1987" t="s">
        <v>5985</v>
      </c>
      <c r="C1987" t="str">
        <f t="shared" si="155"/>
        <v>soybean_g_4_SoybeanESA12b</v>
      </c>
      <c r="D1987">
        <v>104</v>
      </c>
      <c r="E1987">
        <v>92.7</v>
      </c>
      <c r="F1987">
        <v>6.92</v>
      </c>
      <c r="G1987">
        <v>3.78</v>
      </c>
      <c r="H1987">
        <v>75.8</v>
      </c>
      <c r="I1987">
        <v>56.9</v>
      </c>
      <c r="J1987">
        <v>35.200000000000003</v>
      </c>
      <c r="K1987">
        <v>26.3</v>
      </c>
      <c r="L1987">
        <v>22.5</v>
      </c>
      <c r="M1987">
        <v>22.1</v>
      </c>
      <c r="N1987">
        <f>VLOOKUP(C1987,'Original PWC Results'!C:E,3,FALSE)</f>
        <v>120</v>
      </c>
      <c r="O1987">
        <f t="shared" ref="O1987:O1997" si="157">E1987/N1987</f>
        <v>0.77250000000000008</v>
      </c>
      <c r="R1987">
        <f t="shared" ref="R1987:R1997" si="158">SEARCH("run",B1987)</f>
        <v>11</v>
      </c>
      <c r="S1987">
        <f t="shared" si="156"/>
        <v>19</v>
      </c>
    </row>
    <row r="1988" spans="1:19" x14ac:dyDescent="0.3">
      <c r="A1988">
        <f t="shared" ref="A1988:A2051" si="159">A1987+1</f>
        <v>1987</v>
      </c>
      <c r="B1988" t="s">
        <v>5986</v>
      </c>
      <c r="C1988" t="str">
        <f t="shared" si="155"/>
        <v>soybean_g_4_SoybeanESA13</v>
      </c>
      <c r="D1988">
        <v>129</v>
      </c>
      <c r="E1988">
        <v>114</v>
      </c>
      <c r="F1988">
        <v>10.4</v>
      </c>
      <c r="G1988">
        <v>3.79</v>
      </c>
      <c r="H1988">
        <v>107</v>
      </c>
      <c r="I1988">
        <v>77</v>
      </c>
      <c r="J1988">
        <v>45.8</v>
      </c>
      <c r="K1988">
        <v>36.4</v>
      </c>
      <c r="L1988">
        <v>28.8</v>
      </c>
      <c r="M1988">
        <v>28.5</v>
      </c>
      <c r="N1988">
        <f>VLOOKUP(C1988,'Original PWC Results'!C:E,3,FALSE)</f>
        <v>156</v>
      </c>
      <c r="O1988">
        <f t="shared" si="157"/>
        <v>0.73076923076923073</v>
      </c>
      <c r="R1988">
        <f t="shared" si="158"/>
        <v>11</v>
      </c>
      <c r="S1988">
        <f t="shared" si="156"/>
        <v>19</v>
      </c>
    </row>
    <row r="1989" spans="1:19" x14ac:dyDescent="0.3">
      <c r="A1989">
        <f t="shared" si="159"/>
        <v>1988</v>
      </c>
      <c r="B1989" t="s">
        <v>5987</v>
      </c>
      <c r="C1989" t="str">
        <f t="shared" si="155"/>
        <v>soybean_g_4_SoybeanESA14</v>
      </c>
      <c r="D1989">
        <v>53.4</v>
      </c>
      <c r="E1989">
        <v>47.2</v>
      </c>
      <c r="F1989">
        <v>6.37</v>
      </c>
      <c r="G1989">
        <v>3.89</v>
      </c>
      <c r="H1989">
        <v>43.2</v>
      </c>
      <c r="I1989">
        <v>36.1</v>
      </c>
      <c r="J1989">
        <v>24.4</v>
      </c>
      <c r="K1989">
        <v>19.399999999999999</v>
      </c>
      <c r="L1989">
        <v>16.2</v>
      </c>
      <c r="M1989">
        <v>16</v>
      </c>
      <c r="N1989">
        <f>VLOOKUP(C1989,'Original PWC Results'!C:E,3,FALSE)</f>
        <v>63.6</v>
      </c>
      <c r="O1989">
        <f t="shared" si="157"/>
        <v>0.74213836477987427</v>
      </c>
      <c r="R1989">
        <f t="shared" si="158"/>
        <v>11</v>
      </c>
      <c r="S1989">
        <f t="shared" si="156"/>
        <v>19</v>
      </c>
    </row>
    <row r="1990" spans="1:19" x14ac:dyDescent="0.3">
      <c r="A1990">
        <f t="shared" si="159"/>
        <v>1989</v>
      </c>
      <c r="B1990" t="s">
        <v>5988</v>
      </c>
      <c r="C1990" t="str">
        <f t="shared" si="155"/>
        <v>soybean_g_4_SoybeanESA16a</v>
      </c>
      <c r="D1990">
        <v>64</v>
      </c>
      <c r="E1990">
        <v>61.1</v>
      </c>
      <c r="F1990">
        <v>7.53</v>
      </c>
      <c r="G1990">
        <v>3.78</v>
      </c>
      <c r="H1990">
        <v>57.8</v>
      </c>
      <c r="I1990">
        <v>51</v>
      </c>
      <c r="J1990">
        <v>34.700000000000003</v>
      </c>
      <c r="K1990">
        <v>26.8</v>
      </c>
      <c r="L1990">
        <v>21.5</v>
      </c>
      <c r="M1990">
        <v>21.3</v>
      </c>
      <c r="N1990">
        <f>VLOOKUP(C1990,'Original PWC Results'!C:E,3,FALSE)</f>
        <v>84.7</v>
      </c>
      <c r="O1990">
        <f t="shared" si="157"/>
        <v>0.72136953955135774</v>
      </c>
      <c r="R1990">
        <f t="shared" si="158"/>
        <v>11</v>
      </c>
      <c r="S1990">
        <f t="shared" si="156"/>
        <v>19</v>
      </c>
    </row>
    <row r="1991" spans="1:19" x14ac:dyDescent="0.3">
      <c r="A1991">
        <f t="shared" si="159"/>
        <v>1990</v>
      </c>
      <c r="B1991" t="s">
        <v>5989</v>
      </c>
      <c r="C1991" t="str">
        <f t="shared" si="155"/>
        <v>soybean_g_4_SoybeanESA16b</v>
      </c>
      <c r="D1991">
        <v>24.3</v>
      </c>
      <c r="E1991">
        <v>24</v>
      </c>
      <c r="F1991">
        <v>3.96</v>
      </c>
      <c r="G1991">
        <v>2.83</v>
      </c>
      <c r="H1991">
        <v>23.4</v>
      </c>
      <c r="I1991">
        <v>20.8</v>
      </c>
      <c r="J1991">
        <v>15.5</v>
      </c>
      <c r="K1991">
        <v>12.8</v>
      </c>
      <c r="L1991">
        <v>10</v>
      </c>
      <c r="M1991">
        <v>9.9600000000000009</v>
      </c>
      <c r="N1991">
        <f>VLOOKUP(C1991,'Original PWC Results'!C:E,3,FALSE)</f>
        <v>37.700000000000003</v>
      </c>
      <c r="O1991">
        <f t="shared" si="157"/>
        <v>0.63660477453580899</v>
      </c>
      <c r="R1991">
        <f t="shared" si="158"/>
        <v>11</v>
      </c>
      <c r="S1991">
        <f t="shared" si="156"/>
        <v>19</v>
      </c>
    </row>
    <row r="1992" spans="1:19" x14ac:dyDescent="0.3">
      <c r="A1992">
        <f t="shared" si="159"/>
        <v>1991</v>
      </c>
      <c r="B1992" t="s">
        <v>5990</v>
      </c>
      <c r="C1992" t="str">
        <f t="shared" si="155"/>
        <v>soybean_g_4_SoybeanESA17a</v>
      </c>
      <c r="D1992">
        <v>118</v>
      </c>
      <c r="E1992">
        <v>101</v>
      </c>
      <c r="F1992">
        <v>16.2</v>
      </c>
      <c r="G1992">
        <v>10.4</v>
      </c>
      <c r="H1992">
        <v>95.6</v>
      </c>
      <c r="I1992">
        <v>85</v>
      </c>
      <c r="J1992">
        <v>63.3</v>
      </c>
      <c r="K1992">
        <v>52</v>
      </c>
      <c r="L1992">
        <v>41.7</v>
      </c>
      <c r="M1992">
        <v>41.4</v>
      </c>
      <c r="N1992">
        <f>VLOOKUP(C1992,'Original PWC Results'!C:E,3,FALSE)</f>
        <v>168</v>
      </c>
      <c r="O1992">
        <f t="shared" si="157"/>
        <v>0.60119047619047616</v>
      </c>
      <c r="R1992">
        <f t="shared" si="158"/>
        <v>11</v>
      </c>
      <c r="S1992">
        <f t="shared" si="156"/>
        <v>19</v>
      </c>
    </row>
    <row r="1993" spans="1:19" x14ac:dyDescent="0.3">
      <c r="A1993">
        <f t="shared" si="159"/>
        <v>1992</v>
      </c>
      <c r="B1993" t="s">
        <v>5991</v>
      </c>
      <c r="C1993" t="str">
        <f t="shared" si="155"/>
        <v>soybean_g_4_SoybeanESA17b</v>
      </c>
      <c r="D1993">
        <v>23.4</v>
      </c>
      <c r="E1993">
        <v>23.2</v>
      </c>
      <c r="F1993">
        <v>4.16</v>
      </c>
      <c r="G1993">
        <v>2.93</v>
      </c>
      <c r="H1993">
        <v>22.5</v>
      </c>
      <c r="I1993">
        <v>19.3</v>
      </c>
      <c r="J1993">
        <v>13.7</v>
      </c>
      <c r="K1993">
        <v>10.9</v>
      </c>
      <c r="L1993">
        <v>8.76</v>
      </c>
      <c r="M1993">
        <v>8.68</v>
      </c>
      <c r="N1993">
        <f>VLOOKUP(C1993,'Original PWC Results'!C:E,3,FALSE)</f>
        <v>41.9</v>
      </c>
      <c r="O1993">
        <f t="shared" si="157"/>
        <v>0.55369928400954649</v>
      </c>
      <c r="R1993">
        <f t="shared" si="158"/>
        <v>11</v>
      </c>
      <c r="S1993">
        <f t="shared" si="156"/>
        <v>19</v>
      </c>
    </row>
    <row r="1994" spans="1:19" x14ac:dyDescent="0.3">
      <c r="A1994">
        <f t="shared" si="159"/>
        <v>1993</v>
      </c>
      <c r="B1994" t="s">
        <v>5992</v>
      </c>
      <c r="C1994" t="str">
        <f t="shared" si="155"/>
        <v>soybean_g_4_SoybeanESA18a</v>
      </c>
      <c r="D1994">
        <v>47.3</v>
      </c>
      <c r="E1994">
        <v>44.9</v>
      </c>
      <c r="F1994">
        <v>6.47</v>
      </c>
      <c r="G1994">
        <v>3.61</v>
      </c>
      <c r="H1994">
        <v>42.9</v>
      </c>
      <c r="I1994">
        <v>36</v>
      </c>
      <c r="J1994">
        <v>25.9</v>
      </c>
      <c r="K1994">
        <v>21.1</v>
      </c>
      <c r="L1994">
        <v>16.600000000000001</v>
      </c>
      <c r="M1994">
        <v>16.5</v>
      </c>
      <c r="N1994">
        <f>VLOOKUP(C1994,'Original PWC Results'!C:E,3,FALSE)</f>
        <v>84.1</v>
      </c>
      <c r="O1994">
        <f t="shared" si="157"/>
        <v>0.53388822829964333</v>
      </c>
      <c r="R1994">
        <f t="shared" si="158"/>
        <v>11</v>
      </c>
      <c r="S1994">
        <f t="shared" si="156"/>
        <v>19</v>
      </c>
    </row>
    <row r="1995" spans="1:19" x14ac:dyDescent="0.3">
      <c r="A1995">
        <f t="shared" si="159"/>
        <v>1994</v>
      </c>
      <c r="B1995" t="s">
        <v>5993</v>
      </c>
      <c r="C1995" t="str">
        <f t="shared" si="155"/>
        <v>soybean_g_4_SoybeanESA18b</v>
      </c>
      <c r="D1995">
        <v>70.2</v>
      </c>
      <c r="E1995">
        <v>62.7</v>
      </c>
      <c r="F1995">
        <v>7.91</v>
      </c>
      <c r="G1995">
        <v>3.47</v>
      </c>
      <c r="H1995">
        <v>55.7</v>
      </c>
      <c r="I1995">
        <v>48.1</v>
      </c>
      <c r="J1995">
        <v>35.9</v>
      </c>
      <c r="K1995">
        <v>28.2</v>
      </c>
      <c r="L1995">
        <v>21.8</v>
      </c>
      <c r="M1995">
        <v>21.5</v>
      </c>
      <c r="N1995">
        <f>VLOOKUP(C1995,'Original PWC Results'!C:E,3,FALSE)</f>
        <v>102</v>
      </c>
      <c r="O1995">
        <f t="shared" si="157"/>
        <v>0.61470588235294121</v>
      </c>
      <c r="R1995">
        <f t="shared" si="158"/>
        <v>11</v>
      </c>
      <c r="S1995">
        <f t="shared" si="156"/>
        <v>19</v>
      </c>
    </row>
    <row r="1996" spans="1:19" x14ac:dyDescent="0.3">
      <c r="A1996">
        <f t="shared" si="159"/>
        <v>1995</v>
      </c>
      <c r="B1996" t="s">
        <v>5994</v>
      </c>
      <c r="C1996" t="str">
        <f t="shared" si="155"/>
        <v>soybean_g_4_SoybeanESA20a</v>
      </c>
      <c r="D1996">
        <v>323</v>
      </c>
      <c r="E1996">
        <v>141</v>
      </c>
      <c r="F1996">
        <v>7.67</v>
      </c>
      <c r="G1996">
        <v>4.8</v>
      </c>
      <c r="H1996">
        <v>100</v>
      </c>
      <c r="I1996">
        <v>64.099999999999994</v>
      </c>
      <c r="J1996">
        <v>42.2</v>
      </c>
      <c r="K1996">
        <v>30.2</v>
      </c>
      <c r="L1996">
        <v>27.4</v>
      </c>
      <c r="M1996">
        <v>27</v>
      </c>
      <c r="N1996">
        <f>VLOOKUP(C1996,'Original PWC Results'!C:E,3,FALSE)</f>
        <v>185</v>
      </c>
      <c r="O1996">
        <f t="shared" si="157"/>
        <v>0.76216216216216215</v>
      </c>
      <c r="R1996">
        <f t="shared" si="158"/>
        <v>11</v>
      </c>
      <c r="S1996">
        <f t="shared" si="156"/>
        <v>19</v>
      </c>
    </row>
    <row r="1997" spans="1:19" x14ac:dyDescent="0.3">
      <c r="A1997">
        <f t="shared" si="159"/>
        <v>1996</v>
      </c>
      <c r="B1997" t="s">
        <v>5995</v>
      </c>
      <c r="C1997" t="str">
        <f t="shared" si="155"/>
        <v>soybean_g_4_SoybeanESA20b</v>
      </c>
      <c r="D1997">
        <v>185</v>
      </c>
      <c r="E1997">
        <v>131</v>
      </c>
      <c r="F1997">
        <v>10.4</v>
      </c>
      <c r="G1997">
        <v>4.92</v>
      </c>
      <c r="H1997">
        <v>105</v>
      </c>
      <c r="I1997">
        <v>87</v>
      </c>
      <c r="J1997">
        <v>53.2</v>
      </c>
      <c r="K1997">
        <v>38.9</v>
      </c>
      <c r="L1997">
        <v>32.4</v>
      </c>
      <c r="M1997">
        <v>31.9</v>
      </c>
      <c r="N1997">
        <f>VLOOKUP(C1997,'Original PWC Results'!C:E,3,FALSE)</f>
        <v>170</v>
      </c>
      <c r="O1997">
        <f t="shared" si="157"/>
        <v>0.77058823529411768</v>
      </c>
      <c r="R1997">
        <f t="shared" si="158"/>
        <v>11</v>
      </c>
      <c r="S1997">
        <f t="shared" si="156"/>
        <v>19</v>
      </c>
    </row>
    <row r="1998" spans="1:19" x14ac:dyDescent="0.3">
      <c r="A1998">
        <f t="shared" si="159"/>
        <v>1997</v>
      </c>
      <c r="B1998" t="s">
        <v>5999</v>
      </c>
      <c r="C1998" t="str">
        <f t="shared" si="155"/>
        <v>pgsture2_g_7_GrasslandESA1</v>
      </c>
      <c r="D1998">
        <v>19.100000000000001</v>
      </c>
      <c r="E1998">
        <v>18.8</v>
      </c>
      <c r="F1998">
        <v>6.79</v>
      </c>
      <c r="G1998">
        <v>4.46</v>
      </c>
      <c r="H1998">
        <v>18.2</v>
      </c>
      <c r="I1998">
        <v>15</v>
      </c>
      <c r="J1998">
        <v>13.1</v>
      </c>
      <c r="K1998">
        <v>13</v>
      </c>
      <c r="L1998">
        <v>10.6</v>
      </c>
      <c r="M1998">
        <v>10.7</v>
      </c>
      <c r="N1998">
        <f>VLOOKUP(C1998,'Original PWC Results'!C:E,3,FALSE)</f>
        <v>32</v>
      </c>
      <c r="O1998">
        <f t="shared" ref="O1998" si="160">E1998/N1998</f>
        <v>0.58750000000000002</v>
      </c>
      <c r="R1998">
        <f t="shared" ref="R1998:R2061" si="161">SEARCH("run",B1998)</f>
        <v>12</v>
      </c>
      <c r="S1998">
        <f t="shared" si="156"/>
        <v>20</v>
      </c>
    </row>
    <row r="1999" spans="1:19" x14ac:dyDescent="0.3">
      <c r="A1999">
        <f t="shared" si="159"/>
        <v>1998</v>
      </c>
      <c r="B1999" t="s">
        <v>6000</v>
      </c>
      <c r="C1999" t="str">
        <f t="shared" si="155"/>
        <v>pgsture2_g_7_GrasslandESA2</v>
      </c>
      <c r="D1999">
        <v>8.23</v>
      </c>
      <c r="E1999">
        <v>8.17</v>
      </c>
      <c r="F1999">
        <v>3.39</v>
      </c>
      <c r="G1999">
        <v>2.74</v>
      </c>
      <c r="H1999">
        <v>8</v>
      </c>
      <c r="I1999">
        <v>7.18</v>
      </c>
      <c r="J1999">
        <v>5.75</v>
      </c>
      <c r="K1999">
        <v>5.39</v>
      </c>
      <c r="L1999">
        <v>4.72</v>
      </c>
      <c r="M1999">
        <v>4.7</v>
      </c>
      <c r="N1999">
        <f>VLOOKUP(C1999,'Original PWC Results'!C:E,3,FALSE)</f>
        <v>10.6</v>
      </c>
      <c r="O1999">
        <f t="shared" ref="O1999:O2062" si="162">E1999/N1999</f>
        <v>0.77075471698113207</v>
      </c>
      <c r="R1999">
        <f t="shared" si="161"/>
        <v>12</v>
      </c>
      <c r="S1999">
        <f t="shared" si="156"/>
        <v>20</v>
      </c>
    </row>
    <row r="2000" spans="1:19" x14ac:dyDescent="0.3">
      <c r="A2000">
        <f t="shared" si="159"/>
        <v>1999</v>
      </c>
      <c r="B2000" t="s">
        <v>6001</v>
      </c>
      <c r="C2000" t="str">
        <f t="shared" si="155"/>
        <v>pgsture2_g_7_GrasslandESA3</v>
      </c>
      <c r="D2000">
        <v>27</v>
      </c>
      <c r="E2000">
        <v>26.7</v>
      </c>
      <c r="F2000">
        <v>5.45</v>
      </c>
      <c r="G2000">
        <v>3.13</v>
      </c>
      <c r="H2000">
        <v>25.9</v>
      </c>
      <c r="I2000">
        <v>22.3</v>
      </c>
      <c r="J2000">
        <v>16.7</v>
      </c>
      <c r="K2000">
        <v>15.4</v>
      </c>
      <c r="L2000">
        <v>11.5</v>
      </c>
      <c r="M2000">
        <v>11.3</v>
      </c>
      <c r="N2000">
        <f>VLOOKUP(C2000,'Original PWC Results'!C:E,3,FALSE)</f>
        <v>41.7</v>
      </c>
      <c r="O2000">
        <f t="shared" si="162"/>
        <v>0.64028776978417257</v>
      </c>
      <c r="R2000">
        <f t="shared" si="161"/>
        <v>12</v>
      </c>
      <c r="S2000">
        <f t="shared" si="156"/>
        <v>20</v>
      </c>
    </row>
    <row r="2001" spans="1:19" x14ac:dyDescent="0.3">
      <c r="A2001">
        <f t="shared" si="159"/>
        <v>2000</v>
      </c>
      <c r="B2001" t="s">
        <v>6002</v>
      </c>
      <c r="C2001" t="str">
        <f t="shared" si="155"/>
        <v>pgsture2_g_7_GrasslandESA4</v>
      </c>
      <c r="D2001">
        <v>10.1</v>
      </c>
      <c r="E2001">
        <v>10.1</v>
      </c>
      <c r="F2001">
        <v>4.5</v>
      </c>
      <c r="G2001">
        <v>4.13</v>
      </c>
      <c r="H2001">
        <v>9.9700000000000006</v>
      </c>
      <c r="I2001">
        <v>9.2200000000000006</v>
      </c>
      <c r="J2001">
        <v>8.31</v>
      </c>
      <c r="K2001">
        <v>7.6</v>
      </c>
      <c r="L2001">
        <v>6.67</v>
      </c>
      <c r="M2001">
        <v>6.66</v>
      </c>
      <c r="N2001">
        <f>VLOOKUP(C2001,'Original PWC Results'!C:E,3,FALSE)</f>
        <v>12.5</v>
      </c>
      <c r="O2001">
        <f t="shared" si="162"/>
        <v>0.80799999999999994</v>
      </c>
      <c r="R2001">
        <f t="shared" si="161"/>
        <v>12</v>
      </c>
      <c r="S2001">
        <f t="shared" si="156"/>
        <v>20</v>
      </c>
    </row>
    <row r="2002" spans="1:19" x14ac:dyDescent="0.3">
      <c r="A2002">
        <f t="shared" si="159"/>
        <v>2001</v>
      </c>
      <c r="B2002" t="s">
        <v>6003</v>
      </c>
      <c r="C2002" t="str">
        <f t="shared" si="155"/>
        <v>pgsture2_g_7_GrasslandESA5</v>
      </c>
      <c r="D2002">
        <v>26.3</v>
      </c>
      <c r="E2002">
        <v>26</v>
      </c>
      <c r="F2002">
        <v>6.71</v>
      </c>
      <c r="G2002">
        <v>3.98</v>
      </c>
      <c r="H2002">
        <v>25.2</v>
      </c>
      <c r="I2002">
        <v>21.4</v>
      </c>
      <c r="J2002">
        <v>19.399999999999999</v>
      </c>
      <c r="K2002">
        <v>19.399999999999999</v>
      </c>
      <c r="L2002">
        <v>14.7</v>
      </c>
      <c r="M2002">
        <v>15</v>
      </c>
      <c r="N2002">
        <f>VLOOKUP(C2002,'Original PWC Results'!C:E,3,FALSE)</f>
        <v>41.8</v>
      </c>
      <c r="O2002">
        <f t="shared" si="162"/>
        <v>0.62200956937799046</v>
      </c>
      <c r="R2002">
        <f t="shared" si="161"/>
        <v>12</v>
      </c>
      <c r="S2002">
        <f t="shared" si="156"/>
        <v>20</v>
      </c>
    </row>
    <row r="2003" spans="1:19" x14ac:dyDescent="0.3">
      <c r="A2003">
        <f t="shared" si="159"/>
        <v>2002</v>
      </c>
      <c r="B2003" t="s">
        <v>6004</v>
      </c>
      <c r="C2003" t="str">
        <f t="shared" si="155"/>
        <v>pgsture2_g_7_GrasslandESA6</v>
      </c>
      <c r="D2003">
        <v>21.7</v>
      </c>
      <c r="E2003">
        <v>21.4</v>
      </c>
      <c r="F2003">
        <v>4.62</v>
      </c>
      <c r="G2003">
        <v>3.03</v>
      </c>
      <c r="H2003">
        <v>20.5</v>
      </c>
      <c r="I2003">
        <v>15.9</v>
      </c>
      <c r="J2003">
        <v>10.6</v>
      </c>
      <c r="K2003">
        <v>10.5</v>
      </c>
      <c r="L2003">
        <v>8.08</v>
      </c>
      <c r="M2003">
        <v>8.3000000000000007</v>
      </c>
      <c r="N2003">
        <f>VLOOKUP(C2003,'Original PWC Results'!C:E,3,FALSE)</f>
        <v>35.6</v>
      </c>
      <c r="O2003">
        <f t="shared" si="162"/>
        <v>0.60112359550561789</v>
      </c>
      <c r="R2003">
        <f t="shared" si="161"/>
        <v>12</v>
      </c>
      <c r="S2003">
        <f t="shared" si="156"/>
        <v>20</v>
      </c>
    </row>
    <row r="2004" spans="1:19" x14ac:dyDescent="0.3">
      <c r="A2004">
        <f t="shared" si="159"/>
        <v>2003</v>
      </c>
      <c r="B2004" t="s">
        <v>6005</v>
      </c>
      <c r="C2004" t="str">
        <f t="shared" si="155"/>
        <v>pgsture2_g_7_GrasslandESA7</v>
      </c>
      <c r="D2004">
        <v>22</v>
      </c>
      <c r="E2004">
        <v>21.6</v>
      </c>
      <c r="F2004">
        <v>5.38</v>
      </c>
      <c r="G2004">
        <v>4.4400000000000004</v>
      </c>
      <c r="H2004">
        <v>20.6</v>
      </c>
      <c r="I2004">
        <v>15.7</v>
      </c>
      <c r="J2004">
        <v>11.2</v>
      </c>
      <c r="K2004">
        <v>9.9600000000000009</v>
      </c>
      <c r="L2004">
        <v>7.95</v>
      </c>
      <c r="M2004">
        <v>8.0399999999999991</v>
      </c>
      <c r="N2004">
        <f>VLOOKUP(C2004,'Original PWC Results'!C:E,3,FALSE)</f>
        <v>34</v>
      </c>
      <c r="O2004">
        <f t="shared" si="162"/>
        <v>0.6352941176470589</v>
      </c>
      <c r="R2004">
        <f t="shared" si="161"/>
        <v>12</v>
      </c>
      <c r="S2004">
        <f t="shared" si="156"/>
        <v>20</v>
      </c>
    </row>
    <row r="2005" spans="1:19" x14ac:dyDescent="0.3">
      <c r="A2005">
        <f t="shared" si="159"/>
        <v>2004</v>
      </c>
      <c r="B2005" t="s">
        <v>6006</v>
      </c>
      <c r="C2005" t="str">
        <f t="shared" si="155"/>
        <v>pgsture2_g_7_GrasslandESA8</v>
      </c>
      <c r="D2005">
        <v>39.6</v>
      </c>
      <c r="E2005">
        <v>38.6</v>
      </c>
      <c r="F2005">
        <v>7.33</v>
      </c>
      <c r="G2005">
        <v>4.5599999999999996</v>
      </c>
      <c r="H2005">
        <v>35.700000000000003</v>
      </c>
      <c r="I2005">
        <v>29.3</v>
      </c>
      <c r="J2005">
        <v>25.8</v>
      </c>
      <c r="K2005">
        <v>25.4</v>
      </c>
      <c r="L2005">
        <v>18</v>
      </c>
      <c r="M2005">
        <v>18.5</v>
      </c>
      <c r="N2005">
        <f>VLOOKUP(C2005,'Original PWC Results'!C:E,3,FALSE)</f>
        <v>52</v>
      </c>
      <c r="O2005">
        <f t="shared" si="162"/>
        <v>0.74230769230769234</v>
      </c>
      <c r="R2005">
        <f t="shared" si="161"/>
        <v>12</v>
      </c>
      <c r="S2005">
        <f t="shared" si="156"/>
        <v>20</v>
      </c>
    </row>
    <row r="2006" spans="1:19" x14ac:dyDescent="0.3">
      <c r="A2006">
        <f t="shared" si="159"/>
        <v>2005</v>
      </c>
      <c r="B2006" t="s">
        <v>6007</v>
      </c>
      <c r="C2006" t="str">
        <f t="shared" si="155"/>
        <v>pgsture2_g_7_GrasslandESA8</v>
      </c>
      <c r="D2006">
        <v>48.6</v>
      </c>
      <c r="E2006">
        <v>47.8</v>
      </c>
      <c r="F2006">
        <v>6.93</v>
      </c>
      <c r="G2006">
        <v>4.28</v>
      </c>
      <c r="H2006">
        <v>45.5</v>
      </c>
      <c r="I2006">
        <v>30.3</v>
      </c>
      <c r="J2006">
        <v>22.2</v>
      </c>
      <c r="K2006">
        <v>17.2</v>
      </c>
      <c r="L2006">
        <v>15.2</v>
      </c>
      <c r="M2006">
        <v>14.6</v>
      </c>
      <c r="N2006">
        <f>VLOOKUP(C2006,'Original PWC Results'!C:E,3,FALSE)</f>
        <v>52</v>
      </c>
      <c r="O2006">
        <f t="shared" si="162"/>
        <v>0.91923076923076918</v>
      </c>
      <c r="R2006">
        <f t="shared" si="161"/>
        <v>12</v>
      </c>
      <c r="S2006">
        <f t="shared" si="156"/>
        <v>20</v>
      </c>
    </row>
    <row r="2007" spans="1:19" x14ac:dyDescent="0.3">
      <c r="A2007">
        <f t="shared" si="159"/>
        <v>2006</v>
      </c>
      <c r="B2007" t="s">
        <v>6008</v>
      </c>
      <c r="C2007" t="str">
        <f t="shared" si="155"/>
        <v>pgsture2_g_7_GrasslandESA10a</v>
      </c>
      <c r="D2007">
        <v>25.1</v>
      </c>
      <c r="E2007">
        <v>24.7</v>
      </c>
      <c r="F2007">
        <v>5.68</v>
      </c>
      <c r="G2007">
        <v>4.2300000000000004</v>
      </c>
      <c r="H2007">
        <v>23.5</v>
      </c>
      <c r="I2007">
        <v>17.899999999999999</v>
      </c>
      <c r="J2007">
        <v>11.5</v>
      </c>
      <c r="K2007">
        <v>13.4</v>
      </c>
      <c r="L2007">
        <v>10.199999999999999</v>
      </c>
      <c r="M2007">
        <v>10.4</v>
      </c>
      <c r="N2007">
        <f>VLOOKUP(C2007,'Original PWC Results'!C:E,3,FALSE)</f>
        <v>38.200000000000003</v>
      </c>
      <c r="O2007">
        <f t="shared" si="162"/>
        <v>0.64659685863874339</v>
      </c>
      <c r="R2007">
        <f t="shared" si="161"/>
        <v>12</v>
      </c>
      <c r="S2007">
        <f t="shared" si="156"/>
        <v>20</v>
      </c>
    </row>
    <row r="2008" spans="1:19" x14ac:dyDescent="0.3">
      <c r="A2008">
        <f t="shared" si="159"/>
        <v>2007</v>
      </c>
      <c r="B2008" t="s">
        <v>6009</v>
      </c>
      <c r="C2008" t="str">
        <f t="shared" si="155"/>
        <v>pgsture2_g_7_GrasslandESA10b</v>
      </c>
      <c r="D2008">
        <v>9.73</v>
      </c>
      <c r="E2008">
        <v>9.64</v>
      </c>
      <c r="F2008">
        <v>4.1100000000000003</v>
      </c>
      <c r="G2008">
        <v>3.51</v>
      </c>
      <c r="H2008">
        <v>9.3699999999999992</v>
      </c>
      <c r="I2008">
        <v>7.99</v>
      </c>
      <c r="J2008">
        <v>6.86</v>
      </c>
      <c r="K2008">
        <v>6.25</v>
      </c>
      <c r="L2008">
        <v>5.1100000000000003</v>
      </c>
      <c r="M2008">
        <v>5.0599999999999996</v>
      </c>
      <c r="N2008">
        <f>VLOOKUP(C2008,'Original PWC Results'!C:E,3,FALSE)</f>
        <v>14.9</v>
      </c>
      <c r="O2008">
        <f t="shared" si="162"/>
        <v>0.6469798657718121</v>
      </c>
      <c r="R2008">
        <f t="shared" si="161"/>
        <v>12</v>
      </c>
      <c r="S2008">
        <f t="shared" si="156"/>
        <v>20</v>
      </c>
    </row>
    <row r="2009" spans="1:19" x14ac:dyDescent="0.3">
      <c r="A2009">
        <f t="shared" si="159"/>
        <v>2008</v>
      </c>
      <c r="B2009" t="s">
        <v>6010</v>
      </c>
      <c r="C2009" t="str">
        <f t="shared" si="155"/>
        <v>pgsture2_g_7_GrasslandESA11a</v>
      </c>
      <c r="D2009">
        <v>51.7</v>
      </c>
      <c r="E2009">
        <v>50.3</v>
      </c>
      <c r="F2009">
        <v>6.32</v>
      </c>
      <c r="G2009">
        <v>4.2300000000000004</v>
      </c>
      <c r="H2009">
        <v>46.4</v>
      </c>
      <c r="I2009">
        <v>30.9</v>
      </c>
      <c r="J2009">
        <v>16.7</v>
      </c>
      <c r="K2009">
        <v>13.7</v>
      </c>
      <c r="L2009">
        <v>10.7</v>
      </c>
      <c r="M2009">
        <v>10.6</v>
      </c>
      <c r="N2009">
        <f>VLOOKUP(C2009,'Original PWC Results'!C:E,3,FALSE)</f>
        <v>66.900000000000006</v>
      </c>
      <c r="O2009">
        <f t="shared" si="162"/>
        <v>0.75186846038863964</v>
      </c>
      <c r="R2009">
        <f t="shared" si="161"/>
        <v>12</v>
      </c>
      <c r="S2009">
        <f t="shared" si="156"/>
        <v>20</v>
      </c>
    </row>
    <row r="2010" spans="1:19" x14ac:dyDescent="0.3">
      <c r="A2010">
        <f t="shared" si="159"/>
        <v>2009</v>
      </c>
      <c r="B2010" t="s">
        <v>6011</v>
      </c>
      <c r="C2010" t="str">
        <f t="shared" si="155"/>
        <v>pgsture2_g_7_GrasslandESA11b</v>
      </c>
      <c r="D2010">
        <v>26.2</v>
      </c>
      <c r="E2010">
        <v>25.5</v>
      </c>
      <c r="F2010">
        <v>4.54</v>
      </c>
      <c r="G2010">
        <v>3.45</v>
      </c>
      <c r="H2010">
        <v>23.5</v>
      </c>
      <c r="I2010">
        <v>16.600000000000001</v>
      </c>
      <c r="J2010">
        <v>12.1</v>
      </c>
      <c r="K2010">
        <v>11.1</v>
      </c>
      <c r="L2010">
        <v>9.6</v>
      </c>
      <c r="M2010">
        <v>9.4700000000000006</v>
      </c>
      <c r="N2010">
        <f>VLOOKUP(C2010,'Original PWC Results'!C:E,3,FALSE)</f>
        <v>37.799999999999997</v>
      </c>
      <c r="O2010">
        <f t="shared" si="162"/>
        <v>0.67460317460317465</v>
      </c>
      <c r="R2010">
        <f t="shared" si="161"/>
        <v>12</v>
      </c>
      <c r="S2010">
        <f t="shared" si="156"/>
        <v>20</v>
      </c>
    </row>
    <row r="2011" spans="1:19" x14ac:dyDescent="0.3">
      <c r="A2011">
        <f t="shared" si="159"/>
        <v>2010</v>
      </c>
      <c r="B2011" t="s">
        <v>6012</v>
      </c>
      <c r="C2011" t="str">
        <f t="shared" si="155"/>
        <v>pgsture2_g_7_GrasslandESA12a</v>
      </c>
      <c r="D2011">
        <v>34.5</v>
      </c>
      <c r="E2011">
        <v>33.4</v>
      </c>
      <c r="F2011">
        <v>4.58</v>
      </c>
      <c r="G2011">
        <v>3.42</v>
      </c>
      <c r="H2011">
        <v>31.5</v>
      </c>
      <c r="I2011">
        <v>21.9</v>
      </c>
      <c r="J2011">
        <v>12.5</v>
      </c>
      <c r="K2011">
        <v>10.5</v>
      </c>
      <c r="L2011">
        <v>8.1199999999999992</v>
      </c>
      <c r="M2011">
        <v>8.0399999999999991</v>
      </c>
      <c r="N2011">
        <f>VLOOKUP(C2011,'Original PWC Results'!C:E,3,FALSE)</f>
        <v>47.2</v>
      </c>
      <c r="O2011">
        <f t="shared" si="162"/>
        <v>0.70762711864406769</v>
      </c>
      <c r="R2011">
        <f t="shared" si="161"/>
        <v>12</v>
      </c>
      <c r="S2011">
        <f t="shared" si="156"/>
        <v>20</v>
      </c>
    </row>
    <row r="2012" spans="1:19" x14ac:dyDescent="0.3">
      <c r="A2012">
        <f t="shared" si="159"/>
        <v>2011</v>
      </c>
      <c r="B2012" t="s">
        <v>6013</v>
      </c>
      <c r="C2012" t="str">
        <f t="shared" si="155"/>
        <v>pgsture2_g_7_GrasslandESA12b</v>
      </c>
      <c r="D2012">
        <v>38.299999999999997</v>
      </c>
      <c r="E2012">
        <v>37.299999999999997</v>
      </c>
      <c r="F2012">
        <v>5.25</v>
      </c>
      <c r="G2012">
        <v>3.01</v>
      </c>
      <c r="H2012">
        <v>34.9</v>
      </c>
      <c r="I2012">
        <v>24.3</v>
      </c>
      <c r="J2012">
        <v>16.5</v>
      </c>
      <c r="K2012">
        <v>13.9</v>
      </c>
      <c r="L2012">
        <v>9.68</v>
      </c>
      <c r="M2012">
        <v>9.64</v>
      </c>
      <c r="N2012">
        <f>VLOOKUP(C2012,'Original PWC Results'!C:E,3,FALSE)</f>
        <v>53.5</v>
      </c>
      <c r="O2012">
        <f t="shared" si="162"/>
        <v>0.69719626168224291</v>
      </c>
      <c r="R2012">
        <f t="shared" si="161"/>
        <v>12</v>
      </c>
      <c r="S2012">
        <f t="shared" si="156"/>
        <v>20</v>
      </c>
    </row>
    <row r="2013" spans="1:19" x14ac:dyDescent="0.3">
      <c r="A2013">
        <f t="shared" si="159"/>
        <v>2012</v>
      </c>
      <c r="B2013" t="s">
        <v>6014</v>
      </c>
      <c r="C2013" t="str">
        <f t="shared" si="155"/>
        <v>pgsture2_g_7_GrasslandESA13</v>
      </c>
      <c r="D2013">
        <v>13.9</v>
      </c>
      <c r="E2013">
        <v>13.5</v>
      </c>
      <c r="F2013">
        <v>3.18</v>
      </c>
      <c r="G2013">
        <v>2.75</v>
      </c>
      <c r="H2013">
        <v>12.4</v>
      </c>
      <c r="I2013">
        <v>8.59</v>
      </c>
      <c r="J2013">
        <v>6.25</v>
      </c>
      <c r="K2013">
        <v>6.06</v>
      </c>
      <c r="L2013">
        <v>5.21</v>
      </c>
      <c r="M2013">
        <v>5.18</v>
      </c>
      <c r="N2013">
        <f>VLOOKUP(C2013,'Original PWC Results'!C:E,3,FALSE)</f>
        <v>19.7</v>
      </c>
      <c r="O2013">
        <f t="shared" si="162"/>
        <v>0.68527918781725894</v>
      </c>
      <c r="R2013">
        <f t="shared" si="161"/>
        <v>12</v>
      </c>
      <c r="S2013">
        <f t="shared" si="156"/>
        <v>20</v>
      </c>
    </row>
    <row r="2014" spans="1:19" x14ac:dyDescent="0.3">
      <c r="A2014">
        <f t="shared" si="159"/>
        <v>2013</v>
      </c>
      <c r="B2014" t="s">
        <v>6015</v>
      </c>
      <c r="C2014" t="str">
        <f t="shared" si="155"/>
        <v>pgsture2_g_7_GrasslandESA14</v>
      </c>
      <c r="D2014">
        <v>9.4600000000000009</v>
      </c>
      <c r="E2014">
        <v>9.3699999999999992</v>
      </c>
      <c r="F2014">
        <v>4.1900000000000004</v>
      </c>
      <c r="G2014">
        <v>3.65</v>
      </c>
      <c r="H2014">
        <v>9.1</v>
      </c>
      <c r="I2014">
        <v>7.82</v>
      </c>
      <c r="J2014">
        <v>6.19</v>
      </c>
      <c r="K2014">
        <v>5.71</v>
      </c>
      <c r="L2014">
        <v>5.24</v>
      </c>
      <c r="M2014">
        <v>5.23</v>
      </c>
      <c r="N2014">
        <f>VLOOKUP(C2014,'Original PWC Results'!C:E,3,FALSE)</f>
        <v>12.6</v>
      </c>
      <c r="O2014">
        <f t="shared" si="162"/>
        <v>0.74365079365079356</v>
      </c>
      <c r="R2014">
        <f t="shared" si="161"/>
        <v>12</v>
      </c>
      <c r="S2014">
        <f t="shared" si="156"/>
        <v>20</v>
      </c>
    </row>
    <row r="2015" spans="1:19" x14ac:dyDescent="0.3">
      <c r="A2015">
        <f t="shared" si="159"/>
        <v>2014</v>
      </c>
      <c r="B2015" t="s">
        <v>6016</v>
      </c>
      <c r="C2015" t="str">
        <f t="shared" si="155"/>
        <v>pgsture2_g_7_GrasslandESA15a</v>
      </c>
      <c r="D2015">
        <v>45.6</v>
      </c>
      <c r="E2015">
        <v>45.4</v>
      </c>
      <c r="F2015">
        <v>7.61</v>
      </c>
      <c r="G2015">
        <v>5.56</v>
      </c>
      <c r="H2015">
        <v>45.9</v>
      </c>
      <c r="I2015">
        <v>38.299999999999997</v>
      </c>
      <c r="J2015">
        <v>23.7</v>
      </c>
      <c r="K2015">
        <v>17.2</v>
      </c>
      <c r="L2015">
        <v>18.100000000000001</v>
      </c>
      <c r="M2015">
        <v>13.3</v>
      </c>
      <c r="N2015">
        <f>VLOOKUP(C2015,'Original PWC Results'!C:E,3,FALSE)</f>
        <v>64.8</v>
      </c>
      <c r="O2015">
        <f t="shared" si="162"/>
        <v>0.70061728395061729</v>
      </c>
      <c r="R2015">
        <f t="shared" si="161"/>
        <v>12</v>
      </c>
      <c r="S2015">
        <f t="shared" si="156"/>
        <v>20</v>
      </c>
    </row>
    <row r="2016" spans="1:19" x14ac:dyDescent="0.3">
      <c r="A2016">
        <f t="shared" si="159"/>
        <v>2015</v>
      </c>
      <c r="B2016" t="s">
        <v>6017</v>
      </c>
      <c r="C2016" t="str">
        <f t="shared" si="155"/>
        <v>pgsture2_g_7_GrasslandESA15b</v>
      </c>
      <c r="D2016">
        <v>15.9</v>
      </c>
      <c r="E2016">
        <v>15.4</v>
      </c>
      <c r="F2016">
        <v>2.4300000000000002</v>
      </c>
      <c r="G2016">
        <v>1.98</v>
      </c>
      <c r="H2016">
        <v>14</v>
      </c>
      <c r="I2016">
        <v>8.7799999999999994</v>
      </c>
      <c r="J2016">
        <v>6.25</v>
      </c>
      <c r="K2016">
        <v>5.67</v>
      </c>
      <c r="L2016">
        <v>4.82</v>
      </c>
      <c r="M2016">
        <v>4.79</v>
      </c>
      <c r="N2016">
        <f>VLOOKUP(C2016,'Original PWC Results'!C:E,3,FALSE)</f>
        <v>24</v>
      </c>
      <c r="O2016">
        <f t="shared" si="162"/>
        <v>0.64166666666666672</v>
      </c>
      <c r="R2016">
        <f t="shared" si="161"/>
        <v>12</v>
      </c>
      <c r="S2016">
        <f t="shared" si="156"/>
        <v>20</v>
      </c>
    </row>
    <row r="2017" spans="1:19" x14ac:dyDescent="0.3">
      <c r="A2017">
        <f t="shared" si="159"/>
        <v>2016</v>
      </c>
      <c r="B2017" t="s">
        <v>6018</v>
      </c>
      <c r="C2017" t="str">
        <f t="shared" si="155"/>
        <v>pgsture2_g_7_GrasslandESA16a</v>
      </c>
      <c r="D2017">
        <v>18.100000000000001</v>
      </c>
      <c r="E2017">
        <v>17.899999999999999</v>
      </c>
      <c r="F2017">
        <v>4.2</v>
      </c>
      <c r="G2017">
        <v>2.73</v>
      </c>
      <c r="H2017">
        <v>17.399999999999999</v>
      </c>
      <c r="I2017">
        <v>14.9</v>
      </c>
      <c r="J2017">
        <v>10.7</v>
      </c>
      <c r="K2017">
        <v>9.09</v>
      </c>
      <c r="L2017">
        <v>7.24</v>
      </c>
      <c r="M2017">
        <v>7.18</v>
      </c>
      <c r="N2017">
        <f>VLOOKUP(C2017,'Original PWC Results'!C:E,3,FALSE)</f>
        <v>25.5</v>
      </c>
      <c r="O2017">
        <f t="shared" si="162"/>
        <v>0.70196078431372544</v>
      </c>
      <c r="R2017">
        <f t="shared" si="161"/>
        <v>12</v>
      </c>
      <c r="S2017">
        <f t="shared" si="156"/>
        <v>20</v>
      </c>
    </row>
    <row r="2018" spans="1:19" x14ac:dyDescent="0.3">
      <c r="A2018">
        <f t="shared" si="159"/>
        <v>2017</v>
      </c>
      <c r="B2018" t="s">
        <v>6019</v>
      </c>
      <c r="C2018" t="str">
        <f t="shared" si="155"/>
        <v>pgsture2_g_7_GrasslandESA16b</v>
      </c>
      <c r="D2018">
        <v>8.08</v>
      </c>
      <c r="E2018">
        <v>7.98</v>
      </c>
      <c r="F2018">
        <v>2.91</v>
      </c>
      <c r="G2018">
        <v>2.65</v>
      </c>
      <c r="H2018">
        <v>7.71</v>
      </c>
      <c r="I2018">
        <v>6.69</v>
      </c>
      <c r="J2018">
        <v>5.01</v>
      </c>
      <c r="K2018">
        <v>4.8</v>
      </c>
      <c r="L2018">
        <v>3.94</v>
      </c>
      <c r="M2018">
        <v>3.9</v>
      </c>
      <c r="N2018">
        <f>VLOOKUP(C2018,'Original PWC Results'!C:E,3,FALSE)</f>
        <v>9.2200000000000006</v>
      </c>
      <c r="O2018">
        <f t="shared" si="162"/>
        <v>0.86550976138828628</v>
      </c>
      <c r="R2018">
        <f t="shared" si="161"/>
        <v>12</v>
      </c>
      <c r="S2018">
        <f t="shared" si="156"/>
        <v>20</v>
      </c>
    </row>
    <row r="2019" spans="1:19" x14ac:dyDescent="0.3">
      <c r="A2019">
        <f t="shared" si="159"/>
        <v>2018</v>
      </c>
      <c r="B2019" t="s">
        <v>6020</v>
      </c>
      <c r="C2019" t="str">
        <f t="shared" si="155"/>
        <v>pgsture2_g_7_GrasslandESA17a</v>
      </c>
      <c r="D2019">
        <v>18.7</v>
      </c>
      <c r="E2019">
        <v>18.399999999999999</v>
      </c>
      <c r="F2019">
        <v>6.21</v>
      </c>
      <c r="G2019">
        <v>4.29</v>
      </c>
      <c r="H2019">
        <v>17.899999999999999</v>
      </c>
      <c r="I2019">
        <v>15.9</v>
      </c>
      <c r="J2019">
        <v>10.9</v>
      </c>
      <c r="K2019">
        <v>9.92</v>
      </c>
      <c r="L2019">
        <v>8.51</v>
      </c>
      <c r="M2019">
        <v>8.42</v>
      </c>
      <c r="N2019">
        <f>VLOOKUP(C2019,'Original PWC Results'!C:E,3,FALSE)</f>
        <v>24.8</v>
      </c>
      <c r="O2019">
        <f t="shared" si="162"/>
        <v>0.74193548387096764</v>
      </c>
      <c r="R2019">
        <f t="shared" si="161"/>
        <v>12</v>
      </c>
      <c r="S2019">
        <f t="shared" si="156"/>
        <v>20</v>
      </c>
    </row>
    <row r="2020" spans="1:19" x14ac:dyDescent="0.3">
      <c r="A2020">
        <f t="shared" si="159"/>
        <v>2019</v>
      </c>
      <c r="B2020" t="s">
        <v>6021</v>
      </c>
      <c r="C2020" t="str">
        <f t="shared" si="155"/>
        <v>pgsture2_g_7_GrasslandESA17b</v>
      </c>
      <c r="D2020">
        <v>10.3</v>
      </c>
      <c r="E2020">
        <v>10.1</v>
      </c>
      <c r="F2020">
        <v>3.95</v>
      </c>
      <c r="G2020">
        <v>3.38</v>
      </c>
      <c r="H2020">
        <v>9.5299999999999994</v>
      </c>
      <c r="I2020">
        <v>7.99</v>
      </c>
      <c r="J2020">
        <v>7.09</v>
      </c>
      <c r="K2020">
        <v>7.17</v>
      </c>
      <c r="L2020">
        <v>6</v>
      </c>
      <c r="M2020">
        <v>6.08</v>
      </c>
      <c r="N2020">
        <f>VLOOKUP(C2020,'Original PWC Results'!C:E,3,FALSE)</f>
        <v>12.4</v>
      </c>
      <c r="O2020">
        <f t="shared" si="162"/>
        <v>0.81451612903225801</v>
      </c>
      <c r="R2020">
        <f t="shared" si="161"/>
        <v>12</v>
      </c>
      <c r="S2020">
        <f t="shared" si="156"/>
        <v>20</v>
      </c>
    </row>
    <row r="2021" spans="1:19" x14ac:dyDescent="0.3">
      <c r="A2021">
        <f t="shared" si="159"/>
        <v>2020</v>
      </c>
      <c r="B2021" t="s">
        <v>6022</v>
      </c>
      <c r="C2021" t="str">
        <f t="shared" si="155"/>
        <v>pgsture2_g_7_GrasslandESA18a</v>
      </c>
      <c r="D2021">
        <v>28.2</v>
      </c>
      <c r="E2021">
        <v>27.6</v>
      </c>
      <c r="F2021">
        <v>4.63</v>
      </c>
      <c r="G2021">
        <v>3.02</v>
      </c>
      <c r="H2021">
        <v>26.1</v>
      </c>
      <c r="I2021">
        <v>19.5</v>
      </c>
      <c r="J2021">
        <v>18</v>
      </c>
      <c r="K2021">
        <v>22.8</v>
      </c>
      <c r="L2021">
        <v>15.1</v>
      </c>
      <c r="M2021">
        <v>15.9</v>
      </c>
      <c r="N2021">
        <f>VLOOKUP(C2021,'Original PWC Results'!C:E,3,FALSE)</f>
        <v>28</v>
      </c>
      <c r="O2021">
        <f t="shared" si="162"/>
        <v>0.98571428571428577</v>
      </c>
      <c r="R2021">
        <f t="shared" si="161"/>
        <v>12</v>
      </c>
      <c r="S2021">
        <f t="shared" si="156"/>
        <v>20</v>
      </c>
    </row>
    <row r="2022" spans="1:19" x14ac:dyDescent="0.3">
      <c r="A2022">
        <f t="shared" si="159"/>
        <v>2021</v>
      </c>
      <c r="B2022" t="s">
        <v>6023</v>
      </c>
      <c r="C2022" t="str">
        <f t="shared" si="155"/>
        <v>pgsture2_g_7_GrasslandESA18b</v>
      </c>
      <c r="D2022">
        <v>23.5</v>
      </c>
      <c r="E2022">
        <v>23.1</v>
      </c>
      <c r="F2022">
        <v>4.08</v>
      </c>
      <c r="G2022">
        <v>2.6</v>
      </c>
      <c r="H2022">
        <v>22.1</v>
      </c>
      <c r="I2022">
        <v>18.8</v>
      </c>
      <c r="J2022">
        <v>11.9</v>
      </c>
      <c r="K2022">
        <v>9.1199999999999992</v>
      </c>
      <c r="L2022">
        <v>6.99</v>
      </c>
      <c r="M2022">
        <v>6.92</v>
      </c>
      <c r="N2022">
        <f>VLOOKUP(C2022,'Original PWC Results'!C:E,3,FALSE)</f>
        <v>31</v>
      </c>
      <c r="O2022">
        <f t="shared" si="162"/>
        <v>0.74516129032258072</v>
      </c>
      <c r="R2022">
        <f t="shared" si="161"/>
        <v>12</v>
      </c>
      <c r="S2022">
        <f t="shared" si="156"/>
        <v>20</v>
      </c>
    </row>
    <row r="2023" spans="1:19" x14ac:dyDescent="0.3">
      <c r="A2023">
        <f t="shared" si="159"/>
        <v>2022</v>
      </c>
      <c r="B2023" t="s">
        <v>6024</v>
      </c>
      <c r="C2023" t="str">
        <f t="shared" si="155"/>
        <v>pgsture2_g_7_GrasslandESA19a</v>
      </c>
      <c r="D2023">
        <v>18.7</v>
      </c>
      <c r="E2023">
        <v>18.399999999999999</v>
      </c>
      <c r="F2023">
        <v>9.0299999999999994</v>
      </c>
      <c r="G2023">
        <v>7.08</v>
      </c>
      <c r="H2023">
        <v>17.8</v>
      </c>
      <c r="I2023">
        <v>15.3</v>
      </c>
      <c r="J2023">
        <v>13.9</v>
      </c>
      <c r="K2023">
        <v>13.1</v>
      </c>
      <c r="L2023">
        <v>12.4</v>
      </c>
      <c r="M2023">
        <v>12.2</v>
      </c>
      <c r="N2023">
        <f>VLOOKUP(C2023,'Original PWC Results'!C:E,3,FALSE)</f>
        <v>22.5</v>
      </c>
      <c r="O2023">
        <f t="shared" si="162"/>
        <v>0.81777777777777771</v>
      </c>
      <c r="R2023">
        <f t="shared" si="161"/>
        <v>12</v>
      </c>
      <c r="S2023">
        <f t="shared" si="156"/>
        <v>20</v>
      </c>
    </row>
    <row r="2024" spans="1:19" x14ac:dyDescent="0.3">
      <c r="A2024">
        <f t="shared" si="159"/>
        <v>2023</v>
      </c>
      <c r="B2024" t="s">
        <v>6025</v>
      </c>
      <c r="C2024" t="str">
        <f t="shared" si="155"/>
        <v>pgsture2_g_7_GrasslandESA19b</v>
      </c>
      <c r="D2024">
        <v>27.6</v>
      </c>
      <c r="E2024">
        <v>27.2</v>
      </c>
      <c r="F2024">
        <v>11.7</v>
      </c>
      <c r="G2024">
        <v>9.1</v>
      </c>
      <c r="H2024">
        <v>26.6</v>
      </c>
      <c r="I2024">
        <v>21.8</v>
      </c>
      <c r="J2024">
        <v>20</v>
      </c>
      <c r="K2024">
        <v>20.5</v>
      </c>
      <c r="L2024">
        <v>17.3</v>
      </c>
      <c r="M2024">
        <v>17</v>
      </c>
      <c r="N2024">
        <f>VLOOKUP(C2024,'Original PWC Results'!C:E,3,FALSE)</f>
        <v>32.6</v>
      </c>
      <c r="O2024">
        <f t="shared" si="162"/>
        <v>0.83435582822085885</v>
      </c>
      <c r="R2024">
        <f t="shared" si="161"/>
        <v>12</v>
      </c>
      <c r="S2024">
        <f t="shared" si="156"/>
        <v>20</v>
      </c>
    </row>
    <row r="2025" spans="1:19" x14ac:dyDescent="0.3">
      <c r="A2025">
        <f t="shared" si="159"/>
        <v>2024</v>
      </c>
      <c r="B2025" t="s">
        <v>6026</v>
      </c>
      <c r="C2025" t="str">
        <f t="shared" si="155"/>
        <v>pgsture2_g_7_GrasslandESA20a</v>
      </c>
      <c r="D2025">
        <v>10.199999999999999</v>
      </c>
      <c r="E2025">
        <v>10</v>
      </c>
      <c r="F2025">
        <v>1.76</v>
      </c>
      <c r="G2025">
        <v>1.43</v>
      </c>
      <c r="H2025">
        <v>9.48</v>
      </c>
      <c r="I2025">
        <v>6.94</v>
      </c>
      <c r="J2025">
        <v>4.45</v>
      </c>
      <c r="K2025">
        <v>3.99</v>
      </c>
      <c r="L2025">
        <v>2.68</v>
      </c>
      <c r="M2025">
        <v>2.64</v>
      </c>
      <c r="N2025">
        <f>VLOOKUP(C2025,'Original PWC Results'!C:E,3,FALSE)</f>
        <v>18.2</v>
      </c>
      <c r="O2025">
        <f t="shared" si="162"/>
        <v>0.5494505494505495</v>
      </c>
      <c r="R2025">
        <f t="shared" si="161"/>
        <v>12</v>
      </c>
      <c r="S2025">
        <f t="shared" si="156"/>
        <v>20</v>
      </c>
    </row>
    <row r="2026" spans="1:19" x14ac:dyDescent="0.3">
      <c r="A2026">
        <f t="shared" si="159"/>
        <v>2025</v>
      </c>
      <c r="B2026" t="s">
        <v>6027</v>
      </c>
      <c r="C2026" t="str">
        <f t="shared" si="155"/>
        <v>pgsture2_g_7_GrasslandESA20b</v>
      </c>
      <c r="D2026">
        <v>7.08</v>
      </c>
      <c r="E2026">
        <v>6.94</v>
      </c>
      <c r="F2026">
        <v>1.65</v>
      </c>
      <c r="G2026">
        <v>1.34</v>
      </c>
      <c r="H2026">
        <v>6.54</v>
      </c>
      <c r="I2026">
        <v>5.18</v>
      </c>
      <c r="J2026">
        <v>5.13</v>
      </c>
      <c r="K2026">
        <v>5.0999999999999996</v>
      </c>
      <c r="L2026">
        <v>2.67</v>
      </c>
      <c r="M2026">
        <v>2.63</v>
      </c>
      <c r="N2026">
        <f>VLOOKUP(C2026,'Original PWC Results'!C:E,3,FALSE)</f>
        <v>13.9</v>
      </c>
      <c r="O2026">
        <f t="shared" si="162"/>
        <v>0.49928057553956834</v>
      </c>
      <c r="R2026">
        <f t="shared" si="161"/>
        <v>12</v>
      </c>
      <c r="S2026">
        <f t="shared" si="156"/>
        <v>20</v>
      </c>
    </row>
    <row r="2027" spans="1:19" x14ac:dyDescent="0.3">
      <c r="A2027">
        <f t="shared" si="159"/>
        <v>2026</v>
      </c>
      <c r="B2027" t="s">
        <v>6028</v>
      </c>
      <c r="C2027" t="str">
        <f t="shared" si="155"/>
        <v>pgsture2_g_7_GrasslandESA21</v>
      </c>
      <c r="D2027">
        <v>6.43</v>
      </c>
      <c r="E2027">
        <v>6.27</v>
      </c>
      <c r="F2027">
        <v>1.33</v>
      </c>
      <c r="G2027">
        <v>1.1499999999999999</v>
      </c>
      <c r="H2027">
        <v>5.89</v>
      </c>
      <c r="I2027">
        <v>5.1100000000000003</v>
      </c>
      <c r="J2027">
        <v>3.89</v>
      </c>
      <c r="K2027">
        <v>3.37</v>
      </c>
      <c r="L2027">
        <v>2.09</v>
      </c>
      <c r="M2027">
        <v>2.06</v>
      </c>
      <c r="N2027">
        <f>VLOOKUP(C2027,'Original PWC Results'!C:E,3,FALSE)</f>
        <v>9.27</v>
      </c>
      <c r="O2027">
        <f t="shared" si="162"/>
        <v>0.6763754045307443</v>
      </c>
      <c r="R2027">
        <f t="shared" si="161"/>
        <v>12</v>
      </c>
      <c r="S2027">
        <f t="shared" si="156"/>
        <v>20</v>
      </c>
    </row>
    <row r="2028" spans="1:19" x14ac:dyDescent="0.3">
      <c r="A2028">
        <f t="shared" si="159"/>
        <v>2027</v>
      </c>
      <c r="B2028" t="s">
        <v>6029</v>
      </c>
      <c r="C2028" t="str">
        <f t="shared" si="155"/>
        <v>pgsture2_g_4_GrasslandESA1</v>
      </c>
      <c r="D2028">
        <v>34.4</v>
      </c>
      <c r="E2028">
        <v>30.5</v>
      </c>
      <c r="F2028">
        <v>7.87</v>
      </c>
      <c r="G2028">
        <v>4.83</v>
      </c>
      <c r="H2028">
        <v>27.8</v>
      </c>
      <c r="I2028">
        <v>22.5</v>
      </c>
      <c r="J2028">
        <v>15.8</v>
      </c>
      <c r="K2028">
        <v>15.4</v>
      </c>
      <c r="L2028">
        <v>12.3</v>
      </c>
      <c r="M2028">
        <v>12.4</v>
      </c>
      <c r="N2028">
        <f>VLOOKUP(C2028,'Original PWC Results'!C:E,3,FALSE)</f>
        <v>49.1</v>
      </c>
      <c r="O2028">
        <f t="shared" si="162"/>
        <v>0.62118126272912422</v>
      </c>
      <c r="R2028">
        <f t="shared" si="161"/>
        <v>12</v>
      </c>
      <c r="S2028">
        <f t="shared" si="156"/>
        <v>19</v>
      </c>
    </row>
    <row r="2029" spans="1:19" x14ac:dyDescent="0.3">
      <c r="A2029">
        <f t="shared" si="159"/>
        <v>2028</v>
      </c>
      <c r="B2029" t="s">
        <v>6030</v>
      </c>
      <c r="C2029" t="str">
        <f t="shared" si="155"/>
        <v>pgsture2_g_4_GrasslandESA2</v>
      </c>
      <c r="D2029">
        <v>6.98</v>
      </c>
      <c r="E2029">
        <v>6.94</v>
      </c>
      <c r="F2029">
        <v>2.73</v>
      </c>
      <c r="G2029">
        <v>2.23</v>
      </c>
      <c r="H2029">
        <v>6.8</v>
      </c>
      <c r="I2029">
        <v>6.16</v>
      </c>
      <c r="J2029">
        <v>5.22</v>
      </c>
      <c r="K2029">
        <v>4.8</v>
      </c>
      <c r="L2029">
        <v>4.18</v>
      </c>
      <c r="M2029">
        <v>4.17</v>
      </c>
      <c r="N2029">
        <f>VLOOKUP(C2029,'Original PWC Results'!C:E,3,FALSE)</f>
        <v>14.5</v>
      </c>
      <c r="O2029">
        <f t="shared" si="162"/>
        <v>0.47862068965517246</v>
      </c>
      <c r="R2029">
        <f t="shared" si="161"/>
        <v>12</v>
      </c>
      <c r="S2029">
        <f t="shared" si="156"/>
        <v>19</v>
      </c>
    </row>
    <row r="2030" spans="1:19" x14ac:dyDescent="0.3">
      <c r="A2030">
        <f t="shared" si="159"/>
        <v>2029</v>
      </c>
      <c r="B2030" t="s">
        <v>6031</v>
      </c>
      <c r="C2030" t="str">
        <f t="shared" si="155"/>
        <v>pgsture2_g_4_GrasslandESA3</v>
      </c>
      <c r="D2030">
        <v>47.2</v>
      </c>
      <c r="E2030">
        <v>40.4</v>
      </c>
      <c r="F2030">
        <v>6.39</v>
      </c>
      <c r="G2030">
        <v>3.49</v>
      </c>
      <c r="H2030">
        <v>37.6</v>
      </c>
      <c r="I2030">
        <v>31.3</v>
      </c>
      <c r="J2030">
        <v>21.7</v>
      </c>
      <c r="K2030">
        <v>19</v>
      </c>
      <c r="L2030">
        <v>14.2</v>
      </c>
      <c r="M2030">
        <v>14.1</v>
      </c>
      <c r="N2030">
        <f>VLOOKUP(C2030,'Original PWC Results'!C:E,3,FALSE)</f>
        <v>60.5</v>
      </c>
      <c r="O2030">
        <f t="shared" si="162"/>
        <v>0.66776859504132224</v>
      </c>
      <c r="R2030">
        <f t="shared" si="161"/>
        <v>12</v>
      </c>
      <c r="S2030">
        <f t="shared" si="156"/>
        <v>19</v>
      </c>
    </row>
    <row r="2031" spans="1:19" x14ac:dyDescent="0.3">
      <c r="A2031">
        <f t="shared" si="159"/>
        <v>2030</v>
      </c>
      <c r="B2031" t="s">
        <v>6032</v>
      </c>
      <c r="C2031" t="str">
        <f t="shared" si="155"/>
        <v>pgsture2_g_4_GrasslandESA4</v>
      </c>
      <c r="D2031">
        <v>8.9</v>
      </c>
      <c r="E2031">
        <v>8.86</v>
      </c>
      <c r="F2031">
        <v>3.69</v>
      </c>
      <c r="G2031">
        <v>3.31</v>
      </c>
      <c r="H2031">
        <v>8.73</v>
      </c>
      <c r="I2031">
        <v>8.14</v>
      </c>
      <c r="J2031">
        <v>6.79</v>
      </c>
      <c r="K2031">
        <v>6.12</v>
      </c>
      <c r="L2031">
        <v>5.4</v>
      </c>
      <c r="M2031">
        <v>5.38</v>
      </c>
      <c r="N2031">
        <f>VLOOKUP(C2031,'Original PWC Results'!C:E,3,FALSE)</f>
        <v>17.399999999999999</v>
      </c>
      <c r="O2031">
        <f t="shared" si="162"/>
        <v>0.50919540229885063</v>
      </c>
      <c r="R2031">
        <f t="shared" si="161"/>
        <v>12</v>
      </c>
      <c r="S2031">
        <f t="shared" si="156"/>
        <v>19</v>
      </c>
    </row>
    <row r="2032" spans="1:19" x14ac:dyDescent="0.3">
      <c r="A2032">
        <f t="shared" si="159"/>
        <v>2031</v>
      </c>
      <c r="B2032" t="s">
        <v>6033</v>
      </c>
      <c r="C2032" t="str">
        <f t="shared" si="155"/>
        <v>pgsture2_g_4_GrasslandESA5</v>
      </c>
      <c r="D2032">
        <v>47.1</v>
      </c>
      <c r="E2032">
        <v>41.7</v>
      </c>
      <c r="F2032">
        <v>8.08</v>
      </c>
      <c r="G2032">
        <v>4.54</v>
      </c>
      <c r="H2032">
        <v>39.6</v>
      </c>
      <c r="I2032">
        <v>32.299999999999997</v>
      </c>
      <c r="J2032">
        <v>21.2</v>
      </c>
      <c r="K2032">
        <v>17.8</v>
      </c>
      <c r="L2032">
        <v>13.3</v>
      </c>
      <c r="M2032">
        <v>13.8</v>
      </c>
      <c r="N2032">
        <f>VLOOKUP(C2032,'Original PWC Results'!C:E,3,FALSE)</f>
        <v>65.8</v>
      </c>
      <c r="O2032">
        <f t="shared" si="162"/>
        <v>0.63373860182370823</v>
      </c>
      <c r="R2032">
        <f t="shared" si="161"/>
        <v>12</v>
      </c>
      <c r="S2032">
        <f t="shared" si="156"/>
        <v>19</v>
      </c>
    </row>
    <row r="2033" spans="1:19" x14ac:dyDescent="0.3">
      <c r="A2033">
        <f t="shared" si="159"/>
        <v>2032</v>
      </c>
      <c r="B2033" t="s">
        <v>6034</v>
      </c>
      <c r="C2033" t="str">
        <f t="shared" si="155"/>
        <v>pgsture2_g_4_GrasslandESA6</v>
      </c>
      <c r="D2033">
        <v>42.2</v>
      </c>
      <c r="E2033">
        <v>37.700000000000003</v>
      </c>
      <c r="F2033">
        <v>5.88</v>
      </c>
      <c r="G2033">
        <v>3.27</v>
      </c>
      <c r="H2033">
        <v>33.6</v>
      </c>
      <c r="I2033">
        <v>24.2</v>
      </c>
      <c r="J2033">
        <v>15.3</v>
      </c>
      <c r="K2033">
        <v>15.3</v>
      </c>
      <c r="L2033">
        <v>11.4</v>
      </c>
      <c r="M2033">
        <v>11.8</v>
      </c>
      <c r="N2033">
        <f>VLOOKUP(C2033,'Original PWC Results'!C:E,3,FALSE)</f>
        <v>56.1</v>
      </c>
      <c r="O2033">
        <f t="shared" si="162"/>
        <v>0.67201426024955435</v>
      </c>
      <c r="R2033">
        <f t="shared" si="161"/>
        <v>12</v>
      </c>
      <c r="S2033">
        <f t="shared" si="156"/>
        <v>19</v>
      </c>
    </row>
    <row r="2034" spans="1:19" x14ac:dyDescent="0.3">
      <c r="A2034">
        <f t="shared" si="159"/>
        <v>2033</v>
      </c>
      <c r="B2034" t="s">
        <v>6035</v>
      </c>
      <c r="C2034" t="str">
        <f t="shared" si="155"/>
        <v>pgsture2_g_4_GrasslandESA7</v>
      </c>
      <c r="D2034">
        <v>45.5</v>
      </c>
      <c r="E2034">
        <v>34.5</v>
      </c>
      <c r="F2034">
        <v>6.86</v>
      </c>
      <c r="G2034">
        <v>5.07</v>
      </c>
      <c r="H2034">
        <v>26.9</v>
      </c>
      <c r="I2034">
        <v>20.8</v>
      </c>
      <c r="J2034">
        <v>14</v>
      </c>
      <c r="K2034">
        <v>12.3</v>
      </c>
      <c r="L2034">
        <v>9.9700000000000006</v>
      </c>
      <c r="M2034">
        <v>9.5399999999999991</v>
      </c>
      <c r="N2034">
        <f>VLOOKUP(C2034,'Original PWC Results'!C:E,3,FALSE)</f>
        <v>50.9</v>
      </c>
      <c r="O2034">
        <f t="shared" si="162"/>
        <v>0.6777996070726916</v>
      </c>
      <c r="R2034">
        <f t="shared" si="161"/>
        <v>12</v>
      </c>
      <c r="S2034">
        <f t="shared" si="156"/>
        <v>19</v>
      </c>
    </row>
    <row r="2035" spans="1:19" x14ac:dyDescent="0.3">
      <c r="A2035">
        <f t="shared" si="159"/>
        <v>2034</v>
      </c>
      <c r="B2035" t="s">
        <v>6036</v>
      </c>
      <c r="C2035" t="str">
        <f t="shared" si="155"/>
        <v>pgsture2_g_4_GrasslandESA8</v>
      </c>
      <c r="D2035">
        <v>86.3</v>
      </c>
      <c r="E2035">
        <v>68.599999999999994</v>
      </c>
      <c r="F2035">
        <v>7.37</v>
      </c>
      <c r="G2035">
        <v>4.8499999999999996</v>
      </c>
      <c r="H2035">
        <v>55.1</v>
      </c>
      <c r="I2035">
        <v>42</v>
      </c>
      <c r="J2035">
        <v>26.8</v>
      </c>
      <c r="K2035">
        <v>21.5</v>
      </c>
      <c r="L2035">
        <v>16.2</v>
      </c>
      <c r="M2035">
        <v>16.100000000000001</v>
      </c>
      <c r="N2035">
        <f>VLOOKUP(C2035,'Original PWC Results'!C:E,3,FALSE)</f>
        <v>92.3</v>
      </c>
      <c r="O2035">
        <f t="shared" si="162"/>
        <v>0.74322860238353194</v>
      </c>
      <c r="R2035">
        <f t="shared" si="161"/>
        <v>12</v>
      </c>
      <c r="S2035">
        <f t="shared" si="156"/>
        <v>19</v>
      </c>
    </row>
    <row r="2036" spans="1:19" x14ac:dyDescent="0.3">
      <c r="A2036">
        <f t="shared" si="159"/>
        <v>2035</v>
      </c>
      <c r="B2036" t="s">
        <v>6037</v>
      </c>
      <c r="C2036" t="str">
        <f t="shared" si="155"/>
        <v>pgsture2_g_4_GrasslandESA8</v>
      </c>
      <c r="D2036">
        <v>105</v>
      </c>
      <c r="E2036">
        <v>65.2</v>
      </c>
      <c r="F2036">
        <v>7.56</v>
      </c>
      <c r="G2036">
        <v>4.55</v>
      </c>
      <c r="H2036">
        <v>53</v>
      </c>
      <c r="I2036">
        <v>36.5</v>
      </c>
      <c r="J2036">
        <v>32.5</v>
      </c>
      <c r="K2036">
        <v>23.1</v>
      </c>
      <c r="L2036">
        <v>21.5</v>
      </c>
      <c r="M2036">
        <v>20.9</v>
      </c>
      <c r="N2036">
        <f>VLOOKUP(C2036,'Original PWC Results'!C:E,3,FALSE)</f>
        <v>92.3</v>
      </c>
      <c r="O2036">
        <f t="shared" si="162"/>
        <v>0.7063921993499459</v>
      </c>
      <c r="R2036">
        <f t="shared" si="161"/>
        <v>12</v>
      </c>
      <c r="S2036">
        <f t="shared" si="156"/>
        <v>19</v>
      </c>
    </row>
    <row r="2037" spans="1:19" x14ac:dyDescent="0.3">
      <c r="A2037">
        <f t="shared" si="159"/>
        <v>2036</v>
      </c>
      <c r="B2037" t="s">
        <v>6038</v>
      </c>
      <c r="C2037" t="str">
        <f t="shared" si="155"/>
        <v>pgsture2_g_4_GrasslandESA10a</v>
      </c>
      <c r="D2037">
        <v>50.2</v>
      </c>
      <c r="E2037">
        <v>42</v>
      </c>
      <c r="F2037">
        <v>7.33</v>
      </c>
      <c r="G2037">
        <v>4.74</v>
      </c>
      <c r="H2037">
        <v>35.5</v>
      </c>
      <c r="I2037">
        <v>26.1</v>
      </c>
      <c r="J2037">
        <v>18</v>
      </c>
      <c r="K2037">
        <v>17.899999999999999</v>
      </c>
      <c r="L2037">
        <v>13.3</v>
      </c>
      <c r="M2037">
        <v>13.6</v>
      </c>
      <c r="N2037">
        <f>VLOOKUP(C2037,'Original PWC Results'!C:E,3,FALSE)</f>
        <v>64.3</v>
      </c>
      <c r="O2037">
        <f t="shared" si="162"/>
        <v>0.65318818040435467</v>
      </c>
      <c r="R2037">
        <f t="shared" si="161"/>
        <v>12</v>
      </c>
      <c r="S2037">
        <f t="shared" si="156"/>
        <v>19</v>
      </c>
    </row>
    <row r="2038" spans="1:19" x14ac:dyDescent="0.3">
      <c r="A2038">
        <f t="shared" si="159"/>
        <v>2037</v>
      </c>
      <c r="B2038" t="s">
        <v>6039</v>
      </c>
      <c r="C2038" t="str">
        <f t="shared" si="155"/>
        <v>pgsture2_g_4_GrasslandESA10b</v>
      </c>
      <c r="D2038">
        <v>15.7</v>
      </c>
      <c r="E2038">
        <v>14.4</v>
      </c>
      <c r="F2038">
        <v>4.4000000000000004</v>
      </c>
      <c r="G2038">
        <v>3.32</v>
      </c>
      <c r="H2038">
        <v>13.1</v>
      </c>
      <c r="I2038">
        <v>11.4</v>
      </c>
      <c r="J2038">
        <v>9.17</v>
      </c>
      <c r="K2038">
        <v>8.1300000000000008</v>
      </c>
      <c r="L2038">
        <v>6.41</v>
      </c>
      <c r="M2038">
        <v>6.39</v>
      </c>
      <c r="N2038">
        <f>VLOOKUP(C2038,'Original PWC Results'!C:E,3,FALSE)</f>
        <v>23.4</v>
      </c>
      <c r="O2038">
        <f t="shared" si="162"/>
        <v>0.61538461538461542</v>
      </c>
      <c r="R2038">
        <f t="shared" si="161"/>
        <v>12</v>
      </c>
      <c r="S2038">
        <f t="shared" si="156"/>
        <v>19</v>
      </c>
    </row>
    <row r="2039" spans="1:19" x14ac:dyDescent="0.3">
      <c r="A2039">
        <f t="shared" si="159"/>
        <v>2038</v>
      </c>
      <c r="B2039" t="s">
        <v>6040</v>
      </c>
      <c r="C2039" t="str">
        <f t="shared" si="155"/>
        <v>pgsture2_g_4_GrasslandESA11a</v>
      </c>
      <c r="D2039">
        <v>114</v>
      </c>
      <c r="E2039">
        <v>81.2</v>
      </c>
      <c r="F2039">
        <v>7.21</v>
      </c>
      <c r="G2039">
        <v>4.88</v>
      </c>
      <c r="H2039">
        <v>57.5</v>
      </c>
      <c r="I2039">
        <v>38.9</v>
      </c>
      <c r="J2039">
        <v>22.5</v>
      </c>
      <c r="K2039">
        <v>18.899999999999999</v>
      </c>
      <c r="L2039">
        <v>14.2</v>
      </c>
      <c r="M2039">
        <v>14.1</v>
      </c>
      <c r="N2039">
        <f>VLOOKUP(C2039,'Original PWC Results'!C:E,3,FALSE)</f>
        <v>111</v>
      </c>
      <c r="O2039">
        <f t="shared" si="162"/>
        <v>0.73153153153153161</v>
      </c>
      <c r="R2039">
        <f t="shared" si="161"/>
        <v>12</v>
      </c>
      <c r="S2039">
        <f t="shared" si="156"/>
        <v>19</v>
      </c>
    </row>
    <row r="2040" spans="1:19" x14ac:dyDescent="0.3">
      <c r="A2040">
        <f t="shared" si="159"/>
        <v>2039</v>
      </c>
      <c r="B2040" t="s">
        <v>6041</v>
      </c>
      <c r="C2040" t="str">
        <f t="shared" si="155"/>
        <v>pgsture2_g_4_GrasslandESA11b</v>
      </c>
      <c r="D2040">
        <v>48.4</v>
      </c>
      <c r="E2040">
        <v>39.6</v>
      </c>
      <c r="F2040">
        <v>5.62</v>
      </c>
      <c r="G2040">
        <v>3.86</v>
      </c>
      <c r="H2040">
        <v>34.9</v>
      </c>
      <c r="I2040">
        <v>26.2</v>
      </c>
      <c r="J2040">
        <v>18.8</v>
      </c>
      <c r="K2040">
        <v>17.3</v>
      </c>
      <c r="L2040">
        <v>14.8</v>
      </c>
      <c r="M2040">
        <v>14.5</v>
      </c>
      <c r="N2040">
        <f>VLOOKUP(C2040,'Original PWC Results'!C:E,3,FALSE)</f>
        <v>59.3</v>
      </c>
      <c r="O2040">
        <f t="shared" si="162"/>
        <v>0.66779089376053968</v>
      </c>
      <c r="R2040">
        <f t="shared" si="161"/>
        <v>12</v>
      </c>
      <c r="S2040">
        <f t="shared" si="156"/>
        <v>19</v>
      </c>
    </row>
    <row r="2041" spans="1:19" x14ac:dyDescent="0.3">
      <c r="A2041">
        <f t="shared" si="159"/>
        <v>2040</v>
      </c>
      <c r="B2041" t="s">
        <v>6042</v>
      </c>
      <c r="C2041" t="str">
        <f t="shared" si="155"/>
        <v>pgsture2_g_4_GrasslandESA12a</v>
      </c>
      <c r="D2041">
        <v>77.8</v>
      </c>
      <c r="E2041">
        <v>57.3</v>
      </c>
      <c r="F2041">
        <v>6.56</v>
      </c>
      <c r="G2041">
        <v>4.1500000000000004</v>
      </c>
      <c r="H2041">
        <v>45.5</v>
      </c>
      <c r="I2041">
        <v>29.1</v>
      </c>
      <c r="J2041">
        <v>18.100000000000001</v>
      </c>
      <c r="K2041">
        <v>14.1</v>
      </c>
      <c r="L2041">
        <v>11.3</v>
      </c>
      <c r="M2041">
        <v>11.2</v>
      </c>
      <c r="N2041">
        <f>VLOOKUP(C2041,'Original PWC Results'!C:E,3,FALSE)</f>
        <v>77.900000000000006</v>
      </c>
      <c r="O2041">
        <f t="shared" si="162"/>
        <v>0.73555840821566099</v>
      </c>
      <c r="R2041">
        <f t="shared" si="161"/>
        <v>12</v>
      </c>
      <c r="S2041">
        <f t="shared" si="156"/>
        <v>19</v>
      </c>
    </row>
    <row r="2042" spans="1:19" x14ac:dyDescent="0.3">
      <c r="A2042">
        <f t="shared" si="159"/>
        <v>2041</v>
      </c>
      <c r="B2042" t="s">
        <v>6043</v>
      </c>
      <c r="C2042" t="str">
        <f t="shared" si="155"/>
        <v>pgsture2_g_4_GrasslandESA12b</v>
      </c>
      <c r="D2042">
        <v>78.7</v>
      </c>
      <c r="E2042">
        <v>61.7</v>
      </c>
      <c r="F2042">
        <v>5.91</v>
      </c>
      <c r="G2042">
        <v>3.49</v>
      </c>
      <c r="H2042">
        <v>48.7</v>
      </c>
      <c r="I2042">
        <v>32.5</v>
      </c>
      <c r="J2042">
        <v>17.5</v>
      </c>
      <c r="K2042">
        <v>14.3</v>
      </c>
      <c r="L2042">
        <v>10.7</v>
      </c>
      <c r="M2042">
        <v>10.5</v>
      </c>
      <c r="N2042">
        <f>VLOOKUP(C2042,'Original PWC Results'!C:E,3,FALSE)</f>
        <v>76.5</v>
      </c>
      <c r="O2042">
        <f t="shared" si="162"/>
        <v>0.80653594771241832</v>
      </c>
      <c r="R2042">
        <f t="shared" si="161"/>
        <v>12</v>
      </c>
      <c r="S2042">
        <f t="shared" si="156"/>
        <v>19</v>
      </c>
    </row>
    <row r="2043" spans="1:19" x14ac:dyDescent="0.3">
      <c r="A2043">
        <f t="shared" si="159"/>
        <v>2042</v>
      </c>
      <c r="B2043" t="s">
        <v>6044</v>
      </c>
      <c r="C2043" t="str">
        <f t="shared" si="155"/>
        <v>pgsture2_g_4_GrasslandESA13</v>
      </c>
      <c r="D2043">
        <v>26.7</v>
      </c>
      <c r="E2043">
        <v>24</v>
      </c>
      <c r="F2043">
        <v>3.34</v>
      </c>
      <c r="G2043">
        <v>2.5</v>
      </c>
      <c r="H2043">
        <v>20.7</v>
      </c>
      <c r="I2043">
        <v>14.2</v>
      </c>
      <c r="J2043">
        <v>9.1300000000000008</v>
      </c>
      <c r="K2043">
        <v>7.38</v>
      </c>
      <c r="L2043">
        <v>5.29</v>
      </c>
      <c r="M2043">
        <v>5.24</v>
      </c>
      <c r="N2043">
        <f>VLOOKUP(C2043,'Original PWC Results'!C:E,3,FALSE)</f>
        <v>38.1</v>
      </c>
      <c r="O2043">
        <f t="shared" si="162"/>
        <v>0.62992125984251968</v>
      </c>
      <c r="R2043">
        <f t="shared" si="161"/>
        <v>12</v>
      </c>
      <c r="S2043">
        <f t="shared" si="156"/>
        <v>19</v>
      </c>
    </row>
    <row r="2044" spans="1:19" x14ac:dyDescent="0.3">
      <c r="A2044">
        <f t="shared" si="159"/>
        <v>2043</v>
      </c>
      <c r="B2044" t="s">
        <v>6045</v>
      </c>
      <c r="C2044" t="str">
        <f t="shared" si="155"/>
        <v>pgsture2_g_4_GrasslandESA14</v>
      </c>
      <c r="D2044">
        <v>13.9</v>
      </c>
      <c r="E2044">
        <v>13.4</v>
      </c>
      <c r="F2044">
        <v>4.0999999999999996</v>
      </c>
      <c r="G2044">
        <v>3.14</v>
      </c>
      <c r="H2044">
        <v>12.6</v>
      </c>
      <c r="I2044">
        <v>9.83</v>
      </c>
      <c r="J2044">
        <v>7.4</v>
      </c>
      <c r="K2044">
        <v>6.84</v>
      </c>
      <c r="L2044">
        <v>5.78</v>
      </c>
      <c r="M2044">
        <v>5.96</v>
      </c>
      <c r="N2044">
        <f>VLOOKUP(C2044,'Original PWC Results'!C:E,3,FALSE)</f>
        <v>21.8</v>
      </c>
      <c r="O2044">
        <f t="shared" si="162"/>
        <v>0.61467889908256879</v>
      </c>
      <c r="R2044">
        <f t="shared" si="161"/>
        <v>12</v>
      </c>
      <c r="S2044">
        <f t="shared" si="156"/>
        <v>19</v>
      </c>
    </row>
    <row r="2045" spans="1:19" x14ac:dyDescent="0.3">
      <c r="A2045">
        <f t="shared" si="159"/>
        <v>2044</v>
      </c>
      <c r="B2045" t="s">
        <v>6046</v>
      </c>
      <c r="C2045" t="str">
        <f t="shared" si="155"/>
        <v>pgsture2_g_4_GrasslandESA15a</v>
      </c>
      <c r="D2045">
        <v>51.1</v>
      </c>
      <c r="E2045">
        <v>50.2</v>
      </c>
      <c r="F2045">
        <v>8.64</v>
      </c>
      <c r="G2045">
        <v>5.39</v>
      </c>
      <c r="H2045">
        <v>50.3</v>
      </c>
      <c r="I2045">
        <v>43.3</v>
      </c>
      <c r="J2045">
        <v>27.2</v>
      </c>
      <c r="K2045">
        <v>19.3</v>
      </c>
      <c r="L2045">
        <v>20.3</v>
      </c>
      <c r="M2045">
        <v>15</v>
      </c>
      <c r="N2045">
        <f>VLOOKUP(C2045,'Original PWC Results'!C:E,3,FALSE)</f>
        <v>64.599999999999994</v>
      </c>
      <c r="O2045">
        <f t="shared" si="162"/>
        <v>0.77708978328173384</v>
      </c>
      <c r="R2045">
        <f t="shared" si="161"/>
        <v>12</v>
      </c>
      <c r="S2045">
        <f t="shared" si="156"/>
        <v>19</v>
      </c>
    </row>
    <row r="2046" spans="1:19" x14ac:dyDescent="0.3">
      <c r="A2046">
        <f t="shared" si="159"/>
        <v>2045</v>
      </c>
      <c r="B2046" t="s">
        <v>6047</v>
      </c>
      <c r="C2046" t="str">
        <f t="shared" si="155"/>
        <v>pgsture2_g_4_GrasslandESA15b</v>
      </c>
      <c r="D2046">
        <v>35.5</v>
      </c>
      <c r="E2046">
        <v>31.2</v>
      </c>
      <c r="F2046">
        <v>3.04</v>
      </c>
      <c r="G2046">
        <v>2.02</v>
      </c>
      <c r="H2046">
        <v>26.4</v>
      </c>
      <c r="I2046">
        <v>16.3</v>
      </c>
      <c r="J2046">
        <v>9.3800000000000008</v>
      </c>
      <c r="K2046">
        <v>7.55</v>
      </c>
      <c r="L2046">
        <v>6.38</v>
      </c>
      <c r="M2046">
        <v>6.34</v>
      </c>
      <c r="N2046">
        <f>VLOOKUP(C2046,'Original PWC Results'!C:E,3,FALSE)</f>
        <v>48.3</v>
      </c>
      <c r="O2046">
        <f t="shared" si="162"/>
        <v>0.64596273291925466</v>
      </c>
      <c r="R2046">
        <f t="shared" si="161"/>
        <v>12</v>
      </c>
      <c r="S2046">
        <f t="shared" si="156"/>
        <v>19</v>
      </c>
    </row>
    <row r="2047" spans="1:19" x14ac:dyDescent="0.3">
      <c r="A2047">
        <f t="shared" si="159"/>
        <v>2046</v>
      </c>
      <c r="B2047" t="s">
        <v>6048</v>
      </c>
      <c r="C2047" t="str">
        <f t="shared" si="155"/>
        <v>pgsture2_g_4_GrasslandESA16a</v>
      </c>
      <c r="D2047">
        <v>34.200000000000003</v>
      </c>
      <c r="E2047">
        <v>31.5</v>
      </c>
      <c r="F2047">
        <v>5.57</v>
      </c>
      <c r="G2047">
        <v>2.77</v>
      </c>
      <c r="H2047">
        <v>28.9</v>
      </c>
      <c r="I2047">
        <v>22.9</v>
      </c>
      <c r="J2047">
        <v>16.3</v>
      </c>
      <c r="K2047">
        <v>13.7</v>
      </c>
      <c r="L2047">
        <v>10.5</v>
      </c>
      <c r="M2047">
        <v>10.5</v>
      </c>
      <c r="N2047">
        <f>VLOOKUP(C2047,'Original PWC Results'!C:E,3,FALSE)</f>
        <v>46.1</v>
      </c>
      <c r="O2047">
        <f t="shared" si="162"/>
        <v>0.68329718004338391</v>
      </c>
      <c r="R2047">
        <f t="shared" si="161"/>
        <v>12</v>
      </c>
      <c r="S2047">
        <f t="shared" si="156"/>
        <v>19</v>
      </c>
    </row>
    <row r="2048" spans="1:19" x14ac:dyDescent="0.3">
      <c r="A2048">
        <f t="shared" si="159"/>
        <v>2047</v>
      </c>
      <c r="B2048" t="s">
        <v>6049</v>
      </c>
      <c r="C2048" t="str">
        <f t="shared" si="155"/>
        <v>pgsture2_g_4_GrasslandESA16b</v>
      </c>
      <c r="D2048">
        <v>8.39</v>
      </c>
      <c r="E2048">
        <v>8.1199999999999992</v>
      </c>
      <c r="F2048">
        <v>2.78</v>
      </c>
      <c r="G2048">
        <v>2.2799999999999998</v>
      </c>
      <c r="H2048">
        <v>7.57</v>
      </c>
      <c r="I2048">
        <v>6.29</v>
      </c>
      <c r="J2048">
        <v>4.83</v>
      </c>
      <c r="K2048">
        <v>4.3600000000000003</v>
      </c>
      <c r="L2048">
        <v>3.76</v>
      </c>
      <c r="M2048">
        <v>3.71</v>
      </c>
      <c r="N2048">
        <f>VLOOKUP(C2048,'Original PWC Results'!C:E,3,FALSE)</f>
        <v>12.4</v>
      </c>
      <c r="O2048">
        <f t="shared" si="162"/>
        <v>0.65483870967741931</v>
      </c>
      <c r="R2048">
        <f t="shared" si="161"/>
        <v>12</v>
      </c>
      <c r="S2048">
        <f t="shared" si="156"/>
        <v>19</v>
      </c>
    </row>
    <row r="2049" spans="1:19" x14ac:dyDescent="0.3">
      <c r="A2049">
        <f t="shared" si="159"/>
        <v>2048</v>
      </c>
      <c r="B2049" t="s">
        <v>6050</v>
      </c>
      <c r="C2049" t="str">
        <f t="shared" si="155"/>
        <v>pgsture2_g_4_GrasslandESA17a</v>
      </c>
      <c r="D2049">
        <v>32.4</v>
      </c>
      <c r="E2049">
        <v>29.9</v>
      </c>
      <c r="F2049">
        <v>7.47</v>
      </c>
      <c r="G2049">
        <v>4.49</v>
      </c>
      <c r="H2049">
        <v>27.9</v>
      </c>
      <c r="I2049">
        <v>24.3</v>
      </c>
      <c r="J2049">
        <v>16.5</v>
      </c>
      <c r="K2049">
        <v>14.1</v>
      </c>
      <c r="L2049">
        <v>12.8</v>
      </c>
      <c r="M2049">
        <v>12.6</v>
      </c>
      <c r="N2049">
        <f>VLOOKUP(C2049,'Original PWC Results'!C:E,3,FALSE)</f>
        <v>39.5</v>
      </c>
      <c r="O2049">
        <f t="shared" si="162"/>
        <v>0.75696202531645562</v>
      </c>
      <c r="R2049">
        <f t="shared" si="161"/>
        <v>12</v>
      </c>
      <c r="S2049">
        <f t="shared" si="156"/>
        <v>19</v>
      </c>
    </row>
    <row r="2050" spans="1:19" x14ac:dyDescent="0.3">
      <c r="A2050">
        <f t="shared" si="159"/>
        <v>2049</v>
      </c>
      <c r="B2050" t="s">
        <v>6051</v>
      </c>
      <c r="C2050" t="str">
        <f t="shared" ref="C2050:C2113" si="163">LEFT(B2050,R2050-1)&amp;RIGHT(B2050,LEN(B2050)-S2050)</f>
        <v>pgsture2_g_4_GrasslandESA17b</v>
      </c>
      <c r="D2050">
        <v>14</v>
      </c>
      <c r="E2050">
        <v>13.3</v>
      </c>
      <c r="F2050">
        <v>4.42</v>
      </c>
      <c r="G2050">
        <v>3.23</v>
      </c>
      <c r="H2050">
        <v>12.4</v>
      </c>
      <c r="I2050">
        <v>9.93</v>
      </c>
      <c r="J2050">
        <v>11</v>
      </c>
      <c r="K2050">
        <v>11.1</v>
      </c>
      <c r="L2050">
        <v>9.19</v>
      </c>
      <c r="M2050">
        <v>9.3000000000000007</v>
      </c>
      <c r="N2050">
        <f>VLOOKUP(C2050,'Original PWC Results'!C:E,3,FALSE)</f>
        <v>18.5</v>
      </c>
      <c r="O2050">
        <f t="shared" si="162"/>
        <v>0.7189189189189189</v>
      </c>
      <c r="R2050">
        <f t="shared" si="161"/>
        <v>12</v>
      </c>
      <c r="S2050">
        <f t="shared" ref="S2050:S2113" si="164">SEARCH("_",B2050,SEARCH("_",B2050,R2050+1)+1)</f>
        <v>19</v>
      </c>
    </row>
    <row r="2051" spans="1:19" x14ac:dyDescent="0.3">
      <c r="A2051">
        <f t="shared" si="159"/>
        <v>2050</v>
      </c>
      <c r="B2051" t="s">
        <v>6052</v>
      </c>
      <c r="C2051" t="str">
        <f t="shared" si="163"/>
        <v>pgsture2_g_4_GrasslandESA18a</v>
      </c>
      <c r="D2051">
        <v>64.3</v>
      </c>
      <c r="E2051">
        <v>58.1</v>
      </c>
      <c r="F2051">
        <v>6.75</v>
      </c>
      <c r="G2051">
        <v>3.31</v>
      </c>
      <c r="H2051">
        <v>51.6</v>
      </c>
      <c r="I2051">
        <v>38</v>
      </c>
      <c r="J2051">
        <v>23.7</v>
      </c>
      <c r="K2051">
        <v>20</v>
      </c>
      <c r="L2051">
        <v>14.4</v>
      </c>
      <c r="M2051">
        <v>14.3</v>
      </c>
      <c r="N2051">
        <f>VLOOKUP(C2051,'Original PWC Results'!C:E,3,FALSE)</f>
        <v>58.9</v>
      </c>
      <c r="O2051">
        <f t="shared" si="162"/>
        <v>0.9864176570458405</v>
      </c>
      <c r="R2051">
        <f t="shared" si="161"/>
        <v>12</v>
      </c>
      <c r="S2051">
        <f t="shared" si="164"/>
        <v>19</v>
      </c>
    </row>
    <row r="2052" spans="1:19" x14ac:dyDescent="0.3">
      <c r="A2052">
        <f t="shared" ref="A2052:A2115" si="165">A2051+1</f>
        <v>2051</v>
      </c>
      <c r="B2052" t="s">
        <v>6053</v>
      </c>
      <c r="C2052" t="str">
        <f t="shared" si="163"/>
        <v>pgsture2_g_4_GrasslandESA18b</v>
      </c>
      <c r="D2052">
        <v>46</v>
      </c>
      <c r="E2052">
        <v>41.9</v>
      </c>
      <c r="F2052">
        <v>6.17</v>
      </c>
      <c r="G2052">
        <v>2.96</v>
      </c>
      <c r="H2052">
        <v>38</v>
      </c>
      <c r="I2052">
        <v>32.5</v>
      </c>
      <c r="J2052">
        <v>21.3</v>
      </c>
      <c r="K2052">
        <v>16.100000000000001</v>
      </c>
      <c r="L2052">
        <v>12.1</v>
      </c>
      <c r="M2052">
        <v>12</v>
      </c>
      <c r="N2052">
        <f>VLOOKUP(C2052,'Original PWC Results'!C:E,3,FALSE)</f>
        <v>57.5</v>
      </c>
      <c r="O2052">
        <f t="shared" si="162"/>
        <v>0.72869565217391297</v>
      </c>
      <c r="R2052">
        <f t="shared" si="161"/>
        <v>12</v>
      </c>
      <c r="S2052">
        <f t="shared" si="164"/>
        <v>19</v>
      </c>
    </row>
    <row r="2053" spans="1:19" x14ac:dyDescent="0.3">
      <c r="A2053">
        <f t="shared" si="165"/>
        <v>2052</v>
      </c>
      <c r="B2053" t="s">
        <v>6054</v>
      </c>
      <c r="C2053" t="str">
        <f t="shared" si="163"/>
        <v>pgsture2_g_4_GrasslandESA19a</v>
      </c>
      <c r="D2053">
        <v>35.6</v>
      </c>
      <c r="E2053">
        <v>31.1</v>
      </c>
      <c r="F2053">
        <v>10.199999999999999</v>
      </c>
      <c r="G2053">
        <v>7.07</v>
      </c>
      <c r="H2053">
        <v>26.5</v>
      </c>
      <c r="I2053">
        <v>20.8</v>
      </c>
      <c r="J2053">
        <v>16.600000000000001</v>
      </c>
      <c r="K2053">
        <v>15.3</v>
      </c>
      <c r="L2053">
        <v>15.4</v>
      </c>
      <c r="M2053">
        <v>15.4</v>
      </c>
      <c r="N2053">
        <f>VLOOKUP(C2053,'Original PWC Results'!C:E,3,FALSE)</f>
        <v>38.299999999999997</v>
      </c>
      <c r="O2053">
        <f t="shared" si="162"/>
        <v>0.81201044386422983</v>
      </c>
      <c r="R2053">
        <f t="shared" si="161"/>
        <v>12</v>
      </c>
      <c r="S2053">
        <f t="shared" si="164"/>
        <v>19</v>
      </c>
    </row>
    <row r="2054" spans="1:19" x14ac:dyDescent="0.3">
      <c r="A2054">
        <f t="shared" si="165"/>
        <v>2053</v>
      </c>
      <c r="B2054" t="s">
        <v>6055</v>
      </c>
      <c r="C2054" t="str">
        <f t="shared" si="163"/>
        <v>pgsture2_g_4_GrasslandESA19b</v>
      </c>
      <c r="D2054">
        <v>41.2</v>
      </c>
      <c r="E2054">
        <v>30.3</v>
      </c>
      <c r="F2054">
        <v>12.6</v>
      </c>
      <c r="G2054">
        <v>9.73</v>
      </c>
      <c r="H2054">
        <v>26.2</v>
      </c>
      <c r="I2054">
        <v>24.3</v>
      </c>
      <c r="J2054">
        <v>20.2</v>
      </c>
      <c r="K2054">
        <v>19.5</v>
      </c>
      <c r="L2054">
        <v>17.600000000000001</v>
      </c>
      <c r="M2054">
        <v>17.5</v>
      </c>
      <c r="N2054">
        <f>VLOOKUP(C2054,'Original PWC Results'!C:E,3,FALSE)</f>
        <v>37.299999999999997</v>
      </c>
      <c r="O2054">
        <f t="shared" si="162"/>
        <v>0.81233243967828428</v>
      </c>
      <c r="R2054">
        <f t="shared" si="161"/>
        <v>12</v>
      </c>
      <c r="S2054">
        <f t="shared" si="164"/>
        <v>19</v>
      </c>
    </row>
    <row r="2055" spans="1:19" x14ac:dyDescent="0.3">
      <c r="A2055">
        <f t="shared" si="165"/>
        <v>2054</v>
      </c>
      <c r="B2055" t="s">
        <v>6056</v>
      </c>
      <c r="C2055" t="str">
        <f t="shared" si="163"/>
        <v>pgsture2_g_4_GrasslandESA20a</v>
      </c>
      <c r="D2055">
        <v>17.100000000000001</v>
      </c>
      <c r="E2055">
        <v>14.6</v>
      </c>
      <c r="F2055">
        <v>1.61</v>
      </c>
      <c r="G2055">
        <v>1.1499999999999999</v>
      </c>
      <c r="H2055">
        <v>12.4</v>
      </c>
      <c r="I2055">
        <v>7.47</v>
      </c>
      <c r="J2055">
        <v>4.0599999999999996</v>
      </c>
      <c r="K2055">
        <v>3.54</v>
      </c>
      <c r="L2055">
        <v>2.52</v>
      </c>
      <c r="M2055">
        <v>2.4700000000000002</v>
      </c>
      <c r="N2055">
        <f>VLOOKUP(C2055,'Original PWC Results'!C:E,3,FALSE)</f>
        <v>27.3</v>
      </c>
      <c r="O2055">
        <f t="shared" si="162"/>
        <v>0.53479853479853479</v>
      </c>
      <c r="R2055">
        <f t="shared" si="161"/>
        <v>12</v>
      </c>
      <c r="S2055">
        <f t="shared" si="164"/>
        <v>19</v>
      </c>
    </row>
    <row r="2056" spans="1:19" x14ac:dyDescent="0.3">
      <c r="A2056">
        <f t="shared" si="165"/>
        <v>2055</v>
      </c>
      <c r="B2056" t="s">
        <v>6057</v>
      </c>
      <c r="C2056" t="str">
        <f t="shared" si="163"/>
        <v>pgsture2_g_4_GrasslandESA20b</v>
      </c>
      <c r="D2056">
        <v>12.2</v>
      </c>
      <c r="E2056">
        <v>11</v>
      </c>
      <c r="F2056">
        <v>1.68</v>
      </c>
      <c r="G2056">
        <v>1.1100000000000001</v>
      </c>
      <c r="H2056">
        <v>9.7200000000000006</v>
      </c>
      <c r="I2056">
        <v>7</v>
      </c>
      <c r="J2056">
        <v>5.13</v>
      </c>
      <c r="K2056">
        <v>4.3099999999999996</v>
      </c>
      <c r="L2056">
        <v>3.14</v>
      </c>
      <c r="M2056">
        <v>3.09</v>
      </c>
      <c r="N2056">
        <f>VLOOKUP(C2056,'Original PWC Results'!C:E,3,FALSE)</f>
        <v>24.6</v>
      </c>
      <c r="O2056">
        <f t="shared" si="162"/>
        <v>0.44715447154471544</v>
      </c>
      <c r="R2056">
        <f t="shared" si="161"/>
        <v>12</v>
      </c>
      <c r="S2056">
        <f t="shared" si="164"/>
        <v>19</v>
      </c>
    </row>
    <row r="2057" spans="1:19" x14ac:dyDescent="0.3">
      <c r="A2057">
        <f t="shared" si="165"/>
        <v>2056</v>
      </c>
      <c r="B2057" t="s">
        <v>6058</v>
      </c>
      <c r="C2057" t="str">
        <f t="shared" si="163"/>
        <v>pgsture2_g_4_GrasslandESA21</v>
      </c>
      <c r="D2057">
        <v>8.33</v>
      </c>
      <c r="E2057">
        <v>7.39</v>
      </c>
      <c r="F2057">
        <v>1.25</v>
      </c>
      <c r="G2057">
        <v>0.92700000000000005</v>
      </c>
      <c r="H2057">
        <v>6.41</v>
      </c>
      <c r="I2057">
        <v>4.45</v>
      </c>
      <c r="J2057">
        <v>3.99</v>
      </c>
      <c r="K2057">
        <v>3.96</v>
      </c>
      <c r="L2057">
        <v>2.2400000000000002</v>
      </c>
      <c r="M2057">
        <v>2.2000000000000002</v>
      </c>
      <c r="N2057">
        <f>VLOOKUP(C2057,'Original PWC Results'!C:E,3,FALSE)</f>
        <v>15.7</v>
      </c>
      <c r="O2057">
        <f t="shared" si="162"/>
        <v>0.47070063694267517</v>
      </c>
      <c r="R2057">
        <f t="shared" si="161"/>
        <v>12</v>
      </c>
      <c r="S2057">
        <f t="shared" si="164"/>
        <v>19</v>
      </c>
    </row>
    <row r="2058" spans="1:19" x14ac:dyDescent="0.3">
      <c r="A2058">
        <f t="shared" si="165"/>
        <v>2057</v>
      </c>
      <c r="B2058" t="s">
        <v>6059</v>
      </c>
      <c r="C2058" t="str">
        <f t="shared" si="163"/>
        <v>clover_g_7_OtherCropESA1</v>
      </c>
      <c r="D2058">
        <v>19.100000000000001</v>
      </c>
      <c r="E2058">
        <v>18.8</v>
      </c>
      <c r="F2058">
        <v>6.79</v>
      </c>
      <c r="G2058">
        <v>4.46</v>
      </c>
      <c r="H2058">
        <v>18.2</v>
      </c>
      <c r="I2058">
        <v>15</v>
      </c>
      <c r="J2058">
        <v>13.1</v>
      </c>
      <c r="K2058">
        <v>13</v>
      </c>
      <c r="L2058">
        <v>10.6</v>
      </c>
      <c r="M2058">
        <v>10.7</v>
      </c>
      <c r="N2058">
        <f>VLOOKUP(C2058,'Original PWC Results'!C:E,3,FALSE)</f>
        <v>32</v>
      </c>
      <c r="O2058">
        <f t="shared" si="162"/>
        <v>0.58750000000000002</v>
      </c>
      <c r="R2058">
        <f t="shared" si="161"/>
        <v>10</v>
      </c>
      <c r="S2058">
        <f t="shared" si="164"/>
        <v>18</v>
      </c>
    </row>
    <row r="2059" spans="1:19" x14ac:dyDescent="0.3">
      <c r="A2059">
        <f t="shared" si="165"/>
        <v>2058</v>
      </c>
      <c r="B2059" t="s">
        <v>6060</v>
      </c>
      <c r="C2059" t="str">
        <f t="shared" si="163"/>
        <v>clover_g_7_OtherCropESA2</v>
      </c>
      <c r="D2059">
        <v>8.23</v>
      </c>
      <c r="E2059">
        <v>8.17</v>
      </c>
      <c r="F2059">
        <v>3.39</v>
      </c>
      <c r="G2059">
        <v>2.74</v>
      </c>
      <c r="H2059">
        <v>8</v>
      </c>
      <c r="I2059">
        <v>7.18</v>
      </c>
      <c r="J2059">
        <v>5.75</v>
      </c>
      <c r="K2059">
        <v>5.39</v>
      </c>
      <c r="L2059">
        <v>4.72</v>
      </c>
      <c r="M2059">
        <v>4.7</v>
      </c>
      <c r="N2059">
        <f>VLOOKUP(C2059,'Original PWC Results'!C:E,3,FALSE)</f>
        <v>10.6</v>
      </c>
      <c r="O2059">
        <f t="shared" si="162"/>
        <v>0.77075471698113207</v>
      </c>
      <c r="R2059">
        <f t="shared" si="161"/>
        <v>10</v>
      </c>
      <c r="S2059">
        <f t="shared" si="164"/>
        <v>18</v>
      </c>
    </row>
    <row r="2060" spans="1:19" x14ac:dyDescent="0.3">
      <c r="A2060">
        <f t="shared" si="165"/>
        <v>2059</v>
      </c>
      <c r="B2060" t="s">
        <v>6061</v>
      </c>
      <c r="C2060" t="str">
        <f t="shared" si="163"/>
        <v>clover_g_7_OtherCropESA3</v>
      </c>
      <c r="D2060">
        <v>27</v>
      </c>
      <c r="E2060">
        <v>26.7</v>
      </c>
      <c r="F2060">
        <v>5.45</v>
      </c>
      <c r="G2060">
        <v>3.13</v>
      </c>
      <c r="H2060">
        <v>25.9</v>
      </c>
      <c r="I2060">
        <v>22.3</v>
      </c>
      <c r="J2060">
        <v>16.7</v>
      </c>
      <c r="K2060">
        <v>15.4</v>
      </c>
      <c r="L2060">
        <v>11.5</v>
      </c>
      <c r="M2060">
        <v>11.3</v>
      </c>
      <c r="N2060">
        <f>VLOOKUP(C2060,'Original PWC Results'!C:E,3,FALSE)</f>
        <v>41.7</v>
      </c>
      <c r="O2060">
        <f t="shared" si="162"/>
        <v>0.64028776978417257</v>
      </c>
      <c r="R2060">
        <f t="shared" si="161"/>
        <v>10</v>
      </c>
      <c r="S2060">
        <f t="shared" si="164"/>
        <v>18</v>
      </c>
    </row>
    <row r="2061" spans="1:19" x14ac:dyDescent="0.3">
      <c r="A2061">
        <f t="shared" si="165"/>
        <v>2060</v>
      </c>
      <c r="B2061" t="s">
        <v>6062</v>
      </c>
      <c r="C2061" t="str">
        <f t="shared" si="163"/>
        <v>clover_g_7_OtherCropESA4</v>
      </c>
      <c r="D2061">
        <v>10.1</v>
      </c>
      <c r="E2061">
        <v>10.1</v>
      </c>
      <c r="F2061">
        <v>4.5</v>
      </c>
      <c r="G2061">
        <v>4.13</v>
      </c>
      <c r="H2061">
        <v>9.9700000000000006</v>
      </c>
      <c r="I2061">
        <v>9.2200000000000006</v>
      </c>
      <c r="J2061">
        <v>8.31</v>
      </c>
      <c r="K2061">
        <v>7.6</v>
      </c>
      <c r="L2061">
        <v>6.67</v>
      </c>
      <c r="M2061">
        <v>6.66</v>
      </c>
      <c r="N2061">
        <f>VLOOKUP(C2061,'Original PWC Results'!C:E,3,FALSE)</f>
        <v>12.5</v>
      </c>
      <c r="O2061">
        <f t="shared" si="162"/>
        <v>0.80799999999999994</v>
      </c>
      <c r="R2061">
        <f t="shared" si="161"/>
        <v>10</v>
      </c>
      <c r="S2061">
        <f t="shared" si="164"/>
        <v>18</v>
      </c>
    </row>
    <row r="2062" spans="1:19" x14ac:dyDescent="0.3">
      <c r="A2062">
        <f t="shared" si="165"/>
        <v>2061</v>
      </c>
      <c r="B2062" t="s">
        <v>6063</v>
      </c>
      <c r="C2062" t="str">
        <f t="shared" si="163"/>
        <v>clover_g_7_OtherCropESA5</v>
      </c>
      <c r="D2062">
        <v>26.3</v>
      </c>
      <c r="E2062">
        <v>26</v>
      </c>
      <c r="F2062">
        <v>6.71</v>
      </c>
      <c r="G2062">
        <v>3.98</v>
      </c>
      <c r="H2062">
        <v>25.2</v>
      </c>
      <c r="I2062">
        <v>21.4</v>
      </c>
      <c r="J2062">
        <v>19.399999999999999</v>
      </c>
      <c r="K2062">
        <v>19.399999999999999</v>
      </c>
      <c r="L2062">
        <v>14.7</v>
      </c>
      <c r="M2062">
        <v>15</v>
      </c>
      <c r="N2062">
        <f>VLOOKUP(C2062,'Original PWC Results'!C:E,3,FALSE)</f>
        <v>41.8</v>
      </c>
      <c r="O2062">
        <f t="shared" si="162"/>
        <v>0.62200956937799046</v>
      </c>
      <c r="R2062">
        <f t="shared" ref="R2062:R2125" si="166">SEARCH("run",B2062)</f>
        <v>10</v>
      </c>
      <c r="S2062">
        <f t="shared" si="164"/>
        <v>18</v>
      </c>
    </row>
    <row r="2063" spans="1:19" x14ac:dyDescent="0.3">
      <c r="A2063">
        <f t="shared" si="165"/>
        <v>2062</v>
      </c>
      <c r="B2063" t="s">
        <v>6064</v>
      </c>
      <c r="C2063" t="str">
        <f t="shared" si="163"/>
        <v>clover_g_7_OtherCropESA6</v>
      </c>
      <c r="D2063">
        <v>21.7</v>
      </c>
      <c r="E2063">
        <v>21.4</v>
      </c>
      <c r="F2063">
        <v>4.62</v>
      </c>
      <c r="G2063">
        <v>3.03</v>
      </c>
      <c r="H2063">
        <v>20.5</v>
      </c>
      <c r="I2063">
        <v>15.9</v>
      </c>
      <c r="J2063">
        <v>10.6</v>
      </c>
      <c r="K2063">
        <v>10.5</v>
      </c>
      <c r="L2063">
        <v>8.08</v>
      </c>
      <c r="M2063">
        <v>8.3000000000000007</v>
      </c>
      <c r="N2063">
        <f>VLOOKUP(C2063,'Original PWC Results'!C:E,3,FALSE)</f>
        <v>35.6</v>
      </c>
      <c r="O2063">
        <f t="shared" ref="O2063:O2115" si="167">E2063/N2063</f>
        <v>0.60112359550561789</v>
      </c>
      <c r="R2063">
        <f t="shared" si="166"/>
        <v>10</v>
      </c>
      <c r="S2063">
        <f t="shared" si="164"/>
        <v>18</v>
      </c>
    </row>
    <row r="2064" spans="1:19" x14ac:dyDescent="0.3">
      <c r="A2064">
        <f t="shared" si="165"/>
        <v>2063</v>
      </c>
      <c r="B2064" t="s">
        <v>6065</v>
      </c>
      <c r="C2064" t="str">
        <f t="shared" si="163"/>
        <v>clover_g_7_OtherCropESA7</v>
      </c>
      <c r="D2064">
        <v>22</v>
      </c>
      <c r="E2064">
        <v>21.6</v>
      </c>
      <c r="F2064">
        <v>5.38</v>
      </c>
      <c r="G2064">
        <v>4.4400000000000004</v>
      </c>
      <c r="H2064">
        <v>20.6</v>
      </c>
      <c r="I2064">
        <v>15.7</v>
      </c>
      <c r="J2064">
        <v>11.2</v>
      </c>
      <c r="K2064">
        <v>9.9600000000000009</v>
      </c>
      <c r="L2064">
        <v>7.95</v>
      </c>
      <c r="M2064">
        <v>8.0399999999999991</v>
      </c>
      <c r="N2064">
        <f>VLOOKUP(C2064,'Original PWC Results'!C:E,3,FALSE)</f>
        <v>34</v>
      </c>
      <c r="O2064">
        <f t="shared" si="167"/>
        <v>0.6352941176470589</v>
      </c>
      <c r="R2064">
        <f t="shared" si="166"/>
        <v>10</v>
      </c>
      <c r="S2064">
        <f t="shared" si="164"/>
        <v>18</v>
      </c>
    </row>
    <row r="2065" spans="1:19" x14ac:dyDescent="0.3">
      <c r="A2065">
        <f t="shared" si="165"/>
        <v>2064</v>
      </c>
      <c r="B2065" t="s">
        <v>6066</v>
      </c>
      <c r="C2065" t="str">
        <f t="shared" si="163"/>
        <v>clover_g_7_OtherCropESA8</v>
      </c>
      <c r="D2065">
        <v>39.6</v>
      </c>
      <c r="E2065">
        <v>38.6</v>
      </c>
      <c r="F2065">
        <v>7.33</v>
      </c>
      <c r="G2065">
        <v>4.5599999999999996</v>
      </c>
      <c r="H2065">
        <v>35.700000000000003</v>
      </c>
      <c r="I2065">
        <v>29.3</v>
      </c>
      <c r="J2065">
        <v>25.8</v>
      </c>
      <c r="K2065">
        <v>25.4</v>
      </c>
      <c r="L2065">
        <v>18</v>
      </c>
      <c r="M2065">
        <v>18.5</v>
      </c>
      <c r="N2065">
        <f>VLOOKUP(C2065,'Original PWC Results'!C:E,3,FALSE)</f>
        <v>52</v>
      </c>
      <c r="O2065">
        <f t="shared" si="167"/>
        <v>0.74230769230769234</v>
      </c>
      <c r="R2065">
        <f t="shared" si="166"/>
        <v>10</v>
      </c>
      <c r="S2065">
        <f t="shared" si="164"/>
        <v>18</v>
      </c>
    </row>
    <row r="2066" spans="1:19" x14ac:dyDescent="0.3">
      <c r="A2066">
        <f t="shared" si="165"/>
        <v>2065</v>
      </c>
      <c r="B2066" t="s">
        <v>6067</v>
      </c>
      <c r="C2066" t="str">
        <f t="shared" si="163"/>
        <v>clover_g_7_OtherCropESA8</v>
      </c>
      <c r="D2066">
        <v>48.6</v>
      </c>
      <c r="E2066">
        <v>47.8</v>
      </c>
      <c r="F2066">
        <v>6.93</v>
      </c>
      <c r="G2066">
        <v>4.28</v>
      </c>
      <c r="H2066">
        <v>45.5</v>
      </c>
      <c r="I2066">
        <v>30.3</v>
      </c>
      <c r="J2066">
        <v>22.2</v>
      </c>
      <c r="K2066">
        <v>17.2</v>
      </c>
      <c r="L2066">
        <v>15.2</v>
      </c>
      <c r="M2066">
        <v>14.6</v>
      </c>
      <c r="N2066">
        <f>VLOOKUP(C2066,'Original PWC Results'!C:E,3,FALSE)</f>
        <v>52</v>
      </c>
      <c r="O2066">
        <f t="shared" si="167"/>
        <v>0.91923076923076918</v>
      </c>
      <c r="R2066">
        <f t="shared" si="166"/>
        <v>10</v>
      </c>
      <c r="S2066">
        <f t="shared" si="164"/>
        <v>18</v>
      </c>
    </row>
    <row r="2067" spans="1:19" x14ac:dyDescent="0.3">
      <c r="A2067">
        <f t="shared" si="165"/>
        <v>2066</v>
      </c>
      <c r="B2067" t="s">
        <v>6068</v>
      </c>
      <c r="C2067" t="str">
        <f t="shared" si="163"/>
        <v>clover_g_7_OtherCropESA10a</v>
      </c>
      <c r="D2067">
        <v>25.1</v>
      </c>
      <c r="E2067">
        <v>24.7</v>
      </c>
      <c r="F2067">
        <v>5.68</v>
      </c>
      <c r="G2067">
        <v>4.2300000000000004</v>
      </c>
      <c r="H2067">
        <v>23.5</v>
      </c>
      <c r="I2067">
        <v>17.899999999999999</v>
      </c>
      <c r="J2067">
        <v>11.5</v>
      </c>
      <c r="K2067">
        <v>13.4</v>
      </c>
      <c r="L2067">
        <v>10.199999999999999</v>
      </c>
      <c r="M2067">
        <v>10.4</v>
      </c>
      <c r="N2067">
        <f>VLOOKUP(C2067,'Original PWC Results'!C:E,3,FALSE)</f>
        <v>38.200000000000003</v>
      </c>
      <c r="O2067">
        <f t="shared" si="167"/>
        <v>0.64659685863874339</v>
      </c>
      <c r="R2067">
        <f t="shared" si="166"/>
        <v>10</v>
      </c>
      <c r="S2067">
        <f t="shared" si="164"/>
        <v>18</v>
      </c>
    </row>
    <row r="2068" spans="1:19" x14ac:dyDescent="0.3">
      <c r="A2068">
        <f t="shared" si="165"/>
        <v>2067</v>
      </c>
      <c r="B2068" t="s">
        <v>6069</v>
      </c>
      <c r="C2068" t="str">
        <f t="shared" si="163"/>
        <v>clover_g_7_OtherCropESA10b</v>
      </c>
      <c r="D2068">
        <v>9.73</v>
      </c>
      <c r="E2068">
        <v>9.64</v>
      </c>
      <c r="F2068">
        <v>4.1100000000000003</v>
      </c>
      <c r="G2068">
        <v>3.51</v>
      </c>
      <c r="H2068">
        <v>9.3699999999999992</v>
      </c>
      <c r="I2068">
        <v>7.99</v>
      </c>
      <c r="J2068">
        <v>6.86</v>
      </c>
      <c r="K2068">
        <v>6.25</v>
      </c>
      <c r="L2068">
        <v>5.1100000000000003</v>
      </c>
      <c r="M2068">
        <v>5.0599999999999996</v>
      </c>
      <c r="N2068">
        <f>VLOOKUP(C2068,'Original PWC Results'!C:E,3,FALSE)</f>
        <v>14.9</v>
      </c>
      <c r="O2068">
        <f t="shared" si="167"/>
        <v>0.6469798657718121</v>
      </c>
      <c r="R2068">
        <f t="shared" si="166"/>
        <v>10</v>
      </c>
      <c r="S2068">
        <f t="shared" si="164"/>
        <v>18</v>
      </c>
    </row>
    <row r="2069" spans="1:19" x14ac:dyDescent="0.3">
      <c r="A2069">
        <f t="shared" si="165"/>
        <v>2068</v>
      </c>
      <c r="B2069" t="s">
        <v>6070</v>
      </c>
      <c r="C2069" t="str">
        <f t="shared" si="163"/>
        <v>clover_g_7_OtherCropESA11a</v>
      </c>
      <c r="D2069">
        <v>51.7</v>
      </c>
      <c r="E2069">
        <v>50.3</v>
      </c>
      <c r="F2069">
        <v>6.32</v>
      </c>
      <c r="G2069">
        <v>4.2300000000000004</v>
      </c>
      <c r="H2069">
        <v>46.4</v>
      </c>
      <c r="I2069">
        <v>30.9</v>
      </c>
      <c r="J2069">
        <v>16.7</v>
      </c>
      <c r="K2069">
        <v>13.7</v>
      </c>
      <c r="L2069">
        <v>10.7</v>
      </c>
      <c r="M2069">
        <v>10.6</v>
      </c>
      <c r="N2069">
        <f>VLOOKUP(C2069,'Original PWC Results'!C:E,3,FALSE)</f>
        <v>66.900000000000006</v>
      </c>
      <c r="O2069">
        <f t="shared" si="167"/>
        <v>0.75186846038863964</v>
      </c>
      <c r="R2069">
        <f t="shared" si="166"/>
        <v>10</v>
      </c>
      <c r="S2069">
        <f t="shared" si="164"/>
        <v>18</v>
      </c>
    </row>
    <row r="2070" spans="1:19" x14ac:dyDescent="0.3">
      <c r="A2070">
        <f t="shared" si="165"/>
        <v>2069</v>
      </c>
      <c r="B2070" t="s">
        <v>6071</v>
      </c>
      <c r="C2070" t="str">
        <f t="shared" si="163"/>
        <v>clover_g_7_OtherCropESA11b</v>
      </c>
      <c r="D2070">
        <v>26.2</v>
      </c>
      <c r="E2070">
        <v>25.5</v>
      </c>
      <c r="F2070">
        <v>4.54</v>
      </c>
      <c r="G2070">
        <v>3.45</v>
      </c>
      <c r="H2070">
        <v>23.5</v>
      </c>
      <c r="I2070">
        <v>16.600000000000001</v>
      </c>
      <c r="J2070">
        <v>12.1</v>
      </c>
      <c r="K2070">
        <v>11.1</v>
      </c>
      <c r="L2070">
        <v>9.6</v>
      </c>
      <c r="M2070">
        <v>9.4700000000000006</v>
      </c>
      <c r="N2070">
        <f>VLOOKUP(C2070,'Original PWC Results'!C:E,3,FALSE)</f>
        <v>37.799999999999997</v>
      </c>
      <c r="O2070">
        <f t="shared" si="167"/>
        <v>0.67460317460317465</v>
      </c>
      <c r="R2070">
        <f t="shared" si="166"/>
        <v>10</v>
      </c>
      <c r="S2070">
        <f t="shared" si="164"/>
        <v>18</v>
      </c>
    </row>
    <row r="2071" spans="1:19" x14ac:dyDescent="0.3">
      <c r="A2071">
        <f t="shared" si="165"/>
        <v>2070</v>
      </c>
      <c r="B2071" t="s">
        <v>6072</v>
      </c>
      <c r="C2071" t="str">
        <f t="shared" si="163"/>
        <v>clover_g_7_OtherCropESA12a</v>
      </c>
      <c r="D2071">
        <v>34.5</v>
      </c>
      <c r="E2071">
        <v>33.4</v>
      </c>
      <c r="F2071">
        <v>4.58</v>
      </c>
      <c r="G2071">
        <v>3.42</v>
      </c>
      <c r="H2071">
        <v>31.5</v>
      </c>
      <c r="I2071">
        <v>21.9</v>
      </c>
      <c r="J2071">
        <v>12.5</v>
      </c>
      <c r="K2071">
        <v>10.5</v>
      </c>
      <c r="L2071">
        <v>8.1199999999999992</v>
      </c>
      <c r="M2071">
        <v>8.0399999999999991</v>
      </c>
      <c r="N2071">
        <f>VLOOKUP(C2071,'Original PWC Results'!C:E,3,FALSE)</f>
        <v>47.2</v>
      </c>
      <c r="O2071">
        <f t="shared" si="167"/>
        <v>0.70762711864406769</v>
      </c>
      <c r="R2071">
        <f t="shared" si="166"/>
        <v>10</v>
      </c>
      <c r="S2071">
        <f t="shared" si="164"/>
        <v>18</v>
      </c>
    </row>
    <row r="2072" spans="1:19" x14ac:dyDescent="0.3">
      <c r="A2072">
        <f t="shared" si="165"/>
        <v>2071</v>
      </c>
      <c r="B2072" t="s">
        <v>6073</v>
      </c>
      <c r="C2072" t="str">
        <f t="shared" si="163"/>
        <v>clover_g_7_OtherCropESA12b</v>
      </c>
      <c r="D2072">
        <v>38.299999999999997</v>
      </c>
      <c r="E2072">
        <v>37.299999999999997</v>
      </c>
      <c r="F2072">
        <v>5.25</v>
      </c>
      <c r="G2072">
        <v>3.01</v>
      </c>
      <c r="H2072">
        <v>34.9</v>
      </c>
      <c r="I2072">
        <v>24.3</v>
      </c>
      <c r="J2072">
        <v>16.5</v>
      </c>
      <c r="K2072">
        <v>13.9</v>
      </c>
      <c r="L2072">
        <v>9.68</v>
      </c>
      <c r="M2072">
        <v>9.64</v>
      </c>
      <c r="N2072">
        <f>VLOOKUP(C2072,'Original PWC Results'!C:E,3,FALSE)</f>
        <v>53.5</v>
      </c>
      <c r="O2072">
        <f t="shared" si="167"/>
        <v>0.69719626168224291</v>
      </c>
      <c r="R2072">
        <f t="shared" si="166"/>
        <v>10</v>
      </c>
      <c r="S2072">
        <f t="shared" si="164"/>
        <v>18</v>
      </c>
    </row>
    <row r="2073" spans="1:19" x14ac:dyDescent="0.3">
      <c r="A2073">
        <f t="shared" si="165"/>
        <v>2072</v>
      </c>
      <c r="B2073" t="s">
        <v>6074</v>
      </c>
      <c r="C2073" t="str">
        <f t="shared" si="163"/>
        <v>clover_g_7_OtherCropESA13</v>
      </c>
      <c r="D2073">
        <v>13.9</v>
      </c>
      <c r="E2073">
        <v>13.5</v>
      </c>
      <c r="F2073">
        <v>3.18</v>
      </c>
      <c r="G2073">
        <v>2.75</v>
      </c>
      <c r="H2073">
        <v>12.4</v>
      </c>
      <c r="I2073">
        <v>8.59</v>
      </c>
      <c r="J2073">
        <v>6.25</v>
      </c>
      <c r="K2073">
        <v>6.06</v>
      </c>
      <c r="L2073">
        <v>5.21</v>
      </c>
      <c r="M2073">
        <v>5.18</v>
      </c>
      <c r="N2073">
        <f>VLOOKUP(C2073,'Original PWC Results'!C:E,3,FALSE)</f>
        <v>19.7</v>
      </c>
      <c r="O2073">
        <f t="shared" si="167"/>
        <v>0.68527918781725894</v>
      </c>
      <c r="R2073">
        <f t="shared" si="166"/>
        <v>10</v>
      </c>
      <c r="S2073">
        <f t="shared" si="164"/>
        <v>18</v>
      </c>
    </row>
    <row r="2074" spans="1:19" x14ac:dyDescent="0.3">
      <c r="A2074">
        <f t="shared" si="165"/>
        <v>2073</v>
      </c>
      <c r="B2074" t="s">
        <v>6075</v>
      </c>
      <c r="C2074" t="str">
        <f t="shared" si="163"/>
        <v>clover_g_7_OtherCropESA14</v>
      </c>
      <c r="D2074">
        <v>9.4600000000000009</v>
      </c>
      <c r="E2074">
        <v>9.3699999999999992</v>
      </c>
      <c r="F2074">
        <v>4.1900000000000004</v>
      </c>
      <c r="G2074">
        <v>3.65</v>
      </c>
      <c r="H2074">
        <v>9.1</v>
      </c>
      <c r="I2074">
        <v>7.82</v>
      </c>
      <c r="J2074">
        <v>6.19</v>
      </c>
      <c r="K2074">
        <v>5.71</v>
      </c>
      <c r="L2074">
        <v>5.24</v>
      </c>
      <c r="M2074">
        <v>5.23</v>
      </c>
      <c r="N2074">
        <f>VLOOKUP(C2074,'Original PWC Results'!C:E,3,FALSE)</f>
        <v>12.6</v>
      </c>
      <c r="O2074">
        <f t="shared" si="167"/>
        <v>0.74365079365079356</v>
      </c>
      <c r="R2074">
        <f t="shared" si="166"/>
        <v>10</v>
      </c>
      <c r="S2074">
        <f t="shared" si="164"/>
        <v>18</v>
      </c>
    </row>
    <row r="2075" spans="1:19" x14ac:dyDescent="0.3">
      <c r="A2075">
        <f t="shared" si="165"/>
        <v>2074</v>
      </c>
      <c r="B2075" t="s">
        <v>6076</v>
      </c>
      <c r="C2075" t="str">
        <f t="shared" si="163"/>
        <v>clover_g_7_OtherCropESA15a</v>
      </c>
      <c r="D2075">
        <v>45.6</v>
      </c>
      <c r="E2075">
        <v>45.4</v>
      </c>
      <c r="F2075">
        <v>7.61</v>
      </c>
      <c r="G2075">
        <v>5.56</v>
      </c>
      <c r="H2075">
        <v>45.9</v>
      </c>
      <c r="I2075">
        <v>38.299999999999997</v>
      </c>
      <c r="J2075">
        <v>23.7</v>
      </c>
      <c r="K2075">
        <v>17.2</v>
      </c>
      <c r="L2075">
        <v>18.100000000000001</v>
      </c>
      <c r="M2075">
        <v>13.3</v>
      </c>
      <c r="N2075">
        <f>VLOOKUP(C2075,'Original PWC Results'!C:E,3,FALSE)</f>
        <v>64.8</v>
      </c>
      <c r="O2075">
        <f t="shared" si="167"/>
        <v>0.70061728395061729</v>
      </c>
      <c r="R2075">
        <f t="shared" si="166"/>
        <v>10</v>
      </c>
      <c r="S2075">
        <f t="shared" si="164"/>
        <v>18</v>
      </c>
    </row>
    <row r="2076" spans="1:19" x14ac:dyDescent="0.3">
      <c r="A2076">
        <f t="shared" si="165"/>
        <v>2075</v>
      </c>
      <c r="B2076" t="s">
        <v>6077</v>
      </c>
      <c r="C2076" t="str">
        <f t="shared" si="163"/>
        <v>clover_g_7_OtherCropESA15b</v>
      </c>
      <c r="D2076">
        <v>15.9</v>
      </c>
      <c r="E2076">
        <v>15.4</v>
      </c>
      <c r="F2076">
        <v>2.4300000000000002</v>
      </c>
      <c r="G2076">
        <v>1.98</v>
      </c>
      <c r="H2076">
        <v>14</v>
      </c>
      <c r="I2076">
        <v>8.7799999999999994</v>
      </c>
      <c r="J2076">
        <v>6.25</v>
      </c>
      <c r="K2076">
        <v>5.67</v>
      </c>
      <c r="L2076">
        <v>4.82</v>
      </c>
      <c r="M2076">
        <v>4.79</v>
      </c>
      <c r="N2076">
        <f>VLOOKUP(C2076,'Original PWC Results'!C:E,3,FALSE)</f>
        <v>24</v>
      </c>
      <c r="O2076">
        <f t="shared" si="167"/>
        <v>0.64166666666666672</v>
      </c>
      <c r="R2076">
        <f t="shared" si="166"/>
        <v>10</v>
      </c>
      <c r="S2076">
        <f t="shared" si="164"/>
        <v>18</v>
      </c>
    </row>
    <row r="2077" spans="1:19" x14ac:dyDescent="0.3">
      <c r="A2077">
        <f t="shared" si="165"/>
        <v>2076</v>
      </c>
      <c r="B2077" t="s">
        <v>6078</v>
      </c>
      <c r="C2077" t="str">
        <f t="shared" si="163"/>
        <v>clover_g_7_OtherCropESA16a</v>
      </c>
      <c r="D2077">
        <v>18.100000000000001</v>
      </c>
      <c r="E2077">
        <v>17.899999999999999</v>
      </c>
      <c r="F2077">
        <v>4.2</v>
      </c>
      <c r="G2077">
        <v>2.73</v>
      </c>
      <c r="H2077">
        <v>17.399999999999999</v>
      </c>
      <c r="I2077">
        <v>14.9</v>
      </c>
      <c r="J2077">
        <v>10.7</v>
      </c>
      <c r="K2077">
        <v>9.09</v>
      </c>
      <c r="L2077">
        <v>7.24</v>
      </c>
      <c r="M2077">
        <v>7.18</v>
      </c>
      <c r="N2077">
        <f>VLOOKUP(C2077,'Original PWC Results'!C:E,3,FALSE)</f>
        <v>25.5</v>
      </c>
      <c r="O2077">
        <f t="shared" si="167"/>
        <v>0.70196078431372544</v>
      </c>
      <c r="R2077">
        <f t="shared" si="166"/>
        <v>10</v>
      </c>
      <c r="S2077">
        <f t="shared" si="164"/>
        <v>18</v>
      </c>
    </row>
    <row r="2078" spans="1:19" x14ac:dyDescent="0.3">
      <c r="A2078">
        <f t="shared" si="165"/>
        <v>2077</v>
      </c>
      <c r="B2078" t="s">
        <v>6079</v>
      </c>
      <c r="C2078" t="str">
        <f t="shared" si="163"/>
        <v>clover_g_7_OtherCropESA16b</v>
      </c>
      <c r="D2078">
        <v>8.08</v>
      </c>
      <c r="E2078">
        <v>7.98</v>
      </c>
      <c r="F2078">
        <v>2.91</v>
      </c>
      <c r="G2078">
        <v>2.65</v>
      </c>
      <c r="H2078">
        <v>7.71</v>
      </c>
      <c r="I2078">
        <v>6.69</v>
      </c>
      <c r="J2078">
        <v>5.01</v>
      </c>
      <c r="K2078">
        <v>4.8</v>
      </c>
      <c r="L2078">
        <v>3.94</v>
      </c>
      <c r="M2078">
        <v>3.9</v>
      </c>
      <c r="N2078">
        <f>VLOOKUP(C2078,'Original PWC Results'!C:E,3,FALSE)</f>
        <v>9.2200000000000006</v>
      </c>
      <c r="O2078">
        <f t="shared" si="167"/>
        <v>0.86550976138828628</v>
      </c>
      <c r="R2078">
        <f t="shared" si="166"/>
        <v>10</v>
      </c>
      <c r="S2078">
        <f t="shared" si="164"/>
        <v>18</v>
      </c>
    </row>
    <row r="2079" spans="1:19" x14ac:dyDescent="0.3">
      <c r="A2079">
        <f t="shared" si="165"/>
        <v>2078</v>
      </c>
      <c r="B2079" t="s">
        <v>6080</v>
      </c>
      <c r="C2079" t="str">
        <f t="shared" si="163"/>
        <v>clover_g_7_OtherCropESA17a</v>
      </c>
      <c r="D2079">
        <v>18.7</v>
      </c>
      <c r="E2079">
        <v>18.399999999999999</v>
      </c>
      <c r="F2079">
        <v>6.21</v>
      </c>
      <c r="G2079">
        <v>4.29</v>
      </c>
      <c r="H2079">
        <v>17.899999999999999</v>
      </c>
      <c r="I2079">
        <v>15.9</v>
      </c>
      <c r="J2079">
        <v>10.9</v>
      </c>
      <c r="K2079">
        <v>9.92</v>
      </c>
      <c r="L2079">
        <v>8.51</v>
      </c>
      <c r="M2079">
        <v>8.42</v>
      </c>
      <c r="N2079">
        <f>VLOOKUP(C2079,'Original PWC Results'!C:E,3,FALSE)</f>
        <v>24.8</v>
      </c>
      <c r="O2079">
        <f t="shared" si="167"/>
        <v>0.74193548387096764</v>
      </c>
      <c r="R2079">
        <f t="shared" si="166"/>
        <v>10</v>
      </c>
      <c r="S2079">
        <f t="shared" si="164"/>
        <v>18</v>
      </c>
    </row>
    <row r="2080" spans="1:19" x14ac:dyDescent="0.3">
      <c r="A2080">
        <f t="shared" si="165"/>
        <v>2079</v>
      </c>
      <c r="B2080" t="s">
        <v>6081</v>
      </c>
      <c r="C2080" t="str">
        <f t="shared" si="163"/>
        <v>clover_g_7_OtherCropESA17b</v>
      </c>
      <c r="D2080">
        <v>10.3</v>
      </c>
      <c r="E2080">
        <v>10.1</v>
      </c>
      <c r="F2080">
        <v>3.95</v>
      </c>
      <c r="G2080">
        <v>3.38</v>
      </c>
      <c r="H2080">
        <v>9.5299999999999994</v>
      </c>
      <c r="I2080">
        <v>7.99</v>
      </c>
      <c r="J2080">
        <v>7.09</v>
      </c>
      <c r="K2080">
        <v>7.17</v>
      </c>
      <c r="L2080">
        <v>6</v>
      </c>
      <c r="M2080">
        <v>6.08</v>
      </c>
      <c r="N2080">
        <f>VLOOKUP(C2080,'Original PWC Results'!C:E,3,FALSE)</f>
        <v>12.4</v>
      </c>
      <c r="O2080">
        <f t="shared" si="167"/>
        <v>0.81451612903225801</v>
      </c>
      <c r="R2080">
        <f t="shared" si="166"/>
        <v>10</v>
      </c>
      <c r="S2080">
        <f t="shared" si="164"/>
        <v>18</v>
      </c>
    </row>
    <row r="2081" spans="1:19" x14ac:dyDescent="0.3">
      <c r="A2081">
        <f t="shared" si="165"/>
        <v>2080</v>
      </c>
      <c r="B2081" t="s">
        <v>6082</v>
      </c>
      <c r="C2081" t="str">
        <f t="shared" si="163"/>
        <v>clover_g_7_OtherCropESA18a</v>
      </c>
      <c r="D2081">
        <v>28.2</v>
      </c>
      <c r="E2081">
        <v>27.6</v>
      </c>
      <c r="F2081">
        <v>4.63</v>
      </c>
      <c r="G2081">
        <v>3.02</v>
      </c>
      <c r="H2081">
        <v>26.1</v>
      </c>
      <c r="I2081">
        <v>19.5</v>
      </c>
      <c r="J2081">
        <v>18</v>
      </c>
      <c r="K2081">
        <v>22.8</v>
      </c>
      <c r="L2081">
        <v>15.1</v>
      </c>
      <c r="M2081">
        <v>15.9</v>
      </c>
      <c r="N2081">
        <f>VLOOKUP(C2081,'Original PWC Results'!C:E,3,FALSE)</f>
        <v>28</v>
      </c>
      <c r="O2081">
        <f t="shared" si="167"/>
        <v>0.98571428571428577</v>
      </c>
      <c r="R2081">
        <f t="shared" si="166"/>
        <v>10</v>
      </c>
      <c r="S2081">
        <f t="shared" si="164"/>
        <v>18</v>
      </c>
    </row>
    <row r="2082" spans="1:19" x14ac:dyDescent="0.3">
      <c r="A2082">
        <f t="shared" si="165"/>
        <v>2081</v>
      </c>
      <c r="B2082" t="s">
        <v>6083</v>
      </c>
      <c r="C2082" t="str">
        <f t="shared" si="163"/>
        <v>clover_g_7_OtherCropESA18b</v>
      </c>
      <c r="D2082">
        <v>23.5</v>
      </c>
      <c r="E2082">
        <v>23.1</v>
      </c>
      <c r="F2082">
        <v>4.08</v>
      </c>
      <c r="G2082">
        <v>2.6</v>
      </c>
      <c r="H2082">
        <v>22.1</v>
      </c>
      <c r="I2082">
        <v>18.8</v>
      </c>
      <c r="J2082">
        <v>11.9</v>
      </c>
      <c r="K2082">
        <v>9.1199999999999992</v>
      </c>
      <c r="L2082">
        <v>6.99</v>
      </c>
      <c r="M2082">
        <v>6.92</v>
      </c>
      <c r="N2082">
        <f>VLOOKUP(C2082,'Original PWC Results'!C:E,3,FALSE)</f>
        <v>31</v>
      </c>
      <c r="O2082">
        <f t="shared" si="167"/>
        <v>0.74516129032258072</v>
      </c>
      <c r="R2082">
        <f t="shared" si="166"/>
        <v>10</v>
      </c>
      <c r="S2082">
        <f t="shared" si="164"/>
        <v>18</v>
      </c>
    </row>
    <row r="2083" spans="1:19" x14ac:dyDescent="0.3">
      <c r="A2083">
        <f t="shared" si="165"/>
        <v>2082</v>
      </c>
      <c r="B2083" t="s">
        <v>6084</v>
      </c>
      <c r="C2083" t="str">
        <f t="shared" si="163"/>
        <v>clover_g_7_OtherCropESA19a</v>
      </c>
      <c r="D2083">
        <v>18.7</v>
      </c>
      <c r="E2083">
        <v>18.399999999999999</v>
      </c>
      <c r="F2083">
        <v>9.0299999999999994</v>
      </c>
      <c r="G2083">
        <v>7.08</v>
      </c>
      <c r="H2083">
        <v>17.8</v>
      </c>
      <c r="I2083">
        <v>15.3</v>
      </c>
      <c r="J2083">
        <v>13.9</v>
      </c>
      <c r="K2083">
        <v>13.1</v>
      </c>
      <c r="L2083">
        <v>12.4</v>
      </c>
      <c r="M2083">
        <v>12.2</v>
      </c>
      <c r="N2083">
        <f>VLOOKUP(C2083,'Original PWC Results'!C:E,3,FALSE)</f>
        <v>22.5</v>
      </c>
      <c r="O2083">
        <f t="shared" si="167"/>
        <v>0.81777777777777771</v>
      </c>
      <c r="R2083">
        <f t="shared" si="166"/>
        <v>10</v>
      </c>
      <c r="S2083">
        <f t="shared" si="164"/>
        <v>18</v>
      </c>
    </row>
    <row r="2084" spans="1:19" x14ac:dyDescent="0.3">
      <c r="A2084">
        <f t="shared" si="165"/>
        <v>2083</v>
      </c>
      <c r="B2084" t="s">
        <v>6085</v>
      </c>
      <c r="C2084" t="str">
        <f t="shared" si="163"/>
        <v>clover_g_7_OtherCropESA19b</v>
      </c>
      <c r="D2084">
        <v>27.6</v>
      </c>
      <c r="E2084">
        <v>27.2</v>
      </c>
      <c r="F2084">
        <v>11.7</v>
      </c>
      <c r="G2084">
        <v>9.1</v>
      </c>
      <c r="H2084">
        <v>26.6</v>
      </c>
      <c r="I2084">
        <v>21.8</v>
      </c>
      <c r="J2084">
        <v>20</v>
      </c>
      <c r="K2084">
        <v>20.5</v>
      </c>
      <c r="L2084">
        <v>17.3</v>
      </c>
      <c r="M2084">
        <v>17</v>
      </c>
      <c r="N2084">
        <f>VLOOKUP(C2084,'Original PWC Results'!C:E,3,FALSE)</f>
        <v>32.6</v>
      </c>
      <c r="O2084">
        <f t="shared" si="167"/>
        <v>0.83435582822085885</v>
      </c>
      <c r="R2084">
        <f t="shared" si="166"/>
        <v>10</v>
      </c>
      <c r="S2084">
        <f t="shared" si="164"/>
        <v>18</v>
      </c>
    </row>
    <row r="2085" spans="1:19" x14ac:dyDescent="0.3">
      <c r="A2085">
        <f t="shared" si="165"/>
        <v>2084</v>
      </c>
      <c r="B2085" t="s">
        <v>6086</v>
      </c>
      <c r="C2085" t="str">
        <f t="shared" si="163"/>
        <v>clover_g_7_OtherCropESA20a</v>
      </c>
      <c r="D2085">
        <v>10.199999999999999</v>
      </c>
      <c r="E2085">
        <v>10</v>
      </c>
      <c r="F2085">
        <v>1.76</v>
      </c>
      <c r="G2085">
        <v>1.43</v>
      </c>
      <c r="H2085">
        <v>9.48</v>
      </c>
      <c r="I2085">
        <v>6.94</v>
      </c>
      <c r="J2085">
        <v>4.45</v>
      </c>
      <c r="K2085">
        <v>3.99</v>
      </c>
      <c r="L2085">
        <v>2.68</v>
      </c>
      <c r="M2085">
        <v>2.64</v>
      </c>
      <c r="N2085">
        <f>VLOOKUP(C2085,'Original PWC Results'!C:E,3,FALSE)</f>
        <v>18.2</v>
      </c>
      <c r="O2085">
        <f t="shared" si="167"/>
        <v>0.5494505494505495</v>
      </c>
      <c r="R2085">
        <f t="shared" si="166"/>
        <v>10</v>
      </c>
      <c r="S2085">
        <f t="shared" si="164"/>
        <v>18</v>
      </c>
    </row>
    <row r="2086" spans="1:19" x14ac:dyDescent="0.3">
      <c r="A2086">
        <f t="shared" si="165"/>
        <v>2085</v>
      </c>
      <c r="B2086" t="s">
        <v>6087</v>
      </c>
      <c r="C2086" t="str">
        <f t="shared" si="163"/>
        <v>clover_g_7_OtherCropESA20b</v>
      </c>
      <c r="D2086">
        <v>7.08</v>
      </c>
      <c r="E2086">
        <v>6.94</v>
      </c>
      <c r="F2086">
        <v>1.65</v>
      </c>
      <c r="G2086">
        <v>1.34</v>
      </c>
      <c r="H2086">
        <v>6.54</v>
      </c>
      <c r="I2086">
        <v>5.18</v>
      </c>
      <c r="J2086">
        <v>5.13</v>
      </c>
      <c r="K2086">
        <v>5.0999999999999996</v>
      </c>
      <c r="L2086">
        <v>2.67</v>
      </c>
      <c r="M2086">
        <v>2.63</v>
      </c>
      <c r="N2086">
        <f>VLOOKUP(C2086,'Original PWC Results'!C:E,3,FALSE)</f>
        <v>13.9</v>
      </c>
      <c r="O2086">
        <f t="shared" si="167"/>
        <v>0.49928057553956834</v>
      </c>
      <c r="R2086">
        <f t="shared" si="166"/>
        <v>10</v>
      </c>
      <c r="S2086">
        <f t="shared" si="164"/>
        <v>18</v>
      </c>
    </row>
    <row r="2087" spans="1:19" x14ac:dyDescent="0.3">
      <c r="A2087">
        <f t="shared" si="165"/>
        <v>2086</v>
      </c>
      <c r="B2087" t="s">
        <v>6088</v>
      </c>
      <c r="C2087" t="str">
        <f t="shared" si="163"/>
        <v>clover_g_4_OtherCropESA1</v>
      </c>
      <c r="D2087">
        <v>34.4</v>
      </c>
      <c r="E2087">
        <v>30.5</v>
      </c>
      <c r="F2087">
        <v>7.87</v>
      </c>
      <c r="G2087">
        <v>4.83</v>
      </c>
      <c r="H2087">
        <v>27.8</v>
      </c>
      <c r="I2087">
        <v>22.5</v>
      </c>
      <c r="J2087">
        <v>15.8</v>
      </c>
      <c r="K2087">
        <v>15.4</v>
      </c>
      <c r="L2087">
        <v>12.3</v>
      </c>
      <c r="M2087">
        <v>12.4</v>
      </c>
      <c r="N2087">
        <f>VLOOKUP(C2087,'Original PWC Results'!C:E,3,FALSE)</f>
        <v>49.1</v>
      </c>
      <c r="O2087">
        <f t="shared" si="167"/>
        <v>0.62118126272912422</v>
      </c>
      <c r="R2087">
        <f t="shared" si="166"/>
        <v>10</v>
      </c>
      <c r="S2087">
        <f t="shared" si="164"/>
        <v>17</v>
      </c>
    </row>
    <row r="2088" spans="1:19" x14ac:dyDescent="0.3">
      <c r="A2088">
        <f t="shared" si="165"/>
        <v>2087</v>
      </c>
      <c r="B2088" t="s">
        <v>6089</v>
      </c>
      <c r="C2088" t="str">
        <f t="shared" si="163"/>
        <v>clover_g_4_OtherCropESA2</v>
      </c>
      <c r="D2088">
        <v>6.98</v>
      </c>
      <c r="E2088">
        <v>6.94</v>
      </c>
      <c r="F2088">
        <v>2.73</v>
      </c>
      <c r="G2088">
        <v>2.23</v>
      </c>
      <c r="H2088">
        <v>6.8</v>
      </c>
      <c r="I2088">
        <v>6.16</v>
      </c>
      <c r="J2088">
        <v>5.22</v>
      </c>
      <c r="K2088">
        <v>4.8</v>
      </c>
      <c r="L2088">
        <v>4.18</v>
      </c>
      <c r="M2088">
        <v>4.17</v>
      </c>
      <c r="N2088">
        <f>VLOOKUP(C2088,'Original PWC Results'!C:E,3,FALSE)</f>
        <v>14.5</v>
      </c>
      <c r="O2088">
        <f t="shared" si="167"/>
        <v>0.47862068965517246</v>
      </c>
      <c r="R2088">
        <f t="shared" si="166"/>
        <v>10</v>
      </c>
      <c r="S2088">
        <f t="shared" si="164"/>
        <v>17</v>
      </c>
    </row>
    <row r="2089" spans="1:19" x14ac:dyDescent="0.3">
      <c r="A2089">
        <f t="shared" si="165"/>
        <v>2088</v>
      </c>
      <c r="B2089" t="s">
        <v>6090</v>
      </c>
      <c r="C2089" t="str">
        <f t="shared" si="163"/>
        <v>clover_g_4_OtherCropESA3</v>
      </c>
      <c r="D2089">
        <v>47.2</v>
      </c>
      <c r="E2089">
        <v>40.4</v>
      </c>
      <c r="F2089">
        <v>6.39</v>
      </c>
      <c r="G2089">
        <v>3.49</v>
      </c>
      <c r="H2089">
        <v>37.6</v>
      </c>
      <c r="I2089">
        <v>31.3</v>
      </c>
      <c r="J2089">
        <v>21.7</v>
      </c>
      <c r="K2089">
        <v>19</v>
      </c>
      <c r="L2089">
        <v>14.2</v>
      </c>
      <c r="M2089">
        <v>14.1</v>
      </c>
      <c r="N2089">
        <f>VLOOKUP(C2089,'Original PWC Results'!C:E,3,FALSE)</f>
        <v>60.5</v>
      </c>
      <c r="O2089">
        <f t="shared" si="167"/>
        <v>0.66776859504132224</v>
      </c>
      <c r="R2089">
        <f t="shared" si="166"/>
        <v>10</v>
      </c>
      <c r="S2089">
        <f t="shared" si="164"/>
        <v>17</v>
      </c>
    </row>
    <row r="2090" spans="1:19" x14ac:dyDescent="0.3">
      <c r="A2090">
        <f t="shared" si="165"/>
        <v>2089</v>
      </c>
      <c r="B2090" t="s">
        <v>6091</v>
      </c>
      <c r="C2090" t="str">
        <f t="shared" si="163"/>
        <v>clover_g_4_OtherCropESA4</v>
      </c>
      <c r="D2090">
        <v>8.9</v>
      </c>
      <c r="E2090">
        <v>8.86</v>
      </c>
      <c r="F2090">
        <v>3.69</v>
      </c>
      <c r="G2090">
        <v>3.31</v>
      </c>
      <c r="H2090">
        <v>8.73</v>
      </c>
      <c r="I2090">
        <v>8.14</v>
      </c>
      <c r="J2090">
        <v>6.79</v>
      </c>
      <c r="K2090">
        <v>6.12</v>
      </c>
      <c r="L2090">
        <v>5.4</v>
      </c>
      <c r="M2090">
        <v>5.38</v>
      </c>
      <c r="N2090">
        <f>VLOOKUP(C2090,'Original PWC Results'!C:E,3,FALSE)</f>
        <v>17.399999999999999</v>
      </c>
      <c r="O2090">
        <f t="shared" si="167"/>
        <v>0.50919540229885063</v>
      </c>
      <c r="R2090">
        <f t="shared" si="166"/>
        <v>10</v>
      </c>
      <c r="S2090">
        <f t="shared" si="164"/>
        <v>17</v>
      </c>
    </row>
    <row r="2091" spans="1:19" x14ac:dyDescent="0.3">
      <c r="A2091">
        <f t="shared" si="165"/>
        <v>2090</v>
      </c>
      <c r="B2091" t="s">
        <v>6092</v>
      </c>
      <c r="C2091" t="str">
        <f t="shared" si="163"/>
        <v>clover_g_4_OtherCropESA5</v>
      </c>
      <c r="D2091">
        <v>47.1</v>
      </c>
      <c r="E2091">
        <v>41.7</v>
      </c>
      <c r="F2091">
        <v>8.08</v>
      </c>
      <c r="G2091">
        <v>4.54</v>
      </c>
      <c r="H2091">
        <v>39.6</v>
      </c>
      <c r="I2091">
        <v>32.299999999999997</v>
      </c>
      <c r="J2091">
        <v>21.2</v>
      </c>
      <c r="K2091">
        <v>17.8</v>
      </c>
      <c r="L2091">
        <v>13.3</v>
      </c>
      <c r="M2091">
        <v>13.8</v>
      </c>
      <c r="N2091">
        <f>VLOOKUP(C2091,'Original PWC Results'!C:E,3,FALSE)</f>
        <v>65.8</v>
      </c>
      <c r="O2091">
        <f t="shared" si="167"/>
        <v>0.63373860182370823</v>
      </c>
      <c r="R2091">
        <f t="shared" si="166"/>
        <v>10</v>
      </c>
      <c r="S2091">
        <f t="shared" si="164"/>
        <v>17</v>
      </c>
    </row>
    <row r="2092" spans="1:19" x14ac:dyDescent="0.3">
      <c r="A2092">
        <f t="shared" si="165"/>
        <v>2091</v>
      </c>
      <c r="B2092" t="s">
        <v>6093</v>
      </c>
      <c r="C2092" t="str">
        <f t="shared" si="163"/>
        <v>clover_g_4_OtherCropESA6</v>
      </c>
      <c r="D2092">
        <v>42.2</v>
      </c>
      <c r="E2092">
        <v>37.700000000000003</v>
      </c>
      <c r="F2092">
        <v>5.88</v>
      </c>
      <c r="G2092">
        <v>3.27</v>
      </c>
      <c r="H2092">
        <v>33.6</v>
      </c>
      <c r="I2092">
        <v>24.2</v>
      </c>
      <c r="J2092">
        <v>15.3</v>
      </c>
      <c r="K2092">
        <v>15.3</v>
      </c>
      <c r="L2092">
        <v>11.4</v>
      </c>
      <c r="M2092">
        <v>11.8</v>
      </c>
      <c r="N2092">
        <f>VLOOKUP(C2092,'Original PWC Results'!C:E,3,FALSE)</f>
        <v>56.1</v>
      </c>
      <c r="O2092">
        <f t="shared" si="167"/>
        <v>0.67201426024955435</v>
      </c>
      <c r="R2092">
        <f t="shared" si="166"/>
        <v>10</v>
      </c>
      <c r="S2092">
        <f t="shared" si="164"/>
        <v>17</v>
      </c>
    </row>
    <row r="2093" spans="1:19" x14ac:dyDescent="0.3">
      <c r="A2093">
        <f t="shared" si="165"/>
        <v>2092</v>
      </c>
      <c r="B2093" t="s">
        <v>6094</v>
      </c>
      <c r="C2093" t="str">
        <f t="shared" si="163"/>
        <v>clover_g_4_OtherCropESA7</v>
      </c>
      <c r="D2093">
        <v>45.5</v>
      </c>
      <c r="E2093">
        <v>34.5</v>
      </c>
      <c r="F2093">
        <v>6.86</v>
      </c>
      <c r="G2093">
        <v>5.07</v>
      </c>
      <c r="H2093">
        <v>26.9</v>
      </c>
      <c r="I2093">
        <v>20.8</v>
      </c>
      <c r="J2093">
        <v>14</v>
      </c>
      <c r="K2093">
        <v>12.3</v>
      </c>
      <c r="L2093">
        <v>9.9700000000000006</v>
      </c>
      <c r="M2093">
        <v>9.5399999999999991</v>
      </c>
      <c r="N2093">
        <f>VLOOKUP(C2093,'Original PWC Results'!C:E,3,FALSE)</f>
        <v>50.9</v>
      </c>
      <c r="O2093">
        <f t="shared" si="167"/>
        <v>0.6777996070726916</v>
      </c>
      <c r="R2093">
        <f t="shared" si="166"/>
        <v>10</v>
      </c>
      <c r="S2093">
        <f t="shared" si="164"/>
        <v>17</v>
      </c>
    </row>
    <row r="2094" spans="1:19" x14ac:dyDescent="0.3">
      <c r="A2094">
        <f t="shared" si="165"/>
        <v>2093</v>
      </c>
      <c r="B2094" t="s">
        <v>6095</v>
      </c>
      <c r="C2094" t="str">
        <f t="shared" si="163"/>
        <v>clover_g_4_OtherCropESA8</v>
      </c>
      <c r="D2094">
        <v>86.3</v>
      </c>
      <c r="E2094">
        <v>68.599999999999994</v>
      </c>
      <c r="F2094">
        <v>7.37</v>
      </c>
      <c r="G2094">
        <v>4.8499999999999996</v>
      </c>
      <c r="H2094">
        <v>55.1</v>
      </c>
      <c r="I2094">
        <v>42</v>
      </c>
      <c r="J2094">
        <v>26.8</v>
      </c>
      <c r="K2094">
        <v>21.5</v>
      </c>
      <c r="L2094">
        <v>16.2</v>
      </c>
      <c r="M2094">
        <v>16.100000000000001</v>
      </c>
      <c r="N2094">
        <f>VLOOKUP(C2094,'Original PWC Results'!C:E,3,FALSE)</f>
        <v>92.3</v>
      </c>
      <c r="O2094">
        <f t="shared" si="167"/>
        <v>0.74322860238353194</v>
      </c>
      <c r="R2094">
        <f t="shared" si="166"/>
        <v>10</v>
      </c>
      <c r="S2094">
        <f t="shared" si="164"/>
        <v>17</v>
      </c>
    </row>
    <row r="2095" spans="1:19" x14ac:dyDescent="0.3">
      <c r="A2095">
        <f t="shared" si="165"/>
        <v>2094</v>
      </c>
      <c r="B2095" t="s">
        <v>6096</v>
      </c>
      <c r="C2095" t="str">
        <f t="shared" si="163"/>
        <v>clover_g_4_OtherCropESA8</v>
      </c>
      <c r="D2095">
        <v>105</v>
      </c>
      <c r="E2095">
        <v>65.2</v>
      </c>
      <c r="F2095">
        <v>7.56</v>
      </c>
      <c r="G2095">
        <v>4.55</v>
      </c>
      <c r="H2095">
        <v>53</v>
      </c>
      <c r="I2095">
        <v>36.5</v>
      </c>
      <c r="J2095">
        <v>32.5</v>
      </c>
      <c r="K2095">
        <v>23.1</v>
      </c>
      <c r="L2095">
        <v>21.5</v>
      </c>
      <c r="M2095">
        <v>20.9</v>
      </c>
      <c r="N2095">
        <f>VLOOKUP(C2095,'Original PWC Results'!C:E,3,FALSE)</f>
        <v>92.3</v>
      </c>
      <c r="O2095">
        <f t="shared" si="167"/>
        <v>0.7063921993499459</v>
      </c>
      <c r="R2095">
        <f t="shared" si="166"/>
        <v>10</v>
      </c>
      <c r="S2095">
        <f t="shared" si="164"/>
        <v>17</v>
      </c>
    </row>
    <row r="2096" spans="1:19" x14ac:dyDescent="0.3">
      <c r="A2096">
        <f t="shared" si="165"/>
        <v>2095</v>
      </c>
      <c r="B2096" t="s">
        <v>6097</v>
      </c>
      <c r="C2096" t="str">
        <f t="shared" si="163"/>
        <v>clover_g_4_OtherCropESA10a</v>
      </c>
      <c r="D2096">
        <v>50.2</v>
      </c>
      <c r="E2096">
        <v>42</v>
      </c>
      <c r="F2096">
        <v>7.33</v>
      </c>
      <c r="G2096">
        <v>4.74</v>
      </c>
      <c r="H2096">
        <v>35.5</v>
      </c>
      <c r="I2096">
        <v>26.1</v>
      </c>
      <c r="J2096">
        <v>18</v>
      </c>
      <c r="K2096">
        <v>17.899999999999999</v>
      </c>
      <c r="L2096">
        <v>13.3</v>
      </c>
      <c r="M2096">
        <v>13.6</v>
      </c>
      <c r="N2096">
        <f>VLOOKUP(C2096,'Original PWC Results'!C:E,3,FALSE)</f>
        <v>64.3</v>
      </c>
      <c r="O2096">
        <f t="shared" si="167"/>
        <v>0.65318818040435467</v>
      </c>
      <c r="R2096">
        <f t="shared" si="166"/>
        <v>10</v>
      </c>
      <c r="S2096">
        <f t="shared" si="164"/>
        <v>17</v>
      </c>
    </row>
    <row r="2097" spans="1:19" x14ac:dyDescent="0.3">
      <c r="A2097">
        <f t="shared" si="165"/>
        <v>2096</v>
      </c>
      <c r="B2097" t="s">
        <v>6098</v>
      </c>
      <c r="C2097" t="str">
        <f t="shared" si="163"/>
        <v>clover_g_4_OtherCropESA10b</v>
      </c>
      <c r="D2097">
        <v>15.7</v>
      </c>
      <c r="E2097">
        <v>14.4</v>
      </c>
      <c r="F2097">
        <v>4.4000000000000004</v>
      </c>
      <c r="G2097">
        <v>3.32</v>
      </c>
      <c r="H2097">
        <v>13.1</v>
      </c>
      <c r="I2097">
        <v>11.4</v>
      </c>
      <c r="J2097">
        <v>9.17</v>
      </c>
      <c r="K2097">
        <v>8.1300000000000008</v>
      </c>
      <c r="L2097">
        <v>6.41</v>
      </c>
      <c r="M2097">
        <v>6.39</v>
      </c>
      <c r="N2097">
        <f>VLOOKUP(C2097,'Original PWC Results'!C:E,3,FALSE)</f>
        <v>23.4</v>
      </c>
      <c r="O2097">
        <f t="shared" si="167"/>
        <v>0.61538461538461542</v>
      </c>
      <c r="R2097">
        <f t="shared" si="166"/>
        <v>10</v>
      </c>
      <c r="S2097">
        <f t="shared" si="164"/>
        <v>17</v>
      </c>
    </row>
    <row r="2098" spans="1:19" x14ac:dyDescent="0.3">
      <c r="A2098">
        <f t="shared" si="165"/>
        <v>2097</v>
      </c>
      <c r="B2098" t="s">
        <v>6099</v>
      </c>
      <c r="C2098" t="str">
        <f t="shared" si="163"/>
        <v>clover_g_4_OtherCropESA11a</v>
      </c>
      <c r="D2098">
        <v>114</v>
      </c>
      <c r="E2098">
        <v>81.2</v>
      </c>
      <c r="F2098">
        <v>7.21</v>
      </c>
      <c r="G2098">
        <v>4.88</v>
      </c>
      <c r="H2098">
        <v>57.5</v>
      </c>
      <c r="I2098">
        <v>38.9</v>
      </c>
      <c r="J2098">
        <v>22.5</v>
      </c>
      <c r="K2098">
        <v>18.899999999999999</v>
      </c>
      <c r="L2098">
        <v>14.2</v>
      </c>
      <c r="M2098">
        <v>14.1</v>
      </c>
      <c r="N2098">
        <f>VLOOKUP(C2098,'Original PWC Results'!C:E,3,FALSE)</f>
        <v>111</v>
      </c>
      <c r="O2098">
        <f t="shared" si="167"/>
        <v>0.73153153153153161</v>
      </c>
      <c r="R2098">
        <f t="shared" si="166"/>
        <v>10</v>
      </c>
      <c r="S2098">
        <f t="shared" si="164"/>
        <v>17</v>
      </c>
    </row>
    <row r="2099" spans="1:19" x14ac:dyDescent="0.3">
      <c r="A2099">
        <f t="shared" si="165"/>
        <v>2098</v>
      </c>
      <c r="B2099" t="s">
        <v>6100</v>
      </c>
      <c r="C2099" t="str">
        <f t="shared" si="163"/>
        <v>clover_g_4_OtherCropESA11b</v>
      </c>
      <c r="D2099">
        <v>48.4</v>
      </c>
      <c r="E2099">
        <v>39.6</v>
      </c>
      <c r="F2099">
        <v>5.62</v>
      </c>
      <c r="G2099">
        <v>3.86</v>
      </c>
      <c r="H2099">
        <v>34.9</v>
      </c>
      <c r="I2099">
        <v>26.2</v>
      </c>
      <c r="J2099">
        <v>18.8</v>
      </c>
      <c r="K2099">
        <v>17.3</v>
      </c>
      <c r="L2099">
        <v>14.8</v>
      </c>
      <c r="M2099">
        <v>14.5</v>
      </c>
      <c r="N2099">
        <f>VLOOKUP(C2099,'Original PWC Results'!C:E,3,FALSE)</f>
        <v>59.3</v>
      </c>
      <c r="O2099">
        <f t="shared" si="167"/>
        <v>0.66779089376053968</v>
      </c>
      <c r="R2099">
        <f t="shared" si="166"/>
        <v>10</v>
      </c>
      <c r="S2099">
        <f t="shared" si="164"/>
        <v>17</v>
      </c>
    </row>
    <row r="2100" spans="1:19" x14ac:dyDescent="0.3">
      <c r="A2100">
        <f t="shared" si="165"/>
        <v>2099</v>
      </c>
      <c r="B2100" t="s">
        <v>6101</v>
      </c>
      <c r="C2100" t="str">
        <f t="shared" si="163"/>
        <v>clover_g_4_OtherCropESA12a</v>
      </c>
      <c r="D2100">
        <v>77.8</v>
      </c>
      <c r="E2100">
        <v>57.3</v>
      </c>
      <c r="F2100">
        <v>6.56</v>
      </c>
      <c r="G2100">
        <v>4.1500000000000004</v>
      </c>
      <c r="H2100">
        <v>45.5</v>
      </c>
      <c r="I2100">
        <v>29.1</v>
      </c>
      <c r="J2100">
        <v>18.100000000000001</v>
      </c>
      <c r="K2100">
        <v>14.1</v>
      </c>
      <c r="L2100">
        <v>11.3</v>
      </c>
      <c r="M2100">
        <v>11.2</v>
      </c>
      <c r="N2100">
        <f>VLOOKUP(C2100,'Original PWC Results'!C:E,3,FALSE)</f>
        <v>77.900000000000006</v>
      </c>
      <c r="O2100">
        <f t="shared" si="167"/>
        <v>0.73555840821566099</v>
      </c>
      <c r="R2100">
        <f t="shared" si="166"/>
        <v>10</v>
      </c>
      <c r="S2100">
        <f t="shared" si="164"/>
        <v>17</v>
      </c>
    </row>
    <row r="2101" spans="1:19" x14ac:dyDescent="0.3">
      <c r="A2101">
        <f t="shared" si="165"/>
        <v>2100</v>
      </c>
      <c r="B2101" t="s">
        <v>6102</v>
      </c>
      <c r="C2101" t="str">
        <f t="shared" si="163"/>
        <v>clover_g_4_OtherCropESA12b</v>
      </c>
      <c r="D2101">
        <v>78.7</v>
      </c>
      <c r="E2101">
        <v>61.7</v>
      </c>
      <c r="F2101">
        <v>5.91</v>
      </c>
      <c r="G2101">
        <v>3.49</v>
      </c>
      <c r="H2101">
        <v>48.7</v>
      </c>
      <c r="I2101">
        <v>32.5</v>
      </c>
      <c r="J2101">
        <v>17.5</v>
      </c>
      <c r="K2101">
        <v>14.3</v>
      </c>
      <c r="L2101">
        <v>10.7</v>
      </c>
      <c r="M2101">
        <v>10.5</v>
      </c>
      <c r="N2101">
        <f>VLOOKUP(C2101,'Original PWC Results'!C:E,3,FALSE)</f>
        <v>76.5</v>
      </c>
      <c r="O2101">
        <f t="shared" si="167"/>
        <v>0.80653594771241832</v>
      </c>
      <c r="R2101">
        <f t="shared" si="166"/>
        <v>10</v>
      </c>
      <c r="S2101">
        <f t="shared" si="164"/>
        <v>17</v>
      </c>
    </row>
    <row r="2102" spans="1:19" x14ac:dyDescent="0.3">
      <c r="A2102">
        <f t="shared" si="165"/>
        <v>2101</v>
      </c>
      <c r="B2102" t="s">
        <v>6103</v>
      </c>
      <c r="C2102" t="str">
        <f t="shared" si="163"/>
        <v>clover_g_4_OtherCropESA13</v>
      </c>
      <c r="D2102">
        <v>26.7</v>
      </c>
      <c r="E2102">
        <v>24</v>
      </c>
      <c r="F2102">
        <v>3.34</v>
      </c>
      <c r="G2102">
        <v>2.5</v>
      </c>
      <c r="H2102">
        <v>20.7</v>
      </c>
      <c r="I2102">
        <v>14.2</v>
      </c>
      <c r="J2102">
        <v>9.1300000000000008</v>
      </c>
      <c r="K2102">
        <v>7.38</v>
      </c>
      <c r="L2102">
        <v>5.29</v>
      </c>
      <c r="M2102">
        <v>5.24</v>
      </c>
      <c r="N2102">
        <f>VLOOKUP(C2102,'Original PWC Results'!C:E,3,FALSE)</f>
        <v>38.1</v>
      </c>
      <c r="O2102">
        <f t="shared" si="167"/>
        <v>0.62992125984251968</v>
      </c>
      <c r="R2102">
        <f t="shared" si="166"/>
        <v>10</v>
      </c>
      <c r="S2102">
        <f t="shared" si="164"/>
        <v>17</v>
      </c>
    </row>
    <row r="2103" spans="1:19" x14ac:dyDescent="0.3">
      <c r="A2103">
        <f t="shared" si="165"/>
        <v>2102</v>
      </c>
      <c r="B2103" t="s">
        <v>6104</v>
      </c>
      <c r="C2103" t="str">
        <f t="shared" si="163"/>
        <v>clover_g_4_OtherCropESA14</v>
      </c>
      <c r="D2103">
        <v>13.9</v>
      </c>
      <c r="E2103">
        <v>13.4</v>
      </c>
      <c r="F2103">
        <v>4.0999999999999996</v>
      </c>
      <c r="G2103">
        <v>3.14</v>
      </c>
      <c r="H2103">
        <v>12.6</v>
      </c>
      <c r="I2103">
        <v>9.83</v>
      </c>
      <c r="J2103">
        <v>7.4</v>
      </c>
      <c r="K2103">
        <v>6.84</v>
      </c>
      <c r="L2103">
        <v>5.78</v>
      </c>
      <c r="M2103">
        <v>5.96</v>
      </c>
      <c r="N2103">
        <f>VLOOKUP(C2103,'Original PWC Results'!C:E,3,FALSE)</f>
        <v>21.8</v>
      </c>
      <c r="O2103">
        <f t="shared" si="167"/>
        <v>0.61467889908256879</v>
      </c>
      <c r="R2103">
        <f t="shared" si="166"/>
        <v>10</v>
      </c>
      <c r="S2103">
        <f t="shared" si="164"/>
        <v>17</v>
      </c>
    </row>
    <row r="2104" spans="1:19" x14ac:dyDescent="0.3">
      <c r="A2104">
        <f t="shared" si="165"/>
        <v>2103</v>
      </c>
      <c r="B2104" t="s">
        <v>6105</v>
      </c>
      <c r="C2104" t="str">
        <f t="shared" si="163"/>
        <v>clover_g_4_OtherCropESA15a</v>
      </c>
      <c r="D2104">
        <v>51.1</v>
      </c>
      <c r="E2104">
        <v>50.2</v>
      </c>
      <c r="F2104">
        <v>8.64</v>
      </c>
      <c r="G2104">
        <v>5.39</v>
      </c>
      <c r="H2104">
        <v>50.3</v>
      </c>
      <c r="I2104">
        <v>43.3</v>
      </c>
      <c r="J2104">
        <v>27.2</v>
      </c>
      <c r="K2104">
        <v>19.3</v>
      </c>
      <c r="L2104">
        <v>20.3</v>
      </c>
      <c r="M2104">
        <v>15</v>
      </c>
      <c r="N2104">
        <f>VLOOKUP(C2104,'Original PWC Results'!C:E,3,FALSE)</f>
        <v>64.599999999999994</v>
      </c>
      <c r="O2104">
        <f t="shared" si="167"/>
        <v>0.77708978328173384</v>
      </c>
      <c r="R2104">
        <f t="shared" si="166"/>
        <v>10</v>
      </c>
      <c r="S2104">
        <f t="shared" si="164"/>
        <v>17</v>
      </c>
    </row>
    <row r="2105" spans="1:19" x14ac:dyDescent="0.3">
      <c r="A2105">
        <f t="shared" si="165"/>
        <v>2104</v>
      </c>
      <c r="B2105" t="s">
        <v>6106</v>
      </c>
      <c r="C2105" t="str">
        <f t="shared" si="163"/>
        <v>clover_g_4_OtherCropESA15b</v>
      </c>
      <c r="D2105">
        <v>35.5</v>
      </c>
      <c r="E2105">
        <v>31.2</v>
      </c>
      <c r="F2105">
        <v>3.04</v>
      </c>
      <c r="G2105">
        <v>2.02</v>
      </c>
      <c r="H2105">
        <v>26.4</v>
      </c>
      <c r="I2105">
        <v>16.3</v>
      </c>
      <c r="J2105">
        <v>9.3800000000000008</v>
      </c>
      <c r="K2105">
        <v>7.55</v>
      </c>
      <c r="L2105">
        <v>6.38</v>
      </c>
      <c r="M2105">
        <v>6.34</v>
      </c>
      <c r="N2105">
        <f>VLOOKUP(C2105,'Original PWC Results'!C:E,3,FALSE)</f>
        <v>48.3</v>
      </c>
      <c r="O2105">
        <f t="shared" si="167"/>
        <v>0.64596273291925466</v>
      </c>
      <c r="R2105">
        <f t="shared" si="166"/>
        <v>10</v>
      </c>
      <c r="S2105">
        <f t="shared" si="164"/>
        <v>17</v>
      </c>
    </row>
    <row r="2106" spans="1:19" x14ac:dyDescent="0.3">
      <c r="A2106">
        <f t="shared" si="165"/>
        <v>2105</v>
      </c>
      <c r="B2106" t="s">
        <v>6107</v>
      </c>
      <c r="C2106" t="str">
        <f t="shared" si="163"/>
        <v>clover_g_4_OtherCropESA16a</v>
      </c>
      <c r="D2106">
        <v>34.200000000000003</v>
      </c>
      <c r="E2106">
        <v>31.5</v>
      </c>
      <c r="F2106">
        <v>5.57</v>
      </c>
      <c r="G2106">
        <v>2.77</v>
      </c>
      <c r="H2106">
        <v>28.9</v>
      </c>
      <c r="I2106">
        <v>22.9</v>
      </c>
      <c r="J2106">
        <v>16.3</v>
      </c>
      <c r="K2106">
        <v>13.7</v>
      </c>
      <c r="L2106">
        <v>10.5</v>
      </c>
      <c r="M2106">
        <v>10.5</v>
      </c>
      <c r="N2106">
        <f>VLOOKUP(C2106,'Original PWC Results'!C:E,3,FALSE)</f>
        <v>46.1</v>
      </c>
      <c r="O2106">
        <f t="shared" si="167"/>
        <v>0.68329718004338391</v>
      </c>
      <c r="R2106">
        <f t="shared" si="166"/>
        <v>10</v>
      </c>
      <c r="S2106">
        <f t="shared" si="164"/>
        <v>17</v>
      </c>
    </row>
    <row r="2107" spans="1:19" x14ac:dyDescent="0.3">
      <c r="A2107">
        <f t="shared" si="165"/>
        <v>2106</v>
      </c>
      <c r="B2107" t="s">
        <v>6108</v>
      </c>
      <c r="C2107" t="str">
        <f t="shared" si="163"/>
        <v>clover_g_4_OtherCropESA16b</v>
      </c>
      <c r="D2107">
        <v>8.39</v>
      </c>
      <c r="E2107">
        <v>8.1199999999999992</v>
      </c>
      <c r="F2107">
        <v>2.78</v>
      </c>
      <c r="G2107">
        <v>2.2799999999999998</v>
      </c>
      <c r="H2107">
        <v>7.57</v>
      </c>
      <c r="I2107">
        <v>6.29</v>
      </c>
      <c r="J2107">
        <v>4.83</v>
      </c>
      <c r="K2107">
        <v>4.3600000000000003</v>
      </c>
      <c r="L2107">
        <v>3.76</v>
      </c>
      <c r="M2107">
        <v>3.71</v>
      </c>
      <c r="N2107">
        <f>VLOOKUP(C2107,'Original PWC Results'!C:E,3,FALSE)</f>
        <v>12.4</v>
      </c>
      <c r="O2107">
        <f t="shared" si="167"/>
        <v>0.65483870967741931</v>
      </c>
      <c r="R2107">
        <f t="shared" si="166"/>
        <v>10</v>
      </c>
      <c r="S2107">
        <f t="shared" si="164"/>
        <v>17</v>
      </c>
    </row>
    <row r="2108" spans="1:19" x14ac:dyDescent="0.3">
      <c r="A2108">
        <f t="shared" si="165"/>
        <v>2107</v>
      </c>
      <c r="B2108" t="s">
        <v>6109</v>
      </c>
      <c r="C2108" t="str">
        <f t="shared" si="163"/>
        <v>clover_g_4_OtherCropESA17a</v>
      </c>
      <c r="D2108">
        <v>32.4</v>
      </c>
      <c r="E2108">
        <v>29.9</v>
      </c>
      <c r="F2108">
        <v>7.47</v>
      </c>
      <c r="G2108">
        <v>4.49</v>
      </c>
      <c r="H2108">
        <v>27.9</v>
      </c>
      <c r="I2108">
        <v>24.3</v>
      </c>
      <c r="J2108">
        <v>16.5</v>
      </c>
      <c r="K2108">
        <v>14.1</v>
      </c>
      <c r="L2108">
        <v>12.8</v>
      </c>
      <c r="M2108">
        <v>12.6</v>
      </c>
      <c r="N2108">
        <f>VLOOKUP(C2108,'Original PWC Results'!C:E,3,FALSE)</f>
        <v>39.5</v>
      </c>
      <c r="O2108">
        <f t="shared" si="167"/>
        <v>0.75696202531645562</v>
      </c>
      <c r="R2108">
        <f t="shared" si="166"/>
        <v>10</v>
      </c>
      <c r="S2108">
        <f t="shared" si="164"/>
        <v>17</v>
      </c>
    </row>
    <row r="2109" spans="1:19" x14ac:dyDescent="0.3">
      <c r="A2109">
        <f t="shared" si="165"/>
        <v>2108</v>
      </c>
      <c r="B2109" t="s">
        <v>6110</v>
      </c>
      <c r="C2109" t="str">
        <f t="shared" si="163"/>
        <v>clover_g_4_OtherCropESA17b</v>
      </c>
      <c r="D2109">
        <v>14</v>
      </c>
      <c r="E2109">
        <v>13.3</v>
      </c>
      <c r="F2109">
        <v>4.42</v>
      </c>
      <c r="G2109">
        <v>3.23</v>
      </c>
      <c r="H2109">
        <v>12.4</v>
      </c>
      <c r="I2109">
        <v>9.93</v>
      </c>
      <c r="J2109">
        <v>11</v>
      </c>
      <c r="K2109">
        <v>11.1</v>
      </c>
      <c r="L2109">
        <v>9.19</v>
      </c>
      <c r="M2109">
        <v>9.3000000000000007</v>
      </c>
      <c r="N2109">
        <f>VLOOKUP(C2109,'Original PWC Results'!C:E,3,FALSE)</f>
        <v>18.5</v>
      </c>
      <c r="O2109">
        <f t="shared" si="167"/>
        <v>0.7189189189189189</v>
      </c>
      <c r="R2109">
        <f t="shared" si="166"/>
        <v>10</v>
      </c>
      <c r="S2109">
        <f t="shared" si="164"/>
        <v>17</v>
      </c>
    </row>
    <row r="2110" spans="1:19" x14ac:dyDescent="0.3">
      <c r="A2110">
        <f t="shared" si="165"/>
        <v>2109</v>
      </c>
      <c r="B2110" t="s">
        <v>6111</v>
      </c>
      <c r="C2110" t="str">
        <f t="shared" si="163"/>
        <v>clover_g_4_OtherCropESA18a</v>
      </c>
      <c r="D2110">
        <v>64.3</v>
      </c>
      <c r="E2110">
        <v>58.1</v>
      </c>
      <c r="F2110">
        <v>6.75</v>
      </c>
      <c r="G2110">
        <v>3.31</v>
      </c>
      <c r="H2110">
        <v>51.6</v>
      </c>
      <c r="I2110">
        <v>38</v>
      </c>
      <c r="J2110">
        <v>23.7</v>
      </c>
      <c r="K2110">
        <v>20</v>
      </c>
      <c r="L2110">
        <v>14.4</v>
      </c>
      <c r="M2110">
        <v>14.3</v>
      </c>
      <c r="N2110">
        <f>VLOOKUP(C2110,'Original PWC Results'!C:E,3,FALSE)</f>
        <v>58.9</v>
      </c>
      <c r="O2110">
        <f t="shared" si="167"/>
        <v>0.9864176570458405</v>
      </c>
      <c r="R2110">
        <f t="shared" si="166"/>
        <v>10</v>
      </c>
      <c r="S2110">
        <f t="shared" si="164"/>
        <v>17</v>
      </c>
    </row>
    <row r="2111" spans="1:19" x14ac:dyDescent="0.3">
      <c r="A2111">
        <f t="shared" si="165"/>
        <v>2110</v>
      </c>
      <c r="B2111" t="s">
        <v>6112</v>
      </c>
      <c r="C2111" t="str">
        <f t="shared" si="163"/>
        <v>clover_g_4_OtherCropESA18b</v>
      </c>
      <c r="D2111">
        <v>46</v>
      </c>
      <c r="E2111">
        <v>41.9</v>
      </c>
      <c r="F2111">
        <v>6.17</v>
      </c>
      <c r="G2111">
        <v>2.96</v>
      </c>
      <c r="H2111">
        <v>38</v>
      </c>
      <c r="I2111">
        <v>32.5</v>
      </c>
      <c r="J2111">
        <v>21.3</v>
      </c>
      <c r="K2111">
        <v>16.100000000000001</v>
      </c>
      <c r="L2111">
        <v>12.1</v>
      </c>
      <c r="M2111">
        <v>12</v>
      </c>
      <c r="N2111">
        <f>VLOOKUP(C2111,'Original PWC Results'!C:E,3,FALSE)</f>
        <v>57.5</v>
      </c>
      <c r="O2111">
        <f t="shared" si="167"/>
        <v>0.72869565217391297</v>
      </c>
      <c r="R2111">
        <f t="shared" si="166"/>
        <v>10</v>
      </c>
      <c r="S2111">
        <f t="shared" si="164"/>
        <v>17</v>
      </c>
    </row>
    <row r="2112" spans="1:19" x14ac:dyDescent="0.3">
      <c r="A2112">
        <f t="shared" si="165"/>
        <v>2111</v>
      </c>
      <c r="B2112" t="s">
        <v>6113</v>
      </c>
      <c r="C2112" t="str">
        <f t="shared" si="163"/>
        <v>clover_g_4_OtherCropESA19a</v>
      </c>
      <c r="D2112">
        <v>35.6</v>
      </c>
      <c r="E2112">
        <v>31.1</v>
      </c>
      <c r="F2112">
        <v>10.199999999999999</v>
      </c>
      <c r="G2112">
        <v>7.07</v>
      </c>
      <c r="H2112">
        <v>26.5</v>
      </c>
      <c r="I2112">
        <v>20.8</v>
      </c>
      <c r="J2112">
        <v>16.600000000000001</v>
      </c>
      <c r="K2112">
        <v>15.3</v>
      </c>
      <c r="L2112">
        <v>15.4</v>
      </c>
      <c r="M2112">
        <v>15.4</v>
      </c>
      <c r="N2112">
        <f>VLOOKUP(C2112,'Original PWC Results'!C:E,3,FALSE)</f>
        <v>38.299999999999997</v>
      </c>
      <c r="O2112">
        <f t="shared" si="167"/>
        <v>0.81201044386422983</v>
      </c>
      <c r="R2112">
        <f t="shared" si="166"/>
        <v>10</v>
      </c>
      <c r="S2112">
        <f t="shared" si="164"/>
        <v>17</v>
      </c>
    </row>
    <row r="2113" spans="1:19" x14ac:dyDescent="0.3">
      <c r="A2113">
        <f t="shared" si="165"/>
        <v>2112</v>
      </c>
      <c r="B2113" t="s">
        <v>6114</v>
      </c>
      <c r="C2113" t="str">
        <f t="shared" si="163"/>
        <v>clover_g_4_OtherCropESA19b</v>
      </c>
      <c r="D2113">
        <v>41.2</v>
      </c>
      <c r="E2113">
        <v>30.3</v>
      </c>
      <c r="F2113">
        <v>12.6</v>
      </c>
      <c r="G2113">
        <v>9.73</v>
      </c>
      <c r="H2113">
        <v>26.2</v>
      </c>
      <c r="I2113">
        <v>24.3</v>
      </c>
      <c r="J2113">
        <v>20.2</v>
      </c>
      <c r="K2113">
        <v>19.5</v>
      </c>
      <c r="L2113">
        <v>17.600000000000001</v>
      </c>
      <c r="M2113">
        <v>17.5</v>
      </c>
      <c r="N2113">
        <f>VLOOKUP(C2113,'Original PWC Results'!C:E,3,FALSE)</f>
        <v>37.299999999999997</v>
      </c>
      <c r="O2113">
        <f t="shared" si="167"/>
        <v>0.81233243967828428</v>
      </c>
      <c r="R2113">
        <f t="shared" si="166"/>
        <v>10</v>
      </c>
      <c r="S2113">
        <f t="shared" si="164"/>
        <v>17</v>
      </c>
    </row>
    <row r="2114" spans="1:19" x14ac:dyDescent="0.3">
      <c r="A2114">
        <f t="shared" si="165"/>
        <v>2113</v>
      </c>
      <c r="B2114" t="s">
        <v>6115</v>
      </c>
      <c r="C2114" t="str">
        <f t="shared" ref="C2114:C2177" si="168">LEFT(B2114,R2114-1)&amp;RIGHT(B2114,LEN(B2114)-S2114)</f>
        <v>clover_g_4_OtherCropESA20a</v>
      </c>
      <c r="D2114">
        <v>17.100000000000001</v>
      </c>
      <c r="E2114">
        <v>14.6</v>
      </c>
      <c r="F2114">
        <v>1.61</v>
      </c>
      <c r="G2114">
        <v>1.1499999999999999</v>
      </c>
      <c r="H2114">
        <v>12.4</v>
      </c>
      <c r="I2114">
        <v>7.47</v>
      </c>
      <c r="J2114">
        <v>4.0599999999999996</v>
      </c>
      <c r="K2114">
        <v>3.54</v>
      </c>
      <c r="L2114">
        <v>2.52</v>
      </c>
      <c r="M2114">
        <v>2.4700000000000002</v>
      </c>
      <c r="N2114">
        <f>VLOOKUP(C2114,'Original PWC Results'!C:E,3,FALSE)</f>
        <v>27.3</v>
      </c>
      <c r="O2114">
        <f t="shared" si="167"/>
        <v>0.53479853479853479</v>
      </c>
      <c r="R2114">
        <f t="shared" si="166"/>
        <v>10</v>
      </c>
      <c r="S2114">
        <f t="shared" ref="S2114:S2177" si="169">SEARCH("_",B2114,SEARCH("_",B2114,R2114+1)+1)</f>
        <v>17</v>
      </c>
    </row>
    <row r="2115" spans="1:19" x14ac:dyDescent="0.3">
      <c r="A2115">
        <f t="shared" si="165"/>
        <v>2114</v>
      </c>
      <c r="B2115" t="s">
        <v>6116</v>
      </c>
      <c r="C2115" t="str">
        <f t="shared" si="168"/>
        <v>clover_g_4_OtherCropESA20b</v>
      </c>
      <c r="D2115">
        <v>12.2</v>
      </c>
      <c r="E2115">
        <v>11</v>
      </c>
      <c r="F2115">
        <v>1.68</v>
      </c>
      <c r="G2115">
        <v>1.1100000000000001</v>
      </c>
      <c r="H2115">
        <v>9.7200000000000006</v>
      </c>
      <c r="I2115">
        <v>7</v>
      </c>
      <c r="J2115">
        <v>5.13</v>
      </c>
      <c r="K2115">
        <v>4.3099999999999996</v>
      </c>
      <c r="L2115">
        <v>3.14</v>
      </c>
      <c r="M2115">
        <v>3.09</v>
      </c>
      <c r="N2115">
        <f>VLOOKUP(C2115,'Original PWC Results'!C:E,3,FALSE)</f>
        <v>24.6</v>
      </c>
      <c r="O2115">
        <f t="shared" si="167"/>
        <v>0.44715447154471544</v>
      </c>
      <c r="R2115">
        <f t="shared" si="166"/>
        <v>10</v>
      </c>
      <c r="S2115">
        <f t="shared" si="169"/>
        <v>17</v>
      </c>
    </row>
    <row r="2116" spans="1:19" x14ac:dyDescent="0.3">
      <c r="A2116">
        <f t="shared" ref="A2116:A2179" si="170">A2115+1</f>
        <v>2115</v>
      </c>
      <c r="B2116" t="s">
        <v>4880</v>
      </c>
      <c r="C2116" t="str">
        <f t="shared" si="168"/>
        <v>asparagus_g_2_VegetableESA15a</v>
      </c>
      <c r="D2116">
        <v>1774</v>
      </c>
      <c r="E2116">
        <v>1774</v>
      </c>
      <c r="F2116">
        <v>0</v>
      </c>
      <c r="G2116">
        <v>0</v>
      </c>
      <c r="H2116">
        <v>0</v>
      </c>
      <c r="I2116">
        <v>0</v>
      </c>
      <c r="J2116">
        <v>0</v>
      </c>
      <c r="K2116">
        <v>0</v>
      </c>
      <c r="L2116">
        <v>1792</v>
      </c>
      <c r="M2116">
        <v>0</v>
      </c>
      <c r="N2116">
        <f>VLOOKUP(C2116,'Original PWC Results'!C:E,3,FALSE)</f>
        <v>2633</v>
      </c>
      <c r="O2116">
        <f t="shared" ref="O2116:O2179" si="171">E2116/N2116</f>
        <v>0.67375617166729962</v>
      </c>
      <c r="R2116">
        <f t="shared" si="166"/>
        <v>13</v>
      </c>
      <c r="S2116">
        <f t="shared" si="169"/>
        <v>19</v>
      </c>
    </row>
    <row r="2117" spans="1:19" x14ac:dyDescent="0.3">
      <c r="A2117">
        <f t="shared" si="170"/>
        <v>2116</v>
      </c>
      <c r="B2117" t="s">
        <v>4881</v>
      </c>
      <c r="C2117" t="str">
        <f t="shared" si="168"/>
        <v>asparagus_g_2_VegetableESA15b</v>
      </c>
      <c r="D2117">
        <v>2345</v>
      </c>
      <c r="E2117">
        <v>2345</v>
      </c>
      <c r="F2117">
        <v>0</v>
      </c>
      <c r="G2117">
        <v>0</v>
      </c>
      <c r="H2117">
        <v>0</v>
      </c>
      <c r="I2117">
        <v>0</v>
      </c>
      <c r="J2117">
        <v>0</v>
      </c>
      <c r="K2117">
        <v>0</v>
      </c>
      <c r="L2117">
        <v>2357</v>
      </c>
      <c r="M2117">
        <v>0</v>
      </c>
      <c r="N2117">
        <f>VLOOKUP(C2117,'Original PWC Results'!C:E,3,FALSE)</f>
        <v>2894</v>
      </c>
      <c r="O2117">
        <f t="shared" si="171"/>
        <v>0.81029716655148587</v>
      </c>
      <c r="R2117">
        <f t="shared" si="166"/>
        <v>13</v>
      </c>
      <c r="S2117">
        <f t="shared" si="169"/>
        <v>19</v>
      </c>
    </row>
    <row r="2118" spans="1:19" x14ac:dyDescent="0.3">
      <c r="A2118">
        <f t="shared" si="170"/>
        <v>2117</v>
      </c>
      <c r="B2118" t="s">
        <v>4882</v>
      </c>
      <c r="C2118" t="str">
        <f t="shared" si="168"/>
        <v>asparagus_g_2_VegetableESA2</v>
      </c>
      <c r="D2118">
        <v>835</v>
      </c>
      <c r="E2118">
        <v>835</v>
      </c>
      <c r="F2118">
        <v>0</v>
      </c>
      <c r="G2118">
        <v>0</v>
      </c>
      <c r="H2118">
        <v>0</v>
      </c>
      <c r="I2118">
        <v>0</v>
      </c>
      <c r="J2118">
        <v>0</v>
      </c>
      <c r="K2118">
        <v>0</v>
      </c>
      <c r="L2118">
        <v>889</v>
      </c>
      <c r="M2118">
        <v>0</v>
      </c>
      <c r="N2118">
        <f>VLOOKUP(C2118,'Original PWC Results'!C:E,3,FALSE)</f>
        <v>1176</v>
      </c>
      <c r="O2118">
        <f t="shared" si="171"/>
        <v>0.71003401360544216</v>
      </c>
      <c r="R2118">
        <f t="shared" si="166"/>
        <v>13</v>
      </c>
      <c r="S2118">
        <f t="shared" si="169"/>
        <v>19</v>
      </c>
    </row>
    <row r="2119" spans="1:19" x14ac:dyDescent="0.3">
      <c r="A2119">
        <f t="shared" si="170"/>
        <v>2118</v>
      </c>
      <c r="B2119" t="s">
        <v>4883</v>
      </c>
      <c r="C2119" t="str">
        <f t="shared" si="168"/>
        <v>asparagus_g_2_VegetableESA16a</v>
      </c>
      <c r="D2119">
        <v>572</v>
      </c>
      <c r="E2119">
        <v>572</v>
      </c>
      <c r="F2119">
        <v>0</v>
      </c>
      <c r="G2119">
        <v>0</v>
      </c>
      <c r="H2119">
        <v>0</v>
      </c>
      <c r="I2119">
        <v>0</v>
      </c>
      <c r="J2119">
        <v>0</v>
      </c>
      <c r="K2119">
        <v>0</v>
      </c>
      <c r="L2119">
        <v>576</v>
      </c>
      <c r="M2119">
        <v>0</v>
      </c>
      <c r="N2119">
        <f>VLOOKUP(C2119,'Original PWC Results'!C:E,3,FALSE)</f>
        <v>626</v>
      </c>
      <c r="O2119">
        <f t="shared" si="171"/>
        <v>0.91373801916932906</v>
      </c>
      <c r="R2119">
        <f t="shared" si="166"/>
        <v>13</v>
      </c>
      <c r="S2119">
        <f t="shared" si="169"/>
        <v>19</v>
      </c>
    </row>
    <row r="2120" spans="1:19" x14ac:dyDescent="0.3">
      <c r="A2120">
        <f t="shared" si="170"/>
        <v>2119</v>
      </c>
      <c r="B2120" t="s">
        <v>4884</v>
      </c>
      <c r="C2120" t="str">
        <f t="shared" si="168"/>
        <v>asparagus_g_2_VegetableESA16b</v>
      </c>
      <c r="D2120">
        <v>622</v>
      </c>
      <c r="E2120">
        <v>622</v>
      </c>
      <c r="F2120">
        <v>0</v>
      </c>
      <c r="G2120">
        <v>0</v>
      </c>
      <c r="H2120">
        <v>0</v>
      </c>
      <c r="I2120">
        <v>0</v>
      </c>
      <c r="J2120">
        <v>0</v>
      </c>
      <c r="K2120">
        <v>0</v>
      </c>
      <c r="L2120">
        <v>625</v>
      </c>
      <c r="M2120">
        <v>0</v>
      </c>
      <c r="N2120">
        <f>VLOOKUP(C2120,'Original PWC Results'!C:E,3,FALSE)</f>
        <v>639</v>
      </c>
      <c r="O2120">
        <f t="shared" si="171"/>
        <v>0.97339593114240996</v>
      </c>
      <c r="R2120">
        <f t="shared" si="166"/>
        <v>13</v>
      </c>
      <c r="S2120">
        <f t="shared" si="169"/>
        <v>19</v>
      </c>
    </row>
    <row r="2121" spans="1:19" x14ac:dyDescent="0.3">
      <c r="A2121">
        <f t="shared" si="170"/>
        <v>2120</v>
      </c>
      <c r="B2121" t="s">
        <v>4885</v>
      </c>
      <c r="C2121" t="str">
        <f t="shared" si="168"/>
        <v>asparagus_g_2_VegetableESA17a</v>
      </c>
      <c r="D2121">
        <v>916</v>
      </c>
      <c r="E2121">
        <v>916</v>
      </c>
      <c r="F2121">
        <v>0</v>
      </c>
      <c r="G2121">
        <v>0</v>
      </c>
      <c r="H2121">
        <v>0</v>
      </c>
      <c r="I2121">
        <v>0</v>
      </c>
      <c r="J2121">
        <v>0</v>
      </c>
      <c r="K2121">
        <v>0</v>
      </c>
      <c r="L2121">
        <v>939</v>
      </c>
      <c r="M2121">
        <v>0</v>
      </c>
      <c r="N2121">
        <f>VLOOKUP(C2121,'Original PWC Results'!C:E,3,FALSE)</f>
        <v>1102</v>
      </c>
      <c r="O2121">
        <f t="shared" si="171"/>
        <v>0.83121597096188748</v>
      </c>
      <c r="R2121">
        <f t="shared" si="166"/>
        <v>13</v>
      </c>
      <c r="S2121">
        <f t="shared" si="169"/>
        <v>19</v>
      </c>
    </row>
    <row r="2122" spans="1:19" x14ac:dyDescent="0.3">
      <c r="A2122">
        <f t="shared" si="170"/>
        <v>2121</v>
      </c>
      <c r="B2122" t="s">
        <v>4886</v>
      </c>
      <c r="C2122" t="str">
        <f t="shared" si="168"/>
        <v>asparagus_g_2_VegetableESA17b</v>
      </c>
      <c r="D2122">
        <v>1261</v>
      </c>
      <c r="E2122">
        <v>1261</v>
      </c>
      <c r="F2122">
        <v>0</v>
      </c>
      <c r="G2122">
        <v>0</v>
      </c>
      <c r="H2122">
        <v>0</v>
      </c>
      <c r="I2122">
        <v>0</v>
      </c>
      <c r="J2122">
        <v>0</v>
      </c>
      <c r="K2122">
        <v>0</v>
      </c>
      <c r="L2122">
        <v>1291</v>
      </c>
      <c r="M2122">
        <v>0</v>
      </c>
      <c r="N2122">
        <f>VLOOKUP(C2122,'Original PWC Results'!C:E,3,FALSE)</f>
        <v>1326</v>
      </c>
      <c r="O2122">
        <f t="shared" si="171"/>
        <v>0.9509803921568627</v>
      </c>
      <c r="R2122">
        <f t="shared" si="166"/>
        <v>13</v>
      </c>
      <c r="S2122">
        <f t="shared" si="169"/>
        <v>19</v>
      </c>
    </row>
    <row r="2123" spans="1:19" x14ac:dyDescent="0.3">
      <c r="A2123">
        <f t="shared" si="170"/>
        <v>2122</v>
      </c>
      <c r="B2123" t="s">
        <v>4887</v>
      </c>
      <c r="C2123" t="str">
        <f t="shared" si="168"/>
        <v>asparagus_g_2_VegetableESA18a</v>
      </c>
      <c r="D2123">
        <v>985</v>
      </c>
      <c r="E2123">
        <v>985</v>
      </c>
      <c r="F2123">
        <v>0</v>
      </c>
      <c r="G2123">
        <v>0</v>
      </c>
      <c r="H2123">
        <v>0</v>
      </c>
      <c r="I2123">
        <v>0</v>
      </c>
      <c r="J2123">
        <v>0</v>
      </c>
      <c r="K2123">
        <v>0</v>
      </c>
      <c r="L2123">
        <v>992</v>
      </c>
      <c r="M2123">
        <v>0</v>
      </c>
      <c r="N2123">
        <f>VLOOKUP(C2123,'Original PWC Results'!C:E,3,FALSE)</f>
        <v>1102</v>
      </c>
      <c r="O2123">
        <f t="shared" si="171"/>
        <v>0.89382940108892917</v>
      </c>
      <c r="R2123">
        <f t="shared" si="166"/>
        <v>13</v>
      </c>
      <c r="S2123">
        <f t="shared" si="169"/>
        <v>19</v>
      </c>
    </row>
    <row r="2124" spans="1:19" x14ac:dyDescent="0.3">
      <c r="A2124">
        <f t="shared" si="170"/>
        <v>2123</v>
      </c>
      <c r="B2124" t="s">
        <v>4888</v>
      </c>
      <c r="C2124" t="str">
        <f t="shared" si="168"/>
        <v>asparagus_g_2_VegetableESA18b</v>
      </c>
      <c r="D2124">
        <v>1006</v>
      </c>
      <c r="E2124">
        <v>1006</v>
      </c>
      <c r="F2124">
        <v>0</v>
      </c>
      <c r="G2124">
        <v>0</v>
      </c>
      <c r="H2124">
        <v>0</v>
      </c>
      <c r="I2124">
        <v>0</v>
      </c>
      <c r="J2124">
        <v>0</v>
      </c>
      <c r="K2124">
        <v>0</v>
      </c>
      <c r="L2124">
        <v>1013</v>
      </c>
      <c r="M2124">
        <v>0</v>
      </c>
      <c r="N2124">
        <f>VLOOKUP(C2124,'Original PWC Results'!C:E,3,FALSE)</f>
        <v>1135</v>
      </c>
      <c r="O2124">
        <f t="shared" si="171"/>
        <v>0.88634361233480174</v>
      </c>
      <c r="R2124">
        <f t="shared" si="166"/>
        <v>13</v>
      </c>
      <c r="S2124">
        <f t="shared" si="169"/>
        <v>19</v>
      </c>
    </row>
    <row r="2125" spans="1:19" x14ac:dyDescent="0.3">
      <c r="A2125">
        <f t="shared" si="170"/>
        <v>2124</v>
      </c>
      <c r="B2125" t="s">
        <v>4889</v>
      </c>
      <c r="C2125" t="str">
        <f t="shared" si="168"/>
        <v>asparagus_g_2_VegetableESA19a</v>
      </c>
      <c r="D2125">
        <v>616</v>
      </c>
      <c r="E2125">
        <v>616</v>
      </c>
      <c r="F2125">
        <v>0</v>
      </c>
      <c r="G2125">
        <v>0</v>
      </c>
      <c r="H2125">
        <v>0</v>
      </c>
      <c r="I2125">
        <v>0</v>
      </c>
      <c r="J2125">
        <v>0</v>
      </c>
      <c r="K2125">
        <v>0</v>
      </c>
      <c r="L2125">
        <v>619</v>
      </c>
      <c r="M2125">
        <v>0</v>
      </c>
      <c r="N2125">
        <f>VLOOKUP(C2125,'Original PWC Results'!C:E,3,FALSE)</f>
        <v>731</v>
      </c>
      <c r="O2125">
        <f t="shared" si="171"/>
        <v>0.84268125854993159</v>
      </c>
      <c r="R2125">
        <f t="shared" si="166"/>
        <v>13</v>
      </c>
      <c r="S2125">
        <f t="shared" si="169"/>
        <v>19</v>
      </c>
    </row>
    <row r="2126" spans="1:19" x14ac:dyDescent="0.3">
      <c r="A2126">
        <f t="shared" si="170"/>
        <v>2125</v>
      </c>
      <c r="B2126" t="s">
        <v>4890</v>
      </c>
      <c r="C2126" t="str">
        <f t="shared" si="168"/>
        <v>asparagus_g_2_VegetableESA1</v>
      </c>
      <c r="D2126">
        <v>654</v>
      </c>
      <c r="E2126">
        <v>654</v>
      </c>
      <c r="F2126">
        <v>0</v>
      </c>
      <c r="G2126">
        <v>0</v>
      </c>
      <c r="H2126">
        <v>0</v>
      </c>
      <c r="I2126">
        <v>0</v>
      </c>
      <c r="J2126">
        <v>0</v>
      </c>
      <c r="K2126">
        <v>0</v>
      </c>
      <c r="L2126">
        <v>1003</v>
      </c>
      <c r="M2126">
        <v>0</v>
      </c>
      <c r="N2126">
        <f>VLOOKUP(C2126,'Original PWC Results'!C:E,3,FALSE)</f>
        <v>693</v>
      </c>
      <c r="O2126">
        <f t="shared" si="171"/>
        <v>0.94372294372294374</v>
      </c>
      <c r="R2126">
        <f t="shared" ref="R2126:R2189" si="172">SEARCH("run",B2126)</f>
        <v>13</v>
      </c>
      <c r="S2126">
        <f t="shared" si="169"/>
        <v>18</v>
      </c>
    </row>
    <row r="2127" spans="1:19" x14ac:dyDescent="0.3">
      <c r="A2127">
        <f t="shared" si="170"/>
        <v>2126</v>
      </c>
      <c r="B2127" t="s">
        <v>4891</v>
      </c>
      <c r="C2127" t="str">
        <f t="shared" si="168"/>
        <v>asparagus_g_2_VegetableESA19b</v>
      </c>
      <c r="D2127">
        <v>556</v>
      </c>
      <c r="E2127">
        <v>556</v>
      </c>
      <c r="F2127">
        <v>0</v>
      </c>
      <c r="G2127">
        <v>0</v>
      </c>
      <c r="H2127">
        <v>0</v>
      </c>
      <c r="I2127">
        <v>0</v>
      </c>
      <c r="J2127">
        <v>0</v>
      </c>
      <c r="K2127">
        <v>0</v>
      </c>
      <c r="L2127">
        <v>577</v>
      </c>
      <c r="M2127">
        <v>0</v>
      </c>
      <c r="N2127">
        <f>VLOOKUP(C2127,'Original PWC Results'!C:E,3,FALSE)</f>
        <v>568</v>
      </c>
      <c r="O2127">
        <f t="shared" si="171"/>
        <v>0.97887323943661975</v>
      </c>
      <c r="R2127">
        <f t="shared" si="172"/>
        <v>13</v>
      </c>
      <c r="S2127">
        <f t="shared" si="169"/>
        <v>19</v>
      </c>
    </row>
    <row r="2128" spans="1:19" x14ac:dyDescent="0.3">
      <c r="A2128">
        <f t="shared" si="170"/>
        <v>2127</v>
      </c>
      <c r="B2128" t="s">
        <v>4892</v>
      </c>
      <c r="C2128" t="str">
        <f t="shared" si="168"/>
        <v>asparagus_g_2_VegetableESA20a</v>
      </c>
      <c r="D2128">
        <v>685</v>
      </c>
      <c r="E2128">
        <v>685</v>
      </c>
      <c r="F2128">
        <v>0</v>
      </c>
      <c r="G2128">
        <v>0</v>
      </c>
      <c r="H2128">
        <v>0</v>
      </c>
      <c r="I2128">
        <v>0</v>
      </c>
      <c r="J2128">
        <v>0</v>
      </c>
      <c r="K2128">
        <v>0</v>
      </c>
      <c r="L2128">
        <v>686</v>
      </c>
      <c r="M2128">
        <v>0</v>
      </c>
      <c r="N2128">
        <f>VLOOKUP(C2128,'Original PWC Results'!C:E,3,FALSE)</f>
        <v>799</v>
      </c>
      <c r="O2128">
        <f t="shared" si="171"/>
        <v>0.85732165206508137</v>
      </c>
      <c r="R2128">
        <f t="shared" si="172"/>
        <v>13</v>
      </c>
      <c r="S2128">
        <f t="shared" si="169"/>
        <v>19</v>
      </c>
    </row>
    <row r="2129" spans="1:19" x14ac:dyDescent="0.3">
      <c r="A2129">
        <f t="shared" si="170"/>
        <v>2128</v>
      </c>
      <c r="B2129" t="s">
        <v>4893</v>
      </c>
      <c r="C2129" t="str">
        <f t="shared" si="168"/>
        <v>asparagus_g_2_VegetableESA20b</v>
      </c>
      <c r="D2129">
        <v>1148</v>
      </c>
      <c r="E2129">
        <v>1148</v>
      </c>
      <c r="F2129">
        <v>0</v>
      </c>
      <c r="G2129">
        <v>0</v>
      </c>
      <c r="H2129">
        <v>0</v>
      </c>
      <c r="I2129">
        <v>0</v>
      </c>
      <c r="J2129">
        <v>0</v>
      </c>
      <c r="K2129">
        <v>0</v>
      </c>
      <c r="L2129">
        <v>1150</v>
      </c>
      <c r="M2129">
        <v>0</v>
      </c>
      <c r="N2129">
        <f>VLOOKUP(C2129,'Original PWC Results'!C:E,3,FALSE)</f>
        <v>1712</v>
      </c>
      <c r="O2129">
        <f t="shared" si="171"/>
        <v>0.67056074766355145</v>
      </c>
      <c r="R2129">
        <f t="shared" si="172"/>
        <v>13</v>
      </c>
      <c r="S2129">
        <f t="shared" si="169"/>
        <v>19</v>
      </c>
    </row>
    <row r="2130" spans="1:19" x14ac:dyDescent="0.3">
      <c r="A2130">
        <f t="shared" si="170"/>
        <v>2129</v>
      </c>
      <c r="B2130" t="s">
        <v>4894</v>
      </c>
      <c r="C2130" t="str">
        <f t="shared" si="168"/>
        <v>asparagus_g_2_VegetableESA3</v>
      </c>
      <c r="D2130">
        <v>647</v>
      </c>
      <c r="E2130">
        <v>647</v>
      </c>
      <c r="F2130">
        <v>0</v>
      </c>
      <c r="G2130">
        <v>0</v>
      </c>
      <c r="H2130">
        <v>0</v>
      </c>
      <c r="I2130">
        <v>0</v>
      </c>
      <c r="J2130">
        <v>0</v>
      </c>
      <c r="K2130">
        <v>0</v>
      </c>
      <c r="L2130">
        <v>654</v>
      </c>
      <c r="M2130">
        <v>0</v>
      </c>
      <c r="N2130">
        <f>VLOOKUP(C2130,'Original PWC Results'!C:E,3,FALSE)</f>
        <v>696</v>
      </c>
      <c r="O2130">
        <f t="shared" si="171"/>
        <v>0.9295977011494253</v>
      </c>
      <c r="R2130">
        <f t="shared" si="172"/>
        <v>13</v>
      </c>
      <c r="S2130">
        <f t="shared" si="169"/>
        <v>19</v>
      </c>
    </row>
    <row r="2131" spans="1:19" x14ac:dyDescent="0.3">
      <c r="A2131">
        <f t="shared" si="170"/>
        <v>2130</v>
      </c>
      <c r="B2131" t="s">
        <v>4895</v>
      </c>
      <c r="C2131" t="str">
        <f t="shared" si="168"/>
        <v>asparagus_g_2_VegetableESA21</v>
      </c>
      <c r="D2131">
        <v>1027</v>
      </c>
      <c r="E2131">
        <v>1027</v>
      </c>
      <c r="F2131">
        <v>0</v>
      </c>
      <c r="G2131">
        <v>0</v>
      </c>
      <c r="H2131">
        <v>0</v>
      </c>
      <c r="I2131">
        <v>0</v>
      </c>
      <c r="J2131">
        <v>0</v>
      </c>
      <c r="K2131">
        <v>0</v>
      </c>
      <c r="L2131">
        <v>1029</v>
      </c>
      <c r="M2131">
        <v>0</v>
      </c>
      <c r="N2131">
        <f>VLOOKUP(C2131,'Original PWC Results'!C:E,3,FALSE)</f>
        <v>1629</v>
      </c>
      <c r="O2131">
        <f t="shared" si="171"/>
        <v>0.6304481276856968</v>
      </c>
      <c r="R2131">
        <f t="shared" si="172"/>
        <v>13</v>
      </c>
      <c r="S2131">
        <f t="shared" si="169"/>
        <v>19</v>
      </c>
    </row>
    <row r="2132" spans="1:19" x14ac:dyDescent="0.3">
      <c r="A2132">
        <f t="shared" si="170"/>
        <v>2131</v>
      </c>
      <c r="B2132" t="s">
        <v>4896</v>
      </c>
      <c r="C2132" t="str">
        <f t="shared" si="168"/>
        <v>asparagus_g_2_VegetableESA4</v>
      </c>
      <c r="D2132">
        <v>797</v>
      </c>
      <c r="E2132">
        <v>797</v>
      </c>
      <c r="F2132">
        <v>0</v>
      </c>
      <c r="G2132">
        <v>0</v>
      </c>
      <c r="H2132">
        <v>0</v>
      </c>
      <c r="I2132">
        <v>0</v>
      </c>
      <c r="J2132">
        <v>0</v>
      </c>
      <c r="K2132">
        <v>0</v>
      </c>
      <c r="L2132">
        <v>797</v>
      </c>
      <c r="M2132">
        <v>0</v>
      </c>
      <c r="N2132">
        <f>VLOOKUP(C2132,'Original PWC Results'!C:E,3,FALSE)</f>
        <v>1133</v>
      </c>
      <c r="O2132">
        <f t="shared" si="171"/>
        <v>0.70344218887908205</v>
      </c>
      <c r="R2132">
        <f t="shared" si="172"/>
        <v>13</v>
      </c>
      <c r="S2132">
        <f t="shared" si="169"/>
        <v>19</v>
      </c>
    </row>
    <row r="2133" spans="1:19" x14ac:dyDescent="0.3">
      <c r="A2133">
        <f t="shared" si="170"/>
        <v>2132</v>
      </c>
      <c r="B2133" t="s">
        <v>4897</v>
      </c>
      <c r="C2133" t="str">
        <f t="shared" si="168"/>
        <v>asparagus_g_2_VegetableESA5</v>
      </c>
      <c r="D2133">
        <v>867</v>
      </c>
      <c r="E2133">
        <v>867</v>
      </c>
      <c r="F2133">
        <v>0</v>
      </c>
      <c r="G2133">
        <v>0</v>
      </c>
      <c r="H2133">
        <v>0</v>
      </c>
      <c r="I2133">
        <v>0</v>
      </c>
      <c r="J2133">
        <v>0</v>
      </c>
      <c r="K2133">
        <v>0</v>
      </c>
      <c r="L2133">
        <v>891</v>
      </c>
      <c r="M2133">
        <v>0</v>
      </c>
      <c r="N2133">
        <f>VLOOKUP(C2133,'Original PWC Results'!C:E,3,FALSE)</f>
        <v>999</v>
      </c>
      <c r="O2133">
        <f t="shared" si="171"/>
        <v>0.86786786786786785</v>
      </c>
      <c r="R2133">
        <f t="shared" si="172"/>
        <v>13</v>
      </c>
      <c r="S2133">
        <f t="shared" si="169"/>
        <v>19</v>
      </c>
    </row>
    <row r="2134" spans="1:19" x14ac:dyDescent="0.3">
      <c r="A2134">
        <f t="shared" si="170"/>
        <v>2133</v>
      </c>
      <c r="B2134" t="s">
        <v>4898</v>
      </c>
      <c r="C2134" t="str">
        <f t="shared" si="168"/>
        <v>asparagus_g_2_VegetableESA6</v>
      </c>
      <c r="D2134">
        <v>919</v>
      </c>
      <c r="E2134">
        <v>919</v>
      </c>
      <c r="F2134">
        <v>0</v>
      </c>
      <c r="G2134">
        <v>0</v>
      </c>
      <c r="H2134">
        <v>0</v>
      </c>
      <c r="I2134">
        <v>0</v>
      </c>
      <c r="J2134">
        <v>0</v>
      </c>
      <c r="K2134">
        <v>0</v>
      </c>
      <c r="L2134">
        <v>930</v>
      </c>
      <c r="M2134">
        <v>0</v>
      </c>
      <c r="N2134">
        <f>VLOOKUP(C2134,'Original PWC Results'!C:E,3,FALSE)</f>
        <v>958</v>
      </c>
      <c r="O2134">
        <f t="shared" si="171"/>
        <v>0.95929018789144049</v>
      </c>
      <c r="R2134">
        <f t="shared" si="172"/>
        <v>13</v>
      </c>
      <c r="S2134">
        <f t="shared" si="169"/>
        <v>19</v>
      </c>
    </row>
    <row r="2135" spans="1:19" x14ac:dyDescent="0.3">
      <c r="A2135">
        <f t="shared" si="170"/>
        <v>2134</v>
      </c>
      <c r="B2135" t="s">
        <v>4899</v>
      </c>
      <c r="C2135" t="str">
        <f t="shared" si="168"/>
        <v>asparagus_g_2_VegetableESA7</v>
      </c>
      <c r="D2135">
        <v>1058</v>
      </c>
      <c r="E2135">
        <v>1058</v>
      </c>
      <c r="F2135">
        <v>0</v>
      </c>
      <c r="G2135">
        <v>0</v>
      </c>
      <c r="H2135">
        <v>0</v>
      </c>
      <c r="I2135">
        <v>0</v>
      </c>
      <c r="J2135">
        <v>0</v>
      </c>
      <c r="K2135">
        <v>0</v>
      </c>
      <c r="L2135">
        <v>1140</v>
      </c>
      <c r="M2135">
        <v>0</v>
      </c>
      <c r="N2135">
        <f>VLOOKUP(C2135,'Original PWC Results'!C:E,3,FALSE)</f>
        <v>1108</v>
      </c>
      <c r="O2135">
        <f t="shared" si="171"/>
        <v>0.95487364620938631</v>
      </c>
      <c r="R2135">
        <f t="shared" si="172"/>
        <v>13</v>
      </c>
      <c r="S2135">
        <f t="shared" si="169"/>
        <v>19</v>
      </c>
    </row>
    <row r="2136" spans="1:19" x14ac:dyDescent="0.3">
      <c r="A2136">
        <f t="shared" si="170"/>
        <v>2135</v>
      </c>
      <c r="B2136" t="s">
        <v>4900</v>
      </c>
      <c r="C2136" t="str">
        <f t="shared" si="168"/>
        <v>asparagus_g_2_VegetableESA8</v>
      </c>
      <c r="D2136">
        <v>505</v>
      </c>
      <c r="E2136">
        <v>505</v>
      </c>
      <c r="F2136">
        <v>0</v>
      </c>
      <c r="G2136">
        <v>0</v>
      </c>
      <c r="H2136">
        <v>0</v>
      </c>
      <c r="I2136">
        <v>0</v>
      </c>
      <c r="J2136">
        <v>0</v>
      </c>
      <c r="K2136">
        <v>0</v>
      </c>
      <c r="L2136">
        <v>506</v>
      </c>
      <c r="M2136">
        <v>0</v>
      </c>
      <c r="N2136">
        <f>VLOOKUP(C2136,'Original PWC Results'!C:E,3,FALSE)</f>
        <v>707</v>
      </c>
      <c r="O2136">
        <f t="shared" si="171"/>
        <v>0.7142857142857143</v>
      </c>
      <c r="R2136">
        <f t="shared" si="172"/>
        <v>13</v>
      </c>
      <c r="S2136">
        <f t="shared" si="169"/>
        <v>19</v>
      </c>
    </row>
    <row r="2137" spans="1:19" x14ac:dyDescent="0.3">
      <c r="A2137">
        <f t="shared" si="170"/>
        <v>2136</v>
      </c>
      <c r="B2137" t="s">
        <v>4901</v>
      </c>
      <c r="C2137" t="str">
        <f t="shared" si="168"/>
        <v>asparagus_g_2_VegetableESA10a</v>
      </c>
      <c r="D2137">
        <v>533</v>
      </c>
      <c r="E2137">
        <v>533</v>
      </c>
      <c r="F2137">
        <v>0</v>
      </c>
      <c r="G2137">
        <v>0</v>
      </c>
      <c r="H2137">
        <v>0</v>
      </c>
      <c r="I2137">
        <v>0</v>
      </c>
      <c r="J2137">
        <v>0</v>
      </c>
      <c r="K2137">
        <v>0</v>
      </c>
      <c r="L2137">
        <v>542</v>
      </c>
      <c r="M2137">
        <v>0</v>
      </c>
      <c r="N2137">
        <f>VLOOKUP(C2137,'Original PWC Results'!C:E,3,FALSE)</f>
        <v>598</v>
      </c>
      <c r="O2137">
        <f t="shared" si="171"/>
        <v>0.89130434782608692</v>
      </c>
      <c r="R2137">
        <f t="shared" si="172"/>
        <v>13</v>
      </c>
      <c r="S2137">
        <f t="shared" si="169"/>
        <v>18</v>
      </c>
    </row>
    <row r="2138" spans="1:19" x14ac:dyDescent="0.3">
      <c r="A2138">
        <f t="shared" si="170"/>
        <v>2137</v>
      </c>
      <c r="B2138" t="s">
        <v>4902</v>
      </c>
      <c r="C2138" t="str">
        <f t="shared" si="168"/>
        <v>asparagus_g_2_VegetableESA9</v>
      </c>
      <c r="D2138">
        <v>544</v>
      </c>
      <c r="E2138">
        <v>544</v>
      </c>
      <c r="F2138">
        <v>0</v>
      </c>
      <c r="G2138">
        <v>0</v>
      </c>
      <c r="H2138">
        <v>0</v>
      </c>
      <c r="I2138">
        <v>0</v>
      </c>
      <c r="J2138">
        <v>0</v>
      </c>
      <c r="K2138">
        <v>0</v>
      </c>
      <c r="L2138">
        <v>550</v>
      </c>
      <c r="M2138">
        <v>0</v>
      </c>
      <c r="N2138">
        <f>VLOOKUP(C2138,'Original PWC Results'!C:E,3,FALSE)</f>
        <v>612</v>
      </c>
      <c r="O2138">
        <f t="shared" si="171"/>
        <v>0.88888888888888884</v>
      </c>
      <c r="R2138">
        <f t="shared" si="172"/>
        <v>13</v>
      </c>
      <c r="S2138">
        <f t="shared" si="169"/>
        <v>19</v>
      </c>
    </row>
    <row r="2139" spans="1:19" x14ac:dyDescent="0.3">
      <c r="A2139">
        <f t="shared" si="170"/>
        <v>2138</v>
      </c>
      <c r="B2139" t="s">
        <v>4903</v>
      </c>
      <c r="C2139" t="str">
        <f t="shared" si="168"/>
        <v>asparagus_g_2_VegetableESA10b</v>
      </c>
      <c r="D2139">
        <v>651</v>
      </c>
      <c r="E2139">
        <v>651</v>
      </c>
      <c r="F2139">
        <v>0</v>
      </c>
      <c r="G2139">
        <v>0</v>
      </c>
      <c r="H2139">
        <v>0</v>
      </c>
      <c r="I2139">
        <v>0</v>
      </c>
      <c r="J2139">
        <v>0</v>
      </c>
      <c r="K2139">
        <v>0</v>
      </c>
      <c r="L2139">
        <v>684</v>
      </c>
      <c r="M2139">
        <v>0</v>
      </c>
      <c r="N2139">
        <f>VLOOKUP(C2139,'Original PWC Results'!C:E,3,FALSE)</f>
        <v>698</v>
      </c>
      <c r="O2139">
        <f t="shared" si="171"/>
        <v>0.93266475644699143</v>
      </c>
      <c r="R2139">
        <f t="shared" si="172"/>
        <v>13</v>
      </c>
      <c r="S2139">
        <f t="shared" si="169"/>
        <v>18</v>
      </c>
    </row>
    <row r="2140" spans="1:19" x14ac:dyDescent="0.3">
      <c r="A2140">
        <f t="shared" si="170"/>
        <v>2139</v>
      </c>
      <c r="B2140" t="s">
        <v>4904</v>
      </c>
      <c r="C2140" t="str">
        <f t="shared" si="168"/>
        <v>asparagus_g_2_VegetableESA11a</v>
      </c>
      <c r="D2140">
        <v>1424</v>
      </c>
      <c r="E2140">
        <v>1424</v>
      </c>
      <c r="F2140">
        <v>0</v>
      </c>
      <c r="G2140">
        <v>0</v>
      </c>
      <c r="H2140">
        <v>0</v>
      </c>
      <c r="I2140">
        <v>0</v>
      </c>
      <c r="J2140">
        <v>0</v>
      </c>
      <c r="K2140">
        <v>0</v>
      </c>
      <c r="L2140">
        <v>1453</v>
      </c>
      <c r="M2140">
        <v>0</v>
      </c>
      <c r="N2140">
        <f>VLOOKUP(C2140,'Original PWC Results'!C:E,3,FALSE)</f>
        <v>1635</v>
      </c>
      <c r="O2140">
        <f t="shared" si="171"/>
        <v>0.87094801223241591</v>
      </c>
      <c r="R2140">
        <f t="shared" si="172"/>
        <v>13</v>
      </c>
      <c r="S2140">
        <f t="shared" si="169"/>
        <v>18</v>
      </c>
    </row>
    <row r="2141" spans="1:19" x14ac:dyDescent="0.3">
      <c r="A2141">
        <f t="shared" si="170"/>
        <v>2140</v>
      </c>
      <c r="B2141" t="s">
        <v>4905</v>
      </c>
      <c r="C2141" t="str">
        <f t="shared" si="168"/>
        <v>asparagus_g_2_VegetableESA11b</v>
      </c>
      <c r="D2141">
        <v>1590</v>
      </c>
      <c r="E2141">
        <v>1590</v>
      </c>
      <c r="F2141">
        <v>0</v>
      </c>
      <c r="G2141">
        <v>0</v>
      </c>
      <c r="H2141">
        <v>0</v>
      </c>
      <c r="I2141">
        <v>0</v>
      </c>
      <c r="J2141">
        <v>0</v>
      </c>
      <c r="K2141">
        <v>0</v>
      </c>
      <c r="L2141">
        <v>1607</v>
      </c>
      <c r="M2141">
        <v>0</v>
      </c>
      <c r="N2141">
        <f>VLOOKUP(C2141,'Original PWC Results'!C:E,3,FALSE)</f>
        <v>1612</v>
      </c>
      <c r="O2141">
        <f t="shared" si="171"/>
        <v>0.98635235732009929</v>
      </c>
      <c r="R2141">
        <f t="shared" si="172"/>
        <v>13</v>
      </c>
      <c r="S2141">
        <f t="shared" si="169"/>
        <v>18</v>
      </c>
    </row>
    <row r="2142" spans="1:19" x14ac:dyDescent="0.3">
      <c r="A2142">
        <f t="shared" si="170"/>
        <v>2141</v>
      </c>
      <c r="B2142" t="s">
        <v>4906</v>
      </c>
      <c r="C2142" t="str">
        <f t="shared" si="168"/>
        <v>asparagus_g_2_VegetableESA12a</v>
      </c>
      <c r="D2142">
        <v>1314</v>
      </c>
      <c r="E2142">
        <v>1314</v>
      </c>
      <c r="F2142">
        <v>0</v>
      </c>
      <c r="G2142">
        <v>0</v>
      </c>
      <c r="H2142">
        <v>0</v>
      </c>
      <c r="I2142">
        <v>0</v>
      </c>
      <c r="J2142">
        <v>0</v>
      </c>
      <c r="K2142">
        <v>0</v>
      </c>
      <c r="L2142">
        <v>1331</v>
      </c>
      <c r="M2142">
        <v>0</v>
      </c>
      <c r="N2142">
        <f>VLOOKUP(C2142,'Original PWC Results'!C:E,3,FALSE)</f>
        <v>1542</v>
      </c>
      <c r="O2142">
        <f t="shared" si="171"/>
        <v>0.85214007782101164</v>
      </c>
      <c r="R2142">
        <f t="shared" si="172"/>
        <v>13</v>
      </c>
      <c r="S2142">
        <f t="shared" si="169"/>
        <v>18</v>
      </c>
    </row>
    <row r="2143" spans="1:19" x14ac:dyDescent="0.3">
      <c r="A2143">
        <f t="shared" si="170"/>
        <v>2142</v>
      </c>
      <c r="B2143" t="s">
        <v>4907</v>
      </c>
      <c r="C2143" t="str">
        <f t="shared" si="168"/>
        <v>asparagus_g_2_VegetableESA12b</v>
      </c>
      <c r="D2143">
        <v>1388</v>
      </c>
      <c r="E2143">
        <v>1388</v>
      </c>
      <c r="F2143">
        <v>0</v>
      </c>
      <c r="G2143">
        <v>0</v>
      </c>
      <c r="H2143">
        <v>0</v>
      </c>
      <c r="I2143">
        <v>0</v>
      </c>
      <c r="J2143">
        <v>0</v>
      </c>
      <c r="K2143">
        <v>0</v>
      </c>
      <c r="L2143">
        <v>1417</v>
      </c>
      <c r="M2143">
        <v>0</v>
      </c>
      <c r="N2143">
        <f>VLOOKUP(C2143,'Original PWC Results'!C:E,3,FALSE)</f>
        <v>1818</v>
      </c>
      <c r="O2143">
        <f t="shared" si="171"/>
        <v>0.76347634763476346</v>
      </c>
      <c r="R2143">
        <f t="shared" si="172"/>
        <v>13</v>
      </c>
      <c r="S2143">
        <f t="shared" si="169"/>
        <v>18</v>
      </c>
    </row>
    <row r="2144" spans="1:19" x14ac:dyDescent="0.3">
      <c r="A2144">
        <f t="shared" si="170"/>
        <v>2143</v>
      </c>
      <c r="B2144" t="s">
        <v>4908</v>
      </c>
      <c r="C2144" t="str">
        <f t="shared" si="168"/>
        <v>asparagus_g_2_VegetableESA13</v>
      </c>
      <c r="D2144">
        <v>1742</v>
      </c>
      <c r="E2144">
        <v>1742</v>
      </c>
      <c r="F2144">
        <v>0</v>
      </c>
      <c r="G2144">
        <v>0</v>
      </c>
      <c r="H2144">
        <v>0</v>
      </c>
      <c r="I2144">
        <v>0</v>
      </c>
      <c r="J2144">
        <v>0</v>
      </c>
      <c r="K2144">
        <v>0</v>
      </c>
      <c r="L2144">
        <v>1756</v>
      </c>
      <c r="M2144">
        <v>0</v>
      </c>
      <c r="N2144">
        <f>VLOOKUP(C2144,'Original PWC Results'!C:E,3,FALSE)</f>
        <v>1824</v>
      </c>
      <c r="O2144">
        <f t="shared" si="171"/>
        <v>0.95504385964912286</v>
      </c>
      <c r="R2144">
        <f t="shared" si="172"/>
        <v>13</v>
      </c>
      <c r="S2144">
        <f t="shared" si="169"/>
        <v>18</v>
      </c>
    </row>
    <row r="2145" spans="1:19" x14ac:dyDescent="0.3">
      <c r="A2145">
        <f t="shared" si="170"/>
        <v>2144</v>
      </c>
      <c r="B2145" t="s">
        <v>4909</v>
      </c>
      <c r="C2145" t="str">
        <f t="shared" si="168"/>
        <v>asparagus_g_2_VegetableESA14</v>
      </c>
      <c r="D2145">
        <v>1491</v>
      </c>
      <c r="E2145">
        <v>1491</v>
      </c>
      <c r="F2145">
        <v>0</v>
      </c>
      <c r="G2145">
        <v>0</v>
      </c>
      <c r="H2145">
        <v>0</v>
      </c>
      <c r="I2145">
        <v>0</v>
      </c>
      <c r="J2145">
        <v>0</v>
      </c>
      <c r="K2145">
        <v>0</v>
      </c>
      <c r="L2145">
        <v>1510</v>
      </c>
      <c r="M2145">
        <v>0</v>
      </c>
      <c r="N2145">
        <f>VLOOKUP(C2145,'Original PWC Results'!C:E,3,FALSE)</f>
        <v>1530</v>
      </c>
      <c r="O2145">
        <f t="shared" si="171"/>
        <v>0.97450980392156861</v>
      </c>
      <c r="R2145">
        <f t="shared" si="172"/>
        <v>13</v>
      </c>
      <c r="S2145">
        <f t="shared" si="169"/>
        <v>18</v>
      </c>
    </row>
    <row r="2146" spans="1:19" x14ac:dyDescent="0.3">
      <c r="A2146">
        <f t="shared" si="170"/>
        <v>2145</v>
      </c>
      <c r="B2146" t="s">
        <v>4910</v>
      </c>
      <c r="C2146" t="str">
        <f t="shared" si="168"/>
        <v>beans_g_2_VegetableESA1</v>
      </c>
      <c r="D2146">
        <v>450</v>
      </c>
      <c r="E2146">
        <v>450</v>
      </c>
      <c r="F2146">
        <v>0</v>
      </c>
      <c r="G2146">
        <v>0</v>
      </c>
      <c r="H2146">
        <v>0</v>
      </c>
      <c r="I2146">
        <v>0</v>
      </c>
      <c r="J2146">
        <v>0</v>
      </c>
      <c r="K2146">
        <v>0</v>
      </c>
      <c r="L2146">
        <v>730</v>
      </c>
      <c r="M2146">
        <v>0</v>
      </c>
      <c r="N2146">
        <f>VLOOKUP(C2146,'Original PWC Results'!C:E,3,FALSE)</f>
        <v>455</v>
      </c>
      <c r="O2146">
        <f t="shared" si="171"/>
        <v>0.98901098901098905</v>
      </c>
      <c r="R2146">
        <f t="shared" si="172"/>
        <v>9</v>
      </c>
      <c r="S2146">
        <f t="shared" si="169"/>
        <v>15</v>
      </c>
    </row>
    <row r="2147" spans="1:19" x14ac:dyDescent="0.3">
      <c r="A2147">
        <f t="shared" si="170"/>
        <v>2146</v>
      </c>
      <c r="B2147" t="s">
        <v>4911</v>
      </c>
      <c r="C2147" t="str">
        <f t="shared" si="168"/>
        <v>beans_g_2_VegetableESA2</v>
      </c>
      <c r="D2147">
        <v>667</v>
      </c>
      <c r="E2147">
        <v>667</v>
      </c>
      <c r="F2147">
        <v>0</v>
      </c>
      <c r="G2147">
        <v>0</v>
      </c>
      <c r="H2147">
        <v>0</v>
      </c>
      <c r="I2147">
        <v>0</v>
      </c>
      <c r="J2147">
        <v>0</v>
      </c>
      <c r="K2147">
        <v>0</v>
      </c>
      <c r="L2147">
        <v>710</v>
      </c>
      <c r="M2147">
        <v>0</v>
      </c>
      <c r="N2147">
        <f>VLOOKUP(C2147,'Original PWC Results'!C:E,3,FALSE)</f>
        <v>700</v>
      </c>
      <c r="O2147">
        <f t="shared" si="171"/>
        <v>0.95285714285714285</v>
      </c>
      <c r="R2147">
        <f t="shared" si="172"/>
        <v>9</v>
      </c>
      <c r="S2147">
        <f t="shared" si="169"/>
        <v>15</v>
      </c>
    </row>
    <row r="2148" spans="1:19" x14ac:dyDescent="0.3">
      <c r="A2148">
        <f t="shared" si="170"/>
        <v>2147</v>
      </c>
      <c r="B2148" t="s">
        <v>4912</v>
      </c>
      <c r="C2148" t="str">
        <f t="shared" si="168"/>
        <v>beans_g_2_VegetableESA3</v>
      </c>
      <c r="D2148">
        <v>487</v>
      </c>
      <c r="E2148">
        <v>487</v>
      </c>
      <c r="F2148">
        <v>0</v>
      </c>
      <c r="G2148">
        <v>0</v>
      </c>
      <c r="H2148">
        <v>0</v>
      </c>
      <c r="I2148">
        <v>0</v>
      </c>
      <c r="J2148">
        <v>0</v>
      </c>
      <c r="K2148">
        <v>0</v>
      </c>
      <c r="L2148">
        <v>492</v>
      </c>
      <c r="M2148">
        <v>0</v>
      </c>
      <c r="N2148">
        <f>VLOOKUP(C2148,'Original PWC Results'!C:E,3,FALSE)</f>
        <v>496</v>
      </c>
      <c r="O2148">
        <f t="shared" si="171"/>
        <v>0.98185483870967738</v>
      </c>
      <c r="R2148">
        <f t="shared" si="172"/>
        <v>9</v>
      </c>
      <c r="S2148">
        <f t="shared" si="169"/>
        <v>15</v>
      </c>
    </row>
    <row r="2149" spans="1:19" x14ac:dyDescent="0.3">
      <c r="A2149">
        <f t="shared" si="170"/>
        <v>2148</v>
      </c>
      <c r="B2149" t="s">
        <v>4913</v>
      </c>
      <c r="C2149" t="str">
        <f t="shared" si="168"/>
        <v>beans_g_2_VegetableESA4</v>
      </c>
      <c r="D2149">
        <v>574</v>
      </c>
      <c r="E2149">
        <v>574</v>
      </c>
      <c r="F2149">
        <v>0</v>
      </c>
      <c r="G2149">
        <v>0</v>
      </c>
      <c r="H2149">
        <v>0</v>
      </c>
      <c r="I2149">
        <v>0</v>
      </c>
      <c r="J2149">
        <v>0</v>
      </c>
      <c r="K2149">
        <v>0</v>
      </c>
      <c r="L2149">
        <v>574</v>
      </c>
      <c r="M2149">
        <v>0</v>
      </c>
      <c r="N2149">
        <f>VLOOKUP(C2149,'Original PWC Results'!C:E,3,FALSE)</f>
        <v>765</v>
      </c>
      <c r="O2149">
        <f t="shared" si="171"/>
        <v>0.75032679738562091</v>
      </c>
      <c r="R2149">
        <f t="shared" si="172"/>
        <v>9</v>
      </c>
      <c r="S2149">
        <f t="shared" si="169"/>
        <v>15</v>
      </c>
    </row>
    <row r="2150" spans="1:19" x14ac:dyDescent="0.3">
      <c r="A2150">
        <f t="shared" si="170"/>
        <v>2149</v>
      </c>
      <c r="B2150" t="s">
        <v>4914</v>
      </c>
      <c r="C2150" t="str">
        <f t="shared" si="168"/>
        <v>beans_g_2_VegetableESA5</v>
      </c>
      <c r="D2150">
        <v>635</v>
      </c>
      <c r="E2150">
        <v>635</v>
      </c>
      <c r="F2150">
        <v>0</v>
      </c>
      <c r="G2150">
        <v>0</v>
      </c>
      <c r="H2150">
        <v>0</v>
      </c>
      <c r="I2150">
        <v>0</v>
      </c>
      <c r="J2150">
        <v>0</v>
      </c>
      <c r="K2150">
        <v>0</v>
      </c>
      <c r="L2150">
        <v>650</v>
      </c>
      <c r="M2150">
        <v>0</v>
      </c>
      <c r="N2150">
        <f>VLOOKUP(C2150,'Original PWC Results'!C:E,3,FALSE)</f>
        <v>668</v>
      </c>
      <c r="O2150">
        <f t="shared" si="171"/>
        <v>0.95059880239520955</v>
      </c>
      <c r="R2150">
        <f t="shared" si="172"/>
        <v>9</v>
      </c>
      <c r="S2150">
        <f t="shared" si="169"/>
        <v>15</v>
      </c>
    </row>
    <row r="2151" spans="1:19" x14ac:dyDescent="0.3">
      <c r="A2151">
        <f t="shared" si="170"/>
        <v>2150</v>
      </c>
      <c r="B2151" t="s">
        <v>4915</v>
      </c>
      <c r="C2151" t="str">
        <f t="shared" si="168"/>
        <v>beans_g_2_VegetableESA6</v>
      </c>
      <c r="D2151">
        <v>568</v>
      </c>
      <c r="E2151">
        <v>568</v>
      </c>
      <c r="F2151">
        <v>0</v>
      </c>
      <c r="G2151">
        <v>0</v>
      </c>
      <c r="H2151">
        <v>0</v>
      </c>
      <c r="I2151">
        <v>0</v>
      </c>
      <c r="J2151">
        <v>0</v>
      </c>
      <c r="K2151">
        <v>0</v>
      </c>
      <c r="L2151">
        <v>580</v>
      </c>
      <c r="M2151">
        <v>0</v>
      </c>
      <c r="N2151">
        <f>VLOOKUP(C2151,'Original PWC Results'!C:E,3,FALSE)</f>
        <v>624</v>
      </c>
      <c r="O2151">
        <f t="shared" si="171"/>
        <v>0.91025641025641024</v>
      </c>
      <c r="R2151">
        <f t="shared" si="172"/>
        <v>9</v>
      </c>
      <c r="S2151">
        <f t="shared" si="169"/>
        <v>15</v>
      </c>
    </row>
    <row r="2152" spans="1:19" x14ac:dyDescent="0.3">
      <c r="A2152">
        <f t="shared" si="170"/>
        <v>2151</v>
      </c>
      <c r="B2152" t="s">
        <v>4916</v>
      </c>
      <c r="C2152" t="str">
        <f t="shared" si="168"/>
        <v>beans_g_2_VegetableESA7</v>
      </c>
      <c r="D2152">
        <v>808</v>
      </c>
      <c r="E2152">
        <v>808</v>
      </c>
      <c r="F2152">
        <v>0</v>
      </c>
      <c r="G2152">
        <v>0</v>
      </c>
      <c r="H2152">
        <v>0</v>
      </c>
      <c r="I2152">
        <v>0</v>
      </c>
      <c r="J2152">
        <v>0</v>
      </c>
      <c r="K2152">
        <v>0</v>
      </c>
      <c r="L2152">
        <v>870</v>
      </c>
      <c r="M2152">
        <v>0</v>
      </c>
      <c r="N2152">
        <f>VLOOKUP(C2152,'Original PWC Results'!C:E,3,FALSE)</f>
        <v>846</v>
      </c>
      <c r="O2152">
        <f t="shared" si="171"/>
        <v>0.95508274231678492</v>
      </c>
      <c r="R2152">
        <f t="shared" si="172"/>
        <v>9</v>
      </c>
      <c r="S2152">
        <f t="shared" si="169"/>
        <v>15</v>
      </c>
    </row>
    <row r="2153" spans="1:19" x14ac:dyDescent="0.3">
      <c r="A2153">
        <f t="shared" si="170"/>
        <v>2152</v>
      </c>
      <c r="B2153" t="s">
        <v>4917</v>
      </c>
      <c r="C2153" t="str">
        <f t="shared" si="168"/>
        <v>beans_g_2_VegetableESA8</v>
      </c>
      <c r="D2153">
        <v>394</v>
      </c>
      <c r="E2153">
        <v>394</v>
      </c>
      <c r="F2153">
        <v>0</v>
      </c>
      <c r="G2153">
        <v>0</v>
      </c>
      <c r="H2153">
        <v>0</v>
      </c>
      <c r="I2153">
        <v>0</v>
      </c>
      <c r="J2153">
        <v>0</v>
      </c>
      <c r="K2153">
        <v>0</v>
      </c>
      <c r="L2153">
        <v>394</v>
      </c>
      <c r="M2153">
        <v>0</v>
      </c>
      <c r="N2153">
        <f>VLOOKUP(C2153,'Original PWC Results'!C:E,3,FALSE)</f>
        <v>646</v>
      </c>
      <c r="O2153">
        <f t="shared" si="171"/>
        <v>0.6099071207430341</v>
      </c>
      <c r="R2153">
        <f t="shared" si="172"/>
        <v>9</v>
      </c>
      <c r="S2153">
        <f t="shared" si="169"/>
        <v>15</v>
      </c>
    </row>
    <row r="2154" spans="1:19" x14ac:dyDescent="0.3">
      <c r="A2154">
        <f t="shared" si="170"/>
        <v>2153</v>
      </c>
      <c r="B2154" t="s">
        <v>4918</v>
      </c>
      <c r="C2154" t="str">
        <f t="shared" si="168"/>
        <v>beans_g_2_VegetableESA9</v>
      </c>
      <c r="D2154">
        <v>378</v>
      </c>
      <c r="E2154">
        <v>378</v>
      </c>
      <c r="F2154">
        <v>0</v>
      </c>
      <c r="G2154">
        <v>0</v>
      </c>
      <c r="H2154">
        <v>0</v>
      </c>
      <c r="I2154">
        <v>0</v>
      </c>
      <c r="J2154">
        <v>0</v>
      </c>
      <c r="K2154">
        <v>0</v>
      </c>
      <c r="L2154">
        <v>385</v>
      </c>
      <c r="M2154">
        <v>0</v>
      </c>
      <c r="N2154">
        <f>VLOOKUP(C2154,'Original PWC Results'!C:E,3,FALSE)</f>
        <v>396</v>
      </c>
      <c r="O2154">
        <f t="shared" si="171"/>
        <v>0.95454545454545459</v>
      </c>
      <c r="R2154">
        <f t="shared" si="172"/>
        <v>9</v>
      </c>
      <c r="S2154">
        <f t="shared" si="169"/>
        <v>15</v>
      </c>
    </row>
    <row r="2155" spans="1:19" x14ac:dyDescent="0.3">
      <c r="A2155">
        <f t="shared" si="170"/>
        <v>2154</v>
      </c>
      <c r="B2155" t="s">
        <v>4919</v>
      </c>
      <c r="C2155" t="str">
        <f t="shared" si="168"/>
        <v>beans_g_2_VegetableESA10a</v>
      </c>
      <c r="D2155">
        <v>373</v>
      </c>
      <c r="E2155">
        <v>373</v>
      </c>
      <c r="F2155">
        <v>0</v>
      </c>
      <c r="G2155">
        <v>0</v>
      </c>
      <c r="H2155">
        <v>0</v>
      </c>
      <c r="I2155">
        <v>0</v>
      </c>
      <c r="J2155">
        <v>0</v>
      </c>
      <c r="K2155">
        <v>0</v>
      </c>
      <c r="L2155">
        <v>382</v>
      </c>
      <c r="M2155">
        <v>0</v>
      </c>
      <c r="N2155">
        <f>VLOOKUP(C2155,'Original PWC Results'!C:E,3,FALSE)</f>
        <v>384</v>
      </c>
      <c r="O2155">
        <f t="shared" si="171"/>
        <v>0.97135416666666663</v>
      </c>
      <c r="R2155">
        <f t="shared" si="172"/>
        <v>9</v>
      </c>
      <c r="S2155">
        <f t="shared" si="169"/>
        <v>15</v>
      </c>
    </row>
    <row r="2156" spans="1:19" x14ac:dyDescent="0.3">
      <c r="A2156">
        <f t="shared" si="170"/>
        <v>2155</v>
      </c>
      <c r="B2156" t="s">
        <v>4920</v>
      </c>
      <c r="C2156" t="str">
        <f t="shared" si="168"/>
        <v>beans_g_2_VegetableESA10b</v>
      </c>
      <c r="D2156">
        <v>435</v>
      </c>
      <c r="E2156">
        <v>435</v>
      </c>
      <c r="F2156">
        <v>0</v>
      </c>
      <c r="G2156">
        <v>0</v>
      </c>
      <c r="H2156">
        <v>0</v>
      </c>
      <c r="I2156">
        <v>0</v>
      </c>
      <c r="J2156">
        <v>0</v>
      </c>
      <c r="K2156">
        <v>0</v>
      </c>
      <c r="L2156">
        <v>453</v>
      </c>
      <c r="M2156">
        <v>0</v>
      </c>
      <c r="N2156">
        <f>VLOOKUP(C2156,'Original PWC Results'!C:E,3,FALSE)</f>
        <v>471</v>
      </c>
      <c r="O2156">
        <f t="shared" si="171"/>
        <v>0.92356687898089174</v>
      </c>
      <c r="R2156">
        <f t="shared" si="172"/>
        <v>9</v>
      </c>
      <c r="S2156">
        <f t="shared" si="169"/>
        <v>15</v>
      </c>
    </row>
    <row r="2157" spans="1:19" x14ac:dyDescent="0.3">
      <c r="A2157">
        <f t="shared" si="170"/>
        <v>2156</v>
      </c>
      <c r="B2157" t="s">
        <v>4921</v>
      </c>
      <c r="C2157" t="str">
        <f t="shared" si="168"/>
        <v>beans_g_2_VegetableESA11a</v>
      </c>
      <c r="D2157">
        <v>994</v>
      </c>
      <c r="E2157">
        <v>994</v>
      </c>
      <c r="F2157">
        <v>0</v>
      </c>
      <c r="G2157">
        <v>0</v>
      </c>
      <c r="H2157">
        <v>0</v>
      </c>
      <c r="I2157">
        <v>0</v>
      </c>
      <c r="J2157">
        <v>0</v>
      </c>
      <c r="K2157">
        <v>0</v>
      </c>
      <c r="L2157">
        <v>1008</v>
      </c>
      <c r="M2157">
        <v>0</v>
      </c>
      <c r="N2157">
        <f>VLOOKUP(C2157,'Original PWC Results'!C:E,3,FALSE)</f>
        <v>1003</v>
      </c>
      <c r="O2157">
        <f t="shared" si="171"/>
        <v>0.99102691924227315</v>
      </c>
      <c r="R2157">
        <f t="shared" si="172"/>
        <v>9</v>
      </c>
      <c r="S2157">
        <f t="shared" si="169"/>
        <v>15</v>
      </c>
    </row>
    <row r="2158" spans="1:19" x14ac:dyDescent="0.3">
      <c r="A2158">
        <f t="shared" si="170"/>
        <v>2157</v>
      </c>
      <c r="B2158" t="s">
        <v>4922</v>
      </c>
      <c r="C2158" t="str">
        <f t="shared" si="168"/>
        <v>beans_g_2_VegetableESA11b</v>
      </c>
      <c r="D2158">
        <v>913</v>
      </c>
      <c r="E2158">
        <v>913</v>
      </c>
      <c r="F2158">
        <v>0</v>
      </c>
      <c r="G2158">
        <v>0</v>
      </c>
      <c r="H2158">
        <v>0</v>
      </c>
      <c r="I2158">
        <v>0</v>
      </c>
      <c r="J2158">
        <v>0</v>
      </c>
      <c r="K2158">
        <v>0</v>
      </c>
      <c r="L2158">
        <v>921</v>
      </c>
      <c r="M2158">
        <v>0</v>
      </c>
      <c r="N2158">
        <f>VLOOKUP(C2158,'Original PWC Results'!C:E,3,FALSE)</f>
        <v>928</v>
      </c>
      <c r="O2158">
        <f t="shared" si="171"/>
        <v>0.98383620689655171</v>
      </c>
      <c r="R2158">
        <f t="shared" si="172"/>
        <v>9</v>
      </c>
      <c r="S2158">
        <f t="shared" si="169"/>
        <v>15</v>
      </c>
    </row>
    <row r="2159" spans="1:19" x14ac:dyDescent="0.3">
      <c r="A2159">
        <f t="shared" si="170"/>
        <v>2158</v>
      </c>
      <c r="B2159" t="s">
        <v>4923</v>
      </c>
      <c r="C2159" t="str">
        <f t="shared" si="168"/>
        <v>beans_g_2_VegetableESA12a</v>
      </c>
      <c r="D2159">
        <v>954</v>
      </c>
      <c r="E2159">
        <v>954</v>
      </c>
      <c r="F2159">
        <v>0</v>
      </c>
      <c r="G2159">
        <v>0</v>
      </c>
      <c r="H2159">
        <v>0</v>
      </c>
      <c r="I2159">
        <v>0</v>
      </c>
      <c r="J2159">
        <v>0</v>
      </c>
      <c r="K2159">
        <v>0</v>
      </c>
      <c r="L2159">
        <v>971</v>
      </c>
      <c r="M2159">
        <v>0</v>
      </c>
      <c r="N2159">
        <f>VLOOKUP(C2159,'Original PWC Results'!C:E,3,FALSE)</f>
        <v>977</v>
      </c>
      <c r="O2159">
        <f t="shared" si="171"/>
        <v>0.97645854657113618</v>
      </c>
      <c r="R2159">
        <f t="shared" si="172"/>
        <v>9</v>
      </c>
      <c r="S2159">
        <f t="shared" si="169"/>
        <v>15</v>
      </c>
    </row>
    <row r="2160" spans="1:19" x14ac:dyDescent="0.3">
      <c r="A2160">
        <f t="shared" si="170"/>
        <v>2159</v>
      </c>
      <c r="B2160" t="s">
        <v>4924</v>
      </c>
      <c r="C2160" t="str">
        <f t="shared" si="168"/>
        <v>beans_g_2_VegetableESA12b</v>
      </c>
      <c r="D2160">
        <v>1041</v>
      </c>
      <c r="E2160">
        <v>1041</v>
      </c>
      <c r="F2160">
        <v>0</v>
      </c>
      <c r="G2160">
        <v>0</v>
      </c>
      <c r="H2160">
        <v>0</v>
      </c>
      <c r="I2160">
        <v>0</v>
      </c>
      <c r="J2160">
        <v>0</v>
      </c>
      <c r="K2160">
        <v>0</v>
      </c>
      <c r="L2160">
        <v>1060</v>
      </c>
      <c r="M2160">
        <v>0</v>
      </c>
      <c r="N2160">
        <f>VLOOKUP(C2160,'Original PWC Results'!C:E,3,FALSE)</f>
        <v>1075</v>
      </c>
      <c r="O2160">
        <f t="shared" si="171"/>
        <v>0.96837209302325578</v>
      </c>
      <c r="R2160">
        <f t="shared" si="172"/>
        <v>9</v>
      </c>
      <c r="S2160">
        <f t="shared" si="169"/>
        <v>15</v>
      </c>
    </row>
    <row r="2161" spans="1:19" x14ac:dyDescent="0.3">
      <c r="A2161">
        <f t="shared" si="170"/>
        <v>2160</v>
      </c>
      <c r="B2161" t="s">
        <v>4925</v>
      </c>
      <c r="C2161" t="str">
        <f t="shared" si="168"/>
        <v>beans_g_2_VegetableESA13</v>
      </c>
      <c r="D2161">
        <v>1168</v>
      </c>
      <c r="E2161">
        <v>1168</v>
      </c>
      <c r="F2161">
        <v>0</v>
      </c>
      <c r="G2161">
        <v>0</v>
      </c>
      <c r="H2161">
        <v>0</v>
      </c>
      <c r="I2161">
        <v>0</v>
      </c>
      <c r="J2161">
        <v>0</v>
      </c>
      <c r="K2161">
        <v>0</v>
      </c>
      <c r="L2161">
        <v>1178</v>
      </c>
      <c r="M2161">
        <v>0</v>
      </c>
      <c r="N2161">
        <f>VLOOKUP(C2161,'Original PWC Results'!C:E,3,FALSE)</f>
        <v>1269</v>
      </c>
      <c r="O2161">
        <f t="shared" si="171"/>
        <v>0.92040977147360126</v>
      </c>
      <c r="R2161">
        <f t="shared" si="172"/>
        <v>9</v>
      </c>
      <c r="S2161">
        <f t="shared" si="169"/>
        <v>15</v>
      </c>
    </row>
    <row r="2162" spans="1:19" x14ac:dyDescent="0.3">
      <c r="A2162">
        <f t="shared" si="170"/>
        <v>2161</v>
      </c>
      <c r="B2162" t="s">
        <v>4926</v>
      </c>
      <c r="C2162" t="str">
        <f t="shared" si="168"/>
        <v>beans_g_2_VegetableESA14</v>
      </c>
      <c r="D2162">
        <v>849</v>
      </c>
      <c r="E2162">
        <v>849</v>
      </c>
      <c r="F2162">
        <v>0</v>
      </c>
      <c r="G2162">
        <v>0</v>
      </c>
      <c r="H2162">
        <v>0</v>
      </c>
      <c r="I2162">
        <v>0</v>
      </c>
      <c r="J2162">
        <v>0</v>
      </c>
      <c r="K2162">
        <v>0</v>
      </c>
      <c r="L2162">
        <v>855</v>
      </c>
      <c r="M2162">
        <v>0</v>
      </c>
      <c r="N2162">
        <f>VLOOKUP(C2162,'Original PWC Results'!C:E,3,FALSE)</f>
        <v>877</v>
      </c>
      <c r="O2162">
        <f t="shared" si="171"/>
        <v>0.96807297605473208</v>
      </c>
      <c r="R2162">
        <f t="shared" si="172"/>
        <v>9</v>
      </c>
      <c r="S2162">
        <f t="shared" si="169"/>
        <v>15</v>
      </c>
    </row>
    <row r="2163" spans="1:19" x14ac:dyDescent="0.3">
      <c r="A2163">
        <f t="shared" si="170"/>
        <v>2162</v>
      </c>
      <c r="B2163" t="s">
        <v>4927</v>
      </c>
      <c r="C2163" t="str">
        <f t="shared" si="168"/>
        <v>beans_g_2_VegetableESA15a</v>
      </c>
      <c r="D2163">
        <v>1358</v>
      </c>
      <c r="E2163">
        <v>1358</v>
      </c>
      <c r="F2163">
        <v>0</v>
      </c>
      <c r="G2163">
        <v>0</v>
      </c>
      <c r="H2163">
        <v>0</v>
      </c>
      <c r="I2163">
        <v>0</v>
      </c>
      <c r="J2163">
        <v>0</v>
      </c>
      <c r="K2163">
        <v>0</v>
      </c>
      <c r="L2163">
        <v>1372</v>
      </c>
      <c r="M2163">
        <v>0</v>
      </c>
      <c r="N2163">
        <f>VLOOKUP(C2163,'Original PWC Results'!C:E,3,FALSE)</f>
        <v>1659</v>
      </c>
      <c r="O2163">
        <f t="shared" si="171"/>
        <v>0.81856540084388185</v>
      </c>
      <c r="R2163">
        <f t="shared" si="172"/>
        <v>9</v>
      </c>
      <c r="S2163">
        <f t="shared" si="169"/>
        <v>15</v>
      </c>
    </row>
    <row r="2164" spans="1:19" x14ac:dyDescent="0.3">
      <c r="A2164">
        <f t="shared" si="170"/>
        <v>2163</v>
      </c>
      <c r="B2164" t="s">
        <v>4928</v>
      </c>
      <c r="C2164" t="str">
        <f t="shared" si="168"/>
        <v>beans_g_2_VegetableESA15b</v>
      </c>
      <c r="D2164">
        <v>1423</v>
      </c>
      <c r="E2164">
        <v>1423</v>
      </c>
      <c r="F2164">
        <v>0</v>
      </c>
      <c r="G2164">
        <v>0</v>
      </c>
      <c r="H2164">
        <v>0</v>
      </c>
      <c r="I2164">
        <v>0</v>
      </c>
      <c r="J2164">
        <v>0</v>
      </c>
      <c r="K2164">
        <v>0</v>
      </c>
      <c r="L2164">
        <v>1438</v>
      </c>
      <c r="M2164">
        <v>0</v>
      </c>
      <c r="N2164">
        <f>VLOOKUP(C2164,'Original PWC Results'!C:E,3,FALSE)</f>
        <v>1918</v>
      </c>
      <c r="O2164">
        <f t="shared" si="171"/>
        <v>0.74191866527632955</v>
      </c>
      <c r="R2164">
        <f t="shared" si="172"/>
        <v>9</v>
      </c>
      <c r="S2164">
        <f t="shared" si="169"/>
        <v>15</v>
      </c>
    </row>
    <row r="2165" spans="1:19" x14ac:dyDescent="0.3">
      <c r="A2165">
        <f t="shared" si="170"/>
        <v>2164</v>
      </c>
      <c r="B2165" t="s">
        <v>4929</v>
      </c>
      <c r="C2165" t="str">
        <f t="shared" si="168"/>
        <v>beans_g_2_VegetableESA16a</v>
      </c>
      <c r="D2165">
        <v>575</v>
      </c>
      <c r="E2165">
        <v>575</v>
      </c>
      <c r="F2165">
        <v>0</v>
      </c>
      <c r="G2165">
        <v>0</v>
      </c>
      <c r="H2165">
        <v>0</v>
      </c>
      <c r="I2165">
        <v>0</v>
      </c>
      <c r="J2165">
        <v>0</v>
      </c>
      <c r="K2165">
        <v>0</v>
      </c>
      <c r="L2165">
        <v>579</v>
      </c>
      <c r="M2165">
        <v>0</v>
      </c>
      <c r="N2165">
        <f>VLOOKUP(C2165,'Original PWC Results'!C:E,3,FALSE)</f>
        <v>673</v>
      </c>
      <c r="O2165">
        <f t="shared" si="171"/>
        <v>0.85438335809806831</v>
      </c>
      <c r="R2165">
        <f t="shared" si="172"/>
        <v>9</v>
      </c>
      <c r="S2165">
        <f t="shared" si="169"/>
        <v>15</v>
      </c>
    </row>
    <row r="2166" spans="1:19" x14ac:dyDescent="0.3">
      <c r="A2166">
        <f t="shared" si="170"/>
        <v>2165</v>
      </c>
      <c r="B2166" t="s">
        <v>4930</v>
      </c>
      <c r="C2166" t="str">
        <f t="shared" si="168"/>
        <v>beans_g_2_VegetableESA16b</v>
      </c>
      <c r="D2166">
        <v>596</v>
      </c>
      <c r="E2166">
        <v>596</v>
      </c>
      <c r="F2166">
        <v>0</v>
      </c>
      <c r="G2166">
        <v>0</v>
      </c>
      <c r="H2166">
        <v>0</v>
      </c>
      <c r="I2166">
        <v>0</v>
      </c>
      <c r="J2166">
        <v>0</v>
      </c>
      <c r="K2166">
        <v>0</v>
      </c>
      <c r="L2166">
        <v>600</v>
      </c>
      <c r="M2166">
        <v>0</v>
      </c>
      <c r="N2166">
        <f>VLOOKUP(C2166,'Original PWC Results'!C:E,3,FALSE)</f>
        <v>623</v>
      </c>
      <c r="O2166">
        <f t="shared" si="171"/>
        <v>0.956661316211878</v>
      </c>
      <c r="R2166">
        <f t="shared" si="172"/>
        <v>9</v>
      </c>
      <c r="S2166">
        <f t="shared" si="169"/>
        <v>15</v>
      </c>
    </row>
    <row r="2167" spans="1:19" x14ac:dyDescent="0.3">
      <c r="A2167">
        <f t="shared" si="170"/>
        <v>2166</v>
      </c>
      <c r="B2167" t="s">
        <v>4931</v>
      </c>
      <c r="C2167" t="str">
        <f t="shared" si="168"/>
        <v>beans_g_2_VegetableESA17a</v>
      </c>
      <c r="D2167">
        <v>699</v>
      </c>
      <c r="E2167">
        <v>699</v>
      </c>
      <c r="F2167">
        <v>0</v>
      </c>
      <c r="G2167">
        <v>0</v>
      </c>
      <c r="H2167">
        <v>0</v>
      </c>
      <c r="I2167">
        <v>0</v>
      </c>
      <c r="J2167">
        <v>0</v>
      </c>
      <c r="K2167">
        <v>0</v>
      </c>
      <c r="L2167">
        <v>716</v>
      </c>
      <c r="M2167">
        <v>0</v>
      </c>
      <c r="N2167">
        <f>VLOOKUP(C2167,'Original PWC Results'!C:E,3,FALSE)</f>
        <v>800</v>
      </c>
      <c r="O2167">
        <f t="shared" si="171"/>
        <v>0.87375000000000003</v>
      </c>
      <c r="R2167">
        <f t="shared" si="172"/>
        <v>9</v>
      </c>
      <c r="S2167">
        <f t="shared" si="169"/>
        <v>15</v>
      </c>
    </row>
    <row r="2168" spans="1:19" x14ac:dyDescent="0.3">
      <c r="A2168">
        <f t="shared" si="170"/>
        <v>2167</v>
      </c>
      <c r="B2168" t="s">
        <v>4932</v>
      </c>
      <c r="C2168" t="str">
        <f t="shared" si="168"/>
        <v>beans_g_2_VegetableESA17b</v>
      </c>
      <c r="D2168">
        <v>744</v>
      </c>
      <c r="E2168">
        <v>744</v>
      </c>
      <c r="F2168">
        <v>0</v>
      </c>
      <c r="G2168">
        <v>0</v>
      </c>
      <c r="H2168">
        <v>0</v>
      </c>
      <c r="I2168">
        <v>0</v>
      </c>
      <c r="J2168">
        <v>0</v>
      </c>
      <c r="K2168">
        <v>0</v>
      </c>
      <c r="L2168">
        <v>759</v>
      </c>
      <c r="M2168">
        <v>0</v>
      </c>
      <c r="N2168">
        <f>VLOOKUP(C2168,'Original PWC Results'!C:E,3,FALSE)</f>
        <v>787</v>
      </c>
      <c r="O2168">
        <f t="shared" si="171"/>
        <v>0.94536213468869124</v>
      </c>
      <c r="R2168">
        <f t="shared" si="172"/>
        <v>9</v>
      </c>
      <c r="S2168">
        <f t="shared" si="169"/>
        <v>15</v>
      </c>
    </row>
    <row r="2169" spans="1:19" x14ac:dyDescent="0.3">
      <c r="A2169">
        <f t="shared" si="170"/>
        <v>2168</v>
      </c>
      <c r="B2169" t="s">
        <v>4933</v>
      </c>
      <c r="C2169" t="str">
        <f t="shared" si="168"/>
        <v>beans_g_2_VegetableESA18a</v>
      </c>
      <c r="D2169">
        <v>770</v>
      </c>
      <c r="E2169">
        <v>770</v>
      </c>
      <c r="F2169">
        <v>0</v>
      </c>
      <c r="G2169">
        <v>0</v>
      </c>
      <c r="H2169">
        <v>0</v>
      </c>
      <c r="I2169">
        <v>0</v>
      </c>
      <c r="J2169">
        <v>0</v>
      </c>
      <c r="K2169">
        <v>0</v>
      </c>
      <c r="L2169">
        <v>776</v>
      </c>
      <c r="M2169">
        <v>0</v>
      </c>
      <c r="N2169">
        <f>VLOOKUP(C2169,'Original PWC Results'!C:E,3,FALSE)</f>
        <v>852</v>
      </c>
      <c r="O2169">
        <f t="shared" si="171"/>
        <v>0.90375586854460099</v>
      </c>
      <c r="R2169">
        <f t="shared" si="172"/>
        <v>9</v>
      </c>
      <c r="S2169">
        <f t="shared" si="169"/>
        <v>15</v>
      </c>
    </row>
    <row r="2170" spans="1:19" x14ac:dyDescent="0.3">
      <c r="A2170">
        <f t="shared" si="170"/>
        <v>2169</v>
      </c>
      <c r="B2170" t="s">
        <v>4934</v>
      </c>
      <c r="C2170" t="str">
        <f t="shared" si="168"/>
        <v>beans_g_2_VegetableESA18b</v>
      </c>
      <c r="D2170">
        <v>735</v>
      </c>
      <c r="E2170">
        <v>735</v>
      </c>
      <c r="F2170">
        <v>0</v>
      </c>
      <c r="G2170">
        <v>0</v>
      </c>
      <c r="H2170">
        <v>0</v>
      </c>
      <c r="I2170">
        <v>0</v>
      </c>
      <c r="J2170">
        <v>0</v>
      </c>
      <c r="K2170">
        <v>0</v>
      </c>
      <c r="L2170">
        <v>740</v>
      </c>
      <c r="M2170">
        <v>0</v>
      </c>
      <c r="N2170">
        <f>VLOOKUP(C2170,'Original PWC Results'!C:E,3,FALSE)</f>
        <v>890</v>
      </c>
      <c r="O2170">
        <f t="shared" si="171"/>
        <v>0.8258426966292135</v>
      </c>
      <c r="R2170">
        <f t="shared" si="172"/>
        <v>9</v>
      </c>
      <c r="S2170">
        <f t="shared" si="169"/>
        <v>15</v>
      </c>
    </row>
    <row r="2171" spans="1:19" x14ac:dyDescent="0.3">
      <c r="A2171">
        <f t="shared" si="170"/>
        <v>2170</v>
      </c>
      <c r="B2171" t="s">
        <v>4935</v>
      </c>
      <c r="C2171" t="str">
        <f t="shared" si="168"/>
        <v>beans_g_2_VegetableESA19a</v>
      </c>
      <c r="D2171">
        <v>511</v>
      </c>
      <c r="E2171">
        <v>511</v>
      </c>
      <c r="F2171">
        <v>0</v>
      </c>
      <c r="G2171">
        <v>0</v>
      </c>
      <c r="H2171">
        <v>0</v>
      </c>
      <c r="I2171">
        <v>0</v>
      </c>
      <c r="J2171">
        <v>0</v>
      </c>
      <c r="K2171">
        <v>0</v>
      </c>
      <c r="L2171">
        <v>515</v>
      </c>
      <c r="M2171">
        <v>0</v>
      </c>
      <c r="N2171">
        <f>VLOOKUP(C2171,'Original PWC Results'!C:E,3,FALSE)</f>
        <v>515</v>
      </c>
      <c r="O2171">
        <f t="shared" si="171"/>
        <v>0.99223300970873785</v>
      </c>
      <c r="R2171">
        <f t="shared" si="172"/>
        <v>9</v>
      </c>
      <c r="S2171">
        <f t="shared" si="169"/>
        <v>15</v>
      </c>
    </row>
    <row r="2172" spans="1:19" x14ac:dyDescent="0.3">
      <c r="A2172">
        <f t="shared" si="170"/>
        <v>2171</v>
      </c>
      <c r="B2172" t="s">
        <v>4936</v>
      </c>
      <c r="C2172" t="str">
        <f t="shared" si="168"/>
        <v>beans_g_2_VegetableESA19b</v>
      </c>
      <c r="D2172">
        <v>406</v>
      </c>
      <c r="E2172">
        <v>406</v>
      </c>
      <c r="F2172">
        <v>0</v>
      </c>
      <c r="G2172">
        <v>0</v>
      </c>
      <c r="H2172">
        <v>0</v>
      </c>
      <c r="I2172">
        <v>0</v>
      </c>
      <c r="J2172">
        <v>0</v>
      </c>
      <c r="K2172">
        <v>0</v>
      </c>
      <c r="L2172">
        <v>409</v>
      </c>
      <c r="M2172">
        <v>0</v>
      </c>
      <c r="N2172">
        <f>VLOOKUP(C2172,'Original PWC Results'!C:E,3,FALSE)</f>
        <v>412</v>
      </c>
      <c r="O2172">
        <f t="shared" si="171"/>
        <v>0.9854368932038835</v>
      </c>
      <c r="R2172">
        <f t="shared" si="172"/>
        <v>9</v>
      </c>
      <c r="S2172">
        <f t="shared" si="169"/>
        <v>15</v>
      </c>
    </row>
    <row r="2173" spans="1:19" x14ac:dyDescent="0.3">
      <c r="A2173">
        <f t="shared" si="170"/>
        <v>2172</v>
      </c>
      <c r="B2173" t="s">
        <v>4937</v>
      </c>
      <c r="C2173" t="str">
        <f t="shared" si="168"/>
        <v>beans_g_2_VegetableESA20a</v>
      </c>
      <c r="D2173">
        <v>490</v>
      </c>
      <c r="E2173">
        <v>490</v>
      </c>
      <c r="F2173">
        <v>0</v>
      </c>
      <c r="G2173">
        <v>0</v>
      </c>
      <c r="H2173">
        <v>0</v>
      </c>
      <c r="I2173">
        <v>0</v>
      </c>
      <c r="J2173">
        <v>0</v>
      </c>
      <c r="K2173">
        <v>0</v>
      </c>
      <c r="L2173">
        <v>491</v>
      </c>
      <c r="M2173">
        <v>0</v>
      </c>
      <c r="N2173">
        <f>VLOOKUP(C2173,'Original PWC Results'!C:E,3,FALSE)</f>
        <v>602</v>
      </c>
      <c r="O2173">
        <f t="shared" si="171"/>
        <v>0.81395348837209303</v>
      </c>
      <c r="R2173">
        <f t="shared" si="172"/>
        <v>9</v>
      </c>
      <c r="S2173">
        <f t="shared" si="169"/>
        <v>15</v>
      </c>
    </row>
    <row r="2174" spans="1:19" x14ac:dyDescent="0.3">
      <c r="A2174">
        <f t="shared" si="170"/>
        <v>2173</v>
      </c>
      <c r="B2174" t="s">
        <v>4938</v>
      </c>
      <c r="C2174" t="str">
        <f t="shared" si="168"/>
        <v>beans_g_2_VegetableESA20b</v>
      </c>
      <c r="D2174">
        <v>797</v>
      </c>
      <c r="E2174">
        <v>797</v>
      </c>
      <c r="F2174">
        <v>0</v>
      </c>
      <c r="G2174">
        <v>0</v>
      </c>
      <c r="H2174">
        <v>0</v>
      </c>
      <c r="I2174">
        <v>0</v>
      </c>
      <c r="J2174">
        <v>0</v>
      </c>
      <c r="K2174">
        <v>0</v>
      </c>
      <c r="L2174">
        <v>797</v>
      </c>
      <c r="M2174">
        <v>0</v>
      </c>
      <c r="N2174">
        <f>VLOOKUP(C2174,'Original PWC Results'!C:E,3,FALSE)</f>
        <v>1037</v>
      </c>
      <c r="O2174">
        <f t="shared" si="171"/>
        <v>0.76856316297010607</v>
      </c>
      <c r="R2174">
        <f t="shared" si="172"/>
        <v>9</v>
      </c>
      <c r="S2174">
        <f t="shared" si="169"/>
        <v>15</v>
      </c>
    </row>
    <row r="2175" spans="1:19" x14ac:dyDescent="0.3">
      <c r="A2175">
        <f t="shared" si="170"/>
        <v>2174</v>
      </c>
      <c r="B2175" t="s">
        <v>4939</v>
      </c>
      <c r="C2175" t="str">
        <f t="shared" si="168"/>
        <v>beans_g_2_VegetableESA21</v>
      </c>
      <c r="D2175">
        <v>788</v>
      </c>
      <c r="E2175">
        <v>788</v>
      </c>
      <c r="F2175">
        <v>0</v>
      </c>
      <c r="G2175">
        <v>0</v>
      </c>
      <c r="H2175">
        <v>0</v>
      </c>
      <c r="I2175">
        <v>0</v>
      </c>
      <c r="J2175">
        <v>0</v>
      </c>
      <c r="K2175">
        <v>0</v>
      </c>
      <c r="L2175">
        <v>789</v>
      </c>
      <c r="M2175">
        <v>0</v>
      </c>
      <c r="N2175">
        <f>VLOOKUP(C2175,'Original PWC Results'!C:E,3,FALSE)</f>
        <v>979</v>
      </c>
      <c r="O2175">
        <f t="shared" si="171"/>
        <v>0.80490296220633295</v>
      </c>
      <c r="R2175">
        <f t="shared" si="172"/>
        <v>9</v>
      </c>
      <c r="S2175">
        <f t="shared" si="169"/>
        <v>15</v>
      </c>
    </row>
    <row r="2176" spans="1:19" x14ac:dyDescent="0.3">
      <c r="A2176">
        <f t="shared" si="170"/>
        <v>2175</v>
      </c>
      <c r="B2176" t="s">
        <v>4940</v>
      </c>
      <c r="C2176" t="str">
        <f t="shared" si="168"/>
        <v>berries_g_2_VegetableESA12b</v>
      </c>
      <c r="D2176">
        <v>1416</v>
      </c>
      <c r="E2176">
        <v>1416</v>
      </c>
      <c r="F2176">
        <v>0</v>
      </c>
      <c r="G2176">
        <v>0</v>
      </c>
      <c r="H2176">
        <v>0</v>
      </c>
      <c r="I2176">
        <v>0</v>
      </c>
      <c r="J2176">
        <v>0</v>
      </c>
      <c r="K2176">
        <v>0</v>
      </c>
      <c r="L2176">
        <v>1445</v>
      </c>
      <c r="M2176">
        <v>0</v>
      </c>
      <c r="N2176">
        <f>VLOOKUP(C2176,'Original PWC Results'!C:E,3,FALSE)</f>
        <v>1854</v>
      </c>
      <c r="O2176">
        <f t="shared" si="171"/>
        <v>0.7637540453074434</v>
      </c>
      <c r="R2176">
        <f t="shared" si="172"/>
        <v>11</v>
      </c>
      <c r="S2176">
        <f t="shared" si="169"/>
        <v>18</v>
      </c>
    </row>
    <row r="2177" spans="1:19" x14ac:dyDescent="0.3">
      <c r="A2177">
        <f t="shared" si="170"/>
        <v>2176</v>
      </c>
      <c r="B2177" t="s">
        <v>4941</v>
      </c>
      <c r="C2177" t="str">
        <f t="shared" si="168"/>
        <v>berries_g_2_VegetableESA13</v>
      </c>
      <c r="D2177">
        <v>1777</v>
      </c>
      <c r="E2177">
        <v>1777</v>
      </c>
      <c r="F2177">
        <v>0</v>
      </c>
      <c r="G2177">
        <v>0</v>
      </c>
      <c r="H2177">
        <v>0</v>
      </c>
      <c r="I2177">
        <v>0</v>
      </c>
      <c r="J2177">
        <v>0</v>
      </c>
      <c r="K2177">
        <v>0</v>
      </c>
      <c r="L2177">
        <v>1791</v>
      </c>
      <c r="M2177">
        <v>0</v>
      </c>
      <c r="N2177">
        <f>VLOOKUP(C2177,'Original PWC Results'!C:E,3,FALSE)</f>
        <v>1860</v>
      </c>
      <c r="O2177">
        <f t="shared" si="171"/>
        <v>0.95537634408602146</v>
      </c>
      <c r="R2177">
        <f t="shared" si="172"/>
        <v>11</v>
      </c>
      <c r="S2177">
        <f t="shared" si="169"/>
        <v>18</v>
      </c>
    </row>
    <row r="2178" spans="1:19" x14ac:dyDescent="0.3">
      <c r="A2178">
        <f t="shared" si="170"/>
        <v>2177</v>
      </c>
      <c r="B2178" t="s">
        <v>4942</v>
      </c>
      <c r="C2178" t="str">
        <f t="shared" ref="C2178:C2241" si="173">LEFT(B2178,R2178-1)&amp;RIGHT(B2178,LEN(B2178)-S2178)</f>
        <v>berries_g_2_VegetableESA14</v>
      </c>
      <c r="D2178">
        <v>1521</v>
      </c>
      <c r="E2178">
        <v>1521</v>
      </c>
      <c r="F2178">
        <v>0</v>
      </c>
      <c r="G2178">
        <v>0</v>
      </c>
      <c r="H2178">
        <v>0</v>
      </c>
      <c r="I2178">
        <v>0</v>
      </c>
      <c r="J2178">
        <v>0</v>
      </c>
      <c r="K2178">
        <v>0</v>
      </c>
      <c r="L2178">
        <v>1540</v>
      </c>
      <c r="M2178">
        <v>0</v>
      </c>
      <c r="N2178">
        <f>VLOOKUP(C2178,'Original PWC Results'!C:E,3,FALSE)</f>
        <v>1561</v>
      </c>
      <c r="O2178">
        <f t="shared" si="171"/>
        <v>0.97437540038436898</v>
      </c>
      <c r="R2178">
        <f t="shared" si="172"/>
        <v>11</v>
      </c>
      <c r="S2178">
        <f t="shared" ref="S2178:S2241" si="174">SEARCH("_",B2178,SEARCH("_",B2178,R2178+1)+1)</f>
        <v>18</v>
      </c>
    </row>
    <row r="2179" spans="1:19" x14ac:dyDescent="0.3">
      <c r="A2179">
        <f t="shared" si="170"/>
        <v>2178</v>
      </c>
      <c r="B2179" t="s">
        <v>4943</v>
      </c>
      <c r="C2179" t="str">
        <f t="shared" si="173"/>
        <v>berries_g_2_VegetableESA15a</v>
      </c>
      <c r="D2179">
        <v>1809</v>
      </c>
      <c r="E2179">
        <v>1809</v>
      </c>
      <c r="F2179">
        <v>0</v>
      </c>
      <c r="G2179">
        <v>0</v>
      </c>
      <c r="H2179">
        <v>0</v>
      </c>
      <c r="I2179">
        <v>0</v>
      </c>
      <c r="J2179">
        <v>0</v>
      </c>
      <c r="K2179">
        <v>0</v>
      </c>
      <c r="L2179">
        <v>1828</v>
      </c>
      <c r="M2179">
        <v>0</v>
      </c>
      <c r="N2179">
        <f>VLOOKUP(C2179,'Original PWC Results'!C:E,3,FALSE)</f>
        <v>2686</v>
      </c>
      <c r="O2179">
        <f t="shared" si="171"/>
        <v>0.67349218168279967</v>
      </c>
      <c r="R2179">
        <f t="shared" si="172"/>
        <v>11</v>
      </c>
      <c r="S2179">
        <f t="shared" si="174"/>
        <v>18</v>
      </c>
    </row>
    <row r="2180" spans="1:19" x14ac:dyDescent="0.3">
      <c r="A2180">
        <f t="shared" ref="A2180:A2243" si="175">A2179+1</f>
        <v>2179</v>
      </c>
      <c r="B2180" t="s">
        <v>4944</v>
      </c>
      <c r="C2180" t="str">
        <f t="shared" si="173"/>
        <v>berries_g_2_VegetableESA15b</v>
      </c>
      <c r="D2180">
        <v>2391</v>
      </c>
      <c r="E2180">
        <v>2391</v>
      </c>
      <c r="F2180">
        <v>0</v>
      </c>
      <c r="G2180">
        <v>0</v>
      </c>
      <c r="H2180">
        <v>0</v>
      </c>
      <c r="I2180">
        <v>0</v>
      </c>
      <c r="J2180">
        <v>0</v>
      </c>
      <c r="K2180">
        <v>0</v>
      </c>
      <c r="L2180">
        <v>2404</v>
      </c>
      <c r="M2180">
        <v>0</v>
      </c>
      <c r="N2180">
        <f>VLOOKUP(C2180,'Original PWC Results'!C:E,3,FALSE)</f>
        <v>2952</v>
      </c>
      <c r="O2180">
        <f t="shared" ref="O2180:O2243" si="176">E2180/N2180</f>
        <v>0.80995934959349591</v>
      </c>
      <c r="R2180">
        <f t="shared" si="172"/>
        <v>11</v>
      </c>
      <c r="S2180">
        <f t="shared" si="174"/>
        <v>18</v>
      </c>
    </row>
    <row r="2181" spans="1:19" x14ac:dyDescent="0.3">
      <c r="A2181">
        <f t="shared" si="175"/>
        <v>2180</v>
      </c>
      <c r="B2181" t="s">
        <v>4945</v>
      </c>
      <c r="C2181" t="str">
        <f t="shared" si="173"/>
        <v>berries_g_2_VegetableESA16a</v>
      </c>
      <c r="D2181">
        <v>584</v>
      </c>
      <c r="E2181">
        <v>584</v>
      </c>
      <c r="F2181">
        <v>0</v>
      </c>
      <c r="G2181">
        <v>0</v>
      </c>
      <c r="H2181">
        <v>0</v>
      </c>
      <c r="I2181">
        <v>0</v>
      </c>
      <c r="J2181">
        <v>0</v>
      </c>
      <c r="K2181">
        <v>0</v>
      </c>
      <c r="L2181">
        <v>587</v>
      </c>
      <c r="M2181">
        <v>0</v>
      </c>
      <c r="N2181">
        <f>VLOOKUP(C2181,'Original PWC Results'!C:E,3,FALSE)</f>
        <v>638</v>
      </c>
      <c r="O2181">
        <f t="shared" si="176"/>
        <v>0.91536050156739812</v>
      </c>
      <c r="R2181">
        <f t="shared" si="172"/>
        <v>11</v>
      </c>
      <c r="S2181">
        <f t="shared" si="174"/>
        <v>18</v>
      </c>
    </row>
    <row r="2182" spans="1:19" x14ac:dyDescent="0.3">
      <c r="A2182">
        <f t="shared" si="175"/>
        <v>2181</v>
      </c>
      <c r="B2182" t="s">
        <v>4946</v>
      </c>
      <c r="C2182" t="str">
        <f t="shared" si="173"/>
        <v>berries_g_2_VegetableESA16b</v>
      </c>
      <c r="D2182">
        <v>634</v>
      </c>
      <c r="E2182">
        <v>634</v>
      </c>
      <c r="F2182">
        <v>0</v>
      </c>
      <c r="G2182">
        <v>0</v>
      </c>
      <c r="H2182">
        <v>0</v>
      </c>
      <c r="I2182">
        <v>0</v>
      </c>
      <c r="J2182">
        <v>0</v>
      </c>
      <c r="K2182">
        <v>0</v>
      </c>
      <c r="L2182">
        <v>637</v>
      </c>
      <c r="M2182">
        <v>0</v>
      </c>
      <c r="N2182">
        <f>VLOOKUP(C2182,'Original PWC Results'!C:E,3,FALSE)</f>
        <v>652</v>
      </c>
      <c r="O2182">
        <f t="shared" si="176"/>
        <v>0.97239263803680986</v>
      </c>
      <c r="R2182">
        <f t="shared" si="172"/>
        <v>11</v>
      </c>
      <c r="S2182">
        <f t="shared" si="174"/>
        <v>18</v>
      </c>
    </row>
    <row r="2183" spans="1:19" x14ac:dyDescent="0.3">
      <c r="A2183">
        <f t="shared" si="175"/>
        <v>2182</v>
      </c>
      <c r="B2183" t="s">
        <v>4947</v>
      </c>
      <c r="C2183" t="str">
        <f t="shared" si="173"/>
        <v>berries_g_2_VegetableESA17a</v>
      </c>
      <c r="D2183">
        <v>934</v>
      </c>
      <c r="E2183">
        <v>934</v>
      </c>
      <c r="F2183">
        <v>0</v>
      </c>
      <c r="G2183">
        <v>0</v>
      </c>
      <c r="H2183">
        <v>0</v>
      </c>
      <c r="I2183">
        <v>0</v>
      </c>
      <c r="J2183">
        <v>0</v>
      </c>
      <c r="K2183">
        <v>0</v>
      </c>
      <c r="L2183">
        <v>958</v>
      </c>
      <c r="M2183">
        <v>0</v>
      </c>
      <c r="N2183">
        <f>VLOOKUP(C2183,'Original PWC Results'!C:E,3,FALSE)</f>
        <v>1124</v>
      </c>
      <c r="O2183">
        <f t="shared" si="176"/>
        <v>0.83096085409252674</v>
      </c>
      <c r="R2183">
        <f t="shared" si="172"/>
        <v>11</v>
      </c>
      <c r="S2183">
        <f t="shared" si="174"/>
        <v>18</v>
      </c>
    </row>
    <row r="2184" spans="1:19" x14ac:dyDescent="0.3">
      <c r="A2184">
        <f t="shared" si="175"/>
        <v>2183</v>
      </c>
      <c r="B2184" t="s">
        <v>4948</v>
      </c>
      <c r="C2184" t="str">
        <f t="shared" si="173"/>
        <v>berries_g_2_VegetableESA17b</v>
      </c>
      <c r="D2184">
        <v>1286</v>
      </c>
      <c r="E2184">
        <v>1286</v>
      </c>
      <c r="F2184">
        <v>0</v>
      </c>
      <c r="G2184">
        <v>0</v>
      </c>
      <c r="H2184">
        <v>0</v>
      </c>
      <c r="I2184">
        <v>0</v>
      </c>
      <c r="J2184">
        <v>0</v>
      </c>
      <c r="K2184">
        <v>0</v>
      </c>
      <c r="L2184">
        <v>1317</v>
      </c>
      <c r="M2184">
        <v>0</v>
      </c>
      <c r="N2184">
        <f>VLOOKUP(C2184,'Original PWC Results'!C:E,3,FALSE)</f>
        <v>1353</v>
      </c>
      <c r="O2184">
        <f t="shared" si="176"/>
        <v>0.950480413895048</v>
      </c>
      <c r="R2184">
        <f t="shared" si="172"/>
        <v>11</v>
      </c>
      <c r="S2184">
        <f t="shared" si="174"/>
        <v>18</v>
      </c>
    </row>
    <row r="2185" spans="1:19" x14ac:dyDescent="0.3">
      <c r="A2185">
        <f t="shared" si="175"/>
        <v>2184</v>
      </c>
      <c r="B2185" t="s">
        <v>4949</v>
      </c>
      <c r="C2185" t="str">
        <f t="shared" si="173"/>
        <v>berries_g_2_VegetableESA18a</v>
      </c>
      <c r="D2185">
        <v>1005</v>
      </c>
      <c r="E2185">
        <v>1005</v>
      </c>
      <c r="F2185">
        <v>0</v>
      </c>
      <c r="G2185">
        <v>0</v>
      </c>
      <c r="H2185">
        <v>0</v>
      </c>
      <c r="I2185">
        <v>0</v>
      </c>
      <c r="J2185">
        <v>0</v>
      </c>
      <c r="K2185">
        <v>0</v>
      </c>
      <c r="L2185">
        <v>1011</v>
      </c>
      <c r="M2185">
        <v>0</v>
      </c>
      <c r="N2185">
        <f>VLOOKUP(C2185,'Original PWC Results'!C:E,3,FALSE)</f>
        <v>1124</v>
      </c>
      <c r="O2185">
        <f t="shared" si="176"/>
        <v>0.89412811387900359</v>
      </c>
      <c r="R2185">
        <f t="shared" si="172"/>
        <v>11</v>
      </c>
      <c r="S2185">
        <f t="shared" si="174"/>
        <v>18</v>
      </c>
    </row>
    <row r="2186" spans="1:19" x14ac:dyDescent="0.3">
      <c r="A2186">
        <f t="shared" si="175"/>
        <v>2185</v>
      </c>
      <c r="B2186" t="s">
        <v>4950</v>
      </c>
      <c r="C2186" t="str">
        <f t="shared" si="173"/>
        <v>berries_g_2_VegetableESA18b</v>
      </c>
      <c r="D2186">
        <v>1026</v>
      </c>
      <c r="E2186">
        <v>1026</v>
      </c>
      <c r="F2186">
        <v>0</v>
      </c>
      <c r="G2186">
        <v>0</v>
      </c>
      <c r="H2186">
        <v>0</v>
      </c>
      <c r="I2186">
        <v>0</v>
      </c>
      <c r="J2186">
        <v>0</v>
      </c>
      <c r="K2186">
        <v>0</v>
      </c>
      <c r="L2186">
        <v>1033</v>
      </c>
      <c r="M2186">
        <v>0</v>
      </c>
      <c r="N2186">
        <f>VLOOKUP(C2186,'Original PWC Results'!C:E,3,FALSE)</f>
        <v>1158</v>
      </c>
      <c r="O2186">
        <f t="shared" si="176"/>
        <v>0.88601036269430056</v>
      </c>
      <c r="R2186">
        <f t="shared" si="172"/>
        <v>11</v>
      </c>
      <c r="S2186">
        <f t="shared" si="174"/>
        <v>18</v>
      </c>
    </row>
    <row r="2187" spans="1:19" x14ac:dyDescent="0.3">
      <c r="A2187">
        <f t="shared" si="175"/>
        <v>2186</v>
      </c>
      <c r="B2187" t="s">
        <v>4951</v>
      </c>
      <c r="C2187" t="str">
        <f t="shared" si="173"/>
        <v>berries_g_2_VegetableESA19a</v>
      </c>
      <c r="D2187">
        <v>629</v>
      </c>
      <c r="E2187">
        <v>629</v>
      </c>
      <c r="F2187">
        <v>0</v>
      </c>
      <c r="G2187">
        <v>0</v>
      </c>
      <c r="H2187">
        <v>0</v>
      </c>
      <c r="I2187">
        <v>0</v>
      </c>
      <c r="J2187">
        <v>0</v>
      </c>
      <c r="K2187">
        <v>0</v>
      </c>
      <c r="L2187">
        <v>631</v>
      </c>
      <c r="M2187">
        <v>0</v>
      </c>
      <c r="N2187">
        <f>VLOOKUP(C2187,'Original PWC Results'!C:E,3,FALSE)</f>
        <v>746</v>
      </c>
      <c r="O2187">
        <f t="shared" si="176"/>
        <v>0.84316353887399464</v>
      </c>
      <c r="R2187">
        <f t="shared" si="172"/>
        <v>11</v>
      </c>
      <c r="S2187">
        <f t="shared" si="174"/>
        <v>18</v>
      </c>
    </row>
    <row r="2188" spans="1:19" x14ac:dyDescent="0.3">
      <c r="A2188">
        <f t="shared" si="175"/>
        <v>2187</v>
      </c>
      <c r="B2188" t="s">
        <v>4952</v>
      </c>
      <c r="C2188" t="str">
        <f t="shared" si="173"/>
        <v>berries_g_2_VegetableESA19b</v>
      </c>
      <c r="D2188">
        <v>449</v>
      </c>
      <c r="E2188">
        <v>449</v>
      </c>
      <c r="F2188">
        <v>0</v>
      </c>
      <c r="G2188">
        <v>0</v>
      </c>
      <c r="H2188">
        <v>0</v>
      </c>
      <c r="I2188">
        <v>0</v>
      </c>
      <c r="J2188">
        <v>0</v>
      </c>
      <c r="K2188">
        <v>0</v>
      </c>
      <c r="L2188">
        <v>452</v>
      </c>
      <c r="M2188">
        <v>0</v>
      </c>
      <c r="N2188">
        <f>VLOOKUP(C2188,'Original PWC Results'!C:E,3,FALSE)</f>
        <v>492</v>
      </c>
      <c r="O2188">
        <f t="shared" si="176"/>
        <v>0.91260162601626016</v>
      </c>
      <c r="R2188">
        <f t="shared" si="172"/>
        <v>11</v>
      </c>
      <c r="S2188">
        <f t="shared" si="174"/>
        <v>18</v>
      </c>
    </row>
    <row r="2189" spans="1:19" x14ac:dyDescent="0.3">
      <c r="A2189">
        <f t="shared" si="175"/>
        <v>2188</v>
      </c>
      <c r="B2189" t="s">
        <v>4953</v>
      </c>
      <c r="C2189" t="str">
        <f t="shared" si="173"/>
        <v>berries_g_2_VegetableESA20a</v>
      </c>
      <c r="D2189">
        <v>699</v>
      </c>
      <c r="E2189">
        <v>699</v>
      </c>
      <c r="F2189">
        <v>0</v>
      </c>
      <c r="G2189">
        <v>0</v>
      </c>
      <c r="H2189">
        <v>0</v>
      </c>
      <c r="I2189">
        <v>0</v>
      </c>
      <c r="J2189">
        <v>0</v>
      </c>
      <c r="K2189">
        <v>0</v>
      </c>
      <c r="L2189">
        <v>699</v>
      </c>
      <c r="M2189">
        <v>0</v>
      </c>
      <c r="N2189">
        <f>VLOOKUP(C2189,'Original PWC Results'!C:E,3,FALSE)</f>
        <v>815</v>
      </c>
      <c r="O2189">
        <f t="shared" si="176"/>
        <v>0.85766871165644176</v>
      </c>
      <c r="R2189">
        <f t="shared" si="172"/>
        <v>11</v>
      </c>
      <c r="S2189">
        <f t="shared" si="174"/>
        <v>18</v>
      </c>
    </row>
    <row r="2190" spans="1:19" x14ac:dyDescent="0.3">
      <c r="A2190">
        <f t="shared" si="175"/>
        <v>2189</v>
      </c>
      <c r="B2190" t="s">
        <v>4954</v>
      </c>
      <c r="C2190" t="str">
        <f t="shared" si="173"/>
        <v>berries_g_2_VegetableESA20b</v>
      </c>
      <c r="D2190">
        <v>1171</v>
      </c>
      <c r="E2190">
        <v>1171</v>
      </c>
      <c r="F2190">
        <v>0</v>
      </c>
      <c r="G2190">
        <v>0</v>
      </c>
      <c r="H2190">
        <v>0</v>
      </c>
      <c r="I2190">
        <v>0</v>
      </c>
      <c r="J2190">
        <v>0</v>
      </c>
      <c r="K2190">
        <v>0</v>
      </c>
      <c r="L2190">
        <v>1173</v>
      </c>
      <c r="M2190">
        <v>0</v>
      </c>
      <c r="N2190">
        <f>VLOOKUP(C2190,'Original PWC Results'!C:E,3,FALSE)</f>
        <v>1746</v>
      </c>
      <c r="O2190">
        <f t="shared" si="176"/>
        <v>0.67067583046964485</v>
      </c>
      <c r="R2190">
        <f t="shared" ref="R2190:R2253" si="177">SEARCH("run",B2190)</f>
        <v>11</v>
      </c>
      <c r="S2190">
        <f t="shared" si="174"/>
        <v>18</v>
      </c>
    </row>
    <row r="2191" spans="1:19" x14ac:dyDescent="0.3">
      <c r="A2191">
        <f t="shared" si="175"/>
        <v>2190</v>
      </c>
      <c r="B2191" t="s">
        <v>4955</v>
      </c>
      <c r="C2191" t="str">
        <f t="shared" si="173"/>
        <v>berries_g_2_VegetableESA21</v>
      </c>
      <c r="D2191">
        <v>1048</v>
      </c>
      <c r="E2191">
        <v>1048</v>
      </c>
      <c r="F2191">
        <v>0</v>
      </c>
      <c r="G2191">
        <v>0</v>
      </c>
      <c r="H2191">
        <v>0</v>
      </c>
      <c r="I2191">
        <v>0</v>
      </c>
      <c r="J2191">
        <v>0</v>
      </c>
      <c r="K2191">
        <v>0</v>
      </c>
      <c r="L2191">
        <v>1049</v>
      </c>
      <c r="M2191">
        <v>0</v>
      </c>
      <c r="N2191">
        <f>VLOOKUP(C2191,'Original PWC Results'!C:E,3,FALSE)</f>
        <v>1661</v>
      </c>
      <c r="O2191">
        <f t="shared" si="176"/>
        <v>0.63094521372667067</v>
      </c>
      <c r="R2191">
        <f t="shared" si="177"/>
        <v>11</v>
      </c>
      <c r="S2191">
        <f t="shared" si="174"/>
        <v>18</v>
      </c>
    </row>
    <row r="2192" spans="1:19" x14ac:dyDescent="0.3">
      <c r="A2192">
        <f t="shared" si="175"/>
        <v>2191</v>
      </c>
      <c r="B2192" t="s">
        <v>4956</v>
      </c>
      <c r="C2192" t="str">
        <f t="shared" si="173"/>
        <v>berries_g_2_VegetableESA1</v>
      </c>
      <c r="D2192">
        <v>564</v>
      </c>
      <c r="E2192">
        <v>564</v>
      </c>
      <c r="F2192">
        <v>0</v>
      </c>
      <c r="G2192">
        <v>0</v>
      </c>
      <c r="H2192">
        <v>0</v>
      </c>
      <c r="I2192">
        <v>0</v>
      </c>
      <c r="J2192">
        <v>0</v>
      </c>
      <c r="K2192">
        <v>0</v>
      </c>
      <c r="L2192">
        <v>863</v>
      </c>
      <c r="M2192">
        <v>0</v>
      </c>
      <c r="N2192">
        <f>VLOOKUP(C2192,'Original PWC Results'!C:E,3,FALSE)</f>
        <v>601</v>
      </c>
      <c r="O2192">
        <f t="shared" si="176"/>
        <v>0.93843594009983367</v>
      </c>
      <c r="R2192">
        <f t="shared" si="177"/>
        <v>11</v>
      </c>
      <c r="S2192">
        <f t="shared" si="174"/>
        <v>18</v>
      </c>
    </row>
    <row r="2193" spans="1:19" x14ac:dyDescent="0.3">
      <c r="A2193">
        <f t="shared" si="175"/>
        <v>2192</v>
      </c>
      <c r="B2193" t="s">
        <v>4957</v>
      </c>
      <c r="C2193" t="str">
        <f t="shared" si="173"/>
        <v>berries_g_2_VegetableESA2</v>
      </c>
      <c r="D2193">
        <v>683</v>
      </c>
      <c r="E2193">
        <v>683</v>
      </c>
      <c r="F2193">
        <v>0</v>
      </c>
      <c r="G2193">
        <v>0</v>
      </c>
      <c r="H2193">
        <v>0</v>
      </c>
      <c r="I2193">
        <v>0</v>
      </c>
      <c r="J2193">
        <v>0</v>
      </c>
      <c r="K2193">
        <v>0</v>
      </c>
      <c r="L2193">
        <v>728</v>
      </c>
      <c r="M2193">
        <v>0</v>
      </c>
      <c r="N2193">
        <f>VLOOKUP(C2193,'Original PWC Results'!C:E,3,FALSE)</f>
        <v>1026</v>
      </c>
      <c r="O2193">
        <f t="shared" si="176"/>
        <v>0.665692007797271</v>
      </c>
      <c r="R2193">
        <f t="shared" si="177"/>
        <v>11</v>
      </c>
      <c r="S2193">
        <f t="shared" si="174"/>
        <v>18</v>
      </c>
    </row>
    <row r="2194" spans="1:19" x14ac:dyDescent="0.3">
      <c r="A2194">
        <f t="shared" si="175"/>
        <v>2193</v>
      </c>
      <c r="B2194" t="s">
        <v>4958</v>
      </c>
      <c r="C2194" t="str">
        <f t="shared" si="173"/>
        <v>berries_g_2_VegetableESA3</v>
      </c>
      <c r="D2194">
        <v>532</v>
      </c>
      <c r="E2194">
        <v>532</v>
      </c>
      <c r="F2194">
        <v>0</v>
      </c>
      <c r="G2194">
        <v>0</v>
      </c>
      <c r="H2194">
        <v>0</v>
      </c>
      <c r="I2194">
        <v>0</v>
      </c>
      <c r="J2194">
        <v>0</v>
      </c>
      <c r="K2194">
        <v>0</v>
      </c>
      <c r="L2194">
        <v>538</v>
      </c>
      <c r="M2194">
        <v>0</v>
      </c>
      <c r="N2194">
        <f>VLOOKUP(C2194,'Original PWC Results'!C:E,3,FALSE)</f>
        <v>600</v>
      </c>
      <c r="O2194">
        <f t="shared" si="176"/>
        <v>0.88666666666666671</v>
      </c>
      <c r="R2194">
        <f t="shared" si="177"/>
        <v>11</v>
      </c>
      <c r="S2194">
        <f t="shared" si="174"/>
        <v>18</v>
      </c>
    </row>
    <row r="2195" spans="1:19" x14ac:dyDescent="0.3">
      <c r="A2195">
        <f t="shared" si="175"/>
        <v>2194</v>
      </c>
      <c r="B2195" t="s">
        <v>4959</v>
      </c>
      <c r="C2195" t="str">
        <f t="shared" si="173"/>
        <v>berries_g_2_VegetableESA4</v>
      </c>
      <c r="D2195">
        <v>681</v>
      </c>
      <c r="E2195">
        <v>681</v>
      </c>
      <c r="F2195">
        <v>0</v>
      </c>
      <c r="G2195">
        <v>0</v>
      </c>
      <c r="H2195">
        <v>0</v>
      </c>
      <c r="I2195">
        <v>0</v>
      </c>
      <c r="J2195">
        <v>0</v>
      </c>
      <c r="K2195">
        <v>0</v>
      </c>
      <c r="L2195">
        <v>681</v>
      </c>
      <c r="M2195">
        <v>0</v>
      </c>
      <c r="N2195">
        <f>VLOOKUP(C2195,'Original PWC Results'!C:E,3,FALSE)</f>
        <v>973</v>
      </c>
      <c r="O2195">
        <f t="shared" si="176"/>
        <v>0.69989722507708119</v>
      </c>
      <c r="R2195">
        <f t="shared" si="177"/>
        <v>11</v>
      </c>
      <c r="S2195">
        <f t="shared" si="174"/>
        <v>18</v>
      </c>
    </row>
    <row r="2196" spans="1:19" x14ac:dyDescent="0.3">
      <c r="A2196">
        <f t="shared" si="175"/>
        <v>2195</v>
      </c>
      <c r="B2196" t="s">
        <v>4960</v>
      </c>
      <c r="C2196" t="str">
        <f t="shared" si="173"/>
        <v>berries_g_2_VegetableESA5</v>
      </c>
      <c r="D2196">
        <v>751</v>
      </c>
      <c r="E2196">
        <v>751</v>
      </c>
      <c r="F2196">
        <v>0</v>
      </c>
      <c r="G2196">
        <v>0</v>
      </c>
      <c r="H2196">
        <v>0</v>
      </c>
      <c r="I2196">
        <v>0</v>
      </c>
      <c r="J2196">
        <v>0</v>
      </c>
      <c r="K2196">
        <v>0</v>
      </c>
      <c r="L2196">
        <v>767</v>
      </c>
      <c r="M2196">
        <v>0</v>
      </c>
      <c r="N2196">
        <f>VLOOKUP(C2196,'Original PWC Results'!C:E,3,FALSE)</f>
        <v>859</v>
      </c>
      <c r="O2196">
        <f t="shared" si="176"/>
        <v>0.8742724097788126</v>
      </c>
      <c r="R2196">
        <f t="shared" si="177"/>
        <v>11</v>
      </c>
      <c r="S2196">
        <f t="shared" si="174"/>
        <v>18</v>
      </c>
    </row>
    <row r="2197" spans="1:19" x14ac:dyDescent="0.3">
      <c r="A2197">
        <f t="shared" si="175"/>
        <v>2196</v>
      </c>
      <c r="B2197" t="s">
        <v>4961</v>
      </c>
      <c r="C2197" t="str">
        <f t="shared" si="173"/>
        <v>berries_g_2_VegetableESA6</v>
      </c>
      <c r="D2197">
        <v>937</v>
      </c>
      <c r="E2197">
        <v>937</v>
      </c>
      <c r="F2197">
        <v>0</v>
      </c>
      <c r="G2197">
        <v>0</v>
      </c>
      <c r="H2197">
        <v>0</v>
      </c>
      <c r="I2197">
        <v>0</v>
      </c>
      <c r="J2197">
        <v>0</v>
      </c>
      <c r="K2197">
        <v>0</v>
      </c>
      <c r="L2197">
        <v>949</v>
      </c>
      <c r="M2197">
        <v>0</v>
      </c>
      <c r="N2197">
        <f>VLOOKUP(C2197,'Original PWC Results'!C:E,3,FALSE)</f>
        <v>977</v>
      </c>
      <c r="O2197">
        <f t="shared" si="176"/>
        <v>0.95905834186284544</v>
      </c>
      <c r="R2197">
        <f t="shared" si="177"/>
        <v>11</v>
      </c>
      <c r="S2197">
        <f t="shared" si="174"/>
        <v>18</v>
      </c>
    </row>
    <row r="2198" spans="1:19" x14ac:dyDescent="0.3">
      <c r="A2198">
        <f t="shared" si="175"/>
        <v>2197</v>
      </c>
      <c r="B2198" t="s">
        <v>4962</v>
      </c>
      <c r="C2198" t="str">
        <f t="shared" si="173"/>
        <v>berries_g_2_VegetableESA7</v>
      </c>
      <c r="D2198">
        <v>1080</v>
      </c>
      <c r="E2198">
        <v>1080</v>
      </c>
      <c r="F2198">
        <v>0</v>
      </c>
      <c r="G2198">
        <v>0</v>
      </c>
      <c r="H2198">
        <v>0</v>
      </c>
      <c r="I2198">
        <v>0</v>
      </c>
      <c r="J2198">
        <v>0</v>
      </c>
      <c r="K2198">
        <v>0</v>
      </c>
      <c r="L2198">
        <v>1163</v>
      </c>
      <c r="M2198">
        <v>0</v>
      </c>
      <c r="N2198">
        <f>VLOOKUP(C2198,'Original PWC Results'!C:E,3,FALSE)</f>
        <v>1130</v>
      </c>
      <c r="O2198">
        <f t="shared" si="176"/>
        <v>0.95575221238938057</v>
      </c>
      <c r="R2198">
        <f t="shared" si="177"/>
        <v>11</v>
      </c>
      <c r="S2198">
        <f t="shared" si="174"/>
        <v>18</v>
      </c>
    </row>
    <row r="2199" spans="1:19" x14ac:dyDescent="0.3">
      <c r="A2199">
        <f t="shared" si="175"/>
        <v>2198</v>
      </c>
      <c r="B2199" t="s">
        <v>4963</v>
      </c>
      <c r="C2199" t="str">
        <f t="shared" si="173"/>
        <v>berries_g_2_VegetableESA8</v>
      </c>
      <c r="D2199">
        <v>515</v>
      </c>
      <c r="E2199">
        <v>515</v>
      </c>
      <c r="F2199">
        <v>0</v>
      </c>
      <c r="G2199">
        <v>0</v>
      </c>
      <c r="H2199">
        <v>0</v>
      </c>
      <c r="I2199">
        <v>0</v>
      </c>
      <c r="J2199">
        <v>0</v>
      </c>
      <c r="K2199">
        <v>0</v>
      </c>
      <c r="L2199">
        <v>516</v>
      </c>
      <c r="M2199">
        <v>0</v>
      </c>
      <c r="N2199">
        <f>VLOOKUP(C2199,'Original PWC Results'!C:E,3,FALSE)</f>
        <v>721</v>
      </c>
      <c r="O2199">
        <f t="shared" si="176"/>
        <v>0.7142857142857143</v>
      </c>
      <c r="R2199">
        <f t="shared" si="177"/>
        <v>11</v>
      </c>
      <c r="S2199">
        <f t="shared" si="174"/>
        <v>18</v>
      </c>
    </row>
    <row r="2200" spans="1:19" x14ac:dyDescent="0.3">
      <c r="A2200">
        <f t="shared" si="175"/>
        <v>2199</v>
      </c>
      <c r="B2200" t="s">
        <v>4964</v>
      </c>
      <c r="C2200" t="str">
        <f t="shared" si="173"/>
        <v>berries_g_2_VegetableESA9</v>
      </c>
      <c r="D2200">
        <v>555</v>
      </c>
      <c r="E2200">
        <v>555</v>
      </c>
      <c r="F2200">
        <v>0</v>
      </c>
      <c r="G2200">
        <v>0</v>
      </c>
      <c r="H2200">
        <v>0</v>
      </c>
      <c r="I2200">
        <v>0</v>
      </c>
      <c r="J2200">
        <v>0</v>
      </c>
      <c r="K2200">
        <v>0</v>
      </c>
      <c r="L2200">
        <v>561</v>
      </c>
      <c r="M2200">
        <v>0</v>
      </c>
      <c r="N2200">
        <f>VLOOKUP(C2200,'Original PWC Results'!C:E,3,FALSE)</f>
        <v>624</v>
      </c>
      <c r="O2200">
        <f t="shared" si="176"/>
        <v>0.88942307692307687</v>
      </c>
      <c r="R2200">
        <f t="shared" si="177"/>
        <v>11</v>
      </c>
      <c r="S2200">
        <f t="shared" si="174"/>
        <v>18</v>
      </c>
    </row>
    <row r="2201" spans="1:19" x14ac:dyDescent="0.3">
      <c r="A2201">
        <f t="shared" si="175"/>
        <v>2200</v>
      </c>
      <c r="B2201" t="s">
        <v>4965</v>
      </c>
      <c r="C2201" t="str">
        <f t="shared" si="173"/>
        <v>berries_g_2_VegetableESA10a</v>
      </c>
      <c r="D2201">
        <v>544</v>
      </c>
      <c r="E2201">
        <v>544</v>
      </c>
      <c r="F2201">
        <v>0</v>
      </c>
      <c r="G2201">
        <v>0</v>
      </c>
      <c r="H2201">
        <v>0</v>
      </c>
      <c r="I2201">
        <v>0</v>
      </c>
      <c r="J2201">
        <v>0</v>
      </c>
      <c r="K2201">
        <v>0</v>
      </c>
      <c r="L2201">
        <v>553</v>
      </c>
      <c r="M2201">
        <v>0</v>
      </c>
      <c r="N2201">
        <f>VLOOKUP(C2201,'Original PWC Results'!C:E,3,FALSE)</f>
        <v>610</v>
      </c>
      <c r="O2201">
        <f t="shared" si="176"/>
        <v>0.8918032786885246</v>
      </c>
      <c r="R2201">
        <f t="shared" si="177"/>
        <v>11</v>
      </c>
      <c r="S2201">
        <f t="shared" si="174"/>
        <v>18</v>
      </c>
    </row>
    <row r="2202" spans="1:19" x14ac:dyDescent="0.3">
      <c r="A2202">
        <f t="shared" si="175"/>
        <v>2201</v>
      </c>
      <c r="B2202" t="s">
        <v>4966</v>
      </c>
      <c r="C2202" t="str">
        <f t="shared" si="173"/>
        <v>berries_g_2_VegetableESA10b</v>
      </c>
      <c r="D2202">
        <v>664</v>
      </c>
      <c r="E2202">
        <v>664</v>
      </c>
      <c r="F2202">
        <v>0</v>
      </c>
      <c r="G2202">
        <v>0</v>
      </c>
      <c r="H2202">
        <v>0</v>
      </c>
      <c r="I2202">
        <v>0</v>
      </c>
      <c r="J2202">
        <v>0</v>
      </c>
      <c r="K2202">
        <v>0</v>
      </c>
      <c r="L2202">
        <v>698</v>
      </c>
      <c r="M2202">
        <v>0</v>
      </c>
      <c r="N2202">
        <f>VLOOKUP(C2202,'Original PWC Results'!C:E,3,FALSE)</f>
        <v>712</v>
      </c>
      <c r="O2202">
        <f t="shared" si="176"/>
        <v>0.93258426966292129</v>
      </c>
      <c r="R2202">
        <f t="shared" si="177"/>
        <v>11</v>
      </c>
      <c r="S2202">
        <f t="shared" si="174"/>
        <v>18</v>
      </c>
    </row>
    <row r="2203" spans="1:19" x14ac:dyDescent="0.3">
      <c r="A2203">
        <f t="shared" si="175"/>
        <v>2202</v>
      </c>
      <c r="B2203" t="s">
        <v>4967</v>
      </c>
      <c r="C2203" t="str">
        <f t="shared" si="173"/>
        <v>berries_g_2_VegetableESA11a</v>
      </c>
      <c r="D2203">
        <v>1453</v>
      </c>
      <c r="E2203">
        <v>1453</v>
      </c>
      <c r="F2203">
        <v>0</v>
      </c>
      <c r="G2203">
        <v>0</v>
      </c>
      <c r="H2203">
        <v>0</v>
      </c>
      <c r="I2203">
        <v>0</v>
      </c>
      <c r="J2203">
        <v>0</v>
      </c>
      <c r="K2203">
        <v>0</v>
      </c>
      <c r="L2203">
        <v>1482</v>
      </c>
      <c r="M2203">
        <v>0</v>
      </c>
      <c r="N2203">
        <f>VLOOKUP(C2203,'Original PWC Results'!C:E,3,FALSE)</f>
        <v>1668</v>
      </c>
      <c r="O2203">
        <f t="shared" si="176"/>
        <v>0.87110311750599523</v>
      </c>
      <c r="R2203">
        <f t="shared" si="177"/>
        <v>11</v>
      </c>
      <c r="S2203">
        <f t="shared" si="174"/>
        <v>18</v>
      </c>
    </row>
    <row r="2204" spans="1:19" x14ac:dyDescent="0.3">
      <c r="A2204">
        <f t="shared" si="175"/>
        <v>2203</v>
      </c>
      <c r="B2204" t="s">
        <v>4968</v>
      </c>
      <c r="C2204" t="str">
        <f t="shared" si="173"/>
        <v>berries_g_2_VegetableESA11b</v>
      </c>
      <c r="D2204">
        <v>1622</v>
      </c>
      <c r="E2204">
        <v>1622</v>
      </c>
      <c r="F2204">
        <v>0</v>
      </c>
      <c r="G2204">
        <v>0</v>
      </c>
      <c r="H2204">
        <v>0</v>
      </c>
      <c r="I2204">
        <v>0</v>
      </c>
      <c r="J2204">
        <v>0</v>
      </c>
      <c r="K2204">
        <v>0</v>
      </c>
      <c r="L2204">
        <v>1639</v>
      </c>
      <c r="M2204">
        <v>0</v>
      </c>
      <c r="N2204">
        <f>VLOOKUP(C2204,'Original PWC Results'!C:E,3,FALSE)</f>
        <v>1644</v>
      </c>
      <c r="O2204">
        <f t="shared" si="176"/>
        <v>0.98661800486618001</v>
      </c>
      <c r="R2204">
        <f t="shared" si="177"/>
        <v>11</v>
      </c>
      <c r="S2204">
        <f t="shared" si="174"/>
        <v>18</v>
      </c>
    </row>
    <row r="2205" spans="1:19" x14ac:dyDescent="0.3">
      <c r="A2205">
        <f t="shared" si="175"/>
        <v>2204</v>
      </c>
      <c r="B2205" t="s">
        <v>4969</v>
      </c>
      <c r="C2205" t="str">
        <f t="shared" si="173"/>
        <v>berries_g_2_VegetableESA12a</v>
      </c>
      <c r="D2205">
        <v>1340</v>
      </c>
      <c r="E2205">
        <v>1340</v>
      </c>
      <c r="F2205">
        <v>0</v>
      </c>
      <c r="G2205">
        <v>0</v>
      </c>
      <c r="H2205">
        <v>0</v>
      </c>
      <c r="I2205">
        <v>0</v>
      </c>
      <c r="J2205">
        <v>0</v>
      </c>
      <c r="K2205">
        <v>0</v>
      </c>
      <c r="L2205">
        <v>1358</v>
      </c>
      <c r="M2205">
        <v>0</v>
      </c>
      <c r="N2205">
        <f>VLOOKUP(C2205,'Original PWC Results'!C:E,3,FALSE)</f>
        <v>1572</v>
      </c>
      <c r="O2205">
        <f t="shared" si="176"/>
        <v>0.8524173027989822</v>
      </c>
      <c r="R2205">
        <f t="shared" si="177"/>
        <v>11</v>
      </c>
      <c r="S2205">
        <f t="shared" si="174"/>
        <v>18</v>
      </c>
    </row>
    <row r="2206" spans="1:19" x14ac:dyDescent="0.3">
      <c r="A2206">
        <f t="shared" si="175"/>
        <v>2205</v>
      </c>
      <c r="B2206" t="s">
        <v>4970</v>
      </c>
      <c r="C2206" t="str">
        <f t="shared" si="173"/>
        <v>brassica_g_2_VegetableESA1</v>
      </c>
      <c r="D2206">
        <v>640</v>
      </c>
      <c r="E2206">
        <v>640</v>
      </c>
      <c r="F2206">
        <v>0</v>
      </c>
      <c r="G2206">
        <v>0</v>
      </c>
      <c r="H2206">
        <v>0</v>
      </c>
      <c r="I2206">
        <v>0</v>
      </c>
      <c r="J2206">
        <v>0</v>
      </c>
      <c r="K2206">
        <v>0</v>
      </c>
      <c r="L2206">
        <v>1037</v>
      </c>
      <c r="M2206">
        <v>0</v>
      </c>
      <c r="N2206">
        <f>VLOOKUP(C2206,'Original PWC Results'!C:E,3,FALSE)</f>
        <v>647</v>
      </c>
      <c r="O2206">
        <f t="shared" si="176"/>
        <v>0.98918083462132922</v>
      </c>
      <c r="R2206">
        <f t="shared" si="177"/>
        <v>12</v>
      </c>
      <c r="S2206">
        <f t="shared" si="174"/>
        <v>19</v>
      </c>
    </row>
    <row r="2207" spans="1:19" x14ac:dyDescent="0.3">
      <c r="A2207">
        <f t="shared" si="175"/>
        <v>2206</v>
      </c>
      <c r="B2207" t="s">
        <v>4971</v>
      </c>
      <c r="C2207" t="str">
        <f t="shared" si="173"/>
        <v>brassica_g_2_VegetableESA2</v>
      </c>
      <c r="D2207">
        <v>948</v>
      </c>
      <c r="E2207">
        <v>948</v>
      </c>
      <c r="F2207">
        <v>0</v>
      </c>
      <c r="G2207">
        <v>0</v>
      </c>
      <c r="H2207">
        <v>0</v>
      </c>
      <c r="I2207">
        <v>0</v>
      </c>
      <c r="J2207">
        <v>0</v>
      </c>
      <c r="K2207">
        <v>0</v>
      </c>
      <c r="L2207">
        <v>1010</v>
      </c>
      <c r="M2207">
        <v>0</v>
      </c>
      <c r="N2207">
        <f>VLOOKUP(C2207,'Original PWC Results'!C:E,3,FALSE)</f>
        <v>996</v>
      </c>
      <c r="O2207">
        <f t="shared" si="176"/>
        <v>0.95180722891566261</v>
      </c>
      <c r="R2207">
        <f t="shared" si="177"/>
        <v>12</v>
      </c>
      <c r="S2207">
        <f t="shared" si="174"/>
        <v>19</v>
      </c>
    </row>
    <row r="2208" spans="1:19" x14ac:dyDescent="0.3">
      <c r="A2208">
        <f t="shared" si="175"/>
        <v>2207</v>
      </c>
      <c r="B2208" t="s">
        <v>4972</v>
      </c>
      <c r="C2208" t="str">
        <f t="shared" si="173"/>
        <v>brassica_g_2_VegetableESA3</v>
      </c>
      <c r="D2208">
        <v>693</v>
      </c>
      <c r="E2208">
        <v>693</v>
      </c>
      <c r="F2208">
        <v>0</v>
      </c>
      <c r="G2208">
        <v>0</v>
      </c>
      <c r="H2208">
        <v>0</v>
      </c>
      <c r="I2208">
        <v>0</v>
      </c>
      <c r="J2208">
        <v>0</v>
      </c>
      <c r="K2208">
        <v>0</v>
      </c>
      <c r="L2208">
        <v>700</v>
      </c>
      <c r="M2208">
        <v>0</v>
      </c>
      <c r="N2208">
        <f>VLOOKUP(C2208,'Original PWC Results'!C:E,3,FALSE)</f>
        <v>705</v>
      </c>
      <c r="O2208">
        <f t="shared" si="176"/>
        <v>0.98297872340425529</v>
      </c>
      <c r="R2208">
        <f t="shared" si="177"/>
        <v>12</v>
      </c>
      <c r="S2208">
        <f t="shared" si="174"/>
        <v>19</v>
      </c>
    </row>
    <row r="2209" spans="1:19" x14ac:dyDescent="0.3">
      <c r="A2209">
        <f t="shared" si="175"/>
        <v>2208</v>
      </c>
      <c r="B2209" t="s">
        <v>4973</v>
      </c>
      <c r="C2209" t="str">
        <f t="shared" si="173"/>
        <v>brassica_g_2_VegetableESA4</v>
      </c>
      <c r="D2209">
        <v>814</v>
      </c>
      <c r="E2209">
        <v>814</v>
      </c>
      <c r="F2209">
        <v>0</v>
      </c>
      <c r="G2209">
        <v>0</v>
      </c>
      <c r="H2209">
        <v>0</v>
      </c>
      <c r="I2209">
        <v>0</v>
      </c>
      <c r="J2209">
        <v>0</v>
      </c>
      <c r="K2209">
        <v>0</v>
      </c>
      <c r="L2209">
        <v>814</v>
      </c>
      <c r="M2209">
        <v>0</v>
      </c>
      <c r="N2209">
        <f>VLOOKUP(C2209,'Original PWC Results'!C:E,3,FALSE)</f>
        <v>1091</v>
      </c>
      <c r="O2209">
        <f t="shared" si="176"/>
        <v>0.74610449129239231</v>
      </c>
      <c r="R2209">
        <f t="shared" si="177"/>
        <v>12</v>
      </c>
      <c r="S2209">
        <f t="shared" si="174"/>
        <v>19</v>
      </c>
    </row>
    <row r="2210" spans="1:19" x14ac:dyDescent="0.3">
      <c r="A2210">
        <f t="shared" si="175"/>
        <v>2209</v>
      </c>
      <c r="B2210" t="s">
        <v>4974</v>
      </c>
      <c r="C2210" t="str">
        <f t="shared" si="173"/>
        <v>brassica_g_2_VegetableESA5</v>
      </c>
      <c r="D2210">
        <v>902</v>
      </c>
      <c r="E2210">
        <v>902</v>
      </c>
      <c r="F2210">
        <v>0</v>
      </c>
      <c r="G2210">
        <v>0</v>
      </c>
      <c r="H2210">
        <v>0</v>
      </c>
      <c r="I2210">
        <v>0</v>
      </c>
      <c r="J2210">
        <v>0</v>
      </c>
      <c r="K2210">
        <v>0</v>
      </c>
      <c r="L2210">
        <v>925</v>
      </c>
      <c r="M2210">
        <v>0</v>
      </c>
      <c r="N2210">
        <f>VLOOKUP(C2210,'Original PWC Results'!C:E,3,FALSE)</f>
        <v>950</v>
      </c>
      <c r="O2210">
        <f t="shared" si="176"/>
        <v>0.94947368421052636</v>
      </c>
      <c r="R2210">
        <f t="shared" si="177"/>
        <v>12</v>
      </c>
      <c r="S2210">
        <f t="shared" si="174"/>
        <v>19</v>
      </c>
    </row>
    <row r="2211" spans="1:19" x14ac:dyDescent="0.3">
      <c r="A2211">
        <f t="shared" si="175"/>
        <v>2210</v>
      </c>
      <c r="B2211" t="s">
        <v>4975</v>
      </c>
      <c r="C2211" t="str">
        <f t="shared" si="173"/>
        <v>brassica_g_2_VegetableESA6</v>
      </c>
      <c r="D2211">
        <v>807</v>
      </c>
      <c r="E2211">
        <v>807</v>
      </c>
      <c r="F2211">
        <v>0</v>
      </c>
      <c r="G2211">
        <v>0</v>
      </c>
      <c r="H2211">
        <v>0</v>
      </c>
      <c r="I2211">
        <v>0</v>
      </c>
      <c r="J2211">
        <v>0</v>
      </c>
      <c r="K2211">
        <v>0</v>
      </c>
      <c r="L2211">
        <v>824</v>
      </c>
      <c r="M2211">
        <v>0</v>
      </c>
      <c r="N2211">
        <f>VLOOKUP(C2211,'Original PWC Results'!C:E,3,FALSE)</f>
        <v>886</v>
      </c>
      <c r="O2211">
        <f t="shared" si="176"/>
        <v>0.91083521444695259</v>
      </c>
      <c r="R2211">
        <f t="shared" si="177"/>
        <v>12</v>
      </c>
      <c r="S2211">
        <f t="shared" si="174"/>
        <v>19</v>
      </c>
    </row>
    <row r="2212" spans="1:19" x14ac:dyDescent="0.3">
      <c r="A2212">
        <f t="shared" si="175"/>
        <v>2211</v>
      </c>
      <c r="B2212" t="s">
        <v>4976</v>
      </c>
      <c r="C2212" t="str">
        <f t="shared" si="173"/>
        <v>brassica_g_2_VegetableESA7</v>
      </c>
      <c r="D2212">
        <v>1154</v>
      </c>
      <c r="E2212">
        <v>1154</v>
      </c>
      <c r="F2212">
        <v>0</v>
      </c>
      <c r="G2212">
        <v>0</v>
      </c>
      <c r="H2212">
        <v>0</v>
      </c>
      <c r="I2212">
        <v>0</v>
      </c>
      <c r="J2212">
        <v>0</v>
      </c>
      <c r="K2212">
        <v>0</v>
      </c>
      <c r="L2212">
        <v>1243</v>
      </c>
      <c r="M2212">
        <v>0</v>
      </c>
      <c r="N2212">
        <f>VLOOKUP(C2212,'Original PWC Results'!C:E,3,FALSE)</f>
        <v>1208</v>
      </c>
      <c r="O2212">
        <f t="shared" si="176"/>
        <v>0.95529801324503316</v>
      </c>
      <c r="R2212">
        <f t="shared" si="177"/>
        <v>12</v>
      </c>
      <c r="S2212">
        <f t="shared" si="174"/>
        <v>19</v>
      </c>
    </row>
    <row r="2213" spans="1:19" x14ac:dyDescent="0.3">
      <c r="A2213">
        <f t="shared" si="175"/>
        <v>2212</v>
      </c>
      <c r="B2213" t="s">
        <v>4977</v>
      </c>
      <c r="C2213" t="str">
        <f t="shared" si="173"/>
        <v>brassica_g_2_VegetableESA8</v>
      </c>
      <c r="D2213">
        <v>562</v>
      </c>
      <c r="E2213">
        <v>562</v>
      </c>
      <c r="F2213">
        <v>0</v>
      </c>
      <c r="G2213">
        <v>0</v>
      </c>
      <c r="H2213">
        <v>0</v>
      </c>
      <c r="I2213">
        <v>0</v>
      </c>
      <c r="J2213">
        <v>0</v>
      </c>
      <c r="K2213">
        <v>0</v>
      </c>
      <c r="L2213">
        <v>563</v>
      </c>
      <c r="M2213">
        <v>0</v>
      </c>
      <c r="N2213">
        <f>VLOOKUP(C2213,'Original PWC Results'!C:E,3,FALSE)</f>
        <v>917</v>
      </c>
      <c r="O2213">
        <f t="shared" si="176"/>
        <v>0.61286804798255179</v>
      </c>
      <c r="R2213">
        <f t="shared" si="177"/>
        <v>12</v>
      </c>
      <c r="S2213">
        <f t="shared" si="174"/>
        <v>19</v>
      </c>
    </row>
    <row r="2214" spans="1:19" x14ac:dyDescent="0.3">
      <c r="A2214">
        <f t="shared" si="175"/>
        <v>2213</v>
      </c>
      <c r="B2214" t="s">
        <v>4978</v>
      </c>
      <c r="C2214" t="str">
        <f t="shared" si="173"/>
        <v>brassica_g_2_VegetableESA9</v>
      </c>
      <c r="D2214">
        <v>538</v>
      </c>
      <c r="E2214">
        <v>538</v>
      </c>
      <c r="F2214">
        <v>0</v>
      </c>
      <c r="G2214">
        <v>0</v>
      </c>
      <c r="H2214">
        <v>0</v>
      </c>
      <c r="I2214">
        <v>0</v>
      </c>
      <c r="J2214">
        <v>0</v>
      </c>
      <c r="K2214">
        <v>0</v>
      </c>
      <c r="L2214">
        <v>548</v>
      </c>
      <c r="M2214">
        <v>0</v>
      </c>
      <c r="N2214">
        <f>VLOOKUP(C2214,'Original PWC Results'!C:E,3,FALSE)</f>
        <v>564</v>
      </c>
      <c r="O2214">
        <f t="shared" si="176"/>
        <v>0.95390070921985815</v>
      </c>
      <c r="R2214">
        <f t="shared" si="177"/>
        <v>12</v>
      </c>
      <c r="S2214">
        <f t="shared" si="174"/>
        <v>19</v>
      </c>
    </row>
    <row r="2215" spans="1:19" x14ac:dyDescent="0.3">
      <c r="A2215">
        <f t="shared" si="175"/>
        <v>2214</v>
      </c>
      <c r="B2215" t="s">
        <v>4979</v>
      </c>
      <c r="C2215" t="str">
        <f t="shared" si="173"/>
        <v>brassica_g_2_VegetableESA10a</v>
      </c>
      <c r="D2215">
        <v>531</v>
      </c>
      <c r="E2215">
        <v>531</v>
      </c>
      <c r="F2215">
        <v>0</v>
      </c>
      <c r="G2215">
        <v>0</v>
      </c>
      <c r="H2215">
        <v>0</v>
      </c>
      <c r="I2215">
        <v>0</v>
      </c>
      <c r="J2215">
        <v>0</v>
      </c>
      <c r="K2215">
        <v>0</v>
      </c>
      <c r="L2215">
        <v>544</v>
      </c>
      <c r="M2215">
        <v>0</v>
      </c>
      <c r="N2215">
        <f>VLOOKUP(C2215,'Original PWC Results'!C:E,3,FALSE)</f>
        <v>546</v>
      </c>
      <c r="O2215">
        <f t="shared" si="176"/>
        <v>0.97252747252747251</v>
      </c>
      <c r="R2215">
        <f t="shared" si="177"/>
        <v>12</v>
      </c>
      <c r="S2215">
        <f t="shared" si="174"/>
        <v>19</v>
      </c>
    </row>
    <row r="2216" spans="1:19" x14ac:dyDescent="0.3">
      <c r="A2216">
        <f t="shared" si="175"/>
        <v>2215</v>
      </c>
      <c r="B2216" t="s">
        <v>4980</v>
      </c>
      <c r="C2216" t="str">
        <f t="shared" si="173"/>
        <v>brassica_g_2_VegetableESA10b</v>
      </c>
      <c r="D2216">
        <v>619</v>
      </c>
      <c r="E2216">
        <v>619</v>
      </c>
      <c r="F2216">
        <v>0</v>
      </c>
      <c r="G2216">
        <v>0</v>
      </c>
      <c r="H2216">
        <v>0</v>
      </c>
      <c r="I2216">
        <v>0</v>
      </c>
      <c r="J2216">
        <v>0</v>
      </c>
      <c r="K2216">
        <v>0</v>
      </c>
      <c r="L2216">
        <v>644</v>
      </c>
      <c r="M2216">
        <v>0</v>
      </c>
      <c r="N2216">
        <f>VLOOKUP(C2216,'Original PWC Results'!C:E,3,FALSE)</f>
        <v>670</v>
      </c>
      <c r="O2216">
        <f t="shared" si="176"/>
        <v>0.92388059701492542</v>
      </c>
      <c r="R2216">
        <f t="shared" si="177"/>
        <v>12</v>
      </c>
      <c r="S2216">
        <f t="shared" si="174"/>
        <v>19</v>
      </c>
    </row>
    <row r="2217" spans="1:19" x14ac:dyDescent="0.3">
      <c r="A2217">
        <f t="shared" si="175"/>
        <v>2216</v>
      </c>
      <c r="B2217" t="s">
        <v>4981</v>
      </c>
      <c r="C2217" t="str">
        <f t="shared" si="173"/>
        <v>brassica_g_2_VegetableESA11a</v>
      </c>
      <c r="D2217">
        <v>1412</v>
      </c>
      <c r="E2217">
        <v>1412</v>
      </c>
      <c r="F2217">
        <v>0</v>
      </c>
      <c r="G2217">
        <v>0</v>
      </c>
      <c r="H2217">
        <v>0</v>
      </c>
      <c r="I2217">
        <v>0</v>
      </c>
      <c r="J2217">
        <v>0</v>
      </c>
      <c r="K2217">
        <v>0</v>
      </c>
      <c r="L2217">
        <v>1431</v>
      </c>
      <c r="M2217">
        <v>0</v>
      </c>
      <c r="N2217">
        <f>VLOOKUP(C2217,'Original PWC Results'!C:E,3,FALSE)</f>
        <v>1424</v>
      </c>
      <c r="O2217">
        <f t="shared" si="176"/>
        <v>0.9915730337078652</v>
      </c>
      <c r="R2217">
        <f t="shared" si="177"/>
        <v>12</v>
      </c>
      <c r="S2217">
        <f t="shared" si="174"/>
        <v>19</v>
      </c>
    </row>
    <row r="2218" spans="1:19" x14ac:dyDescent="0.3">
      <c r="A2218">
        <f t="shared" si="175"/>
        <v>2217</v>
      </c>
      <c r="B2218" t="s">
        <v>4982</v>
      </c>
      <c r="C2218" t="str">
        <f t="shared" si="173"/>
        <v>brassica_g_2_VegetableESA11b</v>
      </c>
      <c r="D2218">
        <v>1297</v>
      </c>
      <c r="E2218">
        <v>1297</v>
      </c>
      <c r="F2218">
        <v>0</v>
      </c>
      <c r="G2218">
        <v>0</v>
      </c>
      <c r="H2218">
        <v>0</v>
      </c>
      <c r="I2218">
        <v>0</v>
      </c>
      <c r="J2218">
        <v>0</v>
      </c>
      <c r="K2218">
        <v>0</v>
      </c>
      <c r="L2218">
        <v>1309</v>
      </c>
      <c r="M2218">
        <v>0</v>
      </c>
      <c r="N2218">
        <f>VLOOKUP(C2218,'Original PWC Results'!C:E,3,FALSE)</f>
        <v>1318</v>
      </c>
      <c r="O2218">
        <f t="shared" si="176"/>
        <v>0.98406676783004554</v>
      </c>
      <c r="R2218">
        <f t="shared" si="177"/>
        <v>12</v>
      </c>
      <c r="S2218">
        <f t="shared" si="174"/>
        <v>19</v>
      </c>
    </row>
    <row r="2219" spans="1:19" x14ac:dyDescent="0.3">
      <c r="A2219">
        <f t="shared" si="175"/>
        <v>2218</v>
      </c>
      <c r="B2219" t="s">
        <v>4983</v>
      </c>
      <c r="C2219" t="str">
        <f t="shared" si="173"/>
        <v>brassica_g_2_VegetableESA12a</v>
      </c>
      <c r="D2219">
        <v>1356</v>
      </c>
      <c r="E2219">
        <v>1356</v>
      </c>
      <c r="F2219">
        <v>0</v>
      </c>
      <c r="G2219">
        <v>0</v>
      </c>
      <c r="H2219">
        <v>0</v>
      </c>
      <c r="I2219">
        <v>0</v>
      </c>
      <c r="J2219">
        <v>0</v>
      </c>
      <c r="K2219">
        <v>0</v>
      </c>
      <c r="L2219">
        <v>1380</v>
      </c>
      <c r="M2219">
        <v>0</v>
      </c>
      <c r="N2219">
        <f>VLOOKUP(C2219,'Original PWC Results'!C:E,3,FALSE)</f>
        <v>1388</v>
      </c>
      <c r="O2219">
        <f t="shared" si="176"/>
        <v>0.97694524495677237</v>
      </c>
      <c r="R2219">
        <f t="shared" si="177"/>
        <v>12</v>
      </c>
      <c r="S2219">
        <f t="shared" si="174"/>
        <v>19</v>
      </c>
    </row>
    <row r="2220" spans="1:19" x14ac:dyDescent="0.3">
      <c r="A2220">
        <f t="shared" si="175"/>
        <v>2219</v>
      </c>
      <c r="B2220" t="s">
        <v>4984</v>
      </c>
      <c r="C2220" t="str">
        <f t="shared" si="173"/>
        <v>brassica_g_2_VegetableESA12b</v>
      </c>
      <c r="D2220">
        <v>1480</v>
      </c>
      <c r="E2220">
        <v>1480</v>
      </c>
      <c r="F2220">
        <v>0</v>
      </c>
      <c r="G2220">
        <v>0</v>
      </c>
      <c r="H2220">
        <v>0</v>
      </c>
      <c r="I2220">
        <v>0</v>
      </c>
      <c r="J2220">
        <v>0</v>
      </c>
      <c r="K2220">
        <v>0</v>
      </c>
      <c r="L2220">
        <v>1506</v>
      </c>
      <c r="M2220">
        <v>0</v>
      </c>
      <c r="N2220">
        <f>VLOOKUP(C2220,'Original PWC Results'!C:E,3,FALSE)</f>
        <v>1527</v>
      </c>
      <c r="O2220">
        <f t="shared" si="176"/>
        <v>0.9692206941715783</v>
      </c>
      <c r="R2220">
        <f t="shared" si="177"/>
        <v>12</v>
      </c>
      <c r="S2220">
        <f t="shared" si="174"/>
        <v>19</v>
      </c>
    </row>
    <row r="2221" spans="1:19" x14ac:dyDescent="0.3">
      <c r="A2221">
        <f t="shared" si="175"/>
        <v>2220</v>
      </c>
      <c r="B2221" t="s">
        <v>4985</v>
      </c>
      <c r="C2221" t="str">
        <f t="shared" si="173"/>
        <v>brassica_g_2_VegetableESA13</v>
      </c>
      <c r="D2221">
        <v>1662</v>
      </c>
      <c r="E2221">
        <v>1662</v>
      </c>
      <c r="F2221">
        <v>0</v>
      </c>
      <c r="G2221">
        <v>0</v>
      </c>
      <c r="H2221">
        <v>0</v>
      </c>
      <c r="I2221">
        <v>0</v>
      </c>
      <c r="J2221">
        <v>0</v>
      </c>
      <c r="K2221">
        <v>0</v>
      </c>
      <c r="L2221">
        <v>1676</v>
      </c>
      <c r="M2221">
        <v>0</v>
      </c>
      <c r="N2221">
        <f>VLOOKUP(C2221,'Original PWC Results'!C:E,3,FALSE)</f>
        <v>1805</v>
      </c>
      <c r="O2221">
        <f t="shared" si="176"/>
        <v>0.92077562326869811</v>
      </c>
      <c r="R2221">
        <f t="shared" si="177"/>
        <v>12</v>
      </c>
      <c r="S2221">
        <f t="shared" si="174"/>
        <v>19</v>
      </c>
    </row>
    <row r="2222" spans="1:19" x14ac:dyDescent="0.3">
      <c r="A2222">
        <f t="shared" si="175"/>
        <v>2221</v>
      </c>
      <c r="B2222" t="s">
        <v>4986</v>
      </c>
      <c r="C2222" t="str">
        <f t="shared" si="173"/>
        <v>brassica_g_2_VegetableESA14</v>
      </c>
      <c r="D2222">
        <v>1207</v>
      </c>
      <c r="E2222">
        <v>1207</v>
      </c>
      <c r="F2222">
        <v>0</v>
      </c>
      <c r="G2222">
        <v>0</v>
      </c>
      <c r="H2222">
        <v>0</v>
      </c>
      <c r="I2222">
        <v>0</v>
      </c>
      <c r="J2222">
        <v>0</v>
      </c>
      <c r="K2222">
        <v>0</v>
      </c>
      <c r="L2222">
        <v>1215</v>
      </c>
      <c r="M2222">
        <v>0</v>
      </c>
      <c r="N2222">
        <f>VLOOKUP(C2222,'Original PWC Results'!C:E,3,FALSE)</f>
        <v>1245</v>
      </c>
      <c r="O2222">
        <f t="shared" si="176"/>
        <v>0.96947791164658637</v>
      </c>
      <c r="R2222">
        <f t="shared" si="177"/>
        <v>12</v>
      </c>
      <c r="S2222">
        <f t="shared" si="174"/>
        <v>19</v>
      </c>
    </row>
    <row r="2223" spans="1:19" x14ac:dyDescent="0.3">
      <c r="A2223">
        <f t="shared" si="175"/>
        <v>2222</v>
      </c>
      <c r="B2223" t="s">
        <v>4987</v>
      </c>
      <c r="C2223" t="str">
        <f t="shared" si="173"/>
        <v>brassica_g_2_VegetableESA15a</v>
      </c>
      <c r="D2223">
        <v>1931</v>
      </c>
      <c r="E2223">
        <v>1931</v>
      </c>
      <c r="F2223">
        <v>0</v>
      </c>
      <c r="G2223">
        <v>0</v>
      </c>
      <c r="H2223">
        <v>0</v>
      </c>
      <c r="I2223">
        <v>0</v>
      </c>
      <c r="J2223">
        <v>0</v>
      </c>
      <c r="K2223">
        <v>0</v>
      </c>
      <c r="L2223">
        <v>1950</v>
      </c>
      <c r="M2223">
        <v>0</v>
      </c>
      <c r="N2223">
        <f>VLOOKUP(C2223,'Original PWC Results'!C:E,3,FALSE)</f>
        <v>2369</v>
      </c>
      <c r="O2223">
        <f t="shared" si="176"/>
        <v>0.81511186154495563</v>
      </c>
      <c r="R2223">
        <f t="shared" si="177"/>
        <v>12</v>
      </c>
      <c r="S2223">
        <f t="shared" si="174"/>
        <v>19</v>
      </c>
    </row>
    <row r="2224" spans="1:19" x14ac:dyDescent="0.3">
      <c r="A2224">
        <f t="shared" si="175"/>
        <v>2223</v>
      </c>
      <c r="B2224" t="s">
        <v>4988</v>
      </c>
      <c r="C2224" t="str">
        <f t="shared" si="173"/>
        <v>brassica_g_2_VegetableESA15b</v>
      </c>
      <c r="D2224">
        <v>2023</v>
      </c>
      <c r="E2224">
        <v>2023</v>
      </c>
      <c r="F2224">
        <v>0</v>
      </c>
      <c r="G2224">
        <v>0</v>
      </c>
      <c r="H2224">
        <v>0</v>
      </c>
      <c r="I2224">
        <v>0</v>
      </c>
      <c r="J2224">
        <v>0</v>
      </c>
      <c r="K2224">
        <v>0</v>
      </c>
      <c r="L2224">
        <v>2047</v>
      </c>
      <c r="M2224">
        <v>0</v>
      </c>
      <c r="N2224">
        <f>VLOOKUP(C2224,'Original PWC Results'!C:E,3,FALSE)</f>
        <v>2727</v>
      </c>
      <c r="O2224">
        <f t="shared" si="176"/>
        <v>0.74184085075174189</v>
      </c>
      <c r="R2224">
        <f t="shared" si="177"/>
        <v>12</v>
      </c>
      <c r="S2224">
        <f t="shared" si="174"/>
        <v>19</v>
      </c>
    </row>
    <row r="2225" spans="1:19" x14ac:dyDescent="0.3">
      <c r="A2225">
        <f t="shared" si="175"/>
        <v>2224</v>
      </c>
      <c r="B2225" t="s">
        <v>4989</v>
      </c>
      <c r="C2225" t="str">
        <f t="shared" si="173"/>
        <v>brassica_g_2_VegetableESA16a</v>
      </c>
      <c r="D2225">
        <v>821</v>
      </c>
      <c r="E2225">
        <v>821</v>
      </c>
      <c r="F2225">
        <v>0</v>
      </c>
      <c r="G2225">
        <v>0</v>
      </c>
      <c r="H2225">
        <v>0</v>
      </c>
      <c r="I2225">
        <v>0</v>
      </c>
      <c r="J2225">
        <v>0</v>
      </c>
      <c r="K2225">
        <v>0</v>
      </c>
      <c r="L2225">
        <v>827</v>
      </c>
      <c r="M2225">
        <v>0</v>
      </c>
      <c r="N2225">
        <f>VLOOKUP(C2225,'Original PWC Results'!C:E,3,FALSE)</f>
        <v>958</v>
      </c>
      <c r="O2225">
        <f t="shared" si="176"/>
        <v>0.85699373695198333</v>
      </c>
      <c r="R2225">
        <f t="shared" si="177"/>
        <v>12</v>
      </c>
      <c r="S2225">
        <f t="shared" si="174"/>
        <v>19</v>
      </c>
    </row>
    <row r="2226" spans="1:19" x14ac:dyDescent="0.3">
      <c r="A2226">
        <f t="shared" si="175"/>
        <v>2225</v>
      </c>
      <c r="B2226" t="s">
        <v>4990</v>
      </c>
      <c r="C2226" t="str">
        <f t="shared" si="173"/>
        <v>brassica_g_2_VegetableESA16b</v>
      </c>
      <c r="D2226">
        <v>848</v>
      </c>
      <c r="E2226">
        <v>848</v>
      </c>
      <c r="F2226">
        <v>0</v>
      </c>
      <c r="G2226">
        <v>0</v>
      </c>
      <c r="H2226">
        <v>0</v>
      </c>
      <c r="I2226">
        <v>0</v>
      </c>
      <c r="J2226">
        <v>0</v>
      </c>
      <c r="K2226">
        <v>0</v>
      </c>
      <c r="L2226">
        <v>855</v>
      </c>
      <c r="M2226">
        <v>0</v>
      </c>
      <c r="N2226">
        <f>VLOOKUP(C2226,'Original PWC Results'!C:E,3,FALSE)</f>
        <v>887</v>
      </c>
      <c r="O2226">
        <f t="shared" si="176"/>
        <v>0.95603156708004511</v>
      </c>
      <c r="R2226">
        <f t="shared" si="177"/>
        <v>12</v>
      </c>
      <c r="S2226">
        <f t="shared" si="174"/>
        <v>19</v>
      </c>
    </row>
    <row r="2227" spans="1:19" x14ac:dyDescent="0.3">
      <c r="A2227">
        <f t="shared" si="175"/>
        <v>2226</v>
      </c>
      <c r="B2227" t="s">
        <v>4991</v>
      </c>
      <c r="C2227" t="str">
        <f t="shared" si="173"/>
        <v>brassica_g_2_VegetableESA17a</v>
      </c>
      <c r="D2227">
        <v>993</v>
      </c>
      <c r="E2227">
        <v>993</v>
      </c>
      <c r="F2227">
        <v>0</v>
      </c>
      <c r="G2227">
        <v>0</v>
      </c>
      <c r="H2227">
        <v>0</v>
      </c>
      <c r="I2227">
        <v>0</v>
      </c>
      <c r="J2227">
        <v>0</v>
      </c>
      <c r="K2227">
        <v>0</v>
      </c>
      <c r="L2227">
        <v>1018</v>
      </c>
      <c r="M2227">
        <v>0</v>
      </c>
      <c r="N2227">
        <f>VLOOKUP(C2227,'Original PWC Results'!C:E,3,FALSE)</f>
        <v>1137</v>
      </c>
      <c r="O2227">
        <f t="shared" si="176"/>
        <v>0.87335092348284959</v>
      </c>
      <c r="R2227">
        <f t="shared" si="177"/>
        <v>12</v>
      </c>
      <c r="S2227">
        <f t="shared" si="174"/>
        <v>19</v>
      </c>
    </row>
    <row r="2228" spans="1:19" x14ac:dyDescent="0.3">
      <c r="A2228">
        <f t="shared" si="175"/>
        <v>2227</v>
      </c>
      <c r="B2228" t="s">
        <v>4992</v>
      </c>
      <c r="C2228" t="str">
        <f t="shared" si="173"/>
        <v>brassica_g_2_VegetableESA17b</v>
      </c>
      <c r="D2228">
        <v>1059</v>
      </c>
      <c r="E2228">
        <v>1059</v>
      </c>
      <c r="F2228">
        <v>0</v>
      </c>
      <c r="G2228">
        <v>0</v>
      </c>
      <c r="H2228">
        <v>0</v>
      </c>
      <c r="I2228">
        <v>0</v>
      </c>
      <c r="J2228">
        <v>0</v>
      </c>
      <c r="K2228">
        <v>0</v>
      </c>
      <c r="L2228">
        <v>1079</v>
      </c>
      <c r="M2228">
        <v>0</v>
      </c>
      <c r="N2228">
        <f>VLOOKUP(C2228,'Original PWC Results'!C:E,3,FALSE)</f>
        <v>1119</v>
      </c>
      <c r="O2228">
        <f t="shared" si="176"/>
        <v>0.9463806970509383</v>
      </c>
      <c r="R2228">
        <f t="shared" si="177"/>
        <v>12</v>
      </c>
      <c r="S2228">
        <f t="shared" si="174"/>
        <v>19</v>
      </c>
    </row>
    <row r="2229" spans="1:19" x14ac:dyDescent="0.3">
      <c r="A2229">
        <f t="shared" si="175"/>
        <v>2228</v>
      </c>
      <c r="B2229" t="s">
        <v>4993</v>
      </c>
      <c r="C2229" t="str">
        <f t="shared" si="173"/>
        <v>brassica_g_2_VegetableESA18a</v>
      </c>
      <c r="D2229">
        <v>1095</v>
      </c>
      <c r="E2229">
        <v>1095</v>
      </c>
      <c r="F2229">
        <v>0</v>
      </c>
      <c r="G2229">
        <v>0</v>
      </c>
      <c r="H2229">
        <v>0</v>
      </c>
      <c r="I2229">
        <v>0</v>
      </c>
      <c r="J2229">
        <v>0</v>
      </c>
      <c r="K2229">
        <v>0</v>
      </c>
      <c r="L2229">
        <v>1103</v>
      </c>
      <c r="M2229">
        <v>0</v>
      </c>
      <c r="N2229">
        <f>VLOOKUP(C2229,'Original PWC Results'!C:E,3,FALSE)</f>
        <v>1212</v>
      </c>
      <c r="O2229">
        <f t="shared" si="176"/>
        <v>0.90346534653465349</v>
      </c>
      <c r="R2229">
        <f t="shared" si="177"/>
        <v>12</v>
      </c>
      <c r="S2229">
        <f t="shared" si="174"/>
        <v>19</v>
      </c>
    </row>
    <row r="2230" spans="1:19" x14ac:dyDescent="0.3">
      <c r="A2230">
        <f t="shared" si="175"/>
        <v>2229</v>
      </c>
      <c r="B2230" t="s">
        <v>4994</v>
      </c>
      <c r="C2230" t="str">
        <f t="shared" si="173"/>
        <v>brassica_g_2_VegetableESA18b</v>
      </c>
      <c r="D2230">
        <v>1047</v>
      </c>
      <c r="E2230">
        <v>1047</v>
      </c>
      <c r="F2230">
        <v>0</v>
      </c>
      <c r="G2230">
        <v>0</v>
      </c>
      <c r="H2230">
        <v>0</v>
      </c>
      <c r="I2230">
        <v>0</v>
      </c>
      <c r="J2230">
        <v>0</v>
      </c>
      <c r="K2230">
        <v>0</v>
      </c>
      <c r="L2230">
        <v>1053</v>
      </c>
      <c r="M2230">
        <v>0</v>
      </c>
      <c r="N2230">
        <f>VLOOKUP(C2230,'Original PWC Results'!C:E,3,FALSE)</f>
        <v>1267</v>
      </c>
      <c r="O2230">
        <f t="shared" si="176"/>
        <v>0.82636148382004737</v>
      </c>
      <c r="R2230">
        <f t="shared" si="177"/>
        <v>12</v>
      </c>
      <c r="S2230">
        <f t="shared" si="174"/>
        <v>19</v>
      </c>
    </row>
    <row r="2231" spans="1:19" x14ac:dyDescent="0.3">
      <c r="A2231">
        <f t="shared" si="175"/>
        <v>2230</v>
      </c>
      <c r="B2231" t="s">
        <v>4995</v>
      </c>
      <c r="C2231" t="str">
        <f t="shared" si="173"/>
        <v>brassica_g_2_VegetableESA19a</v>
      </c>
      <c r="D2231">
        <v>730</v>
      </c>
      <c r="E2231">
        <v>730</v>
      </c>
      <c r="F2231">
        <v>0</v>
      </c>
      <c r="G2231">
        <v>0</v>
      </c>
      <c r="H2231">
        <v>0</v>
      </c>
      <c r="I2231">
        <v>0</v>
      </c>
      <c r="J2231">
        <v>0</v>
      </c>
      <c r="K2231">
        <v>0</v>
      </c>
      <c r="L2231">
        <v>735</v>
      </c>
      <c r="M2231">
        <v>0</v>
      </c>
      <c r="N2231">
        <f>VLOOKUP(C2231,'Original PWC Results'!C:E,3,FALSE)</f>
        <v>735</v>
      </c>
      <c r="O2231">
        <f t="shared" si="176"/>
        <v>0.99319727891156462</v>
      </c>
      <c r="R2231">
        <f t="shared" si="177"/>
        <v>12</v>
      </c>
      <c r="S2231">
        <f t="shared" si="174"/>
        <v>19</v>
      </c>
    </row>
    <row r="2232" spans="1:19" x14ac:dyDescent="0.3">
      <c r="A2232">
        <f t="shared" si="175"/>
        <v>2231</v>
      </c>
      <c r="B2232" t="s">
        <v>4996</v>
      </c>
      <c r="C2232" t="str">
        <f t="shared" si="173"/>
        <v>brassica_g_2_VegetableESA19b</v>
      </c>
      <c r="D2232">
        <v>588</v>
      </c>
      <c r="E2232">
        <v>588</v>
      </c>
      <c r="F2232">
        <v>0</v>
      </c>
      <c r="G2232">
        <v>0</v>
      </c>
      <c r="H2232">
        <v>0</v>
      </c>
      <c r="I2232">
        <v>0</v>
      </c>
      <c r="J2232">
        <v>0</v>
      </c>
      <c r="K2232">
        <v>0</v>
      </c>
      <c r="L2232">
        <v>594</v>
      </c>
      <c r="M2232">
        <v>0</v>
      </c>
      <c r="N2232">
        <f>VLOOKUP(C2232,'Original PWC Results'!C:E,3,FALSE)</f>
        <v>605</v>
      </c>
      <c r="O2232">
        <f t="shared" si="176"/>
        <v>0.97190082644628095</v>
      </c>
      <c r="R2232">
        <f t="shared" si="177"/>
        <v>12</v>
      </c>
      <c r="S2232">
        <f t="shared" si="174"/>
        <v>19</v>
      </c>
    </row>
    <row r="2233" spans="1:19" x14ac:dyDescent="0.3">
      <c r="A2233">
        <f t="shared" si="175"/>
        <v>2232</v>
      </c>
      <c r="B2233" t="s">
        <v>4997</v>
      </c>
      <c r="C2233" t="str">
        <f t="shared" si="173"/>
        <v>brassica_g_2_VegetableESA20a</v>
      </c>
      <c r="D2233">
        <v>700</v>
      </c>
      <c r="E2233">
        <v>700</v>
      </c>
      <c r="F2233">
        <v>0</v>
      </c>
      <c r="G2233">
        <v>0</v>
      </c>
      <c r="H2233">
        <v>0</v>
      </c>
      <c r="I2233">
        <v>0</v>
      </c>
      <c r="J2233">
        <v>0</v>
      </c>
      <c r="K2233">
        <v>0</v>
      </c>
      <c r="L2233">
        <v>701</v>
      </c>
      <c r="M2233">
        <v>0</v>
      </c>
      <c r="N2233">
        <f>VLOOKUP(C2233,'Original PWC Results'!C:E,3,FALSE)</f>
        <v>854</v>
      </c>
      <c r="O2233">
        <f t="shared" si="176"/>
        <v>0.81967213114754101</v>
      </c>
      <c r="R2233">
        <f t="shared" si="177"/>
        <v>12</v>
      </c>
      <c r="S2233">
        <f t="shared" si="174"/>
        <v>19</v>
      </c>
    </row>
    <row r="2234" spans="1:19" x14ac:dyDescent="0.3">
      <c r="A2234">
        <f t="shared" si="175"/>
        <v>2233</v>
      </c>
      <c r="B2234" t="s">
        <v>4998</v>
      </c>
      <c r="C2234" t="str">
        <f t="shared" si="173"/>
        <v>brassica_g_2_VegetableESA20b</v>
      </c>
      <c r="D2234">
        <v>1133</v>
      </c>
      <c r="E2234">
        <v>1133</v>
      </c>
      <c r="F2234">
        <v>0</v>
      </c>
      <c r="G2234">
        <v>0</v>
      </c>
      <c r="H2234">
        <v>0</v>
      </c>
      <c r="I2234">
        <v>0</v>
      </c>
      <c r="J2234">
        <v>0</v>
      </c>
      <c r="K2234">
        <v>0</v>
      </c>
      <c r="L2234">
        <v>1133</v>
      </c>
      <c r="M2234">
        <v>0</v>
      </c>
      <c r="N2234">
        <f>VLOOKUP(C2234,'Original PWC Results'!C:E,3,FALSE)</f>
        <v>1474</v>
      </c>
      <c r="O2234">
        <f t="shared" si="176"/>
        <v>0.76865671641791045</v>
      </c>
      <c r="R2234">
        <f t="shared" si="177"/>
        <v>12</v>
      </c>
      <c r="S2234">
        <f t="shared" si="174"/>
        <v>19</v>
      </c>
    </row>
    <row r="2235" spans="1:19" x14ac:dyDescent="0.3">
      <c r="A2235">
        <f t="shared" si="175"/>
        <v>2234</v>
      </c>
      <c r="B2235" t="s">
        <v>4999</v>
      </c>
      <c r="C2235" t="str">
        <f t="shared" si="173"/>
        <v>brassica_g_2_VegetableESA21</v>
      </c>
      <c r="D2235">
        <v>1117</v>
      </c>
      <c r="E2235">
        <v>1117</v>
      </c>
      <c r="F2235">
        <v>0</v>
      </c>
      <c r="G2235">
        <v>0</v>
      </c>
      <c r="H2235">
        <v>0</v>
      </c>
      <c r="I2235">
        <v>0</v>
      </c>
      <c r="J2235">
        <v>0</v>
      </c>
      <c r="K2235">
        <v>0</v>
      </c>
      <c r="L2235">
        <v>1119</v>
      </c>
      <c r="M2235">
        <v>0</v>
      </c>
      <c r="N2235">
        <f>VLOOKUP(C2235,'Original PWC Results'!C:E,3,FALSE)</f>
        <v>1391</v>
      </c>
      <c r="O2235">
        <f t="shared" si="176"/>
        <v>0.80301941049604597</v>
      </c>
      <c r="R2235">
        <f t="shared" si="177"/>
        <v>12</v>
      </c>
      <c r="S2235">
        <f t="shared" si="174"/>
        <v>19</v>
      </c>
    </row>
    <row r="2236" spans="1:19" x14ac:dyDescent="0.3">
      <c r="A2236">
        <f t="shared" si="175"/>
        <v>2235</v>
      </c>
      <c r="B2236" t="s">
        <v>5000</v>
      </c>
      <c r="C2236" t="str">
        <f t="shared" si="173"/>
        <v>citrusCA_g_2_CitrusESA18a</v>
      </c>
      <c r="D2236">
        <v>1046</v>
      </c>
      <c r="E2236">
        <v>1046</v>
      </c>
      <c r="F2236">
        <v>0</v>
      </c>
      <c r="G2236">
        <v>0</v>
      </c>
      <c r="H2236">
        <v>0</v>
      </c>
      <c r="I2236">
        <v>0</v>
      </c>
      <c r="J2236">
        <v>0</v>
      </c>
      <c r="K2236">
        <v>0</v>
      </c>
      <c r="L2236">
        <v>1047</v>
      </c>
      <c r="M2236">
        <v>0</v>
      </c>
      <c r="N2236">
        <f>VLOOKUP(C2236,'Original PWC Results'!C:E,3,FALSE)</f>
        <v>2745</v>
      </c>
      <c r="O2236">
        <f t="shared" si="176"/>
        <v>0.38105646630236795</v>
      </c>
      <c r="R2236">
        <f t="shared" si="177"/>
        <v>12</v>
      </c>
      <c r="S2236">
        <f t="shared" si="174"/>
        <v>19</v>
      </c>
    </row>
    <row r="2237" spans="1:19" x14ac:dyDescent="0.3">
      <c r="A2237">
        <f t="shared" si="175"/>
        <v>2236</v>
      </c>
      <c r="B2237" t="s">
        <v>5001</v>
      </c>
      <c r="C2237" t="str">
        <f t="shared" si="173"/>
        <v>citrusCA_g_2_CitrusESA18b</v>
      </c>
      <c r="D2237">
        <v>2401</v>
      </c>
      <c r="E2237">
        <v>2401</v>
      </c>
      <c r="F2237">
        <v>0</v>
      </c>
      <c r="G2237">
        <v>0</v>
      </c>
      <c r="H2237">
        <v>0</v>
      </c>
      <c r="I2237">
        <v>0</v>
      </c>
      <c r="J2237">
        <v>0</v>
      </c>
      <c r="K2237">
        <v>0</v>
      </c>
      <c r="L2237">
        <v>2407</v>
      </c>
      <c r="M2237">
        <v>0</v>
      </c>
      <c r="N2237">
        <f>VLOOKUP(C2237,'Original PWC Results'!C:E,3,FALSE)</f>
        <v>2738</v>
      </c>
      <c r="O2237">
        <f t="shared" si="176"/>
        <v>0.87691745799853904</v>
      </c>
      <c r="R2237">
        <f t="shared" si="177"/>
        <v>12</v>
      </c>
      <c r="S2237">
        <f t="shared" si="174"/>
        <v>19</v>
      </c>
    </row>
    <row r="2238" spans="1:19" x14ac:dyDescent="0.3">
      <c r="A2238">
        <f t="shared" si="175"/>
        <v>2237</v>
      </c>
      <c r="B2238" t="s">
        <v>5002</v>
      </c>
      <c r="C2238" t="str">
        <f t="shared" si="173"/>
        <v>citrusFL_g_2_CitrusESA3</v>
      </c>
      <c r="D2238">
        <v>1293</v>
      </c>
      <c r="E2238">
        <v>1293</v>
      </c>
      <c r="F2238">
        <v>0</v>
      </c>
      <c r="G2238">
        <v>0</v>
      </c>
      <c r="H2238">
        <v>0</v>
      </c>
      <c r="I2238">
        <v>0</v>
      </c>
      <c r="J2238">
        <v>0</v>
      </c>
      <c r="K2238">
        <v>0</v>
      </c>
      <c r="L2238">
        <v>1299</v>
      </c>
      <c r="M2238">
        <v>0</v>
      </c>
      <c r="N2238">
        <f>VLOOKUP(C2238,'Original PWC Results'!C:E,3,FALSE)</f>
        <v>1469</v>
      </c>
      <c r="O2238">
        <f t="shared" si="176"/>
        <v>0.88019060585432263</v>
      </c>
      <c r="R2238">
        <f t="shared" si="177"/>
        <v>12</v>
      </c>
      <c r="S2238">
        <f t="shared" si="174"/>
        <v>19</v>
      </c>
    </row>
    <row r="2239" spans="1:19" x14ac:dyDescent="0.3">
      <c r="A2239">
        <f t="shared" si="175"/>
        <v>2238</v>
      </c>
      <c r="B2239" t="s">
        <v>5003</v>
      </c>
      <c r="C2239" t="str">
        <f t="shared" si="173"/>
        <v>citrus_g_2_CitrusESA2</v>
      </c>
      <c r="D2239">
        <v>898</v>
      </c>
      <c r="E2239">
        <v>898</v>
      </c>
      <c r="F2239">
        <v>0</v>
      </c>
      <c r="G2239">
        <v>0</v>
      </c>
      <c r="H2239">
        <v>0</v>
      </c>
      <c r="I2239">
        <v>0</v>
      </c>
      <c r="J2239">
        <v>0</v>
      </c>
      <c r="K2239">
        <v>0</v>
      </c>
      <c r="L2239">
        <v>908</v>
      </c>
      <c r="M2239">
        <v>0</v>
      </c>
      <c r="N2239">
        <f>VLOOKUP(C2239,'Original PWC Results'!C:E,3,FALSE)</f>
        <v>1011</v>
      </c>
      <c r="O2239">
        <f t="shared" si="176"/>
        <v>0.88822947576656774</v>
      </c>
      <c r="R2239">
        <f t="shared" si="177"/>
        <v>10</v>
      </c>
      <c r="S2239">
        <f t="shared" si="174"/>
        <v>17</v>
      </c>
    </row>
    <row r="2240" spans="1:19" x14ac:dyDescent="0.3">
      <c r="A2240">
        <f t="shared" si="175"/>
        <v>2239</v>
      </c>
      <c r="B2240" t="s">
        <v>5004</v>
      </c>
      <c r="C2240" t="str">
        <f t="shared" si="173"/>
        <v>citrus_g_2_CitrusESA3</v>
      </c>
      <c r="D2240">
        <v>986</v>
      </c>
      <c r="E2240">
        <v>986</v>
      </c>
      <c r="F2240">
        <v>0</v>
      </c>
      <c r="G2240">
        <v>0</v>
      </c>
      <c r="H2240">
        <v>0</v>
      </c>
      <c r="I2240">
        <v>0</v>
      </c>
      <c r="J2240">
        <v>0</v>
      </c>
      <c r="K2240">
        <v>0</v>
      </c>
      <c r="L2240">
        <v>990</v>
      </c>
      <c r="M2240">
        <v>0</v>
      </c>
      <c r="N2240">
        <f>VLOOKUP(C2240,'Original PWC Results'!C:E,3,FALSE)</f>
        <v>1019</v>
      </c>
      <c r="O2240">
        <f t="shared" si="176"/>
        <v>0.96761530912659466</v>
      </c>
      <c r="R2240">
        <f t="shared" si="177"/>
        <v>10</v>
      </c>
      <c r="S2240">
        <f t="shared" si="174"/>
        <v>17</v>
      </c>
    </row>
    <row r="2241" spans="1:19" x14ac:dyDescent="0.3">
      <c r="A2241">
        <f t="shared" si="175"/>
        <v>2240</v>
      </c>
      <c r="B2241" t="s">
        <v>5005</v>
      </c>
      <c r="C2241" t="str">
        <f t="shared" si="173"/>
        <v>citrus_g_2_CitrusESA4</v>
      </c>
      <c r="D2241">
        <v>1045</v>
      </c>
      <c r="E2241">
        <v>1045</v>
      </c>
      <c r="F2241">
        <v>0</v>
      </c>
      <c r="G2241">
        <v>0</v>
      </c>
      <c r="H2241">
        <v>0</v>
      </c>
      <c r="I2241">
        <v>0</v>
      </c>
      <c r="J2241">
        <v>0</v>
      </c>
      <c r="K2241">
        <v>0</v>
      </c>
      <c r="L2241">
        <v>1057</v>
      </c>
      <c r="M2241">
        <v>0</v>
      </c>
      <c r="N2241">
        <f>VLOOKUP(C2241,'Original PWC Results'!C:E,3,FALSE)</f>
        <v>1113</v>
      </c>
      <c r="O2241">
        <f t="shared" si="176"/>
        <v>0.93890386343216536</v>
      </c>
      <c r="R2241">
        <f t="shared" si="177"/>
        <v>10</v>
      </c>
      <c r="S2241">
        <f t="shared" si="174"/>
        <v>17</v>
      </c>
    </row>
    <row r="2242" spans="1:19" x14ac:dyDescent="0.3">
      <c r="A2242">
        <f t="shared" si="175"/>
        <v>2241</v>
      </c>
      <c r="B2242" t="s">
        <v>5006</v>
      </c>
      <c r="C2242" t="str">
        <f t="shared" ref="C2242:C2305" si="178">LEFT(B2242,R2242-1)&amp;RIGHT(B2242,LEN(B2242)-S2242)</f>
        <v>citrus_g_2_CitrusESA5</v>
      </c>
      <c r="D2242">
        <v>961</v>
      </c>
      <c r="E2242">
        <v>961</v>
      </c>
      <c r="F2242">
        <v>0</v>
      </c>
      <c r="G2242">
        <v>0</v>
      </c>
      <c r="H2242">
        <v>0</v>
      </c>
      <c r="I2242">
        <v>0</v>
      </c>
      <c r="J2242">
        <v>0</v>
      </c>
      <c r="K2242">
        <v>0</v>
      </c>
      <c r="L2242">
        <v>970</v>
      </c>
      <c r="M2242">
        <v>0</v>
      </c>
      <c r="N2242">
        <f>VLOOKUP(C2242,'Original PWC Results'!C:E,3,FALSE)</f>
        <v>991</v>
      </c>
      <c r="O2242">
        <f t="shared" si="176"/>
        <v>0.96972754793138249</v>
      </c>
      <c r="R2242">
        <f t="shared" si="177"/>
        <v>10</v>
      </c>
      <c r="S2242">
        <f t="shared" ref="S2242:S2305" si="179">SEARCH("_",B2242,SEARCH("_",B2242,R2242+1)+1)</f>
        <v>17</v>
      </c>
    </row>
    <row r="2243" spans="1:19" x14ac:dyDescent="0.3">
      <c r="A2243">
        <f t="shared" si="175"/>
        <v>2242</v>
      </c>
      <c r="B2243" t="s">
        <v>5007</v>
      </c>
      <c r="C2243" t="str">
        <f t="shared" si="178"/>
        <v>citrus_g_2_CitrusESA6</v>
      </c>
      <c r="D2243">
        <v>1012</v>
      </c>
      <c r="E2243">
        <v>1012</v>
      </c>
      <c r="F2243">
        <v>0</v>
      </c>
      <c r="G2243">
        <v>0</v>
      </c>
      <c r="H2243">
        <v>0</v>
      </c>
      <c r="I2243">
        <v>0</v>
      </c>
      <c r="J2243">
        <v>0</v>
      </c>
      <c r="K2243">
        <v>0</v>
      </c>
      <c r="L2243">
        <v>1023</v>
      </c>
      <c r="M2243">
        <v>0</v>
      </c>
      <c r="N2243">
        <f>VLOOKUP(C2243,'Original PWC Results'!C:E,3,FALSE)</f>
        <v>1101</v>
      </c>
      <c r="O2243">
        <f t="shared" si="176"/>
        <v>0.91916439600363309</v>
      </c>
      <c r="R2243">
        <f t="shared" si="177"/>
        <v>10</v>
      </c>
      <c r="S2243">
        <f t="shared" si="179"/>
        <v>17</v>
      </c>
    </row>
    <row r="2244" spans="1:19" x14ac:dyDescent="0.3">
      <c r="A2244">
        <f t="shared" ref="A2244:A2307" si="180">A2243+1</f>
        <v>2243</v>
      </c>
      <c r="B2244" t="s">
        <v>5008</v>
      </c>
      <c r="C2244" t="str">
        <f t="shared" si="178"/>
        <v>citrus_g_2_CitrusESA7</v>
      </c>
      <c r="D2244">
        <v>930</v>
      </c>
      <c r="E2244">
        <v>930</v>
      </c>
      <c r="F2244">
        <v>0</v>
      </c>
      <c r="G2244">
        <v>0</v>
      </c>
      <c r="H2244">
        <v>0</v>
      </c>
      <c r="I2244">
        <v>0</v>
      </c>
      <c r="J2244">
        <v>0</v>
      </c>
      <c r="K2244">
        <v>0</v>
      </c>
      <c r="L2244">
        <v>939</v>
      </c>
      <c r="M2244">
        <v>0</v>
      </c>
      <c r="N2244">
        <f>VLOOKUP(C2244,'Original PWC Results'!C:E,3,FALSE)</f>
        <v>1177</v>
      </c>
      <c r="O2244">
        <f t="shared" ref="O2244:O2307" si="181">E2244/N2244</f>
        <v>0.79014443500424814</v>
      </c>
      <c r="R2244">
        <f t="shared" si="177"/>
        <v>10</v>
      </c>
      <c r="S2244">
        <f t="shared" si="179"/>
        <v>17</v>
      </c>
    </row>
    <row r="2245" spans="1:19" x14ac:dyDescent="0.3">
      <c r="A2245">
        <f t="shared" si="180"/>
        <v>2244</v>
      </c>
      <c r="B2245" t="s">
        <v>5009</v>
      </c>
      <c r="C2245" t="str">
        <f t="shared" si="178"/>
        <v>citrus_g_2_CitrusESA8</v>
      </c>
      <c r="D2245">
        <v>829</v>
      </c>
      <c r="E2245">
        <v>829</v>
      </c>
      <c r="F2245">
        <v>0</v>
      </c>
      <c r="G2245">
        <v>0</v>
      </c>
      <c r="H2245">
        <v>0</v>
      </c>
      <c r="I2245">
        <v>0</v>
      </c>
      <c r="J2245">
        <v>0</v>
      </c>
      <c r="K2245">
        <v>0</v>
      </c>
      <c r="L2245">
        <v>839</v>
      </c>
      <c r="M2245">
        <v>0</v>
      </c>
      <c r="N2245">
        <f>VLOOKUP(C2245,'Original PWC Results'!C:E,3,FALSE)</f>
        <v>915</v>
      </c>
      <c r="O2245">
        <f t="shared" si="181"/>
        <v>0.90601092896174862</v>
      </c>
      <c r="R2245">
        <f t="shared" si="177"/>
        <v>10</v>
      </c>
      <c r="S2245">
        <f t="shared" si="179"/>
        <v>17</v>
      </c>
    </row>
    <row r="2246" spans="1:19" x14ac:dyDescent="0.3">
      <c r="A2246">
        <f t="shared" si="180"/>
        <v>2245</v>
      </c>
      <c r="B2246" t="s">
        <v>5010</v>
      </c>
      <c r="C2246" t="str">
        <f t="shared" si="178"/>
        <v>citrus_g_2_CitrusESA9</v>
      </c>
      <c r="D2246">
        <v>1156</v>
      </c>
      <c r="E2246">
        <v>1156</v>
      </c>
      <c r="F2246">
        <v>0</v>
      </c>
      <c r="G2246">
        <v>0</v>
      </c>
      <c r="H2246">
        <v>0</v>
      </c>
      <c r="I2246">
        <v>0</v>
      </c>
      <c r="J2246">
        <v>0</v>
      </c>
      <c r="K2246">
        <v>0</v>
      </c>
      <c r="L2246">
        <v>1169</v>
      </c>
      <c r="M2246">
        <v>0</v>
      </c>
      <c r="N2246">
        <f>VLOOKUP(C2246,'Original PWC Results'!C:E,3,FALSE)</f>
        <v>1185</v>
      </c>
      <c r="O2246">
        <f t="shared" si="181"/>
        <v>0.97552742616033761</v>
      </c>
      <c r="R2246">
        <f t="shared" si="177"/>
        <v>10</v>
      </c>
      <c r="S2246">
        <f t="shared" si="179"/>
        <v>17</v>
      </c>
    </row>
    <row r="2247" spans="1:19" x14ac:dyDescent="0.3">
      <c r="A2247">
        <f t="shared" si="180"/>
        <v>2246</v>
      </c>
      <c r="B2247" t="s">
        <v>5011</v>
      </c>
      <c r="C2247" t="str">
        <f t="shared" si="178"/>
        <v>citrus_g_2_CitrusESA10a</v>
      </c>
      <c r="D2247">
        <v>948</v>
      </c>
      <c r="E2247">
        <v>948</v>
      </c>
      <c r="F2247">
        <v>0</v>
      </c>
      <c r="G2247">
        <v>0</v>
      </c>
      <c r="H2247">
        <v>0</v>
      </c>
      <c r="I2247">
        <v>0</v>
      </c>
      <c r="J2247">
        <v>0</v>
      </c>
      <c r="K2247">
        <v>0</v>
      </c>
      <c r="L2247">
        <v>956</v>
      </c>
      <c r="M2247">
        <v>0</v>
      </c>
      <c r="N2247">
        <f>VLOOKUP(C2247,'Original PWC Results'!C:E,3,FALSE)</f>
        <v>1056</v>
      </c>
      <c r="O2247">
        <f t="shared" si="181"/>
        <v>0.89772727272727271</v>
      </c>
      <c r="R2247">
        <f t="shared" si="177"/>
        <v>10</v>
      </c>
      <c r="S2247">
        <f t="shared" si="179"/>
        <v>17</v>
      </c>
    </row>
    <row r="2248" spans="1:19" x14ac:dyDescent="0.3">
      <c r="A2248">
        <f t="shared" si="180"/>
        <v>2247</v>
      </c>
      <c r="B2248" t="s">
        <v>5012</v>
      </c>
      <c r="C2248" t="str">
        <f t="shared" si="178"/>
        <v>citrus_g_2_CitrusESA10b</v>
      </c>
      <c r="D2248">
        <v>1064</v>
      </c>
      <c r="E2248">
        <v>1064</v>
      </c>
      <c r="F2248">
        <v>0</v>
      </c>
      <c r="G2248">
        <v>0</v>
      </c>
      <c r="H2248">
        <v>0</v>
      </c>
      <c r="I2248">
        <v>0</v>
      </c>
      <c r="J2248">
        <v>0</v>
      </c>
      <c r="K2248">
        <v>0</v>
      </c>
      <c r="L2248">
        <v>1074</v>
      </c>
      <c r="M2248">
        <v>0</v>
      </c>
      <c r="N2248">
        <f>VLOOKUP(C2248,'Original PWC Results'!C:E,3,FALSE)</f>
        <v>1111</v>
      </c>
      <c r="O2248">
        <f t="shared" si="181"/>
        <v>0.95769576957695768</v>
      </c>
      <c r="R2248">
        <f t="shared" si="177"/>
        <v>10</v>
      </c>
      <c r="S2248">
        <f t="shared" si="179"/>
        <v>17</v>
      </c>
    </row>
    <row r="2249" spans="1:19" x14ac:dyDescent="0.3">
      <c r="A2249">
        <f t="shared" si="180"/>
        <v>2248</v>
      </c>
      <c r="B2249" t="s">
        <v>5013</v>
      </c>
      <c r="C2249" t="str">
        <f t="shared" si="178"/>
        <v>citrus_g_2_CitrusESA11a</v>
      </c>
      <c r="D2249">
        <v>971</v>
      </c>
      <c r="E2249">
        <v>971</v>
      </c>
      <c r="F2249">
        <v>0</v>
      </c>
      <c r="G2249">
        <v>0</v>
      </c>
      <c r="H2249">
        <v>0</v>
      </c>
      <c r="I2249">
        <v>0</v>
      </c>
      <c r="J2249">
        <v>0</v>
      </c>
      <c r="K2249">
        <v>0</v>
      </c>
      <c r="L2249">
        <v>981</v>
      </c>
      <c r="M2249">
        <v>0</v>
      </c>
      <c r="N2249">
        <f>VLOOKUP(C2249,'Original PWC Results'!C:E,3,FALSE)</f>
        <v>1062</v>
      </c>
      <c r="O2249">
        <f t="shared" si="181"/>
        <v>0.9143126177024482</v>
      </c>
      <c r="R2249">
        <f t="shared" si="177"/>
        <v>10</v>
      </c>
      <c r="S2249">
        <f t="shared" si="179"/>
        <v>17</v>
      </c>
    </row>
    <row r="2250" spans="1:19" x14ac:dyDescent="0.3">
      <c r="A2250">
        <f t="shared" si="180"/>
        <v>2249</v>
      </c>
      <c r="B2250" t="s">
        <v>5014</v>
      </c>
      <c r="C2250" t="str">
        <f t="shared" si="178"/>
        <v>citrus_g_2_CitrusESA11b</v>
      </c>
      <c r="D2250">
        <v>922</v>
      </c>
      <c r="E2250">
        <v>922</v>
      </c>
      <c r="F2250">
        <v>0</v>
      </c>
      <c r="G2250">
        <v>0</v>
      </c>
      <c r="H2250">
        <v>0</v>
      </c>
      <c r="I2250">
        <v>0</v>
      </c>
      <c r="J2250">
        <v>0</v>
      </c>
      <c r="K2250">
        <v>0</v>
      </c>
      <c r="L2250">
        <v>931</v>
      </c>
      <c r="M2250">
        <v>0</v>
      </c>
      <c r="N2250">
        <f>VLOOKUP(C2250,'Original PWC Results'!C:E,3,FALSE)</f>
        <v>1122</v>
      </c>
      <c r="O2250">
        <f t="shared" si="181"/>
        <v>0.82174688057041001</v>
      </c>
      <c r="R2250">
        <f t="shared" si="177"/>
        <v>10</v>
      </c>
      <c r="S2250">
        <f t="shared" si="179"/>
        <v>17</v>
      </c>
    </row>
    <row r="2251" spans="1:19" x14ac:dyDescent="0.3">
      <c r="A2251">
        <f t="shared" si="180"/>
        <v>2250</v>
      </c>
      <c r="B2251" t="s">
        <v>5015</v>
      </c>
      <c r="C2251" t="str">
        <f t="shared" si="178"/>
        <v>citrus_g_2_CitrusESA12a</v>
      </c>
      <c r="D2251">
        <v>635</v>
      </c>
      <c r="E2251">
        <v>635</v>
      </c>
      <c r="F2251">
        <v>0</v>
      </c>
      <c r="G2251">
        <v>0</v>
      </c>
      <c r="H2251">
        <v>0</v>
      </c>
      <c r="I2251">
        <v>0</v>
      </c>
      <c r="J2251">
        <v>0</v>
      </c>
      <c r="K2251">
        <v>0</v>
      </c>
      <c r="L2251">
        <v>638</v>
      </c>
      <c r="M2251">
        <v>0</v>
      </c>
      <c r="N2251">
        <f>VLOOKUP(C2251,'Original PWC Results'!C:E,3,FALSE)</f>
        <v>1649</v>
      </c>
      <c r="O2251">
        <f t="shared" si="181"/>
        <v>0.38508186779866588</v>
      </c>
      <c r="R2251">
        <f t="shared" si="177"/>
        <v>10</v>
      </c>
      <c r="S2251">
        <f t="shared" si="179"/>
        <v>17</v>
      </c>
    </row>
    <row r="2252" spans="1:19" x14ac:dyDescent="0.3">
      <c r="A2252">
        <f t="shared" si="180"/>
        <v>2251</v>
      </c>
      <c r="B2252" t="s">
        <v>5016</v>
      </c>
      <c r="C2252" t="str">
        <f t="shared" si="178"/>
        <v>citrus_g_2_CitrusESA12b</v>
      </c>
      <c r="D2252">
        <v>808</v>
      </c>
      <c r="E2252">
        <v>808</v>
      </c>
      <c r="F2252">
        <v>0</v>
      </c>
      <c r="G2252">
        <v>0</v>
      </c>
      <c r="H2252">
        <v>0</v>
      </c>
      <c r="I2252">
        <v>0</v>
      </c>
      <c r="J2252">
        <v>0</v>
      </c>
      <c r="K2252">
        <v>0</v>
      </c>
      <c r="L2252">
        <v>822</v>
      </c>
      <c r="M2252">
        <v>0</v>
      </c>
      <c r="N2252">
        <f>VLOOKUP(C2252,'Original PWC Results'!C:E,3,FALSE)</f>
        <v>1610</v>
      </c>
      <c r="O2252">
        <f t="shared" si="181"/>
        <v>0.50186335403726712</v>
      </c>
      <c r="R2252">
        <f t="shared" si="177"/>
        <v>10</v>
      </c>
      <c r="S2252">
        <f t="shared" si="179"/>
        <v>17</v>
      </c>
    </row>
    <row r="2253" spans="1:19" x14ac:dyDescent="0.3">
      <c r="A2253">
        <f t="shared" si="180"/>
        <v>2252</v>
      </c>
      <c r="B2253" t="s">
        <v>5017</v>
      </c>
      <c r="C2253" t="str">
        <f t="shared" si="178"/>
        <v>citrus_g_2_CitrusESA13</v>
      </c>
      <c r="D2253">
        <v>964</v>
      </c>
      <c r="E2253">
        <v>964</v>
      </c>
      <c r="F2253">
        <v>0</v>
      </c>
      <c r="G2253">
        <v>0</v>
      </c>
      <c r="H2253">
        <v>0</v>
      </c>
      <c r="I2253">
        <v>0</v>
      </c>
      <c r="J2253">
        <v>0</v>
      </c>
      <c r="K2253">
        <v>0</v>
      </c>
      <c r="L2253">
        <v>968</v>
      </c>
      <c r="M2253">
        <v>0</v>
      </c>
      <c r="N2253">
        <f>VLOOKUP(C2253,'Original PWC Results'!C:E,3,FALSE)</f>
        <v>1010</v>
      </c>
      <c r="O2253">
        <f t="shared" si="181"/>
        <v>0.95445544554455441</v>
      </c>
      <c r="R2253">
        <f t="shared" si="177"/>
        <v>10</v>
      </c>
      <c r="S2253">
        <f t="shared" si="179"/>
        <v>17</v>
      </c>
    </row>
    <row r="2254" spans="1:19" x14ac:dyDescent="0.3">
      <c r="A2254">
        <f t="shared" si="180"/>
        <v>2253</v>
      </c>
      <c r="B2254" t="s">
        <v>5018</v>
      </c>
      <c r="C2254" t="str">
        <f t="shared" si="178"/>
        <v>citrus_g_2_CitrusESA15a</v>
      </c>
      <c r="D2254">
        <v>1141</v>
      </c>
      <c r="E2254">
        <v>1141</v>
      </c>
      <c r="F2254">
        <v>0</v>
      </c>
      <c r="G2254">
        <v>0</v>
      </c>
      <c r="H2254">
        <v>0</v>
      </c>
      <c r="I2254">
        <v>0</v>
      </c>
      <c r="J2254">
        <v>0</v>
      </c>
      <c r="K2254">
        <v>0</v>
      </c>
      <c r="L2254">
        <v>1143</v>
      </c>
      <c r="M2254">
        <v>0</v>
      </c>
      <c r="N2254">
        <f>VLOOKUP(C2254,'Original PWC Results'!C:E,3,FALSE)</f>
        <v>1280</v>
      </c>
      <c r="O2254">
        <f t="shared" si="181"/>
        <v>0.89140624999999996</v>
      </c>
      <c r="R2254">
        <f t="shared" ref="R2254:R2317" si="182">SEARCH("run",B2254)</f>
        <v>10</v>
      </c>
      <c r="S2254">
        <f t="shared" si="179"/>
        <v>17</v>
      </c>
    </row>
    <row r="2255" spans="1:19" x14ac:dyDescent="0.3">
      <c r="A2255">
        <f t="shared" si="180"/>
        <v>2254</v>
      </c>
      <c r="B2255" t="s">
        <v>5019</v>
      </c>
      <c r="C2255" t="str">
        <f t="shared" si="178"/>
        <v>citrus_g_2_CitrusESA15b</v>
      </c>
      <c r="D2255">
        <v>821</v>
      </c>
      <c r="E2255">
        <v>821</v>
      </c>
      <c r="F2255">
        <v>0</v>
      </c>
      <c r="G2255">
        <v>0</v>
      </c>
      <c r="H2255">
        <v>0</v>
      </c>
      <c r="I2255">
        <v>0</v>
      </c>
      <c r="J2255">
        <v>0</v>
      </c>
      <c r="K2255">
        <v>0</v>
      </c>
      <c r="L2255">
        <v>823</v>
      </c>
      <c r="M2255">
        <v>0</v>
      </c>
      <c r="N2255">
        <f>VLOOKUP(C2255,'Original PWC Results'!C:E,3,FALSE)</f>
        <v>1210</v>
      </c>
      <c r="O2255">
        <f t="shared" si="181"/>
        <v>0.67851239669421493</v>
      </c>
      <c r="R2255">
        <f t="shared" si="182"/>
        <v>10</v>
      </c>
      <c r="S2255">
        <f t="shared" si="179"/>
        <v>17</v>
      </c>
    </row>
    <row r="2256" spans="1:19" x14ac:dyDescent="0.3">
      <c r="A2256">
        <f t="shared" si="180"/>
        <v>2255</v>
      </c>
      <c r="B2256" t="s">
        <v>5020</v>
      </c>
      <c r="C2256" t="str">
        <f t="shared" si="178"/>
        <v>citrus_g_2_CitrusESA16a</v>
      </c>
      <c r="D2256">
        <v>614</v>
      </c>
      <c r="E2256">
        <v>614</v>
      </c>
      <c r="F2256">
        <v>0</v>
      </c>
      <c r="G2256">
        <v>0</v>
      </c>
      <c r="H2256">
        <v>0</v>
      </c>
      <c r="I2256">
        <v>0</v>
      </c>
      <c r="J2256">
        <v>0</v>
      </c>
      <c r="K2256">
        <v>0</v>
      </c>
      <c r="L2256">
        <v>615</v>
      </c>
      <c r="M2256">
        <v>0</v>
      </c>
      <c r="N2256">
        <f>VLOOKUP(C2256,'Original PWC Results'!C:E,3,FALSE)</f>
        <v>1178</v>
      </c>
      <c r="O2256">
        <f t="shared" si="181"/>
        <v>0.5212224108658744</v>
      </c>
      <c r="R2256">
        <f t="shared" si="182"/>
        <v>10</v>
      </c>
      <c r="S2256">
        <f t="shared" si="179"/>
        <v>17</v>
      </c>
    </row>
    <row r="2257" spans="1:19" x14ac:dyDescent="0.3">
      <c r="A2257">
        <f t="shared" si="180"/>
        <v>2256</v>
      </c>
      <c r="B2257" t="s">
        <v>5021</v>
      </c>
      <c r="C2257" t="str">
        <f t="shared" si="178"/>
        <v>citrus_g_2_CitrusESA16b</v>
      </c>
      <c r="D2257">
        <v>13</v>
      </c>
      <c r="E2257">
        <v>13</v>
      </c>
      <c r="F2257">
        <v>0</v>
      </c>
      <c r="G2257">
        <v>0</v>
      </c>
      <c r="H2257">
        <v>0</v>
      </c>
      <c r="I2257">
        <v>0</v>
      </c>
      <c r="J2257">
        <v>0</v>
      </c>
      <c r="K2257">
        <v>0</v>
      </c>
      <c r="L2257">
        <v>13</v>
      </c>
      <c r="M2257">
        <v>0</v>
      </c>
      <c r="N2257">
        <f>VLOOKUP(C2257,'Original PWC Results'!C:E,3,FALSE)</f>
        <v>945</v>
      </c>
      <c r="O2257">
        <f t="shared" si="181"/>
        <v>1.3756613756613757E-2</v>
      </c>
      <c r="R2257">
        <f t="shared" si="182"/>
        <v>10</v>
      </c>
      <c r="S2257">
        <f t="shared" si="179"/>
        <v>17</v>
      </c>
    </row>
    <row r="2258" spans="1:19" x14ac:dyDescent="0.3">
      <c r="A2258">
        <f t="shared" si="180"/>
        <v>2257</v>
      </c>
      <c r="B2258" t="s">
        <v>5022</v>
      </c>
      <c r="C2258" t="str">
        <f t="shared" si="178"/>
        <v>citrus_g_2_CitrusESA17a</v>
      </c>
      <c r="D2258">
        <v>1072</v>
      </c>
      <c r="E2258">
        <v>1072</v>
      </c>
      <c r="F2258">
        <v>0</v>
      </c>
      <c r="G2258">
        <v>0</v>
      </c>
      <c r="H2258">
        <v>0</v>
      </c>
      <c r="I2258">
        <v>0</v>
      </c>
      <c r="J2258">
        <v>0</v>
      </c>
      <c r="K2258">
        <v>0</v>
      </c>
      <c r="L2258">
        <v>1074</v>
      </c>
      <c r="M2258">
        <v>0</v>
      </c>
      <c r="N2258">
        <f>VLOOKUP(C2258,'Original PWC Results'!C:E,3,FALSE)</f>
        <v>1216</v>
      </c>
      <c r="O2258">
        <f t="shared" si="181"/>
        <v>0.88157894736842102</v>
      </c>
      <c r="R2258">
        <f t="shared" si="182"/>
        <v>10</v>
      </c>
      <c r="S2258">
        <f t="shared" si="179"/>
        <v>17</v>
      </c>
    </row>
    <row r="2259" spans="1:19" x14ac:dyDescent="0.3">
      <c r="A2259">
        <f t="shared" si="180"/>
        <v>2258</v>
      </c>
      <c r="B2259" t="s">
        <v>5023</v>
      </c>
      <c r="C2259" t="str">
        <f t="shared" si="178"/>
        <v>citrus_g_2_CitrusESA17b</v>
      </c>
      <c r="D2259">
        <v>966</v>
      </c>
      <c r="E2259">
        <v>966</v>
      </c>
      <c r="F2259">
        <v>0</v>
      </c>
      <c r="G2259">
        <v>0</v>
      </c>
      <c r="H2259">
        <v>0</v>
      </c>
      <c r="I2259">
        <v>0</v>
      </c>
      <c r="J2259">
        <v>0</v>
      </c>
      <c r="K2259">
        <v>0</v>
      </c>
      <c r="L2259">
        <v>968</v>
      </c>
      <c r="M2259">
        <v>0</v>
      </c>
      <c r="N2259">
        <f>VLOOKUP(C2259,'Original PWC Results'!C:E,3,FALSE)</f>
        <v>1198</v>
      </c>
      <c r="O2259">
        <f t="shared" si="181"/>
        <v>0.80634390651085142</v>
      </c>
      <c r="R2259">
        <f t="shared" si="182"/>
        <v>10</v>
      </c>
      <c r="S2259">
        <f t="shared" si="179"/>
        <v>17</v>
      </c>
    </row>
    <row r="2260" spans="1:19" x14ac:dyDescent="0.3">
      <c r="A2260">
        <f t="shared" si="180"/>
        <v>2259</v>
      </c>
      <c r="B2260" t="s">
        <v>5024</v>
      </c>
      <c r="C2260" t="str">
        <f t="shared" si="178"/>
        <v>citrus_g_2_CitrusESA20a</v>
      </c>
      <c r="D2260">
        <v>829</v>
      </c>
      <c r="E2260">
        <v>829</v>
      </c>
      <c r="F2260">
        <v>0</v>
      </c>
      <c r="G2260">
        <v>0</v>
      </c>
      <c r="H2260">
        <v>0</v>
      </c>
      <c r="I2260">
        <v>0</v>
      </c>
      <c r="J2260">
        <v>0</v>
      </c>
      <c r="K2260">
        <v>0</v>
      </c>
      <c r="L2260">
        <v>832</v>
      </c>
      <c r="M2260">
        <v>0</v>
      </c>
      <c r="N2260">
        <f>VLOOKUP(C2260,'Original PWC Results'!C:E,3,FALSE)</f>
        <v>928</v>
      </c>
      <c r="O2260">
        <f t="shared" si="181"/>
        <v>0.89331896551724133</v>
      </c>
      <c r="R2260">
        <f t="shared" si="182"/>
        <v>10</v>
      </c>
      <c r="S2260">
        <f t="shared" si="179"/>
        <v>17</v>
      </c>
    </row>
    <row r="2261" spans="1:19" x14ac:dyDescent="0.3">
      <c r="A2261">
        <f t="shared" si="180"/>
        <v>2260</v>
      </c>
      <c r="B2261" t="s">
        <v>5025</v>
      </c>
      <c r="C2261" t="str">
        <f t="shared" si="178"/>
        <v>citrus_g_2_CitrusESA20b</v>
      </c>
      <c r="D2261">
        <v>1062</v>
      </c>
      <c r="E2261">
        <v>1062</v>
      </c>
      <c r="F2261">
        <v>0</v>
      </c>
      <c r="G2261">
        <v>0</v>
      </c>
      <c r="H2261">
        <v>0</v>
      </c>
      <c r="I2261">
        <v>0</v>
      </c>
      <c r="J2261">
        <v>0</v>
      </c>
      <c r="K2261">
        <v>0</v>
      </c>
      <c r="L2261">
        <v>1066</v>
      </c>
      <c r="M2261">
        <v>0</v>
      </c>
      <c r="N2261">
        <f>VLOOKUP(C2261,'Original PWC Results'!C:E,3,FALSE)</f>
        <v>1120</v>
      </c>
      <c r="O2261">
        <f t="shared" si="181"/>
        <v>0.94821428571428568</v>
      </c>
      <c r="R2261">
        <f t="shared" si="182"/>
        <v>10</v>
      </c>
      <c r="S2261">
        <f t="shared" si="179"/>
        <v>17</v>
      </c>
    </row>
    <row r="2262" spans="1:19" x14ac:dyDescent="0.3">
      <c r="A2262">
        <f t="shared" si="180"/>
        <v>2261</v>
      </c>
      <c r="B2262" t="s">
        <v>5026</v>
      </c>
      <c r="C2262" t="str">
        <f t="shared" si="178"/>
        <v>citrus_g_2_CitrusESA21</v>
      </c>
      <c r="D2262">
        <v>1043</v>
      </c>
      <c r="E2262">
        <v>1043</v>
      </c>
      <c r="F2262">
        <v>0</v>
      </c>
      <c r="G2262">
        <v>0</v>
      </c>
      <c r="H2262">
        <v>0</v>
      </c>
      <c r="I2262">
        <v>0</v>
      </c>
      <c r="J2262">
        <v>0</v>
      </c>
      <c r="K2262">
        <v>0</v>
      </c>
      <c r="L2262">
        <v>1046</v>
      </c>
      <c r="M2262">
        <v>0</v>
      </c>
      <c r="N2262">
        <f>VLOOKUP(C2262,'Original PWC Results'!C:E,3,FALSE)</f>
        <v>1106</v>
      </c>
      <c r="O2262">
        <f t="shared" si="181"/>
        <v>0.94303797468354433</v>
      </c>
      <c r="R2262">
        <f t="shared" si="182"/>
        <v>10</v>
      </c>
      <c r="S2262">
        <f t="shared" si="179"/>
        <v>17</v>
      </c>
    </row>
    <row r="2263" spans="1:19" x14ac:dyDescent="0.3">
      <c r="A2263">
        <f t="shared" si="180"/>
        <v>2262</v>
      </c>
      <c r="B2263" t="s">
        <v>5027</v>
      </c>
      <c r="C2263" t="str">
        <f t="shared" si="178"/>
        <v>corn_g_2_CornESA1</v>
      </c>
      <c r="D2263">
        <v>1237</v>
      </c>
      <c r="E2263">
        <v>1237</v>
      </c>
      <c r="F2263">
        <v>0</v>
      </c>
      <c r="G2263">
        <v>0</v>
      </c>
      <c r="H2263">
        <v>0</v>
      </c>
      <c r="I2263">
        <v>0</v>
      </c>
      <c r="J2263">
        <v>0</v>
      </c>
      <c r="K2263">
        <v>0</v>
      </c>
      <c r="L2263">
        <v>1284</v>
      </c>
      <c r="M2263">
        <v>0</v>
      </c>
      <c r="N2263">
        <f>VLOOKUP(C2263,'Original PWC Results'!C:E,3,FALSE)</f>
        <v>1267</v>
      </c>
      <c r="O2263">
        <f t="shared" si="181"/>
        <v>0.97632202052091555</v>
      </c>
      <c r="R2263">
        <f t="shared" si="182"/>
        <v>8</v>
      </c>
      <c r="S2263">
        <f t="shared" si="179"/>
        <v>15</v>
      </c>
    </row>
    <row r="2264" spans="1:19" x14ac:dyDescent="0.3">
      <c r="A2264">
        <f t="shared" si="180"/>
        <v>2263</v>
      </c>
      <c r="B2264" t="s">
        <v>5028</v>
      </c>
      <c r="C2264" t="str">
        <f t="shared" si="178"/>
        <v>corn_g_2_CornESA2</v>
      </c>
      <c r="D2264">
        <v>513</v>
      </c>
      <c r="E2264">
        <v>513</v>
      </c>
      <c r="F2264">
        <v>0</v>
      </c>
      <c r="G2264">
        <v>0</v>
      </c>
      <c r="H2264">
        <v>0</v>
      </c>
      <c r="I2264">
        <v>0</v>
      </c>
      <c r="J2264">
        <v>0</v>
      </c>
      <c r="K2264">
        <v>0</v>
      </c>
      <c r="L2264">
        <v>536</v>
      </c>
      <c r="M2264">
        <v>0</v>
      </c>
      <c r="N2264">
        <f>VLOOKUP(C2264,'Original PWC Results'!C:E,3,FALSE)</f>
        <v>521</v>
      </c>
      <c r="O2264">
        <f t="shared" si="181"/>
        <v>0.98464491362763917</v>
      </c>
      <c r="R2264">
        <f t="shared" si="182"/>
        <v>8</v>
      </c>
      <c r="S2264">
        <f t="shared" si="179"/>
        <v>15</v>
      </c>
    </row>
    <row r="2265" spans="1:19" x14ac:dyDescent="0.3">
      <c r="A2265">
        <f t="shared" si="180"/>
        <v>2264</v>
      </c>
      <c r="B2265" t="s">
        <v>5029</v>
      </c>
      <c r="C2265" t="str">
        <f t="shared" si="178"/>
        <v>corn_g_2_CornESA3</v>
      </c>
      <c r="D2265">
        <v>1066</v>
      </c>
      <c r="E2265">
        <v>1066</v>
      </c>
      <c r="F2265">
        <v>0</v>
      </c>
      <c r="G2265">
        <v>0</v>
      </c>
      <c r="H2265">
        <v>0</v>
      </c>
      <c r="I2265">
        <v>0</v>
      </c>
      <c r="J2265">
        <v>0</v>
      </c>
      <c r="K2265">
        <v>0</v>
      </c>
      <c r="L2265">
        <v>1071</v>
      </c>
      <c r="M2265">
        <v>0</v>
      </c>
      <c r="N2265">
        <f>VLOOKUP(C2265,'Original PWC Results'!C:E,3,FALSE)</f>
        <v>1161</v>
      </c>
      <c r="O2265">
        <f t="shared" si="181"/>
        <v>0.91817398794142979</v>
      </c>
      <c r="R2265">
        <f t="shared" si="182"/>
        <v>8</v>
      </c>
      <c r="S2265">
        <f t="shared" si="179"/>
        <v>15</v>
      </c>
    </row>
    <row r="2266" spans="1:19" x14ac:dyDescent="0.3">
      <c r="A2266">
        <f t="shared" si="180"/>
        <v>2265</v>
      </c>
      <c r="B2266" t="s">
        <v>5030</v>
      </c>
      <c r="C2266" t="str">
        <f t="shared" si="178"/>
        <v>corn_g_2_CornESA4</v>
      </c>
      <c r="D2266">
        <v>789</v>
      </c>
      <c r="E2266">
        <v>789</v>
      </c>
      <c r="F2266">
        <v>0</v>
      </c>
      <c r="G2266">
        <v>0</v>
      </c>
      <c r="H2266">
        <v>0</v>
      </c>
      <c r="I2266">
        <v>0</v>
      </c>
      <c r="J2266">
        <v>0</v>
      </c>
      <c r="K2266">
        <v>0</v>
      </c>
      <c r="L2266">
        <v>792</v>
      </c>
      <c r="M2266">
        <v>0</v>
      </c>
      <c r="N2266">
        <f>VLOOKUP(C2266,'Original PWC Results'!C:E,3,FALSE)</f>
        <v>919</v>
      </c>
      <c r="O2266">
        <f t="shared" si="181"/>
        <v>0.85854189336235043</v>
      </c>
      <c r="R2266">
        <f t="shared" si="182"/>
        <v>8</v>
      </c>
      <c r="S2266">
        <f t="shared" si="179"/>
        <v>15</v>
      </c>
    </row>
    <row r="2267" spans="1:19" x14ac:dyDescent="0.3">
      <c r="A2267">
        <f t="shared" si="180"/>
        <v>2266</v>
      </c>
      <c r="B2267" t="s">
        <v>5031</v>
      </c>
      <c r="C2267" t="str">
        <f t="shared" si="178"/>
        <v>corn_g_2_CornESA5</v>
      </c>
      <c r="D2267">
        <v>1303</v>
      </c>
      <c r="E2267">
        <v>1303</v>
      </c>
      <c r="F2267">
        <v>0</v>
      </c>
      <c r="G2267">
        <v>0</v>
      </c>
      <c r="H2267">
        <v>0</v>
      </c>
      <c r="I2267">
        <v>0</v>
      </c>
      <c r="J2267">
        <v>0</v>
      </c>
      <c r="K2267">
        <v>0</v>
      </c>
      <c r="L2267">
        <v>1440</v>
      </c>
      <c r="M2267">
        <v>0</v>
      </c>
      <c r="N2267">
        <f>VLOOKUP(C2267,'Original PWC Results'!C:E,3,FALSE)</f>
        <v>1683</v>
      </c>
      <c r="O2267">
        <f t="shared" si="181"/>
        <v>0.77421271538918601</v>
      </c>
      <c r="R2267">
        <f t="shared" si="182"/>
        <v>8</v>
      </c>
      <c r="S2267">
        <f t="shared" si="179"/>
        <v>15</v>
      </c>
    </row>
    <row r="2268" spans="1:19" x14ac:dyDescent="0.3">
      <c r="A2268">
        <f t="shared" si="180"/>
        <v>2267</v>
      </c>
      <c r="B2268" t="s">
        <v>5032</v>
      </c>
      <c r="C2268" t="str">
        <f t="shared" si="178"/>
        <v>corn_g_2_CornESA6</v>
      </c>
      <c r="D2268">
        <v>985</v>
      </c>
      <c r="E2268">
        <v>985</v>
      </c>
      <c r="F2268">
        <v>0</v>
      </c>
      <c r="G2268">
        <v>0</v>
      </c>
      <c r="H2268">
        <v>0</v>
      </c>
      <c r="I2268">
        <v>0</v>
      </c>
      <c r="J2268">
        <v>0</v>
      </c>
      <c r="K2268">
        <v>0</v>
      </c>
      <c r="L2268">
        <v>1006</v>
      </c>
      <c r="M2268">
        <v>0</v>
      </c>
      <c r="N2268">
        <f>VLOOKUP(C2268,'Original PWC Results'!C:E,3,FALSE)</f>
        <v>1075</v>
      </c>
      <c r="O2268">
        <f t="shared" si="181"/>
        <v>0.91627906976744189</v>
      </c>
      <c r="R2268">
        <f t="shared" si="182"/>
        <v>8</v>
      </c>
      <c r="S2268">
        <f t="shared" si="179"/>
        <v>15</v>
      </c>
    </row>
    <row r="2269" spans="1:19" x14ac:dyDescent="0.3">
      <c r="A2269">
        <f t="shared" si="180"/>
        <v>2268</v>
      </c>
      <c r="B2269" t="s">
        <v>5033</v>
      </c>
      <c r="C2269" t="str">
        <f t="shared" si="178"/>
        <v>corn_g_2_CornESA7</v>
      </c>
      <c r="D2269">
        <v>896</v>
      </c>
      <c r="E2269">
        <v>896</v>
      </c>
      <c r="F2269">
        <v>0</v>
      </c>
      <c r="G2269">
        <v>0</v>
      </c>
      <c r="H2269">
        <v>0</v>
      </c>
      <c r="I2269">
        <v>0</v>
      </c>
      <c r="J2269">
        <v>0</v>
      </c>
      <c r="K2269">
        <v>0</v>
      </c>
      <c r="L2269">
        <v>980</v>
      </c>
      <c r="M2269">
        <v>0</v>
      </c>
      <c r="N2269">
        <f>VLOOKUP(C2269,'Original PWC Results'!C:E,3,FALSE)</f>
        <v>997</v>
      </c>
      <c r="O2269">
        <f t="shared" si="181"/>
        <v>0.89869608826479441</v>
      </c>
      <c r="R2269">
        <f t="shared" si="182"/>
        <v>8</v>
      </c>
      <c r="S2269">
        <f t="shared" si="179"/>
        <v>15</v>
      </c>
    </row>
    <row r="2270" spans="1:19" x14ac:dyDescent="0.3">
      <c r="A2270">
        <f t="shared" si="180"/>
        <v>2269</v>
      </c>
      <c r="B2270" t="s">
        <v>5034</v>
      </c>
      <c r="C2270" t="str">
        <f t="shared" si="178"/>
        <v>corn_g_2_CornESA8</v>
      </c>
      <c r="D2270">
        <v>860</v>
      </c>
      <c r="E2270">
        <v>860</v>
      </c>
      <c r="F2270">
        <v>0</v>
      </c>
      <c r="G2270">
        <v>0</v>
      </c>
      <c r="H2270">
        <v>0</v>
      </c>
      <c r="I2270">
        <v>0</v>
      </c>
      <c r="J2270">
        <v>0</v>
      </c>
      <c r="K2270">
        <v>0</v>
      </c>
      <c r="L2270">
        <v>886</v>
      </c>
      <c r="M2270">
        <v>0</v>
      </c>
      <c r="N2270">
        <f>VLOOKUP(C2270,'Original PWC Results'!C:E,3,FALSE)</f>
        <v>933</v>
      </c>
      <c r="O2270">
        <f t="shared" si="181"/>
        <v>0.92175777063236874</v>
      </c>
      <c r="R2270">
        <f t="shared" si="182"/>
        <v>8</v>
      </c>
      <c r="S2270">
        <f t="shared" si="179"/>
        <v>15</v>
      </c>
    </row>
    <row r="2271" spans="1:19" x14ac:dyDescent="0.3">
      <c r="A2271">
        <f t="shared" si="180"/>
        <v>2270</v>
      </c>
      <c r="B2271" t="s">
        <v>5035</v>
      </c>
      <c r="C2271" t="str">
        <f t="shared" si="178"/>
        <v>corn_g_2_CornESA9</v>
      </c>
      <c r="D2271">
        <v>608</v>
      </c>
      <c r="E2271">
        <v>608</v>
      </c>
      <c r="F2271">
        <v>0</v>
      </c>
      <c r="G2271">
        <v>0</v>
      </c>
      <c r="H2271">
        <v>0</v>
      </c>
      <c r="I2271">
        <v>0</v>
      </c>
      <c r="J2271">
        <v>0</v>
      </c>
      <c r="K2271">
        <v>0</v>
      </c>
      <c r="L2271">
        <v>632</v>
      </c>
      <c r="M2271">
        <v>0</v>
      </c>
      <c r="N2271">
        <f>VLOOKUP(C2271,'Original PWC Results'!C:E,3,FALSE)</f>
        <v>623</v>
      </c>
      <c r="O2271">
        <f t="shared" si="181"/>
        <v>0.9759229534510433</v>
      </c>
      <c r="R2271">
        <f t="shared" si="182"/>
        <v>8</v>
      </c>
      <c r="S2271">
        <f t="shared" si="179"/>
        <v>15</v>
      </c>
    </row>
    <row r="2272" spans="1:19" x14ac:dyDescent="0.3">
      <c r="A2272">
        <f t="shared" si="180"/>
        <v>2271</v>
      </c>
      <c r="B2272" t="s">
        <v>5036</v>
      </c>
      <c r="C2272" t="str">
        <f t="shared" si="178"/>
        <v>corn_g_2_CornESA10a</v>
      </c>
      <c r="D2272">
        <v>874</v>
      </c>
      <c r="E2272">
        <v>874</v>
      </c>
      <c r="F2272">
        <v>0</v>
      </c>
      <c r="G2272">
        <v>0</v>
      </c>
      <c r="H2272">
        <v>0</v>
      </c>
      <c r="I2272">
        <v>0</v>
      </c>
      <c r="J2272">
        <v>0</v>
      </c>
      <c r="K2272">
        <v>0</v>
      </c>
      <c r="L2272">
        <v>879</v>
      </c>
      <c r="M2272">
        <v>0</v>
      </c>
      <c r="N2272">
        <f>VLOOKUP(C2272,'Original PWC Results'!C:E,3,FALSE)</f>
        <v>898</v>
      </c>
      <c r="O2272">
        <f t="shared" si="181"/>
        <v>0.97327394209354123</v>
      </c>
      <c r="R2272">
        <f t="shared" si="182"/>
        <v>8</v>
      </c>
      <c r="S2272">
        <f t="shared" si="179"/>
        <v>15</v>
      </c>
    </row>
    <row r="2273" spans="1:19" x14ac:dyDescent="0.3">
      <c r="A2273">
        <f t="shared" si="180"/>
        <v>2272</v>
      </c>
      <c r="B2273" t="s">
        <v>5037</v>
      </c>
      <c r="C2273" t="str">
        <f t="shared" si="178"/>
        <v>corn_g_2_CornESA10b</v>
      </c>
      <c r="D2273">
        <v>1371</v>
      </c>
      <c r="E2273">
        <v>1371</v>
      </c>
      <c r="F2273">
        <v>0</v>
      </c>
      <c r="G2273">
        <v>0</v>
      </c>
      <c r="H2273">
        <v>0</v>
      </c>
      <c r="I2273">
        <v>0</v>
      </c>
      <c r="J2273">
        <v>0</v>
      </c>
      <c r="K2273">
        <v>0</v>
      </c>
      <c r="L2273">
        <v>1383</v>
      </c>
      <c r="M2273">
        <v>0</v>
      </c>
      <c r="N2273">
        <f>VLOOKUP(C2273,'Original PWC Results'!C:E,3,FALSE)</f>
        <v>1579</v>
      </c>
      <c r="O2273">
        <f t="shared" si="181"/>
        <v>0.86827105763141232</v>
      </c>
      <c r="R2273">
        <f t="shared" si="182"/>
        <v>8</v>
      </c>
      <c r="S2273">
        <f t="shared" si="179"/>
        <v>15</v>
      </c>
    </row>
    <row r="2274" spans="1:19" x14ac:dyDescent="0.3">
      <c r="A2274">
        <f t="shared" si="180"/>
        <v>2273</v>
      </c>
      <c r="B2274" t="s">
        <v>5038</v>
      </c>
      <c r="C2274" t="str">
        <f t="shared" si="178"/>
        <v>corn_g_2_CornESA11a</v>
      </c>
      <c r="D2274">
        <v>1696</v>
      </c>
      <c r="E2274">
        <v>1696</v>
      </c>
      <c r="F2274">
        <v>0</v>
      </c>
      <c r="G2274">
        <v>0</v>
      </c>
      <c r="H2274">
        <v>0</v>
      </c>
      <c r="I2274">
        <v>0</v>
      </c>
      <c r="J2274">
        <v>0</v>
      </c>
      <c r="K2274">
        <v>0</v>
      </c>
      <c r="L2274">
        <v>1741</v>
      </c>
      <c r="M2274">
        <v>0</v>
      </c>
      <c r="N2274">
        <f>VLOOKUP(C2274,'Original PWC Results'!C:E,3,FALSE)</f>
        <v>1865</v>
      </c>
      <c r="O2274">
        <f t="shared" si="181"/>
        <v>0.90938337801608582</v>
      </c>
      <c r="R2274">
        <f t="shared" si="182"/>
        <v>8</v>
      </c>
      <c r="S2274">
        <f t="shared" si="179"/>
        <v>15</v>
      </c>
    </row>
    <row r="2275" spans="1:19" x14ac:dyDescent="0.3">
      <c r="A2275">
        <f t="shared" si="180"/>
        <v>2274</v>
      </c>
      <c r="B2275" t="s">
        <v>5039</v>
      </c>
      <c r="C2275" t="str">
        <f t="shared" si="178"/>
        <v>corn_g_2_CornESA11b</v>
      </c>
      <c r="D2275">
        <v>1144</v>
      </c>
      <c r="E2275">
        <v>1144</v>
      </c>
      <c r="F2275">
        <v>0</v>
      </c>
      <c r="G2275">
        <v>0</v>
      </c>
      <c r="H2275">
        <v>0</v>
      </c>
      <c r="I2275">
        <v>0</v>
      </c>
      <c r="J2275">
        <v>0</v>
      </c>
      <c r="K2275">
        <v>0</v>
      </c>
      <c r="L2275">
        <v>1167</v>
      </c>
      <c r="M2275">
        <v>0</v>
      </c>
      <c r="N2275">
        <f>VLOOKUP(C2275,'Original PWC Results'!C:E,3,FALSE)</f>
        <v>1228</v>
      </c>
      <c r="O2275">
        <f t="shared" si="181"/>
        <v>0.9315960912052117</v>
      </c>
      <c r="R2275">
        <f t="shared" si="182"/>
        <v>8</v>
      </c>
      <c r="S2275">
        <f t="shared" si="179"/>
        <v>15</v>
      </c>
    </row>
    <row r="2276" spans="1:19" x14ac:dyDescent="0.3">
      <c r="A2276">
        <f t="shared" si="180"/>
        <v>2275</v>
      </c>
      <c r="B2276" t="s">
        <v>5040</v>
      </c>
      <c r="C2276" t="str">
        <f t="shared" si="178"/>
        <v>corn_g_2_CornESA12a</v>
      </c>
      <c r="D2276">
        <v>912</v>
      </c>
      <c r="E2276">
        <v>912</v>
      </c>
      <c r="F2276">
        <v>0</v>
      </c>
      <c r="G2276">
        <v>0</v>
      </c>
      <c r="H2276">
        <v>0</v>
      </c>
      <c r="I2276">
        <v>0</v>
      </c>
      <c r="J2276">
        <v>0</v>
      </c>
      <c r="K2276">
        <v>0</v>
      </c>
      <c r="L2276">
        <v>926</v>
      </c>
      <c r="M2276">
        <v>0</v>
      </c>
      <c r="N2276">
        <f>VLOOKUP(C2276,'Original PWC Results'!C:E,3,FALSE)</f>
        <v>950</v>
      </c>
      <c r="O2276">
        <f t="shared" si="181"/>
        <v>0.96</v>
      </c>
      <c r="R2276">
        <f t="shared" si="182"/>
        <v>8</v>
      </c>
      <c r="S2276">
        <f t="shared" si="179"/>
        <v>15</v>
      </c>
    </row>
    <row r="2277" spans="1:19" x14ac:dyDescent="0.3">
      <c r="A2277">
        <f t="shared" si="180"/>
        <v>2276</v>
      </c>
      <c r="B2277" t="s">
        <v>5041</v>
      </c>
      <c r="C2277" t="str">
        <f t="shared" si="178"/>
        <v>corn_g_2_CornESA12b</v>
      </c>
      <c r="D2277">
        <v>901</v>
      </c>
      <c r="E2277">
        <v>901</v>
      </c>
      <c r="F2277">
        <v>0</v>
      </c>
      <c r="G2277">
        <v>0</v>
      </c>
      <c r="H2277">
        <v>0</v>
      </c>
      <c r="I2277">
        <v>0</v>
      </c>
      <c r="J2277">
        <v>0</v>
      </c>
      <c r="K2277">
        <v>0</v>
      </c>
      <c r="L2277">
        <v>911</v>
      </c>
      <c r="M2277">
        <v>0</v>
      </c>
      <c r="N2277">
        <f>VLOOKUP(C2277,'Original PWC Results'!C:E,3,FALSE)</f>
        <v>987</v>
      </c>
      <c r="O2277">
        <f t="shared" si="181"/>
        <v>0.9128672745694022</v>
      </c>
      <c r="R2277">
        <f t="shared" si="182"/>
        <v>8</v>
      </c>
      <c r="S2277">
        <f t="shared" si="179"/>
        <v>15</v>
      </c>
    </row>
    <row r="2278" spans="1:19" x14ac:dyDescent="0.3">
      <c r="A2278">
        <f t="shared" si="180"/>
        <v>2277</v>
      </c>
      <c r="B2278" t="s">
        <v>5042</v>
      </c>
      <c r="C2278" t="str">
        <f t="shared" si="178"/>
        <v>corn_g_2_CornESA13</v>
      </c>
      <c r="D2278">
        <v>3013</v>
      </c>
      <c r="E2278">
        <v>3013</v>
      </c>
      <c r="F2278">
        <v>0</v>
      </c>
      <c r="G2278">
        <v>0</v>
      </c>
      <c r="H2278">
        <v>0</v>
      </c>
      <c r="I2278">
        <v>0</v>
      </c>
      <c r="J2278">
        <v>0</v>
      </c>
      <c r="K2278">
        <v>0</v>
      </c>
      <c r="L2278">
        <v>3024</v>
      </c>
      <c r="M2278">
        <v>0</v>
      </c>
      <c r="N2278">
        <f>VLOOKUP(C2278,'Original PWC Results'!C:E,3,FALSE)</f>
        <v>3835</v>
      </c>
      <c r="O2278">
        <f t="shared" si="181"/>
        <v>0.78565840938722298</v>
      </c>
      <c r="R2278">
        <f t="shared" si="182"/>
        <v>8</v>
      </c>
      <c r="S2278">
        <f t="shared" si="179"/>
        <v>15</v>
      </c>
    </row>
    <row r="2279" spans="1:19" x14ac:dyDescent="0.3">
      <c r="A2279">
        <f t="shared" si="180"/>
        <v>2278</v>
      </c>
      <c r="B2279" t="s">
        <v>5043</v>
      </c>
      <c r="C2279" t="str">
        <f t="shared" si="178"/>
        <v>corn_g_2_CornESA14</v>
      </c>
      <c r="D2279">
        <v>1911</v>
      </c>
      <c r="E2279">
        <v>1911</v>
      </c>
      <c r="F2279">
        <v>0</v>
      </c>
      <c r="G2279">
        <v>0</v>
      </c>
      <c r="H2279">
        <v>0</v>
      </c>
      <c r="I2279">
        <v>0</v>
      </c>
      <c r="J2279">
        <v>0</v>
      </c>
      <c r="K2279">
        <v>0</v>
      </c>
      <c r="L2279">
        <v>1932</v>
      </c>
      <c r="M2279">
        <v>0</v>
      </c>
      <c r="N2279">
        <f>VLOOKUP(C2279,'Original PWC Results'!C:E,3,FALSE)</f>
        <v>1934</v>
      </c>
      <c r="O2279">
        <f t="shared" si="181"/>
        <v>0.98810754912099275</v>
      </c>
      <c r="R2279">
        <f t="shared" si="182"/>
        <v>8</v>
      </c>
      <c r="S2279">
        <f t="shared" si="179"/>
        <v>15</v>
      </c>
    </row>
    <row r="2280" spans="1:19" x14ac:dyDescent="0.3">
      <c r="A2280">
        <f t="shared" si="180"/>
        <v>2279</v>
      </c>
      <c r="B2280" t="s">
        <v>5044</v>
      </c>
      <c r="C2280" t="str">
        <f t="shared" si="178"/>
        <v>corn_g_2_CornESA15a</v>
      </c>
      <c r="D2280">
        <v>1048</v>
      </c>
      <c r="E2280">
        <v>1048</v>
      </c>
      <c r="F2280">
        <v>0</v>
      </c>
      <c r="G2280">
        <v>0</v>
      </c>
      <c r="H2280">
        <v>0</v>
      </c>
      <c r="I2280">
        <v>0</v>
      </c>
      <c r="J2280">
        <v>0</v>
      </c>
      <c r="K2280">
        <v>0</v>
      </c>
      <c r="L2280">
        <v>1064</v>
      </c>
      <c r="M2280">
        <v>0</v>
      </c>
      <c r="N2280">
        <f>VLOOKUP(C2280,'Original PWC Results'!C:E,3,FALSE)</f>
        <v>1108</v>
      </c>
      <c r="O2280">
        <f t="shared" si="181"/>
        <v>0.94584837545126355</v>
      </c>
      <c r="R2280">
        <f t="shared" si="182"/>
        <v>8</v>
      </c>
      <c r="S2280">
        <f t="shared" si="179"/>
        <v>15</v>
      </c>
    </row>
    <row r="2281" spans="1:19" x14ac:dyDescent="0.3">
      <c r="A2281">
        <f t="shared" si="180"/>
        <v>2280</v>
      </c>
      <c r="B2281" t="s">
        <v>5045</v>
      </c>
      <c r="C2281" t="str">
        <f t="shared" si="178"/>
        <v>corn_g_2_CornESA15b</v>
      </c>
      <c r="D2281">
        <v>1375</v>
      </c>
      <c r="E2281">
        <v>1375</v>
      </c>
      <c r="F2281">
        <v>0</v>
      </c>
      <c r="G2281">
        <v>0</v>
      </c>
      <c r="H2281">
        <v>0</v>
      </c>
      <c r="I2281">
        <v>0</v>
      </c>
      <c r="J2281">
        <v>0</v>
      </c>
      <c r="K2281">
        <v>0</v>
      </c>
      <c r="L2281">
        <v>1387</v>
      </c>
      <c r="M2281">
        <v>0</v>
      </c>
      <c r="N2281">
        <f>VLOOKUP(C2281,'Original PWC Results'!C:E,3,FALSE)</f>
        <v>1605</v>
      </c>
      <c r="O2281">
        <f t="shared" si="181"/>
        <v>0.85669781931464173</v>
      </c>
      <c r="R2281">
        <f t="shared" si="182"/>
        <v>8</v>
      </c>
      <c r="S2281">
        <f t="shared" si="179"/>
        <v>15</v>
      </c>
    </row>
    <row r="2282" spans="1:19" x14ac:dyDescent="0.3">
      <c r="A2282">
        <f t="shared" si="180"/>
        <v>2281</v>
      </c>
      <c r="B2282" t="s">
        <v>5046</v>
      </c>
      <c r="C2282" t="str">
        <f t="shared" si="178"/>
        <v>corn_g_2_CornESA16a</v>
      </c>
      <c r="D2282">
        <v>2061</v>
      </c>
      <c r="E2282">
        <v>2061</v>
      </c>
      <c r="F2282">
        <v>0</v>
      </c>
      <c r="G2282">
        <v>0</v>
      </c>
      <c r="H2282">
        <v>0</v>
      </c>
      <c r="I2282">
        <v>0</v>
      </c>
      <c r="J2282">
        <v>0</v>
      </c>
      <c r="K2282">
        <v>0</v>
      </c>
      <c r="L2282">
        <v>2090</v>
      </c>
      <c r="M2282">
        <v>0</v>
      </c>
      <c r="N2282">
        <f>VLOOKUP(C2282,'Original PWC Results'!C:E,3,FALSE)</f>
        <v>2632</v>
      </c>
      <c r="O2282">
        <f t="shared" si="181"/>
        <v>0.78305471124620063</v>
      </c>
      <c r="R2282">
        <f t="shared" si="182"/>
        <v>8</v>
      </c>
      <c r="S2282">
        <f t="shared" si="179"/>
        <v>15</v>
      </c>
    </row>
    <row r="2283" spans="1:19" x14ac:dyDescent="0.3">
      <c r="A2283">
        <f t="shared" si="180"/>
        <v>2282</v>
      </c>
      <c r="B2283" t="s">
        <v>5047</v>
      </c>
      <c r="C2283" t="str">
        <f t="shared" si="178"/>
        <v>corn_g_2_CornESA16b</v>
      </c>
      <c r="D2283">
        <v>2131</v>
      </c>
      <c r="E2283">
        <v>2131</v>
      </c>
      <c r="F2283">
        <v>0</v>
      </c>
      <c r="G2283">
        <v>0</v>
      </c>
      <c r="H2283">
        <v>0</v>
      </c>
      <c r="I2283">
        <v>0</v>
      </c>
      <c r="J2283">
        <v>0</v>
      </c>
      <c r="K2283">
        <v>0</v>
      </c>
      <c r="L2283">
        <v>2151</v>
      </c>
      <c r="M2283">
        <v>0</v>
      </c>
      <c r="N2283">
        <f>VLOOKUP(C2283,'Original PWC Results'!C:E,3,FALSE)</f>
        <v>2815</v>
      </c>
      <c r="O2283">
        <f t="shared" si="181"/>
        <v>0.75701598579040852</v>
      </c>
      <c r="R2283">
        <f t="shared" si="182"/>
        <v>8</v>
      </c>
      <c r="S2283">
        <f t="shared" si="179"/>
        <v>15</v>
      </c>
    </row>
    <row r="2284" spans="1:19" x14ac:dyDescent="0.3">
      <c r="A2284">
        <f t="shared" si="180"/>
        <v>2283</v>
      </c>
      <c r="B2284" t="s">
        <v>5048</v>
      </c>
      <c r="C2284" t="str">
        <f t="shared" si="178"/>
        <v>corn_g_2_CornESA17a</v>
      </c>
      <c r="D2284">
        <v>1381</v>
      </c>
      <c r="E2284">
        <v>1381</v>
      </c>
      <c r="F2284">
        <v>0</v>
      </c>
      <c r="G2284">
        <v>0</v>
      </c>
      <c r="H2284">
        <v>0</v>
      </c>
      <c r="I2284">
        <v>0</v>
      </c>
      <c r="J2284">
        <v>0</v>
      </c>
      <c r="K2284">
        <v>0</v>
      </c>
      <c r="L2284">
        <v>1426</v>
      </c>
      <c r="M2284">
        <v>0</v>
      </c>
      <c r="N2284">
        <f>VLOOKUP(C2284,'Original PWC Results'!C:E,3,FALSE)</f>
        <v>1590</v>
      </c>
      <c r="O2284">
        <f t="shared" si="181"/>
        <v>0.86855345911949688</v>
      </c>
      <c r="R2284">
        <f t="shared" si="182"/>
        <v>8</v>
      </c>
      <c r="S2284">
        <f t="shared" si="179"/>
        <v>15</v>
      </c>
    </row>
    <row r="2285" spans="1:19" x14ac:dyDescent="0.3">
      <c r="A2285">
        <f t="shared" si="180"/>
        <v>2284</v>
      </c>
      <c r="B2285" t="s">
        <v>5049</v>
      </c>
      <c r="C2285" t="str">
        <f t="shared" si="178"/>
        <v>corn_g_2_CornESA17b</v>
      </c>
      <c r="D2285">
        <v>1466</v>
      </c>
      <c r="E2285">
        <v>1466</v>
      </c>
      <c r="F2285">
        <v>0</v>
      </c>
      <c r="G2285">
        <v>0</v>
      </c>
      <c r="H2285">
        <v>0</v>
      </c>
      <c r="I2285">
        <v>0</v>
      </c>
      <c r="J2285">
        <v>0</v>
      </c>
      <c r="K2285">
        <v>0</v>
      </c>
      <c r="L2285">
        <v>1477</v>
      </c>
      <c r="M2285">
        <v>0</v>
      </c>
      <c r="N2285">
        <f>VLOOKUP(C2285,'Original PWC Results'!C:E,3,FALSE)</f>
        <v>1611</v>
      </c>
      <c r="O2285">
        <f t="shared" si="181"/>
        <v>0.90999379267535696</v>
      </c>
      <c r="R2285">
        <f t="shared" si="182"/>
        <v>8</v>
      </c>
      <c r="S2285">
        <f t="shared" si="179"/>
        <v>15</v>
      </c>
    </row>
    <row r="2286" spans="1:19" x14ac:dyDescent="0.3">
      <c r="A2286">
        <f t="shared" si="180"/>
        <v>2285</v>
      </c>
      <c r="B2286" t="s">
        <v>5050</v>
      </c>
      <c r="C2286" t="str">
        <f t="shared" si="178"/>
        <v>corn_g_2_CornESA18a</v>
      </c>
      <c r="D2286">
        <v>2223</v>
      </c>
      <c r="E2286">
        <v>2223</v>
      </c>
      <c r="F2286">
        <v>0</v>
      </c>
      <c r="G2286">
        <v>0</v>
      </c>
      <c r="H2286">
        <v>0</v>
      </c>
      <c r="I2286">
        <v>0</v>
      </c>
      <c r="J2286">
        <v>0</v>
      </c>
      <c r="K2286">
        <v>0</v>
      </c>
      <c r="L2286">
        <v>2245</v>
      </c>
      <c r="M2286">
        <v>0</v>
      </c>
      <c r="N2286">
        <f>VLOOKUP(C2286,'Original PWC Results'!C:E,3,FALSE)</f>
        <v>2887</v>
      </c>
      <c r="O2286">
        <f t="shared" si="181"/>
        <v>0.77000346380325602</v>
      </c>
      <c r="R2286">
        <f t="shared" si="182"/>
        <v>8</v>
      </c>
      <c r="S2286">
        <f t="shared" si="179"/>
        <v>15</v>
      </c>
    </row>
    <row r="2287" spans="1:19" x14ac:dyDescent="0.3">
      <c r="A2287">
        <f t="shared" si="180"/>
        <v>2286</v>
      </c>
      <c r="B2287" t="s">
        <v>5051</v>
      </c>
      <c r="C2287" t="str">
        <f t="shared" si="178"/>
        <v>corn_g_2_CornESA18b</v>
      </c>
      <c r="D2287">
        <v>1952</v>
      </c>
      <c r="E2287">
        <v>1952</v>
      </c>
      <c r="F2287">
        <v>0</v>
      </c>
      <c r="G2287">
        <v>0</v>
      </c>
      <c r="H2287">
        <v>0</v>
      </c>
      <c r="I2287">
        <v>0</v>
      </c>
      <c r="J2287">
        <v>0</v>
      </c>
      <c r="K2287">
        <v>0</v>
      </c>
      <c r="L2287">
        <v>1957</v>
      </c>
      <c r="M2287">
        <v>0</v>
      </c>
      <c r="N2287">
        <f>VLOOKUP(C2287,'Original PWC Results'!C:E,3,FALSE)</f>
        <v>3463</v>
      </c>
      <c r="O2287">
        <f t="shared" si="181"/>
        <v>0.56367311579555301</v>
      </c>
      <c r="R2287">
        <f t="shared" si="182"/>
        <v>8</v>
      </c>
      <c r="S2287">
        <f t="shared" si="179"/>
        <v>15</v>
      </c>
    </row>
    <row r="2288" spans="1:19" x14ac:dyDescent="0.3">
      <c r="A2288">
        <f t="shared" si="180"/>
        <v>2287</v>
      </c>
      <c r="B2288" t="s">
        <v>5052</v>
      </c>
      <c r="C2288" t="str">
        <f t="shared" si="178"/>
        <v>corn_g_2_CornESA20a</v>
      </c>
      <c r="D2288">
        <v>1330</v>
      </c>
      <c r="E2288">
        <v>1330</v>
      </c>
      <c r="F2288">
        <v>0</v>
      </c>
      <c r="G2288">
        <v>0</v>
      </c>
      <c r="H2288">
        <v>0</v>
      </c>
      <c r="I2288">
        <v>0</v>
      </c>
      <c r="J2288">
        <v>0</v>
      </c>
      <c r="K2288">
        <v>0</v>
      </c>
      <c r="L2288">
        <v>1331</v>
      </c>
      <c r="M2288">
        <v>0</v>
      </c>
      <c r="N2288">
        <f>VLOOKUP(C2288,'Original PWC Results'!C:E,3,FALSE)</f>
        <v>1609</v>
      </c>
      <c r="O2288">
        <f t="shared" si="181"/>
        <v>0.82660037290242383</v>
      </c>
      <c r="R2288">
        <f t="shared" si="182"/>
        <v>8</v>
      </c>
      <c r="S2288">
        <f t="shared" si="179"/>
        <v>15</v>
      </c>
    </row>
    <row r="2289" spans="1:19" x14ac:dyDescent="0.3">
      <c r="A2289">
        <f t="shared" si="180"/>
        <v>2288</v>
      </c>
      <c r="B2289" t="s">
        <v>5053</v>
      </c>
      <c r="C2289" t="str">
        <f t="shared" si="178"/>
        <v>corn_g_2_CornESA20b</v>
      </c>
      <c r="D2289">
        <v>1785</v>
      </c>
      <c r="E2289">
        <v>1785</v>
      </c>
      <c r="F2289">
        <v>0</v>
      </c>
      <c r="G2289">
        <v>0</v>
      </c>
      <c r="H2289">
        <v>0</v>
      </c>
      <c r="I2289">
        <v>0</v>
      </c>
      <c r="J2289">
        <v>0</v>
      </c>
      <c r="K2289">
        <v>0</v>
      </c>
      <c r="L2289">
        <v>1786</v>
      </c>
      <c r="M2289">
        <v>0</v>
      </c>
      <c r="N2289">
        <f>VLOOKUP(C2289,'Original PWC Results'!C:E,3,FALSE)</f>
        <v>2240</v>
      </c>
      <c r="O2289">
        <f t="shared" si="181"/>
        <v>0.796875</v>
      </c>
      <c r="R2289">
        <f t="shared" si="182"/>
        <v>8</v>
      </c>
      <c r="S2289">
        <f t="shared" si="179"/>
        <v>15</v>
      </c>
    </row>
    <row r="2290" spans="1:19" x14ac:dyDescent="0.3">
      <c r="A2290">
        <f t="shared" si="180"/>
        <v>2289</v>
      </c>
      <c r="B2290" t="s">
        <v>5054</v>
      </c>
      <c r="C2290" t="str">
        <f t="shared" si="178"/>
        <v>corn_g_2_CornESA21</v>
      </c>
      <c r="D2290">
        <v>1928</v>
      </c>
      <c r="E2290">
        <v>1928</v>
      </c>
      <c r="F2290">
        <v>0</v>
      </c>
      <c r="G2290">
        <v>0</v>
      </c>
      <c r="H2290">
        <v>0</v>
      </c>
      <c r="I2290">
        <v>0</v>
      </c>
      <c r="J2290">
        <v>0</v>
      </c>
      <c r="K2290">
        <v>0</v>
      </c>
      <c r="L2290">
        <v>1930</v>
      </c>
      <c r="M2290">
        <v>0</v>
      </c>
      <c r="N2290">
        <f>VLOOKUP(C2290,'Original PWC Results'!C:E,3,FALSE)</f>
        <v>2016</v>
      </c>
      <c r="O2290">
        <f t="shared" si="181"/>
        <v>0.95634920634920639</v>
      </c>
      <c r="R2290">
        <f t="shared" si="182"/>
        <v>8</v>
      </c>
      <c r="S2290">
        <f t="shared" si="179"/>
        <v>15</v>
      </c>
    </row>
    <row r="2291" spans="1:19" x14ac:dyDescent="0.3">
      <c r="A2291">
        <f t="shared" si="180"/>
        <v>2290</v>
      </c>
      <c r="B2291" t="s">
        <v>5055</v>
      </c>
      <c r="C2291" t="str">
        <f t="shared" si="178"/>
        <v>cucurbits_g_2_VegetableESA1</v>
      </c>
      <c r="D2291">
        <v>370</v>
      </c>
      <c r="E2291">
        <v>370</v>
      </c>
      <c r="F2291">
        <v>0</v>
      </c>
      <c r="G2291">
        <v>0</v>
      </c>
      <c r="H2291">
        <v>0</v>
      </c>
      <c r="I2291">
        <v>0</v>
      </c>
      <c r="J2291">
        <v>0</v>
      </c>
      <c r="K2291">
        <v>0</v>
      </c>
      <c r="L2291">
        <v>547</v>
      </c>
      <c r="M2291">
        <v>0</v>
      </c>
      <c r="N2291">
        <f>VLOOKUP(C2291,'Original PWC Results'!C:E,3,FALSE)</f>
        <v>438</v>
      </c>
      <c r="O2291">
        <f t="shared" si="181"/>
        <v>0.84474885844748859</v>
      </c>
      <c r="R2291">
        <f t="shared" si="182"/>
        <v>13</v>
      </c>
      <c r="S2291">
        <f t="shared" si="179"/>
        <v>20</v>
      </c>
    </row>
    <row r="2292" spans="1:19" x14ac:dyDescent="0.3">
      <c r="A2292">
        <f t="shared" si="180"/>
        <v>2291</v>
      </c>
      <c r="B2292" t="s">
        <v>5056</v>
      </c>
      <c r="C2292" t="str">
        <f t="shared" si="178"/>
        <v>cucurbits_g_2_VegetableESA2</v>
      </c>
      <c r="D2292">
        <v>510</v>
      </c>
      <c r="E2292">
        <v>510</v>
      </c>
      <c r="F2292">
        <v>0</v>
      </c>
      <c r="G2292">
        <v>0</v>
      </c>
      <c r="H2292">
        <v>0</v>
      </c>
      <c r="I2292">
        <v>0</v>
      </c>
      <c r="J2292">
        <v>0</v>
      </c>
      <c r="K2292">
        <v>0</v>
      </c>
      <c r="L2292">
        <v>546</v>
      </c>
      <c r="M2292">
        <v>0</v>
      </c>
      <c r="N2292">
        <f>VLOOKUP(C2292,'Original PWC Results'!C:E,3,FALSE)</f>
        <v>659</v>
      </c>
      <c r="O2292">
        <f t="shared" si="181"/>
        <v>0.77389984825493174</v>
      </c>
      <c r="R2292">
        <f t="shared" si="182"/>
        <v>13</v>
      </c>
      <c r="S2292">
        <f t="shared" si="179"/>
        <v>20</v>
      </c>
    </row>
    <row r="2293" spans="1:19" x14ac:dyDescent="0.3">
      <c r="A2293">
        <f t="shared" si="180"/>
        <v>2292</v>
      </c>
      <c r="B2293" t="s">
        <v>5057</v>
      </c>
      <c r="C2293" t="str">
        <f t="shared" si="178"/>
        <v>cucurbits_g_2_VegetableESA3</v>
      </c>
      <c r="D2293">
        <v>410</v>
      </c>
      <c r="E2293">
        <v>410</v>
      </c>
      <c r="F2293">
        <v>0</v>
      </c>
      <c r="G2293">
        <v>0</v>
      </c>
      <c r="H2293">
        <v>0</v>
      </c>
      <c r="I2293">
        <v>0</v>
      </c>
      <c r="J2293">
        <v>0</v>
      </c>
      <c r="K2293">
        <v>0</v>
      </c>
      <c r="L2293">
        <v>413</v>
      </c>
      <c r="M2293">
        <v>0</v>
      </c>
      <c r="N2293">
        <f>VLOOKUP(C2293,'Original PWC Results'!C:E,3,FALSE)</f>
        <v>415</v>
      </c>
      <c r="O2293">
        <f t="shared" si="181"/>
        <v>0.98795180722891562</v>
      </c>
      <c r="R2293">
        <f t="shared" si="182"/>
        <v>13</v>
      </c>
      <c r="S2293">
        <f t="shared" si="179"/>
        <v>20</v>
      </c>
    </row>
    <row r="2294" spans="1:19" x14ac:dyDescent="0.3">
      <c r="A2294">
        <f t="shared" si="180"/>
        <v>2293</v>
      </c>
      <c r="B2294" t="s">
        <v>5058</v>
      </c>
      <c r="C2294" t="str">
        <f t="shared" si="178"/>
        <v>cucurbits_g_2_VegetableESA4</v>
      </c>
      <c r="D2294">
        <v>520</v>
      </c>
      <c r="E2294">
        <v>520</v>
      </c>
      <c r="F2294">
        <v>0</v>
      </c>
      <c r="G2294">
        <v>0</v>
      </c>
      <c r="H2294">
        <v>0</v>
      </c>
      <c r="I2294">
        <v>0</v>
      </c>
      <c r="J2294">
        <v>0</v>
      </c>
      <c r="K2294">
        <v>0</v>
      </c>
      <c r="L2294">
        <v>520</v>
      </c>
      <c r="M2294">
        <v>0</v>
      </c>
      <c r="N2294">
        <f>VLOOKUP(C2294,'Original PWC Results'!C:E,3,FALSE)</f>
        <v>695</v>
      </c>
      <c r="O2294">
        <f t="shared" si="181"/>
        <v>0.74820143884892087</v>
      </c>
      <c r="R2294">
        <f t="shared" si="182"/>
        <v>13</v>
      </c>
      <c r="S2294">
        <f t="shared" si="179"/>
        <v>20</v>
      </c>
    </row>
    <row r="2295" spans="1:19" x14ac:dyDescent="0.3">
      <c r="A2295">
        <f t="shared" si="180"/>
        <v>2294</v>
      </c>
      <c r="B2295" t="s">
        <v>5059</v>
      </c>
      <c r="C2295" t="str">
        <f t="shared" si="178"/>
        <v>cucurbits_g_2_VegetableESA5</v>
      </c>
      <c r="D2295">
        <v>543</v>
      </c>
      <c r="E2295">
        <v>543</v>
      </c>
      <c r="F2295">
        <v>0</v>
      </c>
      <c r="G2295">
        <v>0</v>
      </c>
      <c r="H2295">
        <v>0</v>
      </c>
      <c r="I2295">
        <v>0</v>
      </c>
      <c r="J2295">
        <v>0</v>
      </c>
      <c r="K2295">
        <v>0</v>
      </c>
      <c r="L2295">
        <v>558</v>
      </c>
      <c r="M2295">
        <v>0</v>
      </c>
      <c r="N2295">
        <f>VLOOKUP(C2295,'Original PWC Results'!C:E,3,FALSE)</f>
        <v>599</v>
      </c>
      <c r="O2295">
        <f t="shared" si="181"/>
        <v>0.90651085141903176</v>
      </c>
      <c r="R2295">
        <f t="shared" si="182"/>
        <v>13</v>
      </c>
      <c r="S2295">
        <f t="shared" si="179"/>
        <v>20</v>
      </c>
    </row>
    <row r="2296" spans="1:19" x14ac:dyDescent="0.3">
      <c r="A2296">
        <f t="shared" si="180"/>
        <v>2295</v>
      </c>
      <c r="B2296" t="s">
        <v>5060</v>
      </c>
      <c r="C2296" t="str">
        <f t="shared" si="178"/>
        <v>cucurbits_g_2_VegetableESA6</v>
      </c>
      <c r="D2296">
        <v>503</v>
      </c>
      <c r="E2296">
        <v>503</v>
      </c>
      <c r="F2296">
        <v>0</v>
      </c>
      <c r="G2296">
        <v>0</v>
      </c>
      <c r="H2296">
        <v>0</v>
      </c>
      <c r="I2296">
        <v>0</v>
      </c>
      <c r="J2296">
        <v>0</v>
      </c>
      <c r="K2296">
        <v>0</v>
      </c>
      <c r="L2296">
        <v>509</v>
      </c>
      <c r="M2296">
        <v>0</v>
      </c>
      <c r="N2296">
        <f>VLOOKUP(C2296,'Original PWC Results'!C:E,3,FALSE)</f>
        <v>561</v>
      </c>
      <c r="O2296">
        <f t="shared" si="181"/>
        <v>0.89661319073083778</v>
      </c>
      <c r="R2296">
        <f t="shared" si="182"/>
        <v>13</v>
      </c>
      <c r="S2296">
        <f t="shared" si="179"/>
        <v>20</v>
      </c>
    </row>
    <row r="2297" spans="1:19" x14ac:dyDescent="0.3">
      <c r="A2297">
        <f t="shared" si="180"/>
        <v>2296</v>
      </c>
      <c r="B2297" t="s">
        <v>5061</v>
      </c>
      <c r="C2297" t="str">
        <f t="shared" si="178"/>
        <v>cucurbits_g_2_VegetableESA7</v>
      </c>
      <c r="D2297">
        <v>578</v>
      </c>
      <c r="E2297">
        <v>578</v>
      </c>
      <c r="F2297">
        <v>0</v>
      </c>
      <c r="G2297">
        <v>0</v>
      </c>
      <c r="H2297">
        <v>0</v>
      </c>
      <c r="I2297">
        <v>0</v>
      </c>
      <c r="J2297">
        <v>0</v>
      </c>
      <c r="K2297">
        <v>0</v>
      </c>
      <c r="L2297">
        <v>621</v>
      </c>
      <c r="M2297">
        <v>0</v>
      </c>
      <c r="N2297">
        <f>VLOOKUP(C2297,'Original PWC Results'!C:E,3,FALSE)</f>
        <v>664</v>
      </c>
      <c r="O2297">
        <f t="shared" si="181"/>
        <v>0.87048192771084343</v>
      </c>
      <c r="R2297">
        <f t="shared" si="182"/>
        <v>13</v>
      </c>
      <c r="S2297">
        <f t="shared" si="179"/>
        <v>20</v>
      </c>
    </row>
    <row r="2298" spans="1:19" x14ac:dyDescent="0.3">
      <c r="A2298">
        <f t="shared" si="180"/>
        <v>2297</v>
      </c>
      <c r="B2298" t="s">
        <v>5062</v>
      </c>
      <c r="C2298" t="str">
        <f t="shared" si="178"/>
        <v>cucurbits_g_2_VegetableESA8</v>
      </c>
      <c r="D2298">
        <v>333</v>
      </c>
      <c r="E2298">
        <v>333</v>
      </c>
      <c r="F2298">
        <v>0</v>
      </c>
      <c r="G2298">
        <v>0</v>
      </c>
      <c r="H2298">
        <v>0</v>
      </c>
      <c r="I2298">
        <v>0</v>
      </c>
      <c r="J2298">
        <v>0</v>
      </c>
      <c r="K2298">
        <v>0</v>
      </c>
      <c r="L2298">
        <v>335</v>
      </c>
      <c r="M2298">
        <v>0</v>
      </c>
      <c r="N2298">
        <f>VLOOKUP(C2298,'Original PWC Results'!C:E,3,FALSE)</f>
        <v>445</v>
      </c>
      <c r="O2298">
        <f t="shared" si="181"/>
        <v>0.74831460674157302</v>
      </c>
      <c r="R2298">
        <f t="shared" si="182"/>
        <v>13</v>
      </c>
      <c r="S2298">
        <f t="shared" si="179"/>
        <v>20</v>
      </c>
    </row>
    <row r="2299" spans="1:19" x14ac:dyDescent="0.3">
      <c r="A2299">
        <f t="shared" si="180"/>
        <v>2298</v>
      </c>
      <c r="B2299" t="s">
        <v>5063</v>
      </c>
      <c r="C2299" t="str">
        <f t="shared" si="178"/>
        <v>cucurbits_g_2_VegetableESA9</v>
      </c>
      <c r="D2299">
        <v>340</v>
      </c>
      <c r="E2299">
        <v>340</v>
      </c>
      <c r="F2299">
        <v>0</v>
      </c>
      <c r="G2299">
        <v>0</v>
      </c>
      <c r="H2299">
        <v>0</v>
      </c>
      <c r="I2299">
        <v>0</v>
      </c>
      <c r="J2299">
        <v>0</v>
      </c>
      <c r="K2299">
        <v>0</v>
      </c>
      <c r="L2299">
        <v>344</v>
      </c>
      <c r="M2299">
        <v>0</v>
      </c>
      <c r="N2299">
        <f>VLOOKUP(C2299,'Original PWC Results'!C:E,3,FALSE)</f>
        <v>355</v>
      </c>
      <c r="O2299">
        <f t="shared" si="181"/>
        <v>0.95774647887323938</v>
      </c>
      <c r="R2299">
        <f t="shared" si="182"/>
        <v>13</v>
      </c>
      <c r="S2299">
        <f t="shared" si="179"/>
        <v>20</v>
      </c>
    </row>
    <row r="2300" spans="1:19" x14ac:dyDescent="0.3">
      <c r="A2300">
        <f t="shared" si="180"/>
        <v>2299</v>
      </c>
      <c r="B2300" t="s">
        <v>5064</v>
      </c>
      <c r="C2300" t="str">
        <f t="shared" si="178"/>
        <v>cucurbits_g_2_VegetableESA10a</v>
      </c>
      <c r="D2300">
        <v>325</v>
      </c>
      <c r="E2300">
        <v>325</v>
      </c>
      <c r="F2300">
        <v>0</v>
      </c>
      <c r="G2300">
        <v>0</v>
      </c>
      <c r="H2300">
        <v>0</v>
      </c>
      <c r="I2300">
        <v>0</v>
      </c>
      <c r="J2300">
        <v>0</v>
      </c>
      <c r="K2300">
        <v>0</v>
      </c>
      <c r="L2300">
        <v>330</v>
      </c>
      <c r="M2300">
        <v>0</v>
      </c>
      <c r="N2300">
        <f>VLOOKUP(C2300,'Original PWC Results'!C:E,3,FALSE)</f>
        <v>365</v>
      </c>
      <c r="O2300">
        <f t="shared" si="181"/>
        <v>0.8904109589041096</v>
      </c>
      <c r="R2300">
        <f t="shared" si="182"/>
        <v>13</v>
      </c>
      <c r="S2300">
        <f t="shared" si="179"/>
        <v>20</v>
      </c>
    </row>
    <row r="2301" spans="1:19" x14ac:dyDescent="0.3">
      <c r="A2301">
        <f t="shared" si="180"/>
        <v>2300</v>
      </c>
      <c r="B2301" t="s">
        <v>5065</v>
      </c>
      <c r="C2301" t="str">
        <f t="shared" si="178"/>
        <v>cucurbits_g_2_VegetableESA10b</v>
      </c>
      <c r="D2301">
        <v>387</v>
      </c>
      <c r="E2301">
        <v>387</v>
      </c>
      <c r="F2301">
        <v>0</v>
      </c>
      <c r="G2301">
        <v>0</v>
      </c>
      <c r="H2301">
        <v>0</v>
      </c>
      <c r="I2301">
        <v>0</v>
      </c>
      <c r="J2301">
        <v>0</v>
      </c>
      <c r="K2301">
        <v>0</v>
      </c>
      <c r="L2301">
        <v>396</v>
      </c>
      <c r="M2301">
        <v>0</v>
      </c>
      <c r="N2301">
        <f>VLOOKUP(C2301,'Original PWC Results'!C:E,3,FALSE)</f>
        <v>441</v>
      </c>
      <c r="O2301">
        <f t="shared" si="181"/>
        <v>0.87755102040816324</v>
      </c>
      <c r="R2301">
        <f t="shared" si="182"/>
        <v>13</v>
      </c>
      <c r="S2301">
        <f t="shared" si="179"/>
        <v>20</v>
      </c>
    </row>
    <row r="2302" spans="1:19" x14ac:dyDescent="0.3">
      <c r="A2302">
        <f t="shared" si="180"/>
        <v>2301</v>
      </c>
      <c r="B2302" t="s">
        <v>5066</v>
      </c>
      <c r="C2302" t="str">
        <f t="shared" si="178"/>
        <v>cucurbits_g_2_VegetableESA11a</v>
      </c>
      <c r="D2302">
        <v>853</v>
      </c>
      <c r="E2302">
        <v>853</v>
      </c>
      <c r="F2302">
        <v>0</v>
      </c>
      <c r="G2302">
        <v>0</v>
      </c>
      <c r="H2302">
        <v>0</v>
      </c>
      <c r="I2302">
        <v>0</v>
      </c>
      <c r="J2302">
        <v>0</v>
      </c>
      <c r="K2302">
        <v>0</v>
      </c>
      <c r="L2302">
        <v>867</v>
      </c>
      <c r="M2302">
        <v>0</v>
      </c>
      <c r="N2302">
        <f>VLOOKUP(C2302,'Original PWC Results'!C:E,3,FALSE)</f>
        <v>898</v>
      </c>
      <c r="O2302">
        <f t="shared" si="181"/>
        <v>0.94988864142538976</v>
      </c>
      <c r="R2302">
        <f t="shared" si="182"/>
        <v>13</v>
      </c>
      <c r="S2302">
        <f t="shared" si="179"/>
        <v>20</v>
      </c>
    </row>
    <row r="2303" spans="1:19" x14ac:dyDescent="0.3">
      <c r="A2303">
        <f t="shared" si="180"/>
        <v>2302</v>
      </c>
      <c r="B2303" t="s">
        <v>5067</v>
      </c>
      <c r="C2303" t="str">
        <f t="shared" si="178"/>
        <v>cucurbits_g_2_VegetableESA11b</v>
      </c>
      <c r="D2303">
        <v>1009</v>
      </c>
      <c r="E2303">
        <v>1009</v>
      </c>
      <c r="F2303">
        <v>0</v>
      </c>
      <c r="G2303">
        <v>0</v>
      </c>
      <c r="H2303">
        <v>0</v>
      </c>
      <c r="I2303">
        <v>0</v>
      </c>
      <c r="J2303">
        <v>0</v>
      </c>
      <c r="K2303">
        <v>0</v>
      </c>
      <c r="L2303">
        <v>1021</v>
      </c>
      <c r="M2303">
        <v>0</v>
      </c>
      <c r="N2303">
        <f>VLOOKUP(C2303,'Original PWC Results'!C:E,3,FALSE)</f>
        <v>1113</v>
      </c>
      <c r="O2303">
        <f t="shared" si="181"/>
        <v>0.90655884995507641</v>
      </c>
      <c r="R2303">
        <f t="shared" si="182"/>
        <v>13</v>
      </c>
      <c r="S2303">
        <f t="shared" si="179"/>
        <v>20</v>
      </c>
    </row>
    <row r="2304" spans="1:19" x14ac:dyDescent="0.3">
      <c r="A2304">
        <f t="shared" si="180"/>
        <v>2303</v>
      </c>
      <c r="B2304" t="s">
        <v>5068</v>
      </c>
      <c r="C2304" t="str">
        <f t="shared" si="178"/>
        <v>cucurbits_g_2_VegetableESA12a</v>
      </c>
      <c r="D2304">
        <v>933</v>
      </c>
      <c r="E2304">
        <v>933</v>
      </c>
      <c r="F2304">
        <v>0</v>
      </c>
      <c r="G2304">
        <v>0</v>
      </c>
      <c r="H2304">
        <v>0</v>
      </c>
      <c r="I2304">
        <v>0</v>
      </c>
      <c r="J2304">
        <v>0</v>
      </c>
      <c r="K2304">
        <v>0</v>
      </c>
      <c r="L2304">
        <v>947</v>
      </c>
      <c r="M2304">
        <v>0</v>
      </c>
      <c r="N2304">
        <f>VLOOKUP(C2304,'Original PWC Results'!C:E,3,FALSE)</f>
        <v>1085</v>
      </c>
      <c r="O2304">
        <f t="shared" si="181"/>
        <v>0.8599078341013825</v>
      </c>
      <c r="R2304">
        <f t="shared" si="182"/>
        <v>13</v>
      </c>
      <c r="S2304">
        <f t="shared" si="179"/>
        <v>20</v>
      </c>
    </row>
    <row r="2305" spans="1:19" x14ac:dyDescent="0.3">
      <c r="A2305">
        <f t="shared" si="180"/>
        <v>2304</v>
      </c>
      <c r="B2305" t="s">
        <v>5069</v>
      </c>
      <c r="C2305" t="str">
        <f t="shared" si="178"/>
        <v>cucurbits_g_2_VegetableESA12b</v>
      </c>
      <c r="D2305">
        <v>948</v>
      </c>
      <c r="E2305">
        <v>948</v>
      </c>
      <c r="F2305">
        <v>0</v>
      </c>
      <c r="G2305">
        <v>0</v>
      </c>
      <c r="H2305">
        <v>0</v>
      </c>
      <c r="I2305">
        <v>0</v>
      </c>
      <c r="J2305">
        <v>0</v>
      </c>
      <c r="K2305">
        <v>0</v>
      </c>
      <c r="L2305">
        <v>954</v>
      </c>
      <c r="M2305">
        <v>0</v>
      </c>
      <c r="N2305">
        <f>VLOOKUP(C2305,'Original PWC Results'!C:E,3,FALSE)</f>
        <v>1177</v>
      </c>
      <c r="O2305">
        <f t="shared" si="181"/>
        <v>0.80543755310110454</v>
      </c>
      <c r="R2305">
        <f t="shared" si="182"/>
        <v>13</v>
      </c>
      <c r="S2305">
        <f t="shared" si="179"/>
        <v>20</v>
      </c>
    </row>
    <row r="2306" spans="1:19" x14ac:dyDescent="0.3">
      <c r="A2306">
        <f t="shared" si="180"/>
        <v>2305</v>
      </c>
      <c r="B2306" t="s">
        <v>5070</v>
      </c>
      <c r="C2306" t="str">
        <f t="shared" ref="C2306:C2369" si="183">LEFT(B2306,R2306-1)&amp;RIGHT(B2306,LEN(B2306)-S2306)</f>
        <v>cucurbits_g_2_VegetableESA13</v>
      </c>
      <c r="D2306">
        <v>976</v>
      </c>
      <c r="E2306">
        <v>976</v>
      </c>
      <c r="F2306">
        <v>0</v>
      </c>
      <c r="G2306">
        <v>0</v>
      </c>
      <c r="H2306">
        <v>0</v>
      </c>
      <c r="I2306">
        <v>0</v>
      </c>
      <c r="J2306">
        <v>0</v>
      </c>
      <c r="K2306">
        <v>0</v>
      </c>
      <c r="L2306">
        <v>985</v>
      </c>
      <c r="M2306">
        <v>0</v>
      </c>
      <c r="N2306">
        <f>VLOOKUP(C2306,'Original PWC Results'!C:E,3,FALSE)</f>
        <v>1213</v>
      </c>
      <c r="O2306">
        <f t="shared" si="181"/>
        <v>0.80461665292662821</v>
      </c>
      <c r="R2306">
        <f t="shared" si="182"/>
        <v>13</v>
      </c>
      <c r="S2306">
        <f t="shared" ref="S2306:S2369" si="184">SEARCH("_",B2306,SEARCH("_",B2306,R2306+1)+1)</f>
        <v>20</v>
      </c>
    </row>
    <row r="2307" spans="1:19" x14ac:dyDescent="0.3">
      <c r="A2307">
        <f t="shared" si="180"/>
        <v>2306</v>
      </c>
      <c r="B2307" t="s">
        <v>5071</v>
      </c>
      <c r="C2307" t="str">
        <f t="shared" si="183"/>
        <v>cucurbits_g_2_VegetableESA14</v>
      </c>
      <c r="D2307">
        <v>1007</v>
      </c>
      <c r="E2307">
        <v>1007</v>
      </c>
      <c r="F2307">
        <v>0</v>
      </c>
      <c r="G2307">
        <v>0</v>
      </c>
      <c r="H2307">
        <v>0</v>
      </c>
      <c r="I2307">
        <v>0</v>
      </c>
      <c r="J2307">
        <v>0</v>
      </c>
      <c r="K2307">
        <v>0</v>
      </c>
      <c r="L2307">
        <v>1018</v>
      </c>
      <c r="M2307">
        <v>0</v>
      </c>
      <c r="N2307">
        <f>VLOOKUP(C2307,'Original PWC Results'!C:E,3,FALSE)</f>
        <v>1047</v>
      </c>
      <c r="O2307">
        <f t="shared" si="181"/>
        <v>0.96179560649474694</v>
      </c>
      <c r="R2307">
        <f t="shared" si="182"/>
        <v>13</v>
      </c>
      <c r="S2307">
        <f t="shared" si="184"/>
        <v>20</v>
      </c>
    </row>
    <row r="2308" spans="1:19" x14ac:dyDescent="0.3">
      <c r="A2308">
        <f t="shared" ref="A2308:A2371" si="185">A2307+1</f>
        <v>2307</v>
      </c>
      <c r="B2308" t="s">
        <v>5072</v>
      </c>
      <c r="C2308" t="str">
        <f t="shared" si="183"/>
        <v>cucurbits_g_2_VegetableESA15a</v>
      </c>
      <c r="D2308">
        <v>967</v>
      </c>
      <c r="E2308">
        <v>967</v>
      </c>
      <c r="F2308">
        <v>0</v>
      </c>
      <c r="G2308">
        <v>0</v>
      </c>
      <c r="H2308">
        <v>0</v>
      </c>
      <c r="I2308">
        <v>0</v>
      </c>
      <c r="J2308">
        <v>0</v>
      </c>
      <c r="K2308">
        <v>0</v>
      </c>
      <c r="L2308">
        <v>977</v>
      </c>
      <c r="M2308">
        <v>0</v>
      </c>
      <c r="N2308">
        <f>VLOOKUP(C2308,'Original PWC Results'!C:E,3,FALSE)</f>
        <v>1440</v>
      </c>
      <c r="O2308">
        <f t="shared" ref="O2308:O2371" si="186">E2308/N2308</f>
        <v>0.67152777777777772</v>
      </c>
      <c r="R2308">
        <f t="shared" si="182"/>
        <v>13</v>
      </c>
      <c r="S2308">
        <f t="shared" si="184"/>
        <v>20</v>
      </c>
    </row>
    <row r="2309" spans="1:19" x14ac:dyDescent="0.3">
      <c r="A2309">
        <f t="shared" si="185"/>
        <v>2308</v>
      </c>
      <c r="B2309" t="s">
        <v>5073</v>
      </c>
      <c r="C2309" t="str">
        <f t="shared" si="183"/>
        <v>cucurbits_g_2_VegetableESA15b</v>
      </c>
      <c r="D2309">
        <v>1596</v>
      </c>
      <c r="E2309">
        <v>1596</v>
      </c>
      <c r="F2309">
        <v>0</v>
      </c>
      <c r="G2309">
        <v>0</v>
      </c>
      <c r="H2309">
        <v>0</v>
      </c>
      <c r="I2309">
        <v>0</v>
      </c>
      <c r="J2309">
        <v>0</v>
      </c>
      <c r="K2309">
        <v>0</v>
      </c>
      <c r="L2309">
        <v>1605</v>
      </c>
      <c r="M2309">
        <v>0</v>
      </c>
      <c r="N2309">
        <f>VLOOKUP(C2309,'Original PWC Results'!C:E,3,FALSE)</f>
        <v>1929</v>
      </c>
      <c r="O2309">
        <f t="shared" si="186"/>
        <v>0.82737169517884912</v>
      </c>
      <c r="R2309">
        <f t="shared" si="182"/>
        <v>13</v>
      </c>
      <c r="S2309">
        <f t="shared" si="184"/>
        <v>20</v>
      </c>
    </row>
    <row r="2310" spans="1:19" x14ac:dyDescent="0.3">
      <c r="A2310">
        <f t="shared" si="185"/>
        <v>2309</v>
      </c>
      <c r="B2310" t="s">
        <v>5074</v>
      </c>
      <c r="C2310" t="str">
        <f t="shared" si="183"/>
        <v>cucurbits_g_2_VegetableESA16a</v>
      </c>
      <c r="D2310">
        <v>409</v>
      </c>
      <c r="E2310">
        <v>409</v>
      </c>
      <c r="F2310">
        <v>0</v>
      </c>
      <c r="G2310">
        <v>0</v>
      </c>
      <c r="H2310">
        <v>0</v>
      </c>
      <c r="I2310">
        <v>0</v>
      </c>
      <c r="J2310">
        <v>0</v>
      </c>
      <c r="K2310">
        <v>0</v>
      </c>
      <c r="L2310">
        <v>413</v>
      </c>
      <c r="M2310">
        <v>0</v>
      </c>
      <c r="N2310">
        <f>VLOOKUP(C2310,'Original PWC Results'!C:E,3,FALSE)</f>
        <v>494</v>
      </c>
      <c r="O2310">
        <f t="shared" si="186"/>
        <v>0.82793522267206476</v>
      </c>
      <c r="R2310">
        <f t="shared" si="182"/>
        <v>13</v>
      </c>
      <c r="S2310">
        <f t="shared" si="184"/>
        <v>20</v>
      </c>
    </row>
    <row r="2311" spans="1:19" x14ac:dyDescent="0.3">
      <c r="A2311">
        <f t="shared" si="185"/>
        <v>2310</v>
      </c>
      <c r="B2311" t="s">
        <v>5075</v>
      </c>
      <c r="C2311" t="str">
        <f t="shared" si="183"/>
        <v>cucurbits_g_2_VegetableESA16b</v>
      </c>
      <c r="D2311">
        <v>409</v>
      </c>
      <c r="E2311">
        <v>409</v>
      </c>
      <c r="F2311">
        <v>0</v>
      </c>
      <c r="G2311">
        <v>0</v>
      </c>
      <c r="H2311">
        <v>0</v>
      </c>
      <c r="I2311">
        <v>0</v>
      </c>
      <c r="J2311">
        <v>0</v>
      </c>
      <c r="K2311">
        <v>0</v>
      </c>
      <c r="L2311">
        <v>413</v>
      </c>
      <c r="M2311">
        <v>0</v>
      </c>
      <c r="N2311">
        <f>VLOOKUP(C2311,'Original PWC Results'!C:E,3,FALSE)</f>
        <v>469</v>
      </c>
      <c r="O2311">
        <f t="shared" si="186"/>
        <v>0.8720682302771855</v>
      </c>
      <c r="R2311">
        <f t="shared" si="182"/>
        <v>13</v>
      </c>
      <c r="S2311">
        <f t="shared" si="184"/>
        <v>20</v>
      </c>
    </row>
    <row r="2312" spans="1:19" x14ac:dyDescent="0.3">
      <c r="A2312">
        <f t="shared" si="185"/>
        <v>2311</v>
      </c>
      <c r="B2312" t="s">
        <v>5076</v>
      </c>
      <c r="C2312" t="str">
        <f t="shared" si="183"/>
        <v>cucurbits_g_2_VegetableESA17a</v>
      </c>
      <c r="D2312">
        <v>611</v>
      </c>
      <c r="E2312">
        <v>611</v>
      </c>
      <c r="F2312">
        <v>0</v>
      </c>
      <c r="G2312">
        <v>0</v>
      </c>
      <c r="H2312">
        <v>0</v>
      </c>
      <c r="I2312">
        <v>0</v>
      </c>
      <c r="J2312">
        <v>0</v>
      </c>
      <c r="K2312">
        <v>0</v>
      </c>
      <c r="L2312">
        <v>624</v>
      </c>
      <c r="M2312">
        <v>0</v>
      </c>
      <c r="N2312">
        <f>VLOOKUP(C2312,'Original PWC Results'!C:E,3,FALSE)</f>
        <v>650</v>
      </c>
      <c r="O2312">
        <f t="shared" si="186"/>
        <v>0.94</v>
      </c>
      <c r="R2312">
        <f t="shared" si="182"/>
        <v>13</v>
      </c>
      <c r="S2312">
        <f t="shared" si="184"/>
        <v>20</v>
      </c>
    </row>
    <row r="2313" spans="1:19" x14ac:dyDescent="0.3">
      <c r="A2313">
        <f t="shared" si="185"/>
        <v>2312</v>
      </c>
      <c r="B2313" t="s">
        <v>5077</v>
      </c>
      <c r="C2313" t="str">
        <f t="shared" si="183"/>
        <v>cucurbits_g_2_VegetableESA17b</v>
      </c>
      <c r="D2313">
        <v>718</v>
      </c>
      <c r="E2313">
        <v>718</v>
      </c>
      <c r="F2313">
        <v>0</v>
      </c>
      <c r="G2313">
        <v>0</v>
      </c>
      <c r="H2313">
        <v>0</v>
      </c>
      <c r="I2313">
        <v>0</v>
      </c>
      <c r="J2313">
        <v>0</v>
      </c>
      <c r="K2313">
        <v>0</v>
      </c>
      <c r="L2313">
        <v>735</v>
      </c>
      <c r="M2313">
        <v>0</v>
      </c>
      <c r="N2313">
        <f>VLOOKUP(C2313,'Original PWC Results'!C:E,3,FALSE)</f>
        <v>858</v>
      </c>
      <c r="O2313">
        <f t="shared" si="186"/>
        <v>0.8368298368298368</v>
      </c>
      <c r="R2313">
        <f t="shared" si="182"/>
        <v>13</v>
      </c>
      <c r="S2313">
        <f t="shared" si="184"/>
        <v>20</v>
      </c>
    </row>
    <row r="2314" spans="1:19" x14ac:dyDescent="0.3">
      <c r="A2314">
        <f t="shared" si="185"/>
        <v>2313</v>
      </c>
      <c r="B2314" t="s">
        <v>5078</v>
      </c>
      <c r="C2314" t="str">
        <f t="shared" si="183"/>
        <v>cucurbits_g_2_VegetableESA18a</v>
      </c>
      <c r="D2314">
        <v>585</v>
      </c>
      <c r="E2314">
        <v>585</v>
      </c>
      <c r="F2314">
        <v>0</v>
      </c>
      <c r="G2314">
        <v>0</v>
      </c>
      <c r="H2314">
        <v>0</v>
      </c>
      <c r="I2314">
        <v>0</v>
      </c>
      <c r="J2314">
        <v>0</v>
      </c>
      <c r="K2314">
        <v>0</v>
      </c>
      <c r="L2314">
        <v>590</v>
      </c>
      <c r="M2314">
        <v>0</v>
      </c>
      <c r="N2314">
        <f>VLOOKUP(C2314,'Original PWC Results'!C:E,3,FALSE)</f>
        <v>714</v>
      </c>
      <c r="O2314">
        <f t="shared" si="186"/>
        <v>0.81932773109243695</v>
      </c>
      <c r="R2314">
        <f t="shared" si="182"/>
        <v>13</v>
      </c>
      <c r="S2314">
        <f t="shared" si="184"/>
        <v>20</v>
      </c>
    </row>
    <row r="2315" spans="1:19" x14ac:dyDescent="0.3">
      <c r="A2315">
        <f t="shared" si="185"/>
        <v>2314</v>
      </c>
      <c r="B2315" t="s">
        <v>5079</v>
      </c>
      <c r="C2315" t="str">
        <f t="shared" si="183"/>
        <v>cucurbits_g_2_VegetableESA18b</v>
      </c>
      <c r="D2315">
        <v>579</v>
      </c>
      <c r="E2315">
        <v>579</v>
      </c>
      <c r="F2315">
        <v>0</v>
      </c>
      <c r="G2315">
        <v>0</v>
      </c>
      <c r="H2315">
        <v>0</v>
      </c>
      <c r="I2315">
        <v>0</v>
      </c>
      <c r="J2315">
        <v>0</v>
      </c>
      <c r="K2315">
        <v>0</v>
      </c>
      <c r="L2315">
        <v>584</v>
      </c>
      <c r="M2315">
        <v>0</v>
      </c>
      <c r="N2315">
        <f>VLOOKUP(C2315,'Original PWC Results'!C:E,3,FALSE)</f>
        <v>619</v>
      </c>
      <c r="O2315">
        <f t="shared" si="186"/>
        <v>0.93537964458804523</v>
      </c>
      <c r="R2315">
        <f t="shared" si="182"/>
        <v>13</v>
      </c>
      <c r="S2315">
        <f t="shared" si="184"/>
        <v>20</v>
      </c>
    </row>
    <row r="2316" spans="1:19" x14ac:dyDescent="0.3">
      <c r="A2316">
        <f t="shared" si="185"/>
        <v>2315</v>
      </c>
      <c r="B2316" t="s">
        <v>5080</v>
      </c>
      <c r="C2316" t="str">
        <f t="shared" si="183"/>
        <v>cucurbits_g_2_VegetableESA19a</v>
      </c>
      <c r="D2316">
        <v>377</v>
      </c>
      <c r="E2316">
        <v>377</v>
      </c>
      <c r="F2316">
        <v>0</v>
      </c>
      <c r="G2316">
        <v>0</v>
      </c>
      <c r="H2316">
        <v>0</v>
      </c>
      <c r="I2316">
        <v>0</v>
      </c>
      <c r="J2316">
        <v>0</v>
      </c>
      <c r="K2316">
        <v>0</v>
      </c>
      <c r="L2316">
        <v>379</v>
      </c>
      <c r="M2316">
        <v>0</v>
      </c>
      <c r="N2316">
        <f>VLOOKUP(C2316,'Original PWC Results'!C:E,3,FALSE)</f>
        <v>401</v>
      </c>
      <c r="O2316">
        <f t="shared" si="186"/>
        <v>0.94014962593516205</v>
      </c>
      <c r="R2316">
        <f t="shared" si="182"/>
        <v>13</v>
      </c>
      <c r="S2316">
        <f t="shared" si="184"/>
        <v>20</v>
      </c>
    </row>
    <row r="2317" spans="1:19" x14ac:dyDescent="0.3">
      <c r="A2317">
        <f t="shared" si="185"/>
        <v>2316</v>
      </c>
      <c r="B2317" t="s">
        <v>5081</v>
      </c>
      <c r="C2317" t="str">
        <f t="shared" si="183"/>
        <v>cucurbits_g_2_VegetableESA19b</v>
      </c>
      <c r="D2317">
        <v>312</v>
      </c>
      <c r="E2317">
        <v>312</v>
      </c>
      <c r="F2317">
        <v>0</v>
      </c>
      <c r="G2317">
        <v>0</v>
      </c>
      <c r="H2317">
        <v>0</v>
      </c>
      <c r="I2317">
        <v>0</v>
      </c>
      <c r="J2317">
        <v>0</v>
      </c>
      <c r="K2317">
        <v>0</v>
      </c>
      <c r="L2317">
        <v>323</v>
      </c>
      <c r="M2317">
        <v>0</v>
      </c>
      <c r="N2317">
        <f>VLOOKUP(C2317,'Original PWC Results'!C:E,3,FALSE)</f>
        <v>315</v>
      </c>
      <c r="O2317">
        <f t="shared" si="186"/>
        <v>0.99047619047619051</v>
      </c>
      <c r="R2317">
        <f t="shared" si="182"/>
        <v>13</v>
      </c>
      <c r="S2317">
        <f t="shared" si="184"/>
        <v>20</v>
      </c>
    </row>
    <row r="2318" spans="1:19" x14ac:dyDescent="0.3">
      <c r="A2318">
        <f t="shared" si="185"/>
        <v>2317</v>
      </c>
      <c r="B2318" t="s">
        <v>5082</v>
      </c>
      <c r="C2318" t="str">
        <f t="shared" si="183"/>
        <v>cucurbits_g_2_VegetableESA20a</v>
      </c>
      <c r="D2318">
        <v>373</v>
      </c>
      <c r="E2318">
        <v>373</v>
      </c>
      <c r="F2318">
        <v>0</v>
      </c>
      <c r="G2318">
        <v>0</v>
      </c>
      <c r="H2318">
        <v>0</v>
      </c>
      <c r="I2318">
        <v>0</v>
      </c>
      <c r="J2318">
        <v>0</v>
      </c>
      <c r="K2318">
        <v>0</v>
      </c>
      <c r="L2318">
        <v>374</v>
      </c>
      <c r="M2318">
        <v>0</v>
      </c>
      <c r="N2318">
        <f>VLOOKUP(C2318,'Original PWC Results'!C:E,3,FALSE)</f>
        <v>435</v>
      </c>
      <c r="O2318">
        <f t="shared" si="186"/>
        <v>0.85747126436781607</v>
      </c>
      <c r="R2318">
        <f t="shared" ref="R2318:R2381" si="187">SEARCH("run",B2318)</f>
        <v>13</v>
      </c>
      <c r="S2318">
        <f t="shared" si="184"/>
        <v>20</v>
      </c>
    </row>
    <row r="2319" spans="1:19" x14ac:dyDescent="0.3">
      <c r="A2319">
        <f t="shared" si="185"/>
        <v>2318</v>
      </c>
      <c r="B2319" t="s">
        <v>5083</v>
      </c>
      <c r="C2319" t="str">
        <f t="shared" si="183"/>
        <v>cucurbits_g_2_VegetableESA20b</v>
      </c>
      <c r="D2319">
        <v>755</v>
      </c>
      <c r="E2319">
        <v>755</v>
      </c>
      <c r="F2319">
        <v>0</v>
      </c>
      <c r="G2319">
        <v>0</v>
      </c>
      <c r="H2319">
        <v>0</v>
      </c>
      <c r="I2319">
        <v>0</v>
      </c>
      <c r="J2319">
        <v>0</v>
      </c>
      <c r="K2319">
        <v>0</v>
      </c>
      <c r="L2319">
        <v>756</v>
      </c>
      <c r="M2319">
        <v>0</v>
      </c>
      <c r="N2319">
        <f>VLOOKUP(C2319,'Original PWC Results'!C:E,3,FALSE)</f>
        <v>933</v>
      </c>
      <c r="O2319">
        <f t="shared" si="186"/>
        <v>0.80921757770632363</v>
      </c>
      <c r="R2319">
        <f t="shared" si="187"/>
        <v>13</v>
      </c>
      <c r="S2319">
        <f t="shared" si="184"/>
        <v>20</v>
      </c>
    </row>
    <row r="2320" spans="1:19" x14ac:dyDescent="0.3">
      <c r="A2320">
        <f t="shared" si="185"/>
        <v>2319</v>
      </c>
      <c r="B2320" t="s">
        <v>5084</v>
      </c>
      <c r="C2320" t="str">
        <f t="shared" si="183"/>
        <v>cucurbits_g_2_VegetableESA21</v>
      </c>
      <c r="D2320">
        <v>633</v>
      </c>
      <c r="E2320">
        <v>633</v>
      </c>
      <c r="F2320">
        <v>0</v>
      </c>
      <c r="G2320">
        <v>0</v>
      </c>
      <c r="H2320">
        <v>0</v>
      </c>
      <c r="I2320">
        <v>0</v>
      </c>
      <c r="J2320">
        <v>0</v>
      </c>
      <c r="K2320">
        <v>0</v>
      </c>
      <c r="L2320">
        <v>634</v>
      </c>
      <c r="M2320">
        <v>0</v>
      </c>
      <c r="N2320">
        <f>VLOOKUP(C2320,'Original PWC Results'!C:E,3,FALSE)</f>
        <v>948</v>
      </c>
      <c r="O2320">
        <f t="shared" si="186"/>
        <v>0.66772151898734178</v>
      </c>
      <c r="R2320">
        <f t="shared" si="187"/>
        <v>13</v>
      </c>
      <c r="S2320">
        <f t="shared" si="184"/>
        <v>20</v>
      </c>
    </row>
    <row r="2321" spans="1:19" x14ac:dyDescent="0.3">
      <c r="A2321">
        <f t="shared" si="185"/>
        <v>2320</v>
      </c>
      <c r="B2321" t="s">
        <v>5085</v>
      </c>
      <c r="C2321" t="str">
        <f t="shared" si="183"/>
        <v>flax_g_2_OtherGrainESA1</v>
      </c>
      <c r="D2321">
        <v>296</v>
      </c>
      <c r="E2321">
        <v>296</v>
      </c>
      <c r="F2321">
        <v>0</v>
      </c>
      <c r="G2321">
        <v>0</v>
      </c>
      <c r="H2321">
        <v>0</v>
      </c>
      <c r="I2321">
        <v>0</v>
      </c>
      <c r="J2321">
        <v>0</v>
      </c>
      <c r="K2321">
        <v>0</v>
      </c>
      <c r="L2321">
        <v>297</v>
      </c>
      <c r="M2321">
        <v>0</v>
      </c>
      <c r="N2321">
        <f>VLOOKUP(C2321,'Original PWC Results'!C:E,3,FALSE)</f>
        <v>380</v>
      </c>
      <c r="O2321">
        <f t="shared" si="186"/>
        <v>0.77894736842105261</v>
      </c>
      <c r="R2321">
        <f t="shared" si="187"/>
        <v>8</v>
      </c>
      <c r="S2321">
        <f t="shared" si="184"/>
        <v>15</v>
      </c>
    </row>
    <row r="2322" spans="1:19" x14ac:dyDescent="0.3">
      <c r="A2322">
        <f t="shared" si="185"/>
        <v>2321</v>
      </c>
      <c r="B2322" t="s">
        <v>5086</v>
      </c>
      <c r="C2322" t="str">
        <f t="shared" si="183"/>
        <v>flax_g_2_OtherGrainESA19b</v>
      </c>
      <c r="D2322">
        <v>232</v>
      </c>
      <c r="E2322">
        <v>232</v>
      </c>
      <c r="F2322">
        <v>0</v>
      </c>
      <c r="G2322">
        <v>0</v>
      </c>
      <c r="H2322">
        <v>0</v>
      </c>
      <c r="I2322">
        <v>0</v>
      </c>
      <c r="J2322">
        <v>0</v>
      </c>
      <c r="K2322">
        <v>0</v>
      </c>
      <c r="L2322">
        <v>244</v>
      </c>
      <c r="M2322">
        <v>0</v>
      </c>
      <c r="N2322">
        <f>VLOOKUP(C2322,'Original PWC Results'!C:E,3,FALSE)</f>
        <v>238</v>
      </c>
      <c r="O2322">
        <f t="shared" si="186"/>
        <v>0.97478991596638653</v>
      </c>
      <c r="R2322">
        <f t="shared" si="187"/>
        <v>8</v>
      </c>
      <c r="S2322">
        <f t="shared" si="184"/>
        <v>15</v>
      </c>
    </row>
    <row r="2323" spans="1:19" x14ac:dyDescent="0.3">
      <c r="A2323">
        <f t="shared" si="185"/>
        <v>2322</v>
      </c>
      <c r="B2323" t="s">
        <v>5087</v>
      </c>
      <c r="C2323" t="str">
        <f t="shared" si="183"/>
        <v>flax_g_2_OtherGrainESA2</v>
      </c>
      <c r="D2323">
        <v>279</v>
      </c>
      <c r="E2323">
        <v>279</v>
      </c>
      <c r="F2323">
        <v>0</v>
      </c>
      <c r="G2323">
        <v>0</v>
      </c>
      <c r="H2323">
        <v>0</v>
      </c>
      <c r="I2323">
        <v>0</v>
      </c>
      <c r="J2323">
        <v>0</v>
      </c>
      <c r="K2323">
        <v>0</v>
      </c>
      <c r="L2323">
        <v>279</v>
      </c>
      <c r="M2323">
        <v>0</v>
      </c>
      <c r="N2323">
        <f>VLOOKUP(C2323,'Original PWC Results'!C:E,3,FALSE)</f>
        <v>300</v>
      </c>
      <c r="O2323">
        <f t="shared" si="186"/>
        <v>0.93</v>
      </c>
      <c r="R2323">
        <f t="shared" si="187"/>
        <v>8</v>
      </c>
      <c r="S2323">
        <f t="shared" si="184"/>
        <v>15</v>
      </c>
    </row>
    <row r="2324" spans="1:19" x14ac:dyDescent="0.3">
      <c r="A2324">
        <f t="shared" si="185"/>
        <v>2323</v>
      </c>
      <c r="B2324" t="s">
        <v>5088</v>
      </c>
      <c r="C2324" t="str">
        <f t="shared" si="183"/>
        <v>flax_g_2_OtherGrainESA3</v>
      </c>
      <c r="D2324">
        <v>210</v>
      </c>
      <c r="E2324">
        <v>210</v>
      </c>
      <c r="F2324">
        <v>0</v>
      </c>
      <c r="G2324">
        <v>0</v>
      </c>
      <c r="H2324">
        <v>0</v>
      </c>
      <c r="I2324">
        <v>0</v>
      </c>
      <c r="J2324">
        <v>0</v>
      </c>
      <c r="K2324">
        <v>0</v>
      </c>
      <c r="L2324">
        <v>211</v>
      </c>
      <c r="M2324">
        <v>0</v>
      </c>
      <c r="N2324">
        <f>VLOOKUP(C2324,'Original PWC Results'!C:E,3,FALSE)</f>
        <v>226</v>
      </c>
      <c r="O2324">
        <f t="shared" si="186"/>
        <v>0.92920353982300885</v>
      </c>
      <c r="R2324">
        <f t="shared" si="187"/>
        <v>8</v>
      </c>
      <c r="S2324">
        <f t="shared" si="184"/>
        <v>15</v>
      </c>
    </row>
    <row r="2325" spans="1:19" x14ac:dyDescent="0.3">
      <c r="A2325">
        <f t="shared" si="185"/>
        <v>2324</v>
      </c>
      <c r="B2325" t="s">
        <v>5089</v>
      </c>
      <c r="C2325" t="str">
        <f t="shared" si="183"/>
        <v>flax_g_2_OtherGrainESA4</v>
      </c>
      <c r="D2325">
        <v>225</v>
      </c>
      <c r="E2325">
        <v>225</v>
      </c>
      <c r="F2325">
        <v>0</v>
      </c>
      <c r="G2325">
        <v>0</v>
      </c>
      <c r="H2325">
        <v>0</v>
      </c>
      <c r="I2325">
        <v>0</v>
      </c>
      <c r="J2325">
        <v>0</v>
      </c>
      <c r="K2325">
        <v>0</v>
      </c>
      <c r="L2325">
        <v>226</v>
      </c>
      <c r="M2325">
        <v>0</v>
      </c>
      <c r="N2325">
        <f>VLOOKUP(C2325,'Original PWC Results'!C:E,3,FALSE)</f>
        <v>255</v>
      </c>
      <c r="O2325">
        <f t="shared" si="186"/>
        <v>0.88235294117647056</v>
      </c>
      <c r="R2325">
        <f t="shared" si="187"/>
        <v>8</v>
      </c>
      <c r="S2325">
        <f t="shared" si="184"/>
        <v>15</v>
      </c>
    </row>
    <row r="2326" spans="1:19" x14ac:dyDescent="0.3">
      <c r="A2326">
        <f t="shared" si="185"/>
        <v>2325</v>
      </c>
      <c r="B2326" t="s">
        <v>5090</v>
      </c>
      <c r="C2326" t="str">
        <f t="shared" si="183"/>
        <v>flax_g_2_OtherGrainESA5</v>
      </c>
      <c r="D2326">
        <v>381</v>
      </c>
      <c r="E2326">
        <v>381</v>
      </c>
      <c r="F2326">
        <v>0</v>
      </c>
      <c r="G2326">
        <v>0</v>
      </c>
      <c r="H2326">
        <v>0</v>
      </c>
      <c r="I2326">
        <v>0</v>
      </c>
      <c r="J2326">
        <v>0</v>
      </c>
      <c r="K2326">
        <v>0</v>
      </c>
      <c r="L2326">
        <v>405</v>
      </c>
      <c r="M2326">
        <v>0</v>
      </c>
      <c r="N2326">
        <f>VLOOKUP(C2326,'Original PWC Results'!C:E,3,FALSE)</f>
        <v>397</v>
      </c>
      <c r="O2326">
        <f t="shared" si="186"/>
        <v>0.95969773299748107</v>
      </c>
      <c r="R2326">
        <f t="shared" si="187"/>
        <v>8</v>
      </c>
      <c r="S2326">
        <f t="shared" si="184"/>
        <v>15</v>
      </c>
    </row>
    <row r="2327" spans="1:19" x14ac:dyDescent="0.3">
      <c r="A2327">
        <f t="shared" si="185"/>
        <v>2326</v>
      </c>
      <c r="B2327" t="s">
        <v>5091</v>
      </c>
      <c r="C2327" t="str">
        <f t="shared" si="183"/>
        <v>flax_g_2_OtherGrainESA7</v>
      </c>
      <c r="D2327">
        <v>304</v>
      </c>
      <c r="E2327">
        <v>304</v>
      </c>
      <c r="F2327">
        <v>0</v>
      </c>
      <c r="G2327">
        <v>0</v>
      </c>
      <c r="H2327">
        <v>0</v>
      </c>
      <c r="I2327">
        <v>0</v>
      </c>
      <c r="J2327">
        <v>0</v>
      </c>
      <c r="K2327">
        <v>0</v>
      </c>
      <c r="L2327">
        <v>306</v>
      </c>
      <c r="M2327">
        <v>0</v>
      </c>
      <c r="N2327">
        <f>VLOOKUP(C2327,'Original PWC Results'!C:E,3,FALSE)</f>
        <v>396</v>
      </c>
      <c r="O2327">
        <f t="shared" si="186"/>
        <v>0.76767676767676762</v>
      </c>
      <c r="R2327">
        <f t="shared" si="187"/>
        <v>8</v>
      </c>
      <c r="S2327">
        <f t="shared" si="184"/>
        <v>15</v>
      </c>
    </row>
    <row r="2328" spans="1:19" x14ac:dyDescent="0.3">
      <c r="A2328">
        <f t="shared" si="185"/>
        <v>2327</v>
      </c>
      <c r="B2328" t="s">
        <v>5092</v>
      </c>
      <c r="C2328" t="str">
        <f t="shared" si="183"/>
        <v>flax_g_2_OtherGrainESA9</v>
      </c>
      <c r="D2328">
        <v>253</v>
      </c>
      <c r="E2328">
        <v>253</v>
      </c>
      <c r="F2328">
        <v>0</v>
      </c>
      <c r="G2328">
        <v>0</v>
      </c>
      <c r="H2328">
        <v>0</v>
      </c>
      <c r="I2328">
        <v>0</v>
      </c>
      <c r="J2328">
        <v>0</v>
      </c>
      <c r="K2328">
        <v>0</v>
      </c>
      <c r="L2328">
        <v>260</v>
      </c>
      <c r="M2328">
        <v>0</v>
      </c>
      <c r="N2328">
        <f>VLOOKUP(C2328,'Original PWC Results'!C:E,3,FALSE)</f>
        <v>260</v>
      </c>
      <c r="O2328">
        <f t="shared" si="186"/>
        <v>0.97307692307692306</v>
      </c>
      <c r="R2328">
        <f t="shared" si="187"/>
        <v>8</v>
      </c>
      <c r="S2328">
        <f t="shared" si="184"/>
        <v>15</v>
      </c>
    </row>
    <row r="2329" spans="1:19" x14ac:dyDescent="0.3">
      <c r="A2329">
        <f t="shared" si="185"/>
        <v>2328</v>
      </c>
      <c r="B2329" t="s">
        <v>5093</v>
      </c>
      <c r="C2329" t="str">
        <f t="shared" si="183"/>
        <v>flax_g_2_OtherGrainESA10a</v>
      </c>
      <c r="D2329">
        <v>268</v>
      </c>
      <c r="E2329">
        <v>268</v>
      </c>
      <c r="F2329">
        <v>0</v>
      </c>
      <c r="G2329">
        <v>0</v>
      </c>
      <c r="H2329">
        <v>0</v>
      </c>
      <c r="I2329">
        <v>0</v>
      </c>
      <c r="J2329">
        <v>0</v>
      </c>
      <c r="K2329">
        <v>0</v>
      </c>
      <c r="L2329">
        <v>273</v>
      </c>
      <c r="M2329">
        <v>0</v>
      </c>
      <c r="N2329">
        <f>VLOOKUP(C2329,'Original PWC Results'!C:E,3,FALSE)</f>
        <v>387</v>
      </c>
      <c r="O2329">
        <f t="shared" si="186"/>
        <v>0.69250645994832039</v>
      </c>
      <c r="R2329">
        <f t="shared" si="187"/>
        <v>8</v>
      </c>
      <c r="S2329">
        <f t="shared" si="184"/>
        <v>15</v>
      </c>
    </row>
    <row r="2330" spans="1:19" x14ac:dyDescent="0.3">
      <c r="A2330">
        <f t="shared" si="185"/>
        <v>2329</v>
      </c>
      <c r="B2330" t="s">
        <v>5094</v>
      </c>
      <c r="C2330" t="str">
        <f t="shared" si="183"/>
        <v>flax_g_2_OtherGrainESA10b</v>
      </c>
      <c r="D2330">
        <v>382</v>
      </c>
      <c r="E2330">
        <v>382</v>
      </c>
      <c r="F2330">
        <v>0</v>
      </c>
      <c r="G2330">
        <v>0</v>
      </c>
      <c r="H2330">
        <v>0</v>
      </c>
      <c r="I2330">
        <v>0</v>
      </c>
      <c r="J2330">
        <v>0</v>
      </c>
      <c r="K2330">
        <v>0</v>
      </c>
      <c r="L2330">
        <v>420</v>
      </c>
      <c r="M2330">
        <v>0</v>
      </c>
      <c r="N2330">
        <f>VLOOKUP(C2330,'Original PWC Results'!C:E,3,FALSE)</f>
        <v>458</v>
      </c>
      <c r="O2330">
        <f t="shared" si="186"/>
        <v>0.83406113537117899</v>
      </c>
      <c r="R2330">
        <f t="shared" si="187"/>
        <v>8</v>
      </c>
      <c r="S2330">
        <f t="shared" si="184"/>
        <v>15</v>
      </c>
    </row>
    <row r="2331" spans="1:19" x14ac:dyDescent="0.3">
      <c r="A2331">
        <f t="shared" si="185"/>
        <v>2330</v>
      </c>
      <c r="B2331" t="s">
        <v>5095</v>
      </c>
      <c r="C2331" t="str">
        <f t="shared" si="183"/>
        <v>flax_g_2_OtherGrainESA11a</v>
      </c>
      <c r="D2331">
        <v>279</v>
      </c>
      <c r="E2331">
        <v>279</v>
      </c>
      <c r="F2331">
        <v>0</v>
      </c>
      <c r="G2331">
        <v>0</v>
      </c>
      <c r="H2331">
        <v>0</v>
      </c>
      <c r="I2331">
        <v>0</v>
      </c>
      <c r="J2331">
        <v>0</v>
      </c>
      <c r="K2331">
        <v>0</v>
      </c>
      <c r="L2331">
        <v>280</v>
      </c>
      <c r="M2331">
        <v>0</v>
      </c>
      <c r="N2331">
        <f>VLOOKUP(C2331,'Original PWC Results'!C:E,3,FALSE)</f>
        <v>303</v>
      </c>
      <c r="O2331">
        <f t="shared" si="186"/>
        <v>0.92079207920792083</v>
      </c>
      <c r="R2331">
        <f t="shared" si="187"/>
        <v>8</v>
      </c>
      <c r="S2331">
        <f t="shared" si="184"/>
        <v>15</v>
      </c>
    </row>
    <row r="2332" spans="1:19" x14ac:dyDescent="0.3">
      <c r="A2332">
        <f t="shared" si="185"/>
        <v>2331</v>
      </c>
      <c r="B2332" t="s">
        <v>5096</v>
      </c>
      <c r="C2332" t="str">
        <f t="shared" si="183"/>
        <v>flax_g_2_OtherGrainESA11b</v>
      </c>
      <c r="D2332">
        <v>348</v>
      </c>
      <c r="E2332">
        <v>348</v>
      </c>
      <c r="F2332">
        <v>0</v>
      </c>
      <c r="G2332">
        <v>0</v>
      </c>
      <c r="H2332">
        <v>0</v>
      </c>
      <c r="I2332">
        <v>0</v>
      </c>
      <c r="J2332">
        <v>0</v>
      </c>
      <c r="K2332">
        <v>0</v>
      </c>
      <c r="L2332">
        <v>348</v>
      </c>
      <c r="M2332">
        <v>0</v>
      </c>
      <c r="N2332">
        <f>VLOOKUP(C2332,'Original PWC Results'!C:E,3,FALSE)</f>
        <v>506</v>
      </c>
      <c r="O2332">
        <f t="shared" si="186"/>
        <v>0.68774703557312256</v>
      </c>
      <c r="R2332">
        <f t="shared" si="187"/>
        <v>8</v>
      </c>
      <c r="S2332">
        <f t="shared" si="184"/>
        <v>15</v>
      </c>
    </row>
    <row r="2333" spans="1:19" x14ac:dyDescent="0.3">
      <c r="A2333">
        <f t="shared" si="185"/>
        <v>2332</v>
      </c>
      <c r="B2333" t="s">
        <v>5097</v>
      </c>
      <c r="C2333" t="str">
        <f t="shared" si="183"/>
        <v>flax_g_2_OtherGrainESA16a</v>
      </c>
      <c r="D2333">
        <v>455</v>
      </c>
      <c r="E2333">
        <v>455</v>
      </c>
      <c r="F2333">
        <v>0</v>
      </c>
      <c r="G2333">
        <v>0</v>
      </c>
      <c r="H2333">
        <v>0</v>
      </c>
      <c r="I2333">
        <v>0</v>
      </c>
      <c r="J2333">
        <v>0</v>
      </c>
      <c r="K2333">
        <v>0</v>
      </c>
      <c r="L2333">
        <v>455</v>
      </c>
      <c r="M2333">
        <v>0</v>
      </c>
      <c r="N2333">
        <f>VLOOKUP(C2333,'Original PWC Results'!C:E,3,FALSE)</f>
        <v>468</v>
      </c>
      <c r="O2333">
        <f t="shared" si="186"/>
        <v>0.97222222222222221</v>
      </c>
      <c r="R2333">
        <f t="shared" si="187"/>
        <v>8</v>
      </c>
      <c r="S2333">
        <f t="shared" si="184"/>
        <v>15</v>
      </c>
    </row>
    <row r="2334" spans="1:19" x14ac:dyDescent="0.3">
      <c r="A2334">
        <f t="shared" si="185"/>
        <v>2333</v>
      </c>
      <c r="B2334" t="s">
        <v>5098</v>
      </c>
      <c r="C2334" t="str">
        <f t="shared" si="183"/>
        <v>flax_g_2_OtherGrainESA16b</v>
      </c>
      <c r="D2334">
        <v>439</v>
      </c>
      <c r="E2334">
        <v>439</v>
      </c>
      <c r="F2334">
        <v>0</v>
      </c>
      <c r="G2334">
        <v>0</v>
      </c>
      <c r="H2334">
        <v>0</v>
      </c>
      <c r="I2334">
        <v>0</v>
      </c>
      <c r="J2334">
        <v>0</v>
      </c>
      <c r="K2334">
        <v>0</v>
      </c>
      <c r="L2334">
        <v>440</v>
      </c>
      <c r="M2334">
        <v>0</v>
      </c>
      <c r="N2334">
        <f>VLOOKUP(C2334,'Original PWC Results'!C:E,3,FALSE)</f>
        <v>461</v>
      </c>
      <c r="O2334">
        <f t="shared" si="186"/>
        <v>0.95227765726681124</v>
      </c>
      <c r="R2334">
        <f t="shared" si="187"/>
        <v>8</v>
      </c>
      <c r="S2334">
        <f t="shared" si="184"/>
        <v>15</v>
      </c>
    </row>
    <row r="2335" spans="1:19" x14ac:dyDescent="0.3">
      <c r="A2335">
        <f t="shared" si="185"/>
        <v>2334</v>
      </c>
      <c r="B2335" t="s">
        <v>5099</v>
      </c>
      <c r="C2335" t="str">
        <f t="shared" si="183"/>
        <v>flax_g_2_OtherGrainESA17a</v>
      </c>
      <c r="D2335">
        <v>129</v>
      </c>
      <c r="E2335">
        <v>129</v>
      </c>
      <c r="F2335">
        <v>0</v>
      </c>
      <c r="G2335">
        <v>0</v>
      </c>
      <c r="H2335">
        <v>0</v>
      </c>
      <c r="I2335">
        <v>0</v>
      </c>
      <c r="J2335">
        <v>0</v>
      </c>
      <c r="K2335">
        <v>0</v>
      </c>
      <c r="L2335">
        <v>135</v>
      </c>
      <c r="M2335">
        <v>0</v>
      </c>
      <c r="N2335">
        <f>VLOOKUP(C2335,'Original PWC Results'!C:E,3,FALSE)</f>
        <v>130</v>
      </c>
      <c r="O2335">
        <f t="shared" si="186"/>
        <v>0.99230769230769234</v>
      </c>
      <c r="R2335">
        <f t="shared" si="187"/>
        <v>8</v>
      </c>
      <c r="S2335">
        <f t="shared" si="184"/>
        <v>15</v>
      </c>
    </row>
    <row r="2336" spans="1:19" x14ac:dyDescent="0.3">
      <c r="A2336">
        <f t="shared" si="185"/>
        <v>2335</v>
      </c>
      <c r="B2336" t="s">
        <v>5100</v>
      </c>
      <c r="C2336" t="str">
        <f t="shared" si="183"/>
        <v>flax_g_2_OtherGrainESA17b</v>
      </c>
      <c r="D2336">
        <v>99</v>
      </c>
      <c r="E2336">
        <v>99</v>
      </c>
      <c r="F2336">
        <v>0</v>
      </c>
      <c r="G2336">
        <v>0</v>
      </c>
      <c r="H2336">
        <v>0</v>
      </c>
      <c r="I2336">
        <v>0</v>
      </c>
      <c r="J2336">
        <v>0</v>
      </c>
      <c r="K2336">
        <v>0</v>
      </c>
      <c r="L2336">
        <v>101</v>
      </c>
      <c r="M2336">
        <v>0</v>
      </c>
      <c r="N2336">
        <f>VLOOKUP(C2336,'Original PWC Results'!C:E,3,FALSE)</f>
        <v>109</v>
      </c>
      <c r="O2336">
        <f t="shared" si="186"/>
        <v>0.90825688073394495</v>
      </c>
      <c r="R2336">
        <f t="shared" si="187"/>
        <v>8</v>
      </c>
      <c r="S2336">
        <f t="shared" si="184"/>
        <v>15</v>
      </c>
    </row>
    <row r="2337" spans="1:19" x14ac:dyDescent="0.3">
      <c r="A2337">
        <f t="shared" si="185"/>
        <v>2336</v>
      </c>
      <c r="B2337" t="s">
        <v>5101</v>
      </c>
      <c r="C2337" t="str">
        <f t="shared" si="183"/>
        <v>flax_g_2_OtherGrainESA18a</v>
      </c>
      <c r="D2337">
        <v>422</v>
      </c>
      <c r="E2337">
        <v>422</v>
      </c>
      <c r="F2337">
        <v>0</v>
      </c>
      <c r="G2337">
        <v>0</v>
      </c>
      <c r="H2337">
        <v>0</v>
      </c>
      <c r="I2337">
        <v>0</v>
      </c>
      <c r="J2337">
        <v>0</v>
      </c>
      <c r="K2337">
        <v>0</v>
      </c>
      <c r="L2337">
        <v>426</v>
      </c>
      <c r="M2337">
        <v>0</v>
      </c>
      <c r="N2337">
        <f>VLOOKUP(C2337,'Original PWC Results'!C:E,3,FALSE)</f>
        <v>459</v>
      </c>
      <c r="O2337">
        <f t="shared" si="186"/>
        <v>0.91938997821350765</v>
      </c>
      <c r="R2337">
        <f t="shared" si="187"/>
        <v>8</v>
      </c>
      <c r="S2337">
        <f t="shared" si="184"/>
        <v>15</v>
      </c>
    </row>
    <row r="2338" spans="1:19" x14ac:dyDescent="0.3">
      <c r="A2338">
        <f t="shared" si="185"/>
        <v>2337</v>
      </c>
      <c r="B2338" t="s">
        <v>5102</v>
      </c>
      <c r="C2338" t="str">
        <f t="shared" si="183"/>
        <v>flax_g_2_OtherGrainESA18b</v>
      </c>
      <c r="D2338">
        <v>409</v>
      </c>
      <c r="E2338">
        <v>409</v>
      </c>
      <c r="F2338">
        <v>0</v>
      </c>
      <c r="G2338">
        <v>0</v>
      </c>
      <c r="H2338">
        <v>0</v>
      </c>
      <c r="I2338">
        <v>0</v>
      </c>
      <c r="J2338">
        <v>0</v>
      </c>
      <c r="K2338">
        <v>0</v>
      </c>
      <c r="L2338">
        <v>412</v>
      </c>
      <c r="M2338">
        <v>0</v>
      </c>
      <c r="N2338">
        <f>VLOOKUP(C2338,'Original PWC Results'!C:E,3,FALSE)</f>
        <v>411</v>
      </c>
      <c r="O2338">
        <f t="shared" si="186"/>
        <v>0.99513381995133821</v>
      </c>
      <c r="R2338">
        <f t="shared" si="187"/>
        <v>8</v>
      </c>
      <c r="S2338">
        <f t="shared" si="184"/>
        <v>15</v>
      </c>
    </row>
    <row r="2339" spans="1:19" x14ac:dyDescent="0.3">
      <c r="A2339">
        <f t="shared" si="185"/>
        <v>2338</v>
      </c>
      <c r="B2339" t="s">
        <v>5103</v>
      </c>
      <c r="C2339" t="str">
        <f t="shared" si="183"/>
        <v>flax_g_2_OtherGrainESA19a</v>
      </c>
      <c r="D2339">
        <v>253</v>
      </c>
      <c r="E2339">
        <v>253</v>
      </c>
      <c r="F2339">
        <v>0</v>
      </c>
      <c r="G2339">
        <v>0</v>
      </c>
      <c r="H2339">
        <v>0</v>
      </c>
      <c r="I2339">
        <v>0</v>
      </c>
      <c r="J2339">
        <v>0</v>
      </c>
      <c r="K2339">
        <v>0</v>
      </c>
      <c r="L2339">
        <v>254</v>
      </c>
      <c r="M2339">
        <v>0</v>
      </c>
      <c r="N2339">
        <f>VLOOKUP(C2339,'Original PWC Results'!C:E,3,FALSE)</f>
        <v>255</v>
      </c>
      <c r="O2339">
        <f t="shared" si="186"/>
        <v>0.99215686274509807</v>
      </c>
      <c r="R2339">
        <f t="shared" si="187"/>
        <v>8</v>
      </c>
      <c r="S2339">
        <f t="shared" si="184"/>
        <v>15</v>
      </c>
    </row>
    <row r="2340" spans="1:19" x14ac:dyDescent="0.3">
      <c r="A2340">
        <f t="shared" si="185"/>
        <v>2339</v>
      </c>
      <c r="B2340" t="s">
        <v>5104</v>
      </c>
      <c r="C2340" t="str">
        <f t="shared" si="183"/>
        <v>forest_trees_g_2_OtherTreeESA1</v>
      </c>
      <c r="D2340">
        <v>279</v>
      </c>
      <c r="E2340">
        <v>279</v>
      </c>
      <c r="F2340">
        <v>0</v>
      </c>
      <c r="G2340">
        <v>0</v>
      </c>
      <c r="H2340">
        <v>0</v>
      </c>
      <c r="I2340">
        <v>0</v>
      </c>
      <c r="J2340">
        <v>0</v>
      </c>
      <c r="K2340">
        <v>0</v>
      </c>
      <c r="L2340">
        <v>551</v>
      </c>
      <c r="M2340">
        <v>0</v>
      </c>
      <c r="N2340">
        <f>VLOOKUP(C2340,'Original PWC Results'!C:E,3,FALSE)</f>
        <v>285</v>
      </c>
      <c r="O2340">
        <f t="shared" si="186"/>
        <v>0.97894736842105268</v>
      </c>
      <c r="R2340">
        <f t="shared" si="187"/>
        <v>16</v>
      </c>
      <c r="S2340">
        <f t="shared" si="184"/>
        <v>23</v>
      </c>
    </row>
    <row r="2341" spans="1:19" x14ac:dyDescent="0.3">
      <c r="A2341">
        <f t="shared" si="185"/>
        <v>2340</v>
      </c>
      <c r="B2341" t="s">
        <v>5105</v>
      </c>
      <c r="C2341" t="str">
        <f t="shared" si="183"/>
        <v>forest_trees_g_2_OtherTreeESA2</v>
      </c>
      <c r="D2341">
        <v>312</v>
      </c>
      <c r="E2341">
        <v>312</v>
      </c>
      <c r="F2341">
        <v>0</v>
      </c>
      <c r="G2341">
        <v>0</v>
      </c>
      <c r="H2341">
        <v>0</v>
      </c>
      <c r="I2341">
        <v>0</v>
      </c>
      <c r="J2341">
        <v>0</v>
      </c>
      <c r="K2341">
        <v>0</v>
      </c>
      <c r="L2341">
        <v>317</v>
      </c>
      <c r="M2341">
        <v>0</v>
      </c>
      <c r="N2341">
        <f>VLOOKUP(C2341,'Original PWC Results'!C:E,3,FALSE)</f>
        <v>463</v>
      </c>
      <c r="O2341">
        <f t="shared" si="186"/>
        <v>0.67386609071274295</v>
      </c>
      <c r="R2341">
        <f t="shared" si="187"/>
        <v>16</v>
      </c>
      <c r="S2341">
        <f t="shared" si="184"/>
        <v>23</v>
      </c>
    </row>
    <row r="2342" spans="1:19" x14ac:dyDescent="0.3">
      <c r="A2342">
        <f t="shared" si="185"/>
        <v>2341</v>
      </c>
      <c r="B2342" t="s">
        <v>5106</v>
      </c>
      <c r="C2342" t="str">
        <f t="shared" si="183"/>
        <v>forest_trees_g_2_OtherTreeESA3</v>
      </c>
      <c r="D2342">
        <v>332</v>
      </c>
      <c r="E2342">
        <v>332</v>
      </c>
      <c r="F2342">
        <v>0</v>
      </c>
      <c r="G2342">
        <v>0</v>
      </c>
      <c r="H2342">
        <v>0</v>
      </c>
      <c r="I2342">
        <v>0</v>
      </c>
      <c r="J2342">
        <v>0</v>
      </c>
      <c r="K2342">
        <v>0</v>
      </c>
      <c r="L2342">
        <v>334</v>
      </c>
      <c r="M2342">
        <v>0</v>
      </c>
      <c r="N2342">
        <f>VLOOKUP(C2342,'Original PWC Results'!C:E,3,FALSE)</f>
        <v>369</v>
      </c>
      <c r="O2342">
        <f t="shared" si="186"/>
        <v>0.89972899728997291</v>
      </c>
      <c r="R2342">
        <f t="shared" si="187"/>
        <v>16</v>
      </c>
      <c r="S2342">
        <f t="shared" si="184"/>
        <v>23</v>
      </c>
    </row>
    <row r="2343" spans="1:19" x14ac:dyDescent="0.3">
      <c r="A2343">
        <f t="shared" si="185"/>
        <v>2342</v>
      </c>
      <c r="B2343" t="s">
        <v>5107</v>
      </c>
      <c r="C2343" t="str">
        <f t="shared" si="183"/>
        <v>forest_trees_g_2_OtherTreeESA4</v>
      </c>
      <c r="D2343">
        <v>393</v>
      </c>
      <c r="E2343">
        <v>393</v>
      </c>
      <c r="F2343">
        <v>0</v>
      </c>
      <c r="G2343">
        <v>0</v>
      </c>
      <c r="H2343">
        <v>0</v>
      </c>
      <c r="I2343">
        <v>0</v>
      </c>
      <c r="J2343">
        <v>0</v>
      </c>
      <c r="K2343">
        <v>0</v>
      </c>
      <c r="L2343">
        <v>466</v>
      </c>
      <c r="M2343">
        <v>0</v>
      </c>
      <c r="N2343">
        <f>VLOOKUP(C2343,'Original PWC Results'!C:E,3,FALSE)</f>
        <v>408</v>
      </c>
      <c r="O2343">
        <f t="shared" si="186"/>
        <v>0.96323529411764708</v>
      </c>
      <c r="R2343">
        <f t="shared" si="187"/>
        <v>16</v>
      </c>
      <c r="S2343">
        <f t="shared" si="184"/>
        <v>23</v>
      </c>
    </row>
    <row r="2344" spans="1:19" x14ac:dyDescent="0.3">
      <c r="A2344">
        <f t="shared" si="185"/>
        <v>2343</v>
      </c>
      <c r="B2344" t="s">
        <v>5108</v>
      </c>
      <c r="C2344" t="str">
        <f t="shared" si="183"/>
        <v>forest_trees_g_2_OtherTreeESA5</v>
      </c>
      <c r="D2344">
        <v>383</v>
      </c>
      <c r="E2344">
        <v>383</v>
      </c>
      <c r="F2344">
        <v>0</v>
      </c>
      <c r="G2344">
        <v>0</v>
      </c>
      <c r="H2344">
        <v>0</v>
      </c>
      <c r="I2344">
        <v>0</v>
      </c>
      <c r="J2344">
        <v>0</v>
      </c>
      <c r="K2344">
        <v>0</v>
      </c>
      <c r="L2344">
        <v>394</v>
      </c>
      <c r="M2344">
        <v>0</v>
      </c>
      <c r="N2344">
        <f>VLOOKUP(C2344,'Original PWC Results'!C:E,3,FALSE)</f>
        <v>438</v>
      </c>
      <c r="O2344">
        <f t="shared" si="186"/>
        <v>0.87442922374429222</v>
      </c>
      <c r="R2344">
        <f t="shared" si="187"/>
        <v>16</v>
      </c>
      <c r="S2344">
        <f t="shared" si="184"/>
        <v>23</v>
      </c>
    </row>
    <row r="2345" spans="1:19" x14ac:dyDescent="0.3">
      <c r="A2345">
        <f t="shared" si="185"/>
        <v>2344</v>
      </c>
      <c r="B2345" t="s">
        <v>5109</v>
      </c>
      <c r="C2345" t="str">
        <f t="shared" si="183"/>
        <v>forest_trees_g_2_OtherTreeESA6</v>
      </c>
      <c r="D2345">
        <v>531</v>
      </c>
      <c r="E2345">
        <v>531</v>
      </c>
      <c r="F2345">
        <v>0</v>
      </c>
      <c r="G2345">
        <v>0</v>
      </c>
      <c r="H2345">
        <v>0</v>
      </c>
      <c r="I2345">
        <v>0</v>
      </c>
      <c r="J2345">
        <v>0</v>
      </c>
      <c r="K2345">
        <v>0</v>
      </c>
      <c r="L2345">
        <v>535</v>
      </c>
      <c r="M2345">
        <v>0</v>
      </c>
      <c r="N2345">
        <f>VLOOKUP(C2345,'Original PWC Results'!C:E,3,FALSE)</f>
        <v>751</v>
      </c>
      <c r="O2345">
        <f t="shared" si="186"/>
        <v>0.70705725699067912</v>
      </c>
      <c r="R2345">
        <f t="shared" si="187"/>
        <v>16</v>
      </c>
      <c r="S2345">
        <f t="shared" si="184"/>
        <v>23</v>
      </c>
    </row>
    <row r="2346" spans="1:19" x14ac:dyDescent="0.3">
      <c r="A2346">
        <f t="shared" si="185"/>
        <v>2345</v>
      </c>
      <c r="B2346" t="s">
        <v>5110</v>
      </c>
      <c r="C2346" t="str">
        <f t="shared" si="183"/>
        <v>forest_trees_g_2_OtherTreeESA7</v>
      </c>
      <c r="D2346">
        <v>311</v>
      </c>
      <c r="E2346">
        <v>311</v>
      </c>
      <c r="F2346">
        <v>0</v>
      </c>
      <c r="G2346">
        <v>0</v>
      </c>
      <c r="H2346">
        <v>0</v>
      </c>
      <c r="I2346">
        <v>0</v>
      </c>
      <c r="J2346">
        <v>0</v>
      </c>
      <c r="K2346">
        <v>0</v>
      </c>
      <c r="L2346">
        <v>315</v>
      </c>
      <c r="M2346">
        <v>0</v>
      </c>
      <c r="N2346">
        <f>VLOOKUP(C2346,'Original PWC Results'!C:E,3,FALSE)</f>
        <v>342</v>
      </c>
      <c r="O2346">
        <f t="shared" si="186"/>
        <v>0.90935672514619881</v>
      </c>
      <c r="R2346">
        <f t="shared" si="187"/>
        <v>16</v>
      </c>
      <c r="S2346">
        <f t="shared" si="184"/>
        <v>23</v>
      </c>
    </row>
    <row r="2347" spans="1:19" x14ac:dyDescent="0.3">
      <c r="A2347">
        <f t="shared" si="185"/>
        <v>2346</v>
      </c>
      <c r="B2347" t="s">
        <v>5111</v>
      </c>
      <c r="C2347" t="str">
        <f t="shared" si="183"/>
        <v>forest_trees_g_2_OtherTreeESA8</v>
      </c>
      <c r="D2347">
        <v>323</v>
      </c>
      <c r="E2347">
        <v>323</v>
      </c>
      <c r="F2347">
        <v>0</v>
      </c>
      <c r="G2347">
        <v>0</v>
      </c>
      <c r="H2347">
        <v>0</v>
      </c>
      <c r="I2347">
        <v>0</v>
      </c>
      <c r="J2347">
        <v>0</v>
      </c>
      <c r="K2347">
        <v>0</v>
      </c>
      <c r="L2347">
        <v>328</v>
      </c>
      <c r="M2347">
        <v>0</v>
      </c>
      <c r="N2347">
        <f>VLOOKUP(C2347,'Original PWC Results'!C:E,3,FALSE)</f>
        <v>352</v>
      </c>
      <c r="O2347">
        <f t="shared" si="186"/>
        <v>0.91761363636363635</v>
      </c>
      <c r="R2347">
        <f t="shared" si="187"/>
        <v>16</v>
      </c>
      <c r="S2347">
        <f t="shared" si="184"/>
        <v>23</v>
      </c>
    </row>
    <row r="2348" spans="1:19" x14ac:dyDescent="0.3">
      <c r="A2348">
        <f t="shared" si="185"/>
        <v>2347</v>
      </c>
      <c r="B2348" t="s">
        <v>5112</v>
      </c>
      <c r="C2348" t="str">
        <f t="shared" si="183"/>
        <v>forest_trees_g_2_OtherTreeESA9</v>
      </c>
      <c r="D2348">
        <v>230</v>
      </c>
      <c r="E2348">
        <v>230</v>
      </c>
      <c r="F2348">
        <v>0</v>
      </c>
      <c r="G2348">
        <v>0</v>
      </c>
      <c r="H2348">
        <v>0</v>
      </c>
      <c r="I2348">
        <v>0</v>
      </c>
      <c r="J2348">
        <v>0</v>
      </c>
      <c r="K2348">
        <v>0</v>
      </c>
      <c r="L2348">
        <v>245</v>
      </c>
      <c r="M2348">
        <v>0</v>
      </c>
      <c r="N2348">
        <f>VLOOKUP(C2348,'Original PWC Results'!C:E,3,FALSE)</f>
        <v>390</v>
      </c>
      <c r="O2348">
        <f t="shared" si="186"/>
        <v>0.58974358974358976</v>
      </c>
      <c r="R2348">
        <f t="shared" si="187"/>
        <v>16</v>
      </c>
      <c r="S2348">
        <f t="shared" si="184"/>
        <v>23</v>
      </c>
    </row>
    <row r="2349" spans="1:19" x14ac:dyDescent="0.3">
      <c r="A2349">
        <f t="shared" si="185"/>
        <v>2348</v>
      </c>
      <c r="B2349" t="s">
        <v>5113</v>
      </c>
      <c r="C2349" t="str">
        <f t="shared" si="183"/>
        <v>forest_trees_g_2_OtherTreeESA10a</v>
      </c>
      <c r="D2349">
        <v>324</v>
      </c>
      <c r="E2349">
        <v>324</v>
      </c>
      <c r="F2349">
        <v>0</v>
      </c>
      <c r="G2349">
        <v>0</v>
      </c>
      <c r="H2349">
        <v>0</v>
      </c>
      <c r="I2349">
        <v>0</v>
      </c>
      <c r="J2349">
        <v>0</v>
      </c>
      <c r="K2349">
        <v>0</v>
      </c>
      <c r="L2349">
        <v>328</v>
      </c>
      <c r="M2349">
        <v>0</v>
      </c>
      <c r="N2349">
        <f>VLOOKUP(C2349,'Original PWC Results'!C:E,3,FALSE)</f>
        <v>348</v>
      </c>
      <c r="O2349">
        <f t="shared" si="186"/>
        <v>0.93103448275862066</v>
      </c>
      <c r="R2349">
        <f t="shared" si="187"/>
        <v>16</v>
      </c>
      <c r="S2349">
        <f t="shared" si="184"/>
        <v>23</v>
      </c>
    </row>
    <row r="2350" spans="1:19" x14ac:dyDescent="0.3">
      <c r="A2350">
        <f t="shared" si="185"/>
        <v>2349</v>
      </c>
      <c r="B2350" t="s">
        <v>5114</v>
      </c>
      <c r="C2350" t="str">
        <f t="shared" si="183"/>
        <v>forest_trees_g_2_OtherTreeESA10b</v>
      </c>
      <c r="D2350">
        <v>324</v>
      </c>
      <c r="E2350">
        <v>324</v>
      </c>
      <c r="F2350">
        <v>0</v>
      </c>
      <c r="G2350">
        <v>0</v>
      </c>
      <c r="H2350">
        <v>0</v>
      </c>
      <c r="I2350">
        <v>0</v>
      </c>
      <c r="J2350">
        <v>0</v>
      </c>
      <c r="K2350">
        <v>0</v>
      </c>
      <c r="L2350">
        <v>329</v>
      </c>
      <c r="M2350">
        <v>0</v>
      </c>
      <c r="N2350">
        <f>VLOOKUP(C2350,'Original PWC Results'!C:E,3,FALSE)</f>
        <v>370</v>
      </c>
      <c r="O2350">
        <f t="shared" si="186"/>
        <v>0.87567567567567572</v>
      </c>
      <c r="R2350">
        <f t="shared" si="187"/>
        <v>16</v>
      </c>
      <c r="S2350">
        <f t="shared" si="184"/>
        <v>23</v>
      </c>
    </row>
    <row r="2351" spans="1:19" x14ac:dyDescent="0.3">
      <c r="A2351">
        <f t="shared" si="185"/>
        <v>2350</v>
      </c>
      <c r="B2351" t="s">
        <v>5115</v>
      </c>
      <c r="C2351" t="str">
        <f t="shared" si="183"/>
        <v>forest_trees_g_2_OtherTreeESA11a</v>
      </c>
      <c r="D2351">
        <v>306</v>
      </c>
      <c r="E2351">
        <v>306</v>
      </c>
      <c r="F2351">
        <v>0</v>
      </c>
      <c r="G2351">
        <v>0</v>
      </c>
      <c r="H2351">
        <v>0</v>
      </c>
      <c r="I2351">
        <v>0</v>
      </c>
      <c r="J2351">
        <v>0</v>
      </c>
      <c r="K2351">
        <v>0</v>
      </c>
      <c r="L2351">
        <v>310</v>
      </c>
      <c r="M2351">
        <v>0</v>
      </c>
      <c r="N2351">
        <f>VLOOKUP(C2351,'Original PWC Results'!C:E,3,FALSE)</f>
        <v>369</v>
      </c>
      <c r="O2351">
        <f t="shared" si="186"/>
        <v>0.82926829268292679</v>
      </c>
      <c r="R2351">
        <f t="shared" si="187"/>
        <v>16</v>
      </c>
      <c r="S2351">
        <f t="shared" si="184"/>
        <v>23</v>
      </c>
    </row>
    <row r="2352" spans="1:19" x14ac:dyDescent="0.3">
      <c r="A2352">
        <f t="shared" si="185"/>
        <v>2351</v>
      </c>
      <c r="B2352" t="s">
        <v>5116</v>
      </c>
      <c r="C2352" t="str">
        <f t="shared" si="183"/>
        <v>forest_trees_g_2_OtherTreeESA11b</v>
      </c>
      <c r="D2352">
        <v>327</v>
      </c>
      <c r="E2352">
        <v>327</v>
      </c>
      <c r="F2352">
        <v>0</v>
      </c>
      <c r="G2352">
        <v>0</v>
      </c>
      <c r="H2352">
        <v>0</v>
      </c>
      <c r="I2352">
        <v>0</v>
      </c>
      <c r="J2352">
        <v>0</v>
      </c>
      <c r="K2352">
        <v>0</v>
      </c>
      <c r="L2352">
        <v>331</v>
      </c>
      <c r="M2352">
        <v>0</v>
      </c>
      <c r="N2352">
        <f>VLOOKUP(C2352,'Original PWC Results'!C:E,3,FALSE)</f>
        <v>355</v>
      </c>
      <c r="O2352">
        <f t="shared" si="186"/>
        <v>0.92112676056338028</v>
      </c>
      <c r="R2352">
        <f t="shared" si="187"/>
        <v>16</v>
      </c>
      <c r="S2352">
        <f t="shared" si="184"/>
        <v>23</v>
      </c>
    </row>
    <row r="2353" spans="1:19" x14ac:dyDescent="0.3">
      <c r="A2353">
        <f t="shared" si="185"/>
        <v>2352</v>
      </c>
      <c r="B2353" t="s">
        <v>5117</v>
      </c>
      <c r="C2353" t="str">
        <f t="shared" si="183"/>
        <v>forest_trees_g_2_OtherTreeESA12a</v>
      </c>
      <c r="D2353">
        <v>428</v>
      </c>
      <c r="E2353">
        <v>428</v>
      </c>
      <c r="F2353">
        <v>0</v>
      </c>
      <c r="G2353">
        <v>0</v>
      </c>
      <c r="H2353">
        <v>0</v>
      </c>
      <c r="I2353">
        <v>0</v>
      </c>
      <c r="J2353">
        <v>0</v>
      </c>
      <c r="K2353">
        <v>0</v>
      </c>
      <c r="L2353">
        <v>430</v>
      </c>
      <c r="M2353">
        <v>0</v>
      </c>
      <c r="N2353">
        <f>VLOOKUP(C2353,'Original PWC Results'!C:E,3,FALSE)</f>
        <v>524</v>
      </c>
      <c r="O2353">
        <f t="shared" si="186"/>
        <v>0.81679389312977102</v>
      </c>
      <c r="R2353">
        <f t="shared" si="187"/>
        <v>16</v>
      </c>
      <c r="S2353">
        <f t="shared" si="184"/>
        <v>23</v>
      </c>
    </row>
    <row r="2354" spans="1:19" x14ac:dyDescent="0.3">
      <c r="A2354">
        <f t="shared" si="185"/>
        <v>2353</v>
      </c>
      <c r="B2354" t="s">
        <v>5118</v>
      </c>
      <c r="C2354" t="str">
        <f t="shared" si="183"/>
        <v>forest_trees_g_2_OtherTreeESA12b</v>
      </c>
      <c r="D2354">
        <v>418</v>
      </c>
      <c r="E2354">
        <v>418</v>
      </c>
      <c r="F2354">
        <v>0</v>
      </c>
      <c r="G2354">
        <v>0</v>
      </c>
      <c r="H2354">
        <v>0</v>
      </c>
      <c r="I2354">
        <v>0</v>
      </c>
      <c r="J2354">
        <v>0</v>
      </c>
      <c r="K2354">
        <v>0</v>
      </c>
      <c r="L2354">
        <v>421</v>
      </c>
      <c r="M2354">
        <v>0</v>
      </c>
      <c r="N2354">
        <f>VLOOKUP(C2354,'Original PWC Results'!C:E,3,FALSE)</f>
        <v>528</v>
      </c>
      <c r="O2354">
        <f t="shared" si="186"/>
        <v>0.79166666666666663</v>
      </c>
      <c r="R2354">
        <f t="shared" si="187"/>
        <v>16</v>
      </c>
      <c r="S2354">
        <f t="shared" si="184"/>
        <v>23</v>
      </c>
    </row>
    <row r="2355" spans="1:19" x14ac:dyDescent="0.3">
      <c r="A2355">
        <f t="shared" si="185"/>
        <v>2354</v>
      </c>
      <c r="B2355" t="s">
        <v>5119</v>
      </c>
      <c r="C2355" t="str">
        <f t="shared" si="183"/>
        <v>forest_trees_g_2_OtherTreeESA13</v>
      </c>
      <c r="D2355">
        <v>321</v>
      </c>
      <c r="E2355">
        <v>321</v>
      </c>
      <c r="F2355">
        <v>0</v>
      </c>
      <c r="G2355">
        <v>0</v>
      </c>
      <c r="H2355">
        <v>0</v>
      </c>
      <c r="I2355">
        <v>0</v>
      </c>
      <c r="J2355">
        <v>0</v>
      </c>
      <c r="K2355">
        <v>0</v>
      </c>
      <c r="L2355">
        <v>324</v>
      </c>
      <c r="M2355">
        <v>0</v>
      </c>
      <c r="N2355">
        <f>VLOOKUP(C2355,'Original PWC Results'!C:E,3,FALSE)</f>
        <v>478</v>
      </c>
      <c r="O2355">
        <f t="shared" si="186"/>
        <v>0.67154811715481166</v>
      </c>
      <c r="R2355">
        <f t="shared" si="187"/>
        <v>16</v>
      </c>
      <c r="S2355">
        <f t="shared" si="184"/>
        <v>23</v>
      </c>
    </row>
    <row r="2356" spans="1:19" x14ac:dyDescent="0.3">
      <c r="A2356">
        <f t="shared" si="185"/>
        <v>2355</v>
      </c>
      <c r="B2356" t="s">
        <v>5120</v>
      </c>
      <c r="C2356" t="str">
        <f t="shared" si="183"/>
        <v>forest_trees_g_2_OtherTreeESA14</v>
      </c>
      <c r="D2356">
        <v>339</v>
      </c>
      <c r="E2356">
        <v>339</v>
      </c>
      <c r="F2356">
        <v>0</v>
      </c>
      <c r="G2356">
        <v>0</v>
      </c>
      <c r="H2356">
        <v>0</v>
      </c>
      <c r="I2356">
        <v>0</v>
      </c>
      <c r="J2356">
        <v>0</v>
      </c>
      <c r="K2356">
        <v>0</v>
      </c>
      <c r="L2356">
        <v>340</v>
      </c>
      <c r="M2356">
        <v>0</v>
      </c>
      <c r="N2356">
        <f>VLOOKUP(C2356,'Original PWC Results'!C:E,3,FALSE)</f>
        <v>555</v>
      </c>
      <c r="O2356">
        <f t="shared" si="186"/>
        <v>0.61081081081081079</v>
      </c>
      <c r="R2356">
        <f t="shared" si="187"/>
        <v>16</v>
      </c>
      <c r="S2356">
        <f t="shared" si="184"/>
        <v>23</v>
      </c>
    </row>
    <row r="2357" spans="1:19" x14ac:dyDescent="0.3">
      <c r="A2357">
        <f t="shared" si="185"/>
        <v>2356</v>
      </c>
      <c r="B2357" t="s">
        <v>5121</v>
      </c>
      <c r="C2357" t="str">
        <f t="shared" si="183"/>
        <v>forest_trees_g_2_OtherTreeESA15a</v>
      </c>
      <c r="D2357">
        <v>287</v>
      </c>
      <c r="E2357">
        <v>287</v>
      </c>
      <c r="F2357">
        <v>0</v>
      </c>
      <c r="G2357">
        <v>0</v>
      </c>
      <c r="H2357">
        <v>0</v>
      </c>
      <c r="I2357">
        <v>0</v>
      </c>
      <c r="J2357">
        <v>0</v>
      </c>
      <c r="K2357">
        <v>0</v>
      </c>
      <c r="L2357">
        <v>287</v>
      </c>
      <c r="M2357">
        <v>0</v>
      </c>
      <c r="N2357">
        <f>VLOOKUP(C2357,'Original PWC Results'!C:E,3,FALSE)</f>
        <v>716</v>
      </c>
      <c r="O2357">
        <f t="shared" si="186"/>
        <v>0.40083798882681565</v>
      </c>
      <c r="R2357">
        <f t="shared" si="187"/>
        <v>16</v>
      </c>
      <c r="S2357">
        <f t="shared" si="184"/>
        <v>23</v>
      </c>
    </row>
    <row r="2358" spans="1:19" x14ac:dyDescent="0.3">
      <c r="A2358">
        <f t="shared" si="185"/>
        <v>2357</v>
      </c>
      <c r="B2358" t="s">
        <v>5122</v>
      </c>
      <c r="C2358" t="str">
        <f t="shared" si="183"/>
        <v>forest_trees_g_2_OtherTreeESA15b</v>
      </c>
      <c r="D2358">
        <v>43</v>
      </c>
      <c r="E2358">
        <v>43</v>
      </c>
      <c r="F2358">
        <v>0</v>
      </c>
      <c r="G2358">
        <v>0</v>
      </c>
      <c r="H2358">
        <v>0</v>
      </c>
      <c r="I2358">
        <v>0</v>
      </c>
      <c r="J2358">
        <v>0</v>
      </c>
      <c r="K2358">
        <v>0</v>
      </c>
      <c r="L2358">
        <v>43</v>
      </c>
      <c r="M2358">
        <v>0</v>
      </c>
      <c r="N2358">
        <f>VLOOKUP(C2358,'Original PWC Results'!C:E,3,FALSE)</f>
        <v>712</v>
      </c>
      <c r="O2358">
        <f t="shared" si="186"/>
        <v>6.0393258426966294E-2</v>
      </c>
      <c r="R2358">
        <f t="shared" si="187"/>
        <v>16</v>
      </c>
      <c r="S2358">
        <f t="shared" si="184"/>
        <v>23</v>
      </c>
    </row>
    <row r="2359" spans="1:19" x14ac:dyDescent="0.3">
      <c r="A2359">
        <f t="shared" si="185"/>
        <v>2358</v>
      </c>
      <c r="B2359" t="s">
        <v>5123</v>
      </c>
      <c r="C2359" t="str">
        <f t="shared" si="183"/>
        <v>forest_trees_g_2_OtherTreeESA16a</v>
      </c>
      <c r="D2359">
        <v>370</v>
      </c>
      <c r="E2359">
        <v>370</v>
      </c>
      <c r="F2359">
        <v>0</v>
      </c>
      <c r="G2359">
        <v>0</v>
      </c>
      <c r="H2359">
        <v>0</v>
      </c>
      <c r="I2359">
        <v>0</v>
      </c>
      <c r="J2359">
        <v>0</v>
      </c>
      <c r="K2359">
        <v>0</v>
      </c>
      <c r="L2359">
        <v>370</v>
      </c>
      <c r="M2359">
        <v>0</v>
      </c>
      <c r="N2359">
        <f>VLOOKUP(C2359,'Original PWC Results'!C:E,3,FALSE)</f>
        <v>833</v>
      </c>
      <c r="O2359">
        <f t="shared" si="186"/>
        <v>0.44417767106842737</v>
      </c>
      <c r="R2359">
        <f t="shared" si="187"/>
        <v>16</v>
      </c>
      <c r="S2359">
        <f t="shared" si="184"/>
        <v>23</v>
      </c>
    </row>
    <row r="2360" spans="1:19" x14ac:dyDescent="0.3">
      <c r="A2360">
        <f t="shared" si="185"/>
        <v>2359</v>
      </c>
      <c r="B2360" t="s">
        <v>5124</v>
      </c>
      <c r="C2360" t="str">
        <f t="shared" si="183"/>
        <v>forest_trees_g_2_OtherTreeESA16b</v>
      </c>
      <c r="D2360">
        <v>0</v>
      </c>
      <c r="E2360">
        <v>0</v>
      </c>
      <c r="F2360">
        <v>0</v>
      </c>
      <c r="G2360">
        <v>0</v>
      </c>
      <c r="H2360">
        <v>0</v>
      </c>
      <c r="I2360">
        <v>0</v>
      </c>
      <c r="J2360">
        <v>0</v>
      </c>
      <c r="K2360">
        <v>0</v>
      </c>
      <c r="L2360">
        <v>0</v>
      </c>
      <c r="M2360">
        <v>0</v>
      </c>
      <c r="N2360">
        <f>VLOOKUP(C2360,'Original PWC Results'!C:E,3,FALSE)</f>
        <v>795</v>
      </c>
      <c r="O2360">
        <f t="shared" si="186"/>
        <v>0</v>
      </c>
      <c r="R2360">
        <f t="shared" si="187"/>
        <v>16</v>
      </c>
      <c r="S2360">
        <f t="shared" si="184"/>
        <v>23</v>
      </c>
    </row>
    <row r="2361" spans="1:19" x14ac:dyDescent="0.3">
      <c r="A2361">
        <f t="shared" si="185"/>
        <v>2360</v>
      </c>
      <c r="B2361" t="s">
        <v>5125</v>
      </c>
      <c r="C2361" t="str">
        <f t="shared" si="183"/>
        <v>forest_trees_g_2_OtherTreeESA17a</v>
      </c>
      <c r="D2361">
        <v>265</v>
      </c>
      <c r="E2361">
        <v>265</v>
      </c>
      <c r="F2361">
        <v>0</v>
      </c>
      <c r="G2361">
        <v>0</v>
      </c>
      <c r="H2361">
        <v>0</v>
      </c>
      <c r="I2361">
        <v>0</v>
      </c>
      <c r="J2361">
        <v>0</v>
      </c>
      <c r="K2361">
        <v>0</v>
      </c>
      <c r="L2361">
        <v>265</v>
      </c>
      <c r="M2361">
        <v>0</v>
      </c>
      <c r="N2361">
        <f>VLOOKUP(C2361,'Original PWC Results'!C:E,3,FALSE)</f>
        <v>468</v>
      </c>
      <c r="O2361">
        <f t="shared" si="186"/>
        <v>0.56623931623931623</v>
      </c>
      <c r="R2361">
        <f t="shared" si="187"/>
        <v>16</v>
      </c>
      <c r="S2361">
        <f t="shared" si="184"/>
        <v>23</v>
      </c>
    </row>
    <row r="2362" spans="1:19" x14ac:dyDescent="0.3">
      <c r="A2362">
        <f t="shared" si="185"/>
        <v>2361</v>
      </c>
      <c r="B2362" t="s">
        <v>5126</v>
      </c>
      <c r="C2362" t="str">
        <f t="shared" si="183"/>
        <v>forest_trees_g_2_OtherTreeESA17b</v>
      </c>
      <c r="D2362">
        <v>40</v>
      </c>
      <c r="E2362">
        <v>40</v>
      </c>
      <c r="F2362">
        <v>0</v>
      </c>
      <c r="G2362">
        <v>0</v>
      </c>
      <c r="H2362">
        <v>0</v>
      </c>
      <c r="I2362">
        <v>0</v>
      </c>
      <c r="J2362">
        <v>0</v>
      </c>
      <c r="K2362">
        <v>0</v>
      </c>
      <c r="L2362">
        <v>40</v>
      </c>
      <c r="M2362">
        <v>0</v>
      </c>
      <c r="N2362">
        <f>VLOOKUP(C2362,'Original PWC Results'!C:E,3,FALSE)</f>
        <v>371</v>
      </c>
      <c r="O2362">
        <f t="shared" si="186"/>
        <v>0.1078167115902965</v>
      </c>
      <c r="R2362">
        <f t="shared" si="187"/>
        <v>16</v>
      </c>
      <c r="S2362">
        <f t="shared" si="184"/>
        <v>23</v>
      </c>
    </row>
    <row r="2363" spans="1:19" x14ac:dyDescent="0.3">
      <c r="A2363">
        <f t="shared" si="185"/>
        <v>2362</v>
      </c>
      <c r="B2363" t="s">
        <v>5127</v>
      </c>
      <c r="C2363" t="str">
        <f t="shared" si="183"/>
        <v>forest_trees_g_2_OtherTreeESA18a</v>
      </c>
      <c r="D2363">
        <v>272</v>
      </c>
      <c r="E2363">
        <v>272</v>
      </c>
      <c r="F2363">
        <v>0</v>
      </c>
      <c r="G2363">
        <v>0</v>
      </c>
      <c r="H2363">
        <v>0</v>
      </c>
      <c r="I2363">
        <v>0</v>
      </c>
      <c r="J2363">
        <v>0</v>
      </c>
      <c r="K2363">
        <v>0</v>
      </c>
      <c r="L2363">
        <v>272</v>
      </c>
      <c r="M2363">
        <v>0</v>
      </c>
      <c r="N2363">
        <f>VLOOKUP(C2363,'Original PWC Results'!C:E,3,FALSE)</f>
        <v>545</v>
      </c>
      <c r="O2363">
        <f t="shared" si="186"/>
        <v>0.49908256880733948</v>
      </c>
      <c r="R2363">
        <f t="shared" si="187"/>
        <v>16</v>
      </c>
      <c r="S2363">
        <f t="shared" si="184"/>
        <v>23</v>
      </c>
    </row>
    <row r="2364" spans="1:19" x14ac:dyDescent="0.3">
      <c r="A2364">
        <f t="shared" si="185"/>
        <v>2363</v>
      </c>
      <c r="B2364" t="s">
        <v>5128</v>
      </c>
      <c r="C2364" t="str">
        <f t="shared" si="183"/>
        <v>forest_trees_g_2_OtherTreeESA18b</v>
      </c>
      <c r="D2364">
        <v>379</v>
      </c>
      <c r="E2364">
        <v>379</v>
      </c>
      <c r="F2364">
        <v>0</v>
      </c>
      <c r="G2364">
        <v>0</v>
      </c>
      <c r="H2364">
        <v>0</v>
      </c>
      <c r="I2364">
        <v>0</v>
      </c>
      <c r="J2364">
        <v>0</v>
      </c>
      <c r="K2364">
        <v>0</v>
      </c>
      <c r="L2364">
        <v>380</v>
      </c>
      <c r="M2364">
        <v>0</v>
      </c>
      <c r="N2364">
        <f>VLOOKUP(C2364,'Original PWC Results'!C:E,3,FALSE)</f>
        <v>651</v>
      </c>
      <c r="O2364">
        <f t="shared" si="186"/>
        <v>0.5821812596006144</v>
      </c>
      <c r="R2364">
        <f t="shared" si="187"/>
        <v>16</v>
      </c>
      <c r="S2364">
        <f t="shared" si="184"/>
        <v>23</v>
      </c>
    </row>
    <row r="2365" spans="1:19" x14ac:dyDescent="0.3">
      <c r="A2365">
        <f t="shared" si="185"/>
        <v>2364</v>
      </c>
      <c r="B2365" t="s">
        <v>5129</v>
      </c>
      <c r="C2365" t="str">
        <f t="shared" si="183"/>
        <v>forest_trees_g_2_OtherTreeESA19a</v>
      </c>
      <c r="D2365">
        <v>250</v>
      </c>
      <c r="E2365">
        <v>250</v>
      </c>
      <c r="F2365">
        <v>0</v>
      </c>
      <c r="G2365">
        <v>0</v>
      </c>
      <c r="H2365">
        <v>0</v>
      </c>
      <c r="I2365">
        <v>0</v>
      </c>
      <c r="J2365">
        <v>0</v>
      </c>
      <c r="K2365">
        <v>0</v>
      </c>
      <c r="L2365">
        <v>250</v>
      </c>
      <c r="M2365">
        <v>0</v>
      </c>
      <c r="N2365">
        <f>VLOOKUP(C2365,'Original PWC Results'!C:E,3,FALSE)</f>
        <v>410</v>
      </c>
      <c r="O2365">
        <f t="shared" si="186"/>
        <v>0.6097560975609756</v>
      </c>
      <c r="R2365">
        <f t="shared" si="187"/>
        <v>16</v>
      </c>
      <c r="S2365">
        <f t="shared" si="184"/>
        <v>23</v>
      </c>
    </row>
    <row r="2366" spans="1:19" x14ac:dyDescent="0.3">
      <c r="A2366">
        <f t="shared" si="185"/>
        <v>2365</v>
      </c>
      <c r="B2366" t="s">
        <v>5130</v>
      </c>
      <c r="C2366" t="str">
        <f t="shared" si="183"/>
        <v>forest_trees_g_2_OtherTreeESA19b</v>
      </c>
      <c r="D2366">
        <v>276</v>
      </c>
      <c r="E2366">
        <v>276</v>
      </c>
      <c r="F2366">
        <v>0</v>
      </c>
      <c r="G2366">
        <v>0</v>
      </c>
      <c r="H2366">
        <v>0</v>
      </c>
      <c r="I2366">
        <v>0</v>
      </c>
      <c r="J2366">
        <v>0</v>
      </c>
      <c r="K2366">
        <v>0</v>
      </c>
      <c r="L2366">
        <v>276</v>
      </c>
      <c r="M2366">
        <v>0</v>
      </c>
      <c r="N2366">
        <f>VLOOKUP(C2366,'Original PWC Results'!C:E,3,FALSE)</f>
        <v>450</v>
      </c>
      <c r="O2366">
        <f t="shared" si="186"/>
        <v>0.61333333333333329</v>
      </c>
      <c r="R2366">
        <f t="shared" si="187"/>
        <v>16</v>
      </c>
      <c r="S2366">
        <f t="shared" si="184"/>
        <v>23</v>
      </c>
    </row>
    <row r="2367" spans="1:19" x14ac:dyDescent="0.3">
      <c r="A2367">
        <f t="shared" si="185"/>
        <v>2366</v>
      </c>
      <c r="B2367" t="s">
        <v>5131</v>
      </c>
      <c r="C2367" t="str">
        <f t="shared" si="183"/>
        <v>forest_trees_g_2_OtherTreeESA20a</v>
      </c>
      <c r="D2367">
        <v>353</v>
      </c>
      <c r="E2367">
        <v>353</v>
      </c>
      <c r="F2367">
        <v>0</v>
      </c>
      <c r="G2367">
        <v>0</v>
      </c>
      <c r="H2367">
        <v>0</v>
      </c>
      <c r="I2367">
        <v>0</v>
      </c>
      <c r="J2367">
        <v>0</v>
      </c>
      <c r="K2367">
        <v>0</v>
      </c>
      <c r="L2367">
        <v>355</v>
      </c>
      <c r="M2367">
        <v>0</v>
      </c>
      <c r="N2367">
        <f>VLOOKUP(C2367,'Original PWC Results'!C:E,3,FALSE)</f>
        <v>367</v>
      </c>
      <c r="O2367">
        <f t="shared" si="186"/>
        <v>0.96185286103542234</v>
      </c>
      <c r="R2367">
        <f t="shared" si="187"/>
        <v>16</v>
      </c>
      <c r="S2367">
        <f t="shared" si="184"/>
        <v>23</v>
      </c>
    </row>
    <row r="2368" spans="1:19" x14ac:dyDescent="0.3">
      <c r="A2368">
        <f t="shared" si="185"/>
        <v>2367</v>
      </c>
      <c r="B2368" t="s">
        <v>5132</v>
      </c>
      <c r="C2368" t="str">
        <f t="shared" si="183"/>
        <v>forest_trees_g_2_OtherTreeESA20b</v>
      </c>
      <c r="D2368">
        <v>316</v>
      </c>
      <c r="E2368">
        <v>316</v>
      </c>
      <c r="F2368">
        <v>0</v>
      </c>
      <c r="G2368">
        <v>0</v>
      </c>
      <c r="H2368">
        <v>0</v>
      </c>
      <c r="I2368">
        <v>0</v>
      </c>
      <c r="J2368">
        <v>0</v>
      </c>
      <c r="K2368">
        <v>0</v>
      </c>
      <c r="L2368">
        <v>318</v>
      </c>
      <c r="M2368">
        <v>0</v>
      </c>
      <c r="N2368">
        <f>VLOOKUP(C2368,'Original PWC Results'!C:E,3,FALSE)</f>
        <v>351</v>
      </c>
      <c r="O2368">
        <f t="shared" si="186"/>
        <v>0.90028490028490027</v>
      </c>
      <c r="R2368">
        <f t="shared" si="187"/>
        <v>16</v>
      </c>
      <c r="S2368">
        <f t="shared" si="184"/>
        <v>23</v>
      </c>
    </row>
    <row r="2369" spans="1:19" x14ac:dyDescent="0.3">
      <c r="A2369">
        <f t="shared" si="185"/>
        <v>2368</v>
      </c>
      <c r="B2369" t="s">
        <v>5133</v>
      </c>
      <c r="C2369" t="str">
        <f t="shared" si="183"/>
        <v>forest_trees_g_2_OtherTreeESA21</v>
      </c>
      <c r="D2369">
        <v>248</v>
      </c>
      <c r="E2369">
        <v>248</v>
      </c>
      <c r="F2369">
        <v>0</v>
      </c>
      <c r="G2369">
        <v>0</v>
      </c>
      <c r="H2369">
        <v>0</v>
      </c>
      <c r="I2369">
        <v>0</v>
      </c>
      <c r="J2369">
        <v>0</v>
      </c>
      <c r="K2369">
        <v>0</v>
      </c>
      <c r="L2369">
        <v>253</v>
      </c>
      <c r="M2369">
        <v>0</v>
      </c>
      <c r="N2369">
        <f>VLOOKUP(C2369,'Original PWC Results'!C:E,3,FALSE)</f>
        <v>254</v>
      </c>
      <c r="O2369">
        <f t="shared" si="186"/>
        <v>0.97637795275590555</v>
      </c>
      <c r="R2369">
        <f t="shared" si="187"/>
        <v>16</v>
      </c>
      <c r="S2369">
        <f t="shared" si="184"/>
        <v>23</v>
      </c>
    </row>
    <row r="2370" spans="1:19" x14ac:dyDescent="0.3">
      <c r="A2370">
        <f t="shared" si="185"/>
        <v>2369</v>
      </c>
      <c r="B2370" t="s">
        <v>5134</v>
      </c>
      <c r="C2370" t="str">
        <f t="shared" ref="C2370:C2433" si="188">LEFT(B2370,R2370-1)&amp;RIGHT(B2370,LEN(B2370)-S2370)</f>
        <v>fruit_veg_g_2_VegetableESA1</v>
      </c>
      <c r="D2370">
        <v>766</v>
      </c>
      <c r="E2370">
        <v>766</v>
      </c>
      <c r="F2370">
        <v>0</v>
      </c>
      <c r="G2370">
        <v>0</v>
      </c>
      <c r="H2370">
        <v>0</v>
      </c>
      <c r="I2370">
        <v>0</v>
      </c>
      <c r="J2370">
        <v>0</v>
      </c>
      <c r="K2370">
        <v>0</v>
      </c>
      <c r="L2370">
        <v>1042</v>
      </c>
      <c r="M2370">
        <v>0</v>
      </c>
      <c r="N2370">
        <f>VLOOKUP(C2370,'Original PWC Results'!C:E,3,FALSE)</f>
        <v>852</v>
      </c>
      <c r="O2370">
        <f t="shared" si="186"/>
        <v>0.89906103286384975</v>
      </c>
      <c r="R2370">
        <f t="shared" si="187"/>
        <v>13</v>
      </c>
      <c r="S2370">
        <f t="shared" ref="S2370:S2433" si="189">SEARCH("_",B2370,SEARCH("_",B2370,R2370+1)+1)</f>
        <v>20</v>
      </c>
    </row>
    <row r="2371" spans="1:19" x14ac:dyDescent="0.3">
      <c r="A2371">
        <f t="shared" si="185"/>
        <v>2370</v>
      </c>
      <c r="B2371" t="s">
        <v>5135</v>
      </c>
      <c r="C2371" t="str">
        <f t="shared" si="188"/>
        <v>fruit_veg_g_2_VegetableESA2</v>
      </c>
      <c r="D2371">
        <v>962</v>
      </c>
      <c r="E2371">
        <v>962</v>
      </c>
      <c r="F2371">
        <v>0</v>
      </c>
      <c r="G2371">
        <v>0</v>
      </c>
      <c r="H2371">
        <v>0</v>
      </c>
      <c r="I2371">
        <v>0</v>
      </c>
      <c r="J2371">
        <v>0</v>
      </c>
      <c r="K2371">
        <v>0</v>
      </c>
      <c r="L2371">
        <v>1028</v>
      </c>
      <c r="M2371">
        <v>0</v>
      </c>
      <c r="N2371">
        <f>VLOOKUP(C2371,'Original PWC Results'!C:E,3,FALSE)</f>
        <v>1265</v>
      </c>
      <c r="O2371">
        <f t="shared" si="186"/>
        <v>0.76047430830039531</v>
      </c>
      <c r="R2371">
        <f t="shared" si="187"/>
        <v>13</v>
      </c>
      <c r="S2371">
        <f t="shared" si="189"/>
        <v>20</v>
      </c>
    </row>
    <row r="2372" spans="1:19" x14ac:dyDescent="0.3">
      <c r="A2372">
        <f t="shared" ref="A2372:A2435" si="190">A2371+1</f>
        <v>2371</v>
      </c>
      <c r="B2372" t="s">
        <v>5136</v>
      </c>
      <c r="C2372" t="str">
        <f t="shared" si="188"/>
        <v>fruit_veg_g_2_VegetableESA3</v>
      </c>
      <c r="D2372">
        <v>770</v>
      </c>
      <c r="E2372">
        <v>770</v>
      </c>
      <c r="F2372">
        <v>0</v>
      </c>
      <c r="G2372">
        <v>0</v>
      </c>
      <c r="H2372">
        <v>0</v>
      </c>
      <c r="I2372">
        <v>0</v>
      </c>
      <c r="J2372">
        <v>0</v>
      </c>
      <c r="K2372">
        <v>0</v>
      </c>
      <c r="L2372">
        <v>775</v>
      </c>
      <c r="M2372">
        <v>0</v>
      </c>
      <c r="N2372">
        <f>VLOOKUP(C2372,'Original PWC Results'!C:E,3,FALSE)</f>
        <v>840</v>
      </c>
      <c r="O2372">
        <f t="shared" ref="O2372:O2435" si="191">E2372/N2372</f>
        <v>0.91666666666666663</v>
      </c>
      <c r="R2372">
        <f t="shared" si="187"/>
        <v>13</v>
      </c>
      <c r="S2372">
        <f t="shared" si="189"/>
        <v>20</v>
      </c>
    </row>
    <row r="2373" spans="1:19" x14ac:dyDescent="0.3">
      <c r="A2373">
        <f t="shared" si="190"/>
        <v>2372</v>
      </c>
      <c r="B2373" t="s">
        <v>5137</v>
      </c>
      <c r="C2373" t="str">
        <f t="shared" si="188"/>
        <v>fruit_veg_g_2_VegetableESA4</v>
      </c>
      <c r="D2373">
        <v>1121</v>
      </c>
      <c r="E2373">
        <v>1121</v>
      </c>
      <c r="F2373">
        <v>0</v>
      </c>
      <c r="G2373">
        <v>0</v>
      </c>
      <c r="H2373">
        <v>0</v>
      </c>
      <c r="I2373">
        <v>0</v>
      </c>
      <c r="J2373">
        <v>0</v>
      </c>
      <c r="K2373">
        <v>0</v>
      </c>
      <c r="L2373">
        <v>1121</v>
      </c>
      <c r="M2373">
        <v>0</v>
      </c>
      <c r="N2373">
        <f>VLOOKUP(C2373,'Original PWC Results'!C:E,3,FALSE)</f>
        <v>1613</v>
      </c>
      <c r="O2373">
        <f t="shared" si="191"/>
        <v>0.69497830130192184</v>
      </c>
      <c r="R2373">
        <f t="shared" si="187"/>
        <v>13</v>
      </c>
      <c r="S2373">
        <f t="shared" si="189"/>
        <v>20</v>
      </c>
    </row>
    <row r="2374" spans="1:19" x14ac:dyDescent="0.3">
      <c r="A2374">
        <f t="shared" si="190"/>
        <v>2373</v>
      </c>
      <c r="B2374" t="s">
        <v>5138</v>
      </c>
      <c r="C2374" t="str">
        <f t="shared" si="188"/>
        <v>fruit_veg_g_2_VegetableESA5</v>
      </c>
      <c r="D2374">
        <v>1106</v>
      </c>
      <c r="E2374">
        <v>1106</v>
      </c>
      <c r="F2374">
        <v>0</v>
      </c>
      <c r="G2374">
        <v>0</v>
      </c>
      <c r="H2374">
        <v>0</v>
      </c>
      <c r="I2374">
        <v>0</v>
      </c>
      <c r="J2374">
        <v>0</v>
      </c>
      <c r="K2374">
        <v>0</v>
      </c>
      <c r="L2374">
        <v>1134</v>
      </c>
      <c r="M2374">
        <v>0</v>
      </c>
      <c r="N2374">
        <f>VLOOKUP(C2374,'Original PWC Results'!C:E,3,FALSE)</f>
        <v>1219</v>
      </c>
      <c r="O2374">
        <f t="shared" si="191"/>
        <v>0.90730106644790809</v>
      </c>
      <c r="R2374">
        <f t="shared" si="187"/>
        <v>13</v>
      </c>
      <c r="S2374">
        <f t="shared" si="189"/>
        <v>20</v>
      </c>
    </row>
    <row r="2375" spans="1:19" x14ac:dyDescent="0.3">
      <c r="A2375">
        <f t="shared" si="190"/>
        <v>2374</v>
      </c>
      <c r="B2375" t="s">
        <v>5139</v>
      </c>
      <c r="C2375" t="str">
        <f t="shared" si="188"/>
        <v>fruit_veg_g_2_VegetableESA6</v>
      </c>
      <c r="D2375">
        <v>1034</v>
      </c>
      <c r="E2375">
        <v>1034</v>
      </c>
      <c r="F2375">
        <v>0</v>
      </c>
      <c r="G2375">
        <v>0</v>
      </c>
      <c r="H2375">
        <v>0</v>
      </c>
      <c r="I2375">
        <v>0</v>
      </c>
      <c r="J2375">
        <v>0</v>
      </c>
      <c r="K2375">
        <v>0</v>
      </c>
      <c r="L2375">
        <v>1047</v>
      </c>
      <c r="M2375">
        <v>0</v>
      </c>
      <c r="N2375">
        <f>VLOOKUP(C2375,'Original PWC Results'!C:E,3,FALSE)</f>
        <v>1066</v>
      </c>
      <c r="O2375">
        <f t="shared" si="191"/>
        <v>0.96998123827392124</v>
      </c>
      <c r="R2375">
        <f t="shared" si="187"/>
        <v>13</v>
      </c>
      <c r="S2375">
        <f t="shared" si="189"/>
        <v>20</v>
      </c>
    </row>
    <row r="2376" spans="1:19" x14ac:dyDescent="0.3">
      <c r="A2376">
        <f t="shared" si="190"/>
        <v>2375</v>
      </c>
      <c r="B2376" t="s">
        <v>5140</v>
      </c>
      <c r="C2376" t="str">
        <f t="shared" si="188"/>
        <v>fruit_veg_g_2_VegetableESA7</v>
      </c>
      <c r="D2376">
        <v>1220</v>
      </c>
      <c r="E2376">
        <v>1220</v>
      </c>
      <c r="F2376">
        <v>0</v>
      </c>
      <c r="G2376">
        <v>0</v>
      </c>
      <c r="H2376">
        <v>0</v>
      </c>
      <c r="I2376">
        <v>0</v>
      </c>
      <c r="J2376">
        <v>0</v>
      </c>
      <c r="K2376">
        <v>0</v>
      </c>
      <c r="L2376">
        <v>1268</v>
      </c>
      <c r="M2376">
        <v>0</v>
      </c>
      <c r="N2376">
        <f>VLOOKUP(C2376,'Original PWC Results'!C:E,3,FALSE)</f>
        <v>1335</v>
      </c>
      <c r="O2376">
        <f t="shared" si="191"/>
        <v>0.91385767790262173</v>
      </c>
      <c r="R2376">
        <f t="shared" si="187"/>
        <v>13</v>
      </c>
      <c r="S2376">
        <f t="shared" si="189"/>
        <v>20</v>
      </c>
    </row>
    <row r="2377" spans="1:19" x14ac:dyDescent="0.3">
      <c r="A2377">
        <f t="shared" si="190"/>
        <v>2376</v>
      </c>
      <c r="B2377" t="s">
        <v>5141</v>
      </c>
      <c r="C2377" t="str">
        <f t="shared" si="188"/>
        <v>fruit_veg_g_2_VegetableESA8</v>
      </c>
      <c r="D2377">
        <v>695</v>
      </c>
      <c r="E2377">
        <v>695</v>
      </c>
      <c r="F2377">
        <v>0</v>
      </c>
      <c r="G2377">
        <v>0</v>
      </c>
      <c r="H2377">
        <v>0</v>
      </c>
      <c r="I2377">
        <v>0</v>
      </c>
      <c r="J2377">
        <v>0</v>
      </c>
      <c r="K2377">
        <v>0</v>
      </c>
      <c r="L2377">
        <v>699</v>
      </c>
      <c r="M2377">
        <v>0</v>
      </c>
      <c r="N2377">
        <f>VLOOKUP(C2377,'Original PWC Results'!C:E,3,FALSE)</f>
        <v>1017</v>
      </c>
      <c r="O2377">
        <f t="shared" si="191"/>
        <v>0.68338249754178959</v>
      </c>
      <c r="R2377">
        <f t="shared" si="187"/>
        <v>13</v>
      </c>
      <c r="S2377">
        <f t="shared" si="189"/>
        <v>20</v>
      </c>
    </row>
    <row r="2378" spans="1:19" x14ac:dyDescent="0.3">
      <c r="A2378">
        <f t="shared" si="190"/>
        <v>2377</v>
      </c>
      <c r="B2378" t="s">
        <v>5142</v>
      </c>
      <c r="C2378" t="str">
        <f t="shared" si="188"/>
        <v>fruit_veg_g_2_VegetableESA9</v>
      </c>
      <c r="D2378">
        <v>736</v>
      </c>
      <c r="E2378">
        <v>736</v>
      </c>
      <c r="F2378">
        <v>0</v>
      </c>
      <c r="G2378">
        <v>0</v>
      </c>
      <c r="H2378">
        <v>0</v>
      </c>
      <c r="I2378">
        <v>0</v>
      </c>
      <c r="J2378">
        <v>0</v>
      </c>
      <c r="K2378">
        <v>0</v>
      </c>
      <c r="L2378">
        <v>744</v>
      </c>
      <c r="M2378">
        <v>0</v>
      </c>
      <c r="N2378">
        <f>VLOOKUP(C2378,'Original PWC Results'!C:E,3,FALSE)</f>
        <v>771</v>
      </c>
      <c r="O2378">
        <f t="shared" si="191"/>
        <v>0.9546044098573282</v>
      </c>
      <c r="R2378">
        <f t="shared" si="187"/>
        <v>13</v>
      </c>
      <c r="S2378">
        <f t="shared" si="189"/>
        <v>20</v>
      </c>
    </row>
    <row r="2379" spans="1:19" x14ac:dyDescent="0.3">
      <c r="A2379">
        <f t="shared" si="190"/>
        <v>2378</v>
      </c>
      <c r="B2379" t="s">
        <v>5143</v>
      </c>
      <c r="C2379" t="str">
        <f t="shared" si="188"/>
        <v>fruit_veg_g_2_VegetableESA10a</v>
      </c>
      <c r="D2379">
        <v>723</v>
      </c>
      <c r="E2379">
        <v>723</v>
      </c>
      <c r="F2379">
        <v>0</v>
      </c>
      <c r="G2379">
        <v>0</v>
      </c>
      <c r="H2379">
        <v>0</v>
      </c>
      <c r="I2379">
        <v>0</v>
      </c>
      <c r="J2379">
        <v>0</v>
      </c>
      <c r="K2379">
        <v>0</v>
      </c>
      <c r="L2379">
        <v>732</v>
      </c>
      <c r="M2379">
        <v>0</v>
      </c>
      <c r="N2379">
        <f>VLOOKUP(C2379,'Original PWC Results'!C:E,3,FALSE)</f>
        <v>789</v>
      </c>
      <c r="O2379">
        <f t="shared" si="191"/>
        <v>0.91634980988593151</v>
      </c>
      <c r="R2379">
        <f t="shared" si="187"/>
        <v>13</v>
      </c>
      <c r="S2379">
        <f t="shared" si="189"/>
        <v>20</v>
      </c>
    </row>
    <row r="2380" spans="1:19" x14ac:dyDescent="0.3">
      <c r="A2380">
        <f t="shared" si="190"/>
        <v>2379</v>
      </c>
      <c r="B2380" t="s">
        <v>5144</v>
      </c>
      <c r="C2380" t="str">
        <f t="shared" si="188"/>
        <v>fruit_veg_g_2_VegetableESA10b</v>
      </c>
      <c r="D2380">
        <v>772</v>
      </c>
      <c r="E2380">
        <v>772</v>
      </c>
      <c r="F2380">
        <v>0</v>
      </c>
      <c r="G2380">
        <v>0</v>
      </c>
      <c r="H2380">
        <v>0</v>
      </c>
      <c r="I2380">
        <v>0</v>
      </c>
      <c r="J2380">
        <v>0</v>
      </c>
      <c r="K2380">
        <v>0</v>
      </c>
      <c r="L2380">
        <v>780</v>
      </c>
      <c r="M2380">
        <v>0</v>
      </c>
      <c r="N2380">
        <f>VLOOKUP(C2380,'Original PWC Results'!C:E,3,FALSE)</f>
        <v>924</v>
      </c>
      <c r="O2380">
        <f t="shared" si="191"/>
        <v>0.83549783549783552</v>
      </c>
      <c r="R2380">
        <f t="shared" si="187"/>
        <v>13</v>
      </c>
      <c r="S2380">
        <f t="shared" si="189"/>
        <v>20</v>
      </c>
    </row>
    <row r="2381" spans="1:19" x14ac:dyDescent="0.3">
      <c r="A2381">
        <f t="shared" si="190"/>
        <v>2380</v>
      </c>
      <c r="B2381" t="s">
        <v>5145</v>
      </c>
      <c r="C2381" t="str">
        <f t="shared" si="188"/>
        <v>fruit_veg_g_2_VegetableESA11a</v>
      </c>
      <c r="D2381">
        <v>1690</v>
      </c>
      <c r="E2381">
        <v>1690</v>
      </c>
      <c r="F2381">
        <v>0</v>
      </c>
      <c r="G2381">
        <v>0</v>
      </c>
      <c r="H2381">
        <v>0</v>
      </c>
      <c r="I2381">
        <v>0</v>
      </c>
      <c r="J2381">
        <v>0</v>
      </c>
      <c r="K2381">
        <v>0</v>
      </c>
      <c r="L2381">
        <v>1711</v>
      </c>
      <c r="M2381">
        <v>0</v>
      </c>
      <c r="N2381">
        <f>VLOOKUP(C2381,'Original PWC Results'!C:E,3,FALSE)</f>
        <v>1737</v>
      </c>
      <c r="O2381">
        <f t="shared" si="191"/>
        <v>0.97294185377086928</v>
      </c>
      <c r="R2381">
        <f t="shared" si="187"/>
        <v>13</v>
      </c>
      <c r="S2381">
        <f t="shared" si="189"/>
        <v>20</v>
      </c>
    </row>
    <row r="2382" spans="1:19" x14ac:dyDescent="0.3">
      <c r="A2382">
        <f t="shared" si="190"/>
        <v>2381</v>
      </c>
      <c r="B2382" t="s">
        <v>5146</v>
      </c>
      <c r="C2382" t="str">
        <f t="shared" si="188"/>
        <v>fruit_veg_g_2_VegetableESA11b</v>
      </c>
      <c r="D2382">
        <v>2276</v>
      </c>
      <c r="E2382">
        <v>2276</v>
      </c>
      <c r="F2382">
        <v>0</v>
      </c>
      <c r="G2382">
        <v>0</v>
      </c>
      <c r="H2382">
        <v>0</v>
      </c>
      <c r="I2382">
        <v>0</v>
      </c>
      <c r="J2382">
        <v>0</v>
      </c>
      <c r="K2382">
        <v>0</v>
      </c>
      <c r="L2382">
        <v>2302</v>
      </c>
      <c r="M2382">
        <v>0</v>
      </c>
      <c r="N2382">
        <f>VLOOKUP(C2382,'Original PWC Results'!C:E,3,FALSE)</f>
        <v>2365</v>
      </c>
      <c r="O2382">
        <f t="shared" si="191"/>
        <v>0.96236786469344604</v>
      </c>
      <c r="R2382">
        <f t="shared" ref="R2382:R2435" si="192">SEARCH("run",B2382)</f>
        <v>13</v>
      </c>
      <c r="S2382">
        <f t="shared" si="189"/>
        <v>20</v>
      </c>
    </row>
    <row r="2383" spans="1:19" x14ac:dyDescent="0.3">
      <c r="A2383">
        <f t="shared" si="190"/>
        <v>2382</v>
      </c>
      <c r="B2383" t="s">
        <v>5147</v>
      </c>
      <c r="C2383" t="str">
        <f t="shared" si="188"/>
        <v>fruit_veg_g_2_VegetableESA12a</v>
      </c>
      <c r="D2383">
        <v>2012</v>
      </c>
      <c r="E2383">
        <v>2012</v>
      </c>
      <c r="F2383">
        <v>0</v>
      </c>
      <c r="G2383">
        <v>0</v>
      </c>
      <c r="H2383">
        <v>0</v>
      </c>
      <c r="I2383">
        <v>0</v>
      </c>
      <c r="J2383">
        <v>0</v>
      </c>
      <c r="K2383">
        <v>0</v>
      </c>
      <c r="L2383">
        <v>2036</v>
      </c>
      <c r="M2383">
        <v>0</v>
      </c>
      <c r="N2383">
        <f>VLOOKUP(C2383,'Original PWC Results'!C:E,3,FALSE)</f>
        <v>2242</v>
      </c>
      <c r="O2383">
        <f t="shared" si="191"/>
        <v>0.89741302408563783</v>
      </c>
      <c r="R2383">
        <f t="shared" si="192"/>
        <v>13</v>
      </c>
      <c r="S2383">
        <f t="shared" si="189"/>
        <v>20</v>
      </c>
    </row>
    <row r="2384" spans="1:19" x14ac:dyDescent="0.3">
      <c r="A2384">
        <f t="shared" si="190"/>
        <v>2383</v>
      </c>
      <c r="B2384" t="s">
        <v>5148</v>
      </c>
      <c r="C2384" t="str">
        <f t="shared" si="188"/>
        <v>fruit_veg_g_2_VegetableESA12b</v>
      </c>
      <c r="D2384">
        <v>2128</v>
      </c>
      <c r="E2384">
        <v>2128</v>
      </c>
      <c r="F2384">
        <v>0</v>
      </c>
      <c r="G2384">
        <v>0</v>
      </c>
      <c r="H2384">
        <v>0</v>
      </c>
      <c r="I2384">
        <v>0</v>
      </c>
      <c r="J2384">
        <v>0</v>
      </c>
      <c r="K2384">
        <v>0</v>
      </c>
      <c r="L2384">
        <v>2141</v>
      </c>
      <c r="M2384">
        <v>0</v>
      </c>
      <c r="N2384">
        <f>VLOOKUP(C2384,'Original PWC Results'!C:E,3,FALSE)</f>
        <v>2220</v>
      </c>
      <c r="O2384">
        <f t="shared" si="191"/>
        <v>0.95855855855855854</v>
      </c>
      <c r="R2384">
        <f t="shared" si="192"/>
        <v>13</v>
      </c>
      <c r="S2384">
        <f t="shared" si="189"/>
        <v>20</v>
      </c>
    </row>
    <row r="2385" spans="1:19" x14ac:dyDescent="0.3">
      <c r="A2385">
        <f t="shared" si="190"/>
        <v>2384</v>
      </c>
      <c r="B2385" t="s">
        <v>5149</v>
      </c>
      <c r="C2385" t="str">
        <f t="shared" si="188"/>
        <v>fruit_veg_g_2_VegetableESA13</v>
      </c>
      <c r="D2385">
        <v>1937</v>
      </c>
      <c r="E2385">
        <v>1937</v>
      </c>
      <c r="F2385">
        <v>0</v>
      </c>
      <c r="G2385">
        <v>0</v>
      </c>
      <c r="H2385">
        <v>0</v>
      </c>
      <c r="I2385">
        <v>0</v>
      </c>
      <c r="J2385">
        <v>0</v>
      </c>
      <c r="K2385">
        <v>0</v>
      </c>
      <c r="L2385">
        <v>1951</v>
      </c>
      <c r="M2385">
        <v>0</v>
      </c>
      <c r="N2385">
        <f>VLOOKUP(C2385,'Original PWC Results'!C:E,3,FALSE)</f>
        <v>2636</v>
      </c>
      <c r="O2385">
        <f t="shared" si="191"/>
        <v>0.73482549317147194</v>
      </c>
      <c r="R2385">
        <f t="shared" si="192"/>
        <v>13</v>
      </c>
      <c r="S2385">
        <f t="shared" si="189"/>
        <v>20</v>
      </c>
    </row>
    <row r="2386" spans="1:19" x14ac:dyDescent="0.3">
      <c r="A2386">
        <f t="shared" si="190"/>
        <v>2385</v>
      </c>
      <c r="B2386" t="s">
        <v>5150</v>
      </c>
      <c r="C2386" t="str">
        <f t="shared" si="188"/>
        <v>fruit_veg_g_2_VegetableESA14</v>
      </c>
      <c r="D2386">
        <v>2118</v>
      </c>
      <c r="E2386">
        <v>2118</v>
      </c>
      <c r="F2386">
        <v>0</v>
      </c>
      <c r="G2386">
        <v>0</v>
      </c>
      <c r="H2386">
        <v>0</v>
      </c>
      <c r="I2386">
        <v>0</v>
      </c>
      <c r="J2386">
        <v>0</v>
      </c>
      <c r="K2386">
        <v>0</v>
      </c>
      <c r="L2386">
        <v>2153</v>
      </c>
      <c r="M2386">
        <v>0</v>
      </c>
      <c r="N2386">
        <f>VLOOKUP(C2386,'Original PWC Results'!C:E,3,FALSE)</f>
        <v>2197</v>
      </c>
      <c r="O2386">
        <f t="shared" si="191"/>
        <v>0.96404187528447882</v>
      </c>
      <c r="R2386">
        <f t="shared" si="192"/>
        <v>13</v>
      </c>
      <c r="S2386">
        <f t="shared" si="189"/>
        <v>20</v>
      </c>
    </row>
    <row r="2387" spans="1:19" x14ac:dyDescent="0.3">
      <c r="A2387">
        <f t="shared" si="190"/>
        <v>2386</v>
      </c>
      <c r="B2387" t="s">
        <v>5151</v>
      </c>
      <c r="C2387" t="str">
        <f t="shared" si="188"/>
        <v>fruit_veg_g_2_VegetableESA15a</v>
      </c>
      <c r="D2387">
        <v>2058</v>
      </c>
      <c r="E2387">
        <v>2058</v>
      </c>
      <c r="F2387">
        <v>0</v>
      </c>
      <c r="G2387">
        <v>0</v>
      </c>
      <c r="H2387">
        <v>0</v>
      </c>
      <c r="I2387">
        <v>0</v>
      </c>
      <c r="J2387">
        <v>0</v>
      </c>
      <c r="K2387">
        <v>0</v>
      </c>
      <c r="L2387">
        <v>2070</v>
      </c>
      <c r="M2387">
        <v>0</v>
      </c>
      <c r="N2387">
        <f>VLOOKUP(C2387,'Original PWC Results'!C:E,3,FALSE)</f>
        <v>2694</v>
      </c>
      <c r="O2387">
        <f t="shared" si="191"/>
        <v>0.7639198218262806</v>
      </c>
      <c r="R2387">
        <f t="shared" si="192"/>
        <v>13</v>
      </c>
      <c r="S2387">
        <f t="shared" si="189"/>
        <v>20</v>
      </c>
    </row>
    <row r="2388" spans="1:19" x14ac:dyDescent="0.3">
      <c r="A2388">
        <f t="shared" si="190"/>
        <v>2387</v>
      </c>
      <c r="B2388" t="s">
        <v>5152</v>
      </c>
      <c r="C2388" t="str">
        <f t="shared" si="188"/>
        <v>fruit_veg_g_2_VegetableESA15b</v>
      </c>
      <c r="D2388">
        <v>3567</v>
      </c>
      <c r="E2388">
        <v>3567</v>
      </c>
      <c r="F2388">
        <v>0</v>
      </c>
      <c r="G2388">
        <v>0</v>
      </c>
      <c r="H2388">
        <v>0</v>
      </c>
      <c r="I2388">
        <v>0</v>
      </c>
      <c r="J2388">
        <v>0</v>
      </c>
      <c r="K2388">
        <v>0</v>
      </c>
      <c r="L2388">
        <v>3586</v>
      </c>
      <c r="M2388">
        <v>0</v>
      </c>
      <c r="N2388">
        <f>VLOOKUP(C2388,'Original PWC Results'!C:E,3,FALSE)</f>
        <v>3671</v>
      </c>
      <c r="O2388">
        <f t="shared" si="191"/>
        <v>0.97166984472895668</v>
      </c>
      <c r="R2388">
        <f t="shared" si="192"/>
        <v>13</v>
      </c>
      <c r="S2388">
        <f t="shared" si="189"/>
        <v>20</v>
      </c>
    </row>
    <row r="2389" spans="1:19" x14ac:dyDescent="0.3">
      <c r="A2389">
        <f t="shared" si="190"/>
        <v>2388</v>
      </c>
      <c r="B2389" t="s">
        <v>5153</v>
      </c>
      <c r="C2389" t="str">
        <f t="shared" si="188"/>
        <v>fruit_veg_g_2_VegetableESA16a</v>
      </c>
      <c r="D2389">
        <v>1081</v>
      </c>
      <c r="E2389">
        <v>1081</v>
      </c>
      <c r="F2389">
        <v>0</v>
      </c>
      <c r="G2389">
        <v>0</v>
      </c>
      <c r="H2389">
        <v>0</v>
      </c>
      <c r="I2389">
        <v>0</v>
      </c>
      <c r="J2389">
        <v>0</v>
      </c>
      <c r="K2389">
        <v>0</v>
      </c>
      <c r="L2389">
        <v>1098</v>
      </c>
      <c r="M2389">
        <v>0</v>
      </c>
      <c r="N2389">
        <f>VLOOKUP(C2389,'Original PWC Results'!C:E,3,FALSE)</f>
        <v>1245</v>
      </c>
      <c r="O2389">
        <f t="shared" si="191"/>
        <v>0.86827309236947792</v>
      </c>
      <c r="R2389">
        <f t="shared" si="192"/>
        <v>13</v>
      </c>
      <c r="S2389">
        <f t="shared" si="189"/>
        <v>20</v>
      </c>
    </row>
    <row r="2390" spans="1:19" x14ac:dyDescent="0.3">
      <c r="A2390">
        <f t="shared" si="190"/>
        <v>2389</v>
      </c>
      <c r="B2390" t="s">
        <v>5154</v>
      </c>
      <c r="C2390" t="str">
        <f t="shared" si="188"/>
        <v>fruit_veg_g_2_VegetableESA16b</v>
      </c>
      <c r="D2390">
        <v>1131</v>
      </c>
      <c r="E2390">
        <v>1131</v>
      </c>
      <c r="F2390">
        <v>0</v>
      </c>
      <c r="G2390">
        <v>0</v>
      </c>
      <c r="H2390">
        <v>0</v>
      </c>
      <c r="I2390">
        <v>0</v>
      </c>
      <c r="J2390">
        <v>0</v>
      </c>
      <c r="K2390">
        <v>0</v>
      </c>
      <c r="L2390">
        <v>1148</v>
      </c>
      <c r="M2390">
        <v>0</v>
      </c>
      <c r="N2390">
        <f>VLOOKUP(C2390,'Original PWC Results'!C:E,3,FALSE)</f>
        <v>1291</v>
      </c>
      <c r="O2390">
        <f t="shared" si="191"/>
        <v>0.87606506584043375</v>
      </c>
      <c r="R2390">
        <f t="shared" si="192"/>
        <v>13</v>
      </c>
      <c r="S2390">
        <f t="shared" si="189"/>
        <v>20</v>
      </c>
    </row>
    <row r="2391" spans="1:19" x14ac:dyDescent="0.3">
      <c r="A2391">
        <f t="shared" si="190"/>
        <v>2390</v>
      </c>
      <c r="B2391" t="s">
        <v>5155</v>
      </c>
      <c r="C2391" t="str">
        <f t="shared" si="188"/>
        <v>fruit_veg_g_2_VegetableESA17a</v>
      </c>
      <c r="D2391">
        <v>1200</v>
      </c>
      <c r="E2391">
        <v>1200</v>
      </c>
      <c r="F2391">
        <v>0</v>
      </c>
      <c r="G2391">
        <v>0</v>
      </c>
      <c r="H2391">
        <v>0</v>
      </c>
      <c r="I2391">
        <v>0</v>
      </c>
      <c r="J2391">
        <v>0</v>
      </c>
      <c r="K2391">
        <v>0</v>
      </c>
      <c r="L2391">
        <v>1217</v>
      </c>
      <c r="M2391">
        <v>0</v>
      </c>
      <c r="N2391">
        <f>VLOOKUP(C2391,'Original PWC Results'!C:E,3,FALSE)</f>
        <v>1251</v>
      </c>
      <c r="O2391">
        <f t="shared" si="191"/>
        <v>0.95923261390887293</v>
      </c>
      <c r="R2391">
        <f t="shared" si="192"/>
        <v>13</v>
      </c>
      <c r="S2391">
        <f t="shared" si="189"/>
        <v>20</v>
      </c>
    </row>
    <row r="2392" spans="1:19" x14ac:dyDescent="0.3">
      <c r="A2392">
        <f t="shared" si="190"/>
        <v>2391</v>
      </c>
      <c r="B2392" t="s">
        <v>5156</v>
      </c>
      <c r="C2392" t="str">
        <f t="shared" si="188"/>
        <v>fruit_veg_g_2_VegetableESA17b</v>
      </c>
      <c r="D2392">
        <v>1568</v>
      </c>
      <c r="E2392">
        <v>1568</v>
      </c>
      <c r="F2392">
        <v>0</v>
      </c>
      <c r="G2392">
        <v>0</v>
      </c>
      <c r="H2392">
        <v>0</v>
      </c>
      <c r="I2392">
        <v>0</v>
      </c>
      <c r="J2392">
        <v>0</v>
      </c>
      <c r="K2392">
        <v>0</v>
      </c>
      <c r="L2392">
        <v>1608</v>
      </c>
      <c r="M2392">
        <v>0</v>
      </c>
      <c r="N2392">
        <f>VLOOKUP(C2392,'Original PWC Results'!C:E,3,FALSE)</f>
        <v>1645</v>
      </c>
      <c r="O2392">
        <f t="shared" si="191"/>
        <v>0.95319148936170217</v>
      </c>
      <c r="R2392">
        <f t="shared" si="192"/>
        <v>13</v>
      </c>
      <c r="S2392">
        <f t="shared" si="189"/>
        <v>20</v>
      </c>
    </row>
    <row r="2393" spans="1:19" x14ac:dyDescent="0.3">
      <c r="A2393">
        <f t="shared" si="190"/>
        <v>2392</v>
      </c>
      <c r="B2393" t="s">
        <v>5157</v>
      </c>
      <c r="C2393" t="str">
        <f t="shared" si="188"/>
        <v>fruit_veg_g_2_VegetableESA18a</v>
      </c>
      <c r="D2393">
        <v>1166</v>
      </c>
      <c r="E2393">
        <v>1166</v>
      </c>
      <c r="F2393">
        <v>0</v>
      </c>
      <c r="G2393">
        <v>0</v>
      </c>
      <c r="H2393">
        <v>0</v>
      </c>
      <c r="I2393">
        <v>0</v>
      </c>
      <c r="J2393">
        <v>0</v>
      </c>
      <c r="K2393">
        <v>0</v>
      </c>
      <c r="L2393">
        <v>1175</v>
      </c>
      <c r="M2393">
        <v>0</v>
      </c>
      <c r="N2393">
        <f>VLOOKUP(C2393,'Original PWC Results'!C:E,3,FALSE)</f>
        <v>1340</v>
      </c>
      <c r="O2393">
        <f t="shared" si="191"/>
        <v>0.87014925373134333</v>
      </c>
      <c r="R2393">
        <f t="shared" si="192"/>
        <v>13</v>
      </c>
      <c r="S2393">
        <f t="shared" si="189"/>
        <v>20</v>
      </c>
    </row>
    <row r="2394" spans="1:19" x14ac:dyDescent="0.3">
      <c r="A2394">
        <f t="shared" si="190"/>
        <v>2393</v>
      </c>
      <c r="B2394" t="s">
        <v>5158</v>
      </c>
      <c r="C2394" t="str">
        <f t="shared" si="188"/>
        <v>fruit_veg_g_2_VegetableESA18b</v>
      </c>
      <c r="D2394">
        <v>1273</v>
      </c>
      <c r="E2394">
        <v>1273</v>
      </c>
      <c r="F2394">
        <v>0</v>
      </c>
      <c r="G2394">
        <v>0</v>
      </c>
      <c r="H2394">
        <v>0</v>
      </c>
      <c r="I2394">
        <v>0</v>
      </c>
      <c r="J2394">
        <v>0</v>
      </c>
      <c r="K2394">
        <v>0</v>
      </c>
      <c r="L2394">
        <v>1284</v>
      </c>
      <c r="M2394">
        <v>0</v>
      </c>
      <c r="N2394">
        <f>VLOOKUP(C2394,'Original PWC Results'!C:E,3,FALSE)</f>
        <v>1347</v>
      </c>
      <c r="O2394">
        <f t="shared" si="191"/>
        <v>0.94506310319227915</v>
      </c>
      <c r="R2394">
        <f t="shared" si="192"/>
        <v>13</v>
      </c>
      <c r="S2394">
        <f t="shared" si="189"/>
        <v>20</v>
      </c>
    </row>
    <row r="2395" spans="1:19" x14ac:dyDescent="0.3">
      <c r="A2395">
        <f t="shared" si="190"/>
        <v>2394</v>
      </c>
      <c r="B2395" t="s">
        <v>5159</v>
      </c>
      <c r="C2395" t="str">
        <f t="shared" si="188"/>
        <v>fruit_veg_g_2_VegetableESA19a</v>
      </c>
      <c r="D2395">
        <v>745</v>
      </c>
      <c r="E2395">
        <v>745</v>
      </c>
      <c r="F2395">
        <v>0</v>
      </c>
      <c r="G2395">
        <v>0</v>
      </c>
      <c r="H2395">
        <v>0</v>
      </c>
      <c r="I2395">
        <v>0</v>
      </c>
      <c r="J2395">
        <v>0</v>
      </c>
      <c r="K2395">
        <v>0</v>
      </c>
      <c r="L2395">
        <v>750</v>
      </c>
      <c r="M2395">
        <v>0</v>
      </c>
      <c r="N2395">
        <f>VLOOKUP(C2395,'Original PWC Results'!C:E,3,FALSE)</f>
        <v>778</v>
      </c>
      <c r="O2395">
        <f t="shared" si="191"/>
        <v>0.95758354755784059</v>
      </c>
      <c r="R2395">
        <f t="shared" si="192"/>
        <v>13</v>
      </c>
      <c r="S2395">
        <f t="shared" si="189"/>
        <v>20</v>
      </c>
    </row>
    <row r="2396" spans="1:19" x14ac:dyDescent="0.3">
      <c r="A2396">
        <f t="shared" si="190"/>
        <v>2395</v>
      </c>
      <c r="B2396" t="s">
        <v>5160</v>
      </c>
      <c r="C2396" t="str">
        <f t="shared" si="188"/>
        <v>fruit_veg_g_2_VegetableESA19b</v>
      </c>
      <c r="D2396">
        <v>828</v>
      </c>
      <c r="E2396">
        <v>828</v>
      </c>
      <c r="F2396">
        <v>0</v>
      </c>
      <c r="G2396">
        <v>0</v>
      </c>
      <c r="H2396">
        <v>0</v>
      </c>
      <c r="I2396">
        <v>0</v>
      </c>
      <c r="J2396">
        <v>0</v>
      </c>
      <c r="K2396">
        <v>0</v>
      </c>
      <c r="L2396">
        <v>834</v>
      </c>
      <c r="M2396">
        <v>0</v>
      </c>
      <c r="N2396">
        <f>VLOOKUP(C2396,'Original PWC Results'!C:E,3,FALSE)</f>
        <v>912</v>
      </c>
      <c r="O2396">
        <f t="shared" si="191"/>
        <v>0.90789473684210531</v>
      </c>
      <c r="R2396">
        <f t="shared" si="192"/>
        <v>13</v>
      </c>
      <c r="S2396">
        <f t="shared" si="189"/>
        <v>20</v>
      </c>
    </row>
    <row r="2397" spans="1:19" x14ac:dyDescent="0.3">
      <c r="A2397">
        <f t="shared" si="190"/>
        <v>2396</v>
      </c>
      <c r="B2397" t="s">
        <v>5161</v>
      </c>
      <c r="C2397" t="str">
        <f t="shared" si="188"/>
        <v>fruit_veg_g_2_VegetableESA20a</v>
      </c>
      <c r="D2397">
        <v>722</v>
      </c>
      <c r="E2397">
        <v>722</v>
      </c>
      <c r="F2397">
        <v>0</v>
      </c>
      <c r="G2397">
        <v>0</v>
      </c>
      <c r="H2397">
        <v>0</v>
      </c>
      <c r="I2397">
        <v>0</v>
      </c>
      <c r="J2397">
        <v>0</v>
      </c>
      <c r="K2397">
        <v>0</v>
      </c>
      <c r="L2397">
        <v>723</v>
      </c>
      <c r="M2397">
        <v>0</v>
      </c>
      <c r="N2397">
        <f>VLOOKUP(C2397,'Original PWC Results'!C:E,3,FALSE)</f>
        <v>836</v>
      </c>
      <c r="O2397">
        <f t="shared" si="191"/>
        <v>0.86363636363636365</v>
      </c>
      <c r="R2397">
        <f t="shared" si="192"/>
        <v>13</v>
      </c>
      <c r="S2397">
        <f t="shared" si="189"/>
        <v>20</v>
      </c>
    </row>
    <row r="2398" spans="1:19" x14ac:dyDescent="0.3">
      <c r="A2398">
        <f t="shared" si="190"/>
        <v>2397</v>
      </c>
      <c r="B2398" t="s">
        <v>5162</v>
      </c>
      <c r="C2398" t="str">
        <f t="shared" si="188"/>
        <v>fruit_veg_g_2_VegetableESA20b</v>
      </c>
      <c r="D2398">
        <v>1726</v>
      </c>
      <c r="E2398">
        <v>1726</v>
      </c>
      <c r="F2398">
        <v>0</v>
      </c>
      <c r="G2398">
        <v>0</v>
      </c>
      <c r="H2398">
        <v>0</v>
      </c>
      <c r="I2398">
        <v>0</v>
      </c>
      <c r="J2398">
        <v>0</v>
      </c>
      <c r="K2398">
        <v>0</v>
      </c>
      <c r="L2398">
        <v>1727</v>
      </c>
      <c r="M2398">
        <v>0</v>
      </c>
      <c r="N2398">
        <f>VLOOKUP(C2398,'Original PWC Results'!C:E,3,FALSE)</f>
        <v>1834</v>
      </c>
      <c r="O2398">
        <f t="shared" si="191"/>
        <v>0.94111232279171209</v>
      </c>
      <c r="R2398">
        <f t="shared" si="192"/>
        <v>13</v>
      </c>
      <c r="S2398">
        <f t="shared" si="189"/>
        <v>20</v>
      </c>
    </row>
    <row r="2399" spans="1:19" x14ac:dyDescent="0.3">
      <c r="A2399">
        <f t="shared" si="190"/>
        <v>2398</v>
      </c>
      <c r="B2399" t="s">
        <v>5163</v>
      </c>
      <c r="C2399" t="str">
        <f t="shared" si="188"/>
        <v>fruit_veg_g_2_VegetableESA21</v>
      </c>
      <c r="D2399">
        <v>1335</v>
      </c>
      <c r="E2399">
        <v>1335</v>
      </c>
      <c r="F2399">
        <v>0</v>
      </c>
      <c r="G2399">
        <v>0</v>
      </c>
      <c r="H2399">
        <v>0</v>
      </c>
      <c r="I2399">
        <v>0</v>
      </c>
      <c r="J2399">
        <v>0</v>
      </c>
      <c r="K2399">
        <v>0</v>
      </c>
      <c r="L2399">
        <v>1336</v>
      </c>
      <c r="M2399">
        <v>0</v>
      </c>
      <c r="N2399">
        <f>VLOOKUP(C2399,'Original PWC Results'!C:E,3,FALSE)</f>
        <v>1775</v>
      </c>
      <c r="O2399">
        <f t="shared" si="191"/>
        <v>0.75211267605633803</v>
      </c>
      <c r="R2399">
        <f t="shared" si="192"/>
        <v>13</v>
      </c>
      <c r="S2399">
        <f t="shared" si="189"/>
        <v>20</v>
      </c>
    </row>
    <row r="2400" spans="1:19" x14ac:dyDescent="0.3">
      <c r="A2400">
        <f t="shared" si="190"/>
        <v>2399</v>
      </c>
      <c r="B2400" t="s">
        <v>5164</v>
      </c>
      <c r="C2400" t="str">
        <f t="shared" si="188"/>
        <v>golf_g_2_GolfESA1</v>
      </c>
      <c r="D2400">
        <v>684</v>
      </c>
      <c r="E2400">
        <v>684</v>
      </c>
      <c r="F2400">
        <v>0</v>
      </c>
      <c r="G2400">
        <v>0</v>
      </c>
      <c r="H2400">
        <v>0</v>
      </c>
      <c r="I2400">
        <v>0</v>
      </c>
      <c r="J2400">
        <v>0</v>
      </c>
      <c r="K2400">
        <v>0</v>
      </c>
      <c r="L2400">
        <v>704</v>
      </c>
      <c r="M2400">
        <v>0</v>
      </c>
      <c r="N2400">
        <f>VLOOKUP(C2400,'Original PWC Results'!C:E,3,FALSE)</f>
        <v>913</v>
      </c>
      <c r="O2400">
        <f t="shared" si="191"/>
        <v>0.74917853231106246</v>
      </c>
      <c r="R2400">
        <f t="shared" si="192"/>
        <v>8</v>
      </c>
      <c r="S2400">
        <f t="shared" si="189"/>
        <v>15</v>
      </c>
    </row>
    <row r="2401" spans="1:19" x14ac:dyDescent="0.3">
      <c r="A2401">
        <f t="shared" si="190"/>
        <v>2400</v>
      </c>
      <c r="B2401" t="s">
        <v>5165</v>
      </c>
      <c r="C2401" t="str">
        <f t="shared" si="188"/>
        <v>golf_g_2_GolfESA2</v>
      </c>
      <c r="D2401">
        <v>382</v>
      </c>
      <c r="E2401">
        <v>382</v>
      </c>
      <c r="F2401">
        <v>0</v>
      </c>
      <c r="G2401">
        <v>0</v>
      </c>
      <c r="H2401">
        <v>0</v>
      </c>
      <c r="I2401">
        <v>0</v>
      </c>
      <c r="J2401">
        <v>0</v>
      </c>
      <c r="K2401">
        <v>0</v>
      </c>
      <c r="L2401">
        <v>383</v>
      </c>
      <c r="M2401">
        <v>0</v>
      </c>
      <c r="N2401">
        <f>VLOOKUP(C2401,'Original PWC Results'!C:E,3,FALSE)</f>
        <v>831</v>
      </c>
      <c r="O2401">
        <f t="shared" si="191"/>
        <v>0.45968712394705175</v>
      </c>
      <c r="R2401">
        <f t="shared" si="192"/>
        <v>8</v>
      </c>
      <c r="S2401">
        <f t="shared" si="189"/>
        <v>15</v>
      </c>
    </row>
    <row r="2402" spans="1:19" x14ac:dyDescent="0.3">
      <c r="A2402">
        <f t="shared" si="190"/>
        <v>2401</v>
      </c>
      <c r="B2402" t="s">
        <v>5166</v>
      </c>
      <c r="C2402" t="str">
        <f t="shared" si="188"/>
        <v>golf_g_2_GolfESA3</v>
      </c>
      <c r="D2402">
        <v>398</v>
      </c>
      <c r="E2402">
        <v>398</v>
      </c>
      <c r="F2402">
        <v>0</v>
      </c>
      <c r="G2402">
        <v>0</v>
      </c>
      <c r="H2402">
        <v>0</v>
      </c>
      <c r="I2402">
        <v>0</v>
      </c>
      <c r="J2402">
        <v>0</v>
      </c>
      <c r="K2402">
        <v>0</v>
      </c>
      <c r="L2402">
        <v>398</v>
      </c>
      <c r="M2402">
        <v>0</v>
      </c>
      <c r="N2402">
        <f>VLOOKUP(C2402,'Original PWC Results'!C:E,3,FALSE)</f>
        <v>1023</v>
      </c>
      <c r="O2402">
        <f t="shared" si="191"/>
        <v>0.3890518084066471</v>
      </c>
      <c r="R2402">
        <f t="shared" si="192"/>
        <v>8</v>
      </c>
      <c r="S2402">
        <f t="shared" si="189"/>
        <v>15</v>
      </c>
    </row>
    <row r="2403" spans="1:19" x14ac:dyDescent="0.3">
      <c r="A2403">
        <f t="shared" si="190"/>
        <v>2402</v>
      </c>
      <c r="B2403" t="s">
        <v>5167</v>
      </c>
      <c r="C2403" t="str">
        <f t="shared" si="188"/>
        <v>golf_g_2_GolfESA4</v>
      </c>
      <c r="D2403">
        <v>444</v>
      </c>
      <c r="E2403">
        <v>444</v>
      </c>
      <c r="F2403">
        <v>0</v>
      </c>
      <c r="G2403">
        <v>0</v>
      </c>
      <c r="H2403">
        <v>0</v>
      </c>
      <c r="I2403">
        <v>0</v>
      </c>
      <c r="J2403">
        <v>0</v>
      </c>
      <c r="K2403">
        <v>0</v>
      </c>
      <c r="L2403">
        <v>453</v>
      </c>
      <c r="M2403">
        <v>0</v>
      </c>
      <c r="N2403">
        <f>VLOOKUP(C2403,'Original PWC Results'!C:E,3,FALSE)</f>
        <v>847</v>
      </c>
      <c r="O2403">
        <f t="shared" si="191"/>
        <v>0.52420306965761509</v>
      </c>
      <c r="R2403">
        <f t="shared" si="192"/>
        <v>8</v>
      </c>
      <c r="S2403">
        <f t="shared" si="189"/>
        <v>15</v>
      </c>
    </row>
    <row r="2404" spans="1:19" x14ac:dyDescent="0.3">
      <c r="A2404">
        <f t="shared" si="190"/>
        <v>2403</v>
      </c>
      <c r="B2404" t="s">
        <v>5168</v>
      </c>
      <c r="C2404" t="str">
        <f t="shared" si="188"/>
        <v>golf_g_2_GolfESA5</v>
      </c>
      <c r="D2404">
        <v>862</v>
      </c>
      <c r="E2404">
        <v>862</v>
      </c>
      <c r="F2404">
        <v>0</v>
      </c>
      <c r="G2404">
        <v>0</v>
      </c>
      <c r="H2404">
        <v>0</v>
      </c>
      <c r="I2404">
        <v>0</v>
      </c>
      <c r="J2404">
        <v>0</v>
      </c>
      <c r="K2404">
        <v>0</v>
      </c>
      <c r="L2404">
        <v>890</v>
      </c>
      <c r="M2404">
        <v>0</v>
      </c>
      <c r="N2404">
        <f>VLOOKUP(C2404,'Original PWC Results'!C:E,3,FALSE)</f>
        <v>1079</v>
      </c>
      <c r="O2404">
        <f t="shared" si="191"/>
        <v>0.79888785912882299</v>
      </c>
      <c r="R2404">
        <f t="shared" si="192"/>
        <v>8</v>
      </c>
      <c r="S2404">
        <f t="shared" si="189"/>
        <v>15</v>
      </c>
    </row>
    <row r="2405" spans="1:19" x14ac:dyDescent="0.3">
      <c r="A2405">
        <f t="shared" si="190"/>
        <v>2404</v>
      </c>
      <c r="B2405" t="s">
        <v>5169</v>
      </c>
      <c r="C2405" t="str">
        <f t="shared" si="188"/>
        <v>golf_g_2_GolfESA6</v>
      </c>
      <c r="D2405">
        <v>189</v>
      </c>
      <c r="E2405">
        <v>189</v>
      </c>
      <c r="F2405">
        <v>0</v>
      </c>
      <c r="G2405">
        <v>0</v>
      </c>
      <c r="H2405">
        <v>0</v>
      </c>
      <c r="I2405">
        <v>0</v>
      </c>
      <c r="J2405">
        <v>0</v>
      </c>
      <c r="K2405">
        <v>0</v>
      </c>
      <c r="L2405">
        <v>189</v>
      </c>
      <c r="M2405">
        <v>0</v>
      </c>
      <c r="N2405">
        <f>VLOOKUP(C2405,'Original PWC Results'!C:E,3,FALSE)</f>
        <v>831</v>
      </c>
      <c r="O2405">
        <f t="shared" si="191"/>
        <v>0.22743682310469315</v>
      </c>
      <c r="R2405">
        <f t="shared" si="192"/>
        <v>8</v>
      </c>
      <c r="S2405">
        <f t="shared" si="189"/>
        <v>15</v>
      </c>
    </row>
    <row r="2406" spans="1:19" x14ac:dyDescent="0.3">
      <c r="A2406">
        <f t="shared" si="190"/>
        <v>2405</v>
      </c>
      <c r="B2406" t="s">
        <v>5170</v>
      </c>
      <c r="C2406" t="str">
        <f t="shared" si="188"/>
        <v>golf_g_2_GolfESA7</v>
      </c>
      <c r="D2406">
        <v>868</v>
      </c>
      <c r="E2406">
        <v>868</v>
      </c>
      <c r="F2406">
        <v>0</v>
      </c>
      <c r="G2406">
        <v>0</v>
      </c>
      <c r="H2406">
        <v>0</v>
      </c>
      <c r="I2406">
        <v>0</v>
      </c>
      <c r="J2406">
        <v>0</v>
      </c>
      <c r="K2406">
        <v>0</v>
      </c>
      <c r="L2406">
        <v>871</v>
      </c>
      <c r="M2406">
        <v>0</v>
      </c>
      <c r="N2406">
        <f>VLOOKUP(C2406,'Original PWC Results'!C:E,3,FALSE)</f>
        <v>931</v>
      </c>
      <c r="O2406">
        <f t="shared" si="191"/>
        <v>0.93233082706766912</v>
      </c>
      <c r="R2406">
        <f t="shared" si="192"/>
        <v>8</v>
      </c>
      <c r="S2406">
        <f t="shared" si="189"/>
        <v>15</v>
      </c>
    </row>
    <row r="2407" spans="1:19" x14ac:dyDescent="0.3">
      <c r="A2407">
        <f t="shared" si="190"/>
        <v>2406</v>
      </c>
      <c r="B2407" t="s">
        <v>5171</v>
      </c>
      <c r="C2407" t="str">
        <f t="shared" si="188"/>
        <v>golf_g_2_GolfESA8</v>
      </c>
      <c r="D2407">
        <v>710</v>
      </c>
      <c r="E2407">
        <v>710</v>
      </c>
      <c r="F2407">
        <v>0</v>
      </c>
      <c r="G2407">
        <v>0</v>
      </c>
      <c r="H2407">
        <v>0</v>
      </c>
      <c r="I2407">
        <v>0</v>
      </c>
      <c r="J2407">
        <v>0</v>
      </c>
      <c r="K2407">
        <v>0</v>
      </c>
      <c r="L2407">
        <v>711</v>
      </c>
      <c r="M2407">
        <v>0</v>
      </c>
      <c r="N2407">
        <f>VLOOKUP(C2407,'Original PWC Results'!C:E,3,FALSE)</f>
        <v>1004</v>
      </c>
      <c r="O2407">
        <f t="shared" si="191"/>
        <v>0.70717131474103589</v>
      </c>
      <c r="R2407">
        <f t="shared" si="192"/>
        <v>8</v>
      </c>
      <c r="S2407">
        <f t="shared" si="189"/>
        <v>15</v>
      </c>
    </row>
    <row r="2408" spans="1:19" x14ac:dyDescent="0.3">
      <c r="A2408">
        <f t="shared" si="190"/>
        <v>2407</v>
      </c>
      <c r="B2408" t="s">
        <v>5172</v>
      </c>
      <c r="C2408" t="str">
        <f t="shared" si="188"/>
        <v>golf_g_2_GolfESA9</v>
      </c>
      <c r="D2408">
        <v>403</v>
      </c>
      <c r="E2408">
        <v>403</v>
      </c>
      <c r="F2408">
        <v>0</v>
      </c>
      <c r="G2408">
        <v>0</v>
      </c>
      <c r="H2408">
        <v>0</v>
      </c>
      <c r="I2408">
        <v>0</v>
      </c>
      <c r="J2408">
        <v>0</v>
      </c>
      <c r="K2408">
        <v>0</v>
      </c>
      <c r="L2408">
        <v>406</v>
      </c>
      <c r="M2408">
        <v>0</v>
      </c>
      <c r="N2408">
        <f>VLOOKUP(C2408,'Original PWC Results'!C:E,3,FALSE)</f>
        <v>803</v>
      </c>
      <c r="O2408">
        <f t="shared" si="191"/>
        <v>0.50186799501867996</v>
      </c>
      <c r="R2408">
        <f t="shared" si="192"/>
        <v>8</v>
      </c>
      <c r="S2408">
        <f t="shared" si="189"/>
        <v>15</v>
      </c>
    </row>
    <row r="2409" spans="1:19" x14ac:dyDescent="0.3">
      <c r="A2409">
        <f t="shared" si="190"/>
        <v>2408</v>
      </c>
      <c r="B2409" t="s">
        <v>5173</v>
      </c>
      <c r="C2409" t="str">
        <f t="shared" si="188"/>
        <v>golf_g_2_GolfESA10a</v>
      </c>
      <c r="D2409">
        <v>1047</v>
      </c>
      <c r="E2409">
        <v>1047</v>
      </c>
      <c r="F2409">
        <v>0</v>
      </c>
      <c r="G2409">
        <v>0</v>
      </c>
      <c r="H2409">
        <v>0</v>
      </c>
      <c r="I2409">
        <v>0</v>
      </c>
      <c r="J2409">
        <v>0</v>
      </c>
      <c r="K2409">
        <v>0</v>
      </c>
      <c r="L2409">
        <v>1058</v>
      </c>
      <c r="M2409">
        <v>0</v>
      </c>
      <c r="N2409">
        <f>VLOOKUP(C2409,'Original PWC Results'!C:E,3,FALSE)</f>
        <v>1112</v>
      </c>
      <c r="O2409">
        <f t="shared" si="191"/>
        <v>0.94154676258992809</v>
      </c>
      <c r="R2409">
        <f t="shared" si="192"/>
        <v>8</v>
      </c>
      <c r="S2409">
        <f t="shared" si="189"/>
        <v>15</v>
      </c>
    </row>
    <row r="2410" spans="1:19" x14ac:dyDescent="0.3">
      <c r="A2410">
        <f t="shared" si="190"/>
        <v>2409</v>
      </c>
      <c r="B2410" t="s">
        <v>5174</v>
      </c>
      <c r="C2410" t="str">
        <f t="shared" si="188"/>
        <v>golf_g_2_GolfESA10b</v>
      </c>
      <c r="D2410">
        <v>379</v>
      </c>
      <c r="E2410">
        <v>379</v>
      </c>
      <c r="F2410">
        <v>0</v>
      </c>
      <c r="G2410">
        <v>0</v>
      </c>
      <c r="H2410">
        <v>0</v>
      </c>
      <c r="I2410">
        <v>0</v>
      </c>
      <c r="J2410">
        <v>0</v>
      </c>
      <c r="K2410">
        <v>0</v>
      </c>
      <c r="L2410">
        <v>382</v>
      </c>
      <c r="M2410">
        <v>0</v>
      </c>
      <c r="N2410">
        <f>VLOOKUP(C2410,'Original PWC Results'!C:E,3,FALSE)</f>
        <v>472</v>
      </c>
      <c r="O2410">
        <f t="shared" si="191"/>
        <v>0.80296610169491522</v>
      </c>
      <c r="R2410">
        <f t="shared" si="192"/>
        <v>8</v>
      </c>
      <c r="S2410">
        <f t="shared" si="189"/>
        <v>15</v>
      </c>
    </row>
    <row r="2411" spans="1:19" x14ac:dyDescent="0.3">
      <c r="A2411">
        <f t="shared" si="190"/>
        <v>2410</v>
      </c>
      <c r="B2411" t="s">
        <v>5175</v>
      </c>
      <c r="C2411" t="str">
        <f t="shared" si="188"/>
        <v>golf_g_2_GolfESA11a</v>
      </c>
      <c r="D2411">
        <v>419</v>
      </c>
      <c r="E2411">
        <v>419</v>
      </c>
      <c r="F2411">
        <v>0</v>
      </c>
      <c r="G2411">
        <v>0</v>
      </c>
      <c r="H2411">
        <v>0</v>
      </c>
      <c r="I2411">
        <v>0</v>
      </c>
      <c r="J2411">
        <v>0</v>
      </c>
      <c r="K2411">
        <v>0</v>
      </c>
      <c r="L2411">
        <v>420</v>
      </c>
      <c r="M2411">
        <v>0</v>
      </c>
      <c r="N2411">
        <f>VLOOKUP(C2411,'Original PWC Results'!C:E,3,FALSE)</f>
        <v>996</v>
      </c>
      <c r="O2411">
        <f t="shared" si="191"/>
        <v>0.42068273092369479</v>
      </c>
      <c r="R2411">
        <f t="shared" si="192"/>
        <v>8</v>
      </c>
      <c r="S2411">
        <f t="shared" si="189"/>
        <v>15</v>
      </c>
    </row>
    <row r="2412" spans="1:19" x14ac:dyDescent="0.3">
      <c r="A2412">
        <f t="shared" si="190"/>
        <v>2411</v>
      </c>
      <c r="B2412" t="s">
        <v>5176</v>
      </c>
      <c r="C2412" t="str">
        <f t="shared" si="188"/>
        <v>golf_g_2_GolfESA11b</v>
      </c>
      <c r="D2412">
        <v>417</v>
      </c>
      <c r="E2412">
        <v>417</v>
      </c>
      <c r="F2412">
        <v>0</v>
      </c>
      <c r="G2412">
        <v>0</v>
      </c>
      <c r="H2412">
        <v>0</v>
      </c>
      <c r="I2412">
        <v>0</v>
      </c>
      <c r="J2412">
        <v>0</v>
      </c>
      <c r="K2412">
        <v>0</v>
      </c>
      <c r="L2412">
        <v>418</v>
      </c>
      <c r="M2412">
        <v>0</v>
      </c>
      <c r="N2412">
        <f>VLOOKUP(C2412,'Original PWC Results'!C:E,3,FALSE)</f>
        <v>778</v>
      </c>
      <c r="O2412">
        <f t="shared" si="191"/>
        <v>0.53598971722365041</v>
      </c>
      <c r="R2412">
        <f t="shared" si="192"/>
        <v>8</v>
      </c>
      <c r="S2412">
        <f t="shared" si="189"/>
        <v>15</v>
      </c>
    </row>
    <row r="2413" spans="1:19" x14ac:dyDescent="0.3">
      <c r="A2413">
        <f t="shared" si="190"/>
        <v>2412</v>
      </c>
      <c r="B2413" t="s">
        <v>5177</v>
      </c>
      <c r="C2413" t="str">
        <f t="shared" si="188"/>
        <v>golf_g_2_GolfESA12a</v>
      </c>
      <c r="D2413">
        <v>424</v>
      </c>
      <c r="E2413">
        <v>424</v>
      </c>
      <c r="F2413">
        <v>0</v>
      </c>
      <c r="G2413">
        <v>0</v>
      </c>
      <c r="H2413">
        <v>0</v>
      </c>
      <c r="I2413">
        <v>0</v>
      </c>
      <c r="J2413">
        <v>0</v>
      </c>
      <c r="K2413">
        <v>0</v>
      </c>
      <c r="L2413">
        <v>424</v>
      </c>
      <c r="M2413">
        <v>0</v>
      </c>
      <c r="N2413">
        <f>VLOOKUP(C2413,'Original PWC Results'!C:E,3,FALSE)</f>
        <v>856</v>
      </c>
      <c r="O2413">
        <f t="shared" si="191"/>
        <v>0.49532710280373832</v>
      </c>
      <c r="R2413">
        <f t="shared" si="192"/>
        <v>8</v>
      </c>
      <c r="S2413">
        <f t="shared" si="189"/>
        <v>15</v>
      </c>
    </row>
    <row r="2414" spans="1:19" x14ac:dyDescent="0.3">
      <c r="A2414">
        <f t="shared" si="190"/>
        <v>2413</v>
      </c>
      <c r="B2414" t="s">
        <v>5178</v>
      </c>
      <c r="C2414" t="str">
        <f t="shared" si="188"/>
        <v>golf_g_2_GolfESA12b</v>
      </c>
      <c r="D2414">
        <v>371</v>
      </c>
      <c r="E2414">
        <v>371</v>
      </c>
      <c r="F2414">
        <v>0</v>
      </c>
      <c r="G2414">
        <v>0</v>
      </c>
      <c r="H2414">
        <v>0</v>
      </c>
      <c r="I2414">
        <v>0</v>
      </c>
      <c r="J2414">
        <v>0</v>
      </c>
      <c r="K2414">
        <v>0</v>
      </c>
      <c r="L2414">
        <v>372</v>
      </c>
      <c r="M2414">
        <v>0</v>
      </c>
      <c r="N2414">
        <f>VLOOKUP(C2414,'Original PWC Results'!C:E,3,FALSE)</f>
        <v>431</v>
      </c>
      <c r="O2414">
        <f t="shared" si="191"/>
        <v>0.86078886310904867</v>
      </c>
      <c r="R2414">
        <f t="shared" si="192"/>
        <v>8</v>
      </c>
      <c r="S2414">
        <f t="shared" si="189"/>
        <v>15</v>
      </c>
    </row>
    <row r="2415" spans="1:19" x14ac:dyDescent="0.3">
      <c r="A2415">
        <f t="shared" si="190"/>
        <v>2414</v>
      </c>
      <c r="B2415" t="s">
        <v>5179</v>
      </c>
      <c r="C2415" t="str">
        <f t="shared" si="188"/>
        <v>golf_g_2_GolfESA13</v>
      </c>
      <c r="D2415">
        <v>359</v>
      </c>
      <c r="E2415">
        <v>359</v>
      </c>
      <c r="F2415">
        <v>0</v>
      </c>
      <c r="G2415">
        <v>0</v>
      </c>
      <c r="H2415">
        <v>0</v>
      </c>
      <c r="I2415">
        <v>0</v>
      </c>
      <c r="J2415">
        <v>0</v>
      </c>
      <c r="K2415">
        <v>0</v>
      </c>
      <c r="L2415">
        <v>364</v>
      </c>
      <c r="M2415">
        <v>0</v>
      </c>
      <c r="N2415">
        <f>VLOOKUP(C2415,'Original PWC Results'!C:E,3,FALSE)</f>
        <v>463</v>
      </c>
      <c r="O2415">
        <f t="shared" si="191"/>
        <v>0.77537796976241902</v>
      </c>
      <c r="R2415">
        <f t="shared" si="192"/>
        <v>8</v>
      </c>
      <c r="S2415">
        <f t="shared" si="189"/>
        <v>15</v>
      </c>
    </row>
    <row r="2416" spans="1:19" x14ac:dyDescent="0.3">
      <c r="A2416">
        <f t="shared" si="190"/>
        <v>2415</v>
      </c>
      <c r="B2416" t="s">
        <v>5180</v>
      </c>
      <c r="C2416" t="str">
        <f t="shared" si="188"/>
        <v>golf_g_2_GolfESA14</v>
      </c>
      <c r="D2416">
        <v>363</v>
      </c>
      <c r="E2416">
        <v>363</v>
      </c>
      <c r="F2416">
        <v>0</v>
      </c>
      <c r="G2416">
        <v>0</v>
      </c>
      <c r="H2416">
        <v>0</v>
      </c>
      <c r="I2416">
        <v>0</v>
      </c>
      <c r="J2416">
        <v>0</v>
      </c>
      <c r="K2416">
        <v>0</v>
      </c>
      <c r="L2416">
        <v>364</v>
      </c>
      <c r="M2416">
        <v>0</v>
      </c>
      <c r="N2416">
        <f>VLOOKUP(C2416,'Original PWC Results'!C:E,3,FALSE)</f>
        <v>430</v>
      </c>
      <c r="O2416">
        <f t="shared" si="191"/>
        <v>0.84418604651162787</v>
      </c>
      <c r="R2416">
        <f t="shared" si="192"/>
        <v>8</v>
      </c>
      <c r="S2416">
        <f t="shared" si="189"/>
        <v>15</v>
      </c>
    </row>
    <row r="2417" spans="1:19" x14ac:dyDescent="0.3">
      <c r="A2417">
        <f t="shared" si="190"/>
        <v>2416</v>
      </c>
      <c r="B2417" t="s">
        <v>5181</v>
      </c>
      <c r="C2417" t="str">
        <f t="shared" si="188"/>
        <v>golf_g_2_GolfESA15a</v>
      </c>
      <c r="D2417">
        <v>446</v>
      </c>
      <c r="E2417">
        <v>446</v>
      </c>
      <c r="F2417">
        <v>0</v>
      </c>
      <c r="G2417">
        <v>0</v>
      </c>
      <c r="H2417">
        <v>0</v>
      </c>
      <c r="I2417">
        <v>0</v>
      </c>
      <c r="J2417">
        <v>0</v>
      </c>
      <c r="K2417">
        <v>0</v>
      </c>
      <c r="L2417">
        <v>450</v>
      </c>
      <c r="M2417">
        <v>0</v>
      </c>
      <c r="N2417">
        <f>VLOOKUP(C2417,'Original PWC Results'!C:E,3,FALSE)</f>
        <v>452</v>
      </c>
      <c r="O2417">
        <f t="shared" si="191"/>
        <v>0.98672566371681414</v>
      </c>
      <c r="R2417">
        <f t="shared" si="192"/>
        <v>8</v>
      </c>
      <c r="S2417">
        <f t="shared" si="189"/>
        <v>15</v>
      </c>
    </row>
    <row r="2418" spans="1:19" x14ac:dyDescent="0.3">
      <c r="A2418">
        <f t="shared" si="190"/>
        <v>2417</v>
      </c>
      <c r="B2418" t="s">
        <v>5182</v>
      </c>
      <c r="C2418" t="str">
        <f t="shared" si="188"/>
        <v>golf_g_2_GolfESA15b</v>
      </c>
      <c r="D2418">
        <v>381</v>
      </c>
      <c r="E2418">
        <v>381</v>
      </c>
      <c r="F2418">
        <v>0</v>
      </c>
      <c r="G2418">
        <v>0</v>
      </c>
      <c r="H2418">
        <v>0</v>
      </c>
      <c r="I2418">
        <v>0</v>
      </c>
      <c r="J2418">
        <v>0</v>
      </c>
      <c r="K2418">
        <v>0</v>
      </c>
      <c r="L2418">
        <v>383</v>
      </c>
      <c r="M2418">
        <v>0</v>
      </c>
      <c r="N2418">
        <f>VLOOKUP(C2418,'Original PWC Results'!C:E,3,FALSE)</f>
        <v>447</v>
      </c>
      <c r="O2418">
        <f t="shared" si="191"/>
        <v>0.8523489932885906</v>
      </c>
      <c r="R2418">
        <f t="shared" si="192"/>
        <v>8</v>
      </c>
      <c r="S2418">
        <f t="shared" si="189"/>
        <v>15</v>
      </c>
    </row>
    <row r="2419" spans="1:19" x14ac:dyDescent="0.3">
      <c r="A2419">
        <f t="shared" si="190"/>
        <v>2418</v>
      </c>
      <c r="B2419" t="s">
        <v>5183</v>
      </c>
      <c r="C2419" t="str">
        <f t="shared" si="188"/>
        <v>golf_g_2_GolfESA16a</v>
      </c>
      <c r="D2419">
        <v>391</v>
      </c>
      <c r="E2419">
        <v>391</v>
      </c>
      <c r="F2419">
        <v>0</v>
      </c>
      <c r="G2419">
        <v>0</v>
      </c>
      <c r="H2419">
        <v>0</v>
      </c>
      <c r="I2419">
        <v>0</v>
      </c>
      <c r="J2419">
        <v>0</v>
      </c>
      <c r="K2419">
        <v>0</v>
      </c>
      <c r="L2419">
        <v>394</v>
      </c>
      <c r="M2419">
        <v>0</v>
      </c>
      <c r="N2419">
        <f>VLOOKUP(C2419,'Original PWC Results'!C:E,3,FALSE)</f>
        <v>456</v>
      </c>
      <c r="O2419">
        <f t="shared" si="191"/>
        <v>0.85745614035087714</v>
      </c>
      <c r="R2419">
        <f t="shared" si="192"/>
        <v>8</v>
      </c>
      <c r="S2419">
        <f t="shared" si="189"/>
        <v>15</v>
      </c>
    </row>
    <row r="2420" spans="1:19" x14ac:dyDescent="0.3">
      <c r="A2420">
        <f t="shared" si="190"/>
        <v>2419</v>
      </c>
      <c r="B2420" t="s">
        <v>5184</v>
      </c>
      <c r="C2420" t="str">
        <f t="shared" si="188"/>
        <v>golf_g_2_GolfESA16b</v>
      </c>
      <c r="D2420">
        <v>162</v>
      </c>
      <c r="E2420">
        <v>162</v>
      </c>
      <c r="F2420">
        <v>0</v>
      </c>
      <c r="G2420">
        <v>0</v>
      </c>
      <c r="H2420">
        <v>0</v>
      </c>
      <c r="I2420">
        <v>0</v>
      </c>
      <c r="J2420">
        <v>0</v>
      </c>
      <c r="K2420">
        <v>0</v>
      </c>
      <c r="L2420">
        <v>162</v>
      </c>
      <c r="M2420">
        <v>0</v>
      </c>
      <c r="N2420">
        <f>VLOOKUP(C2420,'Original PWC Results'!C:E,3,FALSE)</f>
        <v>400</v>
      </c>
      <c r="O2420">
        <f t="shared" si="191"/>
        <v>0.40500000000000003</v>
      </c>
      <c r="R2420">
        <f t="shared" si="192"/>
        <v>8</v>
      </c>
      <c r="S2420">
        <f t="shared" si="189"/>
        <v>15</v>
      </c>
    </row>
    <row r="2421" spans="1:19" x14ac:dyDescent="0.3">
      <c r="A2421">
        <f t="shared" si="190"/>
        <v>2420</v>
      </c>
      <c r="B2421" t="s">
        <v>5185</v>
      </c>
      <c r="C2421" t="str">
        <f t="shared" si="188"/>
        <v>golf_g_2_GolfESA17a</v>
      </c>
      <c r="D2421">
        <v>436</v>
      </c>
      <c r="E2421">
        <v>436</v>
      </c>
      <c r="F2421">
        <v>0</v>
      </c>
      <c r="G2421">
        <v>0</v>
      </c>
      <c r="H2421">
        <v>0</v>
      </c>
      <c r="I2421">
        <v>0</v>
      </c>
      <c r="J2421">
        <v>0</v>
      </c>
      <c r="K2421">
        <v>0</v>
      </c>
      <c r="L2421">
        <v>439</v>
      </c>
      <c r="M2421">
        <v>0</v>
      </c>
      <c r="N2421">
        <f>VLOOKUP(C2421,'Original PWC Results'!C:E,3,FALSE)</f>
        <v>445</v>
      </c>
      <c r="O2421">
        <f t="shared" si="191"/>
        <v>0.97977528089887644</v>
      </c>
      <c r="R2421">
        <f t="shared" si="192"/>
        <v>8</v>
      </c>
      <c r="S2421">
        <f t="shared" si="189"/>
        <v>15</v>
      </c>
    </row>
    <row r="2422" spans="1:19" x14ac:dyDescent="0.3">
      <c r="A2422">
        <f t="shared" si="190"/>
        <v>2421</v>
      </c>
      <c r="B2422" t="s">
        <v>5186</v>
      </c>
      <c r="C2422" t="str">
        <f t="shared" si="188"/>
        <v>golf_g_2_GolfESA17b</v>
      </c>
      <c r="D2422">
        <v>341</v>
      </c>
      <c r="E2422">
        <v>341</v>
      </c>
      <c r="F2422">
        <v>0</v>
      </c>
      <c r="G2422">
        <v>0</v>
      </c>
      <c r="H2422">
        <v>0</v>
      </c>
      <c r="I2422">
        <v>0</v>
      </c>
      <c r="J2422">
        <v>0</v>
      </c>
      <c r="K2422">
        <v>0</v>
      </c>
      <c r="L2422">
        <v>343</v>
      </c>
      <c r="M2422">
        <v>0</v>
      </c>
      <c r="N2422">
        <f>VLOOKUP(C2422,'Original PWC Results'!C:E,3,FALSE)</f>
        <v>397</v>
      </c>
      <c r="O2422">
        <f t="shared" si="191"/>
        <v>0.8589420654911839</v>
      </c>
      <c r="R2422">
        <f t="shared" si="192"/>
        <v>8</v>
      </c>
      <c r="S2422">
        <f t="shared" si="189"/>
        <v>15</v>
      </c>
    </row>
    <row r="2423" spans="1:19" x14ac:dyDescent="0.3">
      <c r="A2423">
        <f t="shared" si="190"/>
        <v>2422</v>
      </c>
      <c r="B2423" t="s">
        <v>5187</v>
      </c>
      <c r="C2423" t="str">
        <f t="shared" si="188"/>
        <v>golf_g_2_GolfESA18a</v>
      </c>
      <c r="D2423">
        <v>434</v>
      </c>
      <c r="E2423">
        <v>434</v>
      </c>
      <c r="F2423">
        <v>0</v>
      </c>
      <c r="G2423">
        <v>0</v>
      </c>
      <c r="H2423">
        <v>0</v>
      </c>
      <c r="I2423">
        <v>0</v>
      </c>
      <c r="J2423">
        <v>0</v>
      </c>
      <c r="K2423">
        <v>0</v>
      </c>
      <c r="L2423">
        <v>437</v>
      </c>
      <c r="M2423">
        <v>0</v>
      </c>
      <c r="N2423">
        <f>VLOOKUP(C2423,'Original PWC Results'!C:E,3,FALSE)</f>
        <v>437</v>
      </c>
      <c r="O2423">
        <f t="shared" si="191"/>
        <v>0.99313501144164762</v>
      </c>
      <c r="R2423">
        <f t="shared" si="192"/>
        <v>8</v>
      </c>
      <c r="S2423">
        <f t="shared" si="189"/>
        <v>15</v>
      </c>
    </row>
    <row r="2424" spans="1:19" x14ac:dyDescent="0.3">
      <c r="A2424">
        <f t="shared" si="190"/>
        <v>2423</v>
      </c>
      <c r="B2424" t="s">
        <v>5188</v>
      </c>
      <c r="C2424" t="str">
        <f t="shared" si="188"/>
        <v>golf_g_2_GolfESA18b</v>
      </c>
      <c r="D2424">
        <v>405</v>
      </c>
      <c r="E2424">
        <v>405</v>
      </c>
      <c r="F2424">
        <v>0</v>
      </c>
      <c r="G2424">
        <v>0</v>
      </c>
      <c r="H2424">
        <v>0</v>
      </c>
      <c r="I2424">
        <v>0</v>
      </c>
      <c r="J2424">
        <v>0</v>
      </c>
      <c r="K2424">
        <v>0</v>
      </c>
      <c r="L2424">
        <v>409</v>
      </c>
      <c r="M2424">
        <v>0</v>
      </c>
      <c r="N2424">
        <f>VLOOKUP(C2424,'Original PWC Results'!C:E,3,FALSE)</f>
        <v>427</v>
      </c>
      <c r="O2424">
        <f t="shared" si="191"/>
        <v>0.94847775175644033</v>
      </c>
      <c r="R2424">
        <f t="shared" si="192"/>
        <v>8</v>
      </c>
      <c r="S2424">
        <f t="shared" si="189"/>
        <v>15</v>
      </c>
    </row>
    <row r="2425" spans="1:19" x14ac:dyDescent="0.3">
      <c r="A2425">
        <f t="shared" si="190"/>
        <v>2424</v>
      </c>
      <c r="B2425" t="s">
        <v>5189</v>
      </c>
      <c r="C2425" t="str">
        <f t="shared" si="188"/>
        <v>golf_g_2_GolfESA19a</v>
      </c>
      <c r="D2425">
        <v>391</v>
      </c>
      <c r="E2425">
        <v>391</v>
      </c>
      <c r="F2425">
        <v>0</v>
      </c>
      <c r="G2425">
        <v>0</v>
      </c>
      <c r="H2425">
        <v>0</v>
      </c>
      <c r="I2425">
        <v>0</v>
      </c>
      <c r="J2425">
        <v>0</v>
      </c>
      <c r="K2425">
        <v>0</v>
      </c>
      <c r="L2425">
        <v>393</v>
      </c>
      <c r="M2425">
        <v>0</v>
      </c>
      <c r="N2425">
        <f>VLOOKUP(C2425,'Original PWC Results'!C:E,3,FALSE)</f>
        <v>449</v>
      </c>
      <c r="O2425">
        <f t="shared" si="191"/>
        <v>0.87082405345211578</v>
      </c>
      <c r="R2425">
        <f t="shared" si="192"/>
        <v>8</v>
      </c>
      <c r="S2425">
        <f t="shared" si="189"/>
        <v>15</v>
      </c>
    </row>
    <row r="2426" spans="1:19" x14ac:dyDescent="0.3">
      <c r="A2426">
        <f t="shared" si="190"/>
        <v>2425</v>
      </c>
      <c r="B2426" t="s">
        <v>5190</v>
      </c>
      <c r="C2426" t="str">
        <f t="shared" si="188"/>
        <v>golf_g_2_GolfESA19b</v>
      </c>
      <c r="D2426">
        <v>472</v>
      </c>
      <c r="E2426">
        <v>472</v>
      </c>
      <c r="F2426">
        <v>0</v>
      </c>
      <c r="G2426">
        <v>0</v>
      </c>
      <c r="H2426">
        <v>0</v>
      </c>
      <c r="I2426">
        <v>0</v>
      </c>
      <c r="J2426">
        <v>0</v>
      </c>
      <c r="K2426">
        <v>0</v>
      </c>
      <c r="L2426">
        <v>475</v>
      </c>
      <c r="M2426">
        <v>0</v>
      </c>
      <c r="N2426">
        <f>VLOOKUP(C2426,'Original PWC Results'!C:E,3,FALSE)</f>
        <v>476</v>
      </c>
      <c r="O2426">
        <f t="shared" si="191"/>
        <v>0.99159663865546221</v>
      </c>
      <c r="R2426">
        <f t="shared" si="192"/>
        <v>8</v>
      </c>
      <c r="S2426">
        <f t="shared" si="189"/>
        <v>15</v>
      </c>
    </row>
    <row r="2427" spans="1:19" x14ac:dyDescent="0.3">
      <c r="A2427">
        <f t="shared" si="190"/>
        <v>2426</v>
      </c>
      <c r="B2427" t="s">
        <v>5191</v>
      </c>
      <c r="C2427" t="str">
        <f t="shared" si="188"/>
        <v>golf_g_2_GolfESA20a</v>
      </c>
      <c r="D2427">
        <v>486</v>
      </c>
      <c r="E2427">
        <v>486</v>
      </c>
      <c r="F2427">
        <v>0</v>
      </c>
      <c r="G2427">
        <v>0</v>
      </c>
      <c r="H2427">
        <v>0</v>
      </c>
      <c r="I2427">
        <v>0</v>
      </c>
      <c r="J2427">
        <v>0</v>
      </c>
      <c r="K2427">
        <v>0</v>
      </c>
      <c r="L2427">
        <v>491</v>
      </c>
      <c r="M2427">
        <v>0</v>
      </c>
      <c r="N2427">
        <f>VLOOKUP(C2427,'Original PWC Results'!C:E,3,FALSE)</f>
        <v>499</v>
      </c>
      <c r="O2427">
        <f t="shared" si="191"/>
        <v>0.97394789579158314</v>
      </c>
      <c r="R2427">
        <f t="shared" si="192"/>
        <v>8</v>
      </c>
      <c r="S2427">
        <f t="shared" si="189"/>
        <v>15</v>
      </c>
    </row>
    <row r="2428" spans="1:19" x14ac:dyDescent="0.3">
      <c r="A2428">
        <f t="shared" si="190"/>
        <v>2427</v>
      </c>
      <c r="B2428" t="s">
        <v>5192</v>
      </c>
      <c r="C2428" t="str">
        <f t="shared" si="188"/>
        <v>golf_g_2_GolfESA20b</v>
      </c>
      <c r="D2428">
        <v>442</v>
      </c>
      <c r="E2428">
        <v>442</v>
      </c>
      <c r="F2428">
        <v>0</v>
      </c>
      <c r="G2428">
        <v>0</v>
      </c>
      <c r="H2428">
        <v>0</v>
      </c>
      <c r="I2428">
        <v>0</v>
      </c>
      <c r="J2428">
        <v>0</v>
      </c>
      <c r="K2428">
        <v>0</v>
      </c>
      <c r="L2428">
        <v>445</v>
      </c>
      <c r="M2428">
        <v>0</v>
      </c>
      <c r="N2428">
        <f>VLOOKUP(C2428,'Original PWC Results'!C:E,3,FALSE)</f>
        <v>457</v>
      </c>
      <c r="O2428">
        <f t="shared" si="191"/>
        <v>0.96717724288840268</v>
      </c>
      <c r="R2428">
        <f t="shared" si="192"/>
        <v>8</v>
      </c>
      <c r="S2428">
        <f t="shared" si="189"/>
        <v>15</v>
      </c>
    </row>
    <row r="2429" spans="1:19" x14ac:dyDescent="0.3">
      <c r="A2429">
        <f t="shared" si="190"/>
        <v>2428</v>
      </c>
      <c r="B2429" t="s">
        <v>5193</v>
      </c>
      <c r="C2429" t="str">
        <f t="shared" si="188"/>
        <v>golf_g_2_GolfESA21</v>
      </c>
      <c r="D2429">
        <v>418</v>
      </c>
      <c r="E2429">
        <v>418</v>
      </c>
      <c r="F2429">
        <v>0</v>
      </c>
      <c r="G2429">
        <v>0</v>
      </c>
      <c r="H2429">
        <v>0</v>
      </c>
      <c r="I2429">
        <v>0</v>
      </c>
      <c r="J2429">
        <v>0</v>
      </c>
      <c r="K2429">
        <v>0</v>
      </c>
      <c r="L2429">
        <v>418</v>
      </c>
      <c r="M2429">
        <v>0</v>
      </c>
      <c r="N2429">
        <f>VLOOKUP(C2429,'Original PWC Results'!C:E,3,FALSE)</f>
        <v>756</v>
      </c>
      <c r="O2429">
        <f t="shared" si="191"/>
        <v>0.55291005291005291</v>
      </c>
      <c r="R2429">
        <f t="shared" si="192"/>
        <v>8</v>
      </c>
      <c r="S2429">
        <f t="shared" si="189"/>
        <v>15</v>
      </c>
    </row>
    <row r="2430" spans="1:19" x14ac:dyDescent="0.3">
      <c r="A2430">
        <f t="shared" si="190"/>
        <v>2429</v>
      </c>
      <c r="B2430" t="s">
        <v>5194</v>
      </c>
      <c r="C2430" t="str">
        <f t="shared" si="188"/>
        <v>grapes_g_2_GrapesESA20a</v>
      </c>
      <c r="D2430">
        <v>507</v>
      </c>
      <c r="E2430">
        <v>507</v>
      </c>
      <c r="F2430">
        <v>0</v>
      </c>
      <c r="G2430">
        <v>0</v>
      </c>
      <c r="H2430">
        <v>0</v>
      </c>
      <c r="I2430">
        <v>0</v>
      </c>
      <c r="J2430">
        <v>0</v>
      </c>
      <c r="K2430">
        <v>0</v>
      </c>
      <c r="L2430">
        <v>509</v>
      </c>
      <c r="M2430">
        <v>0</v>
      </c>
      <c r="N2430">
        <f>VLOOKUP(C2430,'Original PWC Results'!C:E,3,FALSE)</f>
        <v>586</v>
      </c>
      <c r="O2430">
        <f t="shared" si="191"/>
        <v>0.8651877133105802</v>
      </c>
      <c r="R2430">
        <f t="shared" si="192"/>
        <v>10</v>
      </c>
      <c r="S2430">
        <f t="shared" si="189"/>
        <v>17</v>
      </c>
    </row>
    <row r="2431" spans="1:19" x14ac:dyDescent="0.3">
      <c r="A2431">
        <f t="shared" si="190"/>
        <v>2430</v>
      </c>
      <c r="B2431" t="s">
        <v>5195</v>
      </c>
      <c r="C2431" t="str">
        <f t="shared" si="188"/>
        <v>grapes_g_2_GrapesESA20b</v>
      </c>
      <c r="D2431">
        <v>57</v>
      </c>
      <c r="E2431">
        <v>57</v>
      </c>
      <c r="F2431">
        <v>0</v>
      </c>
      <c r="G2431">
        <v>0</v>
      </c>
      <c r="H2431">
        <v>0</v>
      </c>
      <c r="I2431">
        <v>0</v>
      </c>
      <c r="J2431">
        <v>0</v>
      </c>
      <c r="K2431">
        <v>0</v>
      </c>
      <c r="L2431">
        <v>57</v>
      </c>
      <c r="M2431">
        <v>0</v>
      </c>
      <c r="N2431">
        <f>VLOOKUP(C2431,'Original PWC Results'!C:E,3,FALSE)</f>
        <v>385</v>
      </c>
      <c r="O2431">
        <f t="shared" si="191"/>
        <v>0.14805194805194805</v>
      </c>
      <c r="R2431">
        <f t="shared" si="192"/>
        <v>10</v>
      </c>
      <c r="S2431">
        <f t="shared" si="189"/>
        <v>17</v>
      </c>
    </row>
    <row r="2432" spans="1:19" x14ac:dyDescent="0.3">
      <c r="A2432">
        <f t="shared" si="190"/>
        <v>2431</v>
      </c>
      <c r="B2432" t="s">
        <v>5196</v>
      </c>
      <c r="C2432" t="str">
        <f t="shared" si="188"/>
        <v>grapes_g_2_GrapesESA1</v>
      </c>
      <c r="D2432">
        <v>394</v>
      </c>
      <c r="E2432">
        <v>394</v>
      </c>
      <c r="F2432">
        <v>0</v>
      </c>
      <c r="G2432">
        <v>0</v>
      </c>
      <c r="H2432">
        <v>0</v>
      </c>
      <c r="I2432">
        <v>0</v>
      </c>
      <c r="J2432">
        <v>0</v>
      </c>
      <c r="K2432">
        <v>0</v>
      </c>
      <c r="L2432">
        <v>650</v>
      </c>
      <c r="M2432">
        <v>0</v>
      </c>
      <c r="N2432">
        <f>VLOOKUP(C2432,'Original PWC Results'!C:E,3,FALSE)</f>
        <v>502</v>
      </c>
      <c r="O2432">
        <f t="shared" si="191"/>
        <v>0.78486055776892427</v>
      </c>
      <c r="R2432">
        <f t="shared" si="192"/>
        <v>10</v>
      </c>
      <c r="S2432">
        <f t="shared" si="189"/>
        <v>17</v>
      </c>
    </row>
    <row r="2433" spans="1:19" x14ac:dyDescent="0.3">
      <c r="A2433">
        <f t="shared" si="190"/>
        <v>2432</v>
      </c>
      <c r="B2433" t="s">
        <v>5197</v>
      </c>
      <c r="C2433" t="str">
        <f t="shared" si="188"/>
        <v>grapes_g_2_GrapesESA2</v>
      </c>
      <c r="D2433">
        <v>427</v>
      </c>
      <c r="E2433">
        <v>427</v>
      </c>
      <c r="F2433">
        <v>0</v>
      </c>
      <c r="G2433">
        <v>0</v>
      </c>
      <c r="H2433">
        <v>0</v>
      </c>
      <c r="I2433">
        <v>0</v>
      </c>
      <c r="J2433">
        <v>0</v>
      </c>
      <c r="K2433">
        <v>0</v>
      </c>
      <c r="L2433">
        <v>706</v>
      </c>
      <c r="M2433">
        <v>0</v>
      </c>
      <c r="N2433">
        <f>VLOOKUP(C2433,'Original PWC Results'!C:E,3,FALSE)</f>
        <v>471</v>
      </c>
      <c r="O2433">
        <f t="shared" si="191"/>
        <v>0.90658174097664546</v>
      </c>
      <c r="R2433">
        <f t="shared" si="192"/>
        <v>10</v>
      </c>
      <c r="S2433">
        <f t="shared" si="189"/>
        <v>17</v>
      </c>
    </row>
    <row r="2434" spans="1:19" x14ac:dyDescent="0.3">
      <c r="A2434">
        <f t="shared" si="190"/>
        <v>2433</v>
      </c>
      <c r="B2434" t="s">
        <v>5198</v>
      </c>
      <c r="C2434" t="str">
        <f t="shared" ref="C2434:C2497" si="193">LEFT(B2434,R2434-1)&amp;RIGHT(B2434,LEN(B2434)-S2434)</f>
        <v>grapes_g_2_GrapesESA3</v>
      </c>
      <c r="D2434">
        <v>615</v>
      </c>
      <c r="E2434">
        <v>615</v>
      </c>
      <c r="F2434">
        <v>0</v>
      </c>
      <c r="G2434">
        <v>0</v>
      </c>
      <c r="H2434">
        <v>0</v>
      </c>
      <c r="I2434">
        <v>0</v>
      </c>
      <c r="J2434">
        <v>0</v>
      </c>
      <c r="K2434">
        <v>0</v>
      </c>
      <c r="L2434">
        <v>779</v>
      </c>
      <c r="M2434">
        <v>0</v>
      </c>
      <c r="N2434">
        <f>VLOOKUP(C2434,'Original PWC Results'!C:E,3,FALSE)</f>
        <v>701</v>
      </c>
      <c r="O2434">
        <f t="shared" si="191"/>
        <v>0.87731811697574891</v>
      </c>
      <c r="R2434">
        <f t="shared" si="192"/>
        <v>10</v>
      </c>
      <c r="S2434">
        <f t="shared" ref="S2434:S2497" si="194">SEARCH("_",B2434,SEARCH("_",B2434,R2434+1)+1)</f>
        <v>17</v>
      </c>
    </row>
    <row r="2435" spans="1:19" x14ac:dyDescent="0.3">
      <c r="A2435">
        <f t="shared" si="190"/>
        <v>2434</v>
      </c>
      <c r="B2435" t="s">
        <v>5199</v>
      </c>
      <c r="C2435" t="str">
        <f t="shared" si="193"/>
        <v>grapes_g_2_GrapesESA4</v>
      </c>
      <c r="D2435">
        <v>413</v>
      </c>
      <c r="E2435">
        <v>413</v>
      </c>
      <c r="F2435">
        <v>0</v>
      </c>
      <c r="G2435">
        <v>0</v>
      </c>
      <c r="H2435">
        <v>0</v>
      </c>
      <c r="I2435">
        <v>0</v>
      </c>
      <c r="J2435">
        <v>0</v>
      </c>
      <c r="K2435">
        <v>0</v>
      </c>
      <c r="L2435">
        <v>735</v>
      </c>
      <c r="M2435">
        <v>0</v>
      </c>
      <c r="N2435">
        <f>VLOOKUP(C2435,'Original PWC Results'!C:E,3,FALSE)</f>
        <v>551</v>
      </c>
      <c r="O2435">
        <f t="shared" si="191"/>
        <v>0.74954627949183306</v>
      </c>
      <c r="R2435">
        <f t="shared" si="192"/>
        <v>10</v>
      </c>
      <c r="S2435">
        <f t="shared" si="194"/>
        <v>17</v>
      </c>
    </row>
    <row r="2436" spans="1:19" x14ac:dyDescent="0.3">
      <c r="A2436">
        <f t="shared" ref="A2436:A2499" si="195">A2435+1</f>
        <v>2435</v>
      </c>
      <c r="B2436" t="s">
        <v>5200</v>
      </c>
      <c r="C2436" t="str">
        <f t="shared" si="193"/>
        <v>grapes_g_2_GrapesESA5</v>
      </c>
      <c r="D2436">
        <v>604</v>
      </c>
      <c r="E2436">
        <v>604</v>
      </c>
      <c r="F2436">
        <v>0</v>
      </c>
      <c r="G2436">
        <v>0</v>
      </c>
      <c r="H2436">
        <v>0</v>
      </c>
      <c r="I2436">
        <v>0</v>
      </c>
      <c r="J2436">
        <v>0</v>
      </c>
      <c r="K2436">
        <v>0</v>
      </c>
      <c r="L2436">
        <v>1094</v>
      </c>
      <c r="M2436">
        <v>0</v>
      </c>
      <c r="N2436">
        <f>VLOOKUP(C2436,'Original PWC Results'!C:E,3,FALSE)</f>
        <v>715</v>
      </c>
      <c r="O2436">
        <f t="shared" ref="O2436:O2469" si="196">E2436/N2436</f>
        <v>0.84475524475524477</v>
      </c>
      <c r="R2436">
        <f t="shared" ref="R2436:R2469" si="197">SEARCH("run",B2436)</f>
        <v>10</v>
      </c>
      <c r="S2436">
        <f t="shared" si="194"/>
        <v>17</v>
      </c>
    </row>
    <row r="2437" spans="1:19" x14ac:dyDescent="0.3">
      <c r="A2437">
        <f t="shared" si="195"/>
        <v>2436</v>
      </c>
      <c r="B2437" t="s">
        <v>5201</v>
      </c>
      <c r="C2437" t="str">
        <f t="shared" si="193"/>
        <v>grapes_g_2_GrapesESA6</v>
      </c>
      <c r="D2437">
        <v>678</v>
      </c>
      <c r="E2437">
        <v>678</v>
      </c>
      <c r="F2437">
        <v>0</v>
      </c>
      <c r="G2437">
        <v>0</v>
      </c>
      <c r="H2437">
        <v>0</v>
      </c>
      <c r="I2437">
        <v>0</v>
      </c>
      <c r="J2437">
        <v>0</v>
      </c>
      <c r="K2437">
        <v>0</v>
      </c>
      <c r="L2437">
        <v>1083</v>
      </c>
      <c r="M2437">
        <v>0</v>
      </c>
      <c r="N2437">
        <f>VLOOKUP(C2437,'Original PWC Results'!C:E,3,FALSE)</f>
        <v>785</v>
      </c>
      <c r="O2437">
        <f t="shared" si="196"/>
        <v>0.8636942675159236</v>
      </c>
      <c r="R2437">
        <f t="shared" si="197"/>
        <v>10</v>
      </c>
      <c r="S2437">
        <f t="shared" si="194"/>
        <v>17</v>
      </c>
    </row>
    <row r="2438" spans="1:19" x14ac:dyDescent="0.3">
      <c r="A2438">
        <f t="shared" si="195"/>
        <v>2437</v>
      </c>
      <c r="B2438" t="s">
        <v>5202</v>
      </c>
      <c r="C2438" t="str">
        <f t="shared" si="193"/>
        <v>grapes_g_2_GrapesESA7</v>
      </c>
      <c r="D2438">
        <v>536</v>
      </c>
      <c r="E2438">
        <v>536</v>
      </c>
      <c r="F2438">
        <v>0</v>
      </c>
      <c r="G2438">
        <v>0</v>
      </c>
      <c r="H2438">
        <v>0</v>
      </c>
      <c r="I2438">
        <v>0</v>
      </c>
      <c r="J2438">
        <v>0</v>
      </c>
      <c r="K2438">
        <v>0</v>
      </c>
      <c r="L2438">
        <v>846</v>
      </c>
      <c r="M2438">
        <v>0</v>
      </c>
      <c r="N2438">
        <f>VLOOKUP(C2438,'Original PWC Results'!C:E,3,FALSE)</f>
        <v>600</v>
      </c>
      <c r="O2438">
        <f t="shared" si="196"/>
        <v>0.89333333333333331</v>
      </c>
      <c r="R2438">
        <f t="shared" si="197"/>
        <v>10</v>
      </c>
      <c r="S2438">
        <f t="shared" si="194"/>
        <v>17</v>
      </c>
    </row>
    <row r="2439" spans="1:19" x14ac:dyDescent="0.3">
      <c r="A2439">
        <f t="shared" si="195"/>
        <v>2438</v>
      </c>
      <c r="B2439" t="s">
        <v>5203</v>
      </c>
      <c r="C2439" t="str">
        <f t="shared" si="193"/>
        <v>grapes_g_2_GrapesESA8</v>
      </c>
      <c r="D2439">
        <v>406</v>
      </c>
      <c r="E2439">
        <v>406</v>
      </c>
      <c r="F2439">
        <v>0</v>
      </c>
      <c r="G2439">
        <v>0</v>
      </c>
      <c r="H2439">
        <v>0</v>
      </c>
      <c r="I2439">
        <v>0</v>
      </c>
      <c r="J2439">
        <v>0</v>
      </c>
      <c r="K2439">
        <v>0</v>
      </c>
      <c r="L2439">
        <v>625</v>
      </c>
      <c r="M2439">
        <v>0</v>
      </c>
      <c r="N2439">
        <f>VLOOKUP(C2439,'Original PWC Results'!C:E,3,FALSE)</f>
        <v>450</v>
      </c>
      <c r="O2439">
        <f t="shared" si="196"/>
        <v>0.90222222222222226</v>
      </c>
      <c r="R2439">
        <f t="shared" si="197"/>
        <v>10</v>
      </c>
      <c r="S2439">
        <f t="shared" si="194"/>
        <v>17</v>
      </c>
    </row>
    <row r="2440" spans="1:19" x14ac:dyDescent="0.3">
      <c r="A2440">
        <f t="shared" si="195"/>
        <v>2439</v>
      </c>
      <c r="B2440" t="s">
        <v>5204</v>
      </c>
      <c r="C2440" t="str">
        <f t="shared" si="193"/>
        <v>grapes_g_2_GrapesESA9</v>
      </c>
      <c r="D2440">
        <v>458</v>
      </c>
      <c r="E2440">
        <v>458</v>
      </c>
      <c r="F2440">
        <v>0</v>
      </c>
      <c r="G2440">
        <v>0</v>
      </c>
      <c r="H2440">
        <v>0</v>
      </c>
      <c r="I2440">
        <v>0</v>
      </c>
      <c r="J2440">
        <v>0</v>
      </c>
      <c r="K2440">
        <v>0</v>
      </c>
      <c r="L2440">
        <v>717</v>
      </c>
      <c r="M2440">
        <v>0</v>
      </c>
      <c r="N2440">
        <f>VLOOKUP(C2440,'Original PWC Results'!C:E,3,FALSE)</f>
        <v>589</v>
      </c>
      <c r="O2440">
        <f t="shared" si="196"/>
        <v>0.77758913412563668</v>
      </c>
      <c r="R2440">
        <f t="shared" si="197"/>
        <v>10</v>
      </c>
      <c r="S2440">
        <f t="shared" si="194"/>
        <v>17</v>
      </c>
    </row>
    <row r="2441" spans="1:19" x14ac:dyDescent="0.3">
      <c r="A2441">
        <f t="shared" si="195"/>
        <v>2440</v>
      </c>
      <c r="B2441" t="s">
        <v>5205</v>
      </c>
      <c r="C2441" t="str">
        <f t="shared" si="193"/>
        <v>grapes_g_2_GrapesESA10a</v>
      </c>
      <c r="D2441">
        <v>484</v>
      </c>
      <c r="E2441">
        <v>484</v>
      </c>
      <c r="F2441">
        <v>0</v>
      </c>
      <c r="G2441">
        <v>0</v>
      </c>
      <c r="H2441">
        <v>0</v>
      </c>
      <c r="I2441">
        <v>0</v>
      </c>
      <c r="J2441">
        <v>0</v>
      </c>
      <c r="K2441">
        <v>0</v>
      </c>
      <c r="L2441">
        <v>677</v>
      </c>
      <c r="M2441">
        <v>0</v>
      </c>
      <c r="N2441">
        <f>VLOOKUP(C2441,'Original PWC Results'!C:E,3,FALSE)</f>
        <v>580</v>
      </c>
      <c r="O2441">
        <f t="shared" si="196"/>
        <v>0.83448275862068966</v>
      </c>
      <c r="R2441">
        <f t="shared" si="197"/>
        <v>10</v>
      </c>
      <c r="S2441">
        <f t="shared" si="194"/>
        <v>17</v>
      </c>
    </row>
    <row r="2442" spans="1:19" x14ac:dyDescent="0.3">
      <c r="A2442">
        <f t="shared" si="195"/>
        <v>2441</v>
      </c>
      <c r="B2442" t="s">
        <v>5206</v>
      </c>
      <c r="C2442" t="str">
        <f t="shared" si="193"/>
        <v>grapes_g_2_GrapesESA10b</v>
      </c>
      <c r="D2442">
        <v>723</v>
      </c>
      <c r="E2442">
        <v>723</v>
      </c>
      <c r="F2442">
        <v>0</v>
      </c>
      <c r="G2442">
        <v>0</v>
      </c>
      <c r="H2442">
        <v>0</v>
      </c>
      <c r="I2442">
        <v>0</v>
      </c>
      <c r="J2442">
        <v>0</v>
      </c>
      <c r="K2442">
        <v>0</v>
      </c>
      <c r="L2442">
        <v>1252</v>
      </c>
      <c r="M2442">
        <v>0</v>
      </c>
      <c r="N2442">
        <f>VLOOKUP(C2442,'Original PWC Results'!C:E,3,FALSE)</f>
        <v>782</v>
      </c>
      <c r="O2442">
        <f t="shared" si="196"/>
        <v>0.92455242966751916</v>
      </c>
      <c r="R2442">
        <f t="shared" si="197"/>
        <v>10</v>
      </c>
      <c r="S2442">
        <f t="shared" si="194"/>
        <v>17</v>
      </c>
    </row>
    <row r="2443" spans="1:19" x14ac:dyDescent="0.3">
      <c r="A2443">
        <f t="shared" si="195"/>
        <v>2442</v>
      </c>
      <c r="B2443" t="s">
        <v>5207</v>
      </c>
      <c r="C2443" t="str">
        <f t="shared" si="193"/>
        <v>grapes_g_2_GrapesESA11a</v>
      </c>
      <c r="D2443">
        <v>643</v>
      </c>
      <c r="E2443">
        <v>643</v>
      </c>
      <c r="F2443">
        <v>0</v>
      </c>
      <c r="G2443">
        <v>0</v>
      </c>
      <c r="H2443">
        <v>0</v>
      </c>
      <c r="I2443">
        <v>0</v>
      </c>
      <c r="J2443">
        <v>0</v>
      </c>
      <c r="K2443">
        <v>0</v>
      </c>
      <c r="L2443">
        <v>1049</v>
      </c>
      <c r="M2443">
        <v>0</v>
      </c>
      <c r="N2443">
        <f>VLOOKUP(C2443,'Original PWC Results'!C:E,3,FALSE)</f>
        <v>802</v>
      </c>
      <c r="O2443">
        <f t="shared" si="196"/>
        <v>0.80174563591022441</v>
      </c>
      <c r="R2443">
        <f t="shared" si="197"/>
        <v>10</v>
      </c>
      <c r="S2443">
        <f t="shared" si="194"/>
        <v>17</v>
      </c>
    </row>
    <row r="2444" spans="1:19" x14ac:dyDescent="0.3">
      <c r="A2444">
        <f t="shared" si="195"/>
        <v>2443</v>
      </c>
      <c r="B2444" t="s">
        <v>5208</v>
      </c>
      <c r="C2444" t="str">
        <f t="shared" si="193"/>
        <v>grapes_g_2_GrapesESA11b</v>
      </c>
      <c r="D2444">
        <v>431</v>
      </c>
      <c r="E2444">
        <v>431</v>
      </c>
      <c r="F2444">
        <v>0</v>
      </c>
      <c r="G2444">
        <v>0</v>
      </c>
      <c r="H2444">
        <v>0</v>
      </c>
      <c r="I2444">
        <v>0</v>
      </c>
      <c r="J2444">
        <v>0</v>
      </c>
      <c r="K2444">
        <v>0</v>
      </c>
      <c r="L2444">
        <v>642</v>
      </c>
      <c r="M2444">
        <v>0</v>
      </c>
      <c r="N2444">
        <f>VLOOKUP(C2444,'Original PWC Results'!C:E,3,FALSE)</f>
        <v>537</v>
      </c>
      <c r="O2444">
        <f t="shared" si="196"/>
        <v>0.8026070763500931</v>
      </c>
      <c r="R2444">
        <f t="shared" si="197"/>
        <v>10</v>
      </c>
      <c r="S2444">
        <f t="shared" si="194"/>
        <v>17</v>
      </c>
    </row>
    <row r="2445" spans="1:19" x14ac:dyDescent="0.3">
      <c r="A2445">
        <f t="shared" si="195"/>
        <v>2444</v>
      </c>
      <c r="B2445" t="s">
        <v>5209</v>
      </c>
      <c r="C2445" t="str">
        <f t="shared" si="193"/>
        <v>grapes_g_2_GrapesESA12a</v>
      </c>
      <c r="D2445">
        <v>753</v>
      </c>
      <c r="E2445">
        <v>753</v>
      </c>
      <c r="F2445">
        <v>0</v>
      </c>
      <c r="G2445">
        <v>0</v>
      </c>
      <c r="H2445">
        <v>0</v>
      </c>
      <c r="I2445">
        <v>0</v>
      </c>
      <c r="J2445">
        <v>0</v>
      </c>
      <c r="K2445">
        <v>0</v>
      </c>
      <c r="L2445">
        <v>1497</v>
      </c>
      <c r="M2445">
        <v>0</v>
      </c>
      <c r="N2445">
        <f>VLOOKUP(C2445,'Original PWC Results'!C:E,3,FALSE)</f>
        <v>759</v>
      </c>
      <c r="O2445">
        <f t="shared" si="196"/>
        <v>0.9920948616600791</v>
      </c>
      <c r="R2445">
        <f t="shared" si="197"/>
        <v>10</v>
      </c>
      <c r="S2445">
        <f t="shared" si="194"/>
        <v>17</v>
      </c>
    </row>
    <row r="2446" spans="1:19" x14ac:dyDescent="0.3">
      <c r="A2446">
        <f t="shared" si="195"/>
        <v>2445</v>
      </c>
      <c r="B2446" t="s">
        <v>5210</v>
      </c>
      <c r="C2446" t="str">
        <f t="shared" si="193"/>
        <v>grapes_g_2_GrapesESA12b</v>
      </c>
      <c r="D2446">
        <v>733</v>
      </c>
      <c r="E2446">
        <v>733</v>
      </c>
      <c r="F2446">
        <v>0</v>
      </c>
      <c r="G2446">
        <v>0</v>
      </c>
      <c r="H2446">
        <v>0</v>
      </c>
      <c r="I2446">
        <v>0</v>
      </c>
      <c r="J2446">
        <v>0</v>
      </c>
      <c r="K2446">
        <v>0</v>
      </c>
      <c r="L2446">
        <v>1298</v>
      </c>
      <c r="M2446">
        <v>0</v>
      </c>
      <c r="N2446">
        <f>VLOOKUP(C2446,'Original PWC Results'!C:E,3,FALSE)</f>
        <v>828</v>
      </c>
      <c r="O2446">
        <f t="shared" si="196"/>
        <v>0.88526570048309183</v>
      </c>
      <c r="R2446">
        <f t="shared" si="197"/>
        <v>10</v>
      </c>
      <c r="S2446">
        <f t="shared" si="194"/>
        <v>17</v>
      </c>
    </row>
    <row r="2447" spans="1:19" x14ac:dyDescent="0.3">
      <c r="A2447">
        <f t="shared" si="195"/>
        <v>2446</v>
      </c>
      <c r="B2447" t="s">
        <v>5211</v>
      </c>
      <c r="C2447" t="str">
        <f t="shared" si="193"/>
        <v>grapes_g_2_GrapesESA13</v>
      </c>
      <c r="D2447">
        <v>382</v>
      </c>
      <c r="E2447">
        <v>382</v>
      </c>
      <c r="F2447">
        <v>0</v>
      </c>
      <c r="G2447">
        <v>0</v>
      </c>
      <c r="H2447">
        <v>0</v>
      </c>
      <c r="I2447">
        <v>0</v>
      </c>
      <c r="J2447">
        <v>0</v>
      </c>
      <c r="K2447">
        <v>0</v>
      </c>
      <c r="L2447">
        <v>468</v>
      </c>
      <c r="M2447">
        <v>0</v>
      </c>
      <c r="N2447">
        <f>VLOOKUP(C2447,'Original PWC Results'!C:E,3,FALSE)</f>
        <v>478</v>
      </c>
      <c r="O2447">
        <f t="shared" si="196"/>
        <v>0.79916317991631802</v>
      </c>
      <c r="R2447">
        <f t="shared" si="197"/>
        <v>10</v>
      </c>
      <c r="S2447">
        <f t="shared" si="194"/>
        <v>17</v>
      </c>
    </row>
    <row r="2448" spans="1:19" x14ac:dyDescent="0.3">
      <c r="A2448">
        <f t="shared" si="195"/>
        <v>2447</v>
      </c>
      <c r="B2448" t="s">
        <v>5212</v>
      </c>
      <c r="C2448" t="str">
        <f t="shared" si="193"/>
        <v>grapes_g_2_GrapesESA14</v>
      </c>
      <c r="D2448">
        <v>661</v>
      </c>
      <c r="E2448">
        <v>661</v>
      </c>
      <c r="F2448">
        <v>0</v>
      </c>
      <c r="G2448">
        <v>0</v>
      </c>
      <c r="H2448">
        <v>0</v>
      </c>
      <c r="I2448">
        <v>0</v>
      </c>
      <c r="J2448">
        <v>0</v>
      </c>
      <c r="K2448">
        <v>0</v>
      </c>
      <c r="L2448">
        <v>1088</v>
      </c>
      <c r="M2448">
        <v>0</v>
      </c>
      <c r="N2448">
        <f>VLOOKUP(C2448,'Original PWC Results'!C:E,3,FALSE)</f>
        <v>875</v>
      </c>
      <c r="O2448">
        <f t="shared" si="196"/>
        <v>0.75542857142857145</v>
      </c>
      <c r="R2448">
        <f t="shared" si="197"/>
        <v>10</v>
      </c>
      <c r="S2448">
        <f t="shared" si="194"/>
        <v>17</v>
      </c>
    </row>
    <row r="2449" spans="1:19" x14ac:dyDescent="0.3">
      <c r="A2449">
        <f t="shared" si="195"/>
        <v>2448</v>
      </c>
      <c r="B2449" t="s">
        <v>5213</v>
      </c>
      <c r="C2449" t="str">
        <f t="shared" si="193"/>
        <v>grapes_g_2_GrapesESA15a</v>
      </c>
      <c r="D2449">
        <v>474</v>
      </c>
      <c r="E2449">
        <v>474</v>
      </c>
      <c r="F2449">
        <v>0</v>
      </c>
      <c r="G2449">
        <v>0</v>
      </c>
      <c r="H2449">
        <v>0</v>
      </c>
      <c r="I2449">
        <v>0</v>
      </c>
      <c r="J2449">
        <v>0</v>
      </c>
      <c r="K2449">
        <v>0</v>
      </c>
      <c r="L2449">
        <v>476</v>
      </c>
      <c r="M2449">
        <v>0</v>
      </c>
      <c r="N2449">
        <f>VLOOKUP(C2449,'Original PWC Results'!C:E,3,FALSE)</f>
        <v>552</v>
      </c>
      <c r="O2449">
        <f t="shared" si="196"/>
        <v>0.85869565217391308</v>
      </c>
      <c r="R2449">
        <f t="shared" si="197"/>
        <v>10</v>
      </c>
      <c r="S2449">
        <f t="shared" si="194"/>
        <v>17</v>
      </c>
    </row>
    <row r="2450" spans="1:19" x14ac:dyDescent="0.3">
      <c r="A2450">
        <f t="shared" si="195"/>
        <v>2449</v>
      </c>
      <c r="B2450" t="s">
        <v>5214</v>
      </c>
      <c r="C2450" t="str">
        <f t="shared" si="193"/>
        <v>grapes_g_2_GrapesESA15b</v>
      </c>
      <c r="D2450">
        <v>331</v>
      </c>
      <c r="E2450">
        <v>331</v>
      </c>
      <c r="F2450">
        <v>0</v>
      </c>
      <c r="G2450">
        <v>0</v>
      </c>
      <c r="H2450">
        <v>0</v>
      </c>
      <c r="I2450">
        <v>0</v>
      </c>
      <c r="J2450">
        <v>0</v>
      </c>
      <c r="K2450">
        <v>0</v>
      </c>
      <c r="L2450">
        <v>332</v>
      </c>
      <c r="M2450">
        <v>0</v>
      </c>
      <c r="N2450">
        <f>VLOOKUP(C2450,'Original PWC Results'!C:E,3,FALSE)</f>
        <v>433</v>
      </c>
      <c r="O2450">
        <f t="shared" si="196"/>
        <v>0.76443418013856812</v>
      </c>
      <c r="R2450">
        <f t="shared" si="197"/>
        <v>10</v>
      </c>
      <c r="S2450">
        <f t="shared" si="194"/>
        <v>17</v>
      </c>
    </row>
    <row r="2451" spans="1:19" x14ac:dyDescent="0.3">
      <c r="A2451">
        <f t="shared" si="195"/>
        <v>2450</v>
      </c>
      <c r="B2451" t="s">
        <v>5215</v>
      </c>
      <c r="C2451" t="str">
        <f t="shared" si="193"/>
        <v>grapes_g_2_GrapesESA16a</v>
      </c>
      <c r="D2451">
        <v>384</v>
      </c>
      <c r="E2451">
        <v>384</v>
      </c>
      <c r="F2451">
        <v>0</v>
      </c>
      <c r="G2451">
        <v>0</v>
      </c>
      <c r="H2451">
        <v>0</v>
      </c>
      <c r="I2451">
        <v>0</v>
      </c>
      <c r="J2451">
        <v>0</v>
      </c>
      <c r="K2451">
        <v>0</v>
      </c>
      <c r="L2451">
        <v>386</v>
      </c>
      <c r="M2451">
        <v>0</v>
      </c>
      <c r="N2451">
        <f>VLOOKUP(C2451,'Original PWC Results'!C:E,3,FALSE)</f>
        <v>570</v>
      </c>
      <c r="O2451">
        <f t="shared" si="196"/>
        <v>0.67368421052631577</v>
      </c>
      <c r="R2451">
        <f t="shared" si="197"/>
        <v>10</v>
      </c>
      <c r="S2451">
        <f t="shared" si="194"/>
        <v>17</v>
      </c>
    </row>
    <row r="2452" spans="1:19" x14ac:dyDescent="0.3">
      <c r="A2452">
        <f t="shared" si="195"/>
        <v>2451</v>
      </c>
      <c r="B2452" t="s">
        <v>5216</v>
      </c>
      <c r="C2452" t="str">
        <f t="shared" si="193"/>
        <v>grapes_g_2_GrapesESA16b</v>
      </c>
      <c r="D2452">
        <v>1</v>
      </c>
      <c r="E2452">
        <v>1</v>
      </c>
      <c r="F2452">
        <v>0</v>
      </c>
      <c r="G2452">
        <v>0</v>
      </c>
      <c r="H2452">
        <v>0</v>
      </c>
      <c r="I2452">
        <v>0</v>
      </c>
      <c r="J2452">
        <v>0</v>
      </c>
      <c r="K2452">
        <v>0</v>
      </c>
      <c r="L2452">
        <v>1</v>
      </c>
      <c r="M2452">
        <v>0</v>
      </c>
      <c r="N2452">
        <f>VLOOKUP(C2452,'Original PWC Results'!C:E,3,FALSE)</f>
        <v>518</v>
      </c>
      <c r="O2452">
        <f t="shared" si="196"/>
        <v>1.9305019305019305E-3</v>
      </c>
      <c r="R2452">
        <f t="shared" si="197"/>
        <v>10</v>
      </c>
      <c r="S2452">
        <f t="shared" si="194"/>
        <v>17</v>
      </c>
    </row>
    <row r="2453" spans="1:19" x14ac:dyDescent="0.3">
      <c r="A2453">
        <f t="shared" si="195"/>
        <v>2452</v>
      </c>
      <c r="B2453" t="s">
        <v>5217</v>
      </c>
      <c r="C2453" t="str">
        <f t="shared" si="193"/>
        <v>grapes_g_2_GrapesESA17a</v>
      </c>
      <c r="D2453">
        <v>803</v>
      </c>
      <c r="E2453">
        <v>803</v>
      </c>
      <c r="F2453">
        <v>0</v>
      </c>
      <c r="G2453">
        <v>0</v>
      </c>
      <c r="H2453">
        <v>0</v>
      </c>
      <c r="I2453">
        <v>0</v>
      </c>
      <c r="J2453">
        <v>0</v>
      </c>
      <c r="K2453">
        <v>0</v>
      </c>
      <c r="L2453">
        <v>828</v>
      </c>
      <c r="M2453">
        <v>0</v>
      </c>
      <c r="N2453">
        <f>VLOOKUP(C2453,'Original PWC Results'!C:E,3,FALSE)</f>
        <v>927</v>
      </c>
      <c r="O2453">
        <f t="shared" si="196"/>
        <v>0.86623516720604099</v>
      </c>
      <c r="R2453">
        <f t="shared" si="197"/>
        <v>10</v>
      </c>
      <c r="S2453">
        <f t="shared" si="194"/>
        <v>17</v>
      </c>
    </row>
    <row r="2454" spans="1:19" x14ac:dyDescent="0.3">
      <c r="A2454">
        <f t="shared" si="195"/>
        <v>2453</v>
      </c>
      <c r="B2454" t="s">
        <v>5218</v>
      </c>
      <c r="C2454" t="str">
        <f t="shared" si="193"/>
        <v>grapes_g_2_GrapesESA17b</v>
      </c>
      <c r="D2454">
        <v>405</v>
      </c>
      <c r="E2454">
        <v>405</v>
      </c>
      <c r="F2454">
        <v>0</v>
      </c>
      <c r="G2454">
        <v>0</v>
      </c>
      <c r="H2454">
        <v>0</v>
      </c>
      <c r="I2454">
        <v>0</v>
      </c>
      <c r="J2454">
        <v>0</v>
      </c>
      <c r="K2454">
        <v>0</v>
      </c>
      <c r="L2454">
        <v>413</v>
      </c>
      <c r="M2454">
        <v>0</v>
      </c>
      <c r="N2454">
        <f>VLOOKUP(C2454,'Original PWC Results'!C:E,3,FALSE)</f>
        <v>699</v>
      </c>
      <c r="O2454">
        <f t="shared" si="196"/>
        <v>0.57939914163090134</v>
      </c>
      <c r="R2454">
        <f t="shared" si="197"/>
        <v>10</v>
      </c>
      <c r="S2454">
        <f t="shared" si="194"/>
        <v>17</v>
      </c>
    </row>
    <row r="2455" spans="1:19" x14ac:dyDescent="0.3">
      <c r="A2455">
        <f t="shared" si="195"/>
        <v>2454</v>
      </c>
      <c r="B2455" t="s">
        <v>5219</v>
      </c>
      <c r="C2455" t="str">
        <f t="shared" si="193"/>
        <v>grapes_g_2_GrapesESA18a</v>
      </c>
      <c r="D2455">
        <v>369</v>
      </c>
      <c r="E2455">
        <v>369</v>
      </c>
      <c r="F2455">
        <v>0</v>
      </c>
      <c r="G2455">
        <v>0</v>
      </c>
      <c r="H2455">
        <v>0</v>
      </c>
      <c r="I2455">
        <v>0</v>
      </c>
      <c r="J2455">
        <v>0</v>
      </c>
      <c r="K2455">
        <v>0</v>
      </c>
      <c r="L2455">
        <v>370</v>
      </c>
      <c r="M2455">
        <v>0</v>
      </c>
      <c r="N2455">
        <f>VLOOKUP(C2455,'Original PWC Results'!C:E,3,FALSE)</f>
        <v>685</v>
      </c>
      <c r="O2455">
        <f t="shared" si="196"/>
        <v>0.53868613138686128</v>
      </c>
      <c r="R2455">
        <f t="shared" si="197"/>
        <v>10</v>
      </c>
      <c r="S2455">
        <f t="shared" si="194"/>
        <v>17</v>
      </c>
    </row>
    <row r="2456" spans="1:19" x14ac:dyDescent="0.3">
      <c r="A2456">
        <f t="shared" si="195"/>
        <v>2455</v>
      </c>
      <c r="B2456" t="s">
        <v>5220</v>
      </c>
      <c r="C2456" t="str">
        <f t="shared" si="193"/>
        <v>grapes_g_2_GrapesESA18b</v>
      </c>
      <c r="D2456">
        <v>422</v>
      </c>
      <c r="E2456">
        <v>422</v>
      </c>
      <c r="F2456">
        <v>0</v>
      </c>
      <c r="G2456">
        <v>0</v>
      </c>
      <c r="H2456">
        <v>0</v>
      </c>
      <c r="I2456">
        <v>0</v>
      </c>
      <c r="J2456">
        <v>0</v>
      </c>
      <c r="K2456">
        <v>0</v>
      </c>
      <c r="L2456">
        <v>424</v>
      </c>
      <c r="M2456">
        <v>0</v>
      </c>
      <c r="N2456">
        <f>VLOOKUP(C2456,'Original PWC Results'!C:E,3,FALSE)</f>
        <v>544</v>
      </c>
      <c r="O2456">
        <f t="shared" si="196"/>
        <v>0.77573529411764708</v>
      </c>
      <c r="R2456">
        <f t="shared" si="197"/>
        <v>10</v>
      </c>
      <c r="S2456">
        <f t="shared" si="194"/>
        <v>17</v>
      </c>
    </row>
    <row r="2457" spans="1:19" x14ac:dyDescent="0.3">
      <c r="A2457">
        <f t="shared" si="195"/>
        <v>2456</v>
      </c>
      <c r="B2457" t="s">
        <v>5221</v>
      </c>
      <c r="C2457" t="str">
        <f t="shared" si="193"/>
        <v>legumes_g_2_VegetableESA1</v>
      </c>
      <c r="D2457">
        <v>450</v>
      </c>
      <c r="E2457">
        <v>450</v>
      </c>
      <c r="F2457">
        <v>0</v>
      </c>
      <c r="G2457">
        <v>0</v>
      </c>
      <c r="H2457">
        <v>0</v>
      </c>
      <c r="I2457">
        <v>0</v>
      </c>
      <c r="J2457">
        <v>0</v>
      </c>
      <c r="K2457">
        <v>0</v>
      </c>
      <c r="L2457">
        <v>729</v>
      </c>
      <c r="M2457">
        <v>0</v>
      </c>
      <c r="N2457">
        <f>VLOOKUP(C2457,'Original PWC Results'!C:E,3,FALSE)</f>
        <v>455</v>
      </c>
      <c r="O2457">
        <f t="shared" si="196"/>
        <v>0.98901098901098905</v>
      </c>
      <c r="R2457">
        <f t="shared" si="197"/>
        <v>11</v>
      </c>
      <c r="S2457">
        <f t="shared" si="194"/>
        <v>18</v>
      </c>
    </row>
    <row r="2458" spans="1:19" x14ac:dyDescent="0.3">
      <c r="A2458">
        <f t="shared" si="195"/>
        <v>2457</v>
      </c>
      <c r="B2458" t="s">
        <v>5222</v>
      </c>
      <c r="C2458" t="str">
        <f t="shared" si="193"/>
        <v>legumes_g_2_VegetableESA2</v>
      </c>
      <c r="D2458">
        <v>638</v>
      </c>
      <c r="E2458">
        <v>638</v>
      </c>
      <c r="F2458">
        <v>0</v>
      </c>
      <c r="G2458">
        <v>0</v>
      </c>
      <c r="H2458">
        <v>0</v>
      </c>
      <c r="I2458">
        <v>0</v>
      </c>
      <c r="J2458">
        <v>0</v>
      </c>
      <c r="K2458">
        <v>0</v>
      </c>
      <c r="L2458">
        <v>680</v>
      </c>
      <c r="M2458">
        <v>0</v>
      </c>
      <c r="N2458">
        <f>VLOOKUP(C2458,'Original PWC Results'!C:E,3,FALSE)</f>
        <v>672</v>
      </c>
      <c r="O2458">
        <f t="shared" si="196"/>
        <v>0.94940476190476186</v>
      </c>
      <c r="R2458">
        <f t="shared" si="197"/>
        <v>11</v>
      </c>
      <c r="S2458">
        <f t="shared" si="194"/>
        <v>18</v>
      </c>
    </row>
    <row r="2459" spans="1:19" x14ac:dyDescent="0.3">
      <c r="A2459">
        <f t="shared" si="195"/>
        <v>2458</v>
      </c>
      <c r="B2459" t="s">
        <v>5223</v>
      </c>
      <c r="C2459" t="str">
        <f t="shared" si="193"/>
        <v>legumes_g_2_VegetableESA3</v>
      </c>
      <c r="D2459">
        <v>454</v>
      </c>
      <c r="E2459">
        <v>454</v>
      </c>
      <c r="F2459">
        <v>0</v>
      </c>
      <c r="G2459">
        <v>0</v>
      </c>
      <c r="H2459">
        <v>0</v>
      </c>
      <c r="I2459">
        <v>0</v>
      </c>
      <c r="J2459">
        <v>0</v>
      </c>
      <c r="K2459">
        <v>0</v>
      </c>
      <c r="L2459">
        <v>459</v>
      </c>
      <c r="M2459">
        <v>0</v>
      </c>
      <c r="N2459">
        <f>VLOOKUP(C2459,'Original PWC Results'!C:E,3,FALSE)</f>
        <v>463</v>
      </c>
      <c r="O2459">
        <f t="shared" si="196"/>
        <v>0.98056155507559395</v>
      </c>
      <c r="R2459">
        <f t="shared" si="197"/>
        <v>11</v>
      </c>
      <c r="S2459">
        <f t="shared" si="194"/>
        <v>18</v>
      </c>
    </row>
    <row r="2460" spans="1:19" x14ac:dyDescent="0.3">
      <c r="A2460">
        <f t="shared" si="195"/>
        <v>2459</v>
      </c>
      <c r="B2460" t="s">
        <v>5224</v>
      </c>
      <c r="C2460" t="str">
        <f t="shared" si="193"/>
        <v>legumes_g_2_VegetableESA4</v>
      </c>
      <c r="D2460">
        <v>498</v>
      </c>
      <c r="E2460">
        <v>498</v>
      </c>
      <c r="F2460">
        <v>0</v>
      </c>
      <c r="G2460">
        <v>0</v>
      </c>
      <c r="H2460">
        <v>0</v>
      </c>
      <c r="I2460">
        <v>0</v>
      </c>
      <c r="J2460">
        <v>0</v>
      </c>
      <c r="K2460">
        <v>0</v>
      </c>
      <c r="L2460">
        <v>498</v>
      </c>
      <c r="M2460">
        <v>0</v>
      </c>
      <c r="N2460">
        <f>VLOOKUP(C2460,'Original PWC Results'!C:E,3,FALSE)</f>
        <v>566</v>
      </c>
      <c r="O2460">
        <f t="shared" si="196"/>
        <v>0.87985865724381629</v>
      </c>
      <c r="R2460">
        <f t="shared" si="197"/>
        <v>11</v>
      </c>
      <c r="S2460">
        <f t="shared" si="194"/>
        <v>18</v>
      </c>
    </row>
    <row r="2461" spans="1:19" x14ac:dyDescent="0.3">
      <c r="A2461">
        <f t="shared" si="195"/>
        <v>2460</v>
      </c>
      <c r="B2461" t="s">
        <v>5225</v>
      </c>
      <c r="C2461" t="str">
        <f t="shared" si="193"/>
        <v>legumes_g_2_VegetableESA5</v>
      </c>
      <c r="D2461">
        <v>634</v>
      </c>
      <c r="E2461">
        <v>634</v>
      </c>
      <c r="F2461">
        <v>0</v>
      </c>
      <c r="G2461">
        <v>0</v>
      </c>
      <c r="H2461">
        <v>0</v>
      </c>
      <c r="I2461">
        <v>0</v>
      </c>
      <c r="J2461">
        <v>0</v>
      </c>
      <c r="K2461">
        <v>0</v>
      </c>
      <c r="L2461">
        <v>650</v>
      </c>
      <c r="M2461">
        <v>0</v>
      </c>
      <c r="N2461">
        <f>VLOOKUP(C2461,'Original PWC Results'!C:E,3,FALSE)</f>
        <v>668</v>
      </c>
      <c r="O2461">
        <f t="shared" si="196"/>
        <v>0.94910179640718562</v>
      </c>
      <c r="R2461">
        <f t="shared" si="197"/>
        <v>11</v>
      </c>
      <c r="S2461">
        <f t="shared" si="194"/>
        <v>18</v>
      </c>
    </row>
    <row r="2462" spans="1:19" x14ac:dyDescent="0.3">
      <c r="A2462">
        <f t="shared" si="195"/>
        <v>2461</v>
      </c>
      <c r="B2462" t="s">
        <v>5226</v>
      </c>
      <c r="C2462" t="str">
        <f t="shared" si="193"/>
        <v>legumes_g_2_VegetableESA6</v>
      </c>
      <c r="D2462">
        <v>567</v>
      </c>
      <c r="E2462">
        <v>567</v>
      </c>
      <c r="F2462">
        <v>0</v>
      </c>
      <c r="G2462">
        <v>0</v>
      </c>
      <c r="H2462">
        <v>0</v>
      </c>
      <c r="I2462">
        <v>0</v>
      </c>
      <c r="J2462">
        <v>0</v>
      </c>
      <c r="K2462">
        <v>0</v>
      </c>
      <c r="L2462">
        <v>579</v>
      </c>
      <c r="M2462">
        <v>0</v>
      </c>
      <c r="N2462">
        <f>VLOOKUP(C2462,'Original PWC Results'!C:E,3,FALSE)</f>
        <v>623</v>
      </c>
      <c r="O2462">
        <f t="shared" si="196"/>
        <v>0.9101123595505618</v>
      </c>
      <c r="R2462">
        <f t="shared" si="197"/>
        <v>11</v>
      </c>
      <c r="S2462">
        <f t="shared" si="194"/>
        <v>18</v>
      </c>
    </row>
    <row r="2463" spans="1:19" x14ac:dyDescent="0.3">
      <c r="A2463">
        <f t="shared" si="195"/>
        <v>2462</v>
      </c>
      <c r="B2463" t="s">
        <v>5227</v>
      </c>
      <c r="C2463" t="str">
        <f t="shared" si="193"/>
        <v>legumes_g_2_VegetableESA7</v>
      </c>
      <c r="D2463">
        <v>810</v>
      </c>
      <c r="E2463">
        <v>810</v>
      </c>
      <c r="F2463">
        <v>0</v>
      </c>
      <c r="G2463">
        <v>0</v>
      </c>
      <c r="H2463">
        <v>0</v>
      </c>
      <c r="I2463">
        <v>0</v>
      </c>
      <c r="J2463">
        <v>0</v>
      </c>
      <c r="K2463">
        <v>0</v>
      </c>
      <c r="L2463">
        <v>872</v>
      </c>
      <c r="M2463">
        <v>0</v>
      </c>
      <c r="N2463">
        <f>VLOOKUP(C2463,'Original PWC Results'!C:E,3,FALSE)</f>
        <v>848</v>
      </c>
      <c r="O2463">
        <f t="shared" si="196"/>
        <v>0.95518867924528306</v>
      </c>
      <c r="R2463">
        <f t="shared" si="197"/>
        <v>11</v>
      </c>
      <c r="S2463">
        <f t="shared" si="194"/>
        <v>18</v>
      </c>
    </row>
    <row r="2464" spans="1:19" x14ac:dyDescent="0.3">
      <c r="A2464">
        <f t="shared" si="195"/>
        <v>2463</v>
      </c>
      <c r="B2464" t="s">
        <v>5228</v>
      </c>
      <c r="C2464" t="str">
        <f t="shared" si="193"/>
        <v>legumes_g_2_VegetableESA8</v>
      </c>
      <c r="D2464">
        <v>347</v>
      </c>
      <c r="E2464">
        <v>347</v>
      </c>
      <c r="F2464">
        <v>0</v>
      </c>
      <c r="G2464">
        <v>0</v>
      </c>
      <c r="H2464">
        <v>0</v>
      </c>
      <c r="I2464">
        <v>0</v>
      </c>
      <c r="J2464">
        <v>0</v>
      </c>
      <c r="K2464">
        <v>0</v>
      </c>
      <c r="L2464">
        <v>347</v>
      </c>
      <c r="M2464">
        <v>0</v>
      </c>
      <c r="N2464">
        <f>VLOOKUP(C2464,'Original PWC Results'!C:E,3,FALSE)</f>
        <v>406</v>
      </c>
      <c r="O2464">
        <f t="shared" si="196"/>
        <v>0.85467980295566504</v>
      </c>
      <c r="R2464">
        <f t="shared" si="197"/>
        <v>11</v>
      </c>
      <c r="S2464">
        <f t="shared" si="194"/>
        <v>18</v>
      </c>
    </row>
    <row r="2465" spans="1:19" x14ac:dyDescent="0.3">
      <c r="A2465">
        <f t="shared" si="195"/>
        <v>2464</v>
      </c>
      <c r="B2465" t="s">
        <v>5229</v>
      </c>
      <c r="C2465" t="str">
        <f t="shared" si="193"/>
        <v>legumes_g_2_VegetableESA9</v>
      </c>
      <c r="D2465">
        <v>361</v>
      </c>
      <c r="E2465">
        <v>361</v>
      </c>
      <c r="F2465">
        <v>0</v>
      </c>
      <c r="G2465">
        <v>0</v>
      </c>
      <c r="H2465">
        <v>0</v>
      </c>
      <c r="I2465">
        <v>0</v>
      </c>
      <c r="J2465">
        <v>0</v>
      </c>
      <c r="K2465">
        <v>0</v>
      </c>
      <c r="L2465">
        <v>367</v>
      </c>
      <c r="M2465">
        <v>0</v>
      </c>
      <c r="N2465">
        <f>VLOOKUP(C2465,'Original PWC Results'!C:E,3,FALSE)</f>
        <v>381</v>
      </c>
      <c r="O2465">
        <f t="shared" si="196"/>
        <v>0.94750656167978997</v>
      </c>
      <c r="R2465">
        <f t="shared" si="197"/>
        <v>11</v>
      </c>
      <c r="S2465">
        <f t="shared" si="194"/>
        <v>18</v>
      </c>
    </row>
    <row r="2466" spans="1:19" x14ac:dyDescent="0.3">
      <c r="A2466">
        <f t="shared" si="195"/>
        <v>2465</v>
      </c>
      <c r="B2466" t="s">
        <v>5230</v>
      </c>
      <c r="C2466" t="str">
        <f t="shared" si="193"/>
        <v>legumes_g_2_VegetableESA10a</v>
      </c>
      <c r="D2466">
        <v>361</v>
      </c>
      <c r="E2466">
        <v>361</v>
      </c>
      <c r="F2466">
        <v>0</v>
      </c>
      <c r="G2466">
        <v>0</v>
      </c>
      <c r="H2466">
        <v>0</v>
      </c>
      <c r="I2466">
        <v>0</v>
      </c>
      <c r="J2466">
        <v>0</v>
      </c>
      <c r="K2466">
        <v>0</v>
      </c>
      <c r="L2466">
        <v>371</v>
      </c>
      <c r="M2466">
        <v>0</v>
      </c>
      <c r="N2466">
        <f>VLOOKUP(C2466,'Original PWC Results'!C:E,3,FALSE)</f>
        <v>374</v>
      </c>
      <c r="O2466">
        <f t="shared" si="196"/>
        <v>0.96524064171122992</v>
      </c>
      <c r="R2466">
        <f t="shared" si="197"/>
        <v>11</v>
      </c>
      <c r="S2466">
        <f t="shared" si="194"/>
        <v>18</v>
      </c>
    </row>
    <row r="2467" spans="1:19" x14ac:dyDescent="0.3">
      <c r="A2467">
        <f t="shared" si="195"/>
        <v>2466</v>
      </c>
      <c r="B2467" t="s">
        <v>5231</v>
      </c>
      <c r="C2467" t="str">
        <f t="shared" si="193"/>
        <v>legumes_g_2_VegetableESA10b</v>
      </c>
      <c r="D2467">
        <v>435</v>
      </c>
      <c r="E2467">
        <v>435</v>
      </c>
      <c r="F2467">
        <v>0</v>
      </c>
      <c r="G2467">
        <v>0</v>
      </c>
      <c r="H2467">
        <v>0</v>
      </c>
      <c r="I2467">
        <v>0</v>
      </c>
      <c r="J2467">
        <v>0</v>
      </c>
      <c r="K2467">
        <v>0</v>
      </c>
      <c r="L2467">
        <v>453</v>
      </c>
      <c r="M2467">
        <v>0</v>
      </c>
      <c r="N2467">
        <f>VLOOKUP(C2467,'Original PWC Results'!C:E,3,FALSE)</f>
        <v>471</v>
      </c>
      <c r="O2467">
        <f t="shared" si="196"/>
        <v>0.92356687898089174</v>
      </c>
      <c r="R2467">
        <f t="shared" si="197"/>
        <v>11</v>
      </c>
      <c r="S2467">
        <f t="shared" si="194"/>
        <v>18</v>
      </c>
    </row>
    <row r="2468" spans="1:19" x14ac:dyDescent="0.3">
      <c r="A2468">
        <f t="shared" si="195"/>
        <v>2467</v>
      </c>
      <c r="B2468" t="s">
        <v>5232</v>
      </c>
      <c r="C2468" t="str">
        <f t="shared" si="193"/>
        <v>legumes_g_2_VegetableESA11a</v>
      </c>
      <c r="D2468">
        <v>993</v>
      </c>
      <c r="E2468">
        <v>993</v>
      </c>
      <c r="F2468">
        <v>0</v>
      </c>
      <c r="G2468">
        <v>0</v>
      </c>
      <c r="H2468">
        <v>0</v>
      </c>
      <c r="I2468">
        <v>0</v>
      </c>
      <c r="J2468">
        <v>0</v>
      </c>
      <c r="K2468">
        <v>0</v>
      </c>
      <c r="L2468">
        <v>1006</v>
      </c>
      <c r="M2468">
        <v>0</v>
      </c>
      <c r="N2468">
        <f>VLOOKUP(C2468,'Original PWC Results'!C:E,3,FALSE)</f>
        <v>1001</v>
      </c>
      <c r="O2468">
        <f t="shared" si="196"/>
        <v>0.99200799200799206</v>
      </c>
      <c r="R2468">
        <f t="shared" si="197"/>
        <v>11</v>
      </c>
      <c r="S2468">
        <f t="shared" si="194"/>
        <v>18</v>
      </c>
    </row>
    <row r="2469" spans="1:19" x14ac:dyDescent="0.3">
      <c r="A2469">
        <f t="shared" si="195"/>
        <v>2468</v>
      </c>
      <c r="B2469" t="s">
        <v>5233</v>
      </c>
      <c r="C2469" t="str">
        <f t="shared" si="193"/>
        <v>legumes_g_2_VegetableESA11b</v>
      </c>
      <c r="D2469">
        <v>912</v>
      </c>
      <c r="E2469">
        <v>912</v>
      </c>
      <c r="F2469">
        <v>0</v>
      </c>
      <c r="G2469">
        <v>0</v>
      </c>
      <c r="H2469">
        <v>0</v>
      </c>
      <c r="I2469">
        <v>0</v>
      </c>
      <c r="J2469">
        <v>0</v>
      </c>
      <c r="K2469">
        <v>0</v>
      </c>
      <c r="L2469">
        <v>920</v>
      </c>
      <c r="M2469">
        <v>0</v>
      </c>
      <c r="N2469">
        <f>VLOOKUP(C2469,'Original PWC Results'!C:E,3,FALSE)</f>
        <v>927</v>
      </c>
      <c r="O2469">
        <f t="shared" si="196"/>
        <v>0.98381877022653719</v>
      </c>
      <c r="R2469">
        <f t="shared" si="197"/>
        <v>11</v>
      </c>
      <c r="S2469">
        <f t="shared" si="194"/>
        <v>18</v>
      </c>
    </row>
    <row r="2470" spans="1:19" x14ac:dyDescent="0.3">
      <c r="A2470">
        <f t="shared" si="195"/>
        <v>2469</v>
      </c>
      <c r="B2470" t="s">
        <v>5234</v>
      </c>
      <c r="C2470" t="str">
        <f t="shared" si="193"/>
        <v>legumes_g_2_VegetableESA12a</v>
      </c>
      <c r="D2470">
        <v>953</v>
      </c>
      <c r="E2470">
        <v>953</v>
      </c>
      <c r="F2470">
        <v>0</v>
      </c>
      <c r="G2470">
        <v>0</v>
      </c>
      <c r="H2470">
        <v>0</v>
      </c>
      <c r="I2470">
        <v>0</v>
      </c>
      <c r="J2470">
        <v>0</v>
      </c>
      <c r="K2470">
        <v>0</v>
      </c>
      <c r="L2470">
        <v>970</v>
      </c>
      <c r="M2470">
        <v>0</v>
      </c>
      <c r="N2470">
        <f>VLOOKUP(C2470,'Original PWC Results'!C:E,3,FALSE)</f>
        <v>976</v>
      </c>
      <c r="O2470">
        <f t="shared" ref="O2470:O2533" si="198">E2470/N2470</f>
        <v>0.97643442622950816</v>
      </c>
      <c r="R2470">
        <f t="shared" ref="R2470:R2533" si="199">SEARCH("run",B2470)</f>
        <v>11</v>
      </c>
      <c r="S2470">
        <f t="shared" si="194"/>
        <v>18</v>
      </c>
    </row>
    <row r="2471" spans="1:19" x14ac:dyDescent="0.3">
      <c r="A2471">
        <f t="shared" si="195"/>
        <v>2470</v>
      </c>
      <c r="B2471" t="s">
        <v>5235</v>
      </c>
      <c r="C2471" t="str">
        <f t="shared" si="193"/>
        <v>legumes_g_2_VegetableESA12b</v>
      </c>
      <c r="D2471">
        <v>1040</v>
      </c>
      <c r="E2471">
        <v>1040</v>
      </c>
      <c r="F2471">
        <v>0</v>
      </c>
      <c r="G2471">
        <v>0</v>
      </c>
      <c r="H2471">
        <v>0</v>
      </c>
      <c r="I2471">
        <v>0</v>
      </c>
      <c r="J2471">
        <v>0</v>
      </c>
      <c r="K2471">
        <v>0</v>
      </c>
      <c r="L2471">
        <v>1058</v>
      </c>
      <c r="M2471">
        <v>0</v>
      </c>
      <c r="N2471">
        <f>VLOOKUP(C2471,'Original PWC Results'!C:E,3,FALSE)</f>
        <v>1074</v>
      </c>
      <c r="O2471">
        <f t="shared" si="198"/>
        <v>0.96834264432029793</v>
      </c>
      <c r="R2471">
        <f t="shared" si="199"/>
        <v>11</v>
      </c>
      <c r="S2471">
        <f t="shared" si="194"/>
        <v>18</v>
      </c>
    </row>
    <row r="2472" spans="1:19" x14ac:dyDescent="0.3">
      <c r="A2472">
        <f t="shared" si="195"/>
        <v>2471</v>
      </c>
      <c r="B2472" t="s">
        <v>5236</v>
      </c>
      <c r="C2472" t="str">
        <f t="shared" si="193"/>
        <v>legumes_g_2_VegetableESA13</v>
      </c>
      <c r="D2472">
        <v>1168</v>
      </c>
      <c r="E2472">
        <v>1168</v>
      </c>
      <c r="F2472">
        <v>0</v>
      </c>
      <c r="G2472">
        <v>0</v>
      </c>
      <c r="H2472">
        <v>0</v>
      </c>
      <c r="I2472">
        <v>0</v>
      </c>
      <c r="J2472">
        <v>0</v>
      </c>
      <c r="K2472">
        <v>0</v>
      </c>
      <c r="L2472">
        <v>1178</v>
      </c>
      <c r="M2472">
        <v>0</v>
      </c>
      <c r="N2472">
        <f>VLOOKUP(C2472,'Original PWC Results'!C:E,3,FALSE)</f>
        <v>1268</v>
      </c>
      <c r="O2472">
        <f t="shared" si="198"/>
        <v>0.92113564668769721</v>
      </c>
      <c r="R2472">
        <f t="shared" si="199"/>
        <v>11</v>
      </c>
      <c r="S2472">
        <f t="shared" si="194"/>
        <v>18</v>
      </c>
    </row>
    <row r="2473" spans="1:19" x14ac:dyDescent="0.3">
      <c r="A2473">
        <f t="shared" si="195"/>
        <v>2472</v>
      </c>
      <c r="B2473" t="s">
        <v>5237</v>
      </c>
      <c r="C2473" t="str">
        <f t="shared" si="193"/>
        <v>legumes_g_2_VegetableESA14</v>
      </c>
      <c r="D2473">
        <v>848</v>
      </c>
      <c r="E2473">
        <v>848</v>
      </c>
      <c r="F2473">
        <v>0</v>
      </c>
      <c r="G2473">
        <v>0</v>
      </c>
      <c r="H2473">
        <v>0</v>
      </c>
      <c r="I2473">
        <v>0</v>
      </c>
      <c r="J2473">
        <v>0</v>
      </c>
      <c r="K2473">
        <v>0</v>
      </c>
      <c r="L2473">
        <v>854</v>
      </c>
      <c r="M2473">
        <v>0</v>
      </c>
      <c r="N2473">
        <f>VLOOKUP(C2473,'Original PWC Results'!C:E,3,FALSE)</f>
        <v>875</v>
      </c>
      <c r="O2473">
        <f t="shared" si="198"/>
        <v>0.96914285714285719</v>
      </c>
      <c r="R2473">
        <f t="shared" si="199"/>
        <v>11</v>
      </c>
      <c r="S2473">
        <f t="shared" si="194"/>
        <v>18</v>
      </c>
    </row>
    <row r="2474" spans="1:19" x14ac:dyDescent="0.3">
      <c r="A2474">
        <f t="shared" si="195"/>
        <v>2473</v>
      </c>
      <c r="B2474" t="s">
        <v>5238</v>
      </c>
      <c r="C2474" t="str">
        <f t="shared" si="193"/>
        <v>legumes_g_2_VegetableESA15a</v>
      </c>
      <c r="D2474">
        <v>1357</v>
      </c>
      <c r="E2474">
        <v>1357</v>
      </c>
      <c r="F2474">
        <v>0</v>
      </c>
      <c r="G2474">
        <v>0</v>
      </c>
      <c r="H2474">
        <v>0</v>
      </c>
      <c r="I2474">
        <v>0</v>
      </c>
      <c r="J2474">
        <v>0</v>
      </c>
      <c r="K2474">
        <v>0</v>
      </c>
      <c r="L2474">
        <v>1371</v>
      </c>
      <c r="M2474">
        <v>0</v>
      </c>
      <c r="N2474">
        <f>VLOOKUP(C2474,'Original PWC Results'!C:E,3,FALSE)</f>
        <v>1663</v>
      </c>
      <c r="O2474">
        <f t="shared" si="198"/>
        <v>0.81599518941671678</v>
      </c>
      <c r="R2474">
        <f t="shared" si="199"/>
        <v>11</v>
      </c>
      <c r="S2474">
        <f t="shared" si="194"/>
        <v>18</v>
      </c>
    </row>
    <row r="2475" spans="1:19" x14ac:dyDescent="0.3">
      <c r="A2475">
        <f t="shared" si="195"/>
        <v>2474</v>
      </c>
      <c r="B2475" t="s">
        <v>5239</v>
      </c>
      <c r="C2475" t="str">
        <f t="shared" si="193"/>
        <v>legumes_g_2_VegetableESA15b</v>
      </c>
      <c r="D2475">
        <v>1422</v>
      </c>
      <c r="E2475">
        <v>1422</v>
      </c>
      <c r="F2475">
        <v>0</v>
      </c>
      <c r="G2475">
        <v>0</v>
      </c>
      <c r="H2475">
        <v>0</v>
      </c>
      <c r="I2475">
        <v>0</v>
      </c>
      <c r="J2475">
        <v>0</v>
      </c>
      <c r="K2475">
        <v>0</v>
      </c>
      <c r="L2475">
        <v>1438</v>
      </c>
      <c r="M2475">
        <v>0</v>
      </c>
      <c r="N2475">
        <f>VLOOKUP(C2475,'Original PWC Results'!C:E,3,FALSE)</f>
        <v>1917</v>
      </c>
      <c r="O2475">
        <f t="shared" si="198"/>
        <v>0.74178403755868549</v>
      </c>
      <c r="R2475">
        <f t="shared" si="199"/>
        <v>11</v>
      </c>
      <c r="S2475">
        <f t="shared" si="194"/>
        <v>18</v>
      </c>
    </row>
    <row r="2476" spans="1:19" x14ac:dyDescent="0.3">
      <c r="A2476">
        <f t="shared" si="195"/>
        <v>2475</v>
      </c>
      <c r="B2476" t="s">
        <v>5240</v>
      </c>
      <c r="C2476" t="str">
        <f t="shared" si="193"/>
        <v>legumes_g_2_VegetableESA16a</v>
      </c>
      <c r="D2476">
        <v>432</v>
      </c>
      <c r="E2476">
        <v>432</v>
      </c>
      <c r="F2476">
        <v>0</v>
      </c>
      <c r="G2476">
        <v>0</v>
      </c>
      <c r="H2476">
        <v>0</v>
      </c>
      <c r="I2476">
        <v>0</v>
      </c>
      <c r="J2476">
        <v>0</v>
      </c>
      <c r="K2476">
        <v>0</v>
      </c>
      <c r="L2476">
        <v>435</v>
      </c>
      <c r="M2476">
        <v>0</v>
      </c>
      <c r="N2476">
        <f>VLOOKUP(C2476,'Original PWC Results'!C:E,3,FALSE)</f>
        <v>452</v>
      </c>
      <c r="O2476">
        <f t="shared" si="198"/>
        <v>0.95575221238938057</v>
      </c>
      <c r="R2476">
        <f t="shared" si="199"/>
        <v>11</v>
      </c>
      <c r="S2476">
        <f t="shared" si="194"/>
        <v>18</v>
      </c>
    </row>
    <row r="2477" spans="1:19" x14ac:dyDescent="0.3">
      <c r="A2477">
        <f t="shared" si="195"/>
        <v>2476</v>
      </c>
      <c r="B2477" t="s">
        <v>5241</v>
      </c>
      <c r="C2477" t="str">
        <f t="shared" si="193"/>
        <v>legumes_g_2_VegetableESA16b</v>
      </c>
      <c r="D2477">
        <v>476</v>
      </c>
      <c r="E2477">
        <v>476</v>
      </c>
      <c r="F2477">
        <v>0</v>
      </c>
      <c r="G2477">
        <v>0</v>
      </c>
      <c r="H2477">
        <v>0</v>
      </c>
      <c r="I2477">
        <v>0</v>
      </c>
      <c r="J2477">
        <v>0</v>
      </c>
      <c r="K2477">
        <v>0</v>
      </c>
      <c r="L2477">
        <v>478</v>
      </c>
      <c r="M2477">
        <v>0</v>
      </c>
      <c r="N2477">
        <f>VLOOKUP(C2477,'Original PWC Results'!C:E,3,FALSE)</f>
        <v>489</v>
      </c>
      <c r="O2477">
        <f t="shared" si="198"/>
        <v>0.97341513292433535</v>
      </c>
      <c r="R2477">
        <f t="shared" si="199"/>
        <v>11</v>
      </c>
      <c r="S2477">
        <f t="shared" si="194"/>
        <v>18</v>
      </c>
    </row>
    <row r="2478" spans="1:19" x14ac:dyDescent="0.3">
      <c r="A2478">
        <f t="shared" si="195"/>
        <v>2477</v>
      </c>
      <c r="B2478" t="s">
        <v>5242</v>
      </c>
      <c r="C2478" t="str">
        <f t="shared" si="193"/>
        <v>legumes_g_2_VegetableESA17a</v>
      </c>
      <c r="D2478">
        <v>698</v>
      </c>
      <c r="E2478">
        <v>698</v>
      </c>
      <c r="F2478">
        <v>0</v>
      </c>
      <c r="G2478">
        <v>0</v>
      </c>
      <c r="H2478">
        <v>0</v>
      </c>
      <c r="I2478">
        <v>0</v>
      </c>
      <c r="J2478">
        <v>0</v>
      </c>
      <c r="K2478">
        <v>0</v>
      </c>
      <c r="L2478">
        <v>716</v>
      </c>
      <c r="M2478">
        <v>0</v>
      </c>
      <c r="N2478">
        <f>VLOOKUP(C2478,'Original PWC Results'!C:E,3,FALSE)</f>
        <v>799</v>
      </c>
      <c r="O2478">
        <f t="shared" si="198"/>
        <v>0.87359198998748433</v>
      </c>
      <c r="R2478">
        <f t="shared" si="199"/>
        <v>11</v>
      </c>
      <c r="S2478">
        <f t="shared" si="194"/>
        <v>18</v>
      </c>
    </row>
    <row r="2479" spans="1:19" x14ac:dyDescent="0.3">
      <c r="A2479">
        <f t="shared" si="195"/>
        <v>2478</v>
      </c>
      <c r="B2479" t="s">
        <v>5243</v>
      </c>
      <c r="C2479" t="str">
        <f t="shared" si="193"/>
        <v>legumes_g_2_VegetableESA17b</v>
      </c>
      <c r="D2479">
        <v>744</v>
      </c>
      <c r="E2479">
        <v>744</v>
      </c>
      <c r="F2479">
        <v>0</v>
      </c>
      <c r="G2479">
        <v>0</v>
      </c>
      <c r="H2479">
        <v>0</v>
      </c>
      <c r="I2479">
        <v>0</v>
      </c>
      <c r="J2479">
        <v>0</v>
      </c>
      <c r="K2479">
        <v>0</v>
      </c>
      <c r="L2479">
        <v>758</v>
      </c>
      <c r="M2479">
        <v>0</v>
      </c>
      <c r="N2479">
        <f>VLOOKUP(C2479,'Original PWC Results'!C:E,3,FALSE)</f>
        <v>786</v>
      </c>
      <c r="O2479">
        <f t="shared" si="198"/>
        <v>0.94656488549618323</v>
      </c>
      <c r="R2479">
        <f t="shared" si="199"/>
        <v>11</v>
      </c>
      <c r="S2479">
        <f t="shared" si="194"/>
        <v>18</v>
      </c>
    </row>
    <row r="2480" spans="1:19" x14ac:dyDescent="0.3">
      <c r="A2480">
        <f t="shared" si="195"/>
        <v>2479</v>
      </c>
      <c r="B2480" t="s">
        <v>5244</v>
      </c>
      <c r="C2480" t="str">
        <f t="shared" si="193"/>
        <v>legumes_g_2_VegetableESA18a</v>
      </c>
      <c r="D2480">
        <v>679</v>
      </c>
      <c r="E2480">
        <v>679</v>
      </c>
      <c r="F2480">
        <v>0</v>
      </c>
      <c r="G2480">
        <v>0</v>
      </c>
      <c r="H2480">
        <v>0</v>
      </c>
      <c r="I2480">
        <v>0</v>
      </c>
      <c r="J2480">
        <v>0</v>
      </c>
      <c r="K2480">
        <v>0</v>
      </c>
      <c r="L2480">
        <v>685</v>
      </c>
      <c r="M2480">
        <v>0</v>
      </c>
      <c r="N2480">
        <f>VLOOKUP(C2480,'Original PWC Results'!C:E,3,FALSE)</f>
        <v>736</v>
      </c>
      <c r="O2480">
        <f t="shared" si="198"/>
        <v>0.92255434782608692</v>
      </c>
      <c r="R2480">
        <f t="shared" si="199"/>
        <v>11</v>
      </c>
      <c r="S2480">
        <f t="shared" si="194"/>
        <v>18</v>
      </c>
    </row>
    <row r="2481" spans="1:19" x14ac:dyDescent="0.3">
      <c r="A2481">
        <f t="shared" si="195"/>
        <v>2480</v>
      </c>
      <c r="B2481" t="s">
        <v>5245</v>
      </c>
      <c r="C2481" t="str">
        <f t="shared" si="193"/>
        <v>legumes_g_2_VegetableESA18b</v>
      </c>
      <c r="D2481">
        <v>658</v>
      </c>
      <c r="E2481">
        <v>658</v>
      </c>
      <c r="F2481">
        <v>0</v>
      </c>
      <c r="G2481">
        <v>0</v>
      </c>
      <c r="H2481">
        <v>0</v>
      </c>
      <c r="I2481">
        <v>0</v>
      </c>
      <c r="J2481">
        <v>0</v>
      </c>
      <c r="K2481">
        <v>0</v>
      </c>
      <c r="L2481">
        <v>662</v>
      </c>
      <c r="M2481">
        <v>0</v>
      </c>
      <c r="N2481">
        <f>VLOOKUP(C2481,'Original PWC Results'!C:E,3,FALSE)</f>
        <v>768</v>
      </c>
      <c r="O2481">
        <f t="shared" si="198"/>
        <v>0.85677083333333337</v>
      </c>
      <c r="R2481">
        <f t="shared" si="199"/>
        <v>11</v>
      </c>
      <c r="S2481">
        <f t="shared" si="194"/>
        <v>18</v>
      </c>
    </row>
    <row r="2482" spans="1:19" x14ac:dyDescent="0.3">
      <c r="A2482">
        <f t="shared" si="195"/>
        <v>2481</v>
      </c>
      <c r="B2482" t="s">
        <v>5246</v>
      </c>
      <c r="C2482" t="str">
        <f t="shared" si="193"/>
        <v>legumes_g_2_VegetableESA19a</v>
      </c>
      <c r="D2482">
        <v>459</v>
      </c>
      <c r="E2482">
        <v>459</v>
      </c>
      <c r="F2482">
        <v>0</v>
      </c>
      <c r="G2482">
        <v>0</v>
      </c>
      <c r="H2482">
        <v>0</v>
      </c>
      <c r="I2482">
        <v>0</v>
      </c>
      <c r="J2482">
        <v>0</v>
      </c>
      <c r="K2482">
        <v>0</v>
      </c>
      <c r="L2482">
        <v>464</v>
      </c>
      <c r="M2482">
        <v>0</v>
      </c>
      <c r="N2482">
        <f>VLOOKUP(C2482,'Original PWC Results'!C:E,3,FALSE)</f>
        <v>482</v>
      </c>
      <c r="O2482">
        <f t="shared" si="198"/>
        <v>0.9522821576763485</v>
      </c>
      <c r="R2482">
        <f t="shared" si="199"/>
        <v>11</v>
      </c>
      <c r="S2482">
        <f t="shared" si="194"/>
        <v>18</v>
      </c>
    </row>
    <row r="2483" spans="1:19" x14ac:dyDescent="0.3">
      <c r="A2483">
        <f t="shared" si="195"/>
        <v>2482</v>
      </c>
      <c r="B2483" t="s">
        <v>5247</v>
      </c>
      <c r="C2483" t="str">
        <f t="shared" si="193"/>
        <v>legumes_g_2_VegetableESA19b</v>
      </c>
      <c r="D2483">
        <v>311</v>
      </c>
      <c r="E2483">
        <v>311</v>
      </c>
      <c r="F2483">
        <v>0</v>
      </c>
      <c r="G2483">
        <v>0</v>
      </c>
      <c r="H2483">
        <v>0</v>
      </c>
      <c r="I2483">
        <v>0</v>
      </c>
      <c r="J2483">
        <v>0</v>
      </c>
      <c r="K2483">
        <v>0</v>
      </c>
      <c r="L2483">
        <v>313</v>
      </c>
      <c r="M2483">
        <v>0</v>
      </c>
      <c r="N2483">
        <f>VLOOKUP(C2483,'Original PWC Results'!C:E,3,FALSE)</f>
        <v>333</v>
      </c>
      <c r="O2483">
        <f t="shared" si="198"/>
        <v>0.93393393393393398</v>
      </c>
      <c r="R2483">
        <f t="shared" si="199"/>
        <v>11</v>
      </c>
      <c r="S2483">
        <f t="shared" si="194"/>
        <v>18</v>
      </c>
    </row>
    <row r="2484" spans="1:19" x14ac:dyDescent="0.3">
      <c r="A2484">
        <f t="shared" si="195"/>
        <v>2483</v>
      </c>
      <c r="B2484" t="s">
        <v>5248</v>
      </c>
      <c r="C2484" t="str">
        <f t="shared" si="193"/>
        <v>legumes_g_2_VegetableESA20a</v>
      </c>
      <c r="D2484">
        <v>456</v>
      </c>
      <c r="E2484">
        <v>456</v>
      </c>
      <c r="F2484">
        <v>0</v>
      </c>
      <c r="G2484">
        <v>0</v>
      </c>
      <c r="H2484">
        <v>0</v>
      </c>
      <c r="I2484">
        <v>0</v>
      </c>
      <c r="J2484">
        <v>0</v>
      </c>
      <c r="K2484">
        <v>0</v>
      </c>
      <c r="L2484">
        <v>457</v>
      </c>
      <c r="M2484">
        <v>0</v>
      </c>
      <c r="N2484">
        <f>VLOOKUP(C2484,'Original PWC Results'!C:E,3,FALSE)</f>
        <v>572</v>
      </c>
      <c r="O2484">
        <f t="shared" si="198"/>
        <v>0.79720279720279719</v>
      </c>
      <c r="R2484">
        <f t="shared" si="199"/>
        <v>11</v>
      </c>
      <c r="S2484">
        <f t="shared" si="194"/>
        <v>18</v>
      </c>
    </row>
    <row r="2485" spans="1:19" x14ac:dyDescent="0.3">
      <c r="A2485">
        <f t="shared" si="195"/>
        <v>2484</v>
      </c>
      <c r="B2485" t="s">
        <v>5249</v>
      </c>
      <c r="C2485" t="str">
        <f t="shared" si="193"/>
        <v>legumes_g_2_VegetableESA20b</v>
      </c>
      <c r="D2485">
        <v>796</v>
      </c>
      <c r="E2485">
        <v>796</v>
      </c>
      <c r="F2485">
        <v>0</v>
      </c>
      <c r="G2485">
        <v>0</v>
      </c>
      <c r="H2485">
        <v>0</v>
      </c>
      <c r="I2485">
        <v>0</v>
      </c>
      <c r="J2485">
        <v>0</v>
      </c>
      <c r="K2485">
        <v>0</v>
      </c>
      <c r="L2485">
        <v>796</v>
      </c>
      <c r="M2485">
        <v>0</v>
      </c>
      <c r="N2485">
        <f>VLOOKUP(C2485,'Original PWC Results'!C:E,3,FALSE)</f>
        <v>1036</v>
      </c>
      <c r="O2485">
        <f t="shared" si="198"/>
        <v>0.76833976833976836</v>
      </c>
      <c r="R2485">
        <f t="shared" si="199"/>
        <v>11</v>
      </c>
      <c r="S2485">
        <f t="shared" si="194"/>
        <v>18</v>
      </c>
    </row>
    <row r="2486" spans="1:19" x14ac:dyDescent="0.3">
      <c r="A2486">
        <f t="shared" si="195"/>
        <v>2485</v>
      </c>
      <c r="B2486" t="s">
        <v>5250</v>
      </c>
      <c r="C2486" t="str">
        <f t="shared" si="193"/>
        <v>legumes_g_2_VegetableESA21</v>
      </c>
      <c r="D2486">
        <v>786</v>
      </c>
      <c r="E2486">
        <v>786</v>
      </c>
      <c r="F2486">
        <v>0</v>
      </c>
      <c r="G2486">
        <v>0</v>
      </c>
      <c r="H2486">
        <v>0</v>
      </c>
      <c r="I2486">
        <v>0</v>
      </c>
      <c r="J2486">
        <v>0</v>
      </c>
      <c r="K2486">
        <v>0</v>
      </c>
      <c r="L2486">
        <v>787</v>
      </c>
      <c r="M2486">
        <v>0</v>
      </c>
      <c r="N2486">
        <f>VLOOKUP(C2486,'Original PWC Results'!C:E,3,FALSE)</f>
        <v>977</v>
      </c>
      <c r="O2486">
        <f t="shared" si="198"/>
        <v>0.80450358239508701</v>
      </c>
      <c r="R2486">
        <f t="shared" si="199"/>
        <v>11</v>
      </c>
      <c r="S2486">
        <f t="shared" si="194"/>
        <v>18</v>
      </c>
    </row>
    <row r="2487" spans="1:19" x14ac:dyDescent="0.3">
      <c r="A2487">
        <f t="shared" si="195"/>
        <v>2486</v>
      </c>
      <c r="B2487" t="s">
        <v>5251</v>
      </c>
      <c r="C2487" t="str">
        <f t="shared" si="193"/>
        <v>noncroplandD_g_2_DevelopedESA2</v>
      </c>
      <c r="D2487">
        <v>569</v>
      </c>
      <c r="E2487">
        <v>569</v>
      </c>
      <c r="F2487">
        <v>0</v>
      </c>
      <c r="G2487">
        <v>0</v>
      </c>
      <c r="H2487">
        <v>0</v>
      </c>
      <c r="I2487">
        <v>0</v>
      </c>
      <c r="J2487">
        <v>0</v>
      </c>
      <c r="K2487">
        <v>0</v>
      </c>
      <c r="L2487">
        <v>569</v>
      </c>
      <c r="M2487">
        <v>0</v>
      </c>
      <c r="N2487">
        <f>VLOOKUP(C2487,'Original PWC Results'!C:E,3,FALSE)</f>
        <v>715</v>
      </c>
      <c r="O2487">
        <f t="shared" si="198"/>
        <v>0.79580419580419581</v>
      </c>
      <c r="R2487">
        <f t="shared" si="199"/>
        <v>16</v>
      </c>
      <c r="S2487">
        <f t="shared" si="194"/>
        <v>23</v>
      </c>
    </row>
    <row r="2488" spans="1:19" x14ac:dyDescent="0.3">
      <c r="A2488">
        <f t="shared" si="195"/>
        <v>2487</v>
      </c>
      <c r="B2488" t="s">
        <v>5252</v>
      </c>
      <c r="C2488" t="str">
        <f t="shared" si="193"/>
        <v>noncroplandD_g_2_DevelopedESA3</v>
      </c>
      <c r="D2488">
        <v>507</v>
      </c>
      <c r="E2488">
        <v>507</v>
      </c>
      <c r="F2488">
        <v>0</v>
      </c>
      <c r="G2488">
        <v>0</v>
      </c>
      <c r="H2488">
        <v>0</v>
      </c>
      <c r="I2488">
        <v>0</v>
      </c>
      <c r="J2488">
        <v>0</v>
      </c>
      <c r="K2488">
        <v>0</v>
      </c>
      <c r="L2488">
        <v>507</v>
      </c>
      <c r="M2488">
        <v>0</v>
      </c>
      <c r="N2488">
        <f>VLOOKUP(C2488,'Original PWC Results'!C:E,3,FALSE)</f>
        <v>581</v>
      </c>
      <c r="O2488">
        <f t="shared" si="198"/>
        <v>0.87263339070567991</v>
      </c>
      <c r="R2488">
        <f t="shared" si="199"/>
        <v>16</v>
      </c>
      <c r="S2488">
        <f t="shared" si="194"/>
        <v>23</v>
      </c>
    </row>
    <row r="2489" spans="1:19" x14ac:dyDescent="0.3">
      <c r="A2489">
        <f t="shared" si="195"/>
        <v>2488</v>
      </c>
      <c r="B2489" t="s">
        <v>5253</v>
      </c>
      <c r="C2489" t="str">
        <f t="shared" si="193"/>
        <v>noncroplandD_g_2_DevelopedESA4</v>
      </c>
      <c r="D2489">
        <v>479</v>
      </c>
      <c r="E2489">
        <v>479</v>
      </c>
      <c r="F2489">
        <v>0</v>
      </c>
      <c r="G2489">
        <v>0</v>
      </c>
      <c r="H2489">
        <v>0</v>
      </c>
      <c r="I2489">
        <v>0</v>
      </c>
      <c r="J2489">
        <v>0</v>
      </c>
      <c r="K2489">
        <v>0</v>
      </c>
      <c r="L2489">
        <v>480</v>
      </c>
      <c r="M2489">
        <v>0</v>
      </c>
      <c r="N2489">
        <f>VLOOKUP(C2489,'Original PWC Results'!C:E,3,FALSE)</f>
        <v>788</v>
      </c>
      <c r="O2489">
        <f t="shared" si="198"/>
        <v>0.60786802030456855</v>
      </c>
      <c r="R2489">
        <f t="shared" si="199"/>
        <v>16</v>
      </c>
      <c r="S2489">
        <f t="shared" si="194"/>
        <v>23</v>
      </c>
    </row>
    <row r="2490" spans="1:19" x14ac:dyDescent="0.3">
      <c r="A2490">
        <f t="shared" si="195"/>
        <v>2489</v>
      </c>
      <c r="B2490" t="s">
        <v>5254</v>
      </c>
      <c r="C2490" t="str">
        <f t="shared" si="193"/>
        <v>noncroplandD_g_2_DevelopedESA5</v>
      </c>
      <c r="D2490">
        <v>439</v>
      </c>
      <c r="E2490">
        <v>439</v>
      </c>
      <c r="F2490">
        <v>0</v>
      </c>
      <c r="G2490">
        <v>0</v>
      </c>
      <c r="H2490">
        <v>0</v>
      </c>
      <c r="I2490">
        <v>0</v>
      </c>
      <c r="J2490">
        <v>0</v>
      </c>
      <c r="K2490">
        <v>0</v>
      </c>
      <c r="L2490">
        <v>439</v>
      </c>
      <c r="M2490">
        <v>0</v>
      </c>
      <c r="N2490">
        <f>VLOOKUP(C2490,'Original PWC Results'!C:E,3,FALSE)</f>
        <v>615</v>
      </c>
      <c r="O2490">
        <f t="shared" si="198"/>
        <v>0.71382113821138216</v>
      </c>
      <c r="R2490">
        <f t="shared" si="199"/>
        <v>16</v>
      </c>
      <c r="S2490">
        <f t="shared" si="194"/>
        <v>23</v>
      </c>
    </row>
    <row r="2491" spans="1:19" x14ac:dyDescent="0.3">
      <c r="A2491">
        <f t="shared" si="195"/>
        <v>2490</v>
      </c>
      <c r="B2491" t="s">
        <v>5255</v>
      </c>
      <c r="C2491" t="str">
        <f t="shared" si="193"/>
        <v>noncroplandD_g_2_DevelopedESA6</v>
      </c>
      <c r="D2491">
        <v>552</v>
      </c>
      <c r="E2491">
        <v>552</v>
      </c>
      <c r="F2491">
        <v>0</v>
      </c>
      <c r="G2491">
        <v>0</v>
      </c>
      <c r="H2491">
        <v>0</v>
      </c>
      <c r="I2491">
        <v>0</v>
      </c>
      <c r="J2491">
        <v>0</v>
      </c>
      <c r="K2491">
        <v>0</v>
      </c>
      <c r="L2491">
        <v>552</v>
      </c>
      <c r="M2491">
        <v>0</v>
      </c>
      <c r="N2491">
        <f>VLOOKUP(C2491,'Original PWC Results'!C:E,3,FALSE)</f>
        <v>664</v>
      </c>
      <c r="O2491">
        <f t="shared" si="198"/>
        <v>0.83132530120481929</v>
      </c>
      <c r="R2491">
        <f t="shared" si="199"/>
        <v>16</v>
      </c>
      <c r="S2491">
        <f t="shared" si="194"/>
        <v>23</v>
      </c>
    </row>
    <row r="2492" spans="1:19" x14ac:dyDescent="0.3">
      <c r="A2492">
        <f t="shared" si="195"/>
        <v>2491</v>
      </c>
      <c r="B2492" t="s">
        <v>5256</v>
      </c>
      <c r="C2492" t="str">
        <f t="shared" si="193"/>
        <v>noncroplandD_g_2_DevelopedESA7</v>
      </c>
      <c r="D2492">
        <v>653</v>
      </c>
      <c r="E2492">
        <v>653</v>
      </c>
      <c r="F2492">
        <v>0</v>
      </c>
      <c r="G2492">
        <v>0</v>
      </c>
      <c r="H2492">
        <v>0</v>
      </c>
      <c r="I2492">
        <v>0</v>
      </c>
      <c r="J2492">
        <v>0</v>
      </c>
      <c r="K2492">
        <v>0</v>
      </c>
      <c r="L2492">
        <v>654</v>
      </c>
      <c r="M2492">
        <v>0</v>
      </c>
      <c r="N2492">
        <f>VLOOKUP(C2492,'Original PWC Results'!C:E,3,FALSE)</f>
        <v>662</v>
      </c>
      <c r="O2492">
        <f t="shared" si="198"/>
        <v>0.98640483383685795</v>
      </c>
      <c r="R2492">
        <f t="shared" si="199"/>
        <v>16</v>
      </c>
      <c r="S2492">
        <f t="shared" si="194"/>
        <v>23</v>
      </c>
    </row>
    <row r="2493" spans="1:19" x14ac:dyDescent="0.3">
      <c r="A2493">
        <f t="shared" si="195"/>
        <v>2492</v>
      </c>
      <c r="B2493" t="s">
        <v>5257</v>
      </c>
      <c r="C2493" t="str">
        <f t="shared" si="193"/>
        <v>noncroplandD_g_2_DevelopedESA8</v>
      </c>
      <c r="D2493">
        <v>547</v>
      </c>
      <c r="E2493">
        <v>547</v>
      </c>
      <c r="F2493">
        <v>0</v>
      </c>
      <c r="G2493">
        <v>0</v>
      </c>
      <c r="H2493">
        <v>0</v>
      </c>
      <c r="I2493">
        <v>0</v>
      </c>
      <c r="J2493">
        <v>0</v>
      </c>
      <c r="K2493">
        <v>0</v>
      </c>
      <c r="L2493">
        <v>547</v>
      </c>
      <c r="M2493">
        <v>0</v>
      </c>
      <c r="N2493">
        <f>VLOOKUP(C2493,'Original PWC Results'!C:E,3,FALSE)</f>
        <v>576</v>
      </c>
      <c r="O2493">
        <f t="shared" si="198"/>
        <v>0.94965277777777779</v>
      </c>
      <c r="R2493">
        <f t="shared" si="199"/>
        <v>16</v>
      </c>
      <c r="S2493">
        <f t="shared" si="194"/>
        <v>23</v>
      </c>
    </row>
    <row r="2494" spans="1:19" x14ac:dyDescent="0.3">
      <c r="A2494">
        <f t="shared" si="195"/>
        <v>2493</v>
      </c>
      <c r="B2494" t="s">
        <v>5258</v>
      </c>
      <c r="C2494" t="str">
        <f t="shared" si="193"/>
        <v>noncroplandD_g_2_DevelopedESA8</v>
      </c>
      <c r="D2494">
        <v>617</v>
      </c>
      <c r="E2494">
        <v>617</v>
      </c>
      <c r="F2494">
        <v>0</v>
      </c>
      <c r="G2494">
        <v>0</v>
      </c>
      <c r="H2494">
        <v>0</v>
      </c>
      <c r="I2494">
        <v>0</v>
      </c>
      <c r="J2494">
        <v>0</v>
      </c>
      <c r="K2494">
        <v>0</v>
      </c>
      <c r="L2494">
        <v>617</v>
      </c>
      <c r="M2494">
        <v>0</v>
      </c>
      <c r="N2494">
        <f>VLOOKUP(C2494,'Original PWC Results'!C:E,3,FALSE)</f>
        <v>576</v>
      </c>
      <c r="O2494">
        <f t="shared" si="198"/>
        <v>1.0711805555555556</v>
      </c>
      <c r="R2494">
        <f t="shared" si="199"/>
        <v>16</v>
      </c>
      <c r="S2494">
        <f t="shared" si="194"/>
        <v>23</v>
      </c>
    </row>
    <row r="2495" spans="1:19" x14ac:dyDescent="0.3">
      <c r="A2495">
        <f t="shared" si="195"/>
        <v>2494</v>
      </c>
      <c r="B2495" t="s">
        <v>5259</v>
      </c>
      <c r="C2495" t="str">
        <f t="shared" si="193"/>
        <v>noncroplandD_g_2_DevelopedESA10a</v>
      </c>
      <c r="D2495">
        <v>536</v>
      </c>
      <c r="E2495">
        <v>536</v>
      </c>
      <c r="F2495">
        <v>0</v>
      </c>
      <c r="G2495">
        <v>0</v>
      </c>
      <c r="H2495">
        <v>0</v>
      </c>
      <c r="I2495">
        <v>0</v>
      </c>
      <c r="J2495">
        <v>0</v>
      </c>
      <c r="K2495">
        <v>0</v>
      </c>
      <c r="L2495">
        <v>536</v>
      </c>
      <c r="M2495">
        <v>0</v>
      </c>
      <c r="N2495">
        <f>VLOOKUP(C2495,'Original PWC Results'!C:E,3,FALSE)</f>
        <v>614</v>
      </c>
      <c r="O2495">
        <f t="shared" si="198"/>
        <v>0.87296416938110755</v>
      </c>
      <c r="R2495">
        <f t="shared" si="199"/>
        <v>16</v>
      </c>
      <c r="S2495">
        <f t="shared" si="194"/>
        <v>23</v>
      </c>
    </row>
    <row r="2496" spans="1:19" x14ac:dyDescent="0.3">
      <c r="A2496">
        <f t="shared" si="195"/>
        <v>2495</v>
      </c>
      <c r="B2496" t="s">
        <v>5260</v>
      </c>
      <c r="C2496" t="str">
        <f t="shared" si="193"/>
        <v>noncroplandD_g_2_DevelopedESA10b</v>
      </c>
      <c r="D2496">
        <v>587</v>
      </c>
      <c r="E2496">
        <v>587</v>
      </c>
      <c r="F2496">
        <v>0</v>
      </c>
      <c r="G2496">
        <v>0</v>
      </c>
      <c r="H2496">
        <v>0</v>
      </c>
      <c r="I2496">
        <v>0</v>
      </c>
      <c r="J2496">
        <v>0</v>
      </c>
      <c r="K2496">
        <v>0</v>
      </c>
      <c r="L2496">
        <v>587</v>
      </c>
      <c r="M2496">
        <v>0</v>
      </c>
      <c r="N2496">
        <f>VLOOKUP(C2496,'Original PWC Results'!C:E,3,FALSE)</f>
        <v>747</v>
      </c>
      <c r="O2496">
        <f t="shared" si="198"/>
        <v>0.785809906291834</v>
      </c>
      <c r="R2496">
        <f t="shared" si="199"/>
        <v>16</v>
      </c>
      <c r="S2496">
        <f t="shared" si="194"/>
        <v>23</v>
      </c>
    </row>
    <row r="2497" spans="1:19" x14ac:dyDescent="0.3">
      <c r="A2497">
        <f t="shared" si="195"/>
        <v>2496</v>
      </c>
      <c r="B2497" t="s">
        <v>5261</v>
      </c>
      <c r="C2497" t="str">
        <f t="shared" si="193"/>
        <v>noncroplandD_g_2_DevelopedESA11a</v>
      </c>
      <c r="D2497">
        <v>510</v>
      </c>
      <c r="E2497">
        <v>510</v>
      </c>
      <c r="F2497">
        <v>0</v>
      </c>
      <c r="G2497">
        <v>0</v>
      </c>
      <c r="H2497">
        <v>0</v>
      </c>
      <c r="I2497">
        <v>0</v>
      </c>
      <c r="J2497">
        <v>0</v>
      </c>
      <c r="K2497">
        <v>0</v>
      </c>
      <c r="L2497">
        <v>510</v>
      </c>
      <c r="M2497">
        <v>0</v>
      </c>
      <c r="N2497">
        <f>VLOOKUP(C2497,'Original PWC Results'!C:E,3,FALSE)</f>
        <v>744</v>
      </c>
      <c r="O2497">
        <f t="shared" si="198"/>
        <v>0.68548387096774188</v>
      </c>
      <c r="R2497">
        <f t="shared" si="199"/>
        <v>16</v>
      </c>
      <c r="S2497">
        <f t="shared" si="194"/>
        <v>23</v>
      </c>
    </row>
    <row r="2498" spans="1:19" x14ac:dyDescent="0.3">
      <c r="A2498">
        <f t="shared" si="195"/>
        <v>2497</v>
      </c>
      <c r="B2498" t="s">
        <v>5262</v>
      </c>
      <c r="C2498" t="str">
        <f t="shared" ref="C2498:C2561" si="200">LEFT(B2498,R2498-1)&amp;RIGHT(B2498,LEN(B2498)-S2498)</f>
        <v>noncroplandD_g_2_DevelopedESA11b</v>
      </c>
      <c r="D2498">
        <v>465</v>
      </c>
      <c r="E2498">
        <v>465</v>
      </c>
      <c r="F2498">
        <v>0</v>
      </c>
      <c r="G2498">
        <v>0</v>
      </c>
      <c r="H2498">
        <v>0</v>
      </c>
      <c r="I2498">
        <v>0</v>
      </c>
      <c r="J2498">
        <v>0</v>
      </c>
      <c r="K2498">
        <v>0</v>
      </c>
      <c r="L2498">
        <v>465</v>
      </c>
      <c r="M2498">
        <v>0</v>
      </c>
      <c r="N2498">
        <f>VLOOKUP(C2498,'Original PWC Results'!C:E,3,FALSE)</f>
        <v>527</v>
      </c>
      <c r="O2498">
        <f t="shared" si="198"/>
        <v>0.88235294117647056</v>
      </c>
      <c r="R2498">
        <f t="shared" si="199"/>
        <v>16</v>
      </c>
      <c r="S2498">
        <f t="shared" ref="S2498:S2561" si="201">SEARCH("_",B2498,SEARCH("_",B2498,R2498+1)+1)</f>
        <v>23</v>
      </c>
    </row>
    <row r="2499" spans="1:19" x14ac:dyDescent="0.3">
      <c r="A2499">
        <f t="shared" si="195"/>
        <v>2498</v>
      </c>
      <c r="B2499" t="s">
        <v>5263</v>
      </c>
      <c r="C2499" t="str">
        <f t="shared" si="200"/>
        <v>noncroplandD_g_2_DevelopedESA12a</v>
      </c>
      <c r="D2499">
        <v>587</v>
      </c>
      <c r="E2499">
        <v>587</v>
      </c>
      <c r="F2499">
        <v>0</v>
      </c>
      <c r="G2499">
        <v>0</v>
      </c>
      <c r="H2499">
        <v>0</v>
      </c>
      <c r="I2499">
        <v>0</v>
      </c>
      <c r="J2499">
        <v>0</v>
      </c>
      <c r="K2499">
        <v>0</v>
      </c>
      <c r="L2499">
        <v>587</v>
      </c>
      <c r="M2499">
        <v>0</v>
      </c>
      <c r="N2499">
        <f>VLOOKUP(C2499,'Original PWC Results'!C:E,3,FALSE)</f>
        <v>618</v>
      </c>
      <c r="O2499">
        <f t="shared" si="198"/>
        <v>0.94983818770226536</v>
      </c>
      <c r="R2499">
        <f t="shared" si="199"/>
        <v>16</v>
      </c>
      <c r="S2499">
        <f t="shared" si="201"/>
        <v>23</v>
      </c>
    </row>
    <row r="2500" spans="1:19" x14ac:dyDescent="0.3">
      <c r="A2500">
        <f t="shared" ref="A2500:A2563" si="202">A2499+1</f>
        <v>2499</v>
      </c>
      <c r="B2500" t="s">
        <v>5264</v>
      </c>
      <c r="C2500" t="str">
        <f t="shared" si="200"/>
        <v>noncroplandD_g_2_DevelopedESA12b</v>
      </c>
      <c r="D2500">
        <v>703</v>
      </c>
      <c r="E2500">
        <v>703</v>
      </c>
      <c r="F2500">
        <v>0</v>
      </c>
      <c r="G2500">
        <v>0</v>
      </c>
      <c r="H2500">
        <v>0</v>
      </c>
      <c r="I2500">
        <v>0</v>
      </c>
      <c r="J2500">
        <v>0</v>
      </c>
      <c r="K2500">
        <v>0</v>
      </c>
      <c r="L2500">
        <v>703</v>
      </c>
      <c r="M2500">
        <v>0</v>
      </c>
      <c r="N2500">
        <f>VLOOKUP(C2500,'Original PWC Results'!C:E,3,FALSE)</f>
        <v>722</v>
      </c>
      <c r="O2500">
        <f t="shared" si="198"/>
        <v>0.97368421052631582</v>
      </c>
      <c r="R2500">
        <f t="shared" si="199"/>
        <v>16</v>
      </c>
      <c r="S2500">
        <f t="shared" si="201"/>
        <v>23</v>
      </c>
    </row>
    <row r="2501" spans="1:19" x14ac:dyDescent="0.3">
      <c r="A2501">
        <f t="shared" si="202"/>
        <v>2500</v>
      </c>
      <c r="B2501" t="s">
        <v>5265</v>
      </c>
      <c r="C2501" t="str">
        <f t="shared" si="200"/>
        <v>noncroplandD_g_2_DevelopedESA13</v>
      </c>
      <c r="D2501">
        <v>534</v>
      </c>
      <c r="E2501">
        <v>534</v>
      </c>
      <c r="F2501">
        <v>0</v>
      </c>
      <c r="G2501">
        <v>0</v>
      </c>
      <c r="H2501">
        <v>0</v>
      </c>
      <c r="I2501">
        <v>0</v>
      </c>
      <c r="J2501">
        <v>0</v>
      </c>
      <c r="K2501">
        <v>0</v>
      </c>
      <c r="L2501">
        <v>534</v>
      </c>
      <c r="M2501">
        <v>0</v>
      </c>
      <c r="N2501">
        <f>VLOOKUP(C2501,'Original PWC Results'!C:E,3,FALSE)</f>
        <v>576</v>
      </c>
      <c r="O2501">
        <f t="shared" si="198"/>
        <v>0.92708333333333337</v>
      </c>
      <c r="R2501">
        <f t="shared" si="199"/>
        <v>16</v>
      </c>
      <c r="S2501">
        <f t="shared" si="201"/>
        <v>23</v>
      </c>
    </row>
    <row r="2502" spans="1:19" x14ac:dyDescent="0.3">
      <c r="A2502">
        <f t="shared" si="202"/>
        <v>2501</v>
      </c>
      <c r="B2502" t="s">
        <v>5266</v>
      </c>
      <c r="C2502" t="str">
        <f t="shared" si="200"/>
        <v>noncroplandD_g_2_DevelopedESA14</v>
      </c>
      <c r="D2502">
        <v>492</v>
      </c>
      <c r="E2502">
        <v>492</v>
      </c>
      <c r="F2502">
        <v>0</v>
      </c>
      <c r="G2502">
        <v>0</v>
      </c>
      <c r="H2502">
        <v>0</v>
      </c>
      <c r="I2502">
        <v>0</v>
      </c>
      <c r="J2502">
        <v>0</v>
      </c>
      <c r="K2502">
        <v>0</v>
      </c>
      <c r="L2502">
        <v>492</v>
      </c>
      <c r="M2502">
        <v>0</v>
      </c>
      <c r="N2502">
        <f>VLOOKUP(C2502,'Original PWC Results'!C:E,3,FALSE)</f>
        <v>580</v>
      </c>
      <c r="O2502">
        <f t="shared" si="198"/>
        <v>0.84827586206896555</v>
      </c>
      <c r="R2502">
        <f t="shared" si="199"/>
        <v>16</v>
      </c>
      <c r="S2502">
        <f t="shared" si="201"/>
        <v>23</v>
      </c>
    </row>
    <row r="2503" spans="1:19" x14ac:dyDescent="0.3">
      <c r="A2503">
        <f t="shared" si="202"/>
        <v>2502</v>
      </c>
      <c r="B2503" t="s">
        <v>5267</v>
      </c>
      <c r="C2503" t="str">
        <f t="shared" si="200"/>
        <v>noncroplandD_g_2_DevelopedESA15a</v>
      </c>
      <c r="D2503">
        <v>694</v>
      </c>
      <c r="E2503">
        <v>694</v>
      </c>
      <c r="F2503">
        <v>0</v>
      </c>
      <c r="G2503">
        <v>0</v>
      </c>
      <c r="H2503">
        <v>0</v>
      </c>
      <c r="I2503">
        <v>0</v>
      </c>
      <c r="J2503">
        <v>0</v>
      </c>
      <c r="K2503">
        <v>0</v>
      </c>
      <c r="L2503">
        <v>694</v>
      </c>
      <c r="M2503">
        <v>0</v>
      </c>
      <c r="N2503">
        <f>VLOOKUP(C2503,'Original PWC Results'!C:E,3,FALSE)</f>
        <v>721</v>
      </c>
      <c r="O2503">
        <f t="shared" si="198"/>
        <v>0.96255201109570043</v>
      </c>
      <c r="R2503">
        <f t="shared" si="199"/>
        <v>16</v>
      </c>
      <c r="S2503">
        <f t="shared" si="201"/>
        <v>23</v>
      </c>
    </row>
    <row r="2504" spans="1:19" x14ac:dyDescent="0.3">
      <c r="A2504">
        <f t="shared" si="202"/>
        <v>2503</v>
      </c>
      <c r="B2504" t="s">
        <v>5268</v>
      </c>
      <c r="C2504" t="str">
        <f t="shared" si="200"/>
        <v>noncroplandD_g_2_DevelopedESA15b</v>
      </c>
      <c r="D2504">
        <v>758</v>
      </c>
      <c r="E2504">
        <v>758</v>
      </c>
      <c r="F2504">
        <v>0</v>
      </c>
      <c r="G2504">
        <v>0</v>
      </c>
      <c r="H2504">
        <v>0</v>
      </c>
      <c r="I2504">
        <v>0</v>
      </c>
      <c r="J2504">
        <v>0</v>
      </c>
      <c r="K2504">
        <v>0</v>
      </c>
      <c r="L2504">
        <v>758</v>
      </c>
      <c r="M2504">
        <v>0</v>
      </c>
      <c r="N2504">
        <f>VLOOKUP(C2504,'Original PWC Results'!C:E,3,FALSE)</f>
        <v>786</v>
      </c>
      <c r="O2504">
        <f t="shared" si="198"/>
        <v>0.96437659033078882</v>
      </c>
      <c r="R2504">
        <f t="shared" si="199"/>
        <v>16</v>
      </c>
      <c r="S2504">
        <f t="shared" si="201"/>
        <v>23</v>
      </c>
    </row>
    <row r="2505" spans="1:19" x14ac:dyDescent="0.3">
      <c r="A2505">
        <f t="shared" si="202"/>
        <v>2504</v>
      </c>
      <c r="B2505" t="s">
        <v>5269</v>
      </c>
      <c r="C2505" t="str">
        <f t="shared" si="200"/>
        <v>noncroplandD_g_2_DevelopedESA16a</v>
      </c>
      <c r="D2505">
        <v>510</v>
      </c>
      <c r="E2505">
        <v>510</v>
      </c>
      <c r="F2505">
        <v>0</v>
      </c>
      <c r="G2505">
        <v>0</v>
      </c>
      <c r="H2505">
        <v>0</v>
      </c>
      <c r="I2505">
        <v>0</v>
      </c>
      <c r="J2505">
        <v>0</v>
      </c>
      <c r="K2505">
        <v>0</v>
      </c>
      <c r="L2505">
        <v>510</v>
      </c>
      <c r="M2505">
        <v>0</v>
      </c>
      <c r="N2505">
        <f>VLOOKUP(C2505,'Original PWC Results'!C:E,3,FALSE)</f>
        <v>885</v>
      </c>
      <c r="O2505">
        <f t="shared" si="198"/>
        <v>0.57627118644067798</v>
      </c>
      <c r="R2505">
        <f t="shared" si="199"/>
        <v>16</v>
      </c>
      <c r="S2505">
        <f t="shared" si="201"/>
        <v>23</v>
      </c>
    </row>
    <row r="2506" spans="1:19" x14ac:dyDescent="0.3">
      <c r="A2506">
        <f t="shared" si="202"/>
        <v>2505</v>
      </c>
      <c r="B2506" t="s">
        <v>5270</v>
      </c>
      <c r="C2506" t="str">
        <f t="shared" si="200"/>
        <v>noncroplandD_g_2_DevelopedESA16b</v>
      </c>
      <c r="D2506">
        <v>570</v>
      </c>
      <c r="E2506">
        <v>570</v>
      </c>
      <c r="F2506">
        <v>0</v>
      </c>
      <c r="G2506">
        <v>0</v>
      </c>
      <c r="H2506">
        <v>0</v>
      </c>
      <c r="I2506">
        <v>0</v>
      </c>
      <c r="J2506">
        <v>0</v>
      </c>
      <c r="K2506">
        <v>0</v>
      </c>
      <c r="L2506">
        <v>570</v>
      </c>
      <c r="M2506">
        <v>0</v>
      </c>
      <c r="N2506">
        <f>VLOOKUP(C2506,'Original PWC Results'!C:E,3,FALSE)</f>
        <v>715</v>
      </c>
      <c r="O2506">
        <f t="shared" si="198"/>
        <v>0.79720279720279719</v>
      </c>
      <c r="R2506">
        <f t="shared" si="199"/>
        <v>16</v>
      </c>
      <c r="S2506">
        <f t="shared" si="201"/>
        <v>23</v>
      </c>
    </row>
    <row r="2507" spans="1:19" x14ac:dyDescent="0.3">
      <c r="A2507">
        <f t="shared" si="202"/>
        <v>2506</v>
      </c>
      <c r="B2507" t="s">
        <v>5271</v>
      </c>
      <c r="C2507" t="str">
        <f t="shared" si="200"/>
        <v>noncroplandD_g_2_DevelopedESA17a</v>
      </c>
      <c r="D2507">
        <v>551</v>
      </c>
      <c r="E2507">
        <v>551</v>
      </c>
      <c r="F2507">
        <v>0</v>
      </c>
      <c r="G2507">
        <v>0</v>
      </c>
      <c r="H2507">
        <v>0</v>
      </c>
      <c r="I2507">
        <v>0</v>
      </c>
      <c r="J2507">
        <v>0</v>
      </c>
      <c r="K2507">
        <v>0</v>
      </c>
      <c r="L2507">
        <v>551</v>
      </c>
      <c r="M2507">
        <v>0</v>
      </c>
      <c r="N2507">
        <f>VLOOKUP(C2507,'Original PWC Results'!C:E,3,FALSE)</f>
        <v>712</v>
      </c>
      <c r="O2507">
        <f t="shared" si="198"/>
        <v>0.773876404494382</v>
      </c>
      <c r="R2507">
        <f t="shared" si="199"/>
        <v>16</v>
      </c>
      <c r="S2507">
        <f t="shared" si="201"/>
        <v>23</v>
      </c>
    </row>
    <row r="2508" spans="1:19" x14ac:dyDescent="0.3">
      <c r="A2508">
        <f t="shared" si="202"/>
        <v>2507</v>
      </c>
      <c r="B2508" t="s">
        <v>5272</v>
      </c>
      <c r="C2508" t="str">
        <f t="shared" si="200"/>
        <v>noncroplandD_g_2_DevelopedESA17b</v>
      </c>
      <c r="D2508">
        <v>579</v>
      </c>
      <c r="E2508">
        <v>579</v>
      </c>
      <c r="F2508">
        <v>0</v>
      </c>
      <c r="G2508">
        <v>0</v>
      </c>
      <c r="H2508">
        <v>0</v>
      </c>
      <c r="I2508">
        <v>0</v>
      </c>
      <c r="J2508">
        <v>0</v>
      </c>
      <c r="K2508">
        <v>0</v>
      </c>
      <c r="L2508">
        <v>579</v>
      </c>
      <c r="M2508">
        <v>0</v>
      </c>
      <c r="N2508">
        <f>VLOOKUP(C2508,'Original PWC Results'!C:E,3,FALSE)</f>
        <v>660</v>
      </c>
      <c r="O2508">
        <f t="shared" si="198"/>
        <v>0.87727272727272732</v>
      </c>
      <c r="R2508">
        <f t="shared" si="199"/>
        <v>16</v>
      </c>
      <c r="S2508">
        <f t="shared" si="201"/>
        <v>23</v>
      </c>
    </row>
    <row r="2509" spans="1:19" x14ac:dyDescent="0.3">
      <c r="A2509">
        <f t="shared" si="202"/>
        <v>2508</v>
      </c>
      <c r="B2509" t="s">
        <v>5273</v>
      </c>
      <c r="C2509" t="str">
        <f t="shared" si="200"/>
        <v>noncroplandD_g_2_DevelopedESA18a</v>
      </c>
      <c r="D2509">
        <v>507</v>
      </c>
      <c r="E2509">
        <v>507</v>
      </c>
      <c r="F2509">
        <v>0</v>
      </c>
      <c r="G2509">
        <v>0</v>
      </c>
      <c r="H2509">
        <v>0</v>
      </c>
      <c r="I2509">
        <v>0</v>
      </c>
      <c r="J2509">
        <v>0</v>
      </c>
      <c r="K2509">
        <v>0</v>
      </c>
      <c r="L2509">
        <v>507</v>
      </c>
      <c r="M2509">
        <v>0</v>
      </c>
      <c r="N2509">
        <f>VLOOKUP(C2509,'Original PWC Results'!C:E,3,FALSE)</f>
        <v>780</v>
      </c>
      <c r="O2509">
        <f t="shared" si="198"/>
        <v>0.65</v>
      </c>
      <c r="R2509">
        <f t="shared" si="199"/>
        <v>16</v>
      </c>
      <c r="S2509">
        <f t="shared" si="201"/>
        <v>23</v>
      </c>
    </row>
    <row r="2510" spans="1:19" x14ac:dyDescent="0.3">
      <c r="A2510">
        <f t="shared" si="202"/>
        <v>2509</v>
      </c>
      <c r="B2510" t="s">
        <v>5274</v>
      </c>
      <c r="C2510" t="str">
        <f t="shared" si="200"/>
        <v>noncroplandD_g_2_DevelopedESA18b</v>
      </c>
      <c r="D2510">
        <v>688</v>
      </c>
      <c r="E2510">
        <v>688</v>
      </c>
      <c r="F2510">
        <v>0</v>
      </c>
      <c r="G2510">
        <v>0</v>
      </c>
      <c r="H2510">
        <v>0</v>
      </c>
      <c r="I2510">
        <v>0</v>
      </c>
      <c r="J2510">
        <v>0</v>
      </c>
      <c r="K2510">
        <v>0</v>
      </c>
      <c r="L2510">
        <v>688</v>
      </c>
      <c r="M2510">
        <v>0</v>
      </c>
      <c r="N2510">
        <f>VLOOKUP(C2510,'Original PWC Results'!C:E,3,FALSE)</f>
        <v>787</v>
      </c>
      <c r="O2510">
        <f t="shared" si="198"/>
        <v>0.87420584498094023</v>
      </c>
      <c r="R2510">
        <f t="shared" si="199"/>
        <v>16</v>
      </c>
      <c r="S2510">
        <f t="shared" si="201"/>
        <v>23</v>
      </c>
    </row>
    <row r="2511" spans="1:19" x14ac:dyDescent="0.3">
      <c r="A2511">
        <f t="shared" si="202"/>
        <v>2510</v>
      </c>
      <c r="B2511" t="s">
        <v>5275</v>
      </c>
      <c r="C2511" t="str">
        <f t="shared" si="200"/>
        <v>noncroplandD_g_2_DevelopedESA19a</v>
      </c>
      <c r="D2511">
        <v>628</v>
      </c>
      <c r="E2511">
        <v>628</v>
      </c>
      <c r="F2511">
        <v>0</v>
      </c>
      <c r="G2511">
        <v>0</v>
      </c>
      <c r="H2511">
        <v>0</v>
      </c>
      <c r="I2511">
        <v>0</v>
      </c>
      <c r="J2511">
        <v>0</v>
      </c>
      <c r="K2511">
        <v>0</v>
      </c>
      <c r="L2511">
        <v>628</v>
      </c>
      <c r="M2511">
        <v>0</v>
      </c>
      <c r="N2511">
        <f>VLOOKUP(C2511,'Original PWC Results'!C:E,3,FALSE)</f>
        <v>688</v>
      </c>
      <c r="O2511">
        <f t="shared" si="198"/>
        <v>0.91279069767441856</v>
      </c>
      <c r="R2511">
        <f t="shared" si="199"/>
        <v>16</v>
      </c>
      <c r="S2511">
        <f t="shared" si="201"/>
        <v>23</v>
      </c>
    </row>
    <row r="2512" spans="1:19" x14ac:dyDescent="0.3">
      <c r="A2512">
        <f t="shared" si="202"/>
        <v>2511</v>
      </c>
      <c r="B2512" t="s">
        <v>5276</v>
      </c>
      <c r="C2512" t="str">
        <f t="shared" si="200"/>
        <v>noncroplandD_g_2_DevelopedESA19b</v>
      </c>
      <c r="D2512">
        <v>523</v>
      </c>
      <c r="E2512">
        <v>523</v>
      </c>
      <c r="F2512">
        <v>0</v>
      </c>
      <c r="G2512">
        <v>0</v>
      </c>
      <c r="H2512">
        <v>0</v>
      </c>
      <c r="I2512">
        <v>0</v>
      </c>
      <c r="J2512">
        <v>0</v>
      </c>
      <c r="K2512">
        <v>0</v>
      </c>
      <c r="L2512">
        <v>523</v>
      </c>
      <c r="M2512">
        <v>0</v>
      </c>
      <c r="N2512">
        <f>VLOOKUP(C2512,'Original PWC Results'!C:E,3,FALSE)</f>
        <v>606</v>
      </c>
      <c r="O2512">
        <f t="shared" si="198"/>
        <v>0.86303630363036299</v>
      </c>
      <c r="R2512">
        <f t="shared" si="199"/>
        <v>16</v>
      </c>
      <c r="S2512">
        <f t="shared" si="201"/>
        <v>23</v>
      </c>
    </row>
    <row r="2513" spans="1:19" x14ac:dyDescent="0.3">
      <c r="A2513">
        <f t="shared" si="202"/>
        <v>2512</v>
      </c>
      <c r="B2513" t="s">
        <v>5277</v>
      </c>
      <c r="C2513" t="str">
        <f t="shared" si="200"/>
        <v>noncroplandD_g_2_DevelopedESA20a</v>
      </c>
      <c r="D2513">
        <v>514</v>
      </c>
      <c r="E2513">
        <v>514</v>
      </c>
      <c r="F2513">
        <v>0</v>
      </c>
      <c r="G2513">
        <v>0</v>
      </c>
      <c r="H2513">
        <v>0</v>
      </c>
      <c r="I2513">
        <v>0</v>
      </c>
      <c r="J2513">
        <v>0</v>
      </c>
      <c r="K2513">
        <v>0</v>
      </c>
      <c r="L2513">
        <v>514</v>
      </c>
      <c r="M2513">
        <v>0</v>
      </c>
      <c r="N2513">
        <f>VLOOKUP(C2513,'Original PWC Results'!C:E,3,FALSE)</f>
        <v>607</v>
      </c>
      <c r="O2513">
        <f t="shared" si="198"/>
        <v>0.84678747940691923</v>
      </c>
      <c r="R2513">
        <f t="shared" si="199"/>
        <v>16</v>
      </c>
      <c r="S2513">
        <f t="shared" si="201"/>
        <v>23</v>
      </c>
    </row>
    <row r="2514" spans="1:19" x14ac:dyDescent="0.3">
      <c r="A2514">
        <f t="shared" si="202"/>
        <v>2513</v>
      </c>
      <c r="B2514" t="s">
        <v>5278</v>
      </c>
      <c r="C2514" t="str">
        <f t="shared" si="200"/>
        <v>noncroplandD_g_2_DevelopedESA20b</v>
      </c>
      <c r="D2514">
        <v>564</v>
      </c>
      <c r="E2514">
        <v>564</v>
      </c>
      <c r="F2514">
        <v>0</v>
      </c>
      <c r="G2514">
        <v>0</v>
      </c>
      <c r="H2514">
        <v>0</v>
      </c>
      <c r="I2514">
        <v>0</v>
      </c>
      <c r="J2514">
        <v>0</v>
      </c>
      <c r="K2514">
        <v>0</v>
      </c>
      <c r="L2514">
        <v>565</v>
      </c>
      <c r="M2514">
        <v>0</v>
      </c>
      <c r="N2514">
        <f>VLOOKUP(C2514,'Original PWC Results'!C:E,3,FALSE)</f>
        <v>675</v>
      </c>
      <c r="O2514">
        <f t="shared" si="198"/>
        <v>0.83555555555555561</v>
      </c>
      <c r="R2514">
        <f t="shared" si="199"/>
        <v>16</v>
      </c>
      <c r="S2514">
        <f t="shared" si="201"/>
        <v>23</v>
      </c>
    </row>
    <row r="2515" spans="1:19" x14ac:dyDescent="0.3">
      <c r="A2515">
        <f t="shared" si="202"/>
        <v>2514</v>
      </c>
      <c r="B2515" t="s">
        <v>5279</v>
      </c>
      <c r="C2515" t="str">
        <f t="shared" si="200"/>
        <v>noncroplandD_g_2_DevelopedESA21</v>
      </c>
      <c r="D2515">
        <v>553</v>
      </c>
      <c r="E2515">
        <v>553</v>
      </c>
      <c r="F2515">
        <v>0</v>
      </c>
      <c r="G2515">
        <v>0</v>
      </c>
      <c r="H2515">
        <v>0</v>
      </c>
      <c r="I2515">
        <v>0</v>
      </c>
      <c r="J2515">
        <v>0</v>
      </c>
      <c r="K2515">
        <v>0</v>
      </c>
      <c r="L2515">
        <v>553</v>
      </c>
      <c r="M2515">
        <v>0</v>
      </c>
      <c r="N2515">
        <f>VLOOKUP(C2515,'Original PWC Results'!C:E,3,FALSE)</f>
        <v>590</v>
      </c>
      <c r="O2515">
        <f t="shared" si="198"/>
        <v>0.93728813559322033</v>
      </c>
      <c r="R2515">
        <f t="shared" si="199"/>
        <v>16</v>
      </c>
      <c r="S2515">
        <f t="shared" si="201"/>
        <v>23</v>
      </c>
    </row>
    <row r="2516" spans="1:19" x14ac:dyDescent="0.3">
      <c r="A2516">
        <f t="shared" si="202"/>
        <v>2515</v>
      </c>
      <c r="B2516" t="s">
        <v>5280</v>
      </c>
      <c r="C2516" t="str">
        <f t="shared" si="200"/>
        <v>noncroplandD_g_2_DevelopedESA1</v>
      </c>
      <c r="D2516">
        <v>571</v>
      </c>
      <c r="E2516">
        <v>571</v>
      </c>
      <c r="F2516">
        <v>0</v>
      </c>
      <c r="G2516">
        <v>0</v>
      </c>
      <c r="H2516">
        <v>0</v>
      </c>
      <c r="I2516">
        <v>0</v>
      </c>
      <c r="J2516">
        <v>0</v>
      </c>
      <c r="K2516">
        <v>0</v>
      </c>
      <c r="L2516">
        <v>571</v>
      </c>
      <c r="M2516">
        <v>0</v>
      </c>
      <c r="N2516">
        <f>VLOOKUP(C2516,'Original PWC Results'!C:E,3,FALSE)</f>
        <v>777</v>
      </c>
      <c r="O2516">
        <f t="shared" si="198"/>
        <v>0.73487773487773489</v>
      </c>
      <c r="R2516">
        <f t="shared" si="199"/>
        <v>16</v>
      </c>
      <c r="S2516">
        <f t="shared" si="201"/>
        <v>23</v>
      </c>
    </row>
    <row r="2517" spans="1:19" x14ac:dyDescent="0.3">
      <c r="A2517">
        <f t="shared" si="202"/>
        <v>2516</v>
      </c>
      <c r="B2517" t="s">
        <v>5281</v>
      </c>
      <c r="C2517" t="str">
        <f t="shared" si="200"/>
        <v>noncroplandg_g_2_GrasslandESA1</v>
      </c>
      <c r="D2517">
        <v>269</v>
      </c>
      <c r="E2517">
        <v>269</v>
      </c>
      <c r="F2517">
        <v>0</v>
      </c>
      <c r="G2517">
        <v>0</v>
      </c>
      <c r="H2517">
        <v>0</v>
      </c>
      <c r="I2517">
        <v>0</v>
      </c>
      <c r="J2517">
        <v>0</v>
      </c>
      <c r="K2517">
        <v>0</v>
      </c>
      <c r="L2517">
        <v>269</v>
      </c>
      <c r="M2517">
        <v>0</v>
      </c>
      <c r="N2517">
        <f>VLOOKUP(C2517,'Original PWC Results'!C:E,3,FALSE)</f>
        <v>283</v>
      </c>
      <c r="O2517">
        <f t="shared" si="198"/>
        <v>0.95053003533568903</v>
      </c>
      <c r="R2517">
        <f t="shared" si="199"/>
        <v>16</v>
      </c>
      <c r="S2517">
        <f t="shared" si="201"/>
        <v>23</v>
      </c>
    </row>
    <row r="2518" spans="1:19" x14ac:dyDescent="0.3">
      <c r="A2518">
        <f t="shared" si="202"/>
        <v>2517</v>
      </c>
      <c r="B2518" t="s">
        <v>5282</v>
      </c>
      <c r="C2518" t="str">
        <f t="shared" si="200"/>
        <v>noncroplandg_g_2_GrasslandESA2</v>
      </c>
      <c r="D2518">
        <v>61</v>
      </c>
      <c r="E2518">
        <v>61</v>
      </c>
      <c r="F2518">
        <v>0</v>
      </c>
      <c r="G2518">
        <v>0</v>
      </c>
      <c r="H2518">
        <v>0</v>
      </c>
      <c r="I2518">
        <v>0</v>
      </c>
      <c r="J2518">
        <v>0</v>
      </c>
      <c r="K2518">
        <v>0</v>
      </c>
      <c r="L2518">
        <v>61</v>
      </c>
      <c r="M2518">
        <v>0</v>
      </c>
      <c r="N2518">
        <f>VLOOKUP(C2518,'Original PWC Results'!C:E,3,FALSE)</f>
        <v>114</v>
      </c>
      <c r="O2518">
        <f t="shared" si="198"/>
        <v>0.53508771929824561</v>
      </c>
      <c r="R2518">
        <f t="shared" si="199"/>
        <v>16</v>
      </c>
      <c r="S2518">
        <f t="shared" si="201"/>
        <v>23</v>
      </c>
    </row>
    <row r="2519" spans="1:19" x14ac:dyDescent="0.3">
      <c r="A2519">
        <f t="shared" si="202"/>
        <v>2518</v>
      </c>
      <c r="B2519" t="s">
        <v>5283</v>
      </c>
      <c r="C2519" t="str">
        <f t="shared" si="200"/>
        <v>noncroplandg_g_2_GrasslandESA3</v>
      </c>
      <c r="D2519">
        <v>266</v>
      </c>
      <c r="E2519">
        <v>266</v>
      </c>
      <c r="F2519">
        <v>0</v>
      </c>
      <c r="G2519">
        <v>0</v>
      </c>
      <c r="H2519">
        <v>0</v>
      </c>
      <c r="I2519">
        <v>0</v>
      </c>
      <c r="J2519">
        <v>0</v>
      </c>
      <c r="K2519">
        <v>0</v>
      </c>
      <c r="L2519">
        <v>266</v>
      </c>
      <c r="M2519">
        <v>0</v>
      </c>
      <c r="N2519">
        <f>VLOOKUP(C2519,'Original PWC Results'!C:E,3,FALSE)</f>
        <v>304</v>
      </c>
      <c r="O2519">
        <f t="shared" si="198"/>
        <v>0.875</v>
      </c>
      <c r="R2519">
        <f t="shared" si="199"/>
        <v>16</v>
      </c>
      <c r="S2519">
        <f t="shared" si="201"/>
        <v>23</v>
      </c>
    </row>
    <row r="2520" spans="1:19" x14ac:dyDescent="0.3">
      <c r="A2520">
        <f t="shared" si="202"/>
        <v>2519</v>
      </c>
      <c r="B2520" t="s">
        <v>5284</v>
      </c>
      <c r="C2520" t="str">
        <f t="shared" si="200"/>
        <v>noncroplandg_g_2_GrasslandESA4</v>
      </c>
      <c r="D2520">
        <v>99</v>
      </c>
      <c r="E2520">
        <v>99</v>
      </c>
      <c r="F2520">
        <v>0</v>
      </c>
      <c r="G2520">
        <v>0</v>
      </c>
      <c r="H2520">
        <v>0</v>
      </c>
      <c r="I2520">
        <v>0</v>
      </c>
      <c r="J2520">
        <v>0</v>
      </c>
      <c r="K2520">
        <v>0</v>
      </c>
      <c r="L2520">
        <v>101</v>
      </c>
      <c r="M2520">
        <v>0</v>
      </c>
      <c r="N2520">
        <f>VLOOKUP(C2520,'Original PWC Results'!C:E,3,FALSE)</f>
        <v>108</v>
      </c>
      <c r="O2520">
        <f t="shared" si="198"/>
        <v>0.91666666666666663</v>
      </c>
      <c r="R2520">
        <f t="shared" si="199"/>
        <v>16</v>
      </c>
      <c r="S2520">
        <f t="shared" si="201"/>
        <v>23</v>
      </c>
    </row>
    <row r="2521" spans="1:19" x14ac:dyDescent="0.3">
      <c r="A2521">
        <f t="shared" si="202"/>
        <v>2520</v>
      </c>
      <c r="B2521" t="s">
        <v>5285</v>
      </c>
      <c r="C2521" t="str">
        <f t="shared" si="200"/>
        <v>noncroplandg_g_2_GrasslandESA5</v>
      </c>
      <c r="D2521">
        <v>278</v>
      </c>
      <c r="E2521">
        <v>278</v>
      </c>
      <c r="F2521">
        <v>0</v>
      </c>
      <c r="G2521">
        <v>0</v>
      </c>
      <c r="H2521">
        <v>0</v>
      </c>
      <c r="I2521">
        <v>0</v>
      </c>
      <c r="J2521">
        <v>0</v>
      </c>
      <c r="K2521">
        <v>0</v>
      </c>
      <c r="L2521">
        <v>279</v>
      </c>
      <c r="M2521">
        <v>0</v>
      </c>
      <c r="N2521">
        <f>VLOOKUP(C2521,'Original PWC Results'!C:E,3,FALSE)</f>
        <v>295</v>
      </c>
      <c r="O2521">
        <f t="shared" si="198"/>
        <v>0.94237288135593222</v>
      </c>
      <c r="R2521">
        <f t="shared" si="199"/>
        <v>16</v>
      </c>
      <c r="S2521">
        <f t="shared" si="201"/>
        <v>23</v>
      </c>
    </row>
    <row r="2522" spans="1:19" x14ac:dyDescent="0.3">
      <c r="A2522">
        <f t="shared" si="202"/>
        <v>2521</v>
      </c>
      <c r="B2522" t="s">
        <v>5286</v>
      </c>
      <c r="C2522" t="str">
        <f t="shared" si="200"/>
        <v>noncroplandg_g_2_GrasslandESA6</v>
      </c>
      <c r="D2522">
        <v>180</v>
      </c>
      <c r="E2522">
        <v>180</v>
      </c>
      <c r="F2522">
        <v>0</v>
      </c>
      <c r="G2522">
        <v>0</v>
      </c>
      <c r="H2522">
        <v>0</v>
      </c>
      <c r="I2522">
        <v>0</v>
      </c>
      <c r="J2522">
        <v>0</v>
      </c>
      <c r="K2522">
        <v>0</v>
      </c>
      <c r="L2522">
        <v>180</v>
      </c>
      <c r="M2522">
        <v>0</v>
      </c>
      <c r="N2522">
        <f>VLOOKUP(C2522,'Original PWC Results'!C:E,3,FALSE)</f>
        <v>207</v>
      </c>
      <c r="O2522">
        <f t="shared" si="198"/>
        <v>0.86956521739130432</v>
      </c>
      <c r="R2522">
        <f t="shared" si="199"/>
        <v>16</v>
      </c>
      <c r="S2522">
        <f t="shared" si="201"/>
        <v>23</v>
      </c>
    </row>
    <row r="2523" spans="1:19" x14ac:dyDescent="0.3">
      <c r="A2523">
        <f t="shared" si="202"/>
        <v>2522</v>
      </c>
      <c r="B2523" t="s">
        <v>5287</v>
      </c>
      <c r="C2523" t="str">
        <f t="shared" si="200"/>
        <v>noncroplandg_g_2_GrasslandESA7</v>
      </c>
      <c r="D2523">
        <v>203</v>
      </c>
      <c r="E2523">
        <v>203</v>
      </c>
      <c r="F2523">
        <v>0</v>
      </c>
      <c r="G2523">
        <v>0</v>
      </c>
      <c r="H2523">
        <v>0</v>
      </c>
      <c r="I2523">
        <v>0</v>
      </c>
      <c r="J2523">
        <v>0</v>
      </c>
      <c r="K2523">
        <v>0</v>
      </c>
      <c r="L2523">
        <v>204</v>
      </c>
      <c r="M2523">
        <v>0</v>
      </c>
      <c r="N2523">
        <f>VLOOKUP(C2523,'Original PWC Results'!C:E,3,FALSE)</f>
        <v>264</v>
      </c>
      <c r="O2523">
        <f t="shared" si="198"/>
        <v>0.76893939393939392</v>
      </c>
      <c r="R2523">
        <f t="shared" si="199"/>
        <v>16</v>
      </c>
      <c r="S2523">
        <f t="shared" si="201"/>
        <v>23</v>
      </c>
    </row>
    <row r="2524" spans="1:19" x14ac:dyDescent="0.3">
      <c r="A2524">
        <f t="shared" si="202"/>
        <v>2523</v>
      </c>
      <c r="B2524" t="s">
        <v>5288</v>
      </c>
      <c r="C2524" t="str">
        <f t="shared" si="200"/>
        <v>noncroplandg_g_2_GrasslandESA8</v>
      </c>
      <c r="D2524">
        <v>169</v>
      </c>
      <c r="E2524">
        <v>169</v>
      </c>
      <c r="F2524">
        <v>0</v>
      </c>
      <c r="G2524">
        <v>0</v>
      </c>
      <c r="H2524">
        <v>0</v>
      </c>
      <c r="I2524">
        <v>0</v>
      </c>
      <c r="J2524">
        <v>0</v>
      </c>
      <c r="K2524">
        <v>0</v>
      </c>
      <c r="L2524">
        <v>169</v>
      </c>
      <c r="M2524">
        <v>0</v>
      </c>
      <c r="N2524">
        <f>VLOOKUP(C2524,'Original PWC Results'!C:E,3,FALSE)</f>
        <v>187</v>
      </c>
      <c r="O2524">
        <f t="shared" si="198"/>
        <v>0.90374331550802134</v>
      </c>
      <c r="R2524">
        <f t="shared" si="199"/>
        <v>16</v>
      </c>
      <c r="S2524">
        <f t="shared" si="201"/>
        <v>23</v>
      </c>
    </row>
    <row r="2525" spans="1:19" x14ac:dyDescent="0.3">
      <c r="A2525">
        <f t="shared" si="202"/>
        <v>2524</v>
      </c>
      <c r="B2525" t="s">
        <v>5289</v>
      </c>
      <c r="C2525" t="str">
        <f t="shared" si="200"/>
        <v>noncroplandg_g_2_GrasslandESA8</v>
      </c>
      <c r="D2525">
        <v>172</v>
      </c>
      <c r="E2525">
        <v>172</v>
      </c>
      <c r="F2525">
        <v>0</v>
      </c>
      <c r="G2525">
        <v>0</v>
      </c>
      <c r="H2525">
        <v>0</v>
      </c>
      <c r="I2525">
        <v>0</v>
      </c>
      <c r="J2525">
        <v>0</v>
      </c>
      <c r="K2525">
        <v>0</v>
      </c>
      <c r="L2525">
        <v>172</v>
      </c>
      <c r="M2525">
        <v>0</v>
      </c>
      <c r="N2525">
        <f>VLOOKUP(C2525,'Original PWC Results'!C:E,3,FALSE)</f>
        <v>187</v>
      </c>
      <c r="O2525">
        <f t="shared" si="198"/>
        <v>0.9197860962566845</v>
      </c>
      <c r="R2525">
        <f t="shared" si="199"/>
        <v>16</v>
      </c>
      <c r="S2525">
        <f t="shared" si="201"/>
        <v>23</v>
      </c>
    </row>
    <row r="2526" spans="1:19" x14ac:dyDescent="0.3">
      <c r="A2526">
        <f t="shared" si="202"/>
        <v>2525</v>
      </c>
      <c r="B2526" t="s">
        <v>5290</v>
      </c>
      <c r="C2526" t="str">
        <f t="shared" si="200"/>
        <v>noncroplandg_g_2_GrasslandESA10a</v>
      </c>
      <c r="D2526">
        <v>195</v>
      </c>
      <c r="E2526">
        <v>195</v>
      </c>
      <c r="F2526">
        <v>0</v>
      </c>
      <c r="G2526">
        <v>0</v>
      </c>
      <c r="H2526">
        <v>0</v>
      </c>
      <c r="I2526">
        <v>0</v>
      </c>
      <c r="J2526">
        <v>0</v>
      </c>
      <c r="K2526">
        <v>0</v>
      </c>
      <c r="L2526">
        <v>195</v>
      </c>
      <c r="M2526">
        <v>0</v>
      </c>
      <c r="N2526">
        <f>VLOOKUP(C2526,'Original PWC Results'!C:E,3,FALSE)</f>
        <v>305</v>
      </c>
      <c r="O2526">
        <f t="shared" si="198"/>
        <v>0.63934426229508201</v>
      </c>
      <c r="R2526">
        <f t="shared" si="199"/>
        <v>16</v>
      </c>
      <c r="S2526">
        <f t="shared" si="201"/>
        <v>23</v>
      </c>
    </row>
    <row r="2527" spans="1:19" x14ac:dyDescent="0.3">
      <c r="A2527">
        <f t="shared" si="202"/>
        <v>2526</v>
      </c>
      <c r="B2527" t="s">
        <v>5291</v>
      </c>
      <c r="C2527" t="str">
        <f t="shared" si="200"/>
        <v>noncroplandg_g_2_GrasslandESA10b</v>
      </c>
      <c r="D2527">
        <v>240</v>
      </c>
      <c r="E2527">
        <v>240</v>
      </c>
      <c r="F2527">
        <v>0</v>
      </c>
      <c r="G2527">
        <v>0</v>
      </c>
      <c r="H2527">
        <v>0</v>
      </c>
      <c r="I2527">
        <v>0</v>
      </c>
      <c r="J2527">
        <v>0</v>
      </c>
      <c r="K2527">
        <v>0</v>
      </c>
      <c r="L2527">
        <v>240</v>
      </c>
      <c r="M2527">
        <v>0</v>
      </c>
      <c r="N2527">
        <f>VLOOKUP(C2527,'Original PWC Results'!C:E,3,FALSE)</f>
        <v>310</v>
      </c>
      <c r="O2527">
        <f t="shared" si="198"/>
        <v>0.77419354838709675</v>
      </c>
      <c r="R2527">
        <f t="shared" si="199"/>
        <v>16</v>
      </c>
      <c r="S2527">
        <f t="shared" si="201"/>
        <v>23</v>
      </c>
    </row>
    <row r="2528" spans="1:19" x14ac:dyDescent="0.3">
      <c r="A2528">
        <f t="shared" si="202"/>
        <v>2527</v>
      </c>
      <c r="B2528" t="s">
        <v>5292</v>
      </c>
      <c r="C2528" t="str">
        <f t="shared" si="200"/>
        <v>noncroplandg_g_2_GrasslandESA11a</v>
      </c>
      <c r="D2528">
        <v>166</v>
      </c>
      <c r="E2528">
        <v>166</v>
      </c>
      <c r="F2528">
        <v>0</v>
      </c>
      <c r="G2528">
        <v>0</v>
      </c>
      <c r="H2528">
        <v>0</v>
      </c>
      <c r="I2528">
        <v>0</v>
      </c>
      <c r="J2528">
        <v>0</v>
      </c>
      <c r="K2528">
        <v>0</v>
      </c>
      <c r="L2528">
        <v>166</v>
      </c>
      <c r="M2528">
        <v>0</v>
      </c>
      <c r="N2528">
        <f>VLOOKUP(C2528,'Original PWC Results'!C:E,3,FALSE)</f>
        <v>182</v>
      </c>
      <c r="O2528">
        <f t="shared" si="198"/>
        <v>0.91208791208791207</v>
      </c>
      <c r="R2528">
        <f t="shared" si="199"/>
        <v>16</v>
      </c>
      <c r="S2528">
        <f t="shared" si="201"/>
        <v>23</v>
      </c>
    </row>
    <row r="2529" spans="1:19" x14ac:dyDescent="0.3">
      <c r="A2529">
        <f t="shared" si="202"/>
        <v>2528</v>
      </c>
      <c r="B2529" t="s">
        <v>5293</v>
      </c>
      <c r="C2529" t="str">
        <f t="shared" si="200"/>
        <v>noncroplandg_g_2_GrasslandESA11b</v>
      </c>
      <c r="D2529">
        <v>165</v>
      </c>
      <c r="E2529">
        <v>165</v>
      </c>
      <c r="F2529">
        <v>0</v>
      </c>
      <c r="G2529">
        <v>0</v>
      </c>
      <c r="H2529">
        <v>0</v>
      </c>
      <c r="I2529">
        <v>0</v>
      </c>
      <c r="J2529">
        <v>0</v>
      </c>
      <c r="K2529">
        <v>0</v>
      </c>
      <c r="L2529">
        <v>165</v>
      </c>
      <c r="M2529">
        <v>0</v>
      </c>
      <c r="N2529">
        <f>VLOOKUP(C2529,'Original PWC Results'!C:E,3,FALSE)</f>
        <v>191</v>
      </c>
      <c r="O2529">
        <f t="shared" si="198"/>
        <v>0.86387434554973819</v>
      </c>
      <c r="R2529">
        <f t="shared" si="199"/>
        <v>16</v>
      </c>
      <c r="S2529">
        <f t="shared" si="201"/>
        <v>23</v>
      </c>
    </row>
    <row r="2530" spans="1:19" x14ac:dyDescent="0.3">
      <c r="A2530">
        <f t="shared" si="202"/>
        <v>2529</v>
      </c>
      <c r="B2530" t="s">
        <v>5294</v>
      </c>
      <c r="C2530" t="str">
        <f t="shared" si="200"/>
        <v>noncroplandg_g_2_GrasslandESA12a</v>
      </c>
      <c r="D2530">
        <v>160</v>
      </c>
      <c r="E2530">
        <v>160</v>
      </c>
      <c r="F2530">
        <v>0</v>
      </c>
      <c r="G2530">
        <v>0</v>
      </c>
      <c r="H2530">
        <v>0</v>
      </c>
      <c r="I2530">
        <v>0</v>
      </c>
      <c r="J2530">
        <v>0</v>
      </c>
      <c r="K2530">
        <v>0</v>
      </c>
      <c r="L2530">
        <v>160</v>
      </c>
      <c r="M2530">
        <v>0</v>
      </c>
      <c r="N2530">
        <f>VLOOKUP(C2530,'Original PWC Results'!C:E,3,FALSE)</f>
        <v>201</v>
      </c>
      <c r="O2530">
        <f t="shared" si="198"/>
        <v>0.79601990049751248</v>
      </c>
      <c r="R2530">
        <f t="shared" si="199"/>
        <v>16</v>
      </c>
      <c r="S2530">
        <f t="shared" si="201"/>
        <v>23</v>
      </c>
    </row>
    <row r="2531" spans="1:19" x14ac:dyDescent="0.3">
      <c r="A2531">
        <f t="shared" si="202"/>
        <v>2530</v>
      </c>
      <c r="B2531" t="s">
        <v>5295</v>
      </c>
      <c r="C2531" t="str">
        <f t="shared" si="200"/>
        <v>noncroplandg_g_2_GrasslandESA12b</v>
      </c>
      <c r="D2531">
        <v>175</v>
      </c>
      <c r="E2531">
        <v>175</v>
      </c>
      <c r="F2531">
        <v>0</v>
      </c>
      <c r="G2531">
        <v>0</v>
      </c>
      <c r="H2531">
        <v>0</v>
      </c>
      <c r="I2531">
        <v>0</v>
      </c>
      <c r="J2531">
        <v>0</v>
      </c>
      <c r="K2531">
        <v>0</v>
      </c>
      <c r="L2531">
        <v>175</v>
      </c>
      <c r="M2531">
        <v>0</v>
      </c>
      <c r="N2531">
        <f>VLOOKUP(C2531,'Original PWC Results'!C:E,3,FALSE)</f>
        <v>192</v>
      </c>
      <c r="O2531">
        <f t="shared" si="198"/>
        <v>0.91145833333333337</v>
      </c>
      <c r="R2531">
        <f t="shared" si="199"/>
        <v>16</v>
      </c>
      <c r="S2531">
        <f t="shared" si="201"/>
        <v>23</v>
      </c>
    </row>
    <row r="2532" spans="1:19" x14ac:dyDescent="0.3">
      <c r="A2532">
        <f t="shared" si="202"/>
        <v>2531</v>
      </c>
      <c r="B2532" t="s">
        <v>5296</v>
      </c>
      <c r="C2532" t="str">
        <f t="shared" si="200"/>
        <v>noncroplandg_g_2_GrasslandESA13</v>
      </c>
      <c r="D2532">
        <v>313</v>
      </c>
      <c r="E2532">
        <v>313</v>
      </c>
      <c r="F2532">
        <v>0</v>
      </c>
      <c r="G2532">
        <v>0</v>
      </c>
      <c r="H2532">
        <v>0</v>
      </c>
      <c r="I2532">
        <v>0</v>
      </c>
      <c r="J2532">
        <v>0</v>
      </c>
      <c r="K2532">
        <v>0</v>
      </c>
      <c r="L2532">
        <v>314</v>
      </c>
      <c r="M2532">
        <v>0</v>
      </c>
      <c r="N2532">
        <f>VLOOKUP(C2532,'Original PWC Results'!C:E,3,FALSE)</f>
        <v>334</v>
      </c>
      <c r="O2532">
        <f t="shared" si="198"/>
        <v>0.93712574850299402</v>
      </c>
      <c r="R2532">
        <f t="shared" si="199"/>
        <v>16</v>
      </c>
      <c r="S2532">
        <f t="shared" si="201"/>
        <v>23</v>
      </c>
    </row>
    <row r="2533" spans="1:19" x14ac:dyDescent="0.3">
      <c r="A2533">
        <f t="shared" si="202"/>
        <v>2532</v>
      </c>
      <c r="B2533" t="s">
        <v>5297</v>
      </c>
      <c r="C2533" t="str">
        <f t="shared" si="200"/>
        <v>noncroplandg_g_2_GrasslandESA14</v>
      </c>
      <c r="D2533">
        <v>106</v>
      </c>
      <c r="E2533">
        <v>106</v>
      </c>
      <c r="F2533">
        <v>0</v>
      </c>
      <c r="G2533">
        <v>0</v>
      </c>
      <c r="H2533">
        <v>0</v>
      </c>
      <c r="I2533">
        <v>0</v>
      </c>
      <c r="J2533">
        <v>0</v>
      </c>
      <c r="K2533">
        <v>0</v>
      </c>
      <c r="L2533">
        <v>106</v>
      </c>
      <c r="M2533">
        <v>0</v>
      </c>
      <c r="N2533">
        <f>VLOOKUP(C2533,'Original PWC Results'!C:E,3,FALSE)</f>
        <v>172</v>
      </c>
      <c r="O2533">
        <f t="shared" si="198"/>
        <v>0.61627906976744184</v>
      </c>
      <c r="R2533">
        <f t="shared" si="199"/>
        <v>16</v>
      </c>
      <c r="S2533">
        <f t="shared" si="201"/>
        <v>23</v>
      </c>
    </row>
    <row r="2534" spans="1:19" x14ac:dyDescent="0.3">
      <c r="A2534">
        <f t="shared" si="202"/>
        <v>2533</v>
      </c>
      <c r="B2534" t="s">
        <v>5298</v>
      </c>
      <c r="C2534" t="str">
        <f t="shared" si="200"/>
        <v>noncroplandg_g_2_GrasslandESA15a</v>
      </c>
      <c r="D2534">
        <v>138</v>
      </c>
      <c r="E2534">
        <v>138</v>
      </c>
      <c r="F2534">
        <v>0</v>
      </c>
      <c r="G2534">
        <v>0</v>
      </c>
      <c r="H2534">
        <v>0</v>
      </c>
      <c r="I2534">
        <v>0</v>
      </c>
      <c r="J2534">
        <v>0</v>
      </c>
      <c r="K2534">
        <v>0</v>
      </c>
      <c r="L2534">
        <v>138</v>
      </c>
      <c r="M2534">
        <v>0</v>
      </c>
      <c r="N2534">
        <f>VLOOKUP(C2534,'Original PWC Results'!C:E,3,FALSE)</f>
        <v>153</v>
      </c>
      <c r="O2534">
        <f t="shared" ref="O2534:O2597" si="203">E2534/N2534</f>
        <v>0.90196078431372551</v>
      </c>
      <c r="R2534">
        <f t="shared" ref="R2534:R2597" si="204">SEARCH("run",B2534)</f>
        <v>16</v>
      </c>
      <c r="S2534">
        <f t="shared" si="201"/>
        <v>23</v>
      </c>
    </row>
    <row r="2535" spans="1:19" x14ac:dyDescent="0.3">
      <c r="A2535">
        <f t="shared" si="202"/>
        <v>2534</v>
      </c>
      <c r="B2535" t="s">
        <v>5299</v>
      </c>
      <c r="C2535" t="str">
        <f t="shared" si="200"/>
        <v>noncroplandg_g_2_GrasslandESA15b</v>
      </c>
      <c r="D2535">
        <v>356</v>
      </c>
      <c r="E2535">
        <v>356</v>
      </c>
      <c r="F2535">
        <v>0</v>
      </c>
      <c r="G2535">
        <v>0</v>
      </c>
      <c r="H2535">
        <v>0</v>
      </c>
      <c r="I2535">
        <v>0</v>
      </c>
      <c r="J2535">
        <v>0</v>
      </c>
      <c r="K2535">
        <v>0</v>
      </c>
      <c r="L2535">
        <v>356</v>
      </c>
      <c r="M2535">
        <v>0</v>
      </c>
      <c r="N2535">
        <f>VLOOKUP(C2535,'Original PWC Results'!C:E,3,FALSE)</f>
        <v>448</v>
      </c>
      <c r="O2535">
        <f t="shared" si="203"/>
        <v>0.7946428571428571</v>
      </c>
      <c r="R2535">
        <f t="shared" si="204"/>
        <v>16</v>
      </c>
      <c r="S2535">
        <f t="shared" si="201"/>
        <v>23</v>
      </c>
    </row>
    <row r="2536" spans="1:19" x14ac:dyDescent="0.3">
      <c r="A2536">
        <f t="shared" si="202"/>
        <v>2535</v>
      </c>
      <c r="B2536" t="s">
        <v>5300</v>
      </c>
      <c r="C2536" t="str">
        <f t="shared" si="200"/>
        <v>noncroplandg_g_2_GrasslandESA16a</v>
      </c>
      <c r="D2536">
        <v>135</v>
      </c>
      <c r="E2536">
        <v>135</v>
      </c>
      <c r="F2536">
        <v>0</v>
      </c>
      <c r="G2536">
        <v>0</v>
      </c>
      <c r="H2536">
        <v>0</v>
      </c>
      <c r="I2536">
        <v>0</v>
      </c>
      <c r="J2536">
        <v>0</v>
      </c>
      <c r="K2536">
        <v>0</v>
      </c>
      <c r="L2536">
        <v>135</v>
      </c>
      <c r="M2536">
        <v>0</v>
      </c>
      <c r="N2536">
        <f>VLOOKUP(C2536,'Original PWC Results'!C:E,3,FALSE)</f>
        <v>153</v>
      </c>
      <c r="O2536">
        <f t="shared" si="203"/>
        <v>0.88235294117647056</v>
      </c>
      <c r="R2536">
        <f t="shared" si="204"/>
        <v>16</v>
      </c>
      <c r="S2536">
        <f t="shared" si="201"/>
        <v>23</v>
      </c>
    </row>
    <row r="2537" spans="1:19" x14ac:dyDescent="0.3">
      <c r="A2537">
        <f t="shared" si="202"/>
        <v>2536</v>
      </c>
      <c r="B2537" t="s">
        <v>5301</v>
      </c>
      <c r="C2537" t="str">
        <f t="shared" si="200"/>
        <v>noncroplandg_g_2_GrasslandESA16b</v>
      </c>
      <c r="D2537">
        <v>110</v>
      </c>
      <c r="E2537">
        <v>110</v>
      </c>
      <c r="F2537">
        <v>0</v>
      </c>
      <c r="G2537">
        <v>0</v>
      </c>
      <c r="H2537">
        <v>0</v>
      </c>
      <c r="I2537">
        <v>0</v>
      </c>
      <c r="J2537">
        <v>0</v>
      </c>
      <c r="K2537">
        <v>0</v>
      </c>
      <c r="L2537">
        <v>110</v>
      </c>
      <c r="M2537">
        <v>0</v>
      </c>
      <c r="N2537">
        <f>VLOOKUP(C2537,'Original PWC Results'!C:E,3,FALSE)</f>
        <v>112</v>
      </c>
      <c r="O2537">
        <f t="shared" si="203"/>
        <v>0.9821428571428571</v>
      </c>
      <c r="R2537">
        <f t="shared" si="204"/>
        <v>16</v>
      </c>
      <c r="S2537">
        <f t="shared" si="201"/>
        <v>23</v>
      </c>
    </row>
    <row r="2538" spans="1:19" x14ac:dyDescent="0.3">
      <c r="A2538">
        <f t="shared" si="202"/>
        <v>2537</v>
      </c>
      <c r="B2538" t="s">
        <v>5302</v>
      </c>
      <c r="C2538" t="str">
        <f t="shared" si="200"/>
        <v>noncroplandg_g_2_GrasslandESA17a</v>
      </c>
      <c r="D2538">
        <v>86</v>
      </c>
      <c r="E2538">
        <v>86</v>
      </c>
      <c r="F2538">
        <v>0</v>
      </c>
      <c r="G2538">
        <v>0</v>
      </c>
      <c r="H2538">
        <v>0</v>
      </c>
      <c r="I2538">
        <v>0</v>
      </c>
      <c r="J2538">
        <v>0</v>
      </c>
      <c r="K2538">
        <v>0</v>
      </c>
      <c r="L2538">
        <v>90</v>
      </c>
      <c r="M2538">
        <v>0</v>
      </c>
      <c r="N2538">
        <f>VLOOKUP(C2538,'Original PWC Results'!C:E,3,FALSE)</f>
        <v>87</v>
      </c>
      <c r="O2538">
        <f t="shared" si="203"/>
        <v>0.9885057471264368</v>
      </c>
      <c r="R2538">
        <f t="shared" si="204"/>
        <v>16</v>
      </c>
      <c r="S2538">
        <f t="shared" si="201"/>
        <v>23</v>
      </c>
    </row>
    <row r="2539" spans="1:19" x14ac:dyDescent="0.3">
      <c r="A2539">
        <f t="shared" si="202"/>
        <v>2538</v>
      </c>
      <c r="B2539" t="s">
        <v>5303</v>
      </c>
      <c r="C2539" t="str">
        <f t="shared" si="200"/>
        <v>noncroplandg_g_2_GrasslandESA17b</v>
      </c>
      <c r="D2539">
        <v>66</v>
      </c>
      <c r="E2539">
        <v>66</v>
      </c>
      <c r="F2539">
        <v>0</v>
      </c>
      <c r="G2539">
        <v>0</v>
      </c>
      <c r="H2539">
        <v>0</v>
      </c>
      <c r="I2539">
        <v>0</v>
      </c>
      <c r="J2539">
        <v>0</v>
      </c>
      <c r="K2539">
        <v>0</v>
      </c>
      <c r="L2539">
        <v>67</v>
      </c>
      <c r="M2539">
        <v>0</v>
      </c>
      <c r="N2539">
        <f>VLOOKUP(C2539,'Original PWC Results'!C:E,3,FALSE)</f>
        <v>73</v>
      </c>
      <c r="O2539">
        <f t="shared" si="203"/>
        <v>0.90410958904109584</v>
      </c>
      <c r="R2539">
        <f t="shared" si="204"/>
        <v>16</v>
      </c>
      <c r="S2539">
        <f t="shared" si="201"/>
        <v>23</v>
      </c>
    </row>
    <row r="2540" spans="1:19" x14ac:dyDescent="0.3">
      <c r="A2540">
        <f t="shared" si="202"/>
        <v>2539</v>
      </c>
      <c r="B2540" t="s">
        <v>5304</v>
      </c>
      <c r="C2540" t="str">
        <f t="shared" si="200"/>
        <v>noncroplandg_g_2_GrasslandESA18a</v>
      </c>
      <c r="D2540">
        <v>226</v>
      </c>
      <c r="E2540">
        <v>226</v>
      </c>
      <c r="F2540">
        <v>0</v>
      </c>
      <c r="G2540">
        <v>0</v>
      </c>
      <c r="H2540">
        <v>0</v>
      </c>
      <c r="I2540">
        <v>0</v>
      </c>
      <c r="J2540">
        <v>0</v>
      </c>
      <c r="K2540">
        <v>0</v>
      </c>
      <c r="L2540">
        <v>226</v>
      </c>
      <c r="M2540">
        <v>0</v>
      </c>
      <c r="N2540">
        <f>VLOOKUP(C2540,'Original PWC Results'!C:E,3,FALSE)</f>
        <v>238</v>
      </c>
      <c r="O2540">
        <f t="shared" si="203"/>
        <v>0.94957983193277307</v>
      </c>
      <c r="R2540">
        <f t="shared" si="204"/>
        <v>16</v>
      </c>
      <c r="S2540">
        <f t="shared" si="201"/>
        <v>23</v>
      </c>
    </row>
    <row r="2541" spans="1:19" x14ac:dyDescent="0.3">
      <c r="A2541">
        <f t="shared" si="202"/>
        <v>2540</v>
      </c>
      <c r="B2541" t="s">
        <v>5305</v>
      </c>
      <c r="C2541" t="str">
        <f t="shared" si="200"/>
        <v>noncroplandg_g_2_GrasslandESA18b</v>
      </c>
      <c r="D2541">
        <v>182</v>
      </c>
      <c r="E2541">
        <v>182</v>
      </c>
      <c r="F2541">
        <v>0</v>
      </c>
      <c r="G2541">
        <v>0</v>
      </c>
      <c r="H2541">
        <v>0</v>
      </c>
      <c r="I2541">
        <v>0</v>
      </c>
      <c r="J2541">
        <v>0</v>
      </c>
      <c r="K2541">
        <v>0</v>
      </c>
      <c r="L2541">
        <v>182</v>
      </c>
      <c r="M2541">
        <v>0</v>
      </c>
      <c r="N2541">
        <f>VLOOKUP(C2541,'Original PWC Results'!C:E,3,FALSE)</f>
        <v>206</v>
      </c>
      <c r="O2541">
        <f t="shared" si="203"/>
        <v>0.88349514563106801</v>
      </c>
      <c r="R2541">
        <f t="shared" si="204"/>
        <v>16</v>
      </c>
      <c r="S2541">
        <f t="shared" si="201"/>
        <v>23</v>
      </c>
    </row>
    <row r="2542" spans="1:19" x14ac:dyDescent="0.3">
      <c r="A2542">
        <f t="shared" si="202"/>
        <v>2541</v>
      </c>
      <c r="B2542" t="s">
        <v>5306</v>
      </c>
      <c r="C2542" t="str">
        <f t="shared" si="200"/>
        <v>noncroplandg_g_2_GrasslandESA19a</v>
      </c>
      <c r="D2542">
        <v>168</v>
      </c>
      <c r="E2542">
        <v>168</v>
      </c>
      <c r="F2542">
        <v>0</v>
      </c>
      <c r="G2542">
        <v>0</v>
      </c>
      <c r="H2542">
        <v>0</v>
      </c>
      <c r="I2542">
        <v>0</v>
      </c>
      <c r="J2542">
        <v>0</v>
      </c>
      <c r="K2542">
        <v>0</v>
      </c>
      <c r="L2542">
        <v>170</v>
      </c>
      <c r="M2542">
        <v>0</v>
      </c>
      <c r="N2542">
        <f>VLOOKUP(C2542,'Original PWC Results'!C:E,3,FALSE)</f>
        <v>170</v>
      </c>
      <c r="O2542">
        <f t="shared" si="203"/>
        <v>0.9882352941176471</v>
      </c>
      <c r="R2542">
        <f t="shared" si="204"/>
        <v>16</v>
      </c>
      <c r="S2542">
        <f t="shared" si="201"/>
        <v>23</v>
      </c>
    </row>
    <row r="2543" spans="1:19" x14ac:dyDescent="0.3">
      <c r="A2543">
        <f t="shared" si="202"/>
        <v>2542</v>
      </c>
      <c r="B2543" t="s">
        <v>5307</v>
      </c>
      <c r="C2543" t="str">
        <f t="shared" si="200"/>
        <v>noncroplandg_g_2_GrasslandESA19b</v>
      </c>
      <c r="D2543">
        <v>154</v>
      </c>
      <c r="E2543">
        <v>154</v>
      </c>
      <c r="F2543">
        <v>0</v>
      </c>
      <c r="G2543">
        <v>0</v>
      </c>
      <c r="H2543">
        <v>0</v>
      </c>
      <c r="I2543">
        <v>0</v>
      </c>
      <c r="J2543">
        <v>0</v>
      </c>
      <c r="K2543">
        <v>0</v>
      </c>
      <c r="L2543">
        <v>163</v>
      </c>
      <c r="M2543">
        <v>0</v>
      </c>
      <c r="N2543">
        <f>VLOOKUP(C2543,'Original PWC Results'!C:E,3,FALSE)</f>
        <v>159</v>
      </c>
      <c r="O2543">
        <f t="shared" si="203"/>
        <v>0.96855345911949686</v>
      </c>
      <c r="R2543">
        <f t="shared" si="204"/>
        <v>16</v>
      </c>
      <c r="S2543">
        <f t="shared" si="201"/>
        <v>23</v>
      </c>
    </row>
    <row r="2544" spans="1:19" x14ac:dyDescent="0.3">
      <c r="A2544">
        <f t="shared" si="202"/>
        <v>2543</v>
      </c>
      <c r="B2544" t="s">
        <v>5308</v>
      </c>
      <c r="C2544" t="str">
        <f t="shared" si="200"/>
        <v>noncroplandg_g_2_GrasslandESA20a</v>
      </c>
      <c r="D2544">
        <v>100</v>
      </c>
      <c r="E2544">
        <v>100</v>
      </c>
      <c r="F2544">
        <v>0</v>
      </c>
      <c r="G2544">
        <v>0</v>
      </c>
      <c r="H2544">
        <v>0</v>
      </c>
      <c r="I2544">
        <v>0</v>
      </c>
      <c r="J2544">
        <v>0</v>
      </c>
      <c r="K2544">
        <v>0</v>
      </c>
      <c r="L2544">
        <v>100</v>
      </c>
      <c r="M2544">
        <v>0</v>
      </c>
      <c r="N2544">
        <f>VLOOKUP(C2544,'Original PWC Results'!C:E,3,FALSE)</f>
        <v>111</v>
      </c>
      <c r="O2544">
        <f t="shared" si="203"/>
        <v>0.90090090090090091</v>
      </c>
      <c r="R2544">
        <f t="shared" si="204"/>
        <v>16</v>
      </c>
      <c r="S2544">
        <f t="shared" si="201"/>
        <v>23</v>
      </c>
    </row>
    <row r="2545" spans="1:19" x14ac:dyDescent="0.3">
      <c r="A2545">
        <f t="shared" si="202"/>
        <v>2544</v>
      </c>
      <c r="B2545" t="s">
        <v>5309</v>
      </c>
      <c r="C2545" t="str">
        <f t="shared" si="200"/>
        <v>noncroplandg_g_2_GrasslandESA20b</v>
      </c>
      <c r="D2545">
        <v>83</v>
      </c>
      <c r="E2545">
        <v>83</v>
      </c>
      <c r="F2545">
        <v>0</v>
      </c>
      <c r="G2545">
        <v>0</v>
      </c>
      <c r="H2545">
        <v>0</v>
      </c>
      <c r="I2545">
        <v>0</v>
      </c>
      <c r="J2545">
        <v>0</v>
      </c>
      <c r="K2545">
        <v>0</v>
      </c>
      <c r="L2545">
        <v>83</v>
      </c>
      <c r="M2545">
        <v>0</v>
      </c>
      <c r="N2545">
        <f>VLOOKUP(C2545,'Original PWC Results'!C:E,3,FALSE)</f>
        <v>135</v>
      </c>
      <c r="O2545">
        <f t="shared" si="203"/>
        <v>0.61481481481481481</v>
      </c>
      <c r="R2545">
        <f t="shared" si="204"/>
        <v>16</v>
      </c>
      <c r="S2545">
        <f t="shared" si="201"/>
        <v>23</v>
      </c>
    </row>
    <row r="2546" spans="1:19" x14ac:dyDescent="0.3">
      <c r="A2546">
        <f t="shared" si="202"/>
        <v>2545</v>
      </c>
      <c r="B2546" t="s">
        <v>5310</v>
      </c>
      <c r="C2546" t="str">
        <f t="shared" si="200"/>
        <v>noncroplandg_g_2_GrasslandESA21</v>
      </c>
      <c r="D2546">
        <v>54</v>
      </c>
      <c r="E2546">
        <v>54</v>
      </c>
      <c r="F2546">
        <v>0</v>
      </c>
      <c r="G2546">
        <v>0</v>
      </c>
      <c r="H2546">
        <v>0</v>
      </c>
      <c r="I2546">
        <v>0</v>
      </c>
      <c r="J2546">
        <v>0</v>
      </c>
      <c r="K2546">
        <v>0</v>
      </c>
      <c r="L2546">
        <v>54</v>
      </c>
      <c r="M2546">
        <v>0</v>
      </c>
      <c r="N2546">
        <f>VLOOKUP(C2546,'Original PWC Results'!C:E,3,FALSE)</f>
        <v>92</v>
      </c>
      <c r="O2546">
        <f t="shared" si="203"/>
        <v>0.58695652173913049</v>
      </c>
      <c r="R2546">
        <f t="shared" si="204"/>
        <v>16</v>
      </c>
      <c r="S2546">
        <f t="shared" si="201"/>
        <v>23</v>
      </c>
    </row>
    <row r="2547" spans="1:19" x14ac:dyDescent="0.3">
      <c r="A2547">
        <f t="shared" si="202"/>
        <v>2546</v>
      </c>
      <c r="B2547" t="s">
        <v>5311</v>
      </c>
      <c r="C2547" t="str">
        <f t="shared" si="200"/>
        <v>noncropland_g_2_ROWESA1</v>
      </c>
      <c r="D2547">
        <v>571</v>
      </c>
      <c r="E2547">
        <v>571</v>
      </c>
      <c r="F2547">
        <v>0</v>
      </c>
      <c r="G2547">
        <v>0</v>
      </c>
      <c r="H2547">
        <v>0</v>
      </c>
      <c r="I2547">
        <v>0</v>
      </c>
      <c r="J2547">
        <v>0</v>
      </c>
      <c r="K2547">
        <v>0</v>
      </c>
      <c r="L2547">
        <v>571</v>
      </c>
      <c r="M2547">
        <v>0</v>
      </c>
      <c r="N2547">
        <f>VLOOKUP(C2547,'Original PWC Results'!C:E,3,FALSE)</f>
        <v>777</v>
      </c>
      <c r="O2547">
        <f t="shared" si="203"/>
        <v>0.73487773487773489</v>
      </c>
      <c r="R2547">
        <f t="shared" si="204"/>
        <v>15</v>
      </c>
      <c r="S2547">
        <f t="shared" si="201"/>
        <v>22</v>
      </c>
    </row>
    <row r="2548" spans="1:19" x14ac:dyDescent="0.3">
      <c r="A2548">
        <f t="shared" si="202"/>
        <v>2547</v>
      </c>
      <c r="B2548" t="s">
        <v>5312</v>
      </c>
      <c r="C2548" t="str">
        <f t="shared" si="200"/>
        <v>noncropland_g_2_ROWESA2</v>
      </c>
      <c r="D2548">
        <v>569</v>
      </c>
      <c r="E2548">
        <v>569</v>
      </c>
      <c r="F2548">
        <v>0</v>
      </c>
      <c r="G2548">
        <v>0</v>
      </c>
      <c r="H2548">
        <v>0</v>
      </c>
      <c r="I2548">
        <v>0</v>
      </c>
      <c r="J2548">
        <v>0</v>
      </c>
      <c r="K2548">
        <v>0</v>
      </c>
      <c r="L2548">
        <v>569</v>
      </c>
      <c r="M2548">
        <v>0</v>
      </c>
      <c r="N2548">
        <f>VLOOKUP(C2548,'Original PWC Results'!C:E,3,FALSE)</f>
        <v>715</v>
      </c>
      <c r="O2548">
        <f t="shared" si="203"/>
        <v>0.79580419580419581</v>
      </c>
      <c r="R2548">
        <f t="shared" si="204"/>
        <v>15</v>
      </c>
      <c r="S2548">
        <f t="shared" si="201"/>
        <v>22</v>
      </c>
    </row>
    <row r="2549" spans="1:19" x14ac:dyDescent="0.3">
      <c r="A2549">
        <f t="shared" si="202"/>
        <v>2548</v>
      </c>
      <c r="B2549" t="s">
        <v>5313</v>
      </c>
      <c r="C2549" t="str">
        <f t="shared" si="200"/>
        <v>noncropland_g_2_ROWESA3</v>
      </c>
      <c r="D2549">
        <v>507</v>
      </c>
      <c r="E2549">
        <v>507</v>
      </c>
      <c r="F2549">
        <v>0</v>
      </c>
      <c r="G2549">
        <v>0</v>
      </c>
      <c r="H2549">
        <v>0</v>
      </c>
      <c r="I2549">
        <v>0</v>
      </c>
      <c r="J2549">
        <v>0</v>
      </c>
      <c r="K2549">
        <v>0</v>
      </c>
      <c r="L2549">
        <v>507</v>
      </c>
      <c r="M2549">
        <v>0</v>
      </c>
      <c r="N2549">
        <f>VLOOKUP(C2549,'Original PWC Results'!C:E,3,FALSE)</f>
        <v>581</v>
      </c>
      <c r="O2549">
        <f t="shared" si="203"/>
        <v>0.87263339070567991</v>
      </c>
      <c r="R2549">
        <f t="shared" si="204"/>
        <v>15</v>
      </c>
      <c r="S2549">
        <f t="shared" si="201"/>
        <v>22</v>
      </c>
    </row>
    <row r="2550" spans="1:19" x14ac:dyDescent="0.3">
      <c r="A2550">
        <f t="shared" si="202"/>
        <v>2549</v>
      </c>
      <c r="B2550" t="s">
        <v>5314</v>
      </c>
      <c r="C2550" t="str">
        <f t="shared" si="200"/>
        <v>noncropland_g_2_ROWESA4</v>
      </c>
      <c r="D2550">
        <v>479</v>
      </c>
      <c r="E2550">
        <v>479</v>
      </c>
      <c r="F2550">
        <v>0</v>
      </c>
      <c r="G2550">
        <v>0</v>
      </c>
      <c r="H2550">
        <v>0</v>
      </c>
      <c r="I2550">
        <v>0</v>
      </c>
      <c r="J2550">
        <v>0</v>
      </c>
      <c r="K2550">
        <v>0</v>
      </c>
      <c r="L2550">
        <v>480</v>
      </c>
      <c r="M2550">
        <v>0</v>
      </c>
      <c r="N2550">
        <f>VLOOKUP(C2550,'Original PWC Results'!C:E,3,FALSE)</f>
        <v>788</v>
      </c>
      <c r="O2550">
        <f t="shared" si="203"/>
        <v>0.60786802030456855</v>
      </c>
      <c r="R2550">
        <f t="shared" si="204"/>
        <v>15</v>
      </c>
      <c r="S2550">
        <f t="shared" si="201"/>
        <v>22</v>
      </c>
    </row>
    <row r="2551" spans="1:19" x14ac:dyDescent="0.3">
      <c r="A2551">
        <f t="shared" si="202"/>
        <v>2550</v>
      </c>
      <c r="B2551" t="s">
        <v>5315</v>
      </c>
      <c r="C2551" t="str">
        <f t="shared" si="200"/>
        <v>noncropland_g_2_ROWESA5</v>
      </c>
      <c r="D2551">
        <v>439</v>
      </c>
      <c r="E2551">
        <v>439</v>
      </c>
      <c r="F2551">
        <v>0</v>
      </c>
      <c r="G2551">
        <v>0</v>
      </c>
      <c r="H2551">
        <v>0</v>
      </c>
      <c r="I2551">
        <v>0</v>
      </c>
      <c r="J2551">
        <v>0</v>
      </c>
      <c r="K2551">
        <v>0</v>
      </c>
      <c r="L2551">
        <v>439</v>
      </c>
      <c r="M2551">
        <v>0</v>
      </c>
      <c r="N2551">
        <f>VLOOKUP(C2551,'Original PWC Results'!C:E,3,FALSE)</f>
        <v>615</v>
      </c>
      <c r="O2551">
        <f t="shared" si="203"/>
        <v>0.71382113821138216</v>
      </c>
      <c r="R2551">
        <f t="shared" si="204"/>
        <v>15</v>
      </c>
      <c r="S2551">
        <f t="shared" si="201"/>
        <v>22</v>
      </c>
    </row>
    <row r="2552" spans="1:19" x14ac:dyDescent="0.3">
      <c r="A2552">
        <f t="shared" si="202"/>
        <v>2551</v>
      </c>
      <c r="B2552" t="s">
        <v>5316</v>
      </c>
      <c r="C2552" t="str">
        <f t="shared" si="200"/>
        <v>noncropland_g_2_ROWESA6</v>
      </c>
      <c r="D2552">
        <v>552</v>
      </c>
      <c r="E2552">
        <v>552</v>
      </c>
      <c r="F2552">
        <v>0</v>
      </c>
      <c r="G2552">
        <v>0</v>
      </c>
      <c r="H2552">
        <v>0</v>
      </c>
      <c r="I2552">
        <v>0</v>
      </c>
      <c r="J2552">
        <v>0</v>
      </c>
      <c r="K2552">
        <v>0</v>
      </c>
      <c r="L2552">
        <v>552</v>
      </c>
      <c r="M2552">
        <v>0</v>
      </c>
      <c r="N2552">
        <f>VLOOKUP(C2552,'Original PWC Results'!C:E,3,FALSE)</f>
        <v>664</v>
      </c>
      <c r="O2552">
        <f t="shared" si="203"/>
        <v>0.83132530120481929</v>
      </c>
      <c r="R2552">
        <f t="shared" si="204"/>
        <v>15</v>
      </c>
      <c r="S2552">
        <f t="shared" si="201"/>
        <v>22</v>
      </c>
    </row>
    <row r="2553" spans="1:19" x14ac:dyDescent="0.3">
      <c r="A2553">
        <f t="shared" si="202"/>
        <v>2552</v>
      </c>
      <c r="B2553" t="s">
        <v>5317</v>
      </c>
      <c r="C2553" t="str">
        <f t="shared" si="200"/>
        <v>noncropland_g_2_ROWESA7</v>
      </c>
      <c r="D2553">
        <v>653</v>
      </c>
      <c r="E2553">
        <v>653</v>
      </c>
      <c r="F2553">
        <v>0</v>
      </c>
      <c r="G2553">
        <v>0</v>
      </c>
      <c r="H2553">
        <v>0</v>
      </c>
      <c r="I2553">
        <v>0</v>
      </c>
      <c r="J2553">
        <v>0</v>
      </c>
      <c r="K2553">
        <v>0</v>
      </c>
      <c r="L2553">
        <v>654</v>
      </c>
      <c r="M2553">
        <v>0</v>
      </c>
      <c r="N2553">
        <f>VLOOKUP(C2553,'Original PWC Results'!C:E,3,FALSE)</f>
        <v>662</v>
      </c>
      <c r="O2553">
        <f t="shared" si="203"/>
        <v>0.98640483383685795</v>
      </c>
      <c r="R2553">
        <f t="shared" si="204"/>
        <v>15</v>
      </c>
      <c r="S2553">
        <f t="shared" si="201"/>
        <v>22</v>
      </c>
    </row>
    <row r="2554" spans="1:19" x14ac:dyDescent="0.3">
      <c r="A2554">
        <f t="shared" si="202"/>
        <v>2553</v>
      </c>
      <c r="B2554" t="s">
        <v>5318</v>
      </c>
      <c r="C2554" t="str">
        <f t="shared" si="200"/>
        <v>noncropland_g_2_ROWESA8</v>
      </c>
      <c r="D2554">
        <v>547</v>
      </c>
      <c r="E2554">
        <v>547</v>
      </c>
      <c r="F2554">
        <v>0</v>
      </c>
      <c r="G2554">
        <v>0</v>
      </c>
      <c r="H2554">
        <v>0</v>
      </c>
      <c r="I2554">
        <v>0</v>
      </c>
      <c r="J2554">
        <v>0</v>
      </c>
      <c r="K2554">
        <v>0</v>
      </c>
      <c r="L2554">
        <v>547</v>
      </c>
      <c r="M2554">
        <v>0</v>
      </c>
      <c r="N2554">
        <f>VLOOKUP(C2554,'Original PWC Results'!C:E,3,FALSE)</f>
        <v>576</v>
      </c>
      <c r="O2554">
        <f t="shared" si="203"/>
        <v>0.94965277777777779</v>
      </c>
      <c r="R2554">
        <f t="shared" si="204"/>
        <v>15</v>
      </c>
      <c r="S2554">
        <f t="shared" si="201"/>
        <v>22</v>
      </c>
    </row>
    <row r="2555" spans="1:19" x14ac:dyDescent="0.3">
      <c r="A2555">
        <f t="shared" si="202"/>
        <v>2554</v>
      </c>
      <c r="B2555" t="s">
        <v>5319</v>
      </c>
      <c r="C2555" t="str">
        <f t="shared" si="200"/>
        <v>noncropland_g_2_ROWESA8</v>
      </c>
      <c r="D2555">
        <v>617</v>
      </c>
      <c r="E2555">
        <v>617</v>
      </c>
      <c r="F2555">
        <v>0</v>
      </c>
      <c r="G2555">
        <v>0</v>
      </c>
      <c r="H2555">
        <v>0</v>
      </c>
      <c r="I2555">
        <v>0</v>
      </c>
      <c r="J2555">
        <v>0</v>
      </c>
      <c r="K2555">
        <v>0</v>
      </c>
      <c r="L2555">
        <v>617</v>
      </c>
      <c r="M2555">
        <v>0</v>
      </c>
      <c r="N2555">
        <f>VLOOKUP(C2555,'Original PWC Results'!C:E,3,FALSE)</f>
        <v>576</v>
      </c>
      <c r="O2555">
        <f t="shared" si="203"/>
        <v>1.0711805555555556</v>
      </c>
      <c r="R2555">
        <f t="shared" si="204"/>
        <v>15</v>
      </c>
      <c r="S2555">
        <f t="shared" si="201"/>
        <v>22</v>
      </c>
    </row>
    <row r="2556" spans="1:19" x14ac:dyDescent="0.3">
      <c r="A2556">
        <f t="shared" si="202"/>
        <v>2555</v>
      </c>
      <c r="B2556" t="s">
        <v>5320</v>
      </c>
      <c r="C2556" t="str">
        <f t="shared" si="200"/>
        <v>noncropland_g_2_ROWESA10a</v>
      </c>
      <c r="D2556">
        <v>536</v>
      </c>
      <c r="E2556">
        <v>536</v>
      </c>
      <c r="F2556">
        <v>0</v>
      </c>
      <c r="G2556">
        <v>0</v>
      </c>
      <c r="H2556">
        <v>0</v>
      </c>
      <c r="I2556">
        <v>0</v>
      </c>
      <c r="J2556">
        <v>0</v>
      </c>
      <c r="K2556">
        <v>0</v>
      </c>
      <c r="L2556">
        <v>536</v>
      </c>
      <c r="M2556">
        <v>0</v>
      </c>
      <c r="N2556">
        <f>VLOOKUP(C2556,'Original PWC Results'!C:E,3,FALSE)</f>
        <v>614</v>
      </c>
      <c r="O2556">
        <f t="shared" si="203"/>
        <v>0.87296416938110755</v>
      </c>
      <c r="R2556">
        <f t="shared" si="204"/>
        <v>15</v>
      </c>
      <c r="S2556">
        <f t="shared" si="201"/>
        <v>22</v>
      </c>
    </row>
    <row r="2557" spans="1:19" x14ac:dyDescent="0.3">
      <c r="A2557">
        <f t="shared" si="202"/>
        <v>2556</v>
      </c>
      <c r="B2557" t="s">
        <v>5321</v>
      </c>
      <c r="C2557" t="str">
        <f t="shared" si="200"/>
        <v>noncropland_g_2_ROWESA10b</v>
      </c>
      <c r="D2557">
        <v>587</v>
      </c>
      <c r="E2557">
        <v>587</v>
      </c>
      <c r="F2557">
        <v>0</v>
      </c>
      <c r="G2557">
        <v>0</v>
      </c>
      <c r="H2557">
        <v>0</v>
      </c>
      <c r="I2557">
        <v>0</v>
      </c>
      <c r="J2557">
        <v>0</v>
      </c>
      <c r="K2557">
        <v>0</v>
      </c>
      <c r="L2557">
        <v>587</v>
      </c>
      <c r="M2557">
        <v>0</v>
      </c>
      <c r="N2557">
        <f>VLOOKUP(C2557,'Original PWC Results'!C:E,3,FALSE)</f>
        <v>747</v>
      </c>
      <c r="O2557">
        <f t="shared" si="203"/>
        <v>0.785809906291834</v>
      </c>
      <c r="R2557">
        <f t="shared" si="204"/>
        <v>15</v>
      </c>
      <c r="S2557">
        <f t="shared" si="201"/>
        <v>22</v>
      </c>
    </row>
    <row r="2558" spans="1:19" x14ac:dyDescent="0.3">
      <c r="A2558">
        <f t="shared" si="202"/>
        <v>2557</v>
      </c>
      <c r="B2558" t="s">
        <v>5322</v>
      </c>
      <c r="C2558" t="str">
        <f t="shared" si="200"/>
        <v>noncropland_g_2_ROWESA11a</v>
      </c>
      <c r="D2558">
        <v>510</v>
      </c>
      <c r="E2558">
        <v>510</v>
      </c>
      <c r="F2558">
        <v>0</v>
      </c>
      <c r="G2558">
        <v>0</v>
      </c>
      <c r="H2558">
        <v>0</v>
      </c>
      <c r="I2558">
        <v>0</v>
      </c>
      <c r="J2558">
        <v>0</v>
      </c>
      <c r="K2558">
        <v>0</v>
      </c>
      <c r="L2558">
        <v>510</v>
      </c>
      <c r="M2558">
        <v>0</v>
      </c>
      <c r="N2558">
        <f>VLOOKUP(C2558,'Original PWC Results'!C:E,3,FALSE)</f>
        <v>744</v>
      </c>
      <c r="O2558">
        <f t="shared" si="203"/>
        <v>0.68548387096774188</v>
      </c>
      <c r="R2558">
        <f t="shared" si="204"/>
        <v>15</v>
      </c>
      <c r="S2558">
        <f t="shared" si="201"/>
        <v>22</v>
      </c>
    </row>
    <row r="2559" spans="1:19" x14ac:dyDescent="0.3">
      <c r="A2559">
        <f t="shared" si="202"/>
        <v>2558</v>
      </c>
      <c r="B2559" t="s">
        <v>5323</v>
      </c>
      <c r="C2559" t="str">
        <f t="shared" si="200"/>
        <v>noncropland_g_2_ROWESA11b</v>
      </c>
      <c r="D2559">
        <v>465</v>
      </c>
      <c r="E2559">
        <v>465</v>
      </c>
      <c r="F2559">
        <v>0</v>
      </c>
      <c r="G2559">
        <v>0</v>
      </c>
      <c r="H2559">
        <v>0</v>
      </c>
      <c r="I2559">
        <v>0</v>
      </c>
      <c r="J2559">
        <v>0</v>
      </c>
      <c r="K2559">
        <v>0</v>
      </c>
      <c r="L2559">
        <v>465</v>
      </c>
      <c r="M2559">
        <v>0</v>
      </c>
      <c r="N2559">
        <f>VLOOKUP(C2559,'Original PWC Results'!C:E,3,FALSE)</f>
        <v>527</v>
      </c>
      <c r="O2559">
        <f t="shared" si="203"/>
        <v>0.88235294117647056</v>
      </c>
      <c r="R2559">
        <f t="shared" si="204"/>
        <v>15</v>
      </c>
      <c r="S2559">
        <f t="shared" si="201"/>
        <v>22</v>
      </c>
    </row>
    <row r="2560" spans="1:19" x14ac:dyDescent="0.3">
      <c r="A2560">
        <f t="shared" si="202"/>
        <v>2559</v>
      </c>
      <c r="B2560" t="s">
        <v>5324</v>
      </c>
      <c r="C2560" t="str">
        <f t="shared" si="200"/>
        <v>noncropland_g_2_ROWESA12a</v>
      </c>
      <c r="D2560">
        <v>587</v>
      </c>
      <c r="E2560">
        <v>587</v>
      </c>
      <c r="F2560">
        <v>0</v>
      </c>
      <c r="G2560">
        <v>0</v>
      </c>
      <c r="H2560">
        <v>0</v>
      </c>
      <c r="I2560">
        <v>0</v>
      </c>
      <c r="J2560">
        <v>0</v>
      </c>
      <c r="K2560">
        <v>0</v>
      </c>
      <c r="L2560">
        <v>587</v>
      </c>
      <c r="M2560">
        <v>0</v>
      </c>
      <c r="N2560">
        <f>VLOOKUP(C2560,'Original PWC Results'!C:E,3,FALSE)</f>
        <v>618</v>
      </c>
      <c r="O2560">
        <f t="shared" si="203"/>
        <v>0.94983818770226536</v>
      </c>
      <c r="R2560">
        <f t="shared" si="204"/>
        <v>15</v>
      </c>
      <c r="S2560">
        <f t="shared" si="201"/>
        <v>22</v>
      </c>
    </row>
    <row r="2561" spans="1:19" x14ac:dyDescent="0.3">
      <c r="A2561">
        <f t="shared" si="202"/>
        <v>2560</v>
      </c>
      <c r="B2561" t="s">
        <v>5325</v>
      </c>
      <c r="C2561" t="str">
        <f t="shared" si="200"/>
        <v>noncropland_g_2_ROWESA12b</v>
      </c>
      <c r="D2561">
        <v>703</v>
      </c>
      <c r="E2561">
        <v>703</v>
      </c>
      <c r="F2561">
        <v>0</v>
      </c>
      <c r="G2561">
        <v>0</v>
      </c>
      <c r="H2561">
        <v>0</v>
      </c>
      <c r="I2561">
        <v>0</v>
      </c>
      <c r="J2561">
        <v>0</v>
      </c>
      <c r="K2561">
        <v>0</v>
      </c>
      <c r="L2561">
        <v>703</v>
      </c>
      <c r="M2561">
        <v>0</v>
      </c>
      <c r="N2561">
        <f>VLOOKUP(C2561,'Original PWC Results'!C:E,3,FALSE)</f>
        <v>722</v>
      </c>
      <c r="O2561">
        <f t="shared" si="203"/>
        <v>0.97368421052631582</v>
      </c>
      <c r="R2561">
        <f t="shared" si="204"/>
        <v>15</v>
      </c>
      <c r="S2561">
        <f t="shared" si="201"/>
        <v>22</v>
      </c>
    </row>
    <row r="2562" spans="1:19" x14ac:dyDescent="0.3">
      <c r="A2562">
        <f t="shared" si="202"/>
        <v>2561</v>
      </c>
      <c r="B2562" t="s">
        <v>5326</v>
      </c>
      <c r="C2562" t="str">
        <f t="shared" ref="C2562:C2625" si="205">LEFT(B2562,R2562-1)&amp;RIGHT(B2562,LEN(B2562)-S2562)</f>
        <v>noncropland_g_2_ROWESA13</v>
      </c>
      <c r="D2562">
        <v>534</v>
      </c>
      <c r="E2562">
        <v>534</v>
      </c>
      <c r="F2562">
        <v>0</v>
      </c>
      <c r="G2562">
        <v>0</v>
      </c>
      <c r="H2562">
        <v>0</v>
      </c>
      <c r="I2562">
        <v>0</v>
      </c>
      <c r="J2562">
        <v>0</v>
      </c>
      <c r="K2562">
        <v>0</v>
      </c>
      <c r="L2562">
        <v>534</v>
      </c>
      <c r="M2562">
        <v>0</v>
      </c>
      <c r="N2562">
        <f>VLOOKUP(C2562,'Original PWC Results'!C:E,3,FALSE)</f>
        <v>576</v>
      </c>
      <c r="O2562">
        <f t="shared" si="203"/>
        <v>0.92708333333333337</v>
      </c>
      <c r="R2562">
        <f t="shared" si="204"/>
        <v>15</v>
      </c>
      <c r="S2562">
        <f t="shared" ref="S2562:S2625" si="206">SEARCH("_",B2562,SEARCH("_",B2562,R2562+1)+1)</f>
        <v>22</v>
      </c>
    </row>
    <row r="2563" spans="1:19" x14ac:dyDescent="0.3">
      <c r="A2563">
        <f t="shared" si="202"/>
        <v>2562</v>
      </c>
      <c r="B2563" t="s">
        <v>5327</v>
      </c>
      <c r="C2563" t="str">
        <f t="shared" si="205"/>
        <v>noncropland_g_2_ROWESA14</v>
      </c>
      <c r="D2563">
        <v>492</v>
      </c>
      <c r="E2563">
        <v>492</v>
      </c>
      <c r="F2563">
        <v>0</v>
      </c>
      <c r="G2563">
        <v>0</v>
      </c>
      <c r="H2563">
        <v>0</v>
      </c>
      <c r="I2563">
        <v>0</v>
      </c>
      <c r="J2563">
        <v>0</v>
      </c>
      <c r="K2563">
        <v>0</v>
      </c>
      <c r="L2563">
        <v>492</v>
      </c>
      <c r="M2563">
        <v>0</v>
      </c>
      <c r="N2563">
        <f>VLOOKUP(C2563,'Original PWC Results'!C:E,3,FALSE)</f>
        <v>580</v>
      </c>
      <c r="O2563">
        <f t="shared" si="203"/>
        <v>0.84827586206896555</v>
      </c>
      <c r="R2563">
        <f t="shared" si="204"/>
        <v>15</v>
      </c>
      <c r="S2563">
        <f t="shared" si="206"/>
        <v>22</v>
      </c>
    </row>
    <row r="2564" spans="1:19" x14ac:dyDescent="0.3">
      <c r="A2564">
        <f t="shared" ref="A2564:A2627" si="207">A2563+1</f>
        <v>2563</v>
      </c>
      <c r="B2564" t="s">
        <v>5328</v>
      </c>
      <c r="C2564" t="str">
        <f t="shared" si="205"/>
        <v>noncropland_g_2_ROWESA15a</v>
      </c>
      <c r="D2564">
        <v>694</v>
      </c>
      <c r="E2564">
        <v>694</v>
      </c>
      <c r="F2564">
        <v>0</v>
      </c>
      <c r="G2564">
        <v>0</v>
      </c>
      <c r="H2564">
        <v>0</v>
      </c>
      <c r="I2564">
        <v>0</v>
      </c>
      <c r="J2564">
        <v>0</v>
      </c>
      <c r="K2564">
        <v>0</v>
      </c>
      <c r="L2564">
        <v>694</v>
      </c>
      <c r="M2564">
        <v>0</v>
      </c>
      <c r="N2564">
        <f>VLOOKUP(C2564,'Original PWC Results'!C:E,3,FALSE)</f>
        <v>721</v>
      </c>
      <c r="O2564">
        <f t="shared" si="203"/>
        <v>0.96255201109570043</v>
      </c>
      <c r="R2564">
        <f t="shared" si="204"/>
        <v>15</v>
      </c>
      <c r="S2564">
        <f t="shared" si="206"/>
        <v>22</v>
      </c>
    </row>
    <row r="2565" spans="1:19" x14ac:dyDescent="0.3">
      <c r="A2565">
        <f t="shared" si="207"/>
        <v>2564</v>
      </c>
      <c r="B2565" t="s">
        <v>5329</v>
      </c>
      <c r="C2565" t="str">
        <f t="shared" si="205"/>
        <v>noncropland_g_2_ROWESA15b</v>
      </c>
      <c r="D2565">
        <v>758</v>
      </c>
      <c r="E2565">
        <v>758</v>
      </c>
      <c r="F2565">
        <v>0</v>
      </c>
      <c r="G2565">
        <v>0</v>
      </c>
      <c r="H2565">
        <v>0</v>
      </c>
      <c r="I2565">
        <v>0</v>
      </c>
      <c r="J2565">
        <v>0</v>
      </c>
      <c r="K2565">
        <v>0</v>
      </c>
      <c r="L2565">
        <v>758</v>
      </c>
      <c r="M2565">
        <v>0</v>
      </c>
      <c r="N2565">
        <f>VLOOKUP(C2565,'Original PWC Results'!C:E,3,FALSE)</f>
        <v>786</v>
      </c>
      <c r="O2565">
        <f t="shared" si="203"/>
        <v>0.96437659033078882</v>
      </c>
      <c r="R2565">
        <f t="shared" si="204"/>
        <v>15</v>
      </c>
      <c r="S2565">
        <f t="shared" si="206"/>
        <v>22</v>
      </c>
    </row>
    <row r="2566" spans="1:19" x14ac:dyDescent="0.3">
      <c r="A2566">
        <f t="shared" si="207"/>
        <v>2565</v>
      </c>
      <c r="B2566" t="s">
        <v>5330</v>
      </c>
      <c r="C2566" t="str">
        <f t="shared" si="205"/>
        <v>noncropland_g_2_ROWESA16a</v>
      </c>
      <c r="D2566">
        <v>510</v>
      </c>
      <c r="E2566">
        <v>510</v>
      </c>
      <c r="F2566">
        <v>0</v>
      </c>
      <c r="G2566">
        <v>0</v>
      </c>
      <c r="H2566">
        <v>0</v>
      </c>
      <c r="I2566">
        <v>0</v>
      </c>
      <c r="J2566">
        <v>0</v>
      </c>
      <c r="K2566">
        <v>0</v>
      </c>
      <c r="L2566">
        <v>510</v>
      </c>
      <c r="M2566">
        <v>0</v>
      </c>
      <c r="N2566">
        <f>VLOOKUP(C2566,'Original PWC Results'!C:E,3,FALSE)</f>
        <v>885</v>
      </c>
      <c r="O2566">
        <f t="shared" si="203"/>
        <v>0.57627118644067798</v>
      </c>
      <c r="R2566">
        <f t="shared" si="204"/>
        <v>15</v>
      </c>
      <c r="S2566">
        <f t="shared" si="206"/>
        <v>22</v>
      </c>
    </row>
    <row r="2567" spans="1:19" x14ac:dyDescent="0.3">
      <c r="A2567">
        <f t="shared" si="207"/>
        <v>2566</v>
      </c>
      <c r="B2567" t="s">
        <v>5331</v>
      </c>
      <c r="C2567" t="str">
        <f t="shared" si="205"/>
        <v>noncropland_g_2_ROWESA16b</v>
      </c>
      <c r="D2567">
        <v>570</v>
      </c>
      <c r="E2567">
        <v>570</v>
      </c>
      <c r="F2567">
        <v>0</v>
      </c>
      <c r="G2567">
        <v>0</v>
      </c>
      <c r="H2567">
        <v>0</v>
      </c>
      <c r="I2567">
        <v>0</v>
      </c>
      <c r="J2567">
        <v>0</v>
      </c>
      <c r="K2567">
        <v>0</v>
      </c>
      <c r="L2567">
        <v>570</v>
      </c>
      <c r="M2567">
        <v>0</v>
      </c>
      <c r="N2567">
        <f>VLOOKUP(C2567,'Original PWC Results'!C:E,3,FALSE)</f>
        <v>715</v>
      </c>
      <c r="O2567">
        <f t="shared" si="203"/>
        <v>0.79720279720279719</v>
      </c>
      <c r="R2567">
        <f t="shared" si="204"/>
        <v>15</v>
      </c>
      <c r="S2567">
        <f t="shared" si="206"/>
        <v>22</v>
      </c>
    </row>
    <row r="2568" spans="1:19" x14ac:dyDescent="0.3">
      <c r="A2568">
        <f t="shared" si="207"/>
        <v>2567</v>
      </c>
      <c r="B2568" t="s">
        <v>5332</v>
      </c>
      <c r="C2568" t="str">
        <f t="shared" si="205"/>
        <v>noncropland_g_2_ROWESA17a</v>
      </c>
      <c r="D2568">
        <v>551</v>
      </c>
      <c r="E2568">
        <v>551</v>
      </c>
      <c r="F2568">
        <v>0</v>
      </c>
      <c r="G2568">
        <v>0</v>
      </c>
      <c r="H2568">
        <v>0</v>
      </c>
      <c r="I2568">
        <v>0</v>
      </c>
      <c r="J2568">
        <v>0</v>
      </c>
      <c r="K2568">
        <v>0</v>
      </c>
      <c r="L2568">
        <v>551</v>
      </c>
      <c r="M2568">
        <v>0</v>
      </c>
      <c r="N2568">
        <f>VLOOKUP(C2568,'Original PWC Results'!C:E,3,FALSE)</f>
        <v>712</v>
      </c>
      <c r="O2568">
        <f t="shared" si="203"/>
        <v>0.773876404494382</v>
      </c>
      <c r="R2568">
        <f t="shared" si="204"/>
        <v>15</v>
      </c>
      <c r="S2568">
        <f t="shared" si="206"/>
        <v>22</v>
      </c>
    </row>
    <row r="2569" spans="1:19" x14ac:dyDescent="0.3">
      <c r="A2569">
        <f t="shared" si="207"/>
        <v>2568</v>
      </c>
      <c r="B2569" t="s">
        <v>5333</v>
      </c>
      <c r="C2569" t="str">
        <f t="shared" si="205"/>
        <v>noncropland_g_2_ROWESA17b</v>
      </c>
      <c r="D2569">
        <v>579</v>
      </c>
      <c r="E2569">
        <v>579</v>
      </c>
      <c r="F2569">
        <v>0</v>
      </c>
      <c r="G2569">
        <v>0</v>
      </c>
      <c r="H2569">
        <v>0</v>
      </c>
      <c r="I2569">
        <v>0</v>
      </c>
      <c r="J2569">
        <v>0</v>
      </c>
      <c r="K2569">
        <v>0</v>
      </c>
      <c r="L2569">
        <v>579</v>
      </c>
      <c r="M2569">
        <v>0</v>
      </c>
      <c r="N2569">
        <f>VLOOKUP(C2569,'Original PWC Results'!C:E,3,FALSE)</f>
        <v>660</v>
      </c>
      <c r="O2569">
        <f t="shared" si="203"/>
        <v>0.87727272727272732</v>
      </c>
      <c r="R2569">
        <f t="shared" si="204"/>
        <v>15</v>
      </c>
      <c r="S2569">
        <f t="shared" si="206"/>
        <v>22</v>
      </c>
    </row>
    <row r="2570" spans="1:19" x14ac:dyDescent="0.3">
      <c r="A2570">
        <f t="shared" si="207"/>
        <v>2569</v>
      </c>
      <c r="B2570" t="s">
        <v>5334</v>
      </c>
      <c r="C2570" t="str">
        <f t="shared" si="205"/>
        <v>noncropland_g_2_ROWESA18a</v>
      </c>
      <c r="D2570">
        <v>507</v>
      </c>
      <c r="E2570">
        <v>507</v>
      </c>
      <c r="F2570">
        <v>0</v>
      </c>
      <c r="G2570">
        <v>0</v>
      </c>
      <c r="H2570">
        <v>0</v>
      </c>
      <c r="I2570">
        <v>0</v>
      </c>
      <c r="J2570">
        <v>0</v>
      </c>
      <c r="K2570">
        <v>0</v>
      </c>
      <c r="L2570">
        <v>507</v>
      </c>
      <c r="M2570">
        <v>0</v>
      </c>
      <c r="N2570">
        <f>VLOOKUP(C2570,'Original PWC Results'!C:E,3,FALSE)</f>
        <v>780</v>
      </c>
      <c r="O2570">
        <f t="shared" si="203"/>
        <v>0.65</v>
      </c>
      <c r="R2570">
        <f t="shared" si="204"/>
        <v>15</v>
      </c>
      <c r="S2570">
        <f t="shared" si="206"/>
        <v>22</v>
      </c>
    </row>
    <row r="2571" spans="1:19" x14ac:dyDescent="0.3">
      <c r="A2571">
        <f t="shared" si="207"/>
        <v>2570</v>
      </c>
      <c r="B2571" t="s">
        <v>5335</v>
      </c>
      <c r="C2571" t="str">
        <f t="shared" si="205"/>
        <v>noncropland_g_2_ROWESA18b</v>
      </c>
      <c r="D2571">
        <v>688</v>
      </c>
      <c r="E2571">
        <v>688</v>
      </c>
      <c r="F2571">
        <v>0</v>
      </c>
      <c r="G2571">
        <v>0</v>
      </c>
      <c r="H2571">
        <v>0</v>
      </c>
      <c r="I2571">
        <v>0</v>
      </c>
      <c r="J2571">
        <v>0</v>
      </c>
      <c r="K2571">
        <v>0</v>
      </c>
      <c r="L2571">
        <v>688</v>
      </c>
      <c r="M2571">
        <v>0</v>
      </c>
      <c r="N2571">
        <f>VLOOKUP(C2571,'Original PWC Results'!C:E,3,FALSE)</f>
        <v>787</v>
      </c>
      <c r="O2571">
        <f t="shared" si="203"/>
        <v>0.87420584498094023</v>
      </c>
      <c r="R2571">
        <f t="shared" si="204"/>
        <v>15</v>
      </c>
      <c r="S2571">
        <f t="shared" si="206"/>
        <v>22</v>
      </c>
    </row>
    <row r="2572" spans="1:19" x14ac:dyDescent="0.3">
      <c r="A2572">
        <f t="shared" si="207"/>
        <v>2571</v>
      </c>
      <c r="B2572" t="s">
        <v>5336</v>
      </c>
      <c r="C2572" t="str">
        <f t="shared" si="205"/>
        <v>noncropland_g_2_ROWESA19a</v>
      </c>
      <c r="D2572">
        <v>628</v>
      </c>
      <c r="E2572">
        <v>628</v>
      </c>
      <c r="F2572">
        <v>0</v>
      </c>
      <c r="G2572">
        <v>0</v>
      </c>
      <c r="H2572">
        <v>0</v>
      </c>
      <c r="I2572">
        <v>0</v>
      </c>
      <c r="J2572">
        <v>0</v>
      </c>
      <c r="K2572">
        <v>0</v>
      </c>
      <c r="L2572">
        <v>628</v>
      </c>
      <c r="M2572">
        <v>0</v>
      </c>
      <c r="N2572">
        <f>VLOOKUP(C2572,'Original PWC Results'!C:E,3,FALSE)</f>
        <v>688</v>
      </c>
      <c r="O2572">
        <f t="shared" si="203"/>
        <v>0.91279069767441856</v>
      </c>
      <c r="R2572">
        <f t="shared" si="204"/>
        <v>15</v>
      </c>
      <c r="S2572">
        <f t="shared" si="206"/>
        <v>22</v>
      </c>
    </row>
    <row r="2573" spans="1:19" x14ac:dyDescent="0.3">
      <c r="A2573">
        <f t="shared" si="207"/>
        <v>2572</v>
      </c>
      <c r="B2573" t="s">
        <v>5337</v>
      </c>
      <c r="C2573" t="str">
        <f t="shared" si="205"/>
        <v>noncropland_g_2_ROWESA19b</v>
      </c>
      <c r="D2573">
        <v>523</v>
      </c>
      <c r="E2573">
        <v>523</v>
      </c>
      <c r="F2573">
        <v>0</v>
      </c>
      <c r="G2573">
        <v>0</v>
      </c>
      <c r="H2573">
        <v>0</v>
      </c>
      <c r="I2573">
        <v>0</v>
      </c>
      <c r="J2573">
        <v>0</v>
      </c>
      <c r="K2573">
        <v>0</v>
      </c>
      <c r="L2573">
        <v>523</v>
      </c>
      <c r="M2573">
        <v>0</v>
      </c>
      <c r="N2573">
        <f>VLOOKUP(C2573,'Original PWC Results'!C:E,3,FALSE)</f>
        <v>606</v>
      </c>
      <c r="O2573">
        <f t="shared" si="203"/>
        <v>0.86303630363036299</v>
      </c>
      <c r="R2573">
        <f t="shared" si="204"/>
        <v>15</v>
      </c>
      <c r="S2573">
        <f t="shared" si="206"/>
        <v>22</v>
      </c>
    </row>
    <row r="2574" spans="1:19" x14ac:dyDescent="0.3">
      <c r="A2574">
        <f t="shared" si="207"/>
        <v>2573</v>
      </c>
      <c r="B2574" t="s">
        <v>5338</v>
      </c>
      <c r="C2574" t="str">
        <f t="shared" si="205"/>
        <v>noncropland_g_2_ROWESA20a</v>
      </c>
      <c r="D2574">
        <v>514</v>
      </c>
      <c r="E2574">
        <v>514</v>
      </c>
      <c r="F2574">
        <v>0</v>
      </c>
      <c r="G2574">
        <v>0</v>
      </c>
      <c r="H2574">
        <v>0</v>
      </c>
      <c r="I2574">
        <v>0</v>
      </c>
      <c r="J2574">
        <v>0</v>
      </c>
      <c r="K2574">
        <v>0</v>
      </c>
      <c r="L2574">
        <v>514</v>
      </c>
      <c r="M2574">
        <v>0</v>
      </c>
      <c r="N2574">
        <f>VLOOKUP(C2574,'Original PWC Results'!C:E,3,FALSE)</f>
        <v>607</v>
      </c>
      <c r="O2574">
        <f t="shared" si="203"/>
        <v>0.84678747940691923</v>
      </c>
      <c r="R2574">
        <f t="shared" si="204"/>
        <v>15</v>
      </c>
      <c r="S2574">
        <f t="shared" si="206"/>
        <v>22</v>
      </c>
    </row>
    <row r="2575" spans="1:19" x14ac:dyDescent="0.3">
      <c r="A2575">
        <f t="shared" si="207"/>
        <v>2574</v>
      </c>
      <c r="B2575" t="s">
        <v>5339</v>
      </c>
      <c r="C2575" t="str">
        <f t="shared" si="205"/>
        <v>noncropland_g_2_ROWESA20b</v>
      </c>
      <c r="D2575">
        <v>564</v>
      </c>
      <c r="E2575">
        <v>564</v>
      </c>
      <c r="F2575">
        <v>0</v>
      </c>
      <c r="G2575">
        <v>0</v>
      </c>
      <c r="H2575">
        <v>0</v>
      </c>
      <c r="I2575">
        <v>0</v>
      </c>
      <c r="J2575">
        <v>0</v>
      </c>
      <c r="K2575">
        <v>0</v>
      </c>
      <c r="L2575">
        <v>565</v>
      </c>
      <c r="M2575">
        <v>0</v>
      </c>
      <c r="N2575">
        <f>VLOOKUP(C2575,'Original PWC Results'!C:E,3,FALSE)</f>
        <v>675</v>
      </c>
      <c r="O2575">
        <f t="shared" si="203"/>
        <v>0.83555555555555561</v>
      </c>
      <c r="R2575">
        <f t="shared" si="204"/>
        <v>15</v>
      </c>
      <c r="S2575">
        <f t="shared" si="206"/>
        <v>22</v>
      </c>
    </row>
    <row r="2576" spans="1:19" x14ac:dyDescent="0.3">
      <c r="A2576">
        <f t="shared" si="207"/>
        <v>2575</v>
      </c>
      <c r="B2576" t="s">
        <v>5340</v>
      </c>
      <c r="C2576" t="str">
        <f t="shared" si="205"/>
        <v>noncropland_g_2_ROWESA21</v>
      </c>
      <c r="D2576">
        <v>553</v>
      </c>
      <c r="E2576">
        <v>553</v>
      </c>
      <c r="F2576">
        <v>0</v>
      </c>
      <c r="G2576">
        <v>0</v>
      </c>
      <c r="H2576">
        <v>0</v>
      </c>
      <c r="I2576">
        <v>0</v>
      </c>
      <c r="J2576">
        <v>0</v>
      </c>
      <c r="K2576">
        <v>0</v>
      </c>
      <c r="L2576">
        <v>553</v>
      </c>
      <c r="M2576">
        <v>0</v>
      </c>
      <c r="N2576">
        <f>VLOOKUP(C2576,'Original PWC Results'!C:E,3,FALSE)</f>
        <v>590</v>
      </c>
      <c r="O2576">
        <f t="shared" si="203"/>
        <v>0.93728813559322033</v>
      </c>
      <c r="R2576">
        <f t="shared" si="204"/>
        <v>15</v>
      </c>
      <c r="S2576">
        <f t="shared" si="206"/>
        <v>22</v>
      </c>
    </row>
    <row r="2577" spans="1:19" x14ac:dyDescent="0.3">
      <c r="A2577">
        <f t="shared" si="207"/>
        <v>2576</v>
      </c>
      <c r="B2577" t="s">
        <v>5341</v>
      </c>
      <c r="C2577" t="str">
        <f t="shared" si="205"/>
        <v>okra_g_2_VegetableESA1</v>
      </c>
      <c r="D2577">
        <v>444</v>
      </c>
      <c r="E2577">
        <v>444</v>
      </c>
      <c r="F2577">
        <v>0</v>
      </c>
      <c r="G2577">
        <v>0</v>
      </c>
      <c r="H2577">
        <v>0</v>
      </c>
      <c r="I2577">
        <v>0</v>
      </c>
      <c r="J2577">
        <v>0</v>
      </c>
      <c r="K2577">
        <v>0</v>
      </c>
      <c r="L2577">
        <v>708</v>
      </c>
      <c r="M2577">
        <v>0</v>
      </c>
      <c r="N2577">
        <f>VLOOKUP(C2577,'Original PWC Results'!C:E,3,FALSE)</f>
        <v>460</v>
      </c>
      <c r="O2577">
        <f t="shared" si="203"/>
        <v>0.9652173913043478</v>
      </c>
      <c r="R2577">
        <f t="shared" si="204"/>
        <v>8</v>
      </c>
      <c r="S2577">
        <f t="shared" si="206"/>
        <v>15</v>
      </c>
    </row>
    <row r="2578" spans="1:19" x14ac:dyDescent="0.3">
      <c r="A2578">
        <f t="shared" si="207"/>
        <v>2577</v>
      </c>
      <c r="B2578" t="s">
        <v>5342</v>
      </c>
      <c r="C2578" t="str">
        <f t="shared" si="205"/>
        <v>okra_g_2_VegetableESA2</v>
      </c>
      <c r="D2578">
        <v>626</v>
      </c>
      <c r="E2578">
        <v>626</v>
      </c>
      <c r="F2578">
        <v>0</v>
      </c>
      <c r="G2578">
        <v>0</v>
      </c>
      <c r="H2578">
        <v>0</v>
      </c>
      <c r="I2578">
        <v>0</v>
      </c>
      <c r="J2578">
        <v>0</v>
      </c>
      <c r="K2578">
        <v>0</v>
      </c>
      <c r="L2578">
        <v>667</v>
      </c>
      <c r="M2578">
        <v>0</v>
      </c>
      <c r="N2578">
        <f>VLOOKUP(C2578,'Original PWC Results'!C:E,3,FALSE)</f>
        <v>679</v>
      </c>
      <c r="O2578">
        <f t="shared" si="203"/>
        <v>0.92194403534609726</v>
      </c>
      <c r="R2578">
        <f t="shared" si="204"/>
        <v>8</v>
      </c>
      <c r="S2578">
        <f t="shared" si="206"/>
        <v>15</v>
      </c>
    </row>
    <row r="2579" spans="1:19" x14ac:dyDescent="0.3">
      <c r="A2579">
        <f t="shared" si="207"/>
        <v>2578</v>
      </c>
      <c r="B2579" t="s">
        <v>5343</v>
      </c>
      <c r="C2579" t="str">
        <f t="shared" si="205"/>
        <v>okra_g_2_VegetableESA3</v>
      </c>
      <c r="D2579">
        <v>465</v>
      </c>
      <c r="E2579">
        <v>465</v>
      </c>
      <c r="F2579">
        <v>0</v>
      </c>
      <c r="G2579">
        <v>0</v>
      </c>
      <c r="H2579">
        <v>0</v>
      </c>
      <c r="I2579">
        <v>0</v>
      </c>
      <c r="J2579">
        <v>0</v>
      </c>
      <c r="K2579">
        <v>0</v>
      </c>
      <c r="L2579">
        <v>470</v>
      </c>
      <c r="M2579">
        <v>0</v>
      </c>
      <c r="N2579">
        <f>VLOOKUP(C2579,'Original PWC Results'!C:E,3,FALSE)</f>
        <v>472</v>
      </c>
      <c r="O2579">
        <f t="shared" si="203"/>
        <v>0.98516949152542377</v>
      </c>
      <c r="R2579">
        <f t="shared" si="204"/>
        <v>8</v>
      </c>
      <c r="S2579">
        <f t="shared" si="206"/>
        <v>15</v>
      </c>
    </row>
    <row r="2580" spans="1:19" x14ac:dyDescent="0.3">
      <c r="A2580">
        <f t="shared" si="207"/>
        <v>2579</v>
      </c>
      <c r="B2580" t="s">
        <v>5344</v>
      </c>
      <c r="C2580" t="str">
        <f t="shared" si="205"/>
        <v>okra_g_2_VegetableESA4</v>
      </c>
      <c r="D2580">
        <v>507</v>
      </c>
      <c r="E2580">
        <v>507</v>
      </c>
      <c r="F2580">
        <v>0</v>
      </c>
      <c r="G2580">
        <v>0</v>
      </c>
      <c r="H2580">
        <v>0</v>
      </c>
      <c r="I2580">
        <v>0</v>
      </c>
      <c r="J2580">
        <v>0</v>
      </c>
      <c r="K2580">
        <v>0</v>
      </c>
      <c r="L2580">
        <v>507</v>
      </c>
      <c r="M2580">
        <v>0</v>
      </c>
      <c r="N2580">
        <f>VLOOKUP(C2580,'Original PWC Results'!C:E,3,FALSE)</f>
        <v>698</v>
      </c>
      <c r="O2580">
        <f t="shared" si="203"/>
        <v>0.72636103151862463</v>
      </c>
      <c r="R2580">
        <f t="shared" si="204"/>
        <v>8</v>
      </c>
      <c r="S2580">
        <f t="shared" si="206"/>
        <v>15</v>
      </c>
    </row>
    <row r="2581" spans="1:19" x14ac:dyDescent="0.3">
      <c r="A2581">
        <f t="shared" si="207"/>
        <v>2580</v>
      </c>
      <c r="B2581" t="s">
        <v>5345</v>
      </c>
      <c r="C2581" t="str">
        <f t="shared" si="205"/>
        <v>okra_g_2_VegetableESA5</v>
      </c>
      <c r="D2581">
        <v>648</v>
      </c>
      <c r="E2581">
        <v>648</v>
      </c>
      <c r="F2581">
        <v>0</v>
      </c>
      <c r="G2581">
        <v>0</v>
      </c>
      <c r="H2581">
        <v>0</v>
      </c>
      <c r="I2581">
        <v>0</v>
      </c>
      <c r="J2581">
        <v>0</v>
      </c>
      <c r="K2581">
        <v>0</v>
      </c>
      <c r="L2581">
        <v>670</v>
      </c>
      <c r="M2581">
        <v>0</v>
      </c>
      <c r="N2581">
        <f>VLOOKUP(C2581,'Original PWC Results'!C:E,3,FALSE)</f>
        <v>698</v>
      </c>
      <c r="O2581">
        <f t="shared" si="203"/>
        <v>0.92836676217765046</v>
      </c>
      <c r="R2581">
        <f t="shared" si="204"/>
        <v>8</v>
      </c>
      <c r="S2581">
        <f t="shared" si="206"/>
        <v>15</v>
      </c>
    </row>
    <row r="2582" spans="1:19" x14ac:dyDescent="0.3">
      <c r="A2582">
        <f t="shared" si="207"/>
        <v>2581</v>
      </c>
      <c r="B2582" t="s">
        <v>5346</v>
      </c>
      <c r="C2582" t="str">
        <f t="shared" si="205"/>
        <v>okra_g_2_VegetableESA6</v>
      </c>
      <c r="D2582">
        <v>577</v>
      </c>
      <c r="E2582">
        <v>577</v>
      </c>
      <c r="F2582">
        <v>0</v>
      </c>
      <c r="G2582">
        <v>0</v>
      </c>
      <c r="H2582">
        <v>0</v>
      </c>
      <c r="I2582">
        <v>0</v>
      </c>
      <c r="J2582">
        <v>0</v>
      </c>
      <c r="K2582">
        <v>0</v>
      </c>
      <c r="L2582">
        <v>587</v>
      </c>
      <c r="M2582">
        <v>0</v>
      </c>
      <c r="N2582">
        <f>VLOOKUP(C2582,'Original PWC Results'!C:E,3,FALSE)</f>
        <v>663</v>
      </c>
      <c r="O2582">
        <f t="shared" si="203"/>
        <v>0.87028657616892913</v>
      </c>
      <c r="R2582">
        <f t="shared" si="204"/>
        <v>8</v>
      </c>
      <c r="S2582">
        <f t="shared" si="206"/>
        <v>15</v>
      </c>
    </row>
    <row r="2583" spans="1:19" x14ac:dyDescent="0.3">
      <c r="A2583">
        <f t="shared" si="207"/>
        <v>2582</v>
      </c>
      <c r="B2583" t="s">
        <v>5347</v>
      </c>
      <c r="C2583" t="str">
        <f t="shared" si="205"/>
        <v>okra_g_2_VegetableESA7</v>
      </c>
      <c r="D2583">
        <v>799</v>
      </c>
      <c r="E2583">
        <v>799</v>
      </c>
      <c r="F2583">
        <v>0</v>
      </c>
      <c r="G2583">
        <v>0</v>
      </c>
      <c r="H2583">
        <v>0</v>
      </c>
      <c r="I2583">
        <v>0</v>
      </c>
      <c r="J2583">
        <v>0</v>
      </c>
      <c r="K2583">
        <v>0</v>
      </c>
      <c r="L2583">
        <v>867</v>
      </c>
      <c r="M2583">
        <v>0</v>
      </c>
      <c r="N2583">
        <f>VLOOKUP(C2583,'Original PWC Results'!C:E,3,FALSE)</f>
        <v>843</v>
      </c>
      <c r="O2583">
        <f t="shared" si="203"/>
        <v>0.9478054567022538</v>
      </c>
      <c r="R2583">
        <f t="shared" si="204"/>
        <v>8</v>
      </c>
      <c r="S2583">
        <f t="shared" si="206"/>
        <v>15</v>
      </c>
    </row>
    <row r="2584" spans="1:19" x14ac:dyDescent="0.3">
      <c r="A2584">
        <f t="shared" si="207"/>
        <v>2583</v>
      </c>
      <c r="B2584" t="s">
        <v>5348</v>
      </c>
      <c r="C2584" t="str">
        <f t="shared" si="205"/>
        <v>okra_g_2_VegetableESA8</v>
      </c>
      <c r="D2584">
        <v>389</v>
      </c>
      <c r="E2584">
        <v>389</v>
      </c>
      <c r="F2584">
        <v>0</v>
      </c>
      <c r="G2584">
        <v>0</v>
      </c>
      <c r="H2584">
        <v>0</v>
      </c>
      <c r="I2584">
        <v>0</v>
      </c>
      <c r="J2584">
        <v>0</v>
      </c>
      <c r="K2584">
        <v>0</v>
      </c>
      <c r="L2584">
        <v>390</v>
      </c>
      <c r="M2584">
        <v>0</v>
      </c>
      <c r="N2584">
        <f>VLOOKUP(C2584,'Original PWC Results'!C:E,3,FALSE)</f>
        <v>465</v>
      </c>
      <c r="O2584">
        <f t="shared" si="203"/>
        <v>0.83655913978494623</v>
      </c>
      <c r="R2584">
        <f t="shared" si="204"/>
        <v>8</v>
      </c>
      <c r="S2584">
        <f t="shared" si="206"/>
        <v>15</v>
      </c>
    </row>
    <row r="2585" spans="1:19" x14ac:dyDescent="0.3">
      <c r="A2585">
        <f t="shared" si="207"/>
        <v>2584</v>
      </c>
      <c r="B2585" t="s">
        <v>5349</v>
      </c>
      <c r="C2585" t="str">
        <f t="shared" si="205"/>
        <v>okra_g_2_VegetableESA9</v>
      </c>
      <c r="D2585">
        <v>364</v>
      </c>
      <c r="E2585">
        <v>364</v>
      </c>
      <c r="F2585">
        <v>0</v>
      </c>
      <c r="G2585">
        <v>0</v>
      </c>
      <c r="H2585">
        <v>0</v>
      </c>
      <c r="I2585">
        <v>0</v>
      </c>
      <c r="J2585">
        <v>0</v>
      </c>
      <c r="K2585">
        <v>0</v>
      </c>
      <c r="L2585">
        <v>369</v>
      </c>
      <c r="M2585">
        <v>0</v>
      </c>
      <c r="N2585">
        <f>VLOOKUP(C2585,'Original PWC Results'!C:E,3,FALSE)</f>
        <v>389</v>
      </c>
      <c r="O2585">
        <f t="shared" si="203"/>
        <v>0.93573264781491006</v>
      </c>
      <c r="R2585">
        <f t="shared" si="204"/>
        <v>8</v>
      </c>
      <c r="S2585">
        <f t="shared" si="206"/>
        <v>15</v>
      </c>
    </row>
    <row r="2586" spans="1:19" x14ac:dyDescent="0.3">
      <c r="A2586">
        <f t="shared" si="207"/>
        <v>2585</v>
      </c>
      <c r="B2586" t="s">
        <v>5350</v>
      </c>
      <c r="C2586" t="str">
        <f t="shared" si="205"/>
        <v>okra_g_2_VegetableESA10a</v>
      </c>
      <c r="D2586">
        <v>355</v>
      </c>
      <c r="E2586">
        <v>355</v>
      </c>
      <c r="F2586">
        <v>0</v>
      </c>
      <c r="G2586">
        <v>0</v>
      </c>
      <c r="H2586">
        <v>0</v>
      </c>
      <c r="I2586">
        <v>0</v>
      </c>
      <c r="J2586">
        <v>0</v>
      </c>
      <c r="K2586">
        <v>0</v>
      </c>
      <c r="L2586">
        <v>360</v>
      </c>
      <c r="M2586">
        <v>0</v>
      </c>
      <c r="N2586">
        <f>VLOOKUP(C2586,'Original PWC Results'!C:E,3,FALSE)</f>
        <v>369</v>
      </c>
      <c r="O2586">
        <f t="shared" si="203"/>
        <v>0.96205962059620598</v>
      </c>
      <c r="R2586">
        <f t="shared" si="204"/>
        <v>8</v>
      </c>
      <c r="S2586">
        <f t="shared" si="206"/>
        <v>15</v>
      </c>
    </row>
    <row r="2587" spans="1:19" x14ac:dyDescent="0.3">
      <c r="A2587">
        <f t="shared" si="207"/>
        <v>2586</v>
      </c>
      <c r="B2587" t="s">
        <v>5351</v>
      </c>
      <c r="C2587" t="str">
        <f t="shared" si="205"/>
        <v>okra_g_2_VegetableESA10b</v>
      </c>
      <c r="D2587">
        <v>417</v>
      </c>
      <c r="E2587">
        <v>417</v>
      </c>
      <c r="F2587">
        <v>0</v>
      </c>
      <c r="G2587">
        <v>0</v>
      </c>
      <c r="H2587">
        <v>0</v>
      </c>
      <c r="I2587">
        <v>0</v>
      </c>
      <c r="J2587">
        <v>0</v>
      </c>
      <c r="K2587">
        <v>0</v>
      </c>
      <c r="L2587">
        <v>431</v>
      </c>
      <c r="M2587">
        <v>0</v>
      </c>
      <c r="N2587">
        <f>VLOOKUP(C2587,'Original PWC Results'!C:E,3,FALSE)</f>
        <v>464</v>
      </c>
      <c r="O2587">
        <f t="shared" si="203"/>
        <v>0.89870689655172409</v>
      </c>
      <c r="R2587">
        <f t="shared" si="204"/>
        <v>8</v>
      </c>
      <c r="S2587">
        <f t="shared" si="206"/>
        <v>15</v>
      </c>
    </row>
    <row r="2588" spans="1:19" x14ac:dyDescent="0.3">
      <c r="A2588">
        <f t="shared" si="207"/>
        <v>2587</v>
      </c>
      <c r="B2588" t="s">
        <v>5352</v>
      </c>
      <c r="C2588" t="str">
        <f t="shared" si="205"/>
        <v>okra_g_2_VegetableESA11a</v>
      </c>
      <c r="D2588">
        <v>981</v>
      </c>
      <c r="E2588">
        <v>981</v>
      </c>
      <c r="F2588">
        <v>0</v>
      </c>
      <c r="G2588">
        <v>0</v>
      </c>
      <c r="H2588">
        <v>0</v>
      </c>
      <c r="I2588">
        <v>0</v>
      </c>
      <c r="J2588">
        <v>0</v>
      </c>
      <c r="K2588">
        <v>0</v>
      </c>
      <c r="L2588">
        <v>1001</v>
      </c>
      <c r="M2588">
        <v>0</v>
      </c>
      <c r="N2588">
        <f>VLOOKUP(C2588,'Original PWC Results'!C:E,3,FALSE)</f>
        <v>992</v>
      </c>
      <c r="O2588">
        <f t="shared" si="203"/>
        <v>0.98891129032258063</v>
      </c>
      <c r="R2588">
        <f t="shared" si="204"/>
        <v>8</v>
      </c>
      <c r="S2588">
        <f t="shared" si="206"/>
        <v>15</v>
      </c>
    </row>
    <row r="2589" spans="1:19" x14ac:dyDescent="0.3">
      <c r="A2589">
        <f t="shared" si="207"/>
        <v>2588</v>
      </c>
      <c r="B2589" t="s">
        <v>5353</v>
      </c>
      <c r="C2589" t="str">
        <f t="shared" si="205"/>
        <v>okra_g_2_VegetableESA11b</v>
      </c>
      <c r="D2589">
        <v>935</v>
      </c>
      <c r="E2589">
        <v>935</v>
      </c>
      <c r="F2589">
        <v>0</v>
      </c>
      <c r="G2589">
        <v>0</v>
      </c>
      <c r="H2589">
        <v>0</v>
      </c>
      <c r="I2589">
        <v>0</v>
      </c>
      <c r="J2589">
        <v>0</v>
      </c>
      <c r="K2589">
        <v>0</v>
      </c>
      <c r="L2589">
        <v>946</v>
      </c>
      <c r="M2589">
        <v>0</v>
      </c>
      <c r="N2589">
        <f>VLOOKUP(C2589,'Original PWC Results'!C:E,3,FALSE)</f>
        <v>951</v>
      </c>
      <c r="O2589">
        <f t="shared" si="203"/>
        <v>0.98317560462670872</v>
      </c>
      <c r="R2589">
        <f t="shared" si="204"/>
        <v>8</v>
      </c>
      <c r="S2589">
        <f t="shared" si="206"/>
        <v>15</v>
      </c>
    </row>
    <row r="2590" spans="1:19" x14ac:dyDescent="0.3">
      <c r="A2590">
        <f t="shared" si="207"/>
        <v>2589</v>
      </c>
      <c r="B2590" t="s">
        <v>5354</v>
      </c>
      <c r="C2590" t="str">
        <f t="shared" si="205"/>
        <v>okra_g_2_VegetableESA12a</v>
      </c>
      <c r="D2590">
        <v>912</v>
      </c>
      <c r="E2590">
        <v>912</v>
      </c>
      <c r="F2590">
        <v>0</v>
      </c>
      <c r="G2590">
        <v>0</v>
      </c>
      <c r="H2590">
        <v>0</v>
      </c>
      <c r="I2590">
        <v>0</v>
      </c>
      <c r="J2590">
        <v>0</v>
      </c>
      <c r="K2590">
        <v>0</v>
      </c>
      <c r="L2590">
        <v>924</v>
      </c>
      <c r="M2590">
        <v>0</v>
      </c>
      <c r="N2590">
        <f>VLOOKUP(C2590,'Original PWC Results'!C:E,3,FALSE)</f>
        <v>930</v>
      </c>
      <c r="O2590">
        <f t="shared" si="203"/>
        <v>0.98064516129032253</v>
      </c>
      <c r="R2590">
        <f t="shared" si="204"/>
        <v>8</v>
      </c>
      <c r="S2590">
        <f t="shared" si="206"/>
        <v>15</v>
      </c>
    </row>
    <row r="2591" spans="1:19" x14ac:dyDescent="0.3">
      <c r="A2591">
        <f t="shared" si="207"/>
        <v>2590</v>
      </c>
      <c r="B2591" t="s">
        <v>5355</v>
      </c>
      <c r="C2591" t="str">
        <f t="shared" si="205"/>
        <v>okra_g_2_VegetableESA12b</v>
      </c>
      <c r="D2591">
        <v>1121</v>
      </c>
      <c r="E2591">
        <v>1121</v>
      </c>
      <c r="F2591">
        <v>0</v>
      </c>
      <c r="G2591">
        <v>0</v>
      </c>
      <c r="H2591">
        <v>0</v>
      </c>
      <c r="I2591">
        <v>0</v>
      </c>
      <c r="J2591">
        <v>0</v>
      </c>
      <c r="K2591">
        <v>0</v>
      </c>
      <c r="L2591">
        <v>1141</v>
      </c>
      <c r="M2591">
        <v>0</v>
      </c>
      <c r="N2591">
        <f>VLOOKUP(C2591,'Original PWC Results'!C:E,3,FALSE)</f>
        <v>1136</v>
      </c>
      <c r="O2591">
        <f t="shared" si="203"/>
        <v>0.98679577464788737</v>
      </c>
      <c r="R2591">
        <f t="shared" si="204"/>
        <v>8</v>
      </c>
      <c r="S2591">
        <f t="shared" si="206"/>
        <v>15</v>
      </c>
    </row>
    <row r="2592" spans="1:19" x14ac:dyDescent="0.3">
      <c r="A2592">
        <f t="shared" si="207"/>
        <v>2591</v>
      </c>
      <c r="B2592" t="s">
        <v>5356</v>
      </c>
      <c r="C2592" t="str">
        <f t="shared" si="205"/>
        <v>okra_g_2_VegetableESA13</v>
      </c>
      <c r="D2592">
        <v>1160</v>
      </c>
      <c r="E2592">
        <v>1160</v>
      </c>
      <c r="F2592">
        <v>0</v>
      </c>
      <c r="G2592">
        <v>0</v>
      </c>
      <c r="H2592">
        <v>0</v>
      </c>
      <c r="I2592">
        <v>0</v>
      </c>
      <c r="J2592">
        <v>0</v>
      </c>
      <c r="K2592">
        <v>0</v>
      </c>
      <c r="L2592">
        <v>1170</v>
      </c>
      <c r="M2592">
        <v>0</v>
      </c>
      <c r="N2592">
        <f>VLOOKUP(C2592,'Original PWC Results'!C:E,3,FALSE)</f>
        <v>1260</v>
      </c>
      <c r="O2592">
        <f t="shared" si="203"/>
        <v>0.92063492063492058</v>
      </c>
      <c r="R2592">
        <f t="shared" si="204"/>
        <v>8</v>
      </c>
      <c r="S2592">
        <f t="shared" si="206"/>
        <v>15</v>
      </c>
    </row>
    <row r="2593" spans="1:19" x14ac:dyDescent="0.3">
      <c r="A2593">
        <f t="shared" si="207"/>
        <v>2592</v>
      </c>
      <c r="B2593" t="s">
        <v>5357</v>
      </c>
      <c r="C2593" t="str">
        <f t="shared" si="205"/>
        <v>okra_g_2_VegetableESA14</v>
      </c>
      <c r="D2593">
        <v>779</v>
      </c>
      <c r="E2593">
        <v>779</v>
      </c>
      <c r="F2593">
        <v>0</v>
      </c>
      <c r="G2593">
        <v>0</v>
      </c>
      <c r="H2593">
        <v>0</v>
      </c>
      <c r="I2593">
        <v>0</v>
      </c>
      <c r="J2593">
        <v>0</v>
      </c>
      <c r="K2593">
        <v>0</v>
      </c>
      <c r="L2593">
        <v>784</v>
      </c>
      <c r="M2593">
        <v>0</v>
      </c>
      <c r="N2593">
        <f>VLOOKUP(C2593,'Original PWC Results'!C:E,3,FALSE)</f>
        <v>953</v>
      </c>
      <c r="O2593">
        <f t="shared" si="203"/>
        <v>0.81741867785939137</v>
      </c>
      <c r="R2593">
        <f t="shared" si="204"/>
        <v>8</v>
      </c>
      <c r="S2593">
        <f t="shared" si="206"/>
        <v>15</v>
      </c>
    </row>
    <row r="2594" spans="1:19" x14ac:dyDescent="0.3">
      <c r="A2594">
        <f t="shared" si="207"/>
        <v>2593</v>
      </c>
      <c r="B2594" t="s">
        <v>5358</v>
      </c>
      <c r="C2594" t="str">
        <f t="shared" si="205"/>
        <v>okra_g_2_VegetableESA15a</v>
      </c>
      <c r="D2594">
        <v>1625</v>
      </c>
      <c r="E2594">
        <v>1625</v>
      </c>
      <c r="F2594">
        <v>0</v>
      </c>
      <c r="G2594">
        <v>0</v>
      </c>
      <c r="H2594">
        <v>0</v>
      </c>
      <c r="I2594">
        <v>0</v>
      </c>
      <c r="J2594">
        <v>0</v>
      </c>
      <c r="K2594">
        <v>0</v>
      </c>
      <c r="L2594">
        <v>1645</v>
      </c>
      <c r="M2594">
        <v>0</v>
      </c>
      <c r="N2594">
        <f>VLOOKUP(C2594,'Original PWC Results'!C:E,3,FALSE)</f>
        <v>1858</v>
      </c>
      <c r="O2594">
        <f t="shared" si="203"/>
        <v>0.87459634015069965</v>
      </c>
      <c r="R2594">
        <f t="shared" si="204"/>
        <v>8</v>
      </c>
      <c r="S2594">
        <f t="shared" si="206"/>
        <v>15</v>
      </c>
    </row>
    <row r="2595" spans="1:19" x14ac:dyDescent="0.3">
      <c r="A2595">
        <f t="shared" si="207"/>
        <v>2594</v>
      </c>
      <c r="B2595" t="s">
        <v>5359</v>
      </c>
      <c r="C2595" t="str">
        <f t="shared" si="205"/>
        <v>okra_g_2_VegetableESA15b</v>
      </c>
      <c r="D2595">
        <v>1413</v>
      </c>
      <c r="E2595">
        <v>1413</v>
      </c>
      <c r="F2595">
        <v>0</v>
      </c>
      <c r="G2595">
        <v>0</v>
      </c>
      <c r="H2595">
        <v>0</v>
      </c>
      <c r="I2595">
        <v>0</v>
      </c>
      <c r="J2595">
        <v>0</v>
      </c>
      <c r="K2595">
        <v>0</v>
      </c>
      <c r="L2595">
        <v>1429</v>
      </c>
      <c r="M2595">
        <v>0</v>
      </c>
      <c r="N2595">
        <f>VLOOKUP(C2595,'Original PWC Results'!C:E,3,FALSE)</f>
        <v>2138</v>
      </c>
      <c r="O2595">
        <f t="shared" si="203"/>
        <v>0.66089803554724036</v>
      </c>
      <c r="R2595">
        <f t="shared" si="204"/>
        <v>8</v>
      </c>
      <c r="S2595">
        <f t="shared" si="206"/>
        <v>15</v>
      </c>
    </row>
    <row r="2596" spans="1:19" x14ac:dyDescent="0.3">
      <c r="A2596">
        <f t="shared" si="207"/>
        <v>2595</v>
      </c>
      <c r="B2596" t="s">
        <v>5360</v>
      </c>
      <c r="C2596" t="str">
        <f t="shared" si="205"/>
        <v>okra_g_2_VegetableESA16a</v>
      </c>
      <c r="D2596">
        <v>519</v>
      </c>
      <c r="E2596">
        <v>519</v>
      </c>
      <c r="F2596">
        <v>0</v>
      </c>
      <c r="G2596">
        <v>0</v>
      </c>
      <c r="H2596">
        <v>0</v>
      </c>
      <c r="I2596">
        <v>0</v>
      </c>
      <c r="J2596">
        <v>0</v>
      </c>
      <c r="K2596">
        <v>0</v>
      </c>
      <c r="L2596">
        <v>522</v>
      </c>
      <c r="M2596">
        <v>0</v>
      </c>
      <c r="N2596">
        <f>VLOOKUP(C2596,'Original PWC Results'!C:E,3,FALSE)</f>
        <v>531</v>
      </c>
      <c r="O2596">
        <f t="shared" si="203"/>
        <v>0.97740112994350281</v>
      </c>
      <c r="R2596">
        <f t="shared" si="204"/>
        <v>8</v>
      </c>
      <c r="S2596">
        <f t="shared" si="206"/>
        <v>15</v>
      </c>
    </row>
    <row r="2597" spans="1:19" x14ac:dyDescent="0.3">
      <c r="A2597">
        <f t="shared" si="207"/>
        <v>2596</v>
      </c>
      <c r="B2597" t="s">
        <v>5361</v>
      </c>
      <c r="C2597" t="str">
        <f t="shared" si="205"/>
        <v>okra_g_2_VegetableESA16b</v>
      </c>
      <c r="D2597">
        <v>463</v>
      </c>
      <c r="E2597">
        <v>463</v>
      </c>
      <c r="F2597">
        <v>0</v>
      </c>
      <c r="G2597">
        <v>0</v>
      </c>
      <c r="H2597">
        <v>0</v>
      </c>
      <c r="I2597">
        <v>0</v>
      </c>
      <c r="J2597">
        <v>0</v>
      </c>
      <c r="K2597">
        <v>0</v>
      </c>
      <c r="L2597">
        <v>466</v>
      </c>
      <c r="M2597">
        <v>0</v>
      </c>
      <c r="N2597">
        <f>VLOOKUP(C2597,'Original PWC Results'!C:E,3,FALSE)</f>
        <v>467</v>
      </c>
      <c r="O2597">
        <f t="shared" si="203"/>
        <v>0.99143468950749469</v>
      </c>
      <c r="R2597">
        <f t="shared" si="204"/>
        <v>8</v>
      </c>
      <c r="S2597">
        <f t="shared" si="206"/>
        <v>15</v>
      </c>
    </row>
    <row r="2598" spans="1:19" x14ac:dyDescent="0.3">
      <c r="A2598">
        <f t="shared" si="207"/>
        <v>2597</v>
      </c>
      <c r="B2598" t="s">
        <v>5362</v>
      </c>
      <c r="C2598" t="str">
        <f t="shared" si="205"/>
        <v>okra_g_2_VegetableESA17a</v>
      </c>
      <c r="D2598">
        <v>743</v>
      </c>
      <c r="E2598">
        <v>743</v>
      </c>
      <c r="F2598">
        <v>0</v>
      </c>
      <c r="G2598">
        <v>0</v>
      </c>
      <c r="H2598">
        <v>0</v>
      </c>
      <c r="I2598">
        <v>0</v>
      </c>
      <c r="J2598">
        <v>0</v>
      </c>
      <c r="K2598">
        <v>0</v>
      </c>
      <c r="L2598">
        <v>765</v>
      </c>
      <c r="M2598">
        <v>0</v>
      </c>
      <c r="N2598">
        <f>VLOOKUP(C2598,'Original PWC Results'!C:E,3,FALSE)</f>
        <v>778</v>
      </c>
      <c r="O2598">
        <f t="shared" ref="O2598:O2661" si="208">E2598/N2598</f>
        <v>0.95501285347043707</v>
      </c>
      <c r="R2598">
        <f t="shared" ref="R2598:R2661" si="209">SEARCH("run",B2598)</f>
        <v>8</v>
      </c>
      <c r="S2598">
        <f t="shared" si="206"/>
        <v>15</v>
      </c>
    </row>
    <row r="2599" spans="1:19" x14ac:dyDescent="0.3">
      <c r="A2599">
        <f t="shared" si="207"/>
        <v>2598</v>
      </c>
      <c r="B2599" t="s">
        <v>5363</v>
      </c>
      <c r="C2599" t="str">
        <f t="shared" si="205"/>
        <v>okra_g_2_VegetableESA17b</v>
      </c>
      <c r="D2599">
        <v>737</v>
      </c>
      <c r="E2599">
        <v>737</v>
      </c>
      <c r="F2599">
        <v>0</v>
      </c>
      <c r="G2599">
        <v>0</v>
      </c>
      <c r="H2599">
        <v>0</v>
      </c>
      <c r="I2599">
        <v>0</v>
      </c>
      <c r="J2599">
        <v>0</v>
      </c>
      <c r="K2599">
        <v>0</v>
      </c>
      <c r="L2599">
        <v>751</v>
      </c>
      <c r="M2599">
        <v>0</v>
      </c>
      <c r="N2599">
        <f>VLOOKUP(C2599,'Original PWC Results'!C:E,3,FALSE)</f>
        <v>783</v>
      </c>
      <c r="O2599">
        <f t="shared" si="208"/>
        <v>0.94125159642401024</v>
      </c>
      <c r="R2599">
        <f t="shared" si="209"/>
        <v>8</v>
      </c>
      <c r="S2599">
        <f t="shared" si="206"/>
        <v>15</v>
      </c>
    </row>
    <row r="2600" spans="1:19" x14ac:dyDescent="0.3">
      <c r="A2600">
        <f t="shared" si="207"/>
        <v>2599</v>
      </c>
      <c r="B2600" t="s">
        <v>5364</v>
      </c>
      <c r="C2600" t="str">
        <f t="shared" si="205"/>
        <v>okra_g_2_VegetableESA18a</v>
      </c>
      <c r="D2600">
        <v>700</v>
      </c>
      <c r="E2600">
        <v>700</v>
      </c>
      <c r="F2600">
        <v>0</v>
      </c>
      <c r="G2600">
        <v>0</v>
      </c>
      <c r="H2600">
        <v>0</v>
      </c>
      <c r="I2600">
        <v>0</v>
      </c>
      <c r="J2600">
        <v>0</v>
      </c>
      <c r="K2600">
        <v>0</v>
      </c>
      <c r="L2600">
        <v>706</v>
      </c>
      <c r="M2600">
        <v>0</v>
      </c>
      <c r="N2600">
        <f>VLOOKUP(C2600,'Original PWC Results'!C:E,3,FALSE)</f>
        <v>766</v>
      </c>
      <c r="O2600">
        <f t="shared" si="208"/>
        <v>0.91383812010443866</v>
      </c>
      <c r="R2600">
        <f t="shared" si="209"/>
        <v>8</v>
      </c>
      <c r="S2600">
        <f t="shared" si="206"/>
        <v>15</v>
      </c>
    </row>
    <row r="2601" spans="1:19" x14ac:dyDescent="0.3">
      <c r="A2601">
        <f t="shared" si="207"/>
        <v>2600</v>
      </c>
      <c r="B2601" t="s">
        <v>5365</v>
      </c>
      <c r="C2601" t="str">
        <f t="shared" si="205"/>
        <v>okra_g_2_VegetableESA18b</v>
      </c>
      <c r="D2601">
        <v>711</v>
      </c>
      <c r="E2601">
        <v>711</v>
      </c>
      <c r="F2601">
        <v>0</v>
      </c>
      <c r="G2601">
        <v>0</v>
      </c>
      <c r="H2601">
        <v>0</v>
      </c>
      <c r="I2601">
        <v>0</v>
      </c>
      <c r="J2601">
        <v>0</v>
      </c>
      <c r="K2601">
        <v>0</v>
      </c>
      <c r="L2601">
        <v>717</v>
      </c>
      <c r="M2601">
        <v>0</v>
      </c>
      <c r="N2601">
        <f>VLOOKUP(C2601,'Original PWC Results'!C:E,3,FALSE)</f>
        <v>839</v>
      </c>
      <c r="O2601">
        <f t="shared" si="208"/>
        <v>0.84743742550655543</v>
      </c>
      <c r="R2601">
        <f t="shared" si="209"/>
        <v>8</v>
      </c>
      <c r="S2601">
        <f t="shared" si="206"/>
        <v>15</v>
      </c>
    </row>
    <row r="2602" spans="1:19" x14ac:dyDescent="0.3">
      <c r="A2602">
        <f t="shared" si="207"/>
        <v>2601</v>
      </c>
      <c r="B2602" t="s">
        <v>5366</v>
      </c>
      <c r="C2602" t="str">
        <f t="shared" si="205"/>
        <v>okra_g_2_VegetableESA19a</v>
      </c>
      <c r="D2602">
        <v>476</v>
      </c>
      <c r="E2602">
        <v>476</v>
      </c>
      <c r="F2602">
        <v>0</v>
      </c>
      <c r="G2602">
        <v>0</v>
      </c>
      <c r="H2602">
        <v>0</v>
      </c>
      <c r="I2602">
        <v>0</v>
      </c>
      <c r="J2602">
        <v>0</v>
      </c>
      <c r="K2602">
        <v>0</v>
      </c>
      <c r="L2602">
        <v>481</v>
      </c>
      <c r="M2602">
        <v>0</v>
      </c>
      <c r="N2602">
        <f>VLOOKUP(C2602,'Original PWC Results'!C:E,3,FALSE)</f>
        <v>517</v>
      </c>
      <c r="O2602">
        <f t="shared" si="208"/>
        <v>0.92069632495164411</v>
      </c>
      <c r="R2602">
        <f t="shared" si="209"/>
        <v>8</v>
      </c>
      <c r="S2602">
        <f t="shared" si="206"/>
        <v>15</v>
      </c>
    </row>
    <row r="2603" spans="1:19" x14ac:dyDescent="0.3">
      <c r="A2603">
        <f t="shared" si="207"/>
        <v>2602</v>
      </c>
      <c r="B2603" t="s">
        <v>5367</v>
      </c>
      <c r="C2603" t="str">
        <f t="shared" si="205"/>
        <v>okra_g_2_VegetableESA19b</v>
      </c>
      <c r="D2603">
        <v>328</v>
      </c>
      <c r="E2603">
        <v>328</v>
      </c>
      <c r="F2603">
        <v>0</v>
      </c>
      <c r="G2603">
        <v>0</v>
      </c>
      <c r="H2603">
        <v>0</v>
      </c>
      <c r="I2603">
        <v>0</v>
      </c>
      <c r="J2603">
        <v>0</v>
      </c>
      <c r="K2603">
        <v>0</v>
      </c>
      <c r="L2603">
        <v>331</v>
      </c>
      <c r="M2603">
        <v>0</v>
      </c>
      <c r="N2603">
        <f>VLOOKUP(C2603,'Original PWC Results'!C:E,3,FALSE)</f>
        <v>351</v>
      </c>
      <c r="O2603">
        <f t="shared" si="208"/>
        <v>0.93447293447293445</v>
      </c>
      <c r="R2603">
        <f t="shared" si="209"/>
        <v>8</v>
      </c>
      <c r="S2603">
        <f t="shared" si="206"/>
        <v>15</v>
      </c>
    </row>
    <row r="2604" spans="1:19" x14ac:dyDescent="0.3">
      <c r="A2604">
        <f t="shared" si="207"/>
        <v>2603</v>
      </c>
      <c r="B2604" t="s">
        <v>5368</v>
      </c>
      <c r="C2604" t="str">
        <f t="shared" si="205"/>
        <v>okra_g_2_VegetableESA20a</v>
      </c>
      <c r="D2604">
        <v>431</v>
      </c>
      <c r="E2604">
        <v>431</v>
      </c>
      <c r="F2604">
        <v>0</v>
      </c>
      <c r="G2604">
        <v>0</v>
      </c>
      <c r="H2604">
        <v>0</v>
      </c>
      <c r="I2604">
        <v>0</v>
      </c>
      <c r="J2604">
        <v>0</v>
      </c>
      <c r="K2604">
        <v>0</v>
      </c>
      <c r="L2604">
        <v>432</v>
      </c>
      <c r="M2604">
        <v>0</v>
      </c>
      <c r="N2604">
        <f>VLOOKUP(C2604,'Original PWC Results'!C:E,3,FALSE)</f>
        <v>560</v>
      </c>
      <c r="O2604">
        <f t="shared" si="208"/>
        <v>0.76964285714285718</v>
      </c>
      <c r="R2604">
        <f t="shared" si="209"/>
        <v>8</v>
      </c>
      <c r="S2604">
        <f t="shared" si="206"/>
        <v>15</v>
      </c>
    </row>
    <row r="2605" spans="1:19" x14ac:dyDescent="0.3">
      <c r="A2605">
        <f t="shared" si="207"/>
        <v>2604</v>
      </c>
      <c r="B2605" t="s">
        <v>5369</v>
      </c>
      <c r="C2605" t="str">
        <f t="shared" si="205"/>
        <v>okra_g_2_VegetableESA20b</v>
      </c>
      <c r="D2605">
        <v>857</v>
      </c>
      <c r="E2605">
        <v>857</v>
      </c>
      <c r="F2605">
        <v>0</v>
      </c>
      <c r="G2605">
        <v>0</v>
      </c>
      <c r="H2605">
        <v>0</v>
      </c>
      <c r="I2605">
        <v>0</v>
      </c>
      <c r="J2605">
        <v>0</v>
      </c>
      <c r="K2605">
        <v>0</v>
      </c>
      <c r="L2605">
        <v>858</v>
      </c>
      <c r="M2605">
        <v>0</v>
      </c>
      <c r="N2605">
        <f>VLOOKUP(C2605,'Original PWC Results'!C:E,3,FALSE)</f>
        <v>1024</v>
      </c>
      <c r="O2605">
        <f t="shared" si="208"/>
        <v>0.8369140625</v>
      </c>
      <c r="R2605">
        <f t="shared" si="209"/>
        <v>8</v>
      </c>
      <c r="S2605">
        <f t="shared" si="206"/>
        <v>15</v>
      </c>
    </row>
    <row r="2606" spans="1:19" x14ac:dyDescent="0.3">
      <c r="A2606">
        <f t="shared" si="207"/>
        <v>2605</v>
      </c>
      <c r="B2606" t="s">
        <v>5370</v>
      </c>
      <c r="C2606" t="str">
        <f t="shared" si="205"/>
        <v>okra_g_2_VegetableESA21</v>
      </c>
      <c r="D2606">
        <v>872</v>
      </c>
      <c r="E2606">
        <v>872</v>
      </c>
      <c r="F2606">
        <v>0</v>
      </c>
      <c r="G2606">
        <v>0</v>
      </c>
      <c r="H2606">
        <v>0</v>
      </c>
      <c r="I2606">
        <v>0</v>
      </c>
      <c r="J2606">
        <v>0</v>
      </c>
      <c r="K2606">
        <v>0</v>
      </c>
      <c r="L2606">
        <v>872</v>
      </c>
      <c r="M2606">
        <v>0</v>
      </c>
      <c r="N2606">
        <f>VLOOKUP(C2606,'Original PWC Results'!C:E,3,FALSE)</f>
        <v>960</v>
      </c>
      <c r="O2606">
        <f t="shared" si="208"/>
        <v>0.90833333333333333</v>
      </c>
      <c r="R2606">
        <f t="shared" si="209"/>
        <v>8</v>
      </c>
      <c r="S2606">
        <f t="shared" si="206"/>
        <v>15</v>
      </c>
    </row>
    <row r="2607" spans="1:19" x14ac:dyDescent="0.3">
      <c r="A2607">
        <f t="shared" si="207"/>
        <v>2606</v>
      </c>
      <c r="B2607" t="s">
        <v>5371</v>
      </c>
      <c r="C2607" t="str">
        <f t="shared" si="205"/>
        <v>olives_g_2_OrchardESA13</v>
      </c>
      <c r="D2607">
        <v>1017</v>
      </c>
      <c r="E2607">
        <v>1017</v>
      </c>
      <c r="F2607">
        <v>0</v>
      </c>
      <c r="G2607">
        <v>0</v>
      </c>
      <c r="H2607">
        <v>0</v>
      </c>
      <c r="I2607">
        <v>0</v>
      </c>
      <c r="J2607">
        <v>0</v>
      </c>
      <c r="K2607">
        <v>0</v>
      </c>
      <c r="L2607">
        <v>1022</v>
      </c>
      <c r="M2607">
        <v>0</v>
      </c>
      <c r="N2607">
        <f>VLOOKUP(C2607,'Original PWC Results'!C:E,3,FALSE)</f>
        <v>1567</v>
      </c>
      <c r="O2607">
        <f t="shared" si="208"/>
        <v>0.6490108487555839</v>
      </c>
      <c r="R2607">
        <f t="shared" si="209"/>
        <v>10</v>
      </c>
      <c r="S2607">
        <f t="shared" si="206"/>
        <v>18</v>
      </c>
    </row>
    <row r="2608" spans="1:19" x14ac:dyDescent="0.3">
      <c r="A2608">
        <f t="shared" si="207"/>
        <v>2607</v>
      </c>
      <c r="B2608" t="s">
        <v>5372</v>
      </c>
      <c r="C2608" t="str">
        <f t="shared" si="205"/>
        <v>olives_g_2_OrchardESA15a</v>
      </c>
      <c r="D2608">
        <v>1001</v>
      </c>
      <c r="E2608">
        <v>1001</v>
      </c>
      <c r="F2608">
        <v>0</v>
      </c>
      <c r="G2608">
        <v>0</v>
      </c>
      <c r="H2608">
        <v>0</v>
      </c>
      <c r="I2608">
        <v>0</v>
      </c>
      <c r="J2608">
        <v>0</v>
      </c>
      <c r="K2608">
        <v>0</v>
      </c>
      <c r="L2608">
        <v>1004</v>
      </c>
      <c r="M2608">
        <v>0</v>
      </c>
      <c r="N2608">
        <f>VLOOKUP(C2608,'Original PWC Results'!C:E,3,FALSE)</f>
        <v>1308</v>
      </c>
      <c r="O2608">
        <f t="shared" si="208"/>
        <v>0.76529051987767582</v>
      </c>
      <c r="R2608">
        <f t="shared" si="209"/>
        <v>10</v>
      </c>
      <c r="S2608">
        <f t="shared" si="206"/>
        <v>18</v>
      </c>
    </row>
    <row r="2609" spans="1:19" x14ac:dyDescent="0.3">
      <c r="A2609">
        <f t="shared" si="207"/>
        <v>2608</v>
      </c>
      <c r="B2609" t="s">
        <v>5373</v>
      </c>
      <c r="C2609" t="str">
        <f t="shared" si="205"/>
        <v>olives_g_2_OrchardESA15a</v>
      </c>
      <c r="D2609">
        <v>1048</v>
      </c>
      <c r="E2609">
        <v>1048</v>
      </c>
      <c r="F2609">
        <v>0</v>
      </c>
      <c r="G2609">
        <v>0</v>
      </c>
      <c r="H2609">
        <v>0</v>
      </c>
      <c r="I2609">
        <v>0</v>
      </c>
      <c r="J2609">
        <v>0</v>
      </c>
      <c r="K2609">
        <v>0</v>
      </c>
      <c r="L2609">
        <v>1049</v>
      </c>
      <c r="M2609">
        <v>0</v>
      </c>
      <c r="N2609">
        <f>VLOOKUP(C2609,'Original PWC Results'!C:E,3,FALSE)</f>
        <v>1308</v>
      </c>
      <c r="O2609">
        <f t="shared" si="208"/>
        <v>0.80122324159021407</v>
      </c>
      <c r="R2609">
        <f t="shared" si="209"/>
        <v>10</v>
      </c>
      <c r="S2609">
        <f t="shared" si="206"/>
        <v>18</v>
      </c>
    </row>
    <row r="2610" spans="1:19" x14ac:dyDescent="0.3">
      <c r="A2610">
        <f t="shared" si="207"/>
        <v>2609</v>
      </c>
      <c r="B2610" t="s">
        <v>5374</v>
      </c>
      <c r="C2610" t="str">
        <f t="shared" si="205"/>
        <v>olives_g_2_OrchardESA16a</v>
      </c>
      <c r="D2610">
        <v>832</v>
      </c>
      <c r="E2610">
        <v>832</v>
      </c>
      <c r="F2610">
        <v>0</v>
      </c>
      <c r="G2610">
        <v>0</v>
      </c>
      <c r="H2610">
        <v>0</v>
      </c>
      <c r="I2610">
        <v>0</v>
      </c>
      <c r="J2610">
        <v>0</v>
      </c>
      <c r="K2610">
        <v>0</v>
      </c>
      <c r="L2610">
        <v>833</v>
      </c>
      <c r="M2610">
        <v>0</v>
      </c>
      <c r="N2610">
        <f>VLOOKUP(C2610,'Original PWC Results'!C:E,3,FALSE)</f>
        <v>1764</v>
      </c>
      <c r="O2610">
        <f t="shared" si="208"/>
        <v>0.47165532879818595</v>
      </c>
      <c r="R2610">
        <f t="shared" si="209"/>
        <v>10</v>
      </c>
      <c r="S2610">
        <f t="shared" si="206"/>
        <v>18</v>
      </c>
    </row>
    <row r="2611" spans="1:19" x14ac:dyDescent="0.3">
      <c r="A2611">
        <f t="shared" si="207"/>
        <v>2610</v>
      </c>
      <c r="B2611" t="s">
        <v>5375</v>
      </c>
      <c r="C2611" t="str">
        <f t="shared" si="205"/>
        <v>olives_g_2_OrchardESA16b</v>
      </c>
      <c r="D2611">
        <v>87</v>
      </c>
      <c r="E2611">
        <v>87</v>
      </c>
      <c r="F2611">
        <v>0</v>
      </c>
      <c r="G2611">
        <v>0</v>
      </c>
      <c r="H2611">
        <v>0</v>
      </c>
      <c r="I2611">
        <v>0</v>
      </c>
      <c r="J2611">
        <v>0</v>
      </c>
      <c r="K2611">
        <v>0</v>
      </c>
      <c r="L2611">
        <v>87</v>
      </c>
      <c r="M2611">
        <v>0</v>
      </c>
      <c r="N2611">
        <f>VLOOKUP(C2611,'Original PWC Results'!C:E,3,FALSE)</f>
        <v>1184</v>
      </c>
      <c r="O2611">
        <f t="shared" si="208"/>
        <v>7.3479729729729729E-2</v>
      </c>
      <c r="R2611">
        <f t="shared" si="209"/>
        <v>10</v>
      </c>
      <c r="S2611">
        <f t="shared" si="206"/>
        <v>18</v>
      </c>
    </row>
    <row r="2612" spans="1:19" x14ac:dyDescent="0.3">
      <c r="A2612">
        <f t="shared" si="207"/>
        <v>2611</v>
      </c>
      <c r="B2612" t="s">
        <v>5376</v>
      </c>
      <c r="C2612" t="str">
        <f t="shared" si="205"/>
        <v>olives_g_2_OrchardESA17a</v>
      </c>
      <c r="D2612">
        <v>1569</v>
      </c>
      <c r="E2612">
        <v>1569</v>
      </c>
      <c r="F2612">
        <v>0</v>
      </c>
      <c r="G2612">
        <v>0</v>
      </c>
      <c r="H2612">
        <v>0</v>
      </c>
      <c r="I2612">
        <v>0</v>
      </c>
      <c r="J2612">
        <v>0</v>
      </c>
      <c r="K2612">
        <v>0</v>
      </c>
      <c r="L2612">
        <v>1584</v>
      </c>
      <c r="M2612">
        <v>0</v>
      </c>
      <c r="N2612">
        <f>VLOOKUP(C2612,'Original PWC Results'!C:E,3,FALSE)</f>
        <v>1809</v>
      </c>
      <c r="O2612">
        <f t="shared" si="208"/>
        <v>0.86733001658374798</v>
      </c>
      <c r="R2612">
        <f t="shared" si="209"/>
        <v>10</v>
      </c>
      <c r="S2612">
        <f t="shared" si="206"/>
        <v>18</v>
      </c>
    </row>
    <row r="2613" spans="1:19" x14ac:dyDescent="0.3">
      <c r="A2613">
        <f t="shared" si="207"/>
        <v>2612</v>
      </c>
      <c r="B2613" t="s">
        <v>5377</v>
      </c>
      <c r="C2613" t="str">
        <f t="shared" si="205"/>
        <v>olives_g_2_OrchardESA17b</v>
      </c>
      <c r="D2613">
        <v>586</v>
      </c>
      <c r="E2613">
        <v>586</v>
      </c>
      <c r="F2613">
        <v>0</v>
      </c>
      <c r="G2613">
        <v>0</v>
      </c>
      <c r="H2613">
        <v>0</v>
      </c>
      <c r="I2613">
        <v>0</v>
      </c>
      <c r="J2613">
        <v>0</v>
      </c>
      <c r="K2613">
        <v>0</v>
      </c>
      <c r="L2613">
        <v>593</v>
      </c>
      <c r="M2613">
        <v>0</v>
      </c>
      <c r="N2613">
        <f>VLOOKUP(C2613,'Original PWC Results'!C:E,3,FALSE)</f>
        <v>948</v>
      </c>
      <c r="O2613">
        <f t="shared" si="208"/>
        <v>0.61814345991561181</v>
      </c>
      <c r="R2613">
        <f t="shared" si="209"/>
        <v>10</v>
      </c>
      <c r="S2613">
        <f t="shared" si="206"/>
        <v>18</v>
      </c>
    </row>
    <row r="2614" spans="1:19" x14ac:dyDescent="0.3">
      <c r="A2614">
        <f t="shared" si="207"/>
        <v>2613</v>
      </c>
      <c r="B2614" t="s">
        <v>5378</v>
      </c>
      <c r="C2614" t="str">
        <f t="shared" si="205"/>
        <v>olives_g_2_OrchardESA18a</v>
      </c>
      <c r="D2614">
        <v>1046</v>
      </c>
      <c r="E2614">
        <v>1046</v>
      </c>
      <c r="F2614">
        <v>0</v>
      </c>
      <c r="G2614">
        <v>0</v>
      </c>
      <c r="H2614">
        <v>0</v>
      </c>
      <c r="I2614">
        <v>0</v>
      </c>
      <c r="J2614">
        <v>0</v>
      </c>
      <c r="K2614">
        <v>0</v>
      </c>
      <c r="L2614">
        <v>1047</v>
      </c>
      <c r="M2614">
        <v>0</v>
      </c>
      <c r="N2614">
        <f>VLOOKUP(C2614,'Original PWC Results'!C:E,3,FALSE)</f>
        <v>2150</v>
      </c>
      <c r="O2614">
        <f t="shared" si="208"/>
        <v>0.48651162790697672</v>
      </c>
      <c r="R2614">
        <f t="shared" si="209"/>
        <v>10</v>
      </c>
      <c r="S2614">
        <f t="shared" si="206"/>
        <v>18</v>
      </c>
    </row>
    <row r="2615" spans="1:19" x14ac:dyDescent="0.3">
      <c r="A2615">
        <f t="shared" si="207"/>
        <v>2614</v>
      </c>
      <c r="B2615" t="s">
        <v>5379</v>
      </c>
      <c r="C2615" t="str">
        <f t="shared" si="205"/>
        <v>olives_g_2_OrchardESA18b</v>
      </c>
      <c r="D2615">
        <v>1514</v>
      </c>
      <c r="E2615">
        <v>1514</v>
      </c>
      <c r="F2615">
        <v>0</v>
      </c>
      <c r="G2615">
        <v>0</v>
      </c>
      <c r="H2615">
        <v>0</v>
      </c>
      <c r="I2615">
        <v>0</v>
      </c>
      <c r="J2615">
        <v>0</v>
      </c>
      <c r="K2615">
        <v>0</v>
      </c>
      <c r="L2615">
        <v>1517</v>
      </c>
      <c r="M2615">
        <v>0</v>
      </c>
      <c r="N2615">
        <f>VLOOKUP(C2615,'Original PWC Results'!C:E,3,FALSE)</f>
        <v>1716</v>
      </c>
      <c r="O2615">
        <f t="shared" si="208"/>
        <v>0.88228438228438233</v>
      </c>
      <c r="R2615">
        <f t="shared" si="209"/>
        <v>10</v>
      </c>
      <c r="S2615">
        <f t="shared" si="206"/>
        <v>18</v>
      </c>
    </row>
    <row r="2616" spans="1:19" x14ac:dyDescent="0.3">
      <c r="A2616">
        <f t="shared" si="207"/>
        <v>2615</v>
      </c>
      <c r="B2616" t="s">
        <v>5380</v>
      </c>
      <c r="C2616" t="str">
        <f t="shared" si="205"/>
        <v>olives_g_2_OrchardESA19a</v>
      </c>
      <c r="D2616">
        <v>877</v>
      </c>
      <c r="E2616">
        <v>877</v>
      </c>
      <c r="F2616">
        <v>0</v>
      </c>
      <c r="G2616">
        <v>0</v>
      </c>
      <c r="H2616">
        <v>0</v>
      </c>
      <c r="I2616">
        <v>0</v>
      </c>
      <c r="J2616">
        <v>0</v>
      </c>
      <c r="K2616">
        <v>0</v>
      </c>
      <c r="L2616">
        <v>885</v>
      </c>
      <c r="M2616">
        <v>0</v>
      </c>
      <c r="N2616">
        <f>VLOOKUP(C2616,'Original PWC Results'!C:E,3,FALSE)</f>
        <v>1118</v>
      </c>
      <c r="O2616">
        <f t="shared" si="208"/>
        <v>0.7844364937388193</v>
      </c>
      <c r="R2616">
        <f t="shared" si="209"/>
        <v>10</v>
      </c>
      <c r="S2616">
        <f t="shared" si="206"/>
        <v>18</v>
      </c>
    </row>
    <row r="2617" spans="1:19" x14ac:dyDescent="0.3">
      <c r="A2617">
        <f t="shared" si="207"/>
        <v>2616</v>
      </c>
      <c r="B2617" t="s">
        <v>5381</v>
      </c>
      <c r="C2617" t="str">
        <f t="shared" si="205"/>
        <v>olives_g_2_OrchardESA19a</v>
      </c>
      <c r="D2617">
        <v>877</v>
      </c>
      <c r="E2617">
        <v>877</v>
      </c>
      <c r="F2617">
        <v>0</v>
      </c>
      <c r="G2617">
        <v>0</v>
      </c>
      <c r="H2617">
        <v>0</v>
      </c>
      <c r="I2617">
        <v>0</v>
      </c>
      <c r="J2617">
        <v>0</v>
      </c>
      <c r="K2617">
        <v>0</v>
      </c>
      <c r="L2617">
        <v>885</v>
      </c>
      <c r="M2617">
        <v>0</v>
      </c>
      <c r="N2617">
        <f>VLOOKUP(C2617,'Original PWC Results'!C:E,3,FALSE)</f>
        <v>1118</v>
      </c>
      <c r="O2617">
        <f t="shared" si="208"/>
        <v>0.7844364937388193</v>
      </c>
      <c r="R2617">
        <f t="shared" si="209"/>
        <v>10</v>
      </c>
      <c r="S2617">
        <f t="shared" si="206"/>
        <v>18</v>
      </c>
    </row>
    <row r="2618" spans="1:19" x14ac:dyDescent="0.3">
      <c r="A2618">
        <f t="shared" si="207"/>
        <v>2617</v>
      </c>
      <c r="B2618" t="s">
        <v>5382</v>
      </c>
      <c r="C2618" t="str">
        <f t="shared" si="205"/>
        <v>olives_g_2_OrchardESA3</v>
      </c>
      <c r="D2618">
        <v>2000</v>
      </c>
      <c r="E2618">
        <v>2000</v>
      </c>
      <c r="F2618">
        <v>0</v>
      </c>
      <c r="G2618">
        <v>0</v>
      </c>
      <c r="H2618">
        <v>0</v>
      </c>
      <c r="I2618">
        <v>0</v>
      </c>
      <c r="J2618">
        <v>0</v>
      </c>
      <c r="K2618">
        <v>0</v>
      </c>
      <c r="L2618">
        <v>2003</v>
      </c>
      <c r="M2618">
        <v>0</v>
      </c>
      <c r="N2618">
        <f>VLOOKUP(C2618,'Original PWC Results'!C:E,3,FALSE)</f>
        <v>2780</v>
      </c>
      <c r="O2618">
        <f t="shared" si="208"/>
        <v>0.71942446043165464</v>
      </c>
      <c r="R2618">
        <f t="shared" si="209"/>
        <v>10</v>
      </c>
      <c r="S2618">
        <f t="shared" si="206"/>
        <v>17</v>
      </c>
    </row>
    <row r="2619" spans="1:19" x14ac:dyDescent="0.3">
      <c r="A2619">
        <f t="shared" si="207"/>
        <v>2618</v>
      </c>
      <c r="B2619" t="s">
        <v>5383</v>
      </c>
      <c r="C2619" t="str">
        <f t="shared" si="205"/>
        <v>olives_g_2_OrchardESA12a</v>
      </c>
      <c r="D2619">
        <v>1248</v>
      </c>
      <c r="E2619">
        <v>1248</v>
      </c>
      <c r="F2619">
        <v>0</v>
      </c>
      <c r="G2619">
        <v>0</v>
      </c>
      <c r="H2619">
        <v>0</v>
      </c>
      <c r="I2619">
        <v>0</v>
      </c>
      <c r="J2619">
        <v>0</v>
      </c>
      <c r="K2619">
        <v>0</v>
      </c>
      <c r="L2619">
        <v>1254</v>
      </c>
      <c r="M2619">
        <v>0</v>
      </c>
      <c r="N2619">
        <f>VLOOKUP(C2619,'Original PWC Results'!C:E,3,FALSE)</f>
        <v>1458</v>
      </c>
      <c r="O2619">
        <f t="shared" si="208"/>
        <v>0.8559670781893004</v>
      </c>
      <c r="R2619">
        <f t="shared" si="209"/>
        <v>10</v>
      </c>
      <c r="S2619">
        <f t="shared" si="206"/>
        <v>17</v>
      </c>
    </row>
    <row r="2620" spans="1:19" x14ac:dyDescent="0.3">
      <c r="A2620">
        <f t="shared" si="207"/>
        <v>2619</v>
      </c>
      <c r="B2620" t="s">
        <v>5384</v>
      </c>
      <c r="C2620" t="str">
        <f t="shared" si="205"/>
        <v>olives_g_2_OrchardESA12b</v>
      </c>
      <c r="D2620">
        <v>1367</v>
      </c>
      <c r="E2620">
        <v>1367</v>
      </c>
      <c r="F2620">
        <v>0</v>
      </c>
      <c r="G2620">
        <v>0</v>
      </c>
      <c r="H2620">
        <v>0</v>
      </c>
      <c r="I2620">
        <v>0</v>
      </c>
      <c r="J2620">
        <v>0</v>
      </c>
      <c r="K2620">
        <v>0</v>
      </c>
      <c r="L2620">
        <v>1375</v>
      </c>
      <c r="M2620">
        <v>0</v>
      </c>
      <c r="N2620">
        <f>VLOOKUP(C2620,'Original PWC Results'!C:E,3,FALSE)</f>
        <v>1580</v>
      </c>
      <c r="O2620">
        <f t="shared" si="208"/>
        <v>0.86518987341772147</v>
      </c>
      <c r="R2620">
        <f t="shared" si="209"/>
        <v>10</v>
      </c>
      <c r="S2620">
        <f t="shared" si="206"/>
        <v>17</v>
      </c>
    </row>
    <row r="2621" spans="1:19" x14ac:dyDescent="0.3">
      <c r="A2621">
        <f t="shared" si="207"/>
        <v>2620</v>
      </c>
      <c r="B2621" t="s">
        <v>5385</v>
      </c>
      <c r="C2621" t="str">
        <f t="shared" si="205"/>
        <v>ornamentals_g_2_NSLandcoverESA1</v>
      </c>
      <c r="D2621">
        <v>281</v>
      </c>
      <c r="E2621">
        <v>281</v>
      </c>
      <c r="F2621">
        <v>0</v>
      </c>
      <c r="G2621">
        <v>0</v>
      </c>
      <c r="H2621">
        <v>0</v>
      </c>
      <c r="I2621">
        <v>0</v>
      </c>
      <c r="J2621">
        <v>0</v>
      </c>
      <c r="K2621">
        <v>0</v>
      </c>
      <c r="L2621">
        <v>287</v>
      </c>
      <c r="M2621">
        <v>0</v>
      </c>
      <c r="N2621">
        <f>VLOOKUP(C2621,'Original PWC Results'!C:E,3,FALSE)</f>
        <v>289</v>
      </c>
      <c r="O2621">
        <f t="shared" si="208"/>
        <v>0.97231833910034604</v>
      </c>
      <c r="R2621">
        <f t="shared" si="209"/>
        <v>15</v>
      </c>
      <c r="S2621">
        <f t="shared" si="206"/>
        <v>23</v>
      </c>
    </row>
    <row r="2622" spans="1:19" x14ac:dyDescent="0.3">
      <c r="A2622">
        <f t="shared" si="207"/>
        <v>2621</v>
      </c>
      <c r="B2622" t="s">
        <v>5386</v>
      </c>
      <c r="C2622" t="str">
        <f t="shared" si="205"/>
        <v>ornamentals_g_2_NSLandcoverESA2</v>
      </c>
      <c r="D2622">
        <v>494</v>
      </c>
      <c r="E2622">
        <v>494</v>
      </c>
      <c r="F2622">
        <v>0</v>
      </c>
      <c r="G2622">
        <v>0</v>
      </c>
      <c r="H2622">
        <v>0</v>
      </c>
      <c r="I2622">
        <v>0</v>
      </c>
      <c r="J2622">
        <v>0</v>
      </c>
      <c r="K2622">
        <v>0</v>
      </c>
      <c r="L2622">
        <v>497</v>
      </c>
      <c r="M2622">
        <v>0</v>
      </c>
      <c r="N2622">
        <f>VLOOKUP(C2622,'Original PWC Results'!C:E,3,FALSE)</f>
        <v>514</v>
      </c>
      <c r="O2622">
        <f t="shared" si="208"/>
        <v>0.96108949416342415</v>
      </c>
      <c r="R2622">
        <f t="shared" si="209"/>
        <v>15</v>
      </c>
      <c r="S2622">
        <f t="shared" si="206"/>
        <v>23</v>
      </c>
    </row>
    <row r="2623" spans="1:19" x14ac:dyDescent="0.3">
      <c r="A2623">
        <f t="shared" si="207"/>
        <v>2622</v>
      </c>
      <c r="B2623" t="s">
        <v>5387</v>
      </c>
      <c r="C2623" t="str">
        <f t="shared" si="205"/>
        <v>ornamentals_g_2_NSLandcoverESA3</v>
      </c>
      <c r="D2623">
        <v>361</v>
      </c>
      <c r="E2623">
        <v>361</v>
      </c>
      <c r="F2623">
        <v>0</v>
      </c>
      <c r="G2623">
        <v>0</v>
      </c>
      <c r="H2623">
        <v>0</v>
      </c>
      <c r="I2623">
        <v>0</v>
      </c>
      <c r="J2623">
        <v>0</v>
      </c>
      <c r="K2623">
        <v>0</v>
      </c>
      <c r="L2623">
        <v>362</v>
      </c>
      <c r="M2623">
        <v>0</v>
      </c>
      <c r="N2623">
        <f>VLOOKUP(C2623,'Original PWC Results'!C:E,3,FALSE)</f>
        <v>378</v>
      </c>
      <c r="O2623">
        <f t="shared" si="208"/>
        <v>0.955026455026455</v>
      </c>
      <c r="R2623">
        <f t="shared" si="209"/>
        <v>15</v>
      </c>
      <c r="S2623">
        <f t="shared" si="206"/>
        <v>23</v>
      </c>
    </row>
    <row r="2624" spans="1:19" x14ac:dyDescent="0.3">
      <c r="A2624">
        <f t="shared" si="207"/>
        <v>2623</v>
      </c>
      <c r="B2624" t="s">
        <v>5388</v>
      </c>
      <c r="C2624" t="str">
        <f t="shared" si="205"/>
        <v>ornamentals_g_2_NSLandcoverESA4</v>
      </c>
      <c r="D2624">
        <v>296</v>
      </c>
      <c r="E2624">
        <v>296</v>
      </c>
      <c r="F2624">
        <v>0</v>
      </c>
      <c r="G2624">
        <v>0</v>
      </c>
      <c r="H2624">
        <v>0</v>
      </c>
      <c r="I2624">
        <v>0</v>
      </c>
      <c r="J2624">
        <v>0</v>
      </c>
      <c r="K2624">
        <v>0</v>
      </c>
      <c r="L2624">
        <v>306</v>
      </c>
      <c r="M2624">
        <v>0</v>
      </c>
      <c r="N2624">
        <f>VLOOKUP(C2624,'Original PWC Results'!C:E,3,FALSE)</f>
        <v>305</v>
      </c>
      <c r="O2624">
        <f t="shared" si="208"/>
        <v>0.97049180327868856</v>
      </c>
      <c r="R2624">
        <f t="shared" si="209"/>
        <v>15</v>
      </c>
      <c r="S2624">
        <f t="shared" si="206"/>
        <v>23</v>
      </c>
    </row>
    <row r="2625" spans="1:19" x14ac:dyDescent="0.3">
      <c r="A2625">
        <f t="shared" si="207"/>
        <v>2624</v>
      </c>
      <c r="B2625" t="s">
        <v>5389</v>
      </c>
      <c r="C2625" t="str">
        <f t="shared" si="205"/>
        <v>ornamentals_g_2_NSLandcoverESA5</v>
      </c>
      <c r="D2625">
        <v>573</v>
      </c>
      <c r="E2625">
        <v>573</v>
      </c>
      <c r="F2625">
        <v>0</v>
      </c>
      <c r="G2625">
        <v>0</v>
      </c>
      <c r="H2625">
        <v>0</v>
      </c>
      <c r="I2625">
        <v>0</v>
      </c>
      <c r="J2625">
        <v>0</v>
      </c>
      <c r="K2625">
        <v>0</v>
      </c>
      <c r="L2625">
        <v>576</v>
      </c>
      <c r="M2625">
        <v>0</v>
      </c>
      <c r="N2625">
        <f>VLOOKUP(C2625,'Original PWC Results'!C:E,3,FALSE)</f>
        <v>541</v>
      </c>
      <c r="O2625">
        <f t="shared" si="208"/>
        <v>1.0591497227356748</v>
      </c>
      <c r="R2625">
        <f t="shared" si="209"/>
        <v>15</v>
      </c>
      <c r="S2625">
        <f t="shared" si="206"/>
        <v>23</v>
      </c>
    </row>
    <row r="2626" spans="1:19" x14ac:dyDescent="0.3">
      <c r="A2626">
        <f t="shared" si="207"/>
        <v>2625</v>
      </c>
      <c r="B2626" t="s">
        <v>5390</v>
      </c>
      <c r="C2626" t="str">
        <f t="shared" ref="C2626:C2689" si="210">LEFT(B2626,R2626-1)&amp;RIGHT(B2626,LEN(B2626)-S2626)</f>
        <v>ornamentals_g_2_NSLandcoverESA6</v>
      </c>
      <c r="D2626">
        <v>536</v>
      </c>
      <c r="E2626">
        <v>536</v>
      </c>
      <c r="F2626">
        <v>0</v>
      </c>
      <c r="G2626">
        <v>0</v>
      </c>
      <c r="H2626">
        <v>0</v>
      </c>
      <c r="I2626">
        <v>0</v>
      </c>
      <c r="J2626">
        <v>0</v>
      </c>
      <c r="K2626">
        <v>0</v>
      </c>
      <c r="L2626">
        <v>540</v>
      </c>
      <c r="M2626">
        <v>0</v>
      </c>
      <c r="N2626">
        <f>VLOOKUP(C2626,'Original PWC Results'!C:E,3,FALSE)</f>
        <v>593</v>
      </c>
      <c r="O2626">
        <f t="shared" si="208"/>
        <v>0.90387858347386174</v>
      </c>
      <c r="R2626">
        <f t="shared" si="209"/>
        <v>15</v>
      </c>
      <c r="S2626">
        <f t="shared" ref="S2626:S2689" si="211">SEARCH("_",B2626,SEARCH("_",B2626,R2626+1)+1)</f>
        <v>23</v>
      </c>
    </row>
    <row r="2627" spans="1:19" x14ac:dyDescent="0.3">
      <c r="A2627">
        <f t="shared" si="207"/>
        <v>2626</v>
      </c>
      <c r="B2627" t="s">
        <v>5391</v>
      </c>
      <c r="C2627" t="str">
        <f t="shared" si="210"/>
        <v>ornamentals_g_2_NSLandcoverESA7</v>
      </c>
      <c r="D2627">
        <v>349</v>
      </c>
      <c r="E2627">
        <v>349</v>
      </c>
      <c r="F2627">
        <v>0</v>
      </c>
      <c r="G2627">
        <v>0</v>
      </c>
      <c r="H2627">
        <v>0</v>
      </c>
      <c r="I2627">
        <v>0</v>
      </c>
      <c r="J2627">
        <v>0</v>
      </c>
      <c r="K2627">
        <v>0</v>
      </c>
      <c r="L2627">
        <v>352</v>
      </c>
      <c r="M2627">
        <v>0</v>
      </c>
      <c r="N2627">
        <f>VLOOKUP(C2627,'Original PWC Results'!C:E,3,FALSE)</f>
        <v>373</v>
      </c>
      <c r="O2627">
        <f t="shared" si="208"/>
        <v>0.93565683646112596</v>
      </c>
      <c r="R2627">
        <f t="shared" si="209"/>
        <v>15</v>
      </c>
      <c r="S2627">
        <f t="shared" si="211"/>
        <v>23</v>
      </c>
    </row>
    <row r="2628" spans="1:19" x14ac:dyDescent="0.3">
      <c r="A2628">
        <f t="shared" ref="A2628:A2691" si="212">A2627+1</f>
        <v>2627</v>
      </c>
      <c r="B2628" t="s">
        <v>5392</v>
      </c>
      <c r="C2628" t="str">
        <f t="shared" si="210"/>
        <v>ornamentals_g_2_NSLandcoverESA8</v>
      </c>
      <c r="D2628">
        <v>335</v>
      </c>
      <c r="E2628">
        <v>335</v>
      </c>
      <c r="F2628">
        <v>0</v>
      </c>
      <c r="G2628">
        <v>0</v>
      </c>
      <c r="H2628">
        <v>0</v>
      </c>
      <c r="I2628">
        <v>0</v>
      </c>
      <c r="J2628">
        <v>0</v>
      </c>
      <c r="K2628">
        <v>0</v>
      </c>
      <c r="L2628">
        <v>339</v>
      </c>
      <c r="M2628">
        <v>0</v>
      </c>
      <c r="N2628">
        <f>VLOOKUP(C2628,'Original PWC Results'!C:E,3,FALSE)</f>
        <v>357</v>
      </c>
      <c r="O2628">
        <f t="shared" si="208"/>
        <v>0.93837535014005602</v>
      </c>
      <c r="R2628">
        <f t="shared" si="209"/>
        <v>15</v>
      </c>
      <c r="S2628">
        <f t="shared" si="211"/>
        <v>23</v>
      </c>
    </row>
    <row r="2629" spans="1:19" x14ac:dyDescent="0.3">
      <c r="A2629">
        <f t="shared" si="212"/>
        <v>2628</v>
      </c>
      <c r="B2629" t="s">
        <v>5393</v>
      </c>
      <c r="C2629" t="str">
        <f t="shared" si="210"/>
        <v>ornamentals_g_2_NSLandcoverESA9</v>
      </c>
      <c r="D2629">
        <v>308</v>
      </c>
      <c r="E2629">
        <v>308</v>
      </c>
      <c r="F2629">
        <v>0</v>
      </c>
      <c r="G2629">
        <v>0</v>
      </c>
      <c r="H2629">
        <v>0</v>
      </c>
      <c r="I2629">
        <v>0</v>
      </c>
      <c r="J2629">
        <v>0</v>
      </c>
      <c r="K2629">
        <v>0</v>
      </c>
      <c r="L2629">
        <v>316</v>
      </c>
      <c r="M2629">
        <v>0</v>
      </c>
      <c r="N2629">
        <f>VLOOKUP(C2629,'Original PWC Results'!C:E,3,FALSE)</f>
        <v>294</v>
      </c>
      <c r="O2629">
        <f t="shared" si="208"/>
        <v>1.0476190476190477</v>
      </c>
      <c r="R2629">
        <f t="shared" si="209"/>
        <v>15</v>
      </c>
      <c r="S2629">
        <f t="shared" si="211"/>
        <v>23</v>
      </c>
    </row>
    <row r="2630" spans="1:19" x14ac:dyDescent="0.3">
      <c r="A2630">
        <f t="shared" si="212"/>
        <v>2629</v>
      </c>
      <c r="B2630" t="s">
        <v>5394</v>
      </c>
      <c r="C2630" t="str">
        <f t="shared" si="210"/>
        <v>ornamentals_g_2_NSLandcoverESA10a</v>
      </c>
      <c r="D2630">
        <v>381</v>
      </c>
      <c r="E2630">
        <v>381</v>
      </c>
      <c r="F2630">
        <v>0</v>
      </c>
      <c r="G2630">
        <v>0</v>
      </c>
      <c r="H2630">
        <v>0</v>
      </c>
      <c r="I2630">
        <v>0</v>
      </c>
      <c r="J2630">
        <v>0</v>
      </c>
      <c r="K2630">
        <v>0</v>
      </c>
      <c r="L2630">
        <v>385</v>
      </c>
      <c r="M2630">
        <v>0</v>
      </c>
      <c r="N2630">
        <f>VLOOKUP(C2630,'Original PWC Results'!C:E,3,FALSE)</f>
        <v>449</v>
      </c>
      <c r="O2630">
        <f t="shared" si="208"/>
        <v>0.84855233853006684</v>
      </c>
      <c r="R2630">
        <f t="shared" si="209"/>
        <v>15</v>
      </c>
      <c r="S2630">
        <f t="shared" si="211"/>
        <v>23</v>
      </c>
    </row>
    <row r="2631" spans="1:19" x14ac:dyDescent="0.3">
      <c r="A2631">
        <f t="shared" si="212"/>
        <v>2630</v>
      </c>
      <c r="B2631" t="s">
        <v>5395</v>
      </c>
      <c r="C2631" t="str">
        <f t="shared" si="210"/>
        <v>ornamentals_g_2_NSLandcoverESA10b</v>
      </c>
      <c r="D2631">
        <v>424</v>
      </c>
      <c r="E2631">
        <v>424</v>
      </c>
      <c r="F2631">
        <v>0</v>
      </c>
      <c r="G2631">
        <v>0</v>
      </c>
      <c r="H2631">
        <v>0</v>
      </c>
      <c r="I2631">
        <v>0</v>
      </c>
      <c r="J2631">
        <v>0</v>
      </c>
      <c r="K2631">
        <v>0</v>
      </c>
      <c r="L2631">
        <v>428</v>
      </c>
      <c r="M2631">
        <v>0</v>
      </c>
      <c r="N2631">
        <f>VLOOKUP(C2631,'Original PWC Results'!C:E,3,FALSE)</f>
        <v>462</v>
      </c>
      <c r="O2631">
        <f t="shared" si="208"/>
        <v>0.91774891774891776</v>
      </c>
      <c r="R2631">
        <f t="shared" si="209"/>
        <v>15</v>
      </c>
      <c r="S2631">
        <f t="shared" si="211"/>
        <v>23</v>
      </c>
    </row>
    <row r="2632" spans="1:19" x14ac:dyDescent="0.3">
      <c r="A2632">
        <f t="shared" si="212"/>
        <v>2631</v>
      </c>
      <c r="B2632" t="s">
        <v>5396</v>
      </c>
      <c r="C2632" t="str">
        <f t="shared" si="210"/>
        <v>ornamentals_g_2_NSLandcoverESA11a</v>
      </c>
      <c r="D2632">
        <v>435</v>
      </c>
      <c r="E2632">
        <v>435</v>
      </c>
      <c r="F2632">
        <v>0</v>
      </c>
      <c r="G2632">
        <v>0</v>
      </c>
      <c r="H2632">
        <v>0</v>
      </c>
      <c r="I2632">
        <v>0</v>
      </c>
      <c r="J2632">
        <v>0</v>
      </c>
      <c r="K2632">
        <v>0</v>
      </c>
      <c r="L2632">
        <v>438</v>
      </c>
      <c r="M2632">
        <v>0</v>
      </c>
      <c r="N2632">
        <f>VLOOKUP(C2632,'Original PWC Results'!C:E,3,FALSE)</f>
        <v>459</v>
      </c>
      <c r="O2632">
        <f t="shared" si="208"/>
        <v>0.94771241830065356</v>
      </c>
      <c r="R2632">
        <f t="shared" si="209"/>
        <v>15</v>
      </c>
      <c r="S2632">
        <f t="shared" si="211"/>
        <v>23</v>
      </c>
    </row>
    <row r="2633" spans="1:19" x14ac:dyDescent="0.3">
      <c r="A2633">
        <f t="shared" si="212"/>
        <v>2632</v>
      </c>
      <c r="B2633" t="s">
        <v>5397</v>
      </c>
      <c r="C2633" t="str">
        <f t="shared" si="210"/>
        <v>ornamentals_g_2_NSLandcoverESA11b</v>
      </c>
      <c r="D2633">
        <v>313</v>
      </c>
      <c r="E2633">
        <v>313</v>
      </c>
      <c r="F2633">
        <v>0</v>
      </c>
      <c r="G2633">
        <v>0</v>
      </c>
      <c r="H2633">
        <v>0</v>
      </c>
      <c r="I2633">
        <v>0</v>
      </c>
      <c r="J2633">
        <v>0</v>
      </c>
      <c r="K2633">
        <v>0</v>
      </c>
      <c r="L2633">
        <v>316</v>
      </c>
      <c r="M2633">
        <v>0</v>
      </c>
      <c r="N2633">
        <f>VLOOKUP(C2633,'Original PWC Results'!C:E,3,FALSE)</f>
        <v>393</v>
      </c>
      <c r="O2633">
        <f t="shared" si="208"/>
        <v>0.79643765903307884</v>
      </c>
      <c r="R2633">
        <f t="shared" si="209"/>
        <v>15</v>
      </c>
      <c r="S2633">
        <f t="shared" si="211"/>
        <v>23</v>
      </c>
    </row>
    <row r="2634" spans="1:19" x14ac:dyDescent="0.3">
      <c r="A2634">
        <f t="shared" si="212"/>
        <v>2633</v>
      </c>
      <c r="B2634" t="s">
        <v>5398</v>
      </c>
      <c r="C2634" t="str">
        <f t="shared" si="210"/>
        <v>ornamentals_g_2_NSLandcoverESA12a</v>
      </c>
      <c r="D2634">
        <v>351</v>
      </c>
      <c r="E2634">
        <v>351</v>
      </c>
      <c r="F2634">
        <v>0</v>
      </c>
      <c r="G2634">
        <v>0</v>
      </c>
      <c r="H2634">
        <v>0</v>
      </c>
      <c r="I2634">
        <v>0</v>
      </c>
      <c r="J2634">
        <v>0</v>
      </c>
      <c r="K2634">
        <v>0</v>
      </c>
      <c r="L2634">
        <v>352</v>
      </c>
      <c r="M2634">
        <v>0</v>
      </c>
      <c r="N2634">
        <f>VLOOKUP(C2634,'Original PWC Results'!C:E,3,FALSE)</f>
        <v>356</v>
      </c>
      <c r="O2634">
        <f t="shared" si="208"/>
        <v>0.9859550561797753</v>
      </c>
      <c r="R2634">
        <f t="shared" si="209"/>
        <v>15</v>
      </c>
      <c r="S2634">
        <f t="shared" si="211"/>
        <v>23</v>
      </c>
    </row>
    <row r="2635" spans="1:19" x14ac:dyDescent="0.3">
      <c r="A2635">
        <f t="shared" si="212"/>
        <v>2634</v>
      </c>
      <c r="B2635" t="s">
        <v>5399</v>
      </c>
      <c r="C2635" t="str">
        <f t="shared" si="210"/>
        <v>ornamentals_g_2_NSLandcoverESA12b</v>
      </c>
      <c r="D2635">
        <v>351</v>
      </c>
      <c r="E2635">
        <v>351</v>
      </c>
      <c r="F2635">
        <v>0</v>
      </c>
      <c r="G2635">
        <v>0</v>
      </c>
      <c r="H2635">
        <v>0</v>
      </c>
      <c r="I2635">
        <v>0</v>
      </c>
      <c r="J2635">
        <v>0</v>
      </c>
      <c r="K2635">
        <v>0</v>
      </c>
      <c r="L2635">
        <v>352</v>
      </c>
      <c r="M2635">
        <v>0</v>
      </c>
      <c r="N2635">
        <f>VLOOKUP(C2635,'Original PWC Results'!C:E,3,FALSE)</f>
        <v>337</v>
      </c>
      <c r="O2635">
        <f t="shared" si="208"/>
        <v>1.0415430267062316</v>
      </c>
      <c r="R2635">
        <f t="shared" si="209"/>
        <v>15</v>
      </c>
      <c r="S2635">
        <f t="shared" si="211"/>
        <v>23</v>
      </c>
    </row>
    <row r="2636" spans="1:19" x14ac:dyDescent="0.3">
      <c r="A2636">
        <f t="shared" si="212"/>
        <v>2635</v>
      </c>
      <c r="B2636" t="s">
        <v>5400</v>
      </c>
      <c r="C2636" t="str">
        <f t="shared" si="210"/>
        <v>ornamentals_g_2_NSLandcoverESA13</v>
      </c>
      <c r="D2636">
        <v>398</v>
      </c>
      <c r="E2636">
        <v>398</v>
      </c>
      <c r="F2636">
        <v>0</v>
      </c>
      <c r="G2636">
        <v>0</v>
      </c>
      <c r="H2636">
        <v>0</v>
      </c>
      <c r="I2636">
        <v>0</v>
      </c>
      <c r="J2636">
        <v>0</v>
      </c>
      <c r="K2636">
        <v>0</v>
      </c>
      <c r="L2636">
        <v>398</v>
      </c>
      <c r="M2636">
        <v>0</v>
      </c>
      <c r="N2636">
        <f>VLOOKUP(C2636,'Original PWC Results'!C:E,3,FALSE)</f>
        <v>391</v>
      </c>
      <c r="O2636">
        <f t="shared" si="208"/>
        <v>1.0179028132992327</v>
      </c>
      <c r="R2636">
        <f t="shared" si="209"/>
        <v>15</v>
      </c>
      <c r="S2636">
        <f t="shared" si="211"/>
        <v>23</v>
      </c>
    </row>
    <row r="2637" spans="1:19" x14ac:dyDescent="0.3">
      <c r="A2637">
        <f t="shared" si="212"/>
        <v>2636</v>
      </c>
      <c r="B2637" t="s">
        <v>5401</v>
      </c>
      <c r="C2637" t="str">
        <f t="shared" si="210"/>
        <v>ornamentals_g_2_NSLandcoverESA14</v>
      </c>
      <c r="D2637">
        <v>409</v>
      </c>
      <c r="E2637">
        <v>409</v>
      </c>
      <c r="F2637">
        <v>0</v>
      </c>
      <c r="G2637">
        <v>0</v>
      </c>
      <c r="H2637">
        <v>0</v>
      </c>
      <c r="I2637">
        <v>0</v>
      </c>
      <c r="J2637">
        <v>0</v>
      </c>
      <c r="K2637">
        <v>0</v>
      </c>
      <c r="L2637">
        <v>412</v>
      </c>
      <c r="M2637">
        <v>0</v>
      </c>
      <c r="N2637">
        <f>VLOOKUP(C2637,'Original PWC Results'!C:E,3,FALSE)</f>
        <v>463</v>
      </c>
      <c r="O2637">
        <f t="shared" si="208"/>
        <v>0.88336933045356369</v>
      </c>
      <c r="R2637">
        <f t="shared" si="209"/>
        <v>15</v>
      </c>
      <c r="S2637">
        <f t="shared" si="211"/>
        <v>23</v>
      </c>
    </row>
    <row r="2638" spans="1:19" x14ac:dyDescent="0.3">
      <c r="A2638">
        <f t="shared" si="212"/>
        <v>2637</v>
      </c>
      <c r="B2638" t="s">
        <v>5402</v>
      </c>
      <c r="C2638" t="str">
        <f t="shared" si="210"/>
        <v>ornamentals_g_2_NSLandcoverESA15a</v>
      </c>
      <c r="D2638">
        <v>389</v>
      </c>
      <c r="E2638">
        <v>389</v>
      </c>
      <c r="F2638">
        <v>0</v>
      </c>
      <c r="G2638">
        <v>0</v>
      </c>
      <c r="H2638">
        <v>0</v>
      </c>
      <c r="I2638">
        <v>0</v>
      </c>
      <c r="J2638">
        <v>0</v>
      </c>
      <c r="K2638">
        <v>0</v>
      </c>
      <c r="L2638">
        <v>390</v>
      </c>
      <c r="M2638">
        <v>0</v>
      </c>
      <c r="N2638">
        <f>VLOOKUP(C2638,'Original PWC Results'!C:E,3,FALSE)</f>
        <v>412</v>
      </c>
      <c r="O2638">
        <f t="shared" si="208"/>
        <v>0.94417475728155342</v>
      </c>
      <c r="R2638">
        <f t="shared" si="209"/>
        <v>15</v>
      </c>
      <c r="S2638">
        <f t="shared" si="211"/>
        <v>23</v>
      </c>
    </row>
    <row r="2639" spans="1:19" x14ac:dyDescent="0.3">
      <c r="A2639">
        <f t="shared" si="212"/>
        <v>2638</v>
      </c>
      <c r="B2639" t="s">
        <v>5403</v>
      </c>
      <c r="C2639" t="str">
        <f t="shared" si="210"/>
        <v>ornamentals_g_2_NSLandcoverESA15b</v>
      </c>
      <c r="D2639">
        <v>345</v>
      </c>
      <c r="E2639">
        <v>345</v>
      </c>
      <c r="F2639">
        <v>0</v>
      </c>
      <c r="G2639">
        <v>0</v>
      </c>
      <c r="H2639">
        <v>0</v>
      </c>
      <c r="I2639">
        <v>0</v>
      </c>
      <c r="J2639">
        <v>0</v>
      </c>
      <c r="K2639">
        <v>0</v>
      </c>
      <c r="L2639">
        <v>346</v>
      </c>
      <c r="M2639">
        <v>0</v>
      </c>
      <c r="N2639">
        <f>VLOOKUP(C2639,'Original PWC Results'!C:E,3,FALSE)</f>
        <v>364</v>
      </c>
      <c r="O2639">
        <f t="shared" si="208"/>
        <v>0.94780219780219777</v>
      </c>
      <c r="R2639">
        <f t="shared" si="209"/>
        <v>15</v>
      </c>
      <c r="S2639">
        <f t="shared" si="211"/>
        <v>23</v>
      </c>
    </row>
    <row r="2640" spans="1:19" x14ac:dyDescent="0.3">
      <c r="A2640">
        <f t="shared" si="212"/>
        <v>2639</v>
      </c>
      <c r="B2640" t="s">
        <v>5404</v>
      </c>
      <c r="C2640" t="str">
        <f t="shared" si="210"/>
        <v>ornamentals_g_2_NSLandcoverESA16a</v>
      </c>
      <c r="D2640">
        <v>340</v>
      </c>
      <c r="E2640">
        <v>340</v>
      </c>
      <c r="F2640">
        <v>0</v>
      </c>
      <c r="G2640">
        <v>0</v>
      </c>
      <c r="H2640">
        <v>0</v>
      </c>
      <c r="I2640">
        <v>0</v>
      </c>
      <c r="J2640">
        <v>0</v>
      </c>
      <c r="K2640">
        <v>0</v>
      </c>
      <c r="L2640">
        <v>344</v>
      </c>
      <c r="M2640">
        <v>0</v>
      </c>
      <c r="N2640">
        <f>VLOOKUP(C2640,'Original PWC Results'!C:E,3,FALSE)</f>
        <v>482</v>
      </c>
      <c r="O2640">
        <f t="shared" si="208"/>
        <v>0.70539419087136934</v>
      </c>
      <c r="R2640">
        <f t="shared" si="209"/>
        <v>15</v>
      </c>
      <c r="S2640">
        <f t="shared" si="211"/>
        <v>23</v>
      </c>
    </row>
    <row r="2641" spans="1:19" x14ac:dyDescent="0.3">
      <c r="A2641">
        <f t="shared" si="212"/>
        <v>2640</v>
      </c>
      <c r="B2641" t="s">
        <v>5405</v>
      </c>
      <c r="C2641" t="str">
        <f t="shared" si="210"/>
        <v>ornamentals_g_2_NSLandcoverESA16b</v>
      </c>
      <c r="D2641">
        <v>181</v>
      </c>
      <c r="E2641">
        <v>181</v>
      </c>
      <c r="F2641">
        <v>0</v>
      </c>
      <c r="G2641">
        <v>0</v>
      </c>
      <c r="H2641">
        <v>0</v>
      </c>
      <c r="I2641">
        <v>0</v>
      </c>
      <c r="J2641">
        <v>0</v>
      </c>
      <c r="K2641">
        <v>0</v>
      </c>
      <c r="L2641">
        <v>183</v>
      </c>
      <c r="M2641">
        <v>0</v>
      </c>
      <c r="N2641">
        <f>VLOOKUP(C2641,'Original PWC Results'!C:E,3,FALSE)</f>
        <v>461</v>
      </c>
      <c r="O2641">
        <f t="shared" si="208"/>
        <v>0.3926247288503254</v>
      </c>
      <c r="R2641">
        <f t="shared" si="209"/>
        <v>15</v>
      </c>
      <c r="S2641">
        <f t="shared" si="211"/>
        <v>23</v>
      </c>
    </row>
    <row r="2642" spans="1:19" x14ac:dyDescent="0.3">
      <c r="A2642">
        <f t="shared" si="212"/>
        <v>2641</v>
      </c>
      <c r="B2642" t="s">
        <v>5406</v>
      </c>
      <c r="C2642" t="str">
        <f t="shared" si="210"/>
        <v>ornamentals_g_2_NSLandcoverESA17a</v>
      </c>
      <c r="D2642">
        <v>379</v>
      </c>
      <c r="E2642">
        <v>379</v>
      </c>
      <c r="F2642">
        <v>0</v>
      </c>
      <c r="G2642">
        <v>0</v>
      </c>
      <c r="H2642">
        <v>0</v>
      </c>
      <c r="I2642">
        <v>0</v>
      </c>
      <c r="J2642">
        <v>0</v>
      </c>
      <c r="K2642">
        <v>0</v>
      </c>
      <c r="L2642">
        <v>381</v>
      </c>
      <c r="M2642">
        <v>0</v>
      </c>
      <c r="N2642">
        <f>VLOOKUP(C2642,'Original PWC Results'!C:E,3,FALSE)</f>
        <v>513</v>
      </c>
      <c r="O2642">
        <f t="shared" si="208"/>
        <v>0.73879142300194933</v>
      </c>
      <c r="R2642">
        <f t="shared" si="209"/>
        <v>15</v>
      </c>
      <c r="S2642">
        <f t="shared" si="211"/>
        <v>23</v>
      </c>
    </row>
    <row r="2643" spans="1:19" x14ac:dyDescent="0.3">
      <c r="A2643">
        <f t="shared" si="212"/>
        <v>2642</v>
      </c>
      <c r="B2643" t="s">
        <v>5407</v>
      </c>
      <c r="C2643" t="str">
        <f t="shared" si="210"/>
        <v>ornamentals_g_2_NSLandcoverESA17b</v>
      </c>
      <c r="D2643">
        <v>346</v>
      </c>
      <c r="E2643">
        <v>346</v>
      </c>
      <c r="F2643">
        <v>0</v>
      </c>
      <c r="G2643">
        <v>0</v>
      </c>
      <c r="H2643">
        <v>0</v>
      </c>
      <c r="I2643">
        <v>0</v>
      </c>
      <c r="J2643">
        <v>0</v>
      </c>
      <c r="K2643">
        <v>0</v>
      </c>
      <c r="L2643">
        <v>347</v>
      </c>
      <c r="M2643">
        <v>0</v>
      </c>
      <c r="N2643">
        <f>VLOOKUP(C2643,'Original PWC Results'!C:E,3,FALSE)</f>
        <v>374</v>
      </c>
      <c r="O2643">
        <f t="shared" si="208"/>
        <v>0.92513368983957223</v>
      </c>
      <c r="R2643">
        <f t="shared" si="209"/>
        <v>15</v>
      </c>
      <c r="S2643">
        <f t="shared" si="211"/>
        <v>23</v>
      </c>
    </row>
    <row r="2644" spans="1:19" x14ac:dyDescent="0.3">
      <c r="A2644">
        <f t="shared" si="212"/>
        <v>2643</v>
      </c>
      <c r="B2644" t="s">
        <v>5408</v>
      </c>
      <c r="C2644" t="str">
        <f t="shared" si="210"/>
        <v>ornamentals_g_2_NSLandcoverESA18a</v>
      </c>
      <c r="D2644">
        <v>431</v>
      </c>
      <c r="E2644">
        <v>431</v>
      </c>
      <c r="F2644">
        <v>0</v>
      </c>
      <c r="G2644">
        <v>0</v>
      </c>
      <c r="H2644">
        <v>0</v>
      </c>
      <c r="I2644">
        <v>0</v>
      </c>
      <c r="J2644">
        <v>0</v>
      </c>
      <c r="K2644">
        <v>0</v>
      </c>
      <c r="L2644">
        <v>444</v>
      </c>
      <c r="M2644">
        <v>0</v>
      </c>
      <c r="N2644">
        <f>VLOOKUP(C2644,'Original PWC Results'!C:E,3,FALSE)</f>
        <v>495</v>
      </c>
      <c r="O2644">
        <f t="shared" si="208"/>
        <v>0.87070707070707065</v>
      </c>
      <c r="R2644">
        <f t="shared" si="209"/>
        <v>15</v>
      </c>
      <c r="S2644">
        <f t="shared" si="211"/>
        <v>23</v>
      </c>
    </row>
    <row r="2645" spans="1:19" x14ac:dyDescent="0.3">
      <c r="A2645">
        <f t="shared" si="212"/>
        <v>2644</v>
      </c>
      <c r="B2645" t="s">
        <v>5409</v>
      </c>
      <c r="C2645" t="str">
        <f t="shared" si="210"/>
        <v>ornamentals_g_2_NSLandcoverESA18b</v>
      </c>
      <c r="D2645">
        <v>346</v>
      </c>
      <c r="E2645">
        <v>346</v>
      </c>
      <c r="F2645">
        <v>0</v>
      </c>
      <c r="G2645">
        <v>0</v>
      </c>
      <c r="H2645">
        <v>0</v>
      </c>
      <c r="I2645">
        <v>0</v>
      </c>
      <c r="J2645">
        <v>0</v>
      </c>
      <c r="K2645">
        <v>0</v>
      </c>
      <c r="L2645">
        <v>356</v>
      </c>
      <c r="M2645">
        <v>0</v>
      </c>
      <c r="N2645">
        <f>VLOOKUP(C2645,'Original PWC Results'!C:E,3,FALSE)</f>
        <v>552</v>
      </c>
      <c r="O2645">
        <f t="shared" si="208"/>
        <v>0.62681159420289856</v>
      </c>
      <c r="R2645">
        <f t="shared" si="209"/>
        <v>15</v>
      </c>
      <c r="S2645">
        <f t="shared" si="211"/>
        <v>23</v>
      </c>
    </row>
    <row r="2646" spans="1:19" x14ac:dyDescent="0.3">
      <c r="A2646">
        <f t="shared" si="212"/>
        <v>2645</v>
      </c>
      <c r="B2646" t="s">
        <v>5410</v>
      </c>
      <c r="C2646" t="str">
        <f t="shared" si="210"/>
        <v>ornamentals_g_2_NSLandcoverESA19a</v>
      </c>
      <c r="D2646">
        <v>425</v>
      </c>
      <c r="E2646">
        <v>425</v>
      </c>
      <c r="F2646">
        <v>0</v>
      </c>
      <c r="G2646">
        <v>0</v>
      </c>
      <c r="H2646">
        <v>0</v>
      </c>
      <c r="I2646">
        <v>0</v>
      </c>
      <c r="J2646">
        <v>0</v>
      </c>
      <c r="K2646">
        <v>0</v>
      </c>
      <c r="L2646">
        <v>426</v>
      </c>
      <c r="M2646">
        <v>0</v>
      </c>
      <c r="N2646">
        <f>VLOOKUP(C2646,'Original PWC Results'!C:E,3,FALSE)</f>
        <v>445</v>
      </c>
      <c r="O2646">
        <f t="shared" si="208"/>
        <v>0.9550561797752809</v>
      </c>
      <c r="R2646">
        <f t="shared" si="209"/>
        <v>15</v>
      </c>
      <c r="S2646">
        <f t="shared" si="211"/>
        <v>23</v>
      </c>
    </row>
    <row r="2647" spans="1:19" x14ac:dyDescent="0.3">
      <c r="A2647">
        <f t="shared" si="212"/>
        <v>2646</v>
      </c>
      <c r="B2647" t="s">
        <v>5411</v>
      </c>
      <c r="C2647" t="str">
        <f t="shared" si="210"/>
        <v>ornamentals_g_2_NSLandcoverESA19b</v>
      </c>
      <c r="D2647">
        <v>484</v>
      </c>
      <c r="E2647">
        <v>484</v>
      </c>
      <c r="F2647">
        <v>0</v>
      </c>
      <c r="G2647">
        <v>0</v>
      </c>
      <c r="H2647">
        <v>0</v>
      </c>
      <c r="I2647">
        <v>0</v>
      </c>
      <c r="J2647">
        <v>0</v>
      </c>
      <c r="K2647">
        <v>0</v>
      </c>
      <c r="L2647">
        <v>485</v>
      </c>
      <c r="M2647">
        <v>0</v>
      </c>
      <c r="N2647">
        <f>VLOOKUP(C2647,'Original PWC Results'!C:E,3,FALSE)</f>
        <v>549</v>
      </c>
      <c r="O2647">
        <f t="shared" si="208"/>
        <v>0.88160291438979965</v>
      </c>
      <c r="R2647">
        <f t="shared" si="209"/>
        <v>15</v>
      </c>
      <c r="S2647">
        <f t="shared" si="211"/>
        <v>23</v>
      </c>
    </row>
    <row r="2648" spans="1:19" x14ac:dyDescent="0.3">
      <c r="A2648">
        <f t="shared" si="212"/>
        <v>2647</v>
      </c>
      <c r="B2648" t="s">
        <v>5412</v>
      </c>
      <c r="C2648" t="str">
        <f t="shared" si="210"/>
        <v>ornamentals_g_2_NSLandcoverESA20a</v>
      </c>
      <c r="D2648">
        <v>339</v>
      </c>
      <c r="E2648">
        <v>339</v>
      </c>
      <c r="F2648">
        <v>0</v>
      </c>
      <c r="G2648">
        <v>0</v>
      </c>
      <c r="H2648">
        <v>0</v>
      </c>
      <c r="I2648">
        <v>0</v>
      </c>
      <c r="J2648">
        <v>0</v>
      </c>
      <c r="K2648">
        <v>0</v>
      </c>
      <c r="L2648">
        <v>340</v>
      </c>
      <c r="M2648">
        <v>0</v>
      </c>
      <c r="N2648">
        <f>VLOOKUP(C2648,'Original PWC Results'!C:E,3,FALSE)</f>
        <v>364</v>
      </c>
      <c r="O2648">
        <f t="shared" si="208"/>
        <v>0.93131868131868134</v>
      </c>
      <c r="R2648">
        <f t="shared" si="209"/>
        <v>15</v>
      </c>
      <c r="S2648">
        <f t="shared" si="211"/>
        <v>23</v>
      </c>
    </row>
    <row r="2649" spans="1:19" x14ac:dyDescent="0.3">
      <c r="A2649">
        <f t="shared" si="212"/>
        <v>2648</v>
      </c>
      <c r="B2649" t="s">
        <v>5413</v>
      </c>
      <c r="C2649" t="str">
        <f t="shared" si="210"/>
        <v>ornamentals_g_2_NSLandcoverESA20b</v>
      </c>
      <c r="D2649">
        <v>458</v>
      </c>
      <c r="E2649">
        <v>458</v>
      </c>
      <c r="F2649">
        <v>0</v>
      </c>
      <c r="G2649">
        <v>0</v>
      </c>
      <c r="H2649">
        <v>0</v>
      </c>
      <c r="I2649">
        <v>0</v>
      </c>
      <c r="J2649">
        <v>0</v>
      </c>
      <c r="K2649">
        <v>0</v>
      </c>
      <c r="L2649">
        <v>458</v>
      </c>
      <c r="M2649">
        <v>0</v>
      </c>
      <c r="N2649">
        <f>VLOOKUP(C2649,'Original PWC Results'!C:E,3,FALSE)</f>
        <v>464</v>
      </c>
      <c r="O2649">
        <f t="shared" si="208"/>
        <v>0.98706896551724133</v>
      </c>
      <c r="R2649">
        <f t="shared" si="209"/>
        <v>15</v>
      </c>
      <c r="S2649">
        <f t="shared" si="211"/>
        <v>23</v>
      </c>
    </row>
    <row r="2650" spans="1:19" x14ac:dyDescent="0.3">
      <c r="A2650">
        <f t="shared" si="212"/>
        <v>2649</v>
      </c>
      <c r="B2650" t="s">
        <v>5414</v>
      </c>
      <c r="C2650" t="str">
        <f t="shared" si="210"/>
        <v>ornamentals_g_2_NSLandcoverESA21</v>
      </c>
      <c r="D2650">
        <v>467</v>
      </c>
      <c r="E2650">
        <v>467</v>
      </c>
      <c r="F2650">
        <v>0</v>
      </c>
      <c r="G2650">
        <v>0</v>
      </c>
      <c r="H2650">
        <v>0</v>
      </c>
      <c r="I2650">
        <v>0</v>
      </c>
      <c r="J2650">
        <v>0</v>
      </c>
      <c r="K2650">
        <v>0</v>
      </c>
      <c r="L2650">
        <v>467</v>
      </c>
      <c r="M2650">
        <v>0</v>
      </c>
      <c r="N2650">
        <f>VLOOKUP(C2650,'Original PWC Results'!C:E,3,FALSE)</f>
        <v>485</v>
      </c>
      <c r="O2650">
        <f t="shared" si="208"/>
        <v>0.96288659793814435</v>
      </c>
      <c r="R2650">
        <f t="shared" si="209"/>
        <v>15</v>
      </c>
      <c r="S2650">
        <f t="shared" si="211"/>
        <v>23</v>
      </c>
    </row>
    <row r="2651" spans="1:19" x14ac:dyDescent="0.3">
      <c r="A2651">
        <f t="shared" si="212"/>
        <v>2650</v>
      </c>
      <c r="B2651" t="s">
        <v>5415</v>
      </c>
      <c r="C2651" t="str">
        <f t="shared" si="210"/>
        <v>pastures_g_2_GrasslandESA1</v>
      </c>
      <c r="D2651">
        <v>404</v>
      </c>
      <c r="E2651">
        <v>404</v>
      </c>
      <c r="F2651">
        <v>0</v>
      </c>
      <c r="G2651">
        <v>0</v>
      </c>
      <c r="H2651">
        <v>0</v>
      </c>
      <c r="I2651">
        <v>0</v>
      </c>
      <c r="J2651">
        <v>0</v>
      </c>
      <c r="K2651">
        <v>0</v>
      </c>
      <c r="L2651">
        <v>405</v>
      </c>
      <c r="M2651">
        <v>0</v>
      </c>
      <c r="N2651">
        <f>VLOOKUP(C2651,'Original PWC Results'!C:E,3,FALSE)</f>
        <v>426</v>
      </c>
      <c r="O2651">
        <f t="shared" si="208"/>
        <v>0.94835680751173712</v>
      </c>
      <c r="R2651">
        <f t="shared" si="209"/>
        <v>12</v>
      </c>
      <c r="S2651">
        <f t="shared" si="211"/>
        <v>20</v>
      </c>
    </row>
    <row r="2652" spans="1:19" x14ac:dyDescent="0.3">
      <c r="A2652">
        <f t="shared" si="212"/>
        <v>2651</v>
      </c>
      <c r="B2652" t="s">
        <v>5416</v>
      </c>
      <c r="C2652" t="str">
        <f t="shared" si="210"/>
        <v>pastures_g_2_GrasslandESA2</v>
      </c>
      <c r="D2652">
        <v>92</v>
      </c>
      <c r="E2652">
        <v>92</v>
      </c>
      <c r="F2652">
        <v>0</v>
      </c>
      <c r="G2652">
        <v>0</v>
      </c>
      <c r="H2652">
        <v>0</v>
      </c>
      <c r="I2652">
        <v>0</v>
      </c>
      <c r="J2652">
        <v>0</v>
      </c>
      <c r="K2652">
        <v>0</v>
      </c>
      <c r="L2652">
        <v>92</v>
      </c>
      <c r="M2652">
        <v>0</v>
      </c>
      <c r="N2652">
        <f>VLOOKUP(C2652,'Original PWC Results'!C:E,3,FALSE)</f>
        <v>171</v>
      </c>
      <c r="O2652">
        <f t="shared" si="208"/>
        <v>0.53801169590643272</v>
      </c>
      <c r="R2652">
        <f t="shared" si="209"/>
        <v>12</v>
      </c>
      <c r="S2652">
        <f t="shared" si="211"/>
        <v>20</v>
      </c>
    </row>
    <row r="2653" spans="1:19" x14ac:dyDescent="0.3">
      <c r="A2653">
        <f t="shared" si="212"/>
        <v>2652</v>
      </c>
      <c r="B2653" t="s">
        <v>5417</v>
      </c>
      <c r="C2653" t="str">
        <f t="shared" si="210"/>
        <v>pastures_g_2_GrasslandESA3</v>
      </c>
      <c r="D2653">
        <v>400</v>
      </c>
      <c r="E2653">
        <v>400</v>
      </c>
      <c r="F2653">
        <v>0</v>
      </c>
      <c r="G2653">
        <v>0</v>
      </c>
      <c r="H2653">
        <v>0</v>
      </c>
      <c r="I2653">
        <v>0</v>
      </c>
      <c r="J2653">
        <v>0</v>
      </c>
      <c r="K2653">
        <v>0</v>
      </c>
      <c r="L2653">
        <v>400</v>
      </c>
      <c r="M2653">
        <v>0</v>
      </c>
      <c r="N2653">
        <f>VLOOKUP(C2653,'Original PWC Results'!C:E,3,FALSE)</f>
        <v>457</v>
      </c>
      <c r="O2653">
        <f t="shared" si="208"/>
        <v>0.87527352297592997</v>
      </c>
      <c r="R2653">
        <f t="shared" si="209"/>
        <v>12</v>
      </c>
      <c r="S2653">
        <f t="shared" si="211"/>
        <v>20</v>
      </c>
    </row>
    <row r="2654" spans="1:19" x14ac:dyDescent="0.3">
      <c r="A2654">
        <f t="shared" si="212"/>
        <v>2653</v>
      </c>
      <c r="B2654" t="s">
        <v>5418</v>
      </c>
      <c r="C2654" t="str">
        <f t="shared" si="210"/>
        <v>pastures_g_2_GrasslandESA4</v>
      </c>
      <c r="D2654">
        <v>148</v>
      </c>
      <c r="E2654">
        <v>148</v>
      </c>
      <c r="F2654">
        <v>0</v>
      </c>
      <c r="G2654">
        <v>0</v>
      </c>
      <c r="H2654">
        <v>0</v>
      </c>
      <c r="I2654">
        <v>0</v>
      </c>
      <c r="J2654">
        <v>0</v>
      </c>
      <c r="K2654">
        <v>0</v>
      </c>
      <c r="L2654">
        <v>152</v>
      </c>
      <c r="M2654">
        <v>0</v>
      </c>
      <c r="N2654">
        <f>VLOOKUP(C2654,'Original PWC Results'!C:E,3,FALSE)</f>
        <v>162</v>
      </c>
      <c r="O2654">
        <f t="shared" si="208"/>
        <v>0.9135802469135802</v>
      </c>
      <c r="R2654">
        <f t="shared" si="209"/>
        <v>12</v>
      </c>
      <c r="S2654">
        <f t="shared" si="211"/>
        <v>20</v>
      </c>
    </row>
    <row r="2655" spans="1:19" x14ac:dyDescent="0.3">
      <c r="A2655">
        <f t="shared" si="212"/>
        <v>2654</v>
      </c>
      <c r="B2655" t="s">
        <v>5419</v>
      </c>
      <c r="C2655" t="str">
        <f t="shared" si="210"/>
        <v>pastures_g_2_GrasslandESA5</v>
      </c>
      <c r="D2655">
        <v>418</v>
      </c>
      <c r="E2655">
        <v>418</v>
      </c>
      <c r="F2655">
        <v>0</v>
      </c>
      <c r="G2655">
        <v>0</v>
      </c>
      <c r="H2655">
        <v>0</v>
      </c>
      <c r="I2655">
        <v>0</v>
      </c>
      <c r="J2655">
        <v>0</v>
      </c>
      <c r="K2655">
        <v>0</v>
      </c>
      <c r="L2655">
        <v>419</v>
      </c>
      <c r="M2655">
        <v>0</v>
      </c>
      <c r="N2655">
        <f>VLOOKUP(C2655,'Original PWC Results'!C:E,3,FALSE)</f>
        <v>444</v>
      </c>
      <c r="O2655">
        <f t="shared" si="208"/>
        <v>0.94144144144144148</v>
      </c>
      <c r="R2655">
        <f t="shared" si="209"/>
        <v>12</v>
      </c>
      <c r="S2655">
        <f t="shared" si="211"/>
        <v>20</v>
      </c>
    </row>
    <row r="2656" spans="1:19" x14ac:dyDescent="0.3">
      <c r="A2656">
        <f t="shared" si="212"/>
        <v>2655</v>
      </c>
      <c r="B2656" t="s">
        <v>5420</v>
      </c>
      <c r="C2656" t="str">
        <f t="shared" si="210"/>
        <v>pastures_g_2_GrasslandESA6</v>
      </c>
      <c r="D2656">
        <v>271</v>
      </c>
      <c r="E2656">
        <v>271</v>
      </c>
      <c r="F2656">
        <v>0</v>
      </c>
      <c r="G2656">
        <v>0</v>
      </c>
      <c r="H2656">
        <v>0</v>
      </c>
      <c r="I2656">
        <v>0</v>
      </c>
      <c r="J2656">
        <v>0</v>
      </c>
      <c r="K2656">
        <v>0</v>
      </c>
      <c r="L2656">
        <v>271</v>
      </c>
      <c r="M2656">
        <v>0</v>
      </c>
      <c r="N2656">
        <f>VLOOKUP(C2656,'Original PWC Results'!C:E,3,FALSE)</f>
        <v>311</v>
      </c>
      <c r="O2656">
        <f t="shared" si="208"/>
        <v>0.87138263665594851</v>
      </c>
      <c r="R2656">
        <f t="shared" si="209"/>
        <v>12</v>
      </c>
      <c r="S2656">
        <f t="shared" si="211"/>
        <v>20</v>
      </c>
    </row>
    <row r="2657" spans="1:19" x14ac:dyDescent="0.3">
      <c r="A2657">
        <f t="shared" si="212"/>
        <v>2656</v>
      </c>
      <c r="B2657" t="s">
        <v>5421</v>
      </c>
      <c r="C2657" t="str">
        <f t="shared" si="210"/>
        <v>pastures_g_2_GrasslandESA7</v>
      </c>
      <c r="D2657">
        <v>305</v>
      </c>
      <c r="E2657">
        <v>305</v>
      </c>
      <c r="F2657">
        <v>0</v>
      </c>
      <c r="G2657">
        <v>0</v>
      </c>
      <c r="H2657">
        <v>0</v>
      </c>
      <c r="I2657">
        <v>0</v>
      </c>
      <c r="J2657">
        <v>0</v>
      </c>
      <c r="K2657">
        <v>0</v>
      </c>
      <c r="L2657">
        <v>307</v>
      </c>
      <c r="M2657">
        <v>0</v>
      </c>
      <c r="N2657">
        <f>VLOOKUP(C2657,'Original PWC Results'!C:E,3,FALSE)</f>
        <v>397</v>
      </c>
      <c r="O2657">
        <f t="shared" si="208"/>
        <v>0.76826196473551633</v>
      </c>
      <c r="R2657">
        <f t="shared" si="209"/>
        <v>12</v>
      </c>
      <c r="S2657">
        <f t="shared" si="211"/>
        <v>20</v>
      </c>
    </row>
    <row r="2658" spans="1:19" x14ac:dyDescent="0.3">
      <c r="A2658">
        <f t="shared" si="212"/>
        <v>2657</v>
      </c>
      <c r="B2658" t="s">
        <v>5422</v>
      </c>
      <c r="C2658" t="str">
        <f t="shared" si="210"/>
        <v>pastures_g_2_GrasslandESA8</v>
      </c>
      <c r="D2658">
        <v>254</v>
      </c>
      <c r="E2658">
        <v>254</v>
      </c>
      <c r="F2658">
        <v>0</v>
      </c>
      <c r="G2658">
        <v>0</v>
      </c>
      <c r="H2658">
        <v>0</v>
      </c>
      <c r="I2658">
        <v>0</v>
      </c>
      <c r="J2658">
        <v>0</v>
      </c>
      <c r="K2658">
        <v>0</v>
      </c>
      <c r="L2658">
        <v>254</v>
      </c>
      <c r="M2658">
        <v>0</v>
      </c>
      <c r="N2658">
        <f>VLOOKUP(C2658,'Original PWC Results'!C:E,3,FALSE)</f>
        <v>282</v>
      </c>
      <c r="O2658">
        <f t="shared" si="208"/>
        <v>0.900709219858156</v>
      </c>
      <c r="R2658">
        <f t="shared" si="209"/>
        <v>12</v>
      </c>
      <c r="S2658">
        <f t="shared" si="211"/>
        <v>20</v>
      </c>
    </row>
    <row r="2659" spans="1:19" x14ac:dyDescent="0.3">
      <c r="A2659">
        <f t="shared" si="212"/>
        <v>2658</v>
      </c>
      <c r="B2659" t="s">
        <v>5423</v>
      </c>
      <c r="C2659" t="str">
        <f t="shared" si="210"/>
        <v>pastures_g_2_GrasslandESA8</v>
      </c>
      <c r="D2659">
        <v>258</v>
      </c>
      <c r="E2659">
        <v>258</v>
      </c>
      <c r="F2659">
        <v>0</v>
      </c>
      <c r="G2659">
        <v>0</v>
      </c>
      <c r="H2659">
        <v>0</v>
      </c>
      <c r="I2659">
        <v>0</v>
      </c>
      <c r="J2659">
        <v>0</v>
      </c>
      <c r="K2659">
        <v>0</v>
      </c>
      <c r="L2659">
        <v>258</v>
      </c>
      <c r="M2659">
        <v>0</v>
      </c>
      <c r="N2659">
        <f>VLOOKUP(C2659,'Original PWC Results'!C:E,3,FALSE)</f>
        <v>282</v>
      </c>
      <c r="O2659">
        <f t="shared" si="208"/>
        <v>0.91489361702127658</v>
      </c>
      <c r="R2659">
        <f t="shared" si="209"/>
        <v>12</v>
      </c>
      <c r="S2659">
        <f t="shared" si="211"/>
        <v>20</v>
      </c>
    </row>
    <row r="2660" spans="1:19" x14ac:dyDescent="0.3">
      <c r="A2660">
        <f t="shared" si="212"/>
        <v>2659</v>
      </c>
      <c r="B2660" t="s">
        <v>5424</v>
      </c>
      <c r="C2660" t="str">
        <f t="shared" si="210"/>
        <v>pastures_g_2_GrasslandESA10a</v>
      </c>
      <c r="D2660">
        <v>292</v>
      </c>
      <c r="E2660">
        <v>292</v>
      </c>
      <c r="F2660">
        <v>0</v>
      </c>
      <c r="G2660">
        <v>0</v>
      </c>
      <c r="H2660">
        <v>0</v>
      </c>
      <c r="I2660">
        <v>0</v>
      </c>
      <c r="J2660">
        <v>0</v>
      </c>
      <c r="K2660">
        <v>0</v>
      </c>
      <c r="L2660">
        <v>293</v>
      </c>
      <c r="M2660">
        <v>0</v>
      </c>
      <c r="N2660">
        <f>VLOOKUP(C2660,'Original PWC Results'!C:E,3,FALSE)</f>
        <v>458</v>
      </c>
      <c r="O2660">
        <f t="shared" si="208"/>
        <v>0.63755458515283847</v>
      </c>
      <c r="R2660">
        <f t="shared" si="209"/>
        <v>12</v>
      </c>
      <c r="S2660">
        <f t="shared" si="211"/>
        <v>20</v>
      </c>
    </row>
    <row r="2661" spans="1:19" x14ac:dyDescent="0.3">
      <c r="A2661">
        <f t="shared" si="212"/>
        <v>2660</v>
      </c>
      <c r="B2661" t="s">
        <v>5425</v>
      </c>
      <c r="C2661" t="str">
        <f t="shared" si="210"/>
        <v>pastures_g_2_GrasslandESA10b</v>
      </c>
      <c r="D2661">
        <v>360</v>
      </c>
      <c r="E2661">
        <v>360</v>
      </c>
      <c r="F2661">
        <v>0</v>
      </c>
      <c r="G2661">
        <v>0</v>
      </c>
      <c r="H2661">
        <v>0</v>
      </c>
      <c r="I2661">
        <v>0</v>
      </c>
      <c r="J2661">
        <v>0</v>
      </c>
      <c r="K2661">
        <v>0</v>
      </c>
      <c r="L2661">
        <v>361</v>
      </c>
      <c r="M2661">
        <v>0</v>
      </c>
      <c r="N2661">
        <f>VLOOKUP(C2661,'Original PWC Results'!C:E,3,FALSE)</f>
        <v>466</v>
      </c>
      <c r="O2661">
        <f t="shared" si="208"/>
        <v>0.77253218884120167</v>
      </c>
      <c r="R2661">
        <f t="shared" si="209"/>
        <v>12</v>
      </c>
      <c r="S2661">
        <f t="shared" si="211"/>
        <v>20</v>
      </c>
    </row>
    <row r="2662" spans="1:19" x14ac:dyDescent="0.3">
      <c r="A2662">
        <f t="shared" si="212"/>
        <v>2661</v>
      </c>
      <c r="B2662" t="s">
        <v>5426</v>
      </c>
      <c r="C2662" t="str">
        <f t="shared" si="210"/>
        <v>pastures_g_2_GrasslandESA11a</v>
      </c>
      <c r="D2662">
        <v>250</v>
      </c>
      <c r="E2662">
        <v>250</v>
      </c>
      <c r="F2662">
        <v>0</v>
      </c>
      <c r="G2662">
        <v>0</v>
      </c>
      <c r="H2662">
        <v>0</v>
      </c>
      <c r="I2662">
        <v>0</v>
      </c>
      <c r="J2662">
        <v>0</v>
      </c>
      <c r="K2662">
        <v>0</v>
      </c>
      <c r="L2662">
        <v>250</v>
      </c>
      <c r="M2662">
        <v>0</v>
      </c>
      <c r="N2662">
        <f>VLOOKUP(C2662,'Original PWC Results'!C:E,3,FALSE)</f>
        <v>273</v>
      </c>
      <c r="O2662">
        <f t="shared" ref="O2662:O2725" si="213">E2662/N2662</f>
        <v>0.91575091575091572</v>
      </c>
      <c r="R2662">
        <f t="shared" ref="R2662:R2725" si="214">SEARCH("run",B2662)</f>
        <v>12</v>
      </c>
      <c r="S2662">
        <f t="shared" si="211"/>
        <v>20</v>
      </c>
    </row>
    <row r="2663" spans="1:19" x14ac:dyDescent="0.3">
      <c r="A2663">
        <f t="shared" si="212"/>
        <v>2662</v>
      </c>
      <c r="B2663" t="s">
        <v>5427</v>
      </c>
      <c r="C2663" t="str">
        <f t="shared" si="210"/>
        <v>pastures_g_2_GrasslandESA11b</v>
      </c>
      <c r="D2663">
        <v>248</v>
      </c>
      <c r="E2663">
        <v>248</v>
      </c>
      <c r="F2663">
        <v>0</v>
      </c>
      <c r="G2663">
        <v>0</v>
      </c>
      <c r="H2663">
        <v>0</v>
      </c>
      <c r="I2663">
        <v>0</v>
      </c>
      <c r="J2663">
        <v>0</v>
      </c>
      <c r="K2663">
        <v>0</v>
      </c>
      <c r="L2663">
        <v>248</v>
      </c>
      <c r="M2663">
        <v>0</v>
      </c>
      <c r="N2663">
        <f>VLOOKUP(C2663,'Original PWC Results'!C:E,3,FALSE)</f>
        <v>288</v>
      </c>
      <c r="O2663">
        <f t="shared" si="213"/>
        <v>0.86111111111111116</v>
      </c>
      <c r="R2663">
        <f t="shared" si="214"/>
        <v>12</v>
      </c>
      <c r="S2663">
        <f t="shared" si="211"/>
        <v>20</v>
      </c>
    </row>
    <row r="2664" spans="1:19" x14ac:dyDescent="0.3">
      <c r="A2664">
        <f t="shared" si="212"/>
        <v>2663</v>
      </c>
      <c r="B2664" t="s">
        <v>5428</v>
      </c>
      <c r="C2664" t="str">
        <f t="shared" si="210"/>
        <v>pastures_g_2_GrasslandESA12a</v>
      </c>
      <c r="D2664">
        <v>241</v>
      </c>
      <c r="E2664">
        <v>241</v>
      </c>
      <c r="F2664">
        <v>0</v>
      </c>
      <c r="G2664">
        <v>0</v>
      </c>
      <c r="H2664">
        <v>0</v>
      </c>
      <c r="I2664">
        <v>0</v>
      </c>
      <c r="J2664">
        <v>0</v>
      </c>
      <c r="K2664">
        <v>0</v>
      </c>
      <c r="L2664">
        <v>241</v>
      </c>
      <c r="M2664">
        <v>0</v>
      </c>
      <c r="N2664">
        <f>VLOOKUP(C2664,'Original PWC Results'!C:E,3,FALSE)</f>
        <v>302</v>
      </c>
      <c r="O2664">
        <f t="shared" si="213"/>
        <v>0.79801324503311255</v>
      </c>
      <c r="R2664">
        <f t="shared" si="214"/>
        <v>12</v>
      </c>
      <c r="S2664">
        <f t="shared" si="211"/>
        <v>20</v>
      </c>
    </row>
    <row r="2665" spans="1:19" x14ac:dyDescent="0.3">
      <c r="A2665">
        <f t="shared" si="212"/>
        <v>2664</v>
      </c>
      <c r="B2665" t="s">
        <v>5429</v>
      </c>
      <c r="C2665" t="str">
        <f t="shared" si="210"/>
        <v>pastures_g_2_GrasslandESA12b</v>
      </c>
      <c r="D2665">
        <v>264</v>
      </c>
      <c r="E2665">
        <v>264</v>
      </c>
      <c r="F2665">
        <v>0</v>
      </c>
      <c r="G2665">
        <v>0</v>
      </c>
      <c r="H2665">
        <v>0</v>
      </c>
      <c r="I2665">
        <v>0</v>
      </c>
      <c r="J2665">
        <v>0</v>
      </c>
      <c r="K2665">
        <v>0</v>
      </c>
      <c r="L2665">
        <v>264</v>
      </c>
      <c r="M2665">
        <v>0</v>
      </c>
      <c r="N2665">
        <f>VLOOKUP(C2665,'Original PWC Results'!C:E,3,FALSE)</f>
        <v>288</v>
      </c>
      <c r="O2665">
        <f t="shared" si="213"/>
        <v>0.91666666666666663</v>
      </c>
      <c r="R2665">
        <f t="shared" si="214"/>
        <v>12</v>
      </c>
      <c r="S2665">
        <f t="shared" si="211"/>
        <v>20</v>
      </c>
    </row>
    <row r="2666" spans="1:19" x14ac:dyDescent="0.3">
      <c r="A2666">
        <f t="shared" si="212"/>
        <v>2665</v>
      </c>
      <c r="B2666" t="s">
        <v>5430</v>
      </c>
      <c r="C2666" t="str">
        <f t="shared" si="210"/>
        <v>pastures_g_2_GrasslandESA13</v>
      </c>
      <c r="D2666">
        <v>471</v>
      </c>
      <c r="E2666">
        <v>471</v>
      </c>
      <c r="F2666">
        <v>0</v>
      </c>
      <c r="G2666">
        <v>0</v>
      </c>
      <c r="H2666">
        <v>0</v>
      </c>
      <c r="I2666">
        <v>0</v>
      </c>
      <c r="J2666">
        <v>0</v>
      </c>
      <c r="K2666">
        <v>0</v>
      </c>
      <c r="L2666">
        <v>471</v>
      </c>
      <c r="M2666">
        <v>0</v>
      </c>
      <c r="N2666">
        <f>VLOOKUP(C2666,'Original PWC Results'!C:E,3,FALSE)</f>
        <v>501</v>
      </c>
      <c r="O2666">
        <f t="shared" si="213"/>
        <v>0.94011976047904189</v>
      </c>
      <c r="R2666">
        <f t="shared" si="214"/>
        <v>12</v>
      </c>
      <c r="S2666">
        <f t="shared" si="211"/>
        <v>20</v>
      </c>
    </row>
    <row r="2667" spans="1:19" x14ac:dyDescent="0.3">
      <c r="A2667">
        <f t="shared" si="212"/>
        <v>2666</v>
      </c>
      <c r="B2667" t="s">
        <v>5431</v>
      </c>
      <c r="C2667" t="str">
        <f t="shared" si="210"/>
        <v>pastures_g_2_GrasslandESA14</v>
      </c>
      <c r="D2667">
        <v>159</v>
      </c>
      <c r="E2667">
        <v>159</v>
      </c>
      <c r="F2667">
        <v>0</v>
      </c>
      <c r="G2667">
        <v>0</v>
      </c>
      <c r="H2667">
        <v>0</v>
      </c>
      <c r="I2667">
        <v>0</v>
      </c>
      <c r="J2667">
        <v>0</v>
      </c>
      <c r="K2667">
        <v>0</v>
      </c>
      <c r="L2667">
        <v>159</v>
      </c>
      <c r="M2667">
        <v>0</v>
      </c>
      <c r="N2667">
        <f>VLOOKUP(C2667,'Original PWC Results'!C:E,3,FALSE)</f>
        <v>258</v>
      </c>
      <c r="O2667">
        <f t="shared" si="213"/>
        <v>0.61627906976744184</v>
      </c>
      <c r="R2667">
        <f t="shared" si="214"/>
        <v>12</v>
      </c>
      <c r="S2667">
        <f t="shared" si="211"/>
        <v>20</v>
      </c>
    </row>
    <row r="2668" spans="1:19" x14ac:dyDescent="0.3">
      <c r="A2668">
        <f t="shared" si="212"/>
        <v>2667</v>
      </c>
      <c r="B2668" t="s">
        <v>5432</v>
      </c>
      <c r="C2668" t="str">
        <f t="shared" si="210"/>
        <v>pastures_g_2_GrasslandESA15a</v>
      </c>
      <c r="D2668">
        <v>208</v>
      </c>
      <c r="E2668">
        <v>208</v>
      </c>
      <c r="F2668">
        <v>0</v>
      </c>
      <c r="G2668">
        <v>0</v>
      </c>
      <c r="H2668">
        <v>0</v>
      </c>
      <c r="I2668">
        <v>0</v>
      </c>
      <c r="J2668">
        <v>0</v>
      </c>
      <c r="K2668">
        <v>0</v>
      </c>
      <c r="L2668">
        <v>208</v>
      </c>
      <c r="M2668">
        <v>0</v>
      </c>
      <c r="N2668">
        <f>VLOOKUP(C2668,'Original PWC Results'!C:E,3,FALSE)</f>
        <v>230</v>
      </c>
      <c r="O2668">
        <f t="shared" si="213"/>
        <v>0.90434782608695652</v>
      </c>
      <c r="R2668">
        <f t="shared" si="214"/>
        <v>12</v>
      </c>
      <c r="S2668">
        <f t="shared" si="211"/>
        <v>20</v>
      </c>
    </row>
    <row r="2669" spans="1:19" x14ac:dyDescent="0.3">
      <c r="A2669">
        <f t="shared" si="212"/>
        <v>2668</v>
      </c>
      <c r="B2669" t="s">
        <v>5433</v>
      </c>
      <c r="C2669" t="str">
        <f t="shared" si="210"/>
        <v>pastures_g_2_GrasslandESA15b</v>
      </c>
      <c r="D2669">
        <v>535</v>
      </c>
      <c r="E2669">
        <v>535</v>
      </c>
      <c r="F2669">
        <v>0</v>
      </c>
      <c r="G2669">
        <v>0</v>
      </c>
      <c r="H2669">
        <v>0</v>
      </c>
      <c r="I2669">
        <v>0</v>
      </c>
      <c r="J2669">
        <v>0</v>
      </c>
      <c r="K2669">
        <v>0</v>
      </c>
      <c r="L2669">
        <v>535</v>
      </c>
      <c r="M2669">
        <v>0</v>
      </c>
      <c r="N2669">
        <f>VLOOKUP(C2669,'Original PWC Results'!C:E,3,FALSE)</f>
        <v>673</v>
      </c>
      <c r="O2669">
        <f t="shared" si="213"/>
        <v>0.79494799405646355</v>
      </c>
      <c r="R2669">
        <f t="shared" si="214"/>
        <v>12</v>
      </c>
      <c r="S2669">
        <f t="shared" si="211"/>
        <v>20</v>
      </c>
    </row>
    <row r="2670" spans="1:19" x14ac:dyDescent="0.3">
      <c r="A2670">
        <f t="shared" si="212"/>
        <v>2669</v>
      </c>
      <c r="B2670" t="s">
        <v>5434</v>
      </c>
      <c r="C2670" t="str">
        <f t="shared" si="210"/>
        <v>pastures_g_2_GrasslandESA16a</v>
      </c>
      <c r="D2670">
        <v>203</v>
      </c>
      <c r="E2670">
        <v>203</v>
      </c>
      <c r="F2670">
        <v>0</v>
      </c>
      <c r="G2670">
        <v>0</v>
      </c>
      <c r="H2670">
        <v>0</v>
      </c>
      <c r="I2670">
        <v>0</v>
      </c>
      <c r="J2670">
        <v>0</v>
      </c>
      <c r="K2670">
        <v>0</v>
      </c>
      <c r="L2670">
        <v>203</v>
      </c>
      <c r="M2670">
        <v>0</v>
      </c>
      <c r="N2670">
        <f>VLOOKUP(C2670,'Original PWC Results'!C:E,3,FALSE)</f>
        <v>229</v>
      </c>
      <c r="O2670">
        <f t="shared" si="213"/>
        <v>0.88646288209606983</v>
      </c>
      <c r="R2670">
        <f t="shared" si="214"/>
        <v>12</v>
      </c>
      <c r="S2670">
        <f t="shared" si="211"/>
        <v>20</v>
      </c>
    </row>
    <row r="2671" spans="1:19" x14ac:dyDescent="0.3">
      <c r="A2671">
        <f t="shared" si="212"/>
        <v>2670</v>
      </c>
      <c r="B2671" t="s">
        <v>5435</v>
      </c>
      <c r="C2671" t="str">
        <f t="shared" si="210"/>
        <v>pastures_g_2_GrasslandESA16b</v>
      </c>
      <c r="D2671">
        <v>166</v>
      </c>
      <c r="E2671">
        <v>166</v>
      </c>
      <c r="F2671">
        <v>0</v>
      </c>
      <c r="G2671">
        <v>0</v>
      </c>
      <c r="H2671">
        <v>0</v>
      </c>
      <c r="I2671">
        <v>0</v>
      </c>
      <c r="J2671">
        <v>0</v>
      </c>
      <c r="K2671">
        <v>0</v>
      </c>
      <c r="L2671">
        <v>166</v>
      </c>
      <c r="M2671">
        <v>0</v>
      </c>
      <c r="N2671">
        <f>VLOOKUP(C2671,'Original PWC Results'!C:E,3,FALSE)</f>
        <v>169</v>
      </c>
      <c r="O2671">
        <f t="shared" si="213"/>
        <v>0.98224852071005919</v>
      </c>
      <c r="R2671">
        <f t="shared" si="214"/>
        <v>12</v>
      </c>
      <c r="S2671">
        <f t="shared" si="211"/>
        <v>20</v>
      </c>
    </row>
    <row r="2672" spans="1:19" x14ac:dyDescent="0.3">
      <c r="A2672">
        <f t="shared" si="212"/>
        <v>2671</v>
      </c>
      <c r="B2672" t="s">
        <v>5436</v>
      </c>
      <c r="C2672" t="str">
        <f t="shared" si="210"/>
        <v>pastures_g_2_GrasslandESA17a</v>
      </c>
      <c r="D2672">
        <v>129</v>
      </c>
      <c r="E2672">
        <v>129</v>
      </c>
      <c r="F2672">
        <v>0</v>
      </c>
      <c r="G2672">
        <v>0</v>
      </c>
      <c r="H2672">
        <v>0</v>
      </c>
      <c r="I2672">
        <v>0</v>
      </c>
      <c r="J2672">
        <v>0</v>
      </c>
      <c r="K2672">
        <v>0</v>
      </c>
      <c r="L2672">
        <v>136</v>
      </c>
      <c r="M2672">
        <v>0</v>
      </c>
      <c r="N2672">
        <f>VLOOKUP(C2672,'Original PWC Results'!C:E,3,FALSE)</f>
        <v>131</v>
      </c>
      <c r="O2672">
        <f t="shared" si="213"/>
        <v>0.98473282442748089</v>
      </c>
      <c r="R2672">
        <f t="shared" si="214"/>
        <v>12</v>
      </c>
      <c r="S2672">
        <f t="shared" si="211"/>
        <v>20</v>
      </c>
    </row>
    <row r="2673" spans="1:19" x14ac:dyDescent="0.3">
      <c r="A2673">
        <f t="shared" si="212"/>
        <v>2672</v>
      </c>
      <c r="B2673" t="s">
        <v>5437</v>
      </c>
      <c r="C2673" t="str">
        <f t="shared" si="210"/>
        <v>pastures_g_2_GrasslandESA17b</v>
      </c>
      <c r="D2673">
        <v>99</v>
      </c>
      <c r="E2673">
        <v>99</v>
      </c>
      <c r="F2673">
        <v>0</v>
      </c>
      <c r="G2673">
        <v>0</v>
      </c>
      <c r="H2673">
        <v>0</v>
      </c>
      <c r="I2673">
        <v>0</v>
      </c>
      <c r="J2673">
        <v>0</v>
      </c>
      <c r="K2673">
        <v>0</v>
      </c>
      <c r="L2673">
        <v>101</v>
      </c>
      <c r="M2673">
        <v>0</v>
      </c>
      <c r="N2673">
        <f>VLOOKUP(C2673,'Original PWC Results'!C:E,3,FALSE)</f>
        <v>109</v>
      </c>
      <c r="O2673">
        <f t="shared" si="213"/>
        <v>0.90825688073394495</v>
      </c>
      <c r="R2673">
        <f t="shared" si="214"/>
        <v>12</v>
      </c>
      <c r="S2673">
        <f t="shared" si="211"/>
        <v>20</v>
      </c>
    </row>
    <row r="2674" spans="1:19" x14ac:dyDescent="0.3">
      <c r="A2674">
        <f t="shared" si="212"/>
        <v>2673</v>
      </c>
      <c r="B2674" t="s">
        <v>5438</v>
      </c>
      <c r="C2674" t="str">
        <f t="shared" si="210"/>
        <v>pastures_g_2_GrasslandESA18a</v>
      </c>
      <c r="D2674">
        <v>340</v>
      </c>
      <c r="E2674">
        <v>340</v>
      </c>
      <c r="F2674">
        <v>0</v>
      </c>
      <c r="G2674">
        <v>0</v>
      </c>
      <c r="H2674">
        <v>0</v>
      </c>
      <c r="I2674">
        <v>0</v>
      </c>
      <c r="J2674">
        <v>0</v>
      </c>
      <c r="K2674">
        <v>0</v>
      </c>
      <c r="L2674">
        <v>340</v>
      </c>
      <c r="M2674">
        <v>0</v>
      </c>
      <c r="N2674">
        <f>VLOOKUP(C2674,'Original PWC Results'!C:E,3,FALSE)</f>
        <v>358</v>
      </c>
      <c r="O2674">
        <f t="shared" si="213"/>
        <v>0.94972067039106145</v>
      </c>
      <c r="R2674">
        <f t="shared" si="214"/>
        <v>12</v>
      </c>
      <c r="S2674">
        <f t="shared" si="211"/>
        <v>20</v>
      </c>
    </row>
    <row r="2675" spans="1:19" x14ac:dyDescent="0.3">
      <c r="A2675">
        <f t="shared" si="212"/>
        <v>2674</v>
      </c>
      <c r="B2675" t="s">
        <v>5439</v>
      </c>
      <c r="C2675" t="str">
        <f t="shared" si="210"/>
        <v>pastures_g_2_GrasslandESA18b</v>
      </c>
      <c r="D2675">
        <v>273</v>
      </c>
      <c r="E2675">
        <v>273</v>
      </c>
      <c r="F2675">
        <v>0</v>
      </c>
      <c r="G2675">
        <v>0</v>
      </c>
      <c r="H2675">
        <v>0</v>
      </c>
      <c r="I2675">
        <v>0</v>
      </c>
      <c r="J2675">
        <v>0</v>
      </c>
      <c r="K2675">
        <v>0</v>
      </c>
      <c r="L2675">
        <v>274</v>
      </c>
      <c r="M2675">
        <v>0</v>
      </c>
      <c r="N2675">
        <f>VLOOKUP(C2675,'Original PWC Results'!C:E,3,FALSE)</f>
        <v>310</v>
      </c>
      <c r="O2675">
        <f t="shared" si="213"/>
        <v>0.88064516129032255</v>
      </c>
      <c r="R2675">
        <f t="shared" si="214"/>
        <v>12</v>
      </c>
      <c r="S2675">
        <f t="shared" si="211"/>
        <v>20</v>
      </c>
    </row>
    <row r="2676" spans="1:19" x14ac:dyDescent="0.3">
      <c r="A2676">
        <f t="shared" si="212"/>
        <v>2675</v>
      </c>
      <c r="B2676" t="s">
        <v>5440</v>
      </c>
      <c r="C2676" t="str">
        <f t="shared" si="210"/>
        <v>pastures_g_2_GrasslandESA19a</v>
      </c>
      <c r="D2676">
        <v>253</v>
      </c>
      <c r="E2676">
        <v>253</v>
      </c>
      <c r="F2676">
        <v>0</v>
      </c>
      <c r="G2676">
        <v>0</v>
      </c>
      <c r="H2676">
        <v>0</v>
      </c>
      <c r="I2676">
        <v>0</v>
      </c>
      <c r="J2676">
        <v>0</v>
      </c>
      <c r="K2676">
        <v>0</v>
      </c>
      <c r="L2676">
        <v>255</v>
      </c>
      <c r="M2676">
        <v>0</v>
      </c>
      <c r="N2676">
        <f>VLOOKUP(C2676,'Original PWC Results'!C:E,3,FALSE)</f>
        <v>255</v>
      </c>
      <c r="O2676">
        <f t="shared" si="213"/>
        <v>0.99215686274509807</v>
      </c>
      <c r="R2676">
        <f t="shared" si="214"/>
        <v>12</v>
      </c>
      <c r="S2676">
        <f t="shared" si="211"/>
        <v>20</v>
      </c>
    </row>
    <row r="2677" spans="1:19" x14ac:dyDescent="0.3">
      <c r="A2677">
        <f t="shared" si="212"/>
        <v>2676</v>
      </c>
      <c r="B2677" t="s">
        <v>5441</v>
      </c>
      <c r="C2677" t="str">
        <f t="shared" si="210"/>
        <v>pastures_g_2_GrasslandESA19b</v>
      </c>
      <c r="D2677">
        <v>232</v>
      </c>
      <c r="E2677">
        <v>232</v>
      </c>
      <c r="F2677">
        <v>0</v>
      </c>
      <c r="G2677">
        <v>0</v>
      </c>
      <c r="H2677">
        <v>0</v>
      </c>
      <c r="I2677">
        <v>0</v>
      </c>
      <c r="J2677">
        <v>0</v>
      </c>
      <c r="K2677">
        <v>0</v>
      </c>
      <c r="L2677">
        <v>245</v>
      </c>
      <c r="M2677">
        <v>0</v>
      </c>
      <c r="N2677">
        <f>VLOOKUP(C2677,'Original PWC Results'!C:E,3,FALSE)</f>
        <v>239</v>
      </c>
      <c r="O2677">
        <f t="shared" si="213"/>
        <v>0.97071129707112969</v>
      </c>
      <c r="R2677">
        <f t="shared" si="214"/>
        <v>12</v>
      </c>
      <c r="S2677">
        <f t="shared" si="211"/>
        <v>20</v>
      </c>
    </row>
    <row r="2678" spans="1:19" x14ac:dyDescent="0.3">
      <c r="A2678">
        <f t="shared" si="212"/>
        <v>2677</v>
      </c>
      <c r="B2678" t="s">
        <v>5442</v>
      </c>
      <c r="C2678" t="str">
        <f t="shared" si="210"/>
        <v>pastures_g_2_GrasslandESA20a</v>
      </c>
      <c r="D2678">
        <v>150</v>
      </c>
      <c r="E2678">
        <v>150</v>
      </c>
      <c r="F2678">
        <v>0</v>
      </c>
      <c r="G2678">
        <v>0</v>
      </c>
      <c r="H2678">
        <v>0</v>
      </c>
      <c r="I2678">
        <v>0</v>
      </c>
      <c r="J2678">
        <v>0</v>
      </c>
      <c r="K2678">
        <v>0</v>
      </c>
      <c r="L2678">
        <v>150</v>
      </c>
      <c r="M2678">
        <v>0</v>
      </c>
      <c r="N2678">
        <f>VLOOKUP(C2678,'Original PWC Results'!C:E,3,FALSE)</f>
        <v>167</v>
      </c>
      <c r="O2678">
        <f t="shared" si="213"/>
        <v>0.89820359281437123</v>
      </c>
      <c r="R2678">
        <f t="shared" si="214"/>
        <v>12</v>
      </c>
      <c r="S2678">
        <f t="shared" si="211"/>
        <v>20</v>
      </c>
    </row>
    <row r="2679" spans="1:19" x14ac:dyDescent="0.3">
      <c r="A2679">
        <f t="shared" si="212"/>
        <v>2678</v>
      </c>
      <c r="B2679" t="s">
        <v>5443</v>
      </c>
      <c r="C2679" t="str">
        <f t="shared" si="210"/>
        <v>pastures_g_2_GrasslandESA20b</v>
      </c>
      <c r="D2679">
        <v>125</v>
      </c>
      <c r="E2679">
        <v>125</v>
      </c>
      <c r="F2679">
        <v>0</v>
      </c>
      <c r="G2679">
        <v>0</v>
      </c>
      <c r="H2679">
        <v>0</v>
      </c>
      <c r="I2679">
        <v>0</v>
      </c>
      <c r="J2679">
        <v>0</v>
      </c>
      <c r="K2679">
        <v>0</v>
      </c>
      <c r="L2679">
        <v>125</v>
      </c>
      <c r="M2679">
        <v>0</v>
      </c>
      <c r="N2679">
        <f>VLOOKUP(C2679,'Original PWC Results'!C:E,3,FALSE)</f>
        <v>203</v>
      </c>
      <c r="O2679">
        <f t="shared" si="213"/>
        <v>0.61576354679802958</v>
      </c>
      <c r="R2679">
        <f t="shared" si="214"/>
        <v>12</v>
      </c>
      <c r="S2679">
        <f t="shared" si="211"/>
        <v>20</v>
      </c>
    </row>
    <row r="2680" spans="1:19" x14ac:dyDescent="0.3">
      <c r="A2680">
        <f t="shared" si="212"/>
        <v>2679</v>
      </c>
      <c r="B2680" t="s">
        <v>5444</v>
      </c>
      <c r="C2680" t="str">
        <f t="shared" si="210"/>
        <v>pastures_g_2_GrasslandESA21</v>
      </c>
      <c r="D2680">
        <v>81</v>
      </c>
      <c r="E2680">
        <v>81</v>
      </c>
      <c r="F2680">
        <v>0</v>
      </c>
      <c r="G2680">
        <v>0</v>
      </c>
      <c r="H2680">
        <v>0</v>
      </c>
      <c r="I2680">
        <v>0</v>
      </c>
      <c r="J2680">
        <v>0</v>
      </c>
      <c r="K2680">
        <v>0</v>
      </c>
      <c r="L2680">
        <v>81</v>
      </c>
      <c r="M2680">
        <v>0</v>
      </c>
      <c r="N2680">
        <f>VLOOKUP(C2680,'Original PWC Results'!C:E,3,FALSE)</f>
        <v>138</v>
      </c>
      <c r="O2680">
        <f t="shared" si="213"/>
        <v>0.58695652173913049</v>
      </c>
      <c r="R2680">
        <f t="shared" si="214"/>
        <v>12</v>
      </c>
      <c r="S2680">
        <f t="shared" si="211"/>
        <v>20</v>
      </c>
    </row>
    <row r="2681" spans="1:19" x14ac:dyDescent="0.3">
      <c r="A2681">
        <f t="shared" si="212"/>
        <v>2680</v>
      </c>
      <c r="B2681" t="s">
        <v>5445</v>
      </c>
      <c r="C2681" t="str">
        <f t="shared" si="210"/>
        <v>peanuts_g_2_OtherRowESA1</v>
      </c>
      <c r="D2681">
        <v>667</v>
      </c>
      <c r="E2681">
        <v>667</v>
      </c>
      <c r="F2681">
        <v>0</v>
      </c>
      <c r="G2681">
        <v>0</v>
      </c>
      <c r="H2681">
        <v>0</v>
      </c>
      <c r="I2681">
        <v>0</v>
      </c>
      <c r="J2681">
        <v>0</v>
      </c>
      <c r="K2681">
        <v>0</v>
      </c>
      <c r="L2681">
        <v>1023</v>
      </c>
      <c r="M2681">
        <v>0</v>
      </c>
      <c r="N2681">
        <f>VLOOKUP(C2681,'Original PWC Results'!C:E,3,FALSE)</f>
        <v>707</v>
      </c>
      <c r="O2681">
        <f t="shared" si="213"/>
        <v>0.94342291371994347</v>
      </c>
      <c r="R2681">
        <f t="shared" si="214"/>
        <v>11</v>
      </c>
      <c r="S2681">
        <f t="shared" si="211"/>
        <v>19</v>
      </c>
    </row>
    <row r="2682" spans="1:19" x14ac:dyDescent="0.3">
      <c r="A2682">
        <f t="shared" si="212"/>
        <v>2681</v>
      </c>
      <c r="B2682" t="s">
        <v>5446</v>
      </c>
      <c r="C2682" t="str">
        <f t="shared" si="210"/>
        <v>peanuts_g_2_OtherRowESA2</v>
      </c>
      <c r="D2682">
        <v>557</v>
      </c>
      <c r="E2682">
        <v>557</v>
      </c>
      <c r="F2682">
        <v>0</v>
      </c>
      <c r="G2682">
        <v>0</v>
      </c>
      <c r="H2682">
        <v>0</v>
      </c>
      <c r="I2682">
        <v>0</v>
      </c>
      <c r="J2682">
        <v>0</v>
      </c>
      <c r="K2682">
        <v>0</v>
      </c>
      <c r="L2682">
        <v>558</v>
      </c>
      <c r="M2682">
        <v>0</v>
      </c>
      <c r="N2682">
        <f>VLOOKUP(C2682,'Original PWC Results'!C:E,3,FALSE)</f>
        <v>894</v>
      </c>
      <c r="O2682">
        <f t="shared" si="213"/>
        <v>0.62304250559284113</v>
      </c>
      <c r="R2682">
        <f t="shared" si="214"/>
        <v>11</v>
      </c>
      <c r="S2682">
        <f t="shared" si="211"/>
        <v>19</v>
      </c>
    </row>
    <row r="2683" spans="1:19" x14ac:dyDescent="0.3">
      <c r="A2683">
        <f t="shared" si="212"/>
        <v>2682</v>
      </c>
      <c r="B2683" t="s">
        <v>5447</v>
      </c>
      <c r="C2683" t="str">
        <f t="shared" si="210"/>
        <v>peanuts_g_2_OtherRowESA3</v>
      </c>
      <c r="D2683">
        <v>1095</v>
      </c>
      <c r="E2683">
        <v>1095</v>
      </c>
      <c r="F2683">
        <v>0</v>
      </c>
      <c r="G2683">
        <v>0</v>
      </c>
      <c r="H2683">
        <v>0</v>
      </c>
      <c r="I2683">
        <v>0</v>
      </c>
      <c r="J2683">
        <v>0</v>
      </c>
      <c r="K2683">
        <v>0</v>
      </c>
      <c r="L2683">
        <v>1115</v>
      </c>
      <c r="M2683">
        <v>0</v>
      </c>
      <c r="N2683">
        <f>VLOOKUP(C2683,'Original PWC Results'!C:E,3,FALSE)</f>
        <v>1143</v>
      </c>
      <c r="O2683">
        <f t="shared" si="213"/>
        <v>0.95800524934383202</v>
      </c>
      <c r="R2683">
        <f t="shared" si="214"/>
        <v>11</v>
      </c>
      <c r="S2683">
        <f t="shared" si="211"/>
        <v>19</v>
      </c>
    </row>
    <row r="2684" spans="1:19" x14ac:dyDescent="0.3">
      <c r="A2684">
        <f t="shared" si="212"/>
        <v>2683</v>
      </c>
      <c r="B2684" t="s">
        <v>5448</v>
      </c>
      <c r="C2684" t="str">
        <f t="shared" si="210"/>
        <v>peanuts_g_2_OtherRowESA4</v>
      </c>
      <c r="D2684">
        <v>763</v>
      </c>
      <c r="E2684">
        <v>763</v>
      </c>
      <c r="F2684">
        <v>0</v>
      </c>
      <c r="G2684">
        <v>0</v>
      </c>
      <c r="H2684">
        <v>0</v>
      </c>
      <c r="I2684">
        <v>0</v>
      </c>
      <c r="J2684">
        <v>0</v>
      </c>
      <c r="K2684">
        <v>0</v>
      </c>
      <c r="L2684">
        <v>764</v>
      </c>
      <c r="M2684">
        <v>0</v>
      </c>
      <c r="N2684">
        <f>VLOOKUP(C2684,'Original PWC Results'!C:E,3,FALSE)</f>
        <v>1022</v>
      </c>
      <c r="O2684">
        <f t="shared" si="213"/>
        <v>0.74657534246575341</v>
      </c>
      <c r="R2684">
        <f t="shared" si="214"/>
        <v>11</v>
      </c>
      <c r="S2684">
        <f t="shared" si="211"/>
        <v>19</v>
      </c>
    </row>
    <row r="2685" spans="1:19" x14ac:dyDescent="0.3">
      <c r="A2685">
        <f t="shared" si="212"/>
        <v>2684</v>
      </c>
      <c r="B2685" t="s">
        <v>5449</v>
      </c>
      <c r="C2685" t="str">
        <f t="shared" si="210"/>
        <v>peanuts_g_2_OtherRowESA5</v>
      </c>
      <c r="D2685">
        <v>945</v>
      </c>
      <c r="E2685">
        <v>945</v>
      </c>
      <c r="F2685">
        <v>0</v>
      </c>
      <c r="G2685">
        <v>0</v>
      </c>
      <c r="H2685">
        <v>0</v>
      </c>
      <c r="I2685">
        <v>0</v>
      </c>
      <c r="J2685">
        <v>0</v>
      </c>
      <c r="K2685">
        <v>0</v>
      </c>
      <c r="L2685">
        <v>975</v>
      </c>
      <c r="M2685">
        <v>0</v>
      </c>
      <c r="N2685">
        <f>VLOOKUP(C2685,'Original PWC Results'!C:E,3,FALSE)</f>
        <v>1164</v>
      </c>
      <c r="O2685">
        <f t="shared" si="213"/>
        <v>0.81185567010309279</v>
      </c>
      <c r="R2685">
        <f t="shared" si="214"/>
        <v>11</v>
      </c>
      <c r="S2685">
        <f t="shared" si="211"/>
        <v>19</v>
      </c>
    </row>
    <row r="2686" spans="1:19" x14ac:dyDescent="0.3">
      <c r="A2686">
        <f t="shared" si="212"/>
        <v>2685</v>
      </c>
      <c r="B2686" t="s">
        <v>5450</v>
      </c>
      <c r="C2686" t="str">
        <f t="shared" si="210"/>
        <v>peanuts_g_2_OtherRowESA6</v>
      </c>
      <c r="D2686">
        <v>781</v>
      </c>
      <c r="E2686">
        <v>781</v>
      </c>
      <c r="F2686">
        <v>0</v>
      </c>
      <c r="G2686">
        <v>0</v>
      </c>
      <c r="H2686">
        <v>0</v>
      </c>
      <c r="I2686">
        <v>0</v>
      </c>
      <c r="J2686">
        <v>0</v>
      </c>
      <c r="K2686">
        <v>0</v>
      </c>
      <c r="L2686">
        <v>800</v>
      </c>
      <c r="M2686">
        <v>0</v>
      </c>
      <c r="N2686">
        <f>VLOOKUP(C2686,'Original PWC Results'!C:E,3,FALSE)</f>
        <v>903</v>
      </c>
      <c r="O2686">
        <f t="shared" si="213"/>
        <v>0.86489479512735323</v>
      </c>
      <c r="R2686">
        <f t="shared" si="214"/>
        <v>11</v>
      </c>
      <c r="S2686">
        <f t="shared" si="211"/>
        <v>19</v>
      </c>
    </row>
    <row r="2687" spans="1:19" x14ac:dyDescent="0.3">
      <c r="A2687">
        <f t="shared" si="212"/>
        <v>2686</v>
      </c>
      <c r="B2687" t="s">
        <v>5451</v>
      </c>
      <c r="C2687" t="str">
        <f t="shared" si="210"/>
        <v>peanuts_g_2_OtherRowESA7</v>
      </c>
      <c r="D2687">
        <v>834</v>
      </c>
      <c r="E2687">
        <v>834</v>
      </c>
      <c r="F2687">
        <v>0</v>
      </c>
      <c r="G2687">
        <v>0</v>
      </c>
      <c r="H2687">
        <v>0</v>
      </c>
      <c r="I2687">
        <v>0</v>
      </c>
      <c r="J2687">
        <v>0</v>
      </c>
      <c r="K2687">
        <v>0</v>
      </c>
      <c r="L2687">
        <v>872</v>
      </c>
      <c r="M2687">
        <v>0</v>
      </c>
      <c r="N2687">
        <f>VLOOKUP(C2687,'Original PWC Results'!C:E,3,FALSE)</f>
        <v>877</v>
      </c>
      <c r="O2687">
        <f t="shared" si="213"/>
        <v>0.95096921322690997</v>
      </c>
      <c r="R2687">
        <f t="shared" si="214"/>
        <v>11</v>
      </c>
      <c r="S2687">
        <f t="shared" si="211"/>
        <v>19</v>
      </c>
    </row>
    <row r="2688" spans="1:19" x14ac:dyDescent="0.3">
      <c r="A2688">
        <f t="shared" si="212"/>
        <v>2687</v>
      </c>
      <c r="B2688" t="s">
        <v>5452</v>
      </c>
      <c r="C2688" t="str">
        <f t="shared" si="210"/>
        <v>peanuts_g_2_OtherRowESA8</v>
      </c>
      <c r="D2688">
        <v>526</v>
      </c>
      <c r="E2688">
        <v>526</v>
      </c>
      <c r="F2688">
        <v>0</v>
      </c>
      <c r="G2688">
        <v>0</v>
      </c>
      <c r="H2688">
        <v>0</v>
      </c>
      <c r="I2688">
        <v>0</v>
      </c>
      <c r="J2688">
        <v>0</v>
      </c>
      <c r="K2688">
        <v>0</v>
      </c>
      <c r="L2688">
        <v>527</v>
      </c>
      <c r="M2688">
        <v>0</v>
      </c>
      <c r="N2688">
        <f>VLOOKUP(C2688,'Original PWC Results'!C:E,3,FALSE)</f>
        <v>863</v>
      </c>
      <c r="O2688">
        <f t="shared" si="213"/>
        <v>0.60950173812282737</v>
      </c>
      <c r="R2688">
        <f t="shared" si="214"/>
        <v>11</v>
      </c>
      <c r="S2688">
        <f t="shared" si="211"/>
        <v>19</v>
      </c>
    </row>
    <row r="2689" spans="1:19" x14ac:dyDescent="0.3">
      <c r="A2689">
        <f t="shared" si="212"/>
        <v>2688</v>
      </c>
      <c r="B2689" t="s">
        <v>5453</v>
      </c>
      <c r="C2689" t="str">
        <f t="shared" si="210"/>
        <v>peanuts_g_2_OtherRowESA9</v>
      </c>
      <c r="D2689">
        <v>590</v>
      </c>
      <c r="E2689">
        <v>590</v>
      </c>
      <c r="F2689">
        <v>0</v>
      </c>
      <c r="G2689">
        <v>0</v>
      </c>
      <c r="H2689">
        <v>0</v>
      </c>
      <c r="I2689">
        <v>0</v>
      </c>
      <c r="J2689">
        <v>0</v>
      </c>
      <c r="K2689">
        <v>0</v>
      </c>
      <c r="L2689">
        <v>600</v>
      </c>
      <c r="M2689">
        <v>0</v>
      </c>
      <c r="N2689">
        <f>VLOOKUP(C2689,'Original PWC Results'!C:E,3,FALSE)</f>
        <v>643</v>
      </c>
      <c r="O2689">
        <f t="shared" si="213"/>
        <v>0.91757387247278388</v>
      </c>
      <c r="R2689">
        <f t="shared" si="214"/>
        <v>11</v>
      </c>
      <c r="S2689">
        <f t="shared" si="211"/>
        <v>19</v>
      </c>
    </row>
    <row r="2690" spans="1:19" x14ac:dyDescent="0.3">
      <c r="A2690">
        <f t="shared" si="212"/>
        <v>2689</v>
      </c>
      <c r="B2690" t="s">
        <v>5454</v>
      </c>
      <c r="C2690" t="str">
        <f t="shared" ref="C2690:C2753" si="215">LEFT(B2690,R2690-1)&amp;RIGHT(B2690,LEN(B2690)-S2690)</f>
        <v>peanuts_g_2_OtherRowESA10a</v>
      </c>
      <c r="D2690">
        <v>945</v>
      </c>
      <c r="E2690">
        <v>945</v>
      </c>
      <c r="F2690">
        <v>0</v>
      </c>
      <c r="G2690">
        <v>0</v>
      </c>
      <c r="H2690">
        <v>0</v>
      </c>
      <c r="I2690">
        <v>0</v>
      </c>
      <c r="J2690">
        <v>0</v>
      </c>
      <c r="K2690">
        <v>0</v>
      </c>
      <c r="L2690">
        <v>957</v>
      </c>
      <c r="M2690">
        <v>0</v>
      </c>
      <c r="N2690">
        <f>VLOOKUP(C2690,'Original PWC Results'!C:E,3,FALSE)</f>
        <v>983</v>
      </c>
      <c r="O2690">
        <f t="shared" si="213"/>
        <v>0.9613428280773143</v>
      </c>
      <c r="R2690">
        <f t="shared" si="214"/>
        <v>11</v>
      </c>
      <c r="S2690">
        <f t="shared" ref="S2690:S2753" si="216">SEARCH("_",B2690,SEARCH("_",B2690,R2690+1)+1)</f>
        <v>19</v>
      </c>
    </row>
    <row r="2691" spans="1:19" x14ac:dyDescent="0.3">
      <c r="A2691">
        <f t="shared" si="212"/>
        <v>2690</v>
      </c>
      <c r="B2691" t="s">
        <v>5455</v>
      </c>
      <c r="C2691" t="str">
        <f t="shared" si="215"/>
        <v>peanuts_g_2_OtherRowESA10b</v>
      </c>
      <c r="D2691">
        <v>1163</v>
      </c>
      <c r="E2691">
        <v>1163</v>
      </c>
      <c r="F2691">
        <v>0</v>
      </c>
      <c r="G2691">
        <v>0</v>
      </c>
      <c r="H2691">
        <v>0</v>
      </c>
      <c r="I2691">
        <v>0</v>
      </c>
      <c r="J2691">
        <v>0</v>
      </c>
      <c r="K2691">
        <v>0</v>
      </c>
      <c r="L2691">
        <v>1174</v>
      </c>
      <c r="M2691">
        <v>0</v>
      </c>
      <c r="N2691">
        <f>VLOOKUP(C2691,'Original PWC Results'!C:E,3,FALSE)</f>
        <v>1235</v>
      </c>
      <c r="O2691">
        <f t="shared" si="213"/>
        <v>0.94170040485829964</v>
      </c>
      <c r="R2691">
        <f t="shared" si="214"/>
        <v>11</v>
      </c>
      <c r="S2691">
        <f t="shared" si="216"/>
        <v>19</v>
      </c>
    </row>
    <row r="2692" spans="1:19" x14ac:dyDescent="0.3">
      <c r="A2692">
        <f t="shared" ref="A2692:A2755" si="217">A2691+1</f>
        <v>2691</v>
      </c>
      <c r="B2692" t="s">
        <v>5456</v>
      </c>
      <c r="C2692" t="str">
        <f t="shared" si="215"/>
        <v>peanuts_g_2_OtherRowESA11a</v>
      </c>
      <c r="D2692">
        <v>1262</v>
      </c>
      <c r="E2692">
        <v>1262</v>
      </c>
      <c r="F2692">
        <v>0</v>
      </c>
      <c r="G2692">
        <v>0</v>
      </c>
      <c r="H2692">
        <v>0</v>
      </c>
      <c r="I2692">
        <v>0</v>
      </c>
      <c r="J2692">
        <v>0</v>
      </c>
      <c r="K2692">
        <v>0</v>
      </c>
      <c r="L2692">
        <v>1284</v>
      </c>
      <c r="M2692">
        <v>0</v>
      </c>
      <c r="N2692">
        <f>VLOOKUP(C2692,'Original PWC Results'!C:E,3,FALSE)</f>
        <v>1475</v>
      </c>
      <c r="O2692">
        <f t="shared" si="213"/>
        <v>0.855593220338983</v>
      </c>
      <c r="R2692">
        <f t="shared" si="214"/>
        <v>11</v>
      </c>
      <c r="S2692">
        <f t="shared" si="216"/>
        <v>19</v>
      </c>
    </row>
    <row r="2693" spans="1:19" x14ac:dyDescent="0.3">
      <c r="A2693">
        <f t="shared" si="217"/>
        <v>2692</v>
      </c>
      <c r="B2693" t="s">
        <v>5457</v>
      </c>
      <c r="C2693" t="str">
        <f t="shared" si="215"/>
        <v>peanuts_g_2_OtherRowESA11b</v>
      </c>
      <c r="D2693">
        <v>964</v>
      </c>
      <c r="E2693">
        <v>964</v>
      </c>
      <c r="F2693">
        <v>0</v>
      </c>
      <c r="G2693">
        <v>0</v>
      </c>
      <c r="H2693">
        <v>0</v>
      </c>
      <c r="I2693">
        <v>0</v>
      </c>
      <c r="J2693">
        <v>0</v>
      </c>
      <c r="K2693">
        <v>0</v>
      </c>
      <c r="L2693">
        <v>979</v>
      </c>
      <c r="M2693">
        <v>0</v>
      </c>
      <c r="N2693">
        <f>VLOOKUP(C2693,'Original PWC Results'!C:E,3,FALSE)</f>
        <v>1039</v>
      </c>
      <c r="O2693">
        <f t="shared" si="213"/>
        <v>0.92781520692974018</v>
      </c>
      <c r="R2693">
        <f t="shared" si="214"/>
        <v>11</v>
      </c>
      <c r="S2693">
        <f t="shared" si="216"/>
        <v>19</v>
      </c>
    </row>
    <row r="2694" spans="1:19" x14ac:dyDescent="0.3">
      <c r="A2694">
        <f t="shared" si="217"/>
        <v>2693</v>
      </c>
      <c r="B2694" t="s">
        <v>5458</v>
      </c>
      <c r="C2694" t="str">
        <f t="shared" si="215"/>
        <v>peanuts_g_2_OtherRowESA12a</v>
      </c>
      <c r="D2694">
        <v>904</v>
      </c>
      <c r="E2694">
        <v>904</v>
      </c>
      <c r="F2694">
        <v>0</v>
      </c>
      <c r="G2694">
        <v>0</v>
      </c>
      <c r="H2694">
        <v>0</v>
      </c>
      <c r="I2694">
        <v>0</v>
      </c>
      <c r="J2694">
        <v>0</v>
      </c>
      <c r="K2694">
        <v>0</v>
      </c>
      <c r="L2694">
        <v>914</v>
      </c>
      <c r="M2694">
        <v>0</v>
      </c>
      <c r="N2694">
        <f>VLOOKUP(C2694,'Original PWC Results'!C:E,3,FALSE)</f>
        <v>951</v>
      </c>
      <c r="O2694">
        <f t="shared" si="213"/>
        <v>0.95057833859095686</v>
      </c>
      <c r="R2694">
        <f t="shared" si="214"/>
        <v>11</v>
      </c>
      <c r="S2694">
        <f t="shared" si="216"/>
        <v>19</v>
      </c>
    </row>
    <row r="2695" spans="1:19" x14ac:dyDescent="0.3">
      <c r="A2695">
        <f t="shared" si="217"/>
        <v>2694</v>
      </c>
      <c r="B2695" t="s">
        <v>5459</v>
      </c>
      <c r="C2695" t="str">
        <f t="shared" si="215"/>
        <v>peanuts_g_2_OtherRowESA12b</v>
      </c>
      <c r="D2695">
        <v>997</v>
      </c>
      <c r="E2695">
        <v>997</v>
      </c>
      <c r="F2695">
        <v>0</v>
      </c>
      <c r="G2695">
        <v>0</v>
      </c>
      <c r="H2695">
        <v>0</v>
      </c>
      <c r="I2695">
        <v>0</v>
      </c>
      <c r="J2695">
        <v>0</v>
      </c>
      <c r="K2695">
        <v>0</v>
      </c>
      <c r="L2695">
        <v>1010</v>
      </c>
      <c r="M2695">
        <v>0</v>
      </c>
      <c r="N2695">
        <f>VLOOKUP(C2695,'Original PWC Results'!C:E,3,FALSE)</f>
        <v>1037</v>
      </c>
      <c r="O2695">
        <f t="shared" si="213"/>
        <v>0.96142719382835107</v>
      </c>
      <c r="R2695">
        <f t="shared" si="214"/>
        <v>11</v>
      </c>
      <c r="S2695">
        <f t="shared" si="216"/>
        <v>19</v>
      </c>
    </row>
    <row r="2696" spans="1:19" x14ac:dyDescent="0.3">
      <c r="A2696">
        <f t="shared" si="217"/>
        <v>2695</v>
      </c>
      <c r="B2696" t="s">
        <v>5460</v>
      </c>
      <c r="C2696" t="str">
        <f t="shared" si="215"/>
        <v>peanuts_g_2_OtherRowESA13</v>
      </c>
      <c r="D2696">
        <v>1558</v>
      </c>
      <c r="E2696">
        <v>1558</v>
      </c>
      <c r="F2696">
        <v>0</v>
      </c>
      <c r="G2696">
        <v>0</v>
      </c>
      <c r="H2696">
        <v>0</v>
      </c>
      <c r="I2696">
        <v>0</v>
      </c>
      <c r="J2696">
        <v>0</v>
      </c>
      <c r="K2696">
        <v>0</v>
      </c>
      <c r="L2696">
        <v>1564</v>
      </c>
      <c r="M2696">
        <v>0</v>
      </c>
      <c r="N2696">
        <f>VLOOKUP(C2696,'Original PWC Results'!C:E,3,FALSE)</f>
        <v>1701</v>
      </c>
      <c r="O2696">
        <f t="shared" si="213"/>
        <v>0.9159318048206937</v>
      </c>
      <c r="R2696">
        <f t="shared" si="214"/>
        <v>11</v>
      </c>
      <c r="S2696">
        <f t="shared" si="216"/>
        <v>19</v>
      </c>
    </row>
    <row r="2697" spans="1:19" x14ac:dyDescent="0.3">
      <c r="A2697">
        <f t="shared" si="217"/>
        <v>2696</v>
      </c>
      <c r="B2697" t="s">
        <v>5461</v>
      </c>
      <c r="C2697" t="str">
        <f t="shared" si="215"/>
        <v>peanuts_g_2_OtherRowESA14</v>
      </c>
      <c r="D2697">
        <v>992</v>
      </c>
      <c r="E2697">
        <v>992</v>
      </c>
      <c r="F2697">
        <v>0</v>
      </c>
      <c r="G2697">
        <v>0</v>
      </c>
      <c r="H2697">
        <v>0</v>
      </c>
      <c r="I2697">
        <v>0</v>
      </c>
      <c r="J2697">
        <v>0</v>
      </c>
      <c r="K2697">
        <v>0</v>
      </c>
      <c r="L2697">
        <v>1004</v>
      </c>
      <c r="M2697">
        <v>0</v>
      </c>
      <c r="N2697">
        <f>VLOOKUP(C2697,'Original PWC Results'!C:E,3,FALSE)</f>
        <v>1033</v>
      </c>
      <c r="O2697">
        <f t="shared" si="213"/>
        <v>0.96030977734753142</v>
      </c>
      <c r="R2697">
        <f t="shared" si="214"/>
        <v>11</v>
      </c>
      <c r="S2697">
        <f t="shared" si="216"/>
        <v>19</v>
      </c>
    </row>
    <row r="2698" spans="1:19" x14ac:dyDescent="0.3">
      <c r="A2698">
        <f t="shared" si="217"/>
        <v>2697</v>
      </c>
      <c r="B2698" t="s">
        <v>5462</v>
      </c>
      <c r="C2698" t="str">
        <f t="shared" si="215"/>
        <v>peanuts_g_2_OtherRowESA15a</v>
      </c>
      <c r="D2698">
        <v>1477</v>
      </c>
      <c r="E2698">
        <v>1477</v>
      </c>
      <c r="F2698">
        <v>0</v>
      </c>
      <c r="G2698">
        <v>0</v>
      </c>
      <c r="H2698">
        <v>0</v>
      </c>
      <c r="I2698">
        <v>0</v>
      </c>
      <c r="J2698">
        <v>0</v>
      </c>
      <c r="K2698">
        <v>0</v>
      </c>
      <c r="L2698">
        <v>1485</v>
      </c>
      <c r="M2698">
        <v>0</v>
      </c>
      <c r="N2698">
        <f>VLOOKUP(C2698,'Original PWC Results'!C:E,3,FALSE)</f>
        <v>1503</v>
      </c>
      <c r="O2698">
        <f t="shared" si="213"/>
        <v>0.98270126413838987</v>
      </c>
      <c r="R2698">
        <f t="shared" si="214"/>
        <v>11</v>
      </c>
      <c r="S2698">
        <f t="shared" si="216"/>
        <v>19</v>
      </c>
    </row>
    <row r="2699" spans="1:19" x14ac:dyDescent="0.3">
      <c r="A2699">
        <f t="shared" si="217"/>
        <v>2698</v>
      </c>
      <c r="B2699" t="s">
        <v>5463</v>
      </c>
      <c r="C2699" t="str">
        <f t="shared" si="215"/>
        <v>peanuts_g_2_OtherRowESA15b</v>
      </c>
      <c r="D2699">
        <v>1418</v>
      </c>
      <c r="E2699">
        <v>1418</v>
      </c>
      <c r="F2699">
        <v>0</v>
      </c>
      <c r="G2699">
        <v>0</v>
      </c>
      <c r="H2699">
        <v>0</v>
      </c>
      <c r="I2699">
        <v>0</v>
      </c>
      <c r="J2699">
        <v>0</v>
      </c>
      <c r="K2699">
        <v>0</v>
      </c>
      <c r="L2699">
        <v>1427</v>
      </c>
      <c r="M2699">
        <v>0</v>
      </c>
      <c r="N2699">
        <f>VLOOKUP(C2699,'Original PWC Results'!C:E,3,FALSE)</f>
        <v>1509</v>
      </c>
      <c r="O2699">
        <f t="shared" si="213"/>
        <v>0.93969516235917827</v>
      </c>
      <c r="R2699">
        <f t="shared" si="214"/>
        <v>11</v>
      </c>
      <c r="S2699">
        <f t="shared" si="216"/>
        <v>19</v>
      </c>
    </row>
    <row r="2700" spans="1:19" x14ac:dyDescent="0.3">
      <c r="A2700">
        <f t="shared" si="217"/>
        <v>2699</v>
      </c>
      <c r="B2700" t="s">
        <v>5464</v>
      </c>
      <c r="C2700" t="str">
        <f t="shared" si="215"/>
        <v>peanuts_g_2_OtherRowESA16a</v>
      </c>
      <c r="D2700">
        <v>1003</v>
      </c>
      <c r="E2700">
        <v>1003</v>
      </c>
      <c r="F2700">
        <v>0</v>
      </c>
      <c r="G2700">
        <v>0</v>
      </c>
      <c r="H2700">
        <v>0</v>
      </c>
      <c r="I2700">
        <v>0</v>
      </c>
      <c r="J2700">
        <v>0</v>
      </c>
      <c r="K2700">
        <v>0</v>
      </c>
      <c r="L2700">
        <v>1012</v>
      </c>
      <c r="M2700">
        <v>0</v>
      </c>
      <c r="N2700">
        <f>VLOOKUP(C2700,'Original PWC Results'!C:E,3,FALSE)</f>
        <v>1273</v>
      </c>
      <c r="O2700">
        <f t="shared" si="213"/>
        <v>0.78790259230164961</v>
      </c>
      <c r="R2700">
        <f t="shared" si="214"/>
        <v>11</v>
      </c>
      <c r="S2700">
        <f t="shared" si="216"/>
        <v>19</v>
      </c>
    </row>
    <row r="2701" spans="1:19" x14ac:dyDescent="0.3">
      <c r="A2701">
        <f t="shared" si="217"/>
        <v>2700</v>
      </c>
      <c r="B2701" t="s">
        <v>5465</v>
      </c>
      <c r="C2701" t="str">
        <f t="shared" si="215"/>
        <v>peanuts_g_2_OtherRowESA16b</v>
      </c>
      <c r="D2701">
        <v>1191</v>
      </c>
      <c r="E2701">
        <v>1191</v>
      </c>
      <c r="F2701">
        <v>0</v>
      </c>
      <c r="G2701">
        <v>0</v>
      </c>
      <c r="H2701">
        <v>0</v>
      </c>
      <c r="I2701">
        <v>0</v>
      </c>
      <c r="J2701">
        <v>0</v>
      </c>
      <c r="K2701">
        <v>0</v>
      </c>
      <c r="L2701">
        <v>1208</v>
      </c>
      <c r="M2701">
        <v>0</v>
      </c>
      <c r="N2701">
        <f>VLOOKUP(C2701,'Original PWC Results'!C:E,3,FALSE)</f>
        <v>1228</v>
      </c>
      <c r="O2701">
        <f t="shared" si="213"/>
        <v>0.96986970684039087</v>
      </c>
      <c r="R2701">
        <f t="shared" si="214"/>
        <v>11</v>
      </c>
      <c r="S2701">
        <f t="shared" si="216"/>
        <v>19</v>
      </c>
    </row>
    <row r="2702" spans="1:19" x14ac:dyDescent="0.3">
      <c r="A2702">
        <f t="shared" si="217"/>
        <v>2701</v>
      </c>
      <c r="B2702" t="s">
        <v>5466</v>
      </c>
      <c r="C2702" t="str">
        <f t="shared" si="215"/>
        <v>peanuts_g_2_OtherRowESA17a</v>
      </c>
      <c r="D2702">
        <v>817</v>
      </c>
      <c r="E2702">
        <v>817</v>
      </c>
      <c r="F2702">
        <v>0</v>
      </c>
      <c r="G2702">
        <v>0</v>
      </c>
      <c r="H2702">
        <v>0</v>
      </c>
      <c r="I2702">
        <v>0</v>
      </c>
      <c r="J2702">
        <v>0</v>
      </c>
      <c r="K2702">
        <v>0</v>
      </c>
      <c r="L2702">
        <v>842</v>
      </c>
      <c r="M2702">
        <v>0</v>
      </c>
      <c r="N2702">
        <f>VLOOKUP(C2702,'Original PWC Results'!C:E,3,FALSE)</f>
        <v>928</v>
      </c>
      <c r="O2702">
        <f t="shared" si="213"/>
        <v>0.88038793103448276</v>
      </c>
      <c r="R2702">
        <f t="shared" si="214"/>
        <v>11</v>
      </c>
      <c r="S2702">
        <f t="shared" si="216"/>
        <v>19</v>
      </c>
    </row>
    <row r="2703" spans="1:19" x14ac:dyDescent="0.3">
      <c r="A2703">
        <f t="shared" si="217"/>
        <v>2702</v>
      </c>
      <c r="B2703" t="s">
        <v>5467</v>
      </c>
      <c r="C2703" t="str">
        <f t="shared" si="215"/>
        <v>peanuts_g_2_OtherRowESA17b</v>
      </c>
      <c r="D2703">
        <v>447</v>
      </c>
      <c r="E2703">
        <v>447</v>
      </c>
      <c r="F2703">
        <v>0</v>
      </c>
      <c r="G2703">
        <v>0</v>
      </c>
      <c r="H2703">
        <v>0</v>
      </c>
      <c r="I2703">
        <v>0</v>
      </c>
      <c r="J2703">
        <v>0</v>
      </c>
      <c r="K2703">
        <v>0</v>
      </c>
      <c r="L2703">
        <v>455</v>
      </c>
      <c r="M2703">
        <v>0</v>
      </c>
      <c r="N2703">
        <f>VLOOKUP(C2703,'Original PWC Results'!C:E,3,FALSE)</f>
        <v>761</v>
      </c>
      <c r="O2703">
        <f t="shared" si="213"/>
        <v>0.58738501971090673</v>
      </c>
      <c r="R2703">
        <f t="shared" si="214"/>
        <v>11</v>
      </c>
      <c r="S2703">
        <f t="shared" si="216"/>
        <v>19</v>
      </c>
    </row>
    <row r="2704" spans="1:19" x14ac:dyDescent="0.3">
      <c r="A2704">
        <f t="shared" si="217"/>
        <v>2703</v>
      </c>
      <c r="B2704" t="s">
        <v>5468</v>
      </c>
      <c r="C2704" t="str">
        <f t="shared" si="215"/>
        <v>peanuts_g_2_OtherRowESA18a</v>
      </c>
      <c r="D2704">
        <v>481</v>
      </c>
      <c r="E2704">
        <v>481</v>
      </c>
      <c r="F2704">
        <v>0</v>
      </c>
      <c r="G2704">
        <v>0</v>
      </c>
      <c r="H2704">
        <v>0</v>
      </c>
      <c r="I2704">
        <v>0</v>
      </c>
      <c r="J2704">
        <v>0</v>
      </c>
      <c r="K2704">
        <v>0</v>
      </c>
      <c r="L2704">
        <v>484</v>
      </c>
      <c r="M2704">
        <v>0</v>
      </c>
      <c r="N2704">
        <f>VLOOKUP(C2704,'Original PWC Results'!C:E,3,FALSE)</f>
        <v>676</v>
      </c>
      <c r="O2704">
        <f t="shared" si="213"/>
        <v>0.71153846153846156</v>
      </c>
      <c r="R2704">
        <f t="shared" si="214"/>
        <v>11</v>
      </c>
      <c r="S2704">
        <f t="shared" si="216"/>
        <v>19</v>
      </c>
    </row>
    <row r="2705" spans="1:19" x14ac:dyDescent="0.3">
      <c r="A2705">
        <f t="shared" si="217"/>
        <v>2704</v>
      </c>
      <c r="B2705" t="s">
        <v>5469</v>
      </c>
      <c r="C2705" t="str">
        <f t="shared" si="215"/>
        <v>peanuts_g_2_OtherRowESA18b</v>
      </c>
      <c r="D2705">
        <v>411</v>
      </c>
      <c r="E2705">
        <v>411</v>
      </c>
      <c r="F2705">
        <v>0</v>
      </c>
      <c r="G2705">
        <v>0</v>
      </c>
      <c r="H2705">
        <v>0</v>
      </c>
      <c r="I2705">
        <v>0</v>
      </c>
      <c r="J2705">
        <v>0</v>
      </c>
      <c r="K2705">
        <v>0</v>
      </c>
      <c r="L2705">
        <v>416</v>
      </c>
      <c r="M2705">
        <v>0</v>
      </c>
      <c r="N2705">
        <f>VLOOKUP(C2705,'Original PWC Results'!C:E,3,FALSE)</f>
        <v>612</v>
      </c>
      <c r="O2705">
        <f t="shared" si="213"/>
        <v>0.67156862745098034</v>
      </c>
      <c r="R2705">
        <f t="shared" si="214"/>
        <v>11</v>
      </c>
      <c r="S2705">
        <f t="shared" si="216"/>
        <v>19</v>
      </c>
    </row>
    <row r="2706" spans="1:19" x14ac:dyDescent="0.3">
      <c r="A2706">
        <f t="shared" si="217"/>
        <v>2705</v>
      </c>
      <c r="B2706" t="s">
        <v>5470</v>
      </c>
      <c r="C2706" t="str">
        <f t="shared" si="215"/>
        <v>peanuts_g_2_OtherRowESA20a</v>
      </c>
      <c r="D2706">
        <v>519</v>
      </c>
      <c r="E2706">
        <v>519</v>
      </c>
      <c r="F2706">
        <v>0</v>
      </c>
      <c r="G2706">
        <v>0</v>
      </c>
      <c r="H2706">
        <v>0</v>
      </c>
      <c r="I2706">
        <v>0</v>
      </c>
      <c r="J2706">
        <v>0</v>
      </c>
      <c r="K2706">
        <v>0</v>
      </c>
      <c r="L2706">
        <v>521</v>
      </c>
      <c r="M2706">
        <v>0</v>
      </c>
      <c r="N2706">
        <f>VLOOKUP(C2706,'Original PWC Results'!C:E,3,FALSE)</f>
        <v>531</v>
      </c>
      <c r="O2706">
        <f t="shared" si="213"/>
        <v>0.97740112994350281</v>
      </c>
      <c r="R2706">
        <f t="shared" si="214"/>
        <v>11</v>
      </c>
      <c r="S2706">
        <f t="shared" si="216"/>
        <v>19</v>
      </c>
    </row>
    <row r="2707" spans="1:19" x14ac:dyDescent="0.3">
      <c r="A2707">
        <f t="shared" si="217"/>
        <v>2706</v>
      </c>
      <c r="B2707" t="s">
        <v>5471</v>
      </c>
      <c r="C2707" t="str">
        <f t="shared" si="215"/>
        <v>peanuts_g_2_OtherRowESA20b</v>
      </c>
      <c r="D2707">
        <v>707</v>
      </c>
      <c r="E2707">
        <v>707</v>
      </c>
      <c r="F2707">
        <v>0</v>
      </c>
      <c r="G2707">
        <v>0</v>
      </c>
      <c r="H2707">
        <v>0</v>
      </c>
      <c r="I2707">
        <v>0</v>
      </c>
      <c r="J2707">
        <v>0</v>
      </c>
      <c r="K2707">
        <v>0</v>
      </c>
      <c r="L2707">
        <v>710</v>
      </c>
      <c r="M2707">
        <v>0</v>
      </c>
      <c r="N2707">
        <f>VLOOKUP(C2707,'Original PWC Results'!C:E,3,FALSE)</f>
        <v>718</v>
      </c>
      <c r="O2707">
        <f t="shared" si="213"/>
        <v>0.98467966573816157</v>
      </c>
      <c r="R2707">
        <f t="shared" si="214"/>
        <v>11</v>
      </c>
      <c r="S2707">
        <f t="shared" si="216"/>
        <v>19</v>
      </c>
    </row>
    <row r="2708" spans="1:19" x14ac:dyDescent="0.3">
      <c r="A2708">
        <f t="shared" si="217"/>
        <v>2707</v>
      </c>
      <c r="B2708" t="s">
        <v>5472</v>
      </c>
      <c r="C2708" t="str">
        <f t="shared" si="215"/>
        <v>pistachiosCA_g_2_OrchardESA18a</v>
      </c>
      <c r="D2708">
        <v>776</v>
      </c>
      <c r="E2708">
        <v>776</v>
      </c>
      <c r="F2708">
        <v>0</v>
      </c>
      <c r="G2708">
        <v>0</v>
      </c>
      <c r="H2708">
        <v>0</v>
      </c>
      <c r="I2708">
        <v>0</v>
      </c>
      <c r="J2708">
        <v>0</v>
      </c>
      <c r="K2708">
        <v>0</v>
      </c>
      <c r="L2708">
        <v>777</v>
      </c>
      <c r="M2708">
        <v>0</v>
      </c>
      <c r="N2708">
        <f>VLOOKUP(C2708,'Original PWC Results'!C:E,3,FALSE)</f>
        <v>1442</v>
      </c>
      <c r="O2708">
        <f t="shared" si="213"/>
        <v>0.53814147018030511</v>
      </c>
      <c r="R2708">
        <f t="shared" si="214"/>
        <v>16</v>
      </c>
      <c r="S2708">
        <f t="shared" si="216"/>
        <v>24</v>
      </c>
    </row>
    <row r="2709" spans="1:19" x14ac:dyDescent="0.3">
      <c r="A2709">
        <f t="shared" si="217"/>
        <v>2708</v>
      </c>
      <c r="B2709" t="s">
        <v>5473</v>
      </c>
      <c r="C2709" t="str">
        <f t="shared" si="215"/>
        <v>pistachiosCA_g_2_OrchardESA18b</v>
      </c>
      <c r="D2709">
        <v>1092</v>
      </c>
      <c r="E2709">
        <v>1092</v>
      </c>
      <c r="F2709">
        <v>0</v>
      </c>
      <c r="G2709">
        <v>0</v>
      </c>
      <c r="H2709">
        <v>0</v>
      </c>
      <c r="I2709">
        <v>0</v>
      </c>
      <c r="J2709">
        <v>0</v>
      </c>
      <c r="K2709">
        <v>0</v>
      </c>
      <c r="L2709">
        <v>1094</v>
      </c>
      <c r="M2709">
        <v>0</v>
      </c>
      <c r="N2709">
        <f>VLOOKUP(C2709,'Original PWC Results'!C:E,3,FALSE)</f>
        <v>1358</v>
      </c>
      <c r="O2709">
        <f t="shared" si="213"/>
        <v>0.80412371134020622</v>
      </c>
      <c r="R2709">
        <f t="shared" si="214"/>
        <v>16</v>
      </c>
      <c r="S2709">
        <f t="shared" si="216"/>
        <v>24</v>
      </c>
    </row>
    <row r="2710" spans="1:19" x14ac:dyDescent="0.3">
      <c r="A2710">
        <f t="shared" si="217"/>
        <v>2709</v>
      </c>
      <c r="B2710" t="s">
        <v>5474</v>
      </c>
      <c r="C2710" t="str">
        <f t="shared" si="215"/>
        <v>pistachios_g_2_OrchardESA12a</v>
      </c>
      <c r="D2710">
        <v>1440</v>
      </c>
      <c r="E2710">
        <v>1440</v>
      </c>
      <c r="F2710">
        <v>0</v>
      </c>
      <c r="G2710">
        <v>0</v>
      </c>
      <c r="H2710">
        <v>0</v>
      </c>
      <c r="I2710">
        <v>0</v>
      </c>
      <c r="J2710">
        <v>0</v>
      </c>
      <c r="K2710">
        <v>0</v>
      </c>
      <c r="L2710">
        <v>1445</v>
      </c>
      <c r="M2710">
        <v>0</v>
      </c>
      <c r="N2710">
        <f>VLOOKUP(C2710,'Original PWC Results'!C:E,3,FALSE)</f>
        <v>1887</v>
      </c>
      <c r="O2710">
        <f t="shared" si="213"/>
        <v>0.76311605723370435</v>
      </c>
      <c r="R2710">
        <f t="shared" si="214"/>
        <v>14</v>
      </c>
      <c r="S2710">
        <f t="shared" si="216"/>
        <v>22</v>
      </c>
    </row>
    <row r="2711" spans="1:19" x14ac:dyDescent="0.3">
      <c r="A2711">
        <f t="shared" si="217"/>
        <v>2710</v>
      </c>
      <c r="B2711" t="s">
        <v>5475</v>
      </c>
      <c r="C2711" t="str">
        <f t="shared" si="215"/>
        <v>pistachios_g_2_OrchardESA12b</v>
      </c>
      <c r="D2711">
        <v>1393</v>
      </c>
      <c r="E2711">
        <v>1393</v>
      </c>
      <c r="F2711">
        <v>0</v>
      </c>
      <c r="G2711">
        <v>0</v>
      </c>
      <c r="H2711">
        <v>0</v>
      </c>
      <c r="I2711">
        <v>0</v>
      </c>
      <c r="J2711">
        <v>0</v>
      </c>
      <c r="K2711">
        <v>0</v>
      </c>
      <c r="L2711">
        <v>1402</v>
      </c>
      <c r="M2711">
        <v>0</v>
      </c>
      <c r="N2711">
        <f>VLOOKUP(C2711,'Original PWC Results'!C:E,3,FALSE)</f>
        <v>1870</v>
      </c>
      <c r="O2711">
        <f t="shared" si="213"/>
        <v>0.74491978609625664</v>
      </c>
      <c r="R2711">
        <f t="shared" si="214"/>
        <v>14</v>
      </c>
      <c r="S2711">
        <f t="shared" si="216"/>
        <v>22</v>
      </c>
    </row>
    <row r="2712" spans="1:19" x14ac:dyDescent="0.3">
      <c r="A2712">
        <f t="shared" si="217"/>
        <v>2711</v>
      </c>
      <c r="B2712" t="s">
        <v>5476</v>
      </c>
      <c r="C2712" t="str">
        <f t="shared" si="215"/>
        <v>pistachios_g_2_OrchardESA13</v>
      </c>
      <c r="D2712">
        <v>1523</v>
      </c>
      <c r="E2712">
        <v>1523</v>
      </c>
      <c r="F2712">
        <v>0</v>
      </c>
      <c r="G2712">
        <v>0</v>
      </c>
      <c r="H2712">
        <v>0</v>
      </c>
      <c r="I2712">
        <v>0</v>
      </c>
      <c r="J2712">
        <v>0</v>
      </c>
      <c r="K2712">
        <v>0</v>
      </c>
      <c r="L2712">
        <v>1531</v>
      </c>
      <c r="M2712">
        <v>0</v>
      </c>
      <c r="N2712">
        <f>VLOOKUP(C2712,'Original PWC Results'!C:E,3,FALSE)</f>
        <v>1866</v>
      </c>
      <c r="O2712">
        <f t="shared" si="213"/>
        <v>0.8161843515541265</v>
      </c>
      <c r="R2712">
        <f t="shared" si="214"/>
        <v>14</v>
      </c>
      <c r="S2712">
        <f t="shared" si="216"/>
        <v>22</v>
      </c>
    </row>
    <row r="2713" spans="1:19" x14ac:dyDescent="0.3">
      <c r="A2713">
        <f t="shared" si="217"/>
        <v>2712</v>
      </c>
      <c r="B2713" t="s">
        <v>5477</v>
      </c>
      <c r="C2713" t="str">
        <f t="shared" si="215"/>
        <v>pistachios_g_2_OrchardESA14</v>
      </c>
      <c r="D2713">
        <v>1216</v>
      </c>
      <c r="E2713">
        <v>1216</v>
      </c>
      <c r="F2713">
        <v>0</v>
      </c>
      <c r="G2713">
        <v>0</v>
      </c>
      <c r="H2713">
        <v>0</v>
      </c>
      <c r="I2713">
        <v>0</v>
      </c>
      <c r="J2713">
        <v>0</v>
      </c>
      <c r="K2713">
        <v>0</v>
      </c>
      <c r="L2713">
        <v>1221</v>
      </c>
      <c r="M2713">
        <v>0</v>
      </c>
      <c r="N2713">
        <f>VLOOKUP(C2713,'Original PWC Results'!C:E,3,FALSE)</f>
        <v>1739</v>
      </c>
      <c r="O2713">
        <f t="shared" si="213"/>
        <v>0.699252443933295</v>
      </c>
      <c r="R2713">
        <f t="shared" si="214"/>
        <v>14</v>
      </c>
      <c r="S2713">
        <f t="shared" si="216"/>
        <v>22</v>
      </c>
    </row>
    <row r="2714" spans="1:19" x14ac:dyDescent="0.3">
      <c r="A2714">
        <f t="shared" si="217"/>
        <v>2713</v>
      </c>
      <c r="B2714" t="s">
        <v>5478</v>
      </c>
      <c r="C2714" t="str">
        <f t="shared" si="215"/>
        <v>pistachios_g_2_OrchardESA15a</v>
      </c>
      <c r="D2714">
        <v>1126</v>
      </c>
      <c r="E2714">
        <v>1126</v>
      </c>
      <c r="F2714">
        <v>0</v>
      </c>
      <c r="G2714">
        <v>0</v>
      </c>
      <c r="H2714">
        <v>0</v>
      </c>
      <c r="I2714">
        <v>0</v>
      </c>
      <c r="J2714">
        <v>0</v>
      </c>
      <c r="K2714">
        <v>0</v>
      </c>
      <c r="L2714">
        <v>1128</v>
      </c>
      <c r="M2714">
        <v>0</v>
      </c>
      <c r="N2714">
        <f>VLOOKUP(C2714,'Original PWC Results'!C:E,3,FALSE)</f>
        <v>1312</v>
      </c>
      <c r="O2714">
        <f t="shared" si="213"/>
        <v>0.85823170731707321</v>
      </c>
      <c r="R2714">
        <f t="shared" si="214"/>
        <v>14</v>
      </c>
      <c r="S2714">
        <f t="shared" si="216"/>
        <v>22</v>
      </c>
    </row>
    <row r="2715" spans="1:19" x14ac:dyDescent="0.3">
      <c r="A2715">
        <f t="shared" si="217"/>
        <v>2714</v>
      </c>
      <c r="B2715" t="s">
        <v>5479</v>
      </c>
      <c r="C2715" t="str">
        <f t="shared" si="215"/>
        <v>pistachios_g_2_OrchardESA15a</v>
      </c>
      <c r="D2715">
        <v>966</v>
      </c>
      <c r="E2715">
        <v>966</v>
      </c>
      <c r="F2715">
        <v>0</v>
      </c>
      <c r="G2715">
        <v>0</v>
      </c>
      <c r="H2715">
        <v>0</v>
      </c>
      <c r="I2715">
        <v>0</v>
      </c>
      <c r="J2715">
        <v>0</v>
      </c>
      <c r="K2715">
        <v>0</v>
      </c>
      <c r="L2715">
        <v>967</v>
      </c>
      <c r="M2715">
        <v>0</v>
      </c>
      <c r="N2715">
        <f>VLOOKUP(C2715,'Original PWC Results'!C:E,3,FALSE)</f>
        <v>1312</v>
      </c>
      <c r="O2715">
        <f t="shared" si="213"/>
        <v>0.73628048780487809</v>
      </c>
      <c r="R2715">
        <f t="shared" si="214"/>
        <v>14</v>
      </c>
      <c r="S2715">
        <f t="shared" si="216"/>
        <v>22</v>
      </c>
    </row>
    <row r="2716" spans="1:19" x14ac:dyDescent="0.3">
      <c r="A2716">
        <f t="shared" si="217"/>
        <v>2715</v>
      </c>
      <c r="B2716" t="s">
        <v>5480</v>
      </c>
      <c r="C2716" t="str">
        <f t="shared" si="215"/>
        <v>pistachios_g_2_OrchardESA16a</v>
      </c>
      <c r="D2716">
        <v>811</v>
      </c>
      <c r="E2716">
        <v>811</v>
      </c>
      <c r="F2716">
        <v>0</v>
      </c>
      <c r="G2716">
        <v>0</v>
      </c>
      <c r="H2716">
        <v>0</v>
      </c>
      <c r="I2716">
        <v>0</v>
      </c>
      <c r="J2716">
        <v>0</v>
      </c>
      <c r="K2716">
        <v>0</v>
      </c>
      <c r="L2716">
        <v>811</v>
      </c>
      <c r="M2716">
        <v>0</v>
      </c>
      <c r="N2716">
        <f>VLOOKUP(C2716,'Original PWC Results'!C:E,3,FALSE)</f>
        <v>1726</v>
      </c>
      <c r="O2716">
        <f t="shared" si="213"/>
        <v>0.4698725376593279</v>
      </c>
      <c r="R2716">
        <f t="shared" si="214"/>
        <v>14</v>
      </c>
      <c r="S2716">
        <f t="shared" si="216"/>
        <v>22</v>
      </c>
    </row>
    <row r="2717" spans="1:19" x14ac:dyDescent="0.3">
      <c r="A2717">
        <f t="shared" si="217"/>
        <v>2716</v>
      </c>
      <c r="B2717" t="s">
        <v>5481</v>
      </c>
      <c r="C2717" t="str">
        <f t="shared" si="215"/>
        <v>pistachios_g_2_OrchardESA16b</v>
      </c>
      <c r="D2717">
        <v>125</v>
      </c>
      <c r="E2717">
        <v>125</v>
      </c>
      <c r="F2717">
        <v>0</v>
      </c>
      <c r="G2717">
        <v>0</v>
      </c>
      <c r="H2717">
        <v>0</v>
      </c>
      <c r="I2717">
        <v>0</v>
      </c>
      <c r="J2717">
        <v>0</v>
      </c>
      <c r="K2717">
        <v>0</v>
      </c>
      <c r="L2717">
        <v>125</v>
      </c>
      <c r="M2717">
        <v>0</v>
      </c>
      <c r="N2717">
        <f>VLOOKUP(C2717,'Original PWC Results'!C:E,3,FALSE)</f>
        <v>1759</v>
      </c>
      <c r="O2717">
        <f t="shared" si="213"/>
        <v>7.1063104036384314E-2</v>
      </c>
      <c r="R2717">
        <f t="shared" si="214"/>
        <v>14</v>
      </c>
      <c r="S2717">
        <f t="shared" si="216"/>
        <v>22</v>
      </c>
    </row>
    <row r="2718" spans="1:19" x14ac:dyDescent="0.3">
      <c r="A2718">
        <f t="shared" si="217"/>
        <v>2717</v>
      </c>
      <c r="B2718" t="s">
        <v>5482</v>
      </c>
      <c r="C2718" t="str">
        <f t="shared" si="215"/>
        <v>pistachios_g_2_OrchardESA17a</v>
      </c>
      <c r="D2718">
        <v>1956</v>
      </c>
      <c r="E2718">
        <v>1956</v>
      </c>
      <c r="F2718">
        <v>0</v>
      </c>
      <c r="G2718">
        <v>0</v>
      </c>
      <c r="H2718">
        <v>0</v>
      </c>
      <c r="I2718">
        <v>0</v>
      </c>
      <c r="J2718">
        <v>0</v>
      </c>
      <c r="K2718">
        <v>0</v>
      </c>
      <c r="L2718">
        <v>1977</v>
      </c>
      <c r="M2718">
        <v>0</v>
      </c>
      <c r="N2718">
        <f>VLOOKUP(C2718,'Original PWC Results'!C:E,3,FALSE)</f>
        <v>2186</v>
      </c>
      <c r="O2718">
        <f t="shared" si="213"/>
        <v>0.89478499542543455</v>
      </c>
      <c r="R2718">
        <f t="shared" si="214"/>
        <v>14</v>
      </c>
      <c r="S2718">
        <f t="shared" si="216"/>
        <v>22</v>
      </c>
    </row>
    <row r="2719" spans="1:19" x14ac:dyDescent="0.3">
      <c r="A2719">
        <f t="shared" si="217"/>
        <v>2718</v>
      </c>
      <c r="B2719" t="s">
        <v>5483</v>
      </c>
      <c r="C2719" t="str">
        <f t="shared" si="215"/>
        <v>pistachios_g_2_OrchardESA17b</v>
      </c>
      <c r="D2719">
        <v>679</v>
      </c>
      <c r="E2719">
        <v>679</v>
      </c>
      <c r="F2719">
        <v>0</v>
      </c>
      <c r="G2719">
        <v>0</v>
      </c>
      <c r="H2719">
        <v>0</v>
      </c>
      <c r="I2719">
        <v>0</v>
      </c>
      <c r="J2719">
        <v>0</v>
      </c>
      <c r="K2719">
        <v>0</v>
      </c>
      <c r="L2719">
        <v>687</v>
      </c>
      <c r="M2719">
        <v>0</v>
      </c>
      <c r="N2719">
        <f>VLOOKUP(C2719,'Original PWC Results'!C:E,3,FALSE)</f>
        <v>982</v>
      </c>
      <c r="O2719">
        <f t="shared" si="213"/>
        <v>0.69144602851323833</v>
      </c>
      <c r="R2719">
        <f t="shared" si="214"/>
        <v>14</v>
      </c>
      <c r="S2719">
        <f t="shared" si="216"/>
        <v>22</v>
      </c>
    </row>
    <row r="2720" spans="1:19" x14ac:dyDescent="0.3">
      <c r="A2720">
        <f t="shared" si="217"/>
        <v>2719</v>
      </c>
      <c r="B2720" t="s">
        <v>5484</v>
      </c>
      <c r="C2720" t="str">
        <f t="shared" si="215"/>
        <v>pistachios_g_2_OrchardESA18a</v>
      </c>
      <c r="D2720">
        <v>923</v>
      </c>
      <c r="E2720">
        <v>923</v>
      </c>
      <c r="F2720">
        <v>0</v>
      </c>
      <c r="G2720">
        <v>0</v>
      </c>
      <c r="H2720">
        <v>0</v>
      </c>
      <c r="I2720">
        <v>0</v>
      </c>
      <c r="J2720">
        <v>0</v>
      </c>
      <c r="K2720">
        <v>0</v>
      </c>
      <c r="L2720">
        <v>925</v>
      </c>
      <c r="M2720">
        <v>0</v>
      </c>
      <c r="N2720">
        <f>VLOOKUP(C2720,'Original PWC Results'!C:E,3,FALSE)</f>
        <v>2243</v>
      </c>
      <c r="O2720">
        <f t="shared" si="213"/>
        <v>0.41150245207311636</v>
      </c>
      <c r="R2720">
        <f t="shared" si="214"/>
        <v>14</v>
      </c>
      <c r="S2720">
        <f t="shared" si="216"/>
        <v>22</v>
      </c>
    </row>
    <row r="2721" spans="1:19" x14ac:dyDescent="0.3">
      <c r="A2721">
        <f t="shared" si="217"/>
        <v>2720</v>
      </c>
      <c r="B2721" t="s">
        <v>5485</v>
      </c>
      <c r="C2721" t="str">
        <f t="shared" si="215"/>
        <v>pistachios_g_2_OrchardESA18b</v>
      </c>
      <c r="D2721">
        <v>1177</v>
      </c>
      <c r="E2721">
        <v>1177</v>
      </c>
      <c r="F2721">
        <v>0</v>
      </c>
      <c r="G2721">
        <v>0</v>
      </c>
      <c r="H2721">
        <v>0</v>
      </c>
      <c r="I2721">
        <v>0</v>
      </c>
      <c r="J2721">
        <v>0</v>
      </c>
      <c r="K2721">
        <v>0</v>
      </c>
      <c r="L2721">
        <v>1179</v>
      </c>
      <c r="M2721">
        <v>0</v>
      </c>
      <c r="N2721">
        <f>VLOOKUP(C2721,'Original PWC Results'!C:E,3,FALSE)</f>
        <v>1726</v>
      </c>
      <c r="O2721">
        <f t="shared" si="213"/>
        <v>0.68192352259559674</v>
      </c>
      <c r="R2721">
        <f t="shared" si="214"/>
        <v>14</v>
      </c>
      <c r="S2721">
        <f t="shared" si="216"/>
        <v>22</v>
      </c>
    </row>
    <row r="2722" spans="1:19" x14ac:dyDescent="0.3">
      <c r="A2722">
        <f t="shared" si="217"/>
        <v>2721</v>
      </c>
      <c r="B2722" t="s">
        <v>5486</v>
      </c>
      <c r="C2722" t="str">
        <f t="shared" si="215"/>
        <v>pistachios_g_2_OrchardESA19a</v>
      </c>
      <c r="D2722">
        <v>1025</v>
      </c>
      <c r="E2722">
        <v>1025</v>
      </c>
      <c r="F2722">
        <v>0</v>
      </c>
      <c r="G2722">
        <v>0</v>
      </c>
      <c r="H2722">
        <v>0</v>
      </c>
      <c r="I2722">
        <v>0</v>
      </c>
      <c r="J2722">
        <v>0</v>
      </c>
      <c r="K2722">
        <v>0</v>
      </c>
      <c r="L2722">
        <v>1035</v>
      </c>
      <c r="M2722">
        <v>0</v>
      </c>
      <c r="N2722">
        <f>VLOOKUP(C2722,'Original PWC Results'!C:E,3,FALSE)</f>
        <v>1326</v>
      </c>
      <c r="O2722">
        <f t="shared" si="213"/>
        <v>0.77300150829562597</v>
      </c>
      <c r="R2722">
        <f t="shared" si="214"/>
        <v>14</v>
      </c>
      <c r="S2722">
        <f t="shared" si="216"/>
        <v>22</v>
      </c>
    </row>
    <row r="2723" spans="1:19" x14ac:dyDescent="0.3">
      <c r="A2723">
        <f t="shared" si="217"/>
        <v>2722</v>
      </c>
      <c r="B2723" t="s">
        <v>5487</v>
      </c>
      <c r="C2723" t="str">
        <f t="shared" si="215"/>
        <v>pistachios_g_2_OrchardESA19b</v>
      </c>
      <c r="D2723">
        <v>1038</v>
      </c>
      <c r="E2723">
        <v>1038</v>
      </c>
      <c r="F2723">
        <v>0</v>
      </c>
      <c r="G2723">
        <v>0</v>
      </c>
      <c r="H2723">
        <v>0</v>
      </c>
      <c r="I2723">
        <v>0</v>
      </c>
      <c r="J2723">
        <v>0</v>
      </c>
      <c r="K2723">
        <v>0</v>
      </c>
      <c r="L2723">
        <v>1044</v>
      </c>
      <c r="M2723">
        <v>0</v>
      </c>
      <c r="N2723">
        <f>VLOOKUP(C2723,'Original PWC Results'!C:E,3,FALSE)</f>
        <v>1232</v>
      </c>
      <c r="O2723">
        <f t="shared" si="213"/>
        <v>0.84253246753246758</v>
      </c>
      <c r="R2723">
        <f t="shared" si="214"/>
        <v>14</v>
      </c>
      <c r="S2723">
        <f t="shared" si="216"/>
        <v>22</v>
      </c>
    </row>
    <row r="2724" spans="1:19" x14ac:dyDescent="0.3">
      <c r="A2724">
        <f t="shared" si="217"/>
        <v>2723</v>
      </c>
      <c r="B2724" t="s">
        <v>5488</v>
      </c>
      <c r="C2724" t="str">
        <f t="shared" si="215"/>
        <v>pomes_g_2_OrchardESA1</v>
      </c>
      <c r="D2724">
        <v>679</v>
      </c>
      <c r="E2724">
        <v>679</v>
      </c>
      <c r="F2724">
        <v>0</v>
      </c>
      <c r="G2724">
        <v>0</v>
      </c>
      <c r="H2724">
        <v>0</v>
      </c>
      <c r="I2724">
        <v>0</v>
      </c>
      <c r="J2724">
        <v>0</v>
      </c>
      <c r="K2724">
        <v>0</v>
      </c>
      <c r="L2724">
        <v>692</v>
      </c>
      <c r="M2724">
        <v>0</v>
      </c>
      <c r="N2724">
        <f>VLOOKUP(C2724,'Original PWC Results'!C:E,3,FALSE)</f>
        <v>846</v>
      </c>
      <c r="O2724">
        <f t="shared" si="213"/>
        <v>0.80260047281323876</v>
      </c>
      <c r="R2724">
        <f t="shared" si="214"/>
        <v>9</v>
      </c>
      <c r="S2724">
        <f t="shared" si="216"/>
        <v>17</v>
      </c>
    </row>
    <row r="2725" spans="1:19" x14ac:dyDescent="0.3">
      <c r="A2725">
        <f t="shared" si="217"/>
        <v>2724</v>
      </c>
      <c r="B2725" t="s">
        <v>5489</v>
      </c>
      <c r="C2725" t="str">
        <f t="shared" si="215"/>
        <v>pomes_g_2_OrchardESA2</v>
      </c>
      <c r="D2725">
        <v>636</v>
      </c>
      <c r="E2725">
        <v>636</v>
      </c>
      <c r="F2725">
        <v>0</v>
      </c>
      <c r="G2725">
        <v>0</v>
      </c>
      <c r="H2725">
        <v>0</v>
      </c>
      <c r="I2725">
        <v>0</v>
      </c>
      <c r="J2725">
        <v>0</v>
      </c>
      <c r="K2725">
        <v>0</v>
      </c>
      <c r="L2725">
        <v>648</v>
      </c>
      <c r="M2725">
        <v>0</v>
      </c>
      <c r="N2725">
        <f>VLOOKUP(C2725,'Original PWC Results'!C:E,3,FALSE)</f>
        <v>676</v>
      </c>
      <c r="O2725">
        <f t="shared" si="213"/>
        <v>0.94082840236686394</v>
      </c>
      <c r="R2725">
        <f t="shared" si="214"/>
        <v>9</v>
      </c>
      <c r="S2725">
        <f t="shared" si="216"/>
        <v>17</v>
      </c>
    </row>
    <row r="2726" spans="1:19" x14ac:dyDescent="0.3">
      <c r="A2726">
        <f t="shared" si="217"/>
        <v>2725</v>
      </c>
      <c r="B2726" t="s">
        <v>5490</v>
      </c>
      <c r="C2726" t="str">
        <f t="shared" si="215"/>
        <v>pomes_g_2_OrchardESA3</v>
      </c>
      <c r="D2726">
        <v>1427</v>
      </c>
      <c r="E2726">
        <v>1427</v>
      </c>
      <c r="F2726">
        <v>0</v>
      </c>
      <c r="G2726">
        <v>0</v>
      </c>
      <c r="H2726">
        <v>0</v>
      </c>
      <c r="I2726">
        <v>0</v>
      </c>
      <c r="J2726">
        <v>0</v>
      </c>
      <c r="K2726">
        <v>0</v>
      </c>
      <c r="L2726">
        <v>1430</v>
      </c>
      <c r="M2726">
        <v>0</v>
      </c>
      <c r="N2726">
        <f>VLOOKUP(C2726,'Original PWC Results'!C:E,3,FALSE)</f>
        <v>2107</v>
      </c>
      <c r="O2726">
        <f t="shared" ref="O2726:O2789" si="218">E2726/N2726</f>
        <v>0.67726625533934504</v>
      </c>
      <c r="R2726">
        <f t="shared" ref="R2726:R2789" si="219">SEARCH("run",B2726)</f>
        <v>9</v>
      </c>
      <c r="S2726">
        <f t="shared" si="216"/>
        <v>17</v>
      </c>
    </row>
    <row r="2727" spans="1:19" x14ac:dyDescent="0.3">
      <c r="A2727">
        <f t="shared" si="217"/>
        <v>2726</v>
      </c>
      <c r="B2727" t="s">
        <v>5491</v>
      </c>
      <c r="C2727" t="str">
        <f t="shared" si="215"/>
        <v>pomes_g_2_OrchardESA4</v>
      </c>
      <c r="D2727">
        <v>1230</v>
      </c>
      <c r="E2727">
        <v>1230</v>
      </c>
      <c r="F2727">
        <v>0</v>
      </c>
      <c r="G2727">
        <v>0</v>
      </c>
      <c r="H2727">
        <v>0</v>
      </c>
      <c r="I2727">
        <v>0</v>
      </c>
      <c r="J2727">
        <v>0</v>
      </c>
      <c r="K2727">
        <v>0</v>
      </c>
      <c r="L2727">
        <v>1250</v>
      </c>
      <c r="M2727">
        <v>0</v>
      </c>
      <c r="N2727">
        <f>VLOOKUP(C2727,'Original PWC Results'!C:E,3,FALSE)</f>
        <v>1454</v>
      </c>
      <c r="O2727">
        <f t="shared" si="218"/>
        <v>0.84594222833562582</v>
      </c>
      <c r="R2727">
        <f t="shared" si="219"/>
        <v>9</v>
      </c>
      <c r="S2727">
        <f t="shared" si="216"/>
        <v>17</v>
      </c>
    </row>
    <row r="2728" spans="1:19" x14ac:dyDescent="0.3">
      <c r="A2728">
        <f t="shared" si="217"/>
        <v>2727</v>
      </c>
      <c r="B2728" t="s">
        <v>5492</v>
      </c>
      <c r="C2728" t="str">
        <f t="shared" si="215"/>
        <v>pomes_g_2_OrchardESA5</v>
      </c>
      <c r="D2728">
        <v>774</v>
      </c>
      <c r="E2728">
        <v>774</v>
      </c>
      <c r="F2728">
        <v>0</v>
      </c>
      <c r="G2728">
        <v>0</v>
      </c>
      <c r="H2728">
        <v>0</v>
      </c>
      <c r="I2728">
        <v>0</v>
      </c>
      <c r="J2728">
        <v>0</v>
      </c>
      <c r="K2728">
        <v>0</v>
      </c>
      <c r="L2728">
        <v>798</v>
      </c>
      <c r="M2728">
        <v>0</v>
      </c>
      <c r="N2728">
        <f>VLOOKUP(C2728,'Original PWC Results'!C:E,3,FALSE)</f>
        <v>898</v>
      </c>
      <c r="O2728">
        <f t="shared" si="218"/>
        <v>0.86191536748329622</v>
      </c>
      <c r="R2728">
        <f t="shared" si="219"/>
        <v>9</v>
      </c>
      <c r="S2728">
        <f t="shared" si="216"/>
        <v>17</v>
      </c>
    </row>
    <row r="2729" spans="1:19" x14ac:dyDescent="0.3">
      <c r="A2729">
        <f t="shared" si="217"/>
        <v>2728</v>
      </c>
      <c r="B2729" t="s">
        <v>5493</v>
      </c>
      <c r="C2729" t="str">
        <f t="shared" si="215"/>
        <v>pomes_g_2_OrchardESA6</v>
      </c>
      <c r="D2729">
        <v>947</v>
      </c>
      <c r="E2729">
        <v>947</v>
      </c>
      <c r="F2729">
        <v>0</v>
      </c>
      <c r="G2729">
        <v>0</v>
      </c>
      <c r="H2729">
        <v>0</v>
      </c>
      <c r="I2729">
        <v>0</v>
      </c>
      <c r="J2729">
        <v>0</v>
      </c>
      <c r="K2729">
        <v>0</v>
      </c>
      <c r="L2729">
        <v>955</v>
      </c>
      <c r="M2729">
        <v>0</v>
      </c>
      <c r="N2729">
        <f>VLOOKUP(C2729,'Original PWC Results'!C:E,3,FALSE)</f>
        <v>1221</v>
      </c>
      <c r="O2729">
        <f t="shared" si="218"/>
        <v>0.77559377559377563</v>
      </c>
      <c r="R2729">
        <f t="shared" si="219"/>
        <v>9</v>
      </c>
      <c r="S2729">
        <f t="shared" si="216"/>
        <v>17</v>
      </c>
    </row>
    <row r="2730" spans="1:19" x14ac:dyDescent="0.3">
      <c r="A2730">
        <f t="shared" si="217"/>
        <v>2729</v>
      </c>
      <c r="B2730" t="s">
        <v>5494</v>
      </c>
      <c r="C2730" t="str">
        <f t="shared" si="215"/>
        <v>pomes_g_2_OrchardESA7</v>
      </c>
      <c r="D2730">
        <v>886</v>
      </c>
      <c r="E2730">
        <v>886</v>
      </c>
      <c r="F2730">
        <v>0</v>
      </c>
      <c r="G2730">
        <v>0</v>
      </c>
      <c r="H2730">
        <v>0</v>
      </c>
      <c r="I2730">
        <v>0</v>
      </c>
      <c r="J2730">
        <v>0</v>
      </c>
      <c r="K2730">
        <v>0</v>
      </c>
      <c r="L2730">
        <v>984</v>
      </c>
      <c r="M2730">
        <v>0</v>
      </c>
      <c r="N2730">
        <f>VLOOKUP(C2730,'Original PWC Results'!C:E,3,FALSE)</f>
        <v>1001</v>
      </c>
      <c r="O2730">
        <f t="shared" si="218"/>
        <v>0.88511488511488512</v>
      </c>
      <c r="R2730">
        <f t="shared" si="219"/>
        <v>9</v>
      </c>
      <c r="S2730">
        <f t="shared" si="216"/>
        <v>17</v>
      </c>
    </row>
    <row r="2731" spans="1:19" x14ac:dyDescent="0.3">
      <c r="A2731">
        <f t="shared" si="217"/>
        <v>2730</v>
      </c>
      <c r="B2731" t="s">
        <v>5495</v>
      </c>
      <c r="C2731" t="str">
        <f t="shared" si="215"/>
        <v>pomes_g_2_OrchardESA8</v>
      </c>
      <c r="D2731">
        <v>787</v>
      </c>
      <c r="E2731">
        <v>787</v>
      </c>
      <c r="F2731">
        <v>0</v>
      </c>
      <c r="G2731">
        <v>0</v>
      </c>
      <c r="H2731">
        <v>0</v>
      </c>
      <c r="I2731">
        <v>0</v>
      </c>
      <c r="J2731">
        <v>0</v>
      </c>
      <c r="K2731">
        <v>0</v>
      </c>
      <c r="L2731">
        <v>789</v>
      </c>
      <c r="M2731">
        <v>0</v>
      </c>
      <c r="N2731">
        <f>VLOOKUP(C2731,'Original PWC Results'!C:E,3,FALSE)</f>
        <v>1218</v>
      </c>
      <c r="O2731">
        <f t="shared" si="218"/>
        <v>0.64614121510673239</v>
      </c>
      <c r="R2731">
        <f t="shared" si="219"/>
        <v>9</v>
      </c>
      <c r="S2731">
        <f t="shared" si="216"/>
        <v>17</v>
      </c>
    </row>
    <row r="2732" spans="1:19" x14ac:dyDescent="0.3">
      <c r="A2732">
        <f t="shared" si="217"/>
        <v>2731</v>
      </c>
      <c r="B2732" t="s">
        <v>5496</v>
      </c>
      <c r="C2732" t="str">
        <f t="shared" si="215"/>
        <v>pomes_g_2_OrchardESA9</v>
      </c>
      <c r="D2732">
        <v>1076</v>
      </c>
      <c r="E2732">
        <v>1076</v>
      </c>
      <c r="F2732">
        <v>0</v>
      </c>
      <c r="G2732">
        <v>0</v>
      </c>
      <c r="H2732">
        <v>0</v>
      </c>
      <c r="I2732">
        <v>0</v>
      </c>
      <c r="J2732">
        <v>0</v>
      </c>
      <c r="K2732">
        <v>0</v>
      </c>
      <c r="L2732">
        <v>1119</v>
      </c>
      <c r="M2732">
        <v>0</v>
      </c>
      <c r="N2732">
        <f>VLOOKUP(C2732,'Original PWC Results'!C:E,3,FALSE)</f>
        <v>1252</v>
      </c>
      <c r="O2732">
        <f t="shared" si="218"/>
        <v>0.85942492012779548</v>
      </c>
      <c r="R2732">
        <f t="shared" si="219"/>
        <v>9</v>
      </c>
      <c r="S2732">
        <f t="shared" si="216"/>
        <v>17</v>
      </c>
    </row>
    <row r="2733" spans="1:19" x14ac:dyDescent="0.3">
      <c r="A2733">
        <f t="shared" si="217"/>
        <v>2732</v>
      </c>
      <c r="B2733" t="s">
        <v>5497</v>
      </c>
      <c r="C2733" t="str">
        <f t="shared" si="215"/>
        <v>pomes_g_2_OrchardESA10a</v>
      </c>
      <c r="D2733">
        <v>558</v>
      </c>
      <c r="E2733">
        <v>558</v>
      </c>
      <c r="F2733">
        <v>0</v>
      </c>
      <c r="G2733">
        <v>0</v>
      </c>
      <c r="H2733">
        <v>0</v>
      </c>
      <c r="I2733">
        <v>0</v>
      </c>
      <c r="J2733">
        <v>0</v>
      </c>
      <c r="K2733">
        <v>0</v>
      </c>
      <c r="L2733">
        <v>566</v>
      </c>
      <c r="M2733">
        <v>0</v>
      </c>
      <c r="N2733">
        <f>VLOOKUP(C2733,'Original PWC Results'!C:E,3,FALSE)</f>
        <v>639</v>
      </c>
      <c r="O2733">
        <f t="shared" si="218"/>
        <v>0.87323943661971826</v>
      </c>
      <c r="R2733">
        <f t="shared" si="219"/>
        <v>9</v>
      </c>
      <c r="S2733">
        <f t="shared" si="216"/>
        <v>17</v>
      </c>
    </row>
    <row r="2734" spans="1:19" x14ac:dyDescent="0.3">
      <c r="A2734">
        <f t="shared" si="217"/>
        <v>2733</v>
      </c>
      <c r="B2734" t="s">
        <v>5498</v>
      </c>
      <c r="C2734" t="str">
        <f t="shared" si="215"/>
        <v>pomes_g_2_OrchardESA10b</v>
      </c>
      <c r="D2734">
        <v>599</v>
      </c>
      <c r="E2734">
        <v>599</v>
      </c>
      <c r="F2734">
        <v>0</v>
      </c>
      <c r="G2734">
        <v>0</v>
      </c>
      <c r="H2734">
        <v>0</v>
      </c>
      <c r="I2734">
        <v>0</v>
      </c>
      <c r="J2734">
        <v>0</v>
      </c>
      <c r="K2734">
        <v>0</v>
      </c>
      <c r="L2734">
        <v>610</v>
      </c>
      <c r="M2734">
        <v>0</v>
      </c>
      <c r="N2734">
        <f>VLOOKUP(C2734,'Original PWC Results'!C:E,3,FALSE)</f>
        <v>670</v>
      </c>
      <c r="O2734">
        <f t="shared" si="218"/>
        <v>0.89402985074626862</v>
      </c>
      <c r="R2734">
        <f t="shared" si="219"/>
        <v>9</v>
      </c>
      <c r="S2734">
        <f t="shared" si="216"/>
        <v>17</v>
      </c>
    </row>
    <row r="2735" spans="1:19" x14ac:dyDescent="0.3">
      <c r="A2735">
        <f t="shared" si="217"/>
        <v>2734</v>
      </c>
      <c r="B2735" t="s">
        <v>5499</v>
      </c>
      <c r="C2735" t="str">
        <f t="shared" si="215"/>
        <v>pomes_g_2_OrchardESA11a</v>
      </c>
      <c r="D2735">
        <v>971</v>
      </c>
      <c r="E2735">
        <v>971</v>
      </c>
      <c r="F2735">
        <v>0</v>
      </c>
      <c r="G2735">
        <v>0</v>
      </c>
      <c r="H2735">
        <v>0</v>
      </c>
      <c r="I2735">
        <v>0</v>
      </c>
      <c r="J2735">
        <v>0</v>
      </c>
      <c r="K2735">
        <v>0</v>
      </c>
      <c r="L2735">
        <v>973</v>
      </c>
      <c r="M2735">
        <v>0</v>
      </c>
      <c r="N2735">
        <f>VLOOKUP(C2735,'Original PWC Results'!C:E,3,FALSE)</f>
        <v>1038</v>
      </c>
      <c r="O2735">
        <f t="shared" si="218"/>
        <v>0.93545279383429669</v>
      </c>
      <c r="R2735">
        <f t="shared" si="219"/>
        <v>9</v>
      </c>
      <c r="S2735">
        <f t="shared" si="216"/>
        <v>17</v>
      </c>
    </row>
    <row r="2736" spans="1:19" x14ac:dyDescent="0.3">
      <c r="A2736">
        <f t="shared" si="217"/>
        <v>2735</v>
      </c>
      <c r="B2736" t="s">
        <v>5500</v>
      </c>
      <c r="C2736" t="str">
        <f t="shared" si="215"/>
        <v>pomes_g_2_OrchardESA11b</v>
      </c>
      <c r="D2736">
        <v>1095</v>
      </c>
      <c r="E2736">
        <v>1095</v>
      </c>
      <c r="F2736">
        <v>0</v>
      </c>
      <c r="G2736">
        <v>0</v>
      </c>
      <c r="H2736">
        <v>0</v>
      </c>
      <c r="I2736">
        <v>0</v>
      </c>
      <c r="J2736">
        <v>0</v>
      </c>
      <c r="K2736">
        <v>0</v>
      </c>
      <c r="L2736">
        <v>1098</v>
      </c>
      <c r="M2736">
        <v>0</v>
      </c>
      <c r="N2736">
        <f>VLOOKUP(C2736,'Original PWC Results'!C:E,3,FALSE)</f>
        <v>1383</v>
      </c>
      <c r="O2736">
        <f t="shared" si="218"/>
        <v>0.79175704989154017</v>
      </c>
      <c r="R2736">
        <f t="shared" si="219"/>
        <v>9</v>
      </c>
      <c r="S2736">
        <f t="shared" si="216"/>
        <v>17</v>
      </c>
    </row>
    <row r="2737" spans="1:19" x14ac:dyDescent="0.3">
      <c r="A2737">
        <f t="shared" si="217"/>
        <v>2736</v>
      </c>
      <c r="B2737" t="s">
        <v>5501</v>
      </c>
      <c r="C2737" t="str">
        <f t="shared" si="215"/>
        <v>pomes_g_2_OrchardESA12a</v>
      </c>
      <c r="D2737">
        <v>1001</v>
      </c>
      <c r="E2737">
        <v>1001</v>
      </c>
      <c r="F2737">
        <v>0</v>
      </c>
      <c r="G2737">
        <v>0</v>
      </c>
      <c r="H2737">
        <v>0</v>
      </c>
      <c r="I2737">
        <v>0</v>
      </c>
      <c r="J2737">
        <v>0</v>
      </c>
      <c r="K2737">
        <v>0</v>
      </c>
      <c r="L2737">
        <v>1005</v>
      </c>
      <c r="M2737">
        <v>0</v>
      </c>
      <c r="N2737">
        <f>VLOOKUP(C2737,'Original PWC Results'!C:E,3,FALSE)</f>
        <v>1194</v>
      </c>
      <c r="O2737">
        <f t="shared" si="218"/>
        <v>0.83835845896147398</v>
      </c>
      <c r="R2737">
        <f t="shared" si="219"/>
        <v>9</v>
      </c>
      <c r="S2737">
        <f t="shared" si="216"/>
        <v>17</v>
      </c>
    </row>
    <row r="2738" spans="1:19" x14ac:dyDescent="0.3">
      <c r="A2738">
        <f t="shared" si="217"/>
        <v>2737</v>
      </c>
      <c r="B2738" t="s">
        <v>5502</v>
      </c>
      <c r="C2738" t="str">
        <f t="shared" si="215"/>
        <v>pomes_g_2_OrchardESA12b</v>
      </c>
      <c r="D2738">
        <v>1060</v>
      </c>
      <c r="E2738">
        <v>1060</v>
      </c>
      <c r="F2738">
        <v>0</v>
      </c>
      <c r="G2738">
        <v>0</v>
      </c>
      <c r="H2738">
        <v>0</v>
      </c>
      <c r="I2738">
        <v>0</v>
      </c>
      <c r="J2738">
        <v>0</v>
      </c>
      <c r="K2738">
        <v>0</v>
      </c>
      <c r="L2738">
        <v>1066</v>
      </c>
      <c r="M2738">
        <v>0</v>
      </c>
      <c r="N2738">
        <f>VLOOKUP(C2738,'Original PWC Results'!C:E,3,FALSE)</f>
        <v>1147</v>
      </c>
      <c r="O2738">
        <f t="shared" si="218"/>
        <v>0.92414995640802089</v>
      </c>
      <c r="R2738">
        <f t="shared" si="219"/>
        <v>9</v>
      </c>
      <c r="S2738">
        <f t="shared" si="216"/>
        <v>17</v>
      </c>
    </row>
    <row r="2739" spans="1:19" x14ac:dyDescent="0.3">
      <c r="A2739">
        <f t="shared" si="217"/>
        <v>2738</v>
      </c>
      <c r="B2739" t="s">
        <v>5503</v>
      </c>
      <c r="C2739" t="str">
        <f t="shared" si="215"/>
        <v>pomes_g_2_OrchardESA13</v>
      </c>
      <c r="D2739">
        <v>877</v>
      </c>
      <c r="E2739">
        <v>877</v>
      </c>
      <c r="F2739">
        <v>0</v>
      </c>
      <c r="G2739">
        <v>0</v>
      </c>
      <c r="H2739">
        <v>0</v>
      </c>
      <c r="I2739">
        <v>0</v>
      </c>
      <c r="J2739">
        <v>0</v>
      </c>
      <c r="K2739">
        <v>0</v>
      </c>
      <c r="L2739">
        <v>881</v>
      </c>
      <c r="M2739">
        <v>0</v>
      </c>
      <c r="N2739">
        <f>VLOOKUP(C2739,'Original PWC Results'!C:E,3,FALSE)</f>
        <v>1559</v>
      </c>
      <c r="O2739">
        <f t="shared" si="218"/>
        <v>0.56254008980115455</v>
      </c>
      <c r="R2739">
        <f t="shared" si="219"/>
        <v>9</v>
      </c>
      <c r="S2739">
        <f t="shared" si="216"/>
        <v>17</v>
      </c>
    </row>
    <row r="2740" spans="1:19" x14ac:dyDescent="0.3">
      <c r="A2740">
        <f t="shared" si="217"/>
        <v>2739</v>
      </c>
      <c r="B2740" t="s">
        <v>5504</v>
      </c>
      <c r="C2740" t="str">
        <f t="shared" si="215"/>
        <v>pomes_g_2_OrchardESA14</v>
      </c>
      <c r="D2740">
        <v>1004</v>
      </c>
      <c r="E2740">
        <v>1004</v>
      </c>
      <c r="F2740">
        <v>0</v>
      </c>
      <c r="G2740">
        <v>0</v>
      </c>
      <c r="H2740">
        <v>0</v>
      </c>
      <c r="I2740">
        <v>0</v>
      </c>
      <c r="J2740">
        <v>0</v>
      </c>
      <c r="K2740">
        <v>0</v>
      </c>
      <c r="L2740">
        <v>1006</v>
      </c>
      <c r="M2740">
        <v>0</v>
      </c>
      <c r="N2740">
        <f>VLOOKUP(C2740,'Original PWC Results'!C:E,3,FALSE)</f>
        <v>1438</v>
      </c>
      <c r="O2740">
        <f t="shared" si="218"/>
        <v>0.69819193324061191</v>
      </c>
      <c r="R2740">
        <f t="shared" si="219"/>
        <v>9</v>
      </c>
      <c r="S2740">
        <f t="shared" si="216"/>
        <v>17</v>
      </c>
    </row>
    <row r="2741" spans="1:19" x14ac:dyDescent="0.3">
      <c r="A2741">
        <f t="shared" si="217"/>
        <v>2740</v>
      </c>
      <c r="B2741" t="s">
        <v>5505</v>
      </c>
      <c r="C2741" t="str">
        <f t="shared" si="215"/>
        <v>pomes_g_2_OrchardESA15a</v>
      </c>
      <c r="D2741">
        <v>930</v>
      </c>
      <c r="E2741">
        <v>930</v>
      </c>
      <c r="F2741">
        <v>0</v>
      </c>
      <c r="G2741">
        <v>0</v>
      </c>
      <c r="H2741">
        <v>0</v>
      </c>
      <c r="I2741">
        <v>0</v>
      </c>
      <c r="J2741">
        <v>0</v>
      </c>
      <c r="K2741">
        <v>0</v>
      </c>
      <c r="L2741">
        <v>931</v>
      </c>
      <c r="M2741">
        <v>0</v>
      </c>
      <c r="N2741">
        <f>VLOOKUP(C2741,'Original PWC Results'!C:E,3,FALSE)</f>
        <v>1185</v>
      </c>
      <c r="O2741">
        <f t="shared" si="218"/>
        <v>0.78481012658227844</v>
      </c>
      <c r="R2741">
        <f t="shared" si="219"/>
        <v>9</v>
      </c>
      <c r="S2741">
        <f t="shared" si="216"/>
        <v>17</v>
      </c>
    </row>
    <row r="2742" spans="1:19" x14ac:dyDescent="0.3">
      <c r="A2742">
        <f t="shared" si="217"/>
        <v>2741</v>
      </c>
      <c r="B2742" t="s">
        <v>5506</v>
      </c>
      <c r="C2742" t="str">
        <f t="shared" si="215"/>
        <v>pomes_g_2_OrchardESA15a</v>
      </c>
      <c r="D2742">
        <v>1611</v>
      </c>
      <c r="E2742">
        <v>1611</v>
      </c>
      <c r="F2742">
        <v>0</v>
      </c>
      <c r="G2742">
        <v>0</v>
      </c>
      <c r="H2742">
        <v>0</v>
      </c>
      <c r="I2742">
        <v>0</v>
      </c>
      <c r="J2742">
        <v>0</v>
      </c>
      <c r="K2742">
        <v>0</v>
      </c>
      <c r="L2742">
        <v>1611</v>
      </c>
      <c r="M2742">
        <v>0</v>
      </c>
      <c r="N2742">
        <f>VLOOKUP(C2742,'Original PWC Results'!C:E,3,FALSE)</f>
        <v>1185</v>
      </c>
      <c r="O2742">
        <f t="shared" si="218"/>
        <v>1.3594936708860759</v>
      </c>
      <c r="R2742">
        <f t="shared" si="219"/>
        <v>9</v>
      </c>
      <c r="S2742">
        <f t="shared" si="216"/>
        <v>17</v>
      </c>
    </row>
    <row r="2743" spans="1:19" x14ac:dyDescent="0.3">
      <c r="A2743">
        <f t="shared" si="217"/>
        <v>2742</v>
      </c>
      <c r="B2743" t="s">
        <v>5507</v>
      </c>
      <c r="C2743" t="str">
        <f t="shared" si="215"/>
        <v>pomes_g_2_OrchardESA16a</v>
      </c>
      <c r="D2743">
        <v>621</v>
      </c>
      <c r="E2743">
        <v>621</v>
      </c>
      <c r="F2743">
        <v>0</v>
      </c>
      <c r="G2743">
        <v>0</v>
      </c>
      <c r="H2743">
        <v>0</v>
      </c>
      <c r="I2743">
        <v>0</v>
      </c>
      <c r="J2743">
        <v>0</v>
      </c>
      <c r="K2743">
        <v>0</v>
      </c>
      <c r="L2743">
        <v>622</v>
      </c>
      <c r="M2743">
        <v>0</v>
      </c>
      <c r="N2743">
        <f>VLOOKUP(C2743,'Original PWC Results'!C:E,3,FALSE)</f>
        <v>1181</v>
      </c>
      <c r="O2743">
        <f t="shared" si="218"/>
        <v>0.52582557154953424</v>
      </c>
      <c r="R2743">
        <f t="shared" si="219"/>
        <v>9</v>
      </c>
      <c r="S2743">
        <f t="shared" si="216"/>
        <v>17</v>
      </c>
    </row>
    <row r="2744" spans="1:19" x14ac:dyDescent="0.3">
      <c r="A2744">
        <f t="shared" si="217"/>
        <v>2743</v>
      </c>
      <c r="B2744" t="s">
        <v>5508</v>
      </c>
      <c r="C2744" t="str">
        <f t="shared" si="215"/>
        <v>pomes_g_2_OrchardESA16b</v>
      </c>
      <c r="D2744">
        <v>323</v>
      </c>
      <c r="E2744">
        <v>323</v>
      </c>
      <c r="F2744">
        <v>0</v>
      </c>
      <c r="G2744">
        <v>0</v>
      </c>
      <c r="H2744">
        <v>0</v>
      </c>
      <c r="I2744">
        <v>0</v>
      </c>
      <c r="J2744">
        <v>0</v>
      </c>
      <c r="K2744">
        <v>0</v>
      </c>
      <c r="L2744">
        <v>324</v>
      </c>
      <c r="M2744">
        <v>0</v>
      </c>
      <c r="N2744">
        <f>VLOOKUP(C2744,'Original PWC Results'!C:E,3,FALSE)</f>
        <v>714</v>
      </c>
      <c r="O2744">
        <f t="shared" si="218"/>
        <v>0.45238095238095238</v>
      </c>
      <c r="R2744">
        <f t="shared" si="219"/>
        <v>9</v>
      </c>
      <c r="S2744">
        <f t="shared" si="216"/>
        <v>17</v>
      </c>
    </row>
    <row r="2745" spans="1:19" x14ac:dyDescent="0.3">
      <c r="A2745">
        <f t="shared" si="217"/>
        <v>2744</v>
      </c>
      <c r="B2745" t="s">
        <v>5509</v>
      </c>
      <c r="C2745" t="str">
        <f t="shared" si="215"/>
        <v>pomes_g_2_OrchardESA17a</v>
      </c>
      <c r="D2745">
        <v>918</v>
      </c>
      <c r="E2745">
        <v>918</v>
      </c>
      <c r="F2745">
        <v>0</v>
      </c>
      <c r="G2745">
        <v>0</v>
      </c>
      <c r="H2745">
        <v>0</v>
      </c>
      <c r="I2745">
        <v>0</v>
      </c>
      <c r="J2745">
        <v>0</v>
      </c>
      <c r="K2745">
        <v>0</v>
      </c>
      <c r="L2745">
        <v>930</v>
      </c>
      <c r="M2745">
        <v>0</v>
      </c>
      <c r="N2745">
        <f>VLOOKUP(C2745,'Original PWC Results'!C:E,3,FALSE)</f>
        <v>1020</v>
      </c>
      <c r="O2745">
        <f t="shared" si="218"/>
        <v>0.9</v>
      </c>
      <c r="R2745">
        <f t="shared" si="219"/>
        <v>9</v>
      </c>
      <c r="S2745">
        <f t="shared" si="216"/>
        <v>17</v>
      </c>
    </row>
    <row r="2746" spans="1:19" x14ac:dyDescent="0.3">
      <c r="A2746">
        <f t="shared" si="217"/>
        <v>2745</v>
      </c>
      <c r="B2746" t="s">
        <v>5510</v>
      </c>
      <c r="C2746" t="str">
        <f t="shared" si="215"/>
        <v>pomes_g_2_OrchardESA17b</v>
      </c>
      <c r="D2746">
        <v>442</v>
      </c>
      <c r="E2746">
        <v>442</v>
      </c>
      <c r="F2746">
        <v>0</v>
      </c>
      <c r="G2746">
        <v>0</v>
      </c>
      <c r="H2746">
        <v>0</v>
      </c>
      <c r="I2746">
        <v>0</v>
      </c>
      <c r="J2746">
        <v>0</v>
      </c>
      <c r="K2746">
        <v>0</v>
      </c>
      <c r="L2746">
        <v>443</v>
      </c>
      <c r="M2746">
        <v>0</v>
      </c>
      <c r="N2746">
        <f>VLOOKUP(C2746,'Original PWC Results'!C:E,3,FALSE)</f>
        <v>731</v>
      </c>
      <c r="O2746">
        <f t="shared" si="218"/>
        <v>0.60465116279069764</v>
      </c>
      <c r="R2746">
        <f t="shared" si="219"/>
        <v>9</v>
      </c>
      <c r="S2746">
        <f t="shared" si="216"/>
        <v>17</v>
      </c>
    </row>
    <row r="2747" spans="1:19" x14ac:dyDescent="0.3">
      <c r="A2747">
        <f t="shared" si="217"/>
        <v>2746</v>
      </c>
      <c r="B2747" t="s">
        <v>5511</v>
      </c>
      <c r="C2747" t="str">
        <f t="shared" si="215"/>
        <v>pomes_g_2_OrchardESA18a</v>
      </c>
      <c r="D2747">
        <v>785</v>
      </c>
      <c r="E2747">
        <v>785</v>
      </c>
      <c r="F2747">
        <v>0</v>
      </c>
      <c r="G2747">
        <v>0</v>
      </c>
      <c r="H2747">
        <v>0</v>
      </c>
      <c r="I2747">
        <v>0</v>
      </c>
      <c r="J2747">
        <v>0</v>
      </c>
      <c r="K2747">
        <v>0</v>
      </c>
      <c r="L2747">
        <v>786</v>
      </c>
      <c r="M2747">
        <v>0</v>
      </c>
      <c r="N2747">
        <f>VLOOKUP(C2747,'Original PWC Results'!C:E,3,FALSE)</f>
        <v>1490</v>
      </c>
      <c r="O2747">
        <f t="shared" si="218"/>
        <v>0.52684563758389258</v>
      </c>
      <c r="R2747">
        <f t="shared" si="219"/>
        <v>9</v>
      </c>
      <c r="S2747">
        <f t="shared" si="216"/>
        <v>17</v>
      </c>
    </row>
    <row r="2748" spans="1:19" x14ac:dyDescent="0.3">
      <c r="A2748">
        <f t="shared" si="217"/>
        <v>2747</v>
      </c>
      <c r="B2748" t="s">
        <v>5512</v>
      </c>
      <c r="C2748" t="str">
        <f t="shared" si="215"/>
        <v>pomes_g_2_OrchardESA18b</v>
      </c>
      <c r="D2748">
        <v>1101</v>
      </c>
      <c r="E2748">
        <v>1101</v>
      </c>
      <c r="F2748">
        <v>0</v>
      </c>
      <c r="G2748">
        <v>0</v>
      </c>
      <c r="H2748">
        <v>0</v>
      </c>
      <c r="I2748">
        <v>0</v>
      </c>
      <c r="J2748">
        <v>0</v>
      </c>
      <c r="K2748">
        <v>0</v>
      </c>
      <c r="L2748">
        <v>1103</v>
      </c>
      <c r="M2748">
        <v>0</v>
      </c>
      <c r="N2748">
        <f>VLOOKUP(C2748,'Original PWC Results'!C:E,3,FALSE)</f>
        <v>1369</v>
      </c>
      <c r="O2748">
        <f t="shared" si="218"/>
        <v>0.80423666910153402</v>
      </c>
      <c r="R2748">
        <f t="shared" si="219"/>
        <v>9</v>
      </c>
      <c r="S2748">
        <f t="shared" si="216"/>
        <v>17</v>
      </c>
    </row>
    <row r="2749" spans="1:19" x14ac:dyDescent="0.3">
      <c r="A2749">
        <f t="shared" si="217"/>
        <v>2748</v>
      </c>
      <c r="B2749" t="s">
        <v>5513</v>
      </c>
      <c r="C2749" t="str">
        <f t="shared" si="215"/>
        <v>pomes_g_2_OrchardESA19a</v>
      </c>
      <c r="D2749">
        <v>519</v>
      </c>
      <c r="E2749">
        <v>519</v>
      </c>
      <c r="F2749">
        <v>0</v>
      </c>
      <c r="G2749">
        <v>0</v>
      </c>
      <c r="H2749">
        <v>0</v>
      </c>
      <c r="I2749">
        <v>0</v>
      </c>
      <c r="J2749">
        <v>0</v>
      </c>
      <c r="K2749">
        <v>0</v>
      </c>
      <c r="L2749">
        <v>524</v>
      </c>
      <c r="M2749">
        <v>0</v>
      </c>
      <c r="N2749">
        <f>VLOOKUP(C2749,'Original PWC Results'!C:E,3,FALSE)</f>
        <v>665</v>
      </c>
      <c r="O2749">
        <f t="shared" si="218"/>
        <v>0.78045112781954884</v>
      </c>
      <c r="R2749">
        <f t="shared" si="219"/>
        <v>9</v>
      </c>
      <c r="S2749">
        <f t="shared" si="216"/>
        <v>17</v>
      </c>
    </row>
    <row r="2750" spans="1:19" x14ac:dyDescent="0.3">
      <c r="A2750">
        <f t="shared" si="217"/>
        <v>2749</v>
      </c>
      <c r="B2750" t="s">
        <v>5514</v>
      </c>
      <c r="C2750" t="str">
        <f t="shared" si="215"/>
        <v>pomes_g_2_OrchardESA19b</v>
      </c>
      <c r="D2750">
        <v>713</v>
      </c>
      <c r="E2750">
        <v>713</v>
      </c>
      <c r="F2750">
        <v>0</v>
      </c>
      <c r="G2750">
        <v>0</v>
      </c>
      <c r="H2750">
        <v>0</v>
      </c>
      <c r="I2750">
        <v>0</v>
      </c>
      <c r="J2750">
        <v>0</v>
      </c>
      <c r="K2750">
        <v>0</v>
      </c>
      <c r="L2750">
        <v>719</v>
      </c>
      <c r="M2750">
        <v>0</v>
      </c>
      <c r="N2750">
        <f>VLOOKUP(C2750,'Original PWC Results'!C:E,3,FALSE)</f>
        <v>810</v>
      </c>
      <c r="O2750">
        <f t="shared" si="218"/>
        <v>0.88024691358024687</v>
      </c>
      <c r="R2750">
        <f t="shared" si="219"/>
        <v>9</v>
      </c>
      <c r="S2750">
        <f t="shared" si="216"/>
        <v>17</v>
      </c>
    </row>
    <row r="2751" spans="1:19" x14ac:dyDescent="0.3">
      <c r="A2751">
        <f t="shared" si="217"/>
        <v>2750</v>
      </c>
      <c r="B2751" t="s">
        <v>5515</v>
      </c>
      <c r="C2751" t="str">
        <f t="shared" si="215"/>
        <v>pomes_g_2_OrchardESA20a</v>
      </c>
      <c r="D2751">
        <v>1143</v>
      </c>
      <c r="E2751">
        <v>1143</v>
      </c>
      <c r="F2751">
        <v>0</v>
      </c>
      <c r="G2751">
        <v>0</v>
      </c>
      <c r="H2751">
        <v>0</v>
      </c>
      <c r="I2751">
        <v>0</v>
      </c>
      <c r="J2751">
        <v>0</v>
      </c>
      <c r="K2751">
        <v>0</v>
      </c>
      <c r="L2751">
        <v>1146</v>
      </c>
      <c r="M2751">
        <v>0</v>
      </c>
      <c r="N2751">
        <f>VLOOKUP(C2751,'Original PWC Results'!C:E,3,FALSE)</f>
        <v>1389</v>
      </c>
      <c r="O2751">
        <f t="shared" si="218"/>
        <v>0.82289416846652264</v>
      </c>
      <c r="R2751">
        <f t="shared" si="219"/>
        <v>9</v>
      </c>
      <c r="S2751">
        <f t="shared" si="216"/>
        <v>17</v>
      </c>
    </row>
    <row r="2752" spans="1:19" x14ac:dyDescent="0.3">
      <c r="A2752">
        <f t="shared" si="217"/>
        <v>2751</v>
      </c>
      <c r="B2752" t="s">
        <v>5516</v>
      </c>
      <c r="C2752" t="str">
        <f t="shared" si="215"/>
        <v>pomes_g_2_OrchardESA20b</v>
      </c>
      <c r="D2752">
        <v>1337</v>
      </c>
      <c r="E2752">
        <v>1337</v>
      </c>
      <c r="F2752">
        <v>0</v>
      </c>
      <c r="G2752">
        <v>0</v>
      </c>
      <c r="H2752">
        <v>0</v>
      </c>
      <c r="I2752">
        <v>0</v>
      </c>
      <c r="J2752">
        <v>0</v>
      </c>
      <c r="K2752">
        <v>0</v>
      </c>
      <c r="L2752">
        <v>1338</v>
      </c>
      <c r="M2752">
        <v>0</v>
      </c>
      <c r="N2752">
        <f>VLOOKUP(C2752,'Original PWC Results'!C:E,3,FALSE)</f>
        <v>1495</v>
      </c>
      <c r="O2752">
        <f t="shared" si="218"/>
        <v>0.89431438127090301</v>
      </c>
      <c r="R2752">
        <f t="shared" si="219"/>
        <v>9</v>
      </c>
      <c r="S2752">
        <f t="shared" si="216"/>
        <v>17</v>
      </c>
    </row>
    <row r="2753" spans="1:19" x14ac:dyDescent="0.3">
      <c r="A2753">
        <f t="shared" si="217"/>
        <v>2752</v>
      </c>
      <c r="B2753" t="s">
        <v>5517</v>
      </c>
      <c r="C2753" t="str">
        <f t="shared" si="215"/>
        <v>pomes_g_2_OrchardESA21</v>
      </c>
      <c r="D2753">
        <v>580</v>
      </c>
      <c r="E2753">
        <v>580</v>
      </c>
      <c r="F2753">
        <v>0</v>
      </c>
      <c r="G2753">
        <v>0</v>
      </c>
      <c r="H2753">
        <v>0</v>
      </c>
      <c r="I2753">
        <v>0</v>
      </c>
      <c r="J2753">
        <v>0</v>
      </c>
      <c r="K2753">
        <v>0</v>
      </c>
      <c r="L2753">
        <v>591</v>
      </c>
      <c r="M2753">
        <v>0</v>
      </c>
      <c r="N2753">
        <f>VLOOKUP(C2753,'Original PWC Results'!C:E,3,FALSE)</f>
        <v>628</v>
      </c>
      <c r="O2753">
        <f t="shared" si="218"/>
        <v>0.92356687898089174</v>
      </c>
      <c r="R2753">
        <f t="shared" si="219"/>
        <v>9</v>
      </c>
      <c r="S2753">
        <f t="shared" si="216"/>
        <v>17</v>
      </c>
    </row>
    <row r="2754" spans="1:19" x14ac:dyDescent="0.3">
      <c r="A2754">
        <f t="shared" si="217"/>
        <v>2753</v>
      </c>
      <c r="B2754" t="s">
        <v>5518</v>
      </c>
      <c r="C2754" t="str">
        <f t="shared" ref="C2754:C2817" si="220">LEFT(B2754,R2754-1)&amp;RIGHT(B2754,LEN(B2754)-S2754)</f>
        <v>potato_gran_g_2_VegetableESA2</v>
      </c>
      <c r="D2754">
        <v>740</v>
      </c>
      <c r="E2754">
        <v>740</v>
      </c>
      <c r="F2754">
        <v>0</v>
      </c>
      <c r="G2754">
        <v>0</v>
      </c>
      <c r="H2754">
        <v>0</v>
      </c>
      <c r="I2754">
        <v>0</v>
      </c>
      <c r="J2754">
        <v>0</v>
      </c>
      <c r="K2754">
        <v>0</v>
      </c>
      <c r="L2754">
        <v>775</v>
      </c>
      <c r="M2754">
        <v>0</v>
      </c>
      <c r="N2754">
        <f>VLOOKUP(C2754,'Original PWC Results'!C:E,3,FALSE)</f>
        <v>754</v>
      </c>
      <c r="O2754">
        <f t="shared" si="218"/>
        <v>0.98143236074270557</v>
      </c>
      <c r="R2754">
        <f t="shared" si="219"/>
        <v>15</v>
      </c>
      <c r="S2754">
        <f t="shared" ref="S2754:S2817" si="221">SEARCH("_",B2754,SEARCH("_",B2754,R2754+1)+1)</f>
        <v>23</v>
      </c>
    </row>
    <row r="2755" spans="1:19" x14ac:dyDescent="0.3">
      <c r="A2755">
        <f t="shared" si="217"/>
        <v>2754</v>
      </c>
      <c r="B2755" t="s">
        <v>5519</v>
      </c>
      <c r="C2755" t="str">
        <f t="shared" si="220"/>
        <v>potato_gran_g_2_VegetableESA3</v>
      </c>
      <c r="D2755">
        <v>589</v>
      </c>
      <c r="E2755">
        <v>589</v>
      </c>
      <c r="F2755">
        <v>0</v>
      </c>
      <c r="G2755">
        <v>0</v>
      </c>
      <c r="H2755">
        <v>0</v>
      </c>
      <c r="I2755">
        <v>0</v>
      </c>
      <c r="J2755">
        <v>0</v>
      </c>
      <c r="K2755">
        <v>0</v>
      </c>
      <c r="L2755">
        <v>595</v>
      </c>
      <c r="M2755">
        <v>0</v>
      </c>
      <c r="N2755">
        <f>VLOOKUP(C2755,'Original PWC Results'!C:E,3,FALSE)</f>
        <v>594</v>
      </c>
      <c r="O2755">
        <f t="shared" si="218"/>
        <v>0.99158249158249157</v>
      </c>
      <c r="R2755">
        <f t="shared" si="219"/>
        <v>15</v>
      </c>
      <c r="S2755">
        <f t="shared" si="221"/>
        <v>23</v>
      </c>
    </row>
    <row r="2756" spans="1:19" x14ac:dyDescent="0.3">
      <c r="A2756">
        <f t="shared" ref="A2756:A2819" si="222">A2755+1</f>
        <v>2755</v>
      </c>
      <c r="B2756" t="s">
        <v>5520</v>
      </c>
      <c r="C2756" t="str">
        <f t="shared" si="220"/>
        <v>potato_gran_g_2_VegetableESA4</v>
      </c>
      <c r="D2756">
        <v>628</v>
      </c>
      <c r="E2756">
        <v>628</v>
      </c>
      <c r="F2756">
        <v>0</v>
      </c>
      <c r="G2756">
        <v>0</v>
      </c>
      <c r="H2756">
        <v>0</v>
      </c>
      <c r="I2756">
        <v>0</v>
      </c>
      <c r="J2756">
        <v>0</v>
      </c>
      <c r="K2756">
        <v>0</v>
      </c>
      <c r="L2756">
        <v>628</v>
      </c>
      <c r="M2756">
        <v>0</v>
      </c>
      <c r="N2756">
        <f>VLOOKUP(C2756,'Original PWC Results'!C:E,3,FALSE)</f>
        <v>1000</v>
      </c>
      <c r="O2756">
        <f t="shared" si="218"/>
        <v>0.628</v>
      </c>
      <c r="R2756">
        <f t="shared" si="219"/>
        <v>15</v>
      </c>
      <c r="S2756">
        <f t="shared" si="221"/>
        <v>23</v>
      </c>
    </row>
    <row r="2757" spans="1:19" x14ac:dyDescent="0.3">
      <c r="A2757">
        <f t="shared" si="222"/>
        <v>2756</v>
      </c>
      <c r="B2757" t="s">
        <v>5521</v>
      </c>
      <c r="C2757" t="str">
        <f t="shared" si="220"/>
        <v>potato_gran_g_2_VegetableESA5</v>
      </c>
      <c r="D2757">
        <v>686</v>
      </c>
      <c r="E2757">
        <v>686</v>
      </c>
      <c r="F2757">
        <v>0</v>
      </c>
      <c r="G2757">
        <v>0</v>
      </c>
      <c r="H2757">
        <v>0</v>
      </c>
      <c r="I2757">
        <v>0</v>
      </c>
      <c r="J2757">
        <v>0</v>
      </c>
      <c r="K2757">
        <v>0</v>
      </c>
      <c r="L2757">
        <v>708</v>
      </c>
      <c r="M2757">
        <v>0</v>
      </c>
      <c r="N2757">
        <f>VLOOKUP(C2757,'Original PWC Results'!C:E,3,FALSE)</f>
        <v>780</v>
      </c>
      <c r="O2757">
        <f t="shared" si="218"/>
        <v>0.87948717948717947</v>
      </c>
      <c r="R2757">
        <f t="shared" si="219"/>
        <v>15</v>
      </c>
      <c r="S2757">
        <f t="shared" si="221"/>
        <v>23</v>
      </c>
    </row>
    <row r="2758" spans="1:19" x14ac:dyDescent="0.3">
      <c r="A2758">
        <f t="shared" si="222"/>
        <v>2757</v>
      </c>
      <c r="B2758" t="s">
        <v>5522</v>
      </c>
      <c r="C2758" t="str">
        <f t="shared" si="220"/>
        <v>potato_gran_g_2_VegetableESA6</v>
      </c>
      <c r="D2758">
        <v>675</v>
      </c>
      <c r="E2758">
        <v>675</v>
      </c>
      <c r="F2758">
        <v>0</v>
      </c>
      <c r="G2758">
        <v>0</v>
      </c>
      <c r="H2758">
        <v>0</v>
      </c>
      <c r="I2758">
        <v>0</v>
      </c>
      <c r="J2758">
        <v>0</v>
      </c>
      <c r="K2758">
        <v>0</v>
      </c>
      <c r="L2758">
        <v>688</v>
      </c>
      <c r="M2758">
        <v>0</v>
      </c>
      <c r="N2758">
        <f>VLOOKUP(C2758,'Original PWC Results'!C:E,3,FALSE)</f>
        <v>760</v>
      </c>
      <c r="O2758">
        <f t="shared" si="218"/>
        <v>0.88815789473684215</v>
      </c>
      <c r="R2758">
        <f t="shared" si="219"/>
        <v>15</v>
      </c>
      <c r="S2758">
        <f t="shared" si="221"/>
        <v>23</v>
      </c>
    </row>
    <row r="2759" spans="1:19" x14ac:dyDescent="0.3">
      <c r="A2759">
        <f t="shared" si="222"/>
        <v>2758</v>
      </c>
      <c r="B2759" t="s">
        <v>5523</v>
      </c>
      <c r="C2759" t="str">
        <f t="shared" si="220"/>
        <v>potato_gran_g_2_VegetableESA7</v>
      </c>
      <c r="D2759">
        <v>1076</v>
      </c>
      <c r="E2759">
        <v>1076</v>
      </c>
      <c r="F2759">
        <v>0</v>
      </c>
      <c r="G2759">
        <v>0</v>
      </c>
      <c r="H2759">
        <v>0</v>
      </c>
      <c r="I2759">
        <v>0</v>
      </c>
      <c r="J2759">
        <v>0</v>
      </c>
      <c r="K2759">
        <v>0</v>
      </c>
      <c r="L2759">
        <v>1153</v>
      </c>
      <c r="M2759">
        <v>0</v>
      </c>
      <c r="N2759">
        <f>VLOOKUP(C2759,'Original PWC Results'!C:E,3,FALSE)</f>
        <v>1176</v>
      </c>
      <c r="O2759">
        <f t="shared" si="218"/>
        <v>0.91496598639455784</v>
      </c>
      <c r="R2759">
        <f t="shared" si="219"/>
        <v>15</v>
      </c>
      <c r="S2759">
        <f t="shared" si="221"/>
        <v>23</v>
      </c>
    </row>
    <row r="2760" spans="1:19" x14ac:dyDescent="0.3">
      <c r="A2760">
        <f t="shared" si="222"/>
        <v>2759</v>
      </c>
      <c r="B2760" t="s">
        <v>5524</v>
      </c>
      <c r="C2760" t="str">
        <f t="shared" si="220"/>
        <v>potato_gran_g_2_VegetableESA8</v>
      </c>
      <c r="D2760">
        <v>566</v>
      </c>
      <c r="E2760">
        <v>566</v>
      </c>
      <c r="F2760">
        <v>0</v>
      </c>
      <c r="G2760">
        <v>0</v>
      </c>
      <c r="H2760">
        <v>0</v>
      </c>
      <c r="I2760">
        <v>0</v>
      </c>
      <c r="J2760">
        <v>0</v>
      </c>
      <c r="K2760">
        <v>0</v>
      </c>
      <c r="L2760">
        <v>567</v>
      </c>
      <c r="M2760">
        <v>0</v>
      </c>
      <c r="N2760">
        <f>VLOOKUP(C2760,'Original PWC Results'!C:E,3,FALSE)</f>
        <v>800</v>
      </c>
      <c r="O2760">
        <f t="shared" si="218"/>
        <v>0.70750000000000002</v>
      </c>
      <c r="R2760">
        <f t="shared" si="219"/>
        <v>15</v>
      </c>
      <c r="S2760">
        <f t="shared" si="221"/>
        <v>23</v>
      </c>
    </row>
    <row r="2761" spans="1:19" x14ac:dyDescent="0.3">
      <c r="A2761">
        <f t="shared" si="222"/>
        <v>2760</v>
      </c>
      <c r="B2761" t="s">
        <v>5525</v>
      </c>
      <c r="C2761" t="str">
        <f t="shared" si="220"/>
        <v>potato_gran_g_2_VegetableESA9</v>
      </c>
      <c r="D2761">
        <v>447</v>
      </c>
      <c r="E2761">
        <v>447</v>
      </c>
      <c r="F2761">
        <v>0</v>
      </c>
      <c r="G2761">
        <v>0</v>
      </c>
      <c r="H2761">
        <v>0</v>
      </c>
      <c r="I2761">
        <v>0</v>
      </c>
      <c r="J2761">
        <v>0</v>
      </c>
      <c r="K2761">
        <v>0</v>
      </c>
      <c r="L2761">
        <v>465</v>
      </c>
      <c r="M2761">
        <v>0</v>
      </c>
      <c r="N2761">
        <f>VLOOKUP(C2761,'Original PWC Results'!C:E,3,FALSE)</f>
        <v>461</v>
      </c>
      <c r="O2761">
        <f t="shared" si="218"/>
        <v>0.96963123644251625</v>
      </c>
      <c r="R2761">
        <f t="shared" si="219"/>
        <v>15</v>
      </c>
      <c r="S2761">
        <f t="shared" si="221"/>
        <v>23</v>
      </c>
    </row>
    <row r="2762" spans="1:19" x14ac:dyDescent="0.3">
      <c r="A2762">
        <f t="shared" si="222"/>
        <v>2761</v>
      </c>
      <c r="B2762" t="s">
        <v>5526</v>
      </c>
      <c r="C2762" t="str">
        <f t="shared" si="220"/>
        <v>potato_gran_g_2_VegetableESA10a</v>
      </c>
      <c r="D2762">
        <v>468</v>
      </c>
      <c r="E2762">
        <v>468</v>
      </c>
      <c r="F2762">
        <v>0</v>
      </c>
      <c r="G2762">
        <v>0</v>
      </c>
      <c r="H2762">
        <v>0</v>
      </c>
      <c r="I2762">
        <v>0</v>
      </c>
      <c r="J2762">
        <v>0</v>
      </c>
      <c r="K2762">
        <v>0</v>
      </c>
      <c r="L2762">
        <v>483</v>
      </c>
      <c r="M2762">
        <v>0</v>
      </c>
      <c r="N2762">
        <f>VLOOKUP(C2762,'Original PWC Results'!C:E,3,FALSE)</f>
        <v>497</v>
      </c>
      <c r="O2762">
        <f t="shared" si="218"/>
        <v>0.94164989939637822</v>
      </c>
      <c r="R2762">
        <f t="shared" si="219"/>
        <v>15</v>
      </c>
      <c r="S2762">
        <f t="shared" si="221"/>
        <v>23</v>
      </c>
    </row>
    <row r="2763" spans="1:19" x14ac:dyDescent="0.3">
      <c r="A2763">
        <f t="shared" si="222"/>
        <v>2762</v>
      </c>
      <c r="B2763" t="s">
        <v>5527</v>
      </c>
      <c r="C2763" t="str">
        <f t="shared" si="220"/>
        <v>potato_gran_g_2_VegetableESA10b</v>
      </c>
      <c r="D2763">
        <v>459</v>
      </c>
      <c r="E2763">
        <v>459</v>
      </c>
      <c r="F2763">
        <v>0</v>
      </c>
      <c r="G2763">
        <v>0</v>
      </c>
      <c r="H2763">
        <v>0</v>
      </c>
      <c r="I2763">
        <v>0</v>
      </c>
      <c r="J2763">
        <v>0</v>
      </c>
      <c r="K2763">
        <v>0</v>
      </c>
      <c r="L2763">
        <v>482</v>
      </c>
      <c r="M2763">
        <v>0</v>
      </c>
      <c r="N2763">
        <f>VLOOKUP(C2763,'Original PWC Results'!C:E,3,FALSE)</f>
        <v>539</v>
      </c>
      <c r="O2763">
        <f t="shared" si="218"/>
        <v>0.85157699443413726</v>
      </c>
      <c r="R2763">
        <f t="shared" si="219"/>
        <v>15</v>
      </c>
      <c r="S2763">
        <f t="shared" si="221"/>
        <v>23</v>
      </c>
    </row>
    <row r="2764" spans="1:19" x14ac:dyDescent="0.3">
      <c r="A2764">
        <f t="shared" si="222"/>
        <v>2763</v>
      </c>
      <c r="B2764" t="s">
        <v>5528</v>
      </c>
      <c r="C2764" t="str">
        <f t="shared" si="220"/>
        <v>potato_gran_g_2_VegetableESA11a</v>
      </c>
      <c r="D2764">
        <v>1097</v>
      </c>
      <c r="E2764">
        <v>1097</v>
      </c>
      <c r="F2764">
        <v>0</v>
      </c>
      <c r="G2764">
        <v>0</v>
      </c>
      <c r="H2764">
        <v>0</v>
      </c>
      <c r="I2764">
        <v>0</v>
      </c>
      <c r="J2764">
        <v>0</v>
      </c>
      <c r="K2764">
        <v>0</v>
      </c>
      <c r="L2764">
        <v>1114</v>
      </c>
      <c r="M2764">
        <v>0</v>
      </c>
      <c r="N2764">
        <f>VLOOKUP(C2764,'Original PWC Results'!C:E,3,FALSE)</f>
        <v>1115</v>
      </c>
      <c r="O2764">
        <f t="shared" si="218"/>
        <v>0.98385650224215249</v>
      </c>
      <c r="R2764">
        <f t="shared" si="219"/>
        <v>15</v>
      </c>
      <c r="S2764">
        <f t="shared" si="221"/>
        <v>23</v>
      </c>
    </row>
    <row r="2765" spans="1:19" x14ac:dyDescent="0.3">
      <c r="A2765">
        <f t="shared" si="222"/>
        <v>2764</v>
      </c>
      <c r="B2765" t="s">
        <v>5529</v>
      </c>
      <c r="C2765" t="str">
        <f t="shared" si="220"/>
        <v>potato_gran_g_2_VegetableESA11b</v>
      </c>
      <c r="D2765">
        <v>1068</v>
      </c>
      <c r="E2765">
        <v>1068</v>
      </c>
      <c r="F2765">
        <v>0</v>
      </c>
      <c r="G2765">
        <v>0</v>
      </c>
      <c r="H2765">
        <v>0</v>
      </c>
      <c r="I2765">
        <v>0</v>
      </c>
      <c r="J2765">
        <v>0</v>
      </c>
      <c r="K2765">
        <v>0</v>
      </c>
      <c r="L2765">
        <v>1076</v>
      </c>
      <c r="M2765">
        <v>0</v>
      </c>
      <c r="N2765">
        <f>VLOOKUP(C2765,'Original PWC Results'!C:E,3,FALSE)</f>
        <v>1135</v>
      </c>
      <c r="O2765">
        <f t="shared" si="218"/>
        <v>0.94096916299559474</v>
      </c>
      <c r="R2765">
        <f t="shared" si="219"/>
        <v>15</v>
      </c>
      <c r="S2765">
        <f t="shared" si="221"/>
        <v>23</v>
      </c>
    </row>
    <row r="2766" spans="1:19" x14ac:dyDescent="0.3">
      <c r="A2766">
        <f t="shared" si="222"/>
        <v>2765</v>
      </c>
      <c r="B2766" t="s">
        <v>5530</v>
      </c>
      <c r="C2766" t="str">
        <f t="shared" si="220"/>
        <v>potato_gran_g_2_VegetableESA12a</v>
      </c>
      <c r="D2766">
        <v>1036</v>
      </c>
      <c r="E2766">
        <v>1036</v>
      </c>
      <c r="F2766">
        <v>0</v>
      </c>
      <c r="G2766">
        <v>0</v>
      </c>
      <c r="H2766">
        <v>0</v>
      </c>
      <c r="I2766">
        <v>0</v>
      </c>
      <c r="J2766">
        <v>0</v>
      </c>
      <c r="K2766">
        <v>0</v>
      </c>
      <c r="L2766">
        <v>1052</v>
      </c>
      <c r="M2766">
        <v>0</v>
      </c>
      <c r="N2766">
        <f>VLOOKUP(C2766,'Original PWC Results'!C:E,3,FALSE)</f>
        <v>1071</v>
      </c>
      <c r="O2766">
        <f t="shared" si="218"/>
        <v>0.9673202614379085</v>
      </c>
      <c r="R2766">
        <f t="shared" si="219"/>
        <v>15</v>
      </c>
      <c r="S2766">
        <f t="shared" si="221"/>
        <v>23</v>
      </c>
    </row>
    <row r="2767" spans="1:19" x14ac:dyDescent="0.3">
      <c r="A2767">
        <f t="shared" si="222"/>
        <v>2766</v>
      </c>
      <c r="B2767" t="s">
        <v>5531</v>
      </c>
      <c r="C2767" t="str">
        <f t="shared" si="220"/>
        <v>potato_gran_g_2_VegetableESA12b</v>
      </c>
      <c r="D2767">
        <v>1127</v>
      </c>
      <c r="E2767">
        <v>1127</v>
      </c>
      <c r="F2767">
        <v>0</v>
      </c>
      <c r="G2767">
        <v>0</v>
      </c>
      <c r="H2767">
        <v>0</v>
      </c>
      <c r="I2767">
        <v>0</v>
      </c>
      <c r="J2767">
        <v>0</v>
      </c>
      <c r="K2767">
        <v>0</v>
      </c>
      <c r="L2767">
        <v>1147</v>
      </c>
      <c r="M2767">
        <v>0</v>
      </c>
      <c r="N2767">
        <f>VLOOKUP(C2767,'Original PWC Results'!C:E,3,FALSE)</f>
        <v>1156</v>
      </c>
      <c r="O2767">
        <f t="shared" si="218"/>
        <v>0.97491349480968859</v>
      </c>
      <c r="R2767">
        <f t="shared" si="219"/>
        <v>15</v>
      </c>
      <c r="S2767">
        <f t="shared" si="221"/>
        <v>23</v>
      </c>
    </row>
    <row r="2768" spans="1:19" x14ac:dyDescent="0.3">
      <c r="A2768">
        <f t="shared" si="222"/>
        <v>2767</v>
      </c>
      <c r="B2768" t="s">
        <v>5532</v>
      </c>
      <c r="C2768" t="str">
        <f t="shared" si="220"/>
        <v>potato_gran_g_2_VegetableESA13</v>
      </c>
      <c r="D2768">
        <v>1225</v>
      </c>
      <c r="E2768">
        <v>1225</v>
      </c>
      <c r="F2768">
        <v>0</v>
      </c>
      <c r="G2768">
        <v>0</v>
      </c>
      <c r="H2768">
        <v>0</v>
      </c>
      <c r="I2768">
        <v>0</v>
      </c>
      <c r="J2768">
        <v>0</v>
      </c>
      <c r="K2768">
        <v>0</v>
      </c>
      <c r="L2768">
        <v>1234</v>
      </c>
      <c r="M2768">
        <v>0</v>
      </c>
      <c r="N2768">
        <f>VLOOKUP(C2768,'Original PWC Results'!C:E,3,FALSE)</f>
        <v>1296</v>
      </c>
      <c r="O2768">
        <f t="shared" si="218"/>
        <v>0.94521604938271608</v>
      </c>
      <c r="R2768">
        <f t="shared" si="219"/>
        <v>15</v>
      </c>
      <c r="S2768">
        <f t="shared" si="221"/>
        <v>23</v>
      </c>
    </row>
    <row r="2769" spans="1:19" x14ac:dyDescent="0.3">
      <c r="A2769">
        <f t="shared" si="222"/>
        <v>2768</v>
      </c>
      <c r="B2769" t="s">
        <v>5533</v>
      </c>
      <c r="C2769" t="str">
        <f t="shared" si="220"/>
        <v>potato_gran_g_2_VegetableESA14</v>
      </c>
      <c r="D2769">
        <v>999</v>
      </c>
      <c r="E2769">
        <v>999</v>
      </c>
      <c r="F2769">
        <v>0</v>
      </c>
      <c r="G2769">
        <v>0</v>
      </c>
      <c r="H2769">
        <v>0</v>
      </c>
      <c r="I2769">
        <v>0</v>
      </c>
      <c r="J2769">
        <v>0</v>
      </c>
      <c r="K2769">
        <v>0</v>
      </c>
      <c r="L2769">
        <v>1008</v>
      </c>
      <c r="M2769">
        <v>0</v>
      </c>
      <c r="N2769">
        <f>VLOOKUP(C2769,'Original PWC Results'!C:E,3,FALSE)</f>
        <v>1012</v>
      </c>
      <c r="O2769">
        <f t="shared" si="218"/>
        <v>0.98715415019762842</v>
      </c>
      <c r="R2769">
        <f t="shared" si="219"/>
        <v>15</v>
      </c>
      <c r="S2769">
        <f t="shared" si="221"/>
        <v>23</v>
      </c>
    </row>
    <row r="2770" spans="1:19" x14ac:dyDescent="0.3">
      <c r="A2770">
        <f t="shared" si="222"/>
        <v>2769</v>
      </c>
      <c r="B2770" t="s">
        <v>5534</v>
      </c>
      <c r="C2770" t="str">
        <f t="shared" si="220"/>
        <v>potato_gran_g_2_VegetableESA15a</v>
      </c>
      <c r="D2770">
        <v>1868</v>
      </c>
      <c r="E2770">
        <v>1868</v>
      </c>
      <c r="F2770">
        <v>0</v>
      </c>
      <c r="G2770">
        <v>0</v>
      </c>
      <c r="H2770">
        <v>0</v>
      </c>
      <c r="I2770">
        <v>0</v>
      </c>
      <c r="J2770">
        <v>0</v>
      </c>
      <c r="K2770">
        <v>0</v>
      </c>
      <c r="L2770">
        <v>1907</v>
      </c>
      <c r="M2770">
        <v>0</v>
      </c>
      <c r="N2770">
        <f>VLOOKUP(C2770,'Original PWC Results'!C:E,3,FALSE)</f>
        <v>2112</v>
      </c>
      <c r="O2770">
        <f t="shared" si="218"/>
        <v>0.88446969696969702</v>
      </c>
      <c r="R2770">
        <f t="shared" si="219"/>
        <v>15</v>
      </c>
      <c r="S2770">
        <f t="shared" si="221"/>
        <v>23</v>
      </c>
    </row>
    <row r="2771" spans="1:19" x14ac:dyDescent="0.3">
      <c r="A2771">
        <f t="shared" si="222"/>
        <v>2770</v>
      </c>
      <c r="B2771" t="s">
        <v>5535</v>
      </c>
      <c r="C2771" t="str">
        <f t="shared" si="220"/>
        <v>potato_gran_g_2_VegetableESA15b</v>
      </c>
      <c r="D2771">
        <v>1926</v>
      </c>
      <c r="E2771">
        <v>1926</v>
      </c>
      <c r="F2771">
        <v>0</v>
      </c>
      <c r="G2771">
        <v>0</v>
      </c>
      <c r="H2771">
        <v>0</v>
      </c>
      <c r="I2771">
        <v>0</v>
      </c>
      <c r="J2771">
        <v>0</v>
      </c>
      <c r="K2771">
        <v>0</v>
      </c>
      <c r="L2771">
        <v>1960</v>
      </c>
      <c r="M2771">
        <v>0</v>
      </c>
      <c r="N2771">
        <f>VLOOKUP(C2771,'Original PWC Results'!C:E,3,FALSE)</f>
        <v>2280</v>
      </c>
      <c r="O2771">
        <f t="shared" si="218"/>
        <v>0.84473684210526312</v>
      </c>
      <c r="R2771">
        <f t="shared" si="219"/>
        <v>15</v>
      </c>
      <c r="S2771">
        <f t="shared" si="221"/>
        <v>23</v>
      </c>
    </row>
    <row r="2772" spans="1:19" x14ac:dyDescent="0.3">
      <c r="A2772">
        <f t="shared" si="222"/>
        <v>2771</v>
      </c>
      <c r="B2772" t="s">
        <v>5536</v>
      </c>
      <c r="C2772" t="str">
        <f t="shared" si="220"/>
        <v>potato_gran_g_2_VegetableESA16a</v>
      </c>
      <c r="D2772">
        <v>829</v>
      </c>
      <c r="E2772">
        <v>829</v>
      </c>
      <c r="F2772">
        <v>0</v>
      </c>
      <c r="G2772">
        <v>0</v>
      </c>
      <c r="H2772">
        <v>0</v>
      </c>
      <c r="I2772">
        <v>0</v>
      </c>
      <c r="J2772">
        <v>0</v>
      </c>
      <c r="K2772">
        <v>0</v>
      </c>
      <c r="L2772">
        <v>835</v>
      </c>
      <c r="M2772">
        <v>0</v>
      </c>
      <c r="N2772">
        <f>VLOOKUP(C2772,'Original PWC Results'!C:E,3,FALSE)</f>
        <v>925</v>
      </c>
      <c r="O2772">
        <f t="shared" si="218"/>
        <v>0.89621621621621617</v>
      </c>
      <c r="R2772">
        <f t="shared" si="219"/>
        <v>15</v>
      </c>
      <c r="S2772">
        <f t="shared" si="221"/>
        <v>23</v>
      </c>
    </row>
    <row r="2773" spans="1:19" x14ac:dyDescent="0.3">
      <c r="A2773">
        <f t="shared" si="222"/>
        <v>2772</v>
      </c>
      <c r="B2773" t="s">
        <v>5537</v>
      </c>
      <c r="C2773" t="str">
        <f t="shared" si="220"/>
        <v>potato_gran_g_2_VegetableESA16b</v>
      </c>
      <c r="D2773">
        <v>799</v>
      </c>
      <c r="E2773">
        <v>799</v>
      </c>
      <c r="F2773">
        <v>0</v>
      </c>
      <c r="G2773">
        <v>0</v>
      </c>
      <c r="H2773">
        <v>0</v>
      </c>
      <c r="I2773">
        <v>0</v>
      </c>
      <c r="J2773">
        <v>0</v>
      </c>
      <c r="K2773">
        <v>0</v>
      </c>
      <c r="L2773">
        <v>803</v>
      </c>
      <c r="M2773">
        <v>0</v>
      </c>
      <c r="N2773">
        <f>VLOOKUP(C2773,'Original PWC Results'!C:E,3,FALSE)</f>
        <v>820</v>
      </c>
      <c r="O2773">
        <f t="shared" si="218"/>
        <v>0.974390243902439</v>
      </c>
      <c r="R2773">
        <f t="shared" si="219"/>
        <v>15</v>
      </c>
      <c r="S2773">
        <f t="shared" si="221"/>
        <v>23</v>
      </c>
    </row>
    <row r="2774" spans="1:19" x14ac:dyDescent="0.3">
      <c r="A2774">
        <f t="shared" si="222"/>
        <v>2773</v>
      </c>
      <c r="B2774" t="s">
        <v>5538</v>
      </c>
      <c r="C2774" t="str">
        <f t="shared" si="220"/>
        <v>potato_gran_g_2_VegetableESA17a</v>
      </c>
      <c r="D2774">
        <v>817</v>
      </c>
      <c r="E2774">
        <v>817</v>
      </c>
      <c r="F2774">
        <v>0</v>
      </c>
      <c r="G2774">
        <v>0</v>
      </c>
      <c r="H2774">
        <v>0</v>
      </c>
      <c r="I2774">
        <v>0</v>
      </c>
      <c r="J2774">
        <v>0</v>
      </c>
      <c r="K2774">
        <v>0</v>
      </c>
      <c r="L2774">
        <v>842</v>
      </c>
      <c r="M2774">
        <v>0</v>
      </c>
      <c r="N2774">
        <f>VLOOKUP(C2774,'Original PWC Results'!C:E,3,FALSE)</f>
        <v>913</v>
      </c>
      <c r="O2774">
        <f t="shared" si="218"/>
        <v>0.89485213581599121</v>
      </c>
      <c r="R2774">
        <f t="shared" si="219"/>
        <v>15</v>
      </c>
      <c r="S2774">
        <f t="shared" si="221"/>
        <v>23</v>
      </c>
    </row>
    <row r="2775" spans="1:19" x14ac:dyDescent="0.3">
      <c r="A2775">
        <f t="shared" si="222"/>
        <v>2774</v>
      </c>
      <c r="B2775" t="s">
        <v>5539</v>
      </c>
      <c r="C2775" t="str">
        <f t="shared" si="220"/>
        <v>potato_gran_g_2_VegetableESA17b</v>
      </c>
      <c r="D2775">
        <v>851</v>
      </c>
      <c r="E2775">
        <v>851</v>
      </c>
      <c r="F2775">
        <v>0</v>
      </c>
      <c r="G2775">
        <v>0</v>
      </c>
      <c r="H2775">
        <v>0</v>
      </c>
      <c r="I2775">
        <v>0</v>
      </c>
      <c r="J2775">
        <v>0</v>
      </c>
      <c r="K2775">
        <v>0</v>
      </c>
      <c r="L2775">
        <v>874</v>
      </c>
      <c r="M2775">
        <v>0</v>
      </c>
      <c r="N2775">
        <f>VLOOKUP(C2775,'Original PWC Results'!C:E,3,FALSE)</f>
        <v>869</v>
      </c>
      <c r="O2775">
        <f t="shared" si="218"/>
        <v>0.97928653624856155</v>
      </c>
      <c r="R2775">
        <f t="shared" si="219"/>
        <v>15</v>
      </c>
      <c r="S2775">
        <f t="shared" si="221"/>
        <v>23</v>
      </c>
    </row>
    <row r="2776" spans="1:19" x14ac:dyDescent="0.3">
      <c r="A2776">
        <f t="shared" si="222"/>
        <v>2775</v>
      </c>
      <c r="B2776" t="s">
        <v>5540</v>
      </c>
      <c r="C2776" t="str">
        <f t="shared" si="220"/>
        <v>potato_gran_g_2_VegetableESA18a</v>
      </c>
      <c r="D2776">
        <v>949</v>
      </c>
      <c r="E2776">
        <v>949</v>
      </c>
      <c r="F2776">
        <v>0</v>
      </c>
      <c r="G2776">
        <v>0</v>
      </c>
      <c r="H2776">
        <v>0</v>
      </c>
      <c r="I2776">
        <v>0</v>
      </c>
      <c r="J2776">
        <v>0</v>
      </c>
      <c r="K2776">
        <v>0</v>
      </c>
      <c r="L2776">
        <v>957</v>
      </c>
      <c r="M2776">
        <v>0</v>
      </c>
      <c r="N2776">
        <f>VLOOKUP(C2776,'Original PWC Results'!C:E,3,FALSE)</f>
        <v>1013</v>
      </c>
      <c r="O2776">
        <f t="shared" si="218"/>
        <v>0.93682132280355379</v>
      </c>
      <c r="R2776">
        <f t="shared" si="219"/>
        <v>15</v>
      </c>
      <c r="S2776">
        <f t="shared" si="221"/>
        <v>23</v>
      </c>
    </row>
    <row r="2777" spans="1:19" x14ac:dyDescent="0.3">
      <c r="A2777">
        <f t="shared" si="222"/>
        <v>2776</v>
      </c>
      <c r="B2777" t="s">
        <v>5541</v>
      </c>
      <c r="C2777" t="str">
        <f t="shared" si="220"/>
        <v>potato_gran_g_2_VegetableESA18b</v>
      </c>
      <c r="D2777">
        <v>957</v>
      </c>
      <c r="E2777">
        <v>957</v>
      </c>
      <c r="F2777">
        <v>0</v>
      </c>
      <c r="G2777">
        <v>0</v>
      </c>
      <c r="H2777">
        <v>0</v>
      </c>
      <c r="I2777">
        <v>0</v>
      </c>
      <c r="J2777">
        <v>0</v>
      </c>
      <c r="K2777">
        <v>0</v>
      </c>
      <c r="L2777">
        <v>967</v>
      </c>
      <c r="M2777">
        <v>0</v>
      </c>
      <c r="N2777">
        <f>VLOOKUP(C2777,'Original PWC Results'!C:E,3,FALSE)</f>
        <v>1095</v>
      </c>
      <c r="O2777">
        <f t="shared" si="218"/>
        <v>0.87397260273972599</v>
      </c>
      <c r="R2777">
        <f t="shared" si="219"/>
        <v>15</v>
      </c>
      <c r="S2777">
        <f t="shared" si="221"/>
        <v>23</v>
      </c>
    </row>
    <row r="2778" spans="1:19" x14ac:dyDescent="0.3">
      <c r="A2778">
        <f t="shared" si="222"/>
        <v>2777</v>
      </c>
      <c r="B2778" t="s">
        <v>5542</v>
      </c>
      <c r="C2778" t="str">
        <f t="shared" si="220"/>
        <v>potato_gran_g_2_VegetableESA19a</v>
      </c>
      <c r="D2778">
        <v>736</v>
      </c>
      <c r="E2778">
        <v>736</v>
      </c>
      <c r="F2778">
        <v>0</v>
      </c>
      <c r="G2778">
        <v>0</v>
      </c>
      <c r="H2778">
        <v>0</v>
      </c>
      <c r="I2778">
        <v>0</v>
      </c>
      <c r="J2778">
        <v>0</v>
      </c>
      <c r="K2778">
        <v>0</v>
      </c>
      <c r="L2778">
        <v>742</v>
      </c>
      <c r="M2778">
        <v>0</v>
      </c>
      <c r="N2778">
        <f>VLOOKUP(C2778,'Original PWC Results'!C:E,3,FALSE)</f>
        <v>742</v>
      </c>
      <c r="O2778">
        <f t="shared" si="218"/>
        <v>0.99191374663072773</v>
      </c>
      <c r="R2778">
        <f t="shared" si="219"/>
        <v>15</v>
      </c>
      <c r="S2778">
        <f t="shared" si="221"/>
        <v>23</v>
      </c>
    </row>
    <row r="2779" spans="1:19" x14ac:dyDescent="0.3">
      <c r="A2779">
        <f t="shared" si="222"/>
        <v>2778</v>
      </c>
      <c r="B2779" t="s">
        <v>5543</v>
      </c>
      <c r="C2779" t="str">
        <f t="shared" si="220"/>
        <v>potato_gran_g_2_VegetableESA19b</v>
      </c>
      <c r="D2779">
        <v>585</v>
      </c>
      <c r="E2779">
        <v>585</v>
      </c>
      <c r="F2779">
        <v>0</v>
      </c>
      <c r="G2779">
        <v>0</v>
      </c>
      <c r="H2779">
        <v>0</v>
      </c>
      <c r="I2779">
        <v>0</v>
      </c>
      <c r="J2779">
        <v>0</v>
      </c>
      <c r="K2779">
        <v>0</v>
      </c>
      <c r="L2779">
        <v>590</v>
      </c>
      <c r="M2779">
        <v>0</v>
      </c>
      <c r="N2779">
        <f>VLOOKUP(C2779,'Original PWC Results'!C:E,3,FALSE)</f>
        <v>594</v>
      </c>
      <c r="O2779">
        <f t="shared" si="218"/>
        <v>0.98484848484848486</v>
      </c>
      <c r="R2779">
        <f t="shared" si="219"/>
        <v>15</v>
      </c>
      <c r="S2779">
        <f t="shared" si="221"/>
        <v>23</v>
      </c>
    </row>
    <row r="2780" spans="1:19" x14ac:dyDescent="0.3">
      <c r="A2780">
        <f t="shared" si="222"/>
        <v>2779</v>
      </c>
      <c r="B2780" t="s">
        <v>5544</v>
      </c>
      <c r="C2780" t="str">
        <f t="shared" si="220"/>
        <v>potato_gran_g_2_VegetableESA20a</v>
      </c>
      <c r="D2780">
        <v>669</v>
      </c>
      <c r="E2780">
        <v>669</v>
      </c>
      <c r="F2780">
        <v>0</v>
      </c>
      <c r="G2780">
        <v>0</v>
      </c>
      <c r="H2780">
        <v>0</v>
      </c>
      <c r="I2780">
        <v>0</v>
      </c>
      <c r="J2780">
        <v>0</v>
      </c>
      <c r="K2780">
        <v>0</v>
      </c>
      <c r="L2780">
        <v>670</v>
      </c>
      <c r="M2780">
        <v>0</v>
      </c>
      <c r="N2780">
        <f>VLOOKUP(C2780,'Original PWC Results'!C:E,3,FALSE)</f>
        <v>738</v>
      </c>
      <c r="O2780">
        <f t="shared" si="218"/>
        <v>0.9065040650406504</v>
      </c>
      <c r="R2780">
        <f t="shared" si="219"/>
        <v>15</v>
      </c>
      <c r="S2780">
        <f t="shared" si="221"/>
        <v>23</v>
      </c>
    </row>
    <row r="2781" spans="1:19" x14ac:dyDescent="0.3">
      <c r="A2781">
        <f t="shared" si="222"/>
        <v>2780</v>
      </c>
      <c r="B2781" t="s">
        <v>5545</v>
      </c>
      <c r="C2781" t="str">
        <f t="shared" si="220"/>
        <v>potato_gran_g_2_VegetableESA20b</v>
      </c>
      <c r="D2781">
        <v>1090</v>
      </c>
      <c r="E2781">
        <v>1090</v>
      </c>
      <c r="F2781">
        <v>0</v>
      </c>
      <c r="G2781">
        <v>0</v>
      </c>
      <c r="H2781">
        <v>0</v>
      </c>
      <c r="I2781">
        <v>0</v>
      </c>
      <c r="J2781">
        <v>0</v>
      </c>
      <c r="K2781">
        <v>0</v>
      </c>
      <c r="L2781">
        <v>1091</v>
      </c>
      <c r="M2781">
        <v>0</v>
      </c>
      <c r="N2781">
        <f>VLOOKUP(C2781,'Original PWC Results'!C:E,3,FALSE)</f>
        <v>1274</v>
      </c>
      <c r="O2781">
        <f t="shared" si="218"/>
        <v>0.85557299843014134</v>
      </c>
      <c r="R2781">
        <f t="shared" si="219"/>
        <v>15</v>
      </c>
      <c r="S2781">
        <f t="shared" si="221"/>
        <v>23</v>
      </c>
    </row>
    <row r="2782" spans="1:19" x14ac:dyDescent="0.3">
      <c r="A2782">
        <f t="shared" si="222"/>
        <v>2781</v>
      </c>
      <c r="B2782" t="s">
        <v>5546</v>
      </c>
      <c r="C2782" t="str">
        <f t="shared" si="220"/>
        <v>potato_gran_g_2_VegetableESA1</v>
      </c>
      <c r="D2782">
        <v>487</v>
      </c>
      <c r="E2782">
        <v>487</v>
      </c>
      <c r="F2782">
        <v>0</v>
      </c>
      <c r="G2782">
        <v>0</v>
      </c>
      <c r="H2782">
        <v>0</v>
      </c>
      <c r="I2782">
        <v>0</v>
      </c>
      <c r="J2782">
        <v>0</v>
      </c>
      <c r="K2782">
        <v>0</v>
      </c>
      <c r="L2782">
        <v>812</v>
      </c>
      <c r="M2782">
        <v>0</v>
      </c>
      <c r="N2782">
        <f>VLOOKUP(C2782,'Original PWC Results'!C:E,3,FALSE)</f>
        <v>493</v>
      </c>
      <c r="O2782">
        <f t="shared" si="218"/>
        <v>0.9878296146044625</v>
      </c>
      <c r="R2782">
        <f t="shared" si="219"/>
        <v>15</v>
      </c>
      <c r="S2782">
        <f t="shared" si="221"/>
        <v>23</v>
      </c>
    </row>
    <row r="2783" spans="1:19" x14ac:dyDescent="0.3">
      <c r="A2783">
        <f t="shared" si="222"/>
        <v>2782</v>
      </c>
      <c r="B2783" t="s">
        <v>5547</v>
      </c>
      <c r="C2783" t="str">
        <f t="shared" si="220"/>
        <v>rangeland_g_2_GrasslandESA1</v>
      </c>
      <c r="D2783">
        <v>151</v>
      </c>
      <c r="E2783">
        <v>151</v>
      </c>
      <c r="F2783">
        <v>0</v>
      </c>
      <c r="G2783">
        <v>0</v>
      </c>
      <c r="H2783">
        <v>0</v>
      </c>
      <c r="I2783">
        <v>0</v>
      </c>
      <c r="J2783">
        <v>0</v>
      </c>
      <c r="K2783">
        <v>0</v>
      </c>
      <c r="L2783">
        <v>152</v>
      </c>
      <c r="M2783">
        <v>0</v>
      </c>
      <c r="N2783">
        <f>VLOOKUP(C2783,'Original PWC Results'!C:E,3,FALSE)</f>
        <v>202</v>
      </c>
      <c r="O2783">
        <f t="shared" si="218"/>
        <v>0.74752475247524752</v>
      </c>
      <c r="R2783">
        <f t="shared" si="219"/>
        <v>13</v>
      </c>
      <c r="S2783">
        <f t="shared" si="221"/>
        <v>21</v>
      </c>
    </row>
    <row r="2784" spans="1:19" x14ac:dyDescent="0.3">
      <c r="A2784">
        <f t="shared" si="222"/>
        <v>2783</v>
      </c>
      <c r="B2784" t="s">
        <v>5548</v>
      </c>
      <c r="C2784" t="str">
        <f t="shared" si="220"/>
        <v>rangeland_g_2_GrasslandESA2</v>
      </c>
      <c r="D2784">
        <v>34</v>
      </c>
      <c r="E2784">
        <v>34</v>
      </c>
      <c r="F2784">
        <v>0</v>
      </c>
      <c r="G2784">
        <v>0</v>
      </c>
      <c r="H2784">
        <v>0</v>
      </c>
      <c r="I2784">
        <v>0</v>
      </c>
      <c r="J2784">
        <v>0</v>
      </c>
      <c r="K2784">
        <v>0</v>
      </c>
      <c r="L2784">
        <v>34</v>
      </c>
      <c r="M2784">
        <v>0</v>
      </c>
      <c r="N2784">
        <f>VLOOKUP(C2784,'Original PWC Results'!C:E,3,FALSE)</f>
        <v>77</v>
      </c>
      <c r="O2784">
        <f t="shared" si="218"/>
        <v>0.44155844155844154</v>
      </c>
      <c r="R2784">
        <f t="shared" si="219"/>
        <v>13</v>
      </c>
      <c r="S2784">
        <f t="shared" si="221"/>
        <v>21</v>
      </c>
    </row>
    <row r="2785" spans="1:19" x14ac:dyDescent="0.3">
      <c r="A2785">
        <f t="shared" si="222"/>
        <v>2784</v>
      </c>
      <c r="B2785" t="s">
        <v>5549</v>
      </c>
      <c r="C2785" t="str">
        <f t="shared" si="220"/>
        <v>rangeland_g_2_GrasslandESA3</v>
      </c>
      <c r="D2785">
        <v>186</v>
      </c>
      <c r="E2785">
        <v>186</v>
      </c>
      <c r="F2785">
        <v>0</v>
      </c>
      <c r="G2785">
        <v>0</v>
      </c>
      <c r="H2785">
        <v>0</v>
      </c>
      <c r="I2785">
        <v>0</v>
      </c>
      <c r="J2785">
        <v>0</v>
      </c>
      <c r="K2785">
        <v>0</v>
      </c>
      <c r="L2785">
        <v>186</v>
      </c>
      <c r="M2785">
        <v>0</v>
      </c>
      <c r="N2785">
        <f>VLOOKUP(C2785,'Original PWC Results'!C:E,3,FALSE)</f>
        <v>223</v>
      </c>
      <c r="O2785">
        <f t="shared" si="218"/>
        <v>0.8340807174887892</v>
      </c>
      <c r="R2785">
        <f t="shared" si="219"/>
        <v>13</v>
      </c>
      <c r="S2785">
        <f t="shared" si="221"/>
        <v>21</v>
      </c>
    </row>
    <row r="2786" spans="1:19" x14ac:dyDescent="0.3">
      <c r="A2786">
        <f t="shared" si="222"/>
        <v>2785</v>
      </c>
      <c r="B2786" t="s">
        <v>5550</v>
      </c>
      <c r="C2786" t="str">
        <f t="shared" si="220"/>
        <v>rangeland_g_2_GrasslandESA4</v>
      </c>
      <c r="D2786">
        <v>56</v>
      </c>
      <c r="E2786">
        <v>56</v>
      </c>
      <c r="F2786">
        <v>0</v>
      </c>
      <c r="G2786">
        <v>0</v>
      </c>
      <c r="H2786">
        <v>0</v>
      </c>
      <c r="I2786">
        <v>0</v>
      </c>
      <c r="J2786">
        <v>0</v>
      </c>
      <c r="K2786">
        <v>0</v>
      </c>
      <c r="L2786">
        <v>57</v>
      </c>
      <c r="M2786">
        <v>0</v>
      </c>
      <c r="N2786">
        <f>VLOOKUP(C2786,'Original PWC Results'!C:E,3,FALSE)</f>
        <v>103</v>
      </c>
      <c r="O2786">
        <f t="shared" si="218"/>
        <v>0.5436893203883495</v>
      </c>
      <c r="R2786">
        <f t="shared" si="219"/>
        <v>13</v>
      </c>
      <c r="S2786">
        <f t="shared" si="221"/>
        <v>21</v>
      </c>
    </row>
    <row r="2787" spans="1:19" x14ac:dyDescent="0.3">
      <c r="A2787">
        <f t="shared" si="222"/>
        <v>2786</v>
      </c>
      <c r="B2787" t="s">
        <v>5551</v>
      </c>
      <c r="C2787" t="str">
        <f t="shared" si="220"/>
        <v>rangeland_g_2_GrasslandESA5</v>
      </c>
      <c r="D2787">
        <v>185</v>
      </c>
      <c r="E2787">
        <v>185</v>
      </c>
      <c r="F2787">
        <v>0</v>
      </c>
      <c r="G2787">
        <v>0</v>
      </c>
      <c r="H2787">
        <v>0</v>
      </c>
      <c r="I2787">
        <v>0</v>
      </c>
      <c r="J2787">
        <v>0</v>
      </c>
      <c r="K2787">
        <v>0</v>
      </c>
      <c r="L2787">
        <v>187</v>
      </c>
      <c r="M2787">
        <v>0</v>
      </c>
      <c r="N2787">
        <f>VLOOKUP(C2787,'Original PWC Results'!C:E,3,FALSE)</f>
        <v>189</v>
      </c>
      <c r="O2787">
        <f t="shared" si="218"/>
        <v>0.97883597883597884</v>
      </c>
      <c r="R2787">
        <f t="shared" si="219"/>
        <v>13</v>
      </c>
      <c r="S2787">
        <f t="shared" si="221"/>
        <v>21</v>
      </c>
    </row>
    <row r="2788" spans="1:19" x14ac:dyDescent="0.3">
      <c r="A2788">
        <f t="shared" si="222"/>
        <v>2787</v>
      </c>
      <c r="B2788" t="s">
        <v>5552</v>
      </c>
      <c r="C2788" t="str">
        <f t="shared" si="220"/>
        <v>rangeland_g_2_GrasslandESA6</v>
      </c>
      <c r="D2788">
        <v>164</v>
      </c>
      <c r="E2788">
        <v>164</v>
      </c>
      <c r="F2788">
        <v>0</v>
      </c>
      <c r="G2788">
        <v>0</v>
      </c>
      <c r="H2788">
        <v>0</v>
      </c>
      <c r="I2788">
        <v>0</v>
      </c>
      <c r="J2788">
        <v>0</v>
      </c>
      <c r="K2788">
        <v>0</v>
      </c>
      <c r="L2788">
        <v>164</v>
      </c>
      <c r="M2788">
        <v>0</v>
      </c>
      <c r="N2788">
        <f>VLOOKUP(C2788,'Original PWC Results'!C:E,3,FALSE)</f>
        <v>170</v>
      </c>
      <c r="O2788">
        <f t="shared" si="218"/>
        <v>0.96470588235294119</v>
      </c>
      <c r="R2788">
        <f t="shared" si="219"/>
        <v>13</v>
      </c>
      <c r="S2788">
        <f t="shared" si="221"/>
        <v>21</v>
      </c>
    </row>
    <row r="2789" spans="1:19" x14ac:dyDescent="0.3">
      <c r="A2789">
        <f t="shared" si="222"/>
        <v>2788</v>
      </c>
      <c r="B2789" t="s">
        <v>5553</v>
      </c>
      <c r="C2789" t="str">
        <f t="shared" si="220"/>
        <v>rangeland_g_2_GrasslandESA7</v>
      </c>
      <c r="D2789">
        <v>141</v>
      </c>
      <c r="E2789">
        <v>141</v>
      </c>
      <c r="F2789">
        <v>0</v>
      </c>
      <c r="G2789">
        <v>0</v>
      </c>
      <c r="H2789">
        <v>0</v>
      </c>
      <c r="I2789">
        <v>0</v>
      </c>
      <c r="J2789">
        <v>0</v>
      </c>
      <c r="K2789">
        <v>0</v>
      </c>
      <c r="L2789">
        <v>142</v>
      </c>
      <c r="M2789">
        <v>0</v>
      </c>
      <c r="N2789">
        <f>VLOOKUP(C2789,'Original PWC Results'!C:E,3,FALSE)</f>
        <v>176</v>
      </c>
      <c r="O2789">
        <f t="shared" si="218"/>
        <v>0.80113636363636365</v>
      </c>
      <c r="R2789">
        <f t="shared" si="219"/>
        <v>13</v>
      </c>
      <c r="S2789">
        <f t="shared" si="221"/>
        <v>21</v>
      </c>
    </row>
    <row r="2790" spans="1:19" x14ac:dyDescent="0.3">
      <c r="A2790">
        <f t="shared" si="222"/>
        <v>2789</v>
      </c>
      <c r="B2790" t="s">
        <v>5554</v>
      </c>
      <c r="C2790" t="str">
        <f t="shared" si="220"/>
        <v>rangeland_g_2_GrasslandESA8</v>
      </c>
      <c r="D2790">
        <v>152</v>
      </c>
      <c r="E2790">
        <v>152</v>
      </c>
      <c r="F2790">
        <v>0</v>
      </c>
      <c r="G2790">
        <v>0</v>
      </c>
      <c r="H2790">
        <v>0</v>
      </c>
      <c r="I2790">
        <v>0</v>
      </c>
      <c r="J2790">
        <v>0</v>
      </c>
      <c r="K2790">
        <v>0</v>
      </c>
      <c r="L2790">
        <v>152</v>
      </c>
      <c r="M2790">
        <v>0</v>
      </c>
      <c r="N2790">
        <f>VLOOKUP(C2790,'Original PWC Results'!C:E,3,FALSE)</f>
        <v>166</v>
      </c>
      <c r="O2790">
        <f t="shared" ref="O2790:O2823" si="223">E2790/N2790</f>
        <v>0.91566265060240959</v>
      </c>
      <c r="R2790">
        <f t="shared" ref="R2790:R2821" si="224">SEARCH("run",B2790)</f>
        <v>13</v>
      </c>
      <c r="S2790">
        <f t="shared" si="221"/>
        <v>21</v>
      </c>
    </row>
    <row r="2791" spans="1:19" x14ac:dyDescent="0.3">
      <c r="A2791">
        <f t="shared" si="222"/>
        <v>2790</v>
      </c>
      <c r="B2791" t="s">
        <v>5555</v>
      </c>
      <c r="C2791" t="str">
        <f t="shared" si="220"/>
        <v>rangeland_g_2_GrasslandESA8</v>
      </c>
      <c r="D2791">
        <v>140</v>
      </c>
      <c r="E2791">
        <v>140</v>
      </c>
      <c r="F2791">
        <v>0</v>
      </c>
      <c r="G2791">
        <v>0</v>
      </c>
      <c r="H2791">
        <v>0</v>
      </c>
      <c r="I2791">
        <v>0</v>
      </c>
      <c r="J2791">
        <v>0</v>
      </c>
      <c r="K2791">
        <v>0</v>
      </c>
      <c r="L2791">
        <v>140</v>
      </c>
      <c r="M2791">
        <v>0</v>
      </c>
      <c r="N2791">
        <f>VLOOKUP(C2791,'Original PWC Results'!C:E,3,FALSE)</f>
        <v>166</v>
      </c>
      <c r="O2791">
        <f t="shared" si="223"/>
        <v>0.84337349397590367</v>
      </c>
      <c r="R2791">
        <f t="shared" si="224"/>
        <v>13</v>
      </c>
      <c r="S2791">
        <f t="shared" si="221"/>
        <v>21</v>
      </c>
    </row>
    <row r="2792" spans="1:19" x14ac:dyDescent="0.3">
      <c r="A2792">
        <f t="shared" si="222"/>
        <v>2791</v>
      </c>
      <c r="B2792" t="s">
        <v>5556</v>
      </c>
      <c r="C2792" t="str">
        <f t="shared" si="220"/>
        <v>rangeland_g_2_GrasslandESA10a</v>
      </c>
      <c r="D2792">
        <v>139</v>
      </c>
      <c r="E2792">
        <v>139</v>
      </c>
      <c r="F2792">
        <v>0</v>
      </c>
      <c r="G2792">
        <v>0</v>
      </c>
      <c r="H2792">
        <v>0</v>
      </c>
      <c r="I2792">
        <v>0</v>
      </c>
      <c r="J2792">
        <v>0</v>
      </c>
      <c r="K2792">
        <v>0</v>
      </c>
      <c r="L2792">
        <v>139</v>
      </c>
      <c r="M2792">
        <v>0</v>
      </c>
      <c r="N2792">
        <f>VLOOKUP(C2792,'Original PWC Results'!C:E,3,FALSE)</f>
        <v>203</v>
      </c>
      <c r="O2792">
        <f t="shared" si="223"/>
        <v>0.68472906403940892</v>
      </c>
      <c r="R2792">
        <f t="shared" si="224"/>
        <v>13</v>
      </c>
      <c r="S2792">
        <f t="shared" si="221"/>
        <v>21</v>
      </c>
    </row>
    <row r="2793" spans="1:19" x14ac:dyDescent="0.3">
      <c r="A2793">
        <f t="shared" si="222"/>
        <v>2792</v>
      </c>
      <c r="B2793" t="s">
        <v>5557</v>
      </c>
      <c r="C2793" t="str">
        <f t="shared" si="220"/>
        <v>rangeland_g_2_GrasslandESA10b</v>
      </c>
      <c r="D2793">
        <v>160</v>
      </c>
      <c r="E2793">
        <v>160</v>
      </c>
      <c r="F2793">
        <v>0</v>
      </c>
      <c r="G2793">
        <v>0</v>
      </c>
      <c r="H2793">
        <v>0</v>
      </c>
      <c r="I2793">
        <v>0</v>
      </c>
      <c r="J2793">
        <v>0</v>
      </c>
      <c r="K2793">
        <v>0</v>
      </c>
      <c r="L2793">
        <v>161</v>
      </c>
      <c r="M2793">
        <v>0</v>
      </c>
      <c r="N2793">
        <f>VLOOKUP(C2793,'Original PWC Results'!C:E,3,FALSE)</f>
        <v>175</v>
      </c>
      <c r="O2793">
        <f t="shared" si="223"/>
        <v>0.91428571428571426</v>
      </c>
      <c r="R2793">
        <f t="shared" si="224"/>
        <v>13</v>
      </c>
      <c r="S2793">
        <f t="shared" si="221"/>
        <v>21</v>
      </c>
    </row>
    <row r="2794" spans="1:19" x14ac:dyDescent="0.3">
      <c r="A2794">
        <f t="shared" si="222"/>
        <v>2793</v>
      </c>
      <c r="B2794" t="s">
        <v>5558</v>
      </c>
      <c r="C2794" t="str">
        <f t="shared" si="220"/>
        <v>rangeland_g_2_GrasslandESA11a</v>
      </c>
      <c r="D2794">
        <v>154</v>
      </c>
      <c r="E2794">
        <v>154</v>
      </c>
      <c r="F2794">
        <v>0</v>
      </c>
      <c r="G2794">
        <v>0</v>
      </c>
      <c r="H2794">
        <v>0</v>
      </c>
      <c r="I2794">
        <v>0</v>
      </c>
      <c r="J2794">
        <v>0</v>
      </c>
      <c r="K2794">
        <v>0</v>
      </c>
      <c r="L2794">
        <v>154</v>
      </c>
      <c r="M2794">
        <v>0</v>
      </c>
      <c r="N2794">
        <f>VLOOKUP(C2794,'Original PWC Results'!C:E,3,FALSE)</f>
        <v>169</v>
      </c>
      <c r="O2794">
        <f t="shared" si="223"/>
        <v>0.91124260355029585</v>
      </c>
      <c r="R2794">
        <f t="shared" si="224"/>
        <v>13</v>
      </c>
      <c r="S2794">
        <f t="shared" si="221"/>
        <v>21</v>
      </c>
    </row>
    <row r="2795" spans="1:19" x14ac:dyDescent="0.3">
      <c r="A2795">
        <f t="shared" si="222"/>
        <v>2794</v>
      </c>
      <c r="B2795" t="s">
        <v>5559</v>
      </c>
      <c r="C2795" t="str">
        <f t="shared" si="220"/>
        <v>rangeland_g_2_GrasslandESA11b</v>
      </c>
      <c r="D2795">
        <v>137</v>
      </c>
      <c r="E2795">
        <v>137</v>
      </c>
      <c r="F2795">
        <v>0</v>
      </c>
      <c r="G2795">
        <v>0</v>
      </c>
      <c r="H2795">
        <v>0</v>
      </c>
      <c r="I2795">
        <v>0</v>
      </c>
      <c r="J2795">
        <v>0</v>
      </c>
      <c r="K2795">
        <v>0</v>
      </c>
      <c r="L2795">
        <v>137</v>
      </c>
      <c r="M2795">
        <v>0</v>
      </c>
      <c r="N2795">
        <f>VLOOKUP(C2795,'Original PWC Results'!C:E,3,FALSE)</f>
        <v>144</v>
      </c>
      <c r="O2795">
        <f t="shared" si="223"/>
        <v>0.95138888888888884</v>
      </c>
      <c r="R2795">
        <f t="shared" si="224"/>
        <v>13</v>
      </c>
      <c r="S2795">
        <f t="shared" si="221"/>
        <v>21</v>
      </c>
    </row>
    <row r="2796" spans="1:19" x14ac:dyDescent="0.3">
      <c r="A2796">
        <f t="shared" si="222"/>
        <v>2795</v>
      </c>
      <c r="B2796" t="s">
        <v>5560</v>
      </c>
      <c r="C2796" t="str">
        <f t="shared" si="220"/>
        <v>rangeland_g_2_GrasslandESA12a</v>
      </c>
      <c r="D2796">
        <v>150</v>
      </c>
      <c r="E2796">
        <v>150</v>
      </c>
      <c r="F2796">
        <v>0</v>
      </c>
      <c r="G2796">
        <v>0</v>
      </c>
      <c r="H2796">
        <v>0</v>
      </c>
      <c r="I2796">
        <v>0</v>
      </c>
      <c r="J2796">
        <v>0</v>
      </c>
      <c r="K2796">
        <v>0</v>
      </c>
      <c r="L2796">
        <v>150</v>
      </c>
      <c r="M2796">
        <v>0</v>
      </c>
      <c r="N2796">
        <f>VLOOKUP(C2796,'Original PWC Results'!C:E,3,FALSE)</f>
        <v>169</v>
      </c>
      <c r="O2796">
        <f t="shared" si="223"/>
        <v>0.8875739644970414</v>
      </c>
      <c r="R2796">
        <f t="shared" si="224"/>
        <v>13</v>
      </c>
      <c r="S2796">
        <f t="shared" si="221"/>
        <v>21</v>
      </c>
    </row>
    <row r="2797" spans="1:19" x14ac:dyDescent="0.3">
      <c r="A2797">
        <f t="shared" si="222"/>
        <v>2796</v>
      </c>
      <c r="B2797" t="s">
        <v>5561</v>
      </c>
      <c r="C2797" t="str">
        <f t="shared" si="220"/>
        <v>rangeland_g_2_GrasslandESA12b</v>
      </c>
      <c r="D2797">
        <v>147</v>
      </c>
      <c r="E2797">
        <v>147</v>
      </c>
      <c r="F2797">
        <v>0</v>
      </c>
      <c r="G2797">
        <v>0</v>
      </c>
      <c r="H2797">
        <v>0</v>
      </c>
      <c r="I2797">
        <v>0</v>
      </c>
      <c r="J2797">
        <v>0</v>
      </c>
      <c r="K2797">
        <v>0</v>
      </c>
      <c r="L2797">
        <v>147</v>
      </c>
      <c r="M2797">
        <v>0</v>
      </c>
      <c r="N2797">
        <f>VLOOKUP(C2797,'Original PWC Results'!C:E,3,FALSE)</f>
        <v>157</v>
      </c>
      <c r="O2797">
        <f t="shared" si="223"/>
        <v>0.93630573248407645</v>
      </c>
      <c r="R2797">
        <f t="shared" si="224"/>
        <v>13</v>
      </c>
      <c r="S2797">
        <f t="shared" si="221"/>
        <v>21</v>
      </c>
    </row>
    <row r="2798" spans="1:19" x14ac:dyDescent="0.3">
      <c r="A2798">
        <f t="shared" si="222"/>
        <v>2797</v>
      </c>
      <c r="B2798" t="s">
        <v>5562</v>
      </c>
      <c r="C2798" t="str">
        <f t="shared" si="220"/>
        <v>rangeland_g_2_GrasslandESA13</v>
      </c>
      <c r="D2798">
        <v>191</v>
      </c>
      <c r="E2798">
        <v>191</v>
      </c>
      <c r="F2798">
        <v>0</v>
      </c>
      <c r="G2798">
        <v>0</v>
      </c>
      <c r="H2798">
        <v>0</v>
      </c>
      <c r="I2798">
        <v>0</v>
      </c>
      <c r="J2798">
        <v>0</v>
      </c>
      <c r="K2798">
        <v>0</v>
      </c>
      <c r="L2798">
        <v>191</v>
      </c>
      <c r="M2798">
        <v>0</v>
      </c>
      <c r="N2798">
        <f>VLOOKUP(C2798,'Original PWC Results'!C:E,3,FALSE)</f>
        <v>228</v>
      </c>
      <c r="O2798">
        <f t="shared" si="223"/>
        <v>0.83771929824561409</v>
      </c>
      <c r="R2798">
        <f t="shared" si="224"/>
        <v>13</v>
      </c>
      <c r="S2798">
        <f t="shared" si="221"/>
        <v>21</v>
      </c>
    </row>
    <row r="2799" spans="1:19" x14ac:dyDescent="0.3">
      <c r="A2799">
        <f t="shared" si="222"/>
        <v>2798</v>
      </c>
      <c r="B2799" t="s">
        <v>5563</v>
      </c>
      <c r="C2799" t="str">
        <f t="shared" si="220"/>
        <v>rangeland_g_2_GrasslandESA14</v>
      </c>
      <c r="D2799">
        <v>66</v>
      </c>
      <c r="E2799">
        <v>66</v>
      </c>
      <c r="F2799">
        <v>0</v>
      </c>
      <c r="G2799">
        <v>0</v>
      </c>
      <c r="H2799">
        <v>0</v>
      </c>
      <c r="I2799">
        <v>0</v>
      </c>
      <c r="J2799">
        <v>0</v>
      </c>
      <c r="K2799">
        <v>0</v>
      </c>
      <c r="L2799">
        <v>66</v>
      </c>
      <c r="M2799">
        <v>0</v>
      </c>
      <c r="N2799">
        <f>VLOOKUP(C2799,'Original PWC Results'!C:E,3,FALSE)</f>
        <v>114</v>
      </c>
      <c r="O2799">
        <f t="shared" si="223"/>
        <v>0.57894736842105265</v>
      </c>
      <c r="R2799">
        <f t="shared" si="224"/>
        <v>13</v>
      </c>
      <c r="S2799">
        <f t="shared" si="221"/>
        <v>21</v>
      </c>
    </row>
    <row r="2800" spans="1:19" x14ac:dyDescent="0.3">
      <c r="A2800">
        <f t="shared" si="222"/>
        <v>2799</v>
      </c>
      <c r="B2800" t="s">
        <v>5564</v>
      </c>
      <c r="C2800" t="str">
        <f t="shared" si="220"/>
        <v>rangeland_g_2_GrasslandESA15a</v>
      </c>
      <c r="D2800">
        <v>78</v>
      </c>
      <c r="E2800">
        <v>78</v>
      </c>
      <c r="F2800">
        <v>0</v>
      </c>
      <c r="G2800">
        <v>0</v>
      </c>
      <c r="H2800">
        <v>0</v>
      </c>
      <c r="I2800">
        <v>0</v>
      </c>
      <c r="J2800">
        <v>0</v>
      </c>
      <c r="K2800">
        <v>0</v>
      </c>
      <c r="L2800">
        <v>78</v>
      </c>
      <c r="M2800">
        <v>0</v>
      </c>
      <c r="N2800">
        <f>VLOOKUP(C2800,'Original PWC Results'!C:E,3,FALSE)</f>
        <v>95</v>
      </c>
      <c r="O2800">
        <f t="shared" si="223"/>
        <v>0.82105263157894737</v>
      </c>
      <c r="R2800">
        <f t="shared" si="224"/>
        <v>13</v>
      </c>
      <c r="S2800">
        <f t="shared" si="221"/>
        <v>21</v>
      </c>
    </row>
    <row r="2801" spans="1:19" x14ac:dyDescent="0.3">
      <c r="A2801">
        <f t="shared" si="222"/>
        <v>2800</v>
      </c>
      <c r="B2801" t="s">
        <v>5565</v>
      </c>
      <c r="C2801" t="str">
        <f t="shared" si="220"/>
        <v>rangeland_g_2_GrasslandESA15b</v>
      </c>
      <c r="D2801">
        <v>220</v>
      </c>
      <c r="E2801">
        <v>220</v>
      </c>
      <c r="F2801">
        <v>0</v>
      </c>
      <c r="G2801">
        <v>0</v>
      </c>
      <c r="H2801">
        <v>0</v>
      </c>
      <c r="I2801">
        <v>0</v>
      </c>
      <c r="J2801">
        <v>0</v>
      </c>
      <c r="K2801">
        <v>0</v>
      </c>
      <c r="L2801">
        <v>220</v>
      </c>
      <c r="M2801">
        <v>0</v>
      </c>
      <c r="N2801">
        <f>VLOOKUP(C2801,'Original PWC Results'!C:E,3,FALSE)</f>
        <v>226</v>
      </c>
      <c r="O2801">
        <f t="shared" si="223"/>
        <v>0.97345132743362828</v>
      </c>
      <c r="R2801">
        <f t="shared" si="224"/>
        <v>13</v>
      </c>
      <c r="S2801">
        <f t="shared" si="221"/>
        <v>21</v>
      </c>
    </row>
    <row r="2802" spans="1:19" x14ac:dyDescent="0.3">
      <c r="A2802">
        <f t="shared" si="222"/>
        <v>2801</v>
      </c>
      <c r="B2802" t="s">
        <v>5566</v>
      </c>
      <c r="C2802" t="str">
        <f t="shared" si="220"/>
        <v>rangeland_g_2_GrasslandESA16a</v>
      </c>
      <c r="D2802">
        <v>133</v>
      </c>
      <c r="E2802">
        <v>133</v>
      </c>
      <c r="F2802">
        <v>0</v>
      </c>
      <c r="G2802">
        <v>0</v>
      </c>
      <c r="H2802">
        <v>0</v>
      </c>
      <c r="I2802">
        <v>0</v>
      </c>
      <c r="J2802">
        <v>0</v>
      </c>
      <c r="K2802">
        <v>0</v>
      </c>
      <c r="L2802">
        <v>133</v>
      </c>
      <c r="M2802">
        <v>0</v>
      </c>
      <c r="N2802">
        <f>VLOOKUP(C2802,'Original PWC Results'!C:E,3,FALSE)</f>
        <v>153</v>
      </c>
      <c r="O2802">
        <f t="shared" si="223"/>
        <v>0.86928104575163401</v>
      </c>
      <c r="R2802">
        <f t="shared" si="224"/>
        <v>13</v>
      </c>
      <c r="S2802">
        <f t="shared" si="221"/>
        <v>21</v>
      </c>
    </row>
    <row r="2803" spans="1:19" x14ac:dyDescent="0.3">
      <c r="A2803">
        <f t="shared" si="222"/>
        <v>2802</v>
      </c>
      <c r="B2803" t="s">
        <v>5567</v>
      </c>
      <c r="C2803" t="str">
        <f t="shared" si="220"/>
        <v>rangeland_g_2_GrasslandESA16b</v>
      </c>
      <c r="D2803">
        <v>76</v>
      </c>
      <c r="E2803">
        <v>76</v>
      </c>
      <c r="F2803">
        <v>0</v>
      </c>
      <c r="G2803">
        <v>0</v>
      </c>
      <c r="H2803">
        <v>0</v>
      </c>
      <c r="I2803">
        <v>0</v>
      </c>
      <c r="J2803">
        <v>0</v>
      </c>
      <c r="K2803">
        <v>0</v>
      </c>
      <c r="L2803">
        <v>76</v>
      </c>
      <c r="M2803">
        <v>0</v>
      </c>
      <c r="N2803">
        <f>VLOOKUP(C2803,'Original PWC Results'!C:E,3,FALSE)</f>
        <v>84</v>
      </c>
      <c r="O2803">
        <f t="shared" si="223"/>
        <v>0.90476190476190477</v>
      </c>
      <c r="R2803">
        <f t="shared" si="224"/>
        <v>13</v>
      </c>
      <c r="S2803">
        <f t="shared" si="221"/>
        <v>21</v>
      </c>
    </row>
    <row r="2804" spans="1:19" x14ac:dyDescent="0.3">
      <c r="A2804">
        <f t="shared" si="222"/>
        <v>2803</v>
      </c>
      <c r="B2804" t="s">
        <v>5568</v>
      </c>
      <c r="C2804" t="str">
        <f t="shared" si="220"/>
        <v>rangeland_g_2_GrasslandESA17a</v>
      </c>
      <c r="D2804">
        <v>74</v>
      </c>
      <c r="E2804">
        <v>74</v>
      </c>
      <c r="F2804">
        <v>0</v>
      </c>
      <c r="G2804">
        <v>0</v>
      </c>
      <c r="H2804">
        <v>0</v>
      </c>
      <c r="I2804">
        <v>0</v>
      </c>
      <c r="J2804">
        <v>0</v>
      </c>
      <c r="K2804">
        <v>0</v>
      </c>
      <c r="L2804">
        <v>81</v>
      </c>
      <c r="M2804">
        <v>0</v>
      </c>
      <c r="N2804">
        <f>VLOOKUP(C2804,'Original PWC Results'!C:E,3,FALSE)</f>
        <v>76</v>
      </c>
      <c r="O2804">
        <f t="shared" si="223"/>
        <v>0.97368421052631582</v>
      </c>
      <c r="R2804">
        <f t="shared" si="224"/>
        <v>13</v>
      </c>
      <c r="S2804">
        <f t="shared" si="221"/>
        <v>21</v>
      </c>
    </row>
    <row r="2805" spans="1:19" x14ac:dyDescent="0.3">
      <c r="A2805">
        <f t="shared" si="222"/>
        <v>2804</v>
      </c>
      <c r="B2805" t="s">
        <v>5569</v>
      </c>
      <c r="C2805" t="str">
        <f t="shared" si="220"/>
        <v>rangeland_g_2_GrasslandESA17b</v>
      </c>
      <c r="D2805">
        <v>49</v>
      </c>
      <c r="E2805">
        <v>49</v>
      </c>
      <c r="F2805">
        <v>0</v>
      </c>
      <c r="G2805">
        <v>0</v>
      </c>
      <c r="H2805">
        <v>0</v>
      </c>
      <c r="I2805">
        <v>0</v>
      </c>
      <c r="J2805">
        <v>0</v>
      </c>
      <c r="K2805">
        <v>0</v>
      </c>
      <c r="L2805">
        <v>51</v>
      </c>
      <c r="M2805">
        <v>0</v>
      </c>
      <c r="N2805">
        <f>VLOOKUP(C2805,'Original PWC Results'!C:E,3,FALSE)</f>
        <v>50</v>
      </c>
      <c r="O2805">
        <f t="shared" si="223"/>
        <v>0.98</v>
      </c>
      <c r="R2805">
        <f t="shared" si="224"/>
        <v>13</v>
      </c>
      <c r="S2805">
        <f t="shared" si="221"/>
        <v>21</v>
      </c>
    </row>
    <row r="2806" spans="1:19" x14ac:dyDescent="0.3">
      <c r="A2806">
        <f t="shared" si="222"/>
        <v>2805</v>
      </c>
      <c r="B2806" t="s">
        <v>5570</v>
      </c>
      <c r="C2806" t="str">
        <f t="shared" si="220"/>
        <v>rangeland_g_2_GrasslandESA18a</v>
      </c>
      <c r="D2806">
        <v>167</v>
      </c>
      <c r="E2806">
        <v>167</v>
      </c>
      <c r="F2806">
        <v>0</v>
      </c>
      <c r="G2806">
        <v>0</v>
      </c>
      <c r="H2806">
        <v>0</v>
      </c>
      <c r="I2806">
        <v>0</v>
      </c>
      <c r="J2806">
        <v>0</v>
      </c>
      <c r="K2806">
        <v>0</v>
      </c>
      <c r="L2806">
        <v>167</v>
      </c>
      <c r="M2806">
        <v>0</v>
      </c>
      <c r="N2806">
        <f>VLOOKUP(C2806,'Original PWC Results'!C:E,3,FALSE)</f>
        <v>172</v>
      </c>
      <c r="O2806">
        <f t="shared" si="223"/>
        <v>0.97093023255813948</v>
      </c>
      <c r="R2806">
        <f t="shared" si="224"/>
        <v>13</v>
      </c>
      <c r="S2806">
        <f t="shared" si="221"/>
        <v>21</v>
      </c>
    </row>
    <row r="2807" spans="1:19" x14ac:dyDescent="0.3">
      <c r="A2807">
        <f t="shared" si="222"/>
        <v>2806</v>
      </c>
      <c r="B2807" t="s">
        <v>5571</v>
      </c>
      <c r="C2807" t="str">
        <f t="shared" si="220"/>
        <v>rangeland_g_2_GrasslandESA18b</v>
      </c>
      <c r="D2807">
        <v>172</v>
      </c>
      <c r="E2807">
        <v>172</v>
      </c>
      <c r="F2807">
        <v>0</v>
      </c>
      <c r="G2807">
        <v>0</v>
      </c>
      <c r="H2807">
        <v>0</v>
      </c>
      <c r="I2807">
        <v>0</v>
      </c>
      <c r="J2807">
        <v>0</v>
      </c>
      <c r="K2807">
        <v>0</v>
      </c>
      <c r="L2807">
        <v>173</v>
      </c>
      <c r="M2807">
        <v>0</v>
      </c>
      <c r="N2807">
        <f>VLOOKUP(C2807,'Original PWC Results'!C:E,3,FALSE)</f>
        <v>181</v>
      </c>
      <c r="O2807">
        <f t="shared" si="223"/>
        <v>0.95027624309392267</v>
      </c>
      <c r="R2807">
        <f t="shared" si="224"/>
        <v>13</v>
      </c>
      <c r="S2807">
        <f t="shared" si="221"/>
        <v>21</v>
      </c>
    </row>
    <row r="2808" spans="1:19" x14ac:dyDescent="0.3">
      <c r="A2808">
        <f t="shared" si="222"/>
        <v>2807</v>
      </c>
      <c r="B2808" t="s">
        <v>5572</v>
      </c>
      <c r="C2808" t="str">
        <f t="shared" si="220"/>
        <v>rangeland_g_2_GrasslandESA19a</v>
      </c>
      <c r="D2808">
        <v>89</v>
      </c>
      <c r="E2808">
        <v>89</v>
      </c>
      <c r="F2808">
        <v>0</v>
      </c>
      <c r="G2808">
        <v>0</v>
      </c>
      <c r="H2808">
        <v>0</v>
      </c>
      <c r="I2808">
        <v>0</v>
      </c>
      <c r="J2808">
        <v>0</v>
      </c>
      <c r="K2808">
        <v>0</v>
      </c>
      <c r="L2808">
        <v>92</v>
      </c>
      <c r="M2808">
        <v>0</v>
      </c>
      <c r="N2808">
        <f>VLOOKUP(C2808,'Original PWC Results'!C:E,3,FALSE)</f>
        <v>96</v>
      </c>
      <c r="O2808">
        <f t="shared" si="223"/>
        <v>0.92708333333333337</v>
      </c>
      <c r="R2808">
        <f t="shared" si="224"/>
        <v>13</v>
      </c>
      <c r="S2808">
        <f t="shared" si="221"/>
        <v>21</v>
      </c>
    </row>
    <row r="2809" spans="1:19" x14ac:dyDescent="0.3">
      <c r="A2809">
        <f t="shared" si="222"/>
        <v>2808</v>
      </c>
      <c r="B2809" t="s">
        <v>5573</v>
      </c>
      <c r="C2809" t="str">
        <f t="shared" si="220"/>
        <v>rangeland_g_2_GrasslandESA19b</v>
      </c>
      <c r="D2809">
        <v>90</v>
      </c>
      <c r="E2809">
        <v>90</v>
      </c>
      <c r="F2809">
        <v>0</v>
      </c>
      <c r="G2809">
        <v>0</v>
      </c>
      <c r="H2809">
        <v>0</v>
      </c>
      <c r="I2809">
        <v>0</v>
      </c>
      <c r="J2809">
        <v>0</v>
      </c>
      <c r="K2809">
        <v>0</v>
      </c>
      <c r="L2809">
        <v>92</v>
      </c>
      <c r="M2809">
        <v>0</v>
      </c>
      <c r="N2809">
        <f>VLOOKUP(C2809,'Original PWC Results'!C:E,3,FALSE)</f>
        <v>93</v>
      </c>
      <c r="O2809">
        <f t="shared" si="223"/>
        <v>0.967741935483871</v>
      </c>
      <c r="R2809">
        <f t="shared" si="224"/>
        <v>13</v>
      </c>
      <c r="S2809">
        <f t="shared" si="221"/>
        <v>21</v>
      </c>
    </row>
    <row r="2810" spans="1:19" x14ac:dyDescent="0.3">
      <c r="A2810">
        <f t="shared" si="222"/>
        <v>2809</v>
      </c>
      <c r="B2810" t="s">
        <v>5574</v>
      </c>
      <c r="C2810" t="str">
        <f t="shared" si="220"/>
        <v>rangeland_g_2_GrasslandESA20a</v>
      </c>
      <c r="D2810">
        <v>84</v>
      </c>
      <c r="E2810">
        <v>84</v>
      </c>
      <c r="F2810">
        <v>0</v>
      </c>
      <c r="G2810">
        <v>0</v>
      </c>
      <c r="H2810">
        <v>0</v>
      </c>
      <c r="I2810">
        <v>0</v>
      </c>
      <c r="J2810">
        <v>0</v>
      </c>
      <c r="K2810">
        <v>0</v>
      </c>
      <c r="L2810">
        <v>84</v>
      </c>
      <c r="M2810">
        <v>0</v>
      </c>
      <c r="N2810">
        <f>VLOOKUP(C2810,'Original PWC Results'!C:E,3,FALSE)</f>
        <v>105</v>
      </c>
      <c r="O2810">
        <f t="shared" si="223"/>
        <v>0.8</v>
      </c>
      <c r="R2810">
        <f t="shared" si="224"/>
        <v>13</v>
      </c>
      <c r="S2810">
        <f t="shared" si="221"/>
        <v>21</v>
      </c>
    </row>
    <row r="2811" spans="1:19" x14ac:dyDescent="0.3">
      <c r="A2811">
        <f t="shared" si="222"/>
        <v>2810</v>
      </c>
      <c r="B2811" t="s">
        <v>5575</v>
      </c>
      <c r="C2811" t="str">
        <f t="shared" si="220"/>
        <v>rangeland_g_2_GrasslandESA20b</v>
      </c>
      <c r="D2811">
        <v>47</v>
      </c>
      <c r="E2811">
        <v>47</v>
      </c>
      <c r="F2811">
        <v>0</v>
      </c>
      <c r="G2811">
        <v>0</v>
      </c>
      <c r="H2811">
        <v>0</v>
      </c>
      <c r="I2811">
        <v>0</v>
      </c>
      <c r="J2811">
        <v>0</v>
      </c>
      <c r="K2811">
        <v>0</v>
      </c>
      <c r="L2811">
        <v>47</v>
      </c>
      <c r="M2811">
        <v>0</v>
      </c>
      <c r="N2811">
        <f>VLOOKUP(C2811,'Original PWC Results'!C:E,3,FALSE)</f>
        <v>96</v>
      </c>
      <c r="O2811">
        <f t="shared" si="223"/>
        <v>0.48958333333333331</v>
      </c>
      <c r="R2811">
        <f t="shared" si="224"/>
        <v>13</v>
      </c>
      <c r="S2811">
        <f t="shared" si="221"/>
        <v>21</v>
      </c>
    </row>
    <row r="2812" spans="1:19" x14ac:dyDescent="0.3">
      <c r="A2812">
        <f t="shared" si="222"/>
        <v>2811</v>
      </c>
      <c r="B2812" t="s">
        <v>5576</v>
      </c>
      <c r="C2812" t="str">
        <f t="shared" si="220"/>
        <v>rangeland_g_2_GrasslandESA21</v>
      </c>
      <c r="D2812">
        <v>23</v>
      </c>
      <c r="E2812">
        <v>23</v>
      </c>
      <c r="F2812">
        <v>0</v>
      </c>
      <c r="G2812">
        <v>0</v>
      </c>
      <c r="H2812">
        <v>0</v>
      </c>
      <c r="I2812">
        <v>0</v>
      </c>
      <c r="J2812">
        <v>0</v>
      </c>
      <c r="K2812">
        <v>0</v>
      </c>
      <c r="L2812">
        <v>23</v>
      </c>
      <c r="M2812">
        <v>0</v>
      </c>
      <c r="N2812">
        <f>VLOOKUP(C2812,'Original PWC Results'!C:E,3,FALSE)</f>
        <v>45</v>
      </c>
      <c r="O2812">
        <f t="shared" si="223"/>
        <v>0.51111111111111107</v>
      </c>
      <c r="R2812">
        <f t="shared" si="224"/>
        <v>13</v>
      </c>
      <c r="S2812">
        <f t="shared" si="221"/>
        <v>21</v>
      </c>
    </row>
    <row r="2813" spans="1:19" x14ac:dyDescent="0.3">
      <c r="A2813">
        <f t="shared" si="222"/>
        <v>2812</v>
      </c>
      <c r="B2813" t="s">
        <v>5577</v>
      </c>
      <c r="C2813" t="str">
        <f t="shared" si="220"/>
        <v>root_g_2_VegetableESA1</v>
      </c>
      <c r="D2813">
        <v>693</v>
      </c>
      <c r="E2813">
        <v>693</v>
      </c>
      <c r="F2813">
        <v>0</v>
      </c>
      <c r="G2813">
        <v>0</v>
      </c>
      <c r="H2813">
        <v>0</v>
      </c>
      <c r="I2813">
        <v>0</v>
      </c>
      <c r="J2813">
        <v>0</v>
      </c>
      <c r="K2813">
        <v>0</v>
      </c>
      <c r="L2813">
        <v>1023</v>
      </c>
      <c r="M2813">
        <v>0</v>
      </c>
      <c r="N2813">
        <f>VLOOKUP(C2813,'Original PWC Results'!C:E,3,FALSE)</f>
        <v>820</v>
      </c>
      <c r="O2813">
        <f t="shared" si="223"/>
        <v>0.84512195121951217</v>
      </c>
      <c r="R2813">
        <f t="shared" si="224"/>
        <v>8</v>
      </c>
      <c r="S2813">
        <f t="shared" si="221"/>
        <v>16</v>
      </c>
    </row>
    <row r="2814" spans="1:19" x14ac:dyDescent="0.3">
      <c r="A2814">
        <f t="shared" si="222"/>
        <v>2813</v>
      </c>
      <c r="B2814" t="s">
        <v>5578</v>
      </c>
      <c r="C2814" t="str">
        <f t="shared" si="220"/>
        <v>root_g_2_VegetableESA2</v>
      </c>
      <c r="D2814">
        <v>955</v>
      </c>
      <c r="E2814">
        <v>955</v>
      </c>
      <c r="F2814">
        <v>0</v>
      </c>
      <c r="G2814">
        <v>0</v>
      </c>
      <c r="H2814">
        <v>0</v>
      </c>
      <c r="I2814">
        <v>0</v>
      </c>
      <c r="J2814">
        <v>0</v>
      </c>
      <c r="K2814">
        <v>0</v>
      </c>
      <c r="L2814">
        <v>1023</v>
      </c>
      <c r="M2814">
        <v>0</v>
      </c>
      <c r="N2814">
        <f>VLOOKUP(C2814,'Original PWC Results'!C:E,3,FALSE)</f>
        <v>1233</v>
      </c>
      <c r="O2814">
        <f t="shared" si="223"/>
        <v>0.77453365774533656</v>
      </c>
      <c r="R2814">
        <f t="shared" si="224"/>
        <v>8</v>
      </c>
      <c r="S2814">
        <f t="shared" si="221"/>
        <v>16</v>
      </c>
    </row>
    <row r="2815" spans="1:19" x14ac:dyDescent="0.3">
      <c r="A2815">
        <f t="shared" si="222"/>
        <v>2814</v>
      </c>
      <c r="B2815" t="s">
        <v>5579</v>
      </c>
      <c r="C2815" t="str">
        <f t="shared" si="220"/>
        <v>root_g_2_VegetableESA3</v>
      </c>
      <c r="D2815">
        <v>768</v>
      </c>
      <c r="E2815">
        <v>768</v>
      </c>
      <c r="F2815">
        <v>0</v>
      </c>
      <c r="G2815">
        <v>0</v>
      </c>
      <c r="H2815">
        <v>0</v>
      </c>
      <c r="I2815">
        <v>0</v>
      </c>
      <c r="J2815">
        <v>0</v>
      </c>
      <c r="K2815">
        <v>0</v>
      </c>
      <c r="L2815">
        <v>773</v>
      </c>
      <c r="M2815">
        <v>0</v>
      </c>
      <c r="N2815">
        <f>VLOOKUP(C2815,'Original PWC Results'!C:E,3,FALSE)</f>
        <v>777</v>
      </c>
      <c r="O2815">
        <f t="shared" si="223"/>
        <v>0.98841698841698844</v>
      </c>
      <c r="R2815">
        <f t="shared" si="224"/>
        <v>8</v>
      </c>
      <c r="S2815">
        <f t="shared" si="221"/>
        <v>16</v>
      </c>
    </row>
    <row r="2816" spans="1:19" x14ac:dyDescent="0.3">
      <c r="A2816">
        <f t="shared" si="222"/>
        <v>2815</v>
      </c>
      <c r="B2816" t="s">
        <v>5580</v>
      </c>
      <c r="C2816" t="str">
        <f t="shared" si="220"/>
        <v>root_g_2_VegetableESA4</v>
      </c>
      <c r="D2816">
        <v>972</v>
      </c>
      <c r="E2816">
        <v>972</v>
      </c>
      <c r="F2816">
        <v>0</v>
      </c>
      <c r="G2816">
        <v>0</v>
      </c>
      <c r="H2816">
        <v>0</v>
      </c>
      <c r="I2816">
        <v>0</v>
      </c>
      <c r="J2816">
        <v>0</v>
      </c>
      <c r="K2816">
        <v>0</v>
      </c>
      <c r="L2816">
        <v>973</v>
      </c>
      <c r="M2816">
        <v>0</v>
      </c>
      <c r="N2816">
        <f>VLOOKUP(C2816,'Original PWC Results'!C:E,3,FALSE)</f>
        <v>1300</v>
      </c>
      <c r="O2816">
        <f t="shared" si="223"/>
        <v>0.74769230769230766</v>
      </c>
      <c r="R2816">
        <f t="shared" si="224"/>
        <v>8</v>
      </c>
      <c r="S2816">
        <f t="shared" si="221"/>
        <v>16</v>
      </c>
    </row>
    <row r="2817" spans="1:19" x14ac:dyDescent="0.3">
      <c r="A2817">
        <f t="shared" si="222"/>
        <v>2816</v>
      </c>
      <c r="B2817" t="s">
        <v>5581</v>
      </c>
      <c r="C2817" t="str">
        <f t="shared" si="220"/>
        <v>root_g_2_VegetableESA5</v>
      </c>
      <c r="D2817">
        <v>1016</v>
      </c>
      <c r="E2817">
        <v>1016</v>
      </c>
      <c r="F2817">
        <v>0</v>
      </c>
      <c r="G2817">
        <v>0</v>
      </c>
      <c r="H2817">
        <v>0</v>
      </c>
      <c r="I2817">
        <v>0</v>
      </c>
      <c r="J2817">
        <v>0</v>
      </c>
      <c r="K2817">
        <v>0</v>
      </c>
      <c r="L2817">
        <v>1044</v>
      </c>
      <c r="M2817">
        <v>0</v>
      </c>
      <c r="N2817">
        <f>VLOOKUP(C2817,'Original PWC Results'!C:E,3,FALSE)</f>
        <v>1122</v>
      </c>
      <c r="O2817">
        <f t="shared" si="223"/>
        <v>0.90552584670231728</v>
      </c>
      <c r="R2817">
        <f t="shared" si="224"/>
        <v>8</v>
      </c>
      <c r="S2817">
        <f t="shared" si="221"/>
        <v>16</v>
      </c>
    </row>
    <row r="2818" spans="1:19" x14ac:dyDescent="0.3">
      <c r="A2818">
        <f t="shared" si="222"/>
        <v>2817</v>
      </c>
      <c r="B2818" t="s">
        <v>5582</v>
      </c>
      <c r="C2818" t="str">
        <f t="shared" ref="C2818:C2881" si="225">LEFT(B2818,R2818-1)&amp;RIGHT(B2818,LEN(B2818)-S2818)</f>
        <v>root_g_2_VegetableESA6</v>
      </c>
      <c r="D2818">
        <v>942</v>
      </c>
      <c r="E2818">
        <v>942</v>
      </c>
      <c r="F2818">
        <v>0</v>
      </c>
      <c r="G2818">
        <v>0</v>
      </c>
      <c r="H2818">
        <v>0</v>
      </c>
      <c r="I2818">
        <v>0</v>
      </c>
      <c r="J2818">
        <v>0</v>
      </c>
      <c r="K2818">
        <v>0</v>
      </c>
      <c r="L2818">
        <v>953</v>
      </c>
      <c r="M2818">
        <v>0</v>
      </c>
      <c r="N2818">
        <f>VLOOKUP(C2818,'Original PWC Results'!C:E,3,FALSE)</f>
        <v>1049</v>
      </c>
      <c r="O2818">
        <f t="shared" si="223"/>
        <v>0.89799809342230696</v>
      </c>
      <c r="R2818">
        <f t="shared" si="224"/>
        <v>8</v>
      </c>
      <c r="S2818">
        <f t="shared" ref="S2818:S2881" si="226">SEARCH("_",B2818,SEARCH("_",B2818,R2818+1)+1)</f>
        <v>16</v>
      </c>
    </row>
    <row r="2819" spans="1:19" x14ac:dyDescent="0.3">
      <c r="A2819">
        <f t="shared" si="222"/>
        <v>2818</v>
      </c>
      <c r="B2819" t="s">
        <v>5583</v>
      </c>
      <c r="C2819" t="str">
        <f t="shared" si="225"/>
        <v>root_g_2_VegetableESA7</v>
      </c>
      <c r="D2819">
        <v>1082</v>
      </c>
      <c r="E2819">
        <v>1082</v>
      </c>
      <c r="F2819">
        <v>0</v>
      </c>
      <c r="G2819">
        <v>0</v>
      </c>
      <c r="H2819">
        <v>0</v>
      </c>
      <c r="I2819">
        <v>0</v>
      </c>
      <c r="J2819">
        <v>0</v>
      </c>
      <c r="K2819">
        <v>0</v>
      </c>
      <c r="L2819">
        <v>1163</v>
      </c>
      <c r="M2819">
        <v>0</v>
      </c>
      <c r="N2819">
        <f>VLOOKUP(C2819,'Original PWC Results'!C:E,3,FALSE)</f>
        <v>1242</v>
      </c>
      <c r="O2819">
        <f t="shared" si="223"/>
        <v>0.87117552334943638</v>
      </c>
      <c r="R2819">
        <f t="shared" si="224"/>
        <v>8</v>
      </c>
      <c r="S2819">
        <f t="shared" si="226"/>
        <v>16</v>
      </c>
    </row>
    <row r="2820" spans="1:19" x14ac:dyDescent="0.3">
      <c r="A2820">
        <f t="shared" ref="A2820:A2883" si="227">A2819+1</f>
        <v>2819</v>
      </c>
      <c r="B2820" t="s">
        <v>5584</v>
      </c>
      <c r="C2820" t="str">
        <f t="shared" si="225"/>
        <v>root_g_2_VegetableESA8</v>
      </c>
      <c r="D2820">
        <v>622</v>
      </c>
      <c r="E2820">
        <v>622</v>
      </c>
      <c r="F2820">
        <v>0</v>
      </c>
      <c r="G2820">
        <v>0</v>
      </c>
      <c r="H2820">
        <v>0</v>
      </c>
      <c r="I2820">
        <v>0</v>
      </c>
      <c r="J2820">
        <v>0</v>
      </c>
      <c r="K2820">
        <v>0</v>
      </c>
      <c r="L2820">
        <v>627</v>
      </c>
      <c r="M2820">
        <v>0</v>
      </c>
      <c r="N2820">
        <f>VLOOKUP(C2820,'Original PWC Results'!C:E,3,FALSE)</f>
        <v>833</v>
      </c>
      <c r="O2820">
        <f t="shared" si="223"/>
        <v>0.7466986794717887</v>
      </c>
      <c r="R2820">
        <f t="shared" si="224"/>
        <v>8</v>
      </c>
      <c r="S2820">
        <f t="shared" si="226"/>
        <v>16</v>
      </c>
    </row>
    <row r="2821" spans="1:19" x14ac:dyDescent="0.3">
      <c r="A2821">
        <f t="shared" si="227"/>
        <v>2820</v>
      </c>
      <c r="B2821" t="s">
        <v>5585</v>
      </c>
      <c r="C2821" t="str">
        <f t="shared" si="225"/>
        <v>root_g_2_VegetableESA9</v>
      </c>
      <c r="D2821">
        <v>636</v>
      </c>
      <c r="E2821">
        <v>636</v>
      </c>
      <c r="F2821">
        <v>0</v>
      </c>
      <c r="G2821">
        <v>0</v>
      </c>
      <c r="H2821">
        <v>0</v>
      </c>
      <c r="I2821">
        <v>0</v>
      </c>
      <c r="J2821">
        <v>0</v>
      </c>
      <c r="K2821">
        <v>0</v>
      </c>
      <c r="L2821">
        <v>645</v>
      </c>
      <c r="M2821">
        <v>0</v>
      </c>
      <c r="N2821">
        <f>VLOOKUP(C2821,'Original PWC Results'!C:E,3,FALSE)</f>
        <v>664</v>
      </c>
      <c r="O2821">
        <f t="shared" si="223"/>
        <v>0.95783132530120485</v>
      </c>
      <c r="R2821">
        <f t="shared" si="224"/>
        <v>8</v>
      </c>
      <c r="S2821">
        <f t="shared" si="226"/>
        <v>16</v>
      </c>
    </row>
    <row r="2822" spans="1:19" x14ac:dyDescent="0.3">
      <c r="A2822">
        <f t="shared" si="227"/>
        <v>2821</v>
      </c>
      <c r="B2822" t="s">
        <v>5586</v>
      </c>
      <c r="C2822" t="str">
        <f t="shared" si="225"/>
        <v>root_g_2_VegetableESA10a</v>
      </c>
      <c r="D2822">
        <v>609</v>
      </c>
      <c r="E2822">
        <v>609</v>
      </c>
      <c r="F2822">
        <v>0</v>
      </c>
      <c r="G2822">
        <v>0</v>
      </c>
      <c r="H2822">
        <v>0</v>
      </c>
      <c r="I2822">
        <v>0</v>
      </c>
      <c r="J2822">
        <v>0</v>
      </c>
      <c r="K2822">
        <v>0</v>
      </c>
      <c r="L2822">
        <v>618</v>
      </c>
      <c r="M2822">
        <v>0</v>
      </c>
      <c r="N2822">
        <f>VLOOKUP(C2822,'Original PWC Results'!C:E,3,FALSE)</f>
        <v>683</v>
      </c>
      <c r="O2822">
        <f t="shared" si="223"/>
        <v>0.89165446559297223</v>
      </c>
      <c r="R2822">
        <f t="shared" ref="R2822:R2857" si="228">SEARCH("run",B2822)</f>
        <v>8</v>
      </c>
      <c r="S2822">
        <f t="shared" si="226"/>
        <v>16</v>
      </c>
    </row>
    <row r="2823" spans="1:19" x14ac:dyDescent="0.3">
      <c r="A2823">
        <f t="shared" si="227"/>
        <v>2822</v>
      </c>
      <c r="B2823" t="s">
        <v>5587</v>
      </c>
      <c r="C2823" t="str">
        <f t="shared" si="225"/>
        <v>root_g_2_VegetableESA10b</v>
      </c>
      <c r="D2823">
        <v>724</v>
      </c>
      <c r="E2823">
        <v>724</v>
      </c>
      <c r="F2823">
        <v>0</v>
      </c>
      <c r="G2823">
        <v>0</v>
      </c>
      <c r="H2823">
        <v>0</v>
      </c>
      <c r="I2823">
        <v>0</v>
      </c>
      <c r="J2823">
        <v>0</v>
      </c>
      <c r="K2823">
        <v>0</v>
      </c>
      <c r="L2823">
        <v>741</v>
      </c>
      <c r="M2823">
        <v>0</v>
      </c>
      <c r="N2823">
        <f>VLOOKUP(C2823,'Original PWC Results'!C:E,3,FALSE)</f>
        <v>826</v>
      </c>
      <c r="O2823">
        <f t="shared" si="223"/>
        <v>0.87651331719128334</v>
      </c>
      <c r="R2823">
        <f t="shared" si="228"/>
        <v>8</v>
      </c>
      <c r="S2823">
        <f t="shared" si="226"/>
        <v>16</v>
      </c>
    </row>
    <row r="2824" spans="1:19" x14ac:dyDescent="0.3">
      <c r="A2824">
        <f t="shared" si="227"/>
        <v>2823</v>
      </c>
      <c r="B2824" t="s">
        <v>5588</v>
      </c>
      <c r="C2824" t="str">
        <f t="shared" si="225"/>
        <v>root_g_2_VegetableESA11a</v>
      </c>
      <c r="D2824">
        <v>1597</v>
      </c>
      <c r="E2824">
        <v>1597</v>
      </c>
      <c r="F2824">
        <v>0</v>
      </c>
      <c r="G2824">
        <v>0</v>
      </c>
      <c r="H2824">
        <v>0</v>
      </c>
      <c r="I2824">
        <v>0</v>
      </c>
      <c r="J2824">
        <v>0</v>
      </c>
      <c r="K2824">
        <v>0</v>
      </c>
      <c r="L2824">
        <v>1622</v>
      </c>
      <c r="M2824">
        <v>0</v>
      </c>
      <c r="N2824">
        <f>VLOOKUP(C2824,'Original PWC Results'!C:E,3,FALSE)</f>
        <v>1681</v>
      </c>
      <c r="O2824">
        <f t="shared" ref="O2824:O2857" si="229">E2824/N2824</f>
        <v>0.95002974419988107</v>
      </c>
      <c r="R2824">
        <f t="shared" si="228"/>
        <v>8</v>
      </c>
      <c r="S2824">
        <f t="shared" si="226"/>
        <v>16</v>
      </c>
    </row>
    <row r="2825" spans="1:19" x14ac:dyDescent="0.3">
      <c r="A2825">
        <f t="shared" si="227"/>
        <v>2824</v>
      </c>
      <c r="B2825" t="s">
        <v>5589</v>
      </c>
      <c r="C2825" t="str">
        <f t="shared" si="225"/>
        <v>root_g_2_VegetableESA11b</v>
      </c>
      <c r="D2825">
        <v>1888</v>
      </c>
      <c r="E2825">
        <v>1888</v>
      </c>
      <c r="F2825">
        <v>0</v>
      </c>
      <c r="G2825">
        <v>0</v>
      </c>
      <c r="H2825">
        <v>0</v>
      </c>
      <c r="I2825">
        <v>0</v>
      </c>
      <c r="J2825">
        <v>0</v>
      </c>
      <c r="K2825">
        <v>0</v>
      </c>
      <c r="L2825">
        <v>1911</v>
      </c>
      <c r="M2825">
        <v>0</v>
      </c>
      <c r="N2825">
        <f>VLOOKUP(C2825,'Original PWC Results'!C:E,3,FALSE)</f>
        <v>2082</v>
      </c>
      <c r="O2825">
        <f t="shared" si="229"/>
        <v>0.90682036503362151</v>
      </c>
      <c r="R2825">
        <f t="shared" si="228"/>
        <v>8</v>
      </c>
      <c r="S2825">
        <f t="shared" si="226"/>
        <v>16</v>
      </c>
    </row>
    <row r="2826" spans="1:19" x14ac:dyDescent="0.3">
      <c r="A2826">
        <f t="shared" si="227"/>
        <v>2825</v>
      </c>
      <c r="B2826" t="s">
        <v>5590</v>
      </c>
      <c r="C2826" t="str">
        <f t="shared" si="225"/>
        <v>root_g_2_VegetableESA12a</v>
      </c>
      <c r="D2826">
        <v>1747</v>
      </c>
      <c r="E2826">
        <v>1747</v>
      </c>
      <c r="F2826">
        <v>0</v>
      </c>
      <c r="G2826">
        <v>0</v>
      </c>
      <c r="H2826">
        <v>0</v>
      </c>
      <c r="I2826">
        <v>0</v>
      </c>
      <c r="J2826">
        <v>0</v>
      </c>
      <c r="K2826">
        <v>0</v>
      </c>
      <c r="L2826">
        <v>1771</v>
      </c>
      <c r="M2826">
        <v>0</v>
      </c>
      <c r="N2826">
        <f>VLOOKUP(C2826,'Original PWC Results'!C:E,3,FALSE)</f>
        <v>2031</v>
      </c>
      <c r="O2826">
        <f t="shared" si="229"/>
        <v>0.86016740521910384</v>
      </c>
      <c r="R2826">
        <f t="shared" si="228"/>
        <v>8</v>
      </c>
      <c r="S2826">
        <f t="shared" si="226"/>
        <v>16</v>
      </c>
    </row>
    <row r="2827" spans="1:19" x14ac:dyDescent="0.3">
      <c r="A2827">
        <f t="shared" si="227"/>
        <v>2826</v>
      </c>
      <c r="B2827" t="s">
        <v>5591</v>
      </c>
      <c r="C2827" t="str">
        <f t="shared" si="225"/>
        <v>root_g_2_VegetableESA12b</v>
      </c>
      <c r="D2827">
        <v>1774</v>
      </c>
      <c r="E2827">
        <v>1774</v>
      </c>
      <c r="F2827">
        <v>0</v>
      </c>
      <c r="G2827">
        <v>0</v>
      </c>
      <c r="H2827">
        <v>0</v>
      </c>
      <c r="I2827">
        <v>0</v>
      </c>
      <c r="J2827">
        <v>0</v>
      </c>
      <c r="K2827">
        <v>0</v>
      </c>
      <c r="L2827">
        <v>1785</v>
      </c>
      <c r="M2827">
        <v>0</v>
      </c>
      <c r="N2827">
        <f>VLOOKUP(C2827,'Original PWC Results'!C:E,3,FALSE)</f>
        <v>2202</v>
      </c>
      <c r="O2827">
        <f t="shared" si="229"/>
        <v>0.80563124432334243</v>
      </c>
      <c r="R2827">
        <f t="shared" si="228"/>
        <v>8</v>
      </c>
      <c r="S2827">
        <f t="shared" si="226"/>
        <v>16</v>
      </c>
    </row>
    <row r="2828" spans="1:19" x14ac:dyDescent="0.3">
      <c r="A2828">
        <f t="shared" si="227"/>
        <v>2827</v>
      </c>
      <c r="B2828" t="s">
        <v>5592</v>
      </c>
      <c r="C2828" t="str">
        <f t="shared" si="225"/>
        <v>root_g_2_VegetableESA13</v>
      </c>
      <c r="D2828">
        <v>1827</v>
      </c>
      <c r="E2828">
        <v>1827</v>
      </c>
      <c r="F2828">
        <v>0</v>
      </c>
      <c r="G2828">
        <v>0</v>
      </c>
      <c r="H2828">
        <v>0</v>
      </c>
      <c r="I2828">
        <v>0</v>
      </c>
      <c r="J2828">
        <v>0</v>
      </c>
      <c r="K2828">
        <v>0</v>
      </c>
      <c r="L2828">
        <v>1843</v>
      </c>
      <c r="M2828">
        <v>0</v>
      </c>
      <c r="N2828">
        <f>VLOOKUP(C2828,'Original PWC Results'!C:E,3,FALSE)</f>
        <v>2271</v>
      </c>
      <c r="O2828">
        <f t="shared" si="229"/>
        <v>0.80449141347424047</v>
      </c>
      <c r="R2828">
        <f t="shared" si="228"/>
        <v>8</v>
      </c>
      <c r="S2828">
        <f t="shared" si="226"/>
        <v>16</v>
      </c>
    </row>
    <row r="2829" spans="1:19" x14ac:dyDescent="0.3">
      <c r="A2829">
        <f t="shared" si="227"/>
        <v>2828</v>
      </c>
      <c r="B2829" t="s">
        <v>5593</v>
      </c>
      <c r="C2829" t="str">
        <f t="shared" si="225"/>
        <v>root_g_2_VegetableESA14</v>
      </c>
      <c r="D2829">
        <v>1885</v>
      </c>
      <c r="E2829">
        <v>1885</v>
      </c>
      <c r="F2829">
        <v>0</v>
      </c>
      <c r="G2829">
        <v>0</v>
      </c>
      <c r="H2829">
        <v>0</v>
      </c>
      <c r="I2829">
        <v>0</v>
      </c>
      <c r="J2829">
        <v>0</v>
      </c>
      <c r="K2829">
        <v>0</v>
      </c>
      <c r="L2829">
        <v>1906</v>
      </c>
      <c r="M2829">
        <v>0</v>
      </c>
      <c r="N2829">
        <f>VLOOKUP(C2829,'Original PWC Results'!C:E,3,FALSE)</f>
        <v>1959</v>
      </c>
      <c r="O2829">
        <f t="shared" si="229"/>
        <v>0.96222562531904032</v>
      </c>
      <c r="R2829">
        <f t="shared" si="228"/>
        <v>8</v>
      </c>
      <c r="S2829">
        <f t="shared" si="226"/>
        <v>16</v>
      </c>
    </row>
    <row r="2830" spans="1:19" x14ac:dyDescent="0.3">
      <c r="A2830">
        <f t="shared" si="227"/>
        <v>2829</v>
      </c>
      <c r="B2830" t="s">
        <v>5594</v>
      </c>
      <c r="C2830" t="str">
        <f t="shared" si="225"/>
        <v>root_g_2_VegetableESA15a</v>
      </c>
      <c r="D2830">
        <v>1809</v>
      </c>
      <c r="E2830">
        <v>1809</v>
      </c>
      <c r="F2830">
        <v>0</v>
      </c>
      <c r="G2830">
        <v>0</v>
      </c>
      <c r="H2830">
        <v>0</v>
      </c>
      <c r="I2830">
        <v>0</v>
      </c>
      <c r="J2830">
        <v>0</v>
      </c>
      <c r="K2830">
        <v>0</v>
      </c>
      <c r="L2830">
        <v>1828</v>
      </c>
      <c r="M2830">
        <v>0</v>
      </c>
      <c r="N2830">
        <f>VLOOKUP(C2830,'Original PWC Results'!C:E,3,FALSE)</f>
        <v>2695</v>
      </c>
      <c r="O2830">
        <f t="shared" si="229"/>
        <v>0.67124304267161405</v>
      </c>
      <c r="R2830">
        <f t="shared" si="228"/>
        <v>8</v>
      </c>
      <c r="S2830">
        <f t="shared" si="226"/>
        <v>16</v>
      </c>
    </row>
    <row r="2831" spans="1:19" x14ac:dyDescent="0.3">
      <c r="A2831">
        <f t="shared" si="227"/>
        <v>2830</v>
      </c>
      <c r="B2831" t="s">
        <v>5595</v>
      </c>
      <c r="C2831" t="str">
        <f t="shared" si="225"/>
        <v>root_g_2_VegetableESA15b</v>
      </c>
      <c r="D2831">
        <v>2986</v>
      </c>
      <c r="E2831">
        <v>2986</v>
      </c>
      <c r="F2831">
        <v>0</v>
      </c>
      <c r="G2831">
        <v>0</v>
      </c>
      <c r="H2831">
        <v>0</v>
      </c>
      <c r="I2831">
        <v>0</v>
      </c>
      <c r="J2831">
        <v>0</v>
      </c>
      <c r="K2831">
        <v>0</v>
      </c>
      <c r="L2831">
        <v>3003</v>
      </c>
      <c r="M2831">
        <v>0</v>
      </c>
      <c r="N2831">
        <f>VLOOKUP(C2831,'Original PWC Results'!C:E,3,FALSE)</f>
        <v>3609</v>
      </c>
      <c r="O2831">
        <f t="shared" si="229"/>
        <v>0.82737600443336101</v>
      </c>
      <c r="R2831">
        <f t="shared" si="228"/>
        <v>8</v>
      </c>
      <c r="S2831">
        <f t="shared" si="226"/>
        <v>16</v>
      </c>
    </row>
    <row r="2832" spans="1:19" x14ac:dyDescent="0.3">
      <c r="A2832">
        <f t="shared" si="227"/>
        <v>2831</v>
      </c>
      <c r="B2832" t="s">
        <v>5596</v>
      </c>
      <c r="C2832" t="str">
        <f t="shared" si="225"/>
        <v>root_g_2_VegetableESA16a</v>
      </c>
      <c r="D2832">
        <v>765</v>
      </c>
      <c r="E2832">
        <v>765</v>
      </c>
      <c r="F2832">
        <v>0</v>
      </c>
      <c r="G2832">
        <v>0</v>
      </c>
      <c r="H2832">
        <v>0</v>
      </c>
      <c r="I2832">
        <v>0</v>
      </c>
      <c r="J2832">
        <v>0</v>
      </c>
      <c r="K2832">
        <v>0</v>
      </c>
      <c r="L2832">
        <v>773</v>
      </c>
      <c r="M2832">
        <v>0</v>
      </c>
      <c r="N2832">
        <f>VLOOKUP(C2832,'Original PWC Results'!C:E,3,FALSE)</f>
        <v>925</v>
      </c>
      <c r="O2832">
        <f t="shared" si="229"/>
        <v>0.82702702702702702</v>
      </c>
      <c r="R2832">
        <f t="shared" si="228"/>
        <v>8</v>
      </c>
      <c r="S2832">
        <f t="shared" si="226"/>
        <v>16</v>
      </c>
    </row>
    <row r="2833" spans="1:19" x14ac:dyDescent="0.3">
      <c r="A2833">
        <f t="shared" si="227"/>
        <v>2832</v>
      </c>
      <c r="B2833" t="s">
        <v>5597</v>
      </c>
      <c r="C2833" t="str">
        <f t="shared" si="225"/>
        <v>root_g_2_VegetableESA16b</v>
      </c>
      <c r="D2833">
        <v>765</v>
      </c>
      <c r="E2833">
        <v>765</v>
      </c>
      <c r="F2833">
        <v>0</v>
      </c>
      <c r="G2833">
        <v>0</v>
      </c>
      <c r="H2833">
        <v>0</v>
      </c>
      <c r="I2833">
        <v>0</v>
      </c>
      <c r="J2833">
        <v>0</v>
      </c>
      <c r="K2833">
        <v>0</v>
      </c>
      <c r="L2833">
        <v>774</v>
      </c>
      <c r="M2833">
        <v>0</v>
      </c>
      <c r="N2833">
        <f>VLOOKUP(C2833,'Original PWC Results'!C:E,3,FALSE)</f>
        <v>877</v>
      </c>
      <c r="O2833">
        <f t="shared" si="229"/>
        <v>0.87229190421892822</v>
      </c>
      <c r="R2833">
        <f t="shared" si="228"/>
        <v>8</v>
      </c>
      <c r="S2833">
        <f t="shared" si="226"/>
        <v>16</v>
      </c>
    </row>
    <row r="2834" spans="1:19" x14ac:dyDescent="0.3">
      <c r="A2834">
        <f t="shared" si="227"/>
        <v>2833</v>
      </c>
      <c r="B2834" t="s">
        <v>5598</v>
      </c>
      <c r="C2834" t="str">
        <f t="shared" si="225"/>
        <v>root_g_2_VegetableESA17a</v>
      </c>
      <c r="D2834">
        <v>1144</v>
      </c>
      <c r="E2834">
        <v>1144</v>
      </c>
      <c r="F2834">
        <v>0</v>
      </c>
      <c r="G2834">
        <v>0</v>
      </c>
      <c r="H2834">
        <v>0</v>
      </c>
      <c r="I2834">
        <v>0</v>
      </c>
      <c r="J2834">
        <v>0</v>
      </c>
      <c r="K2834">
        <v>0</v>
      </c>
      <c r="L2834">
        <v>1168</v>
      </c>
      <c r="M2834">
        <v>0</v>
      </c>
      <c r="N2834">
        <f>VLOOKUP(C2834,'Original PWC Results'!C:E,3,FALSE)</f>
        <v>1216</v>
      </c>
      <c r="O2834">
        <f t="shared" si="229"/>
        <v>0.94078947368421051</v>
      </c>
      <c r="R2834">
        <f t="shared" si="228"/>
        <v>8</v>
      </c>
      <c r="S2834">
        <f t="shared" si="226"/>
        <v>16</v>
      </c>
    </row>
    <row r="2835" spans="1:19" x14ac:dyDescent="0.3">
      <c r="A2835">
        <f t="shared" si="227"/>
        <v>2834</v>
      </c>
      <c r="B2835" t="s">
        <v>5599</v>
      </c>
      <c r="C2835" t="str">
        <f t="shared" si="225"/>
        <v>root_g_2_VegetableESA17b</v>
      </c>
      <c r="D2835">
        <v>1344</v>
      </c>
      <c r="E2835">
        <v>1344</v>
      </c>
      <c r="F2835">
        <v>0</v>
      </c>
      <c r="G2835">
        <v>0</v>
      </c>
      <c r="H2835">
        <v>0</v>
      </c>
      <c r="I2835">
        <v>0</v>
      </c>
      <c r="J2835">
        <v>0</v>
      </c>
      <c r="K2835">
        <v>0</v>
      </c>
      <c r="L2835">
        <v>1375</v>
      </c>
      <c r="M2835">
        <v>0</v>
      </c>
      <c r="N2835">
        <f>VLOOKUP(C2835,'Original PWC Results'!C:E,3,FALSE)</f>
        <v>1606</v>
      </c>
      <c r="O2835">
        <f t="shared" si="229"/>
        <v>0.8368617683686177</v>
      </c>
      <c r="R2835">
        <f t="shared" si="228"/>
        <v>8</v>
      </c>
      <c r="S2835">
        <f t="shared" si="226"/>
        <v>16</v>
      </c>
    </row>
    <row r="2836" spans="1:19" x14ac:dyDescent="0.3">
      <c r="A2836">
        <f t="shared" si="227"/>
        <v>2835</v>
      </c>
      <c r="B2836" t="s">
        <v>5600</v>
      </c>
      <c r="C2836" t="str">
        <f t="shared" si="225"/>
        <v>root_g_2_VegetableESA18a</v>
      </c>
      <c r="D2836">
        <v>1096</v>
      </c>
      <c r="E2836">
        <v>1096</v>
      </c>
      <c r="F2836">
        <v>0</v>
      </c>
      <c r="G2836">
        <v>0</v>
      </c>
      <c r="H2836">
        <v>0</v>
      </c>
      <c r="I2836">
        <v>0</v>
      </c>
      <c r="J2836">
        <v>0</v>
      </c>
      <c r="K2836">
        <v>0</v>
      </c>
      <c r="L2836">
        <v>1103</v>
      </c>
      <c r="M2836">
        <v>0</v>
      </c>
      <c r="N2836">
        <f>VLOOKUP(C2836,'Original PWC Results'!C:E,3,FALSE)</f>
        <v>1337</v>
      </c>
      <c r="O2836">
        <f t="shared" si="229"/>
        <v>0.81974569932685115</v>
      </c>
      <c r="R2836">
        <f t="shared" si="228"/>
        <v>8</v>
      </c>
      <c r="S2836">
        <f t="shared" si="226"/>
        <v>16</v>
      </c>
    </row>
    <row r="2837" spans="1:19" x14ac:dyDescent="0.3">
      <c r="A2837">
        <f t="shared" si="227"/>
        <v>2836</v>
      </c>
      <c r="B2837" t="s">
        <v>5601</v>
      </c>
      <c r="C2837" t="str">
        <f t="shared" si="225"/>
        <v>root_g_2_VegetableESA18b</v>
      </c>
      <c r="D2837">
        <v>1083</v>
      </c>
      <c r="E2837">
        <v>1083</v>
      </c>
      <c r="F2837">
        <v>0</v>
      </c>
      <c r="G2837">
        <v>0</v>
      </c>
      <c r="H2837">
        <v>0</v>
      </c>
      <c r="I2837">
        <v>0</v>
      </c>
      <c r="J2837">
        <v>0</v>
      </c>
      <c r="K2837">
        <v>0</v>
      </c>
      <c r="L2837">
        <v>1093</v>
      </c>
      <c r="M2837">
        <v>0</v>
      </c>
      <c r="N2837">
        <f>VLOOKUP(C2837,'Original PWC Results'!C:E,3,FALSE)</f>
        <v>1158</v>
      </c>
      <c r="O2837">
        <f t="shared" si="229"/>
        <v>0.93523316062176165</v>
      </c>
      <c r="R2837">
        <f t="shared" si="228"/>
        <v>8</v>
      </c>
      <c r="S2837">
        <f t="shared" si="226"/>
        <v>16</v>
      </c>
    </row>
    <row r="2838" spans="1:19" x14ac:dyDescent="0.3">
      <c r="A2838">
        <f t="shared" si="227"/>
        <v>2837</v>
      </c>
      <c r="B2838" t="s">
        <v>5602</v>
      </c>
      <c r="C2838" t="str">
        <f t="shared" si="225"/>
        <v>root_g_2_VegetableESA19a</v>
      </c>
      <c r="D2838">
        <v>706</v>
      </c>
      <c r="E2838">
        <v>706</v>
      </c>
      <c r="F2838">
        <v>0</v>
      </c>
      <c r="G2838">
        <v>0</v>
      </c>
      <c r="H2838">
        <v>0</v>
      </c>
      <c r="I2838">
        <v>0</v>
      </c>
      <c r="J2838">
        <v>0</v>
      </c>
      <c r="K2838">
        <v>0</v>
      </c>
      <c r="L2838">
        <v>709</v>
      </c>
      <c r="M2838">
        <v>0</v>
      </c>
      <c r="N2838">
        <f>VLOOKUP(C2838,'Original PWC Results'!C:E,3,FALSE)</f>
        <v>751</v>
      </c>
      <c r="O2838">
        <f t="shared" si="229"/>
        <v>0.94007989347536614</v>
      </c>
      <c r="R2838">
        <f t="shared" si="228"/>
        <v>8</v>
      </c>
      <c r="S2838">
        <f t="shared" si="226"/>
        <v>16</v>
      </c>
    </row>
    <row r="2839" spans="1:19" x14ac:dyDescent="0.3">
      <c r="A2839">
        <f t="shared" si="227"/>
        <v>2838</v>
      </c>
      <c r="B2839" t="s">
        <v>5603</v>
      </c>
      <c r="C2839" t="str">
        <f t="shared" si="225"/>
        <v>root_g_2_VegetableESA19b</v>
      </c>
      <c r="D2839">
        <v>449</v>
      </c>
      <c r="E2839">
        <v>449</v>
      </c>
      <c r="F2839">
        <v>0</v>
      </c>
      <c r="G2839">
        <v>0</v>
      </c>
      <c r="H2839">
        <v>0</v>
      </c>
      <c r="I2839">
        <v>0</v>
      </c>
      <c r="J2839">
        <v>0</v>
      </c>
      <c r="K2839">
        <v>0</v>
      </c>
      <c r="L2839">
        <v>452</v>
      </c>
      <c r="M2839">
        <v>0</v>
      </c>
      <c r="N2839">
        <f>VLOOKUP(C2839,'Original PWC Results'!C:E,3,FALSE)</f>
        <v>492</v>
      </c>
      <c r="O2839">
        <f t="shared" si="229"/>
        <v>0.91260162601626016</v>
      </c>
      <c r="R2839">
        <f t="shared" si="228"/>
        <v>8</v>
      </c>
      <c r="S2839">
        <f t="shared" si="226"/>
        <v>16</v>
      </c>
    </row>
    <row r="2840" spans="1:19" x14ac:dyDescent="0.3">
      <c r="A2840">
        <f t="shared" si="227"/>
        <v>2839</v>
      </c>
      <c r="B2840" t="s">
        <v>5604</v>
      </c>
      <c r="C2840" t="str">
        <f t="shared" si="225"/>
        <v>root_g_2_VegetableESA20a</v>
      </c>
      <c r="D2840">
        <v>699</v>
      </c>
      <c r="E2840">
        <v>699</v>
      </c>
      <c r="F2840">
        <v>0</v>
      </c>
      <c r="G2840">
        <v>0</v>
      </c>
      <c r="H2840">
        <v>0</v>
      </c>
      <c r="I2840">
        <v>0</v>
      </c>
      <c r="J2840">
        <v>0</v>
      </c>
      <c r="K2840">
        <v>0</v>
      </c>
      <c r="L2840">
        <v>699</v>
      </c>
      <c r="M2840">
        <v>0</v>
      </c>
      <c r="N2840">
        <f>VLOOKUP(C2840,'Original PWC Results'!C:E,3,FALSE)</f>
        <v>815</v>
      </c>
      <c r="O2840">
        <f t="shared" si="229"/>
        <v>0.85766871165644176</v>
      </c>
      <c r="R2840">
        <f t="shared" si="228"/>
        <v>8</v>
      </c>
      <c r="S2840">
        <f t="shared" si="226"/>
        <v>16</v>
      </c>
    </row>
    <row r="2841" spans="1:19" x14ac:dyDescent="0.3">
      <c r="A2841">
        <f t="shared" si="227"/>
        <v>2840</v>
      </c>
      <c r="B2841" t="s">
        <v>5605</v>
      </c>
      <c r="C2841" t="str">
        <f t="shared" si="225"/>
        <v>root_g_2_VegetableESA20b</v>
      </c>
      <c r="D2841">
        <v>1414</v>
      </c>
      <c r="E2841">
        <v>1414</v>
      </c>
      <c r="F2841">
        <v>0</v>
      </c>
      <c r="G2841">
        <v>0</v>
      </c>
      <c r="H2841">
        <v>0</v>
      </c>
      <c r="I2841">
        <v>0</v>
      </c>
      <c r="J2841">
        <v>0</v>
      </c>
      <c r="K2841">
        <v>0</v>
      </c>
      <c r="L2841">
        <v>1414</v>
      </c>
      <c r="M2841">
        <v>0</v>
      </c>
      <c r="N2841">
        <f>VLOOKUP(C2841,'Original PWC Results'!C:E,3,FALSE)</f>
        <v>1746</v>
      </c>
      <c r="O2841">
        <f t="shared" si="229"/>
        <v>0.80985108820160367</v>
      </c>
      <c r="R2841">
        <f t="shared" si="228"/>
        <v>8</v>
      </c>
      <c r="S2841">
        <f t="shared" si="226"/>
        <v>16</v>
      </c>
    </row>
    <row r="2842" spans="1:19" x14ac:dyDescent="0.3">
      <c r="A2842">
        <f t="shared" si="227"/>
        <v>2841</v>
      </c>
      <c r="B2842" t="s">
        <v>5606</v>
      </c>
      <c r="C2842" t="str">
        <f t="shared" si="225"/>
        <v>root_g_2_VegetableESA21</v>
      </c>
      <c r="D2842">
        <v>1185</v>
      </c>
      <c r="E2842">
        <v>1185</v>
      </c>
      <c r="F2842">
        <v>0</v>
      </c>
      <c r="G2842">
        <v>0</v>
      </c>
      <c r="H2842">
        <v>0</v>
      </c>
      <c r="I2842">
        <v>0</v>
      </c>
      <c r="J2842">
        <v>0</v>
      </c>
      <c r="K2842">
        <v>0</v>
      </c>
      <c r="L2842">
        <v>1186</v>
      </c>
      <c r="M2842">
        <v>0</v>
      </c>
      <c r="N2842">
        <f>VLOOKUP(C2842,'Original PWC Results'!C:E,3,FALSE)</f>
        <v>1775</v>
      </c>
      <c r="O2842">
        <f t="shared" si="229"/>
        <v>0.6676056338028169</v>
      </c>
      <c r="R2842">
        <f t="shared" si="228"/>
        <v>8</v>
      </c>
      <c r="S2842">
        <f t="shared" si="226"/>
        <v>16</v>
      </c>
    </row>
    <row r="2843" spans="1:19" x14ac:dyDescent="0.3">
      <c r="A2843">
        <f t="shared" si="227"/>
        <v>2842</v>
      </c>
      <c r="B2843" t="s">
        <v>5607</v>
      </c>
      <c r="C2843" t="str">
        <f t="shared" si="225"/>
        <v>sbeets_g_2_OtherRowESA1</v>
      </c>
      <c r="D2843">
        <v>223</v>
      </c>
      <c r="E2843">
        <v>223</v>
      </c>
      <c r="F2843">
        <v>0</v>
      </c>
      <c r="G2843">
        <v>0</v>
      </c>
      <c r="H2843">
        <v>0</v>
      </c>
      <c r="I2843">
        <v>0</v>
      </c>
      <c r="J2843">
        <v>0</v>
      </c>
      <c r="K2843">
        <v>0</v>
      </c>
      <c r="L2843">
        <v>372</v>
      </c>
      <c r="M2843">
        <v>0</v>
      </c>
      <c r="N2843">
        <f>VLOOKUP(C2843,'Original PWC Results'!C:E,3,FALSE)</f>
        <v>233</v>
      </c>
      <c r="O2843">
        <f t="shared" si="229"/>
        <v>0.9570815450643777</v>
      </c>
      <c r="R2843">
        <f t="shared" si="228"/>
        <v>10</v>
      </c>
      <c r="S2843">
        <f t="shared" si="226"/>
        <v>18</v>
      </c>
    </row>
    <row r="2844" spans="1:19" x14ac:dyDescent="0.3">
      <c r="A2844">
        <f t="shared" si="227"/>
        <v>2843</v>
      </c>
      <c r="B2844" t="s">
        <v>5608</v>
      </c>
      <c r="C2844" t="str">
        <f t="shared" si="225"/>
        <v>sbeets_g_2_OtherRowESA2</v>
      </c>
      <c r="D2844">
        <v>233</v>
      </c>
      <c r="E2844">
        <v>233</v>
      </c>
      <c r="F2844">
        <v>0</v>
      </c>
      <c r="G2844">
        <v>0</v>
      </c>
      <c r="H2844">
        <v>0</v>
      </c>
      <c r="I2844">
        <v>0</v>
      </c>
      <c r="J2844">
        <v>0</v>
      </c>
      <c r="K2844">
        <v>0</v>
      </c>
      <c r="L2844">
        <v>234</v>
      </c>
      <c r="M2844">
        <v>0</v>
      </c>
      <c r="N2844">
        <f>VLOOKUP(C2844,'Original PWC Results'!C:E,3,FALSE)</f>
        <v>255</v>
      </c>
      <c r="O2844">
        <f t="shared" si="229"/>
        <v>0.9137254901960784</v>
      </c>
      <c r="R2844">
        <f t="shared" si="228"/>
        <v>10</v>
      </c>
      <c r="S2844">
        <f t="shared" si="226"/>
        <v>18</v>
      </c>
    </row>
    <row r="2845" spans="1:19" x14ac:dyDescent="0.3">
      <c r="A2845">
        <f t="shared" si="227"/>
        <v>2844</v>
      </c>
      <c r="B2845" t="s">
        <v>5609</v>
      </c>
      <c r="C2845" t="str">
        <f t="shared" si="225"/>
        <v>scorn_g_2_VegetableESA1</v>
      </c>
      <c r="D2845">
        <v>1193</v>
      </c>
      <c r="E2845">
        <v>1193</v>
      </c>
      <c r="F2845">
        <v>0</v>
      </c>
      <c r="G2845">
        <v>0</v>
      </c>
      <c r="H2845">
        <v>0</v>
      </c>
      <c r="I2845">
        <v>0</v>
      </c>
      <c r="J2845">
        <v>0</v>
      </c>
      <c r="K2845">
        <v>0</v>
      </c>
      <c r="L2845">
        <v>1970</v>
      </c>
      <c r="M2845">
        <v>0</v>
      </c>
      <c r="N2845">
        <f>VLOOKUP(C2845,'Original PWC Results'!C:E,3,FALSE)</f>
        <v>1207</v>
      </c>
      <c r="O2845">
        <f t="shared" si="229"/>
        <v>0.9884009942004971</v>
      </c>
      <c r="R2845">
        <f t="shared" si="228"/>
        <v>9</v>
      </c>
      <c r="S2845">
        <f t="shared" si="226"/>
        <v>17</v>
      </c>
    </row>
    <row r="2846" spans="1:19" x14ac:dyDescent="0.3">
      <c r="A2846">
        <f t="shared" si="227"/>
        <v>2845</v>
      </c>
      <c r="B2846" t="s">
        <v>5610</v>
      </c>
      <c r="C2846" t="str">
        <f t="shared" si="225"/>
        <v>scorn_g_2_VegetableESA2</v>
      </c>
      <c r="D2846">
        <v>1742</v>
      </c>
      <c r="E2846">
        <v>1742</v>
      </c>
      <c r="F2846">
        <v>0</v>
      </c>
      <c r="G2846">
        <v>0</v>
      </c>
      <c r="H2846">
        <v>0</v>
      </c>
      <c r="I2846">
        <v>0</v>
      </c>
      <c r="J2846">
        <v>0</v>
      </c>
      <c r="K2846">
        <v>0</v>
      </c>
      <c r="L2846">
        <v>1859</v>
      </c>
      <c r="M2846">
        <v>0</v>
      </c>
      <c r="N2846">
        <f>VLOOKUP(C2846,'Original PWC Results'!C:E,3,FALSE)</f>
        <v>1815</v>
      </c>
      <c r="O2846">
        <f t="shared" si="229"/>
        <v>0.95977961432506886</v>
      </c>
      <c r="R2846">
        <f t="shared" si="228"/>
        <v>9</v>
      </c>
      <c r="S2846">
        <f t="shared" si="226"/>
        <v>17</v>
      </c>
    </row>
    <row r="2847" spans="1:19" x14ac:dyDescent="0.3">
      <c r="A2847">
        <f t="shared" si="227"/>
        <v>2846</v>
      </c>
      <c r="B2847" t="s">
        <v>5611</v>
      </c>
      <c r="C2847" t="str">
        <f t="shared" si="225"/>
        <v>scorn_g_2_VegetableESA3</v>
      </c>
      <c r="D2847">
        <v>1238</v>
      </c>
      <c r="E2847">
        <v>1238</v>
      </c>
      <c r="F2847">
        <v>0</v>
      </c>
      <c r="G2847">
        <v>0</v>
      </c>
      <c r="H2847">
        <v>0</v>
      </c>
      <c r="I2847">
        <v>0</v>
      </c>
      <c r="J2847">
        <v>0</v>
      </c>
      <c r="K2847">
        <v>0</v>
      </c>
      <c r="L2847">
        <v>1250</v>
      </c>
      <c r="M2847">
        <v>0</v>
      </c>
      <c r="N2847">
        <f>VLOOKUP(C2847,'Original PWC Results'!C:E,3,FALSE)</f>
        <v>1258</v>
      </c>
      <c r="O2847">
        <f t="shared" si="229"/>
        <v>0.98410174880763113</v>
      </c>
      <c r="R2847">
        <f t="shared" si="228"/>
        <v>9</v>
      </c>
      <c r="S2847">
        <f t="shared" si="226"/>
        <v>17</v>
      </c>
    </row>
    <row r="2848" spans="1:19" x14ac:dyDescent="0.3">
      <c r="A2848">
        <f t="shared" si="227"/>
        <v>2847</v>
      </c>
      <c r="B2848" t="s">
        <v>5612</v>
      </c>
      <c r="C2848" t="str">
        <f t="shared" si="225"/>
        <v>scorn_g_2_VegetableESA4</v>
      </c>
      <c r="D2848">
        <v>1273</v>
      </c>
      <c r="E2848">
        <v>1273</v>
      </c>
      <c r="F2848">
        <v>0</v>
      </c>
      <c r="G2848">
        <v>0</v>
      </c>
      <c r="H2848">
        <v>0</v>
      </c>
      <c r="I2848">
        <v>0</v>
      </c>
      <c r="J2848">
        <v>0</v>
      </c>
      <c r="K2848">
        <v>0</v>
      </c>
      <c r="L2848">
        <v>1274</v>
      </c>
      <c r="M2848">
        <v>0</v>
      </c>
      <c r="N2848">
        <f>VLOOKUP(C2848,'Original PWC Results'!C:E,3,FALSE)</f>
        <v>1652</v>
      </c>
      <c r="O2848">
        <f t="shared" si="229"/>
        <v>0.77058111380145278</v>
      </c>
      <c r="R2848">
        <f t="shared" si="228"/>
        <v>9</v>
      </c>
      <c r="S2848">
        <f t="shared" si="226"/>
        <v>17</v>
      </c>
    </row>
    <row r="2849" spans="1:19" x14ac:dyDescent="0.3">
      <c r="A2849">
        <f t="shared" si="227"/>
        <v>2848</v>
      </c>
      <c r="B2849" t="s">
        <v>5613</v>
      </c>
      <c r="C2849" t="str">
        <f t="shared" si="225"/>
        <v>scorn_g_2_VegetableESA5</v>
      </c>
      <c r="D2849">
        <v>1703</v>
      </c>
      <c r="E2849">
        <v>1703</v>
      </c>
      <c r="F2849">
        <v>0</v>
      </c>
      <c r="G2849">
        <v>0</v>
      </c>
      <c r="H2849">
        <v>0</v>
      </c>
      <c r="I2849">
        <v>0</v>
      </c>
      <c r="J2849">
        <v>0</v>
      </c>
      <c r="K2849">
        <v>0</v>
      </c>
      <c r="L2849">
        <v>1747</v>
      </c>
      <c r="M2849">
        <v>0</v>
      </c>
      <c r="N2849">
        <f>VLOOKUP(C2849,'Original PWC Results'!C:E,3,FALSE)</f>
        <v>1786</v>
      </c>
      <c r="O2849">
        <f t="shared" si="229"/>
        <v>0.9535274356103024</v>
      </c>
      <c r="R2849">
        <f t="shared" si="228"/>
        <v>9</v>
      </c>
      <c r="S2849">
        <f t="shared" si="226"/>
        <v>17</v>
      </c>
    </row>
    <row r="2850" spans="1:19" x14ac:dyDescent="0.3">
      <c r="A2850">
        <f t="shared" si="227"/>
        <v>2849</v>
      </c>
      <c r="B2850" t="s">
        <v>5614</v>
      </c>
      <c r="C2850" t="str">
        <f t="shared" si="225"/>
        <v>scorn_g_2_VegetableESA6</v>
      </c>
      <c r="D2850">
        <v>1511</v>
      </c>
      <c r="E2850">
        <v>1511</v>
      </c>
      <c r="F2850">
        <v>0</v>
      </c>
      <c r="G2850">
        <v>0</v>
      </c>
      <c r="H2850">
        <v>0</v>
      </c>
      <c r="I2850">
        <v>0</v>
      </c>
      <c r="J2850">
        <v>0</v>
      </c>
      <c r="K2850">
        <v>0</v>
      </c>
      <c r="L2850">
        <v>1542</v>
      </c>
      <c r="M2850">
        <v>0</v>
      </c>
      <c r="N2850">
        <f>VLOOKUP(C2850,'Original PWC Results'!C:E,3,FALSE)</f>
        <v>1670</v>
      </c>
      <c r="O2850">
        <f t="shared" si="229"/>
        <v>0.90479041916167668</v>
      </c>
      <c r="R2850">
        <f t="shared" si="228"/>
        <v>9</v>
      </c>
      <c r="S2850">
        <f t="shared" si="226"/>
        <v>17</v>
      </c>
    </row>
    <row r="2851" spans="1:19" x14ac:dyDescent="0.3">
      <c r="A2851">
        <f t="shared" si="227"/>
        <v>2850</v>
      </c>
      <c r="B2851" t="s">
        <v>5615</v>
      </c>
      <c r="C2851" t="str">
        <f t="shared" si="225"/>
        <v>scorn_g_2_VegetableESA7</v>
      </c>
      <c r="D2851">
        <v>2033</v>
      </c>
      <c r="E2851">
        <v>2033</v>
      </c>
      <c r="F2851">
        <v>0</v>
      </c>
      <c r="G2851">
        <v>0</v>
      </c>
      <c r="H2851">
        <v>0</v>
      </c>
      <c r="I2851">
        <v>0</v>
      </c>
      <c r="J2851">
        <v>0</v>
      </c>
      <c r="K2851">
        <v>0</v>
      </c>
      <c r="L2851">
        <v>2165</v>
      </c>
      <c r="M2851">
        <v>0</v>
      </c>
      <c r="N2851">
        <f>VLOOKUP(C2851,'Original PWC Results'!C:E,3,FALSE)</f>
        <v>2090</v>
      </c>
      <c r="O2851">
        <f t="shared" si="229"/>
        <v>0.97272727272727277</v>
      </c>
      <c r="R2851">
        <f t="shared" si="228"/>
        <v>9</v>
      </c>
      <c r="S2851">
        <f t="shared" si="226"/>
        <v>17</v>
      </c>
    </row>
    <row r="2852" spans="1:19" x14ac:dyDescent="0.3">
      <c r="A2852">
        <f t="shared" si="227"/>
        <v>2851</v>
      </c>
      <c r="B2852" t="s">
        <v>5616</v>
      </c>
      <c r="C2852" t="str">
        <f t="shared" si="225"/>
        <v>scorn_g_2_VegetableESA8</v>
      </c>
      <c r="D2852">
        <v>887</v>
      </c>
      <c r="E2852">
        <v>887</v>
      </c>
      <c r="F2852">
        <v>0</v>
      </c>
      <c r="G2852">
        <v>0</v>
      </c>
      <c r="H2852">
        <v>0</v>
      </c>
      <c r="I2852">
        <v>0</v>
      </c>
      <c r="J2852">
        <v>0</v>
      </c>
      <c r="K2852">
        <v>0</v>
      </c>
      <c r="L2852">
        <v>887</v>
      </c>
      <c r="M2852">
        <v>0</v>
      </c>
      <c r="N2852">
        <f>VLOOKUP(C2852,'Original PWC Results'!C:E,3,FALSE)</f>
        <v>990</v>
      </c>
      <c r="O2852">
        <f t="shared" si="229"/>
        <v>0.89595959595959596</v>
      </c>
      <c r="R2852">
        <f t="shared" si="228"/>
        <v>9</v>
      </c>
      <c r="S2852">
        <f t="shared" si="226"/>
        <v>17</v>
      </c>
    </row>
    <row r="2853" spans="1:19" x14ac:dyDescent="0.3">
      <c r="A2853">
        <f t="shared" si="227"/>
        <v>2852</v>
      </c>
      <c r="B2853" t="s">
        <v>5617</v>
      </c>
      <c r="C2853" t="str">
        <f t="shared" si="225"/>
        <v>scorn_g_2_VegetableESA9</v>
      </c>
      <c r="D2853">
        <v>960</v>
      </c>
      <c r="E2853">
        <v>960</v>
      </c>
      <c r="F2853">
        <v>0</v>
      </c>
      <c r="G2853">
        <v>0</v>
      </c>
      <c r="H2853">
        <v>0</v>
      </c>
      <c r="I2853">
        <v>0</v>
      </c>
      <c r="J2853">
        <v>0</v>
      </c>
      <c r="K2853">
        <v>0</v>
      </c>
      <c r="L2853">
        <v>979</v>
      </c>
      <c r="M2853">
        <v>0</v>
      </c>
      <c r="N2853">
        <f>VLOOKUP(C2853,'Original PWC Results'!C:E,3,FALSE)</f>
        <v>1005</v>
      </c>
      <c r="O2853">
        <f t="shared" si="229"/>
        <v>0.95522388059701491</v>
      </c>
      <c r="R2853">
        <f t="shared" si="228"/>
        <v>9</v>
      </c>
      <c r="S2853">
        <f t="shared" si="226"/>
        <v>17</v>
      </c>
    </row>
    <row r="2854" spans="1:19" x14ac:dyDescent="0.3">
      <c r="A2854">
        <f t="shared" si="227"/>
        <v>2853</v>
      </c>
      <c r="B2854" t="s">
        <v>5618</v>
      </c>
      <c r="C2854" t="str">
        <f t="shared" si="225"/>
        <v>scorn_g_2_VegetableESA10a</v>
      </c>
      <c r="D2854">
        <v>963</v>
      </c>
      <c r="E2854">
        <v>963</v>
      </c>
      <c r="F2854">
        <v>0</v>
      </c>
      <c r="G2854">
        <v>0</v>
      </c>
      <c r="H2854">
        <v>0</v>
      </c>
      <c r="I2854">
        <v>0</v>
      </c>
      <c r="J2854">
        <v>0</v>
      </c>
      <c r="K2854">
        <v>0</v>
      </c>
      <c r="L2854">
        <v>983</v>
      </c>
      <c r="M2854">
        <v>0</v>
      </c>
      <c r="N2854">
        <f>VLOOKUP(C2854,'Original PWC Results'!C:E,3,FALSE)</f>
        <v>989</v>
      </c>
      <c r="O2854">
        <f t="shared" si="229"/>
        <v>0.97371081900910006</v>
      </c>
      <c r="R2854">
        <f t="shared" si="228"/>
        <v>9</v>
      </c>
      <c r="S2854">
        <f t="shared" si="226"/>
        <v>17</v>
      </c>
    </row>
    <row r="2855" spans="1:19" x14ac:dyDescent="0.3">
      <c r="A2855">
        <f t="shared" si="227"/>
        <v>2854</v>
      </c>
      <c r="B2855" t="s">
        <v>5619</v>
      </c>
      <c r="C2855" t="str">
        <f t="shared" si="225"/>
        <v>scorn_g_2_VegetableESA10b</v>
      </c>
      <c r="D2855">
        <v>1149</v>
      </c>
      <c r="E2855">
        <v>1149</v>
      </c>
      <c r="F2855">
        <v>0</v>
      </c>
      <c r="G2855">
        <v>0</v>
      </c>
      <c r="H2855">
        <v>0</v>
      </c>
      <c r="I2855">
        <v>0</v>
      </c>
      <c r="J2855">
        <v>0</v>
      </c>
      <c r="K2855">
        <v>0</v>
      </c>
      <c r="L2855">
        <v>1194</v>
      </c>
      <c r="M2855">
        <v>0</v>
      </c>
      <c r="N2855">
        <f>VLOOKUP(C2855,'Original PWC Results'!C:E,3,FALSE)</f>
        <v>1242</v>
      </c>
      <c r="O2855">
        <f t="shared" si="229"/>
        <v>0.9251207729468599</v>
      </c>
      <c r="R2855">
        <f t="shared" si="228"/>
        <v>9</v>
      </c>
      <c r="S2855">
        <f t="shared" si="226"/>
        <v>17</v>
      </c>
    </row>
    <row r="2856" spans="1:19" x14ac:dyDescent="0.3">
      <c r="A2856">
        <f t="shared" si="227"/>
        <v>2855</v>
      </c>
      <c r="B2856" t="s">
        <v>5620</v>
      </c>
      <c r="C2856" t="str">
        <f t="shared" si="225"/>
        <v>scorn_g_2_VegetableESA11a</v>
      </c>
      <c r="D2856">
        <v>2366</v>
      </c>
      <c r="E2856">
        <v>2366</v>
      </c>
      <c r="F2856">
        <v>0</v>
      </c>
      <c r="G2856">
        <v>0</v>
      </c>
      <c r="H2856">
        <v>0</v>
      </c>
      <c r="I2856">
        <v>0</v>
      </c>
      <c r="J2856">
        <v>0</v>
      </c>
      <c r="K2856">
        <v>0</v>
      </c>
      <c r="L2856">
        <v>2406</v>
      </c>
      <c r="M2856">
        <v>0</v>
      </c>
      <c r="N2856">
        <f>VLOOKUP(C2856,'Original PWC Results'!C:E,3,FALSE)</f>
        <v>2411</v>
      </c>
      <c r="O2856">
        <f t="shared" si="229"/>
        <v>0.98133554541683954</v>
      </c>
      <c r="R2856">
        <f t="shared" si="228"/>
        <v>9</v>
      </c>
      <c r="S2856">
        <f t="shared" si="226"/>
        <v>17</v>
      </c>
    </row>
    <row r="2857" spans="1:19" x14ac:dyDescent="0.3">
      <c r="A2857">
        <f t="shared" si="227"/>
        <v>2856</v>
      </c>
      <c r="B2857" t="s">
        <v>5621</v>
      </c>
      <c r="C2857" t="str">
        <f t="shared" si="225"/>
        <v>scorn_g_2_VegetableESA11b</v>
      </c>
      <c r="D2857">
        <v>2418</v>
      </c>
      <c r="E2857">
        <v>2418</v>
      </c>
      <c r="F2857">
        <v>0</v>
      </c>
      <c r="G2857">
        <v>0</v>
      </c>
      <c r="H2857">
        <v>0</v>
      </c>
      <c r="I2857">
        <v>0</v>
      </c>
      <c r="J2857">
        <v>0</v>
      </c>
      <c r="K2857">
        <v>0</v>
      </c>
      <c r="L2857">
        <v>2440</v>
      </c>
      <c r="M2857">
        <v>0</v>
      </c>
      <c r="N2857">
        <f>VLOOKUP(C2857,'Original PWC Results'!C:E,3,FALSE)</f>
        <v>2458</v>
      </c>
      <c r="O2857">
        <f t="shared" si="229"/>
        <v>0.98372660699755898</v>
      </c>
      <c r="R2857">
        <f t="shared" si="228"/>
        <v>9</v>
      </c>
      <c r="S2857">
        <f t="shared" si="226"/>
        <v>17</v>
      </c>
    </row>
    <row r="2858" spans="1:19" x14ac:dyDescent="0.3">
      <c r="A2858">
        <f t="shared" si="227"/>
        <v>2857</v>
      </c>
      <c r="B2858" t="s">
        <v>5622</v>
      </c>
      <c r="C2858" t="str">
        <f t="shared" si="225"/>
        <v>scorn_g_2_VegetableESA12a</v>
      </c>
      <c r="D2858">
        <v>2499</v>
      </c>
      <c r="E2858">
        <v>2499</v>
      </c>
      <c r="F2858">
        <v>0</v>
      </c>
      <c r="G2858">
        <v>0</v>
      </c>
      <c r="H2858">
        <v>0</v>
      </c>
      <c r="I2858">
        <v>0</v>
      </c>
      <c r="J2858">
        <v>0</v>
      </c>
      <c r="K2858">
        <v>0</v>
      </c>
      <c r="L2858">
        <v>2528</v>
      </c>
      <c r="M2858">
        <v>0</v>
      </c>
      <c r="N2858">
        <f>VLOOKUP(C2858,'Original PWC Results'!C:E,3,FALSE)</f>
        <v>2544</v>
      </c>
      <c r="O2858">
        <f t="shared" ref="O2858:O2921" si="230">E2858/N2858</f>
        <v>0.98231132075471694</v>
      </c>
      <c r="R2858">
        <f t="shared" ref="R2858:R2921" si="231">SEARCH("run",B2858)</f>
        <v>9</v>
      </c>
      <c r="S2858">
        <f t="shared" si="226"/>
        <v>17</v>
      </c>
    </row>
    <row r="2859" spans="1:19" x14ac:dyDescent="0.3">
      <c r="A2859">
        <f t="shared" si="227"/>
        <v>2858</v>
      </c>
      <c r="B2859" t="s">
        <v>5623</v>
      </c>
      <c r="C2859" t="str">
        <f t="shared" si="225"/>
        <v>scorn_g_2_VegetableESA12b</v>
      </c>
      <c r="D2859">
        <v>2646</v>
      </c>
      <c r="E2859">
        <v>2646</v>
      </c>
      <c r="F2859">
        <v>0</v>
      </c>
      <c r="G2859">
        <v>0</v>
      </c>
      <c r="H2859">
        <v>0</v>
      </c>
      <c r="I2859">
        <v>0</v>
      </c>
      <c r="J2859">
        <v>0</v>
      </c>
      <c r="K2859">
        <v>0</v>
      </c>
      <c r="L2859">
        <v>2694</v>
      </c>
      <c r="M2859">
        <v>0</v>
      </c>
      <c r="N2859">
        <f>VLOOKUP(C2859,'Original PWC Results'!C:E,3,FALSE)</f>
        <v>2717</v>
      </c>
      <c r="O2859">
        <f t="shared" si="230"/>
        <v>0.97386823702613179</v>
      </c>
      <c r="R2859">
        <f t="shared" si="231"/>
        <v>9</v>
      </c>
      <c r="S2859">
        <f t="shared" si="226"/>
        <v>17</v>
      </c>
    </row>
    <row r="2860" spans="1:19" x14ac:dyDescent="0.3">
      <c r="A2860">
        <f t="shared" si="227"/>
        <v>2859</v>
      </c>
      <c r="B2860" t="s">
        <v>5624</v>
      </c>
      <c r="C2860" t="str">
        <f t="shared" si="225"/>
        <v>scorn_g_2_VegetableESA13</v>
      </c>
      <c r="D2860">
        <v>3127</v>
      </c>
      <c r="E2860">
        <v>3127</v>
      </c>
      <c r="F2860">
        <v>0</v>
      </c>
      <c r="G2860">
        <v>0</v>
      </c>
      <c r="H2860">
        <v>0</v>
      </c>
      <c r="I2860">
        <v>0</v>
      </c>
      <c r="J2860">
        <v>0</v>
      </c>
      <c r="K2860">
        <v>0</v>
      </c>
      <c r="L2860">
        <v>3153</v>
      </c>
      <c r="M2860">
        <v>0</v>
      </c>
      <c r="N2860">
        <f>VLOOKUP(C2860,'Original PWC Results'!C:E,3,FALSE)</f>
        <v>3376</v>
      </c>
      <c r="O2860">
        <f t="shared" si="230"/>
        <v>0.92624407582938384</v>
      </c>
      <c r="R2860">
        <f t="shared" si="231"/>
        <v>9</v>
      </c>
      <c r="S2860">
        <f t="shared" si="226"/>
        <v>17</v>
      </c>
    </row>
    <row r="2861" spans="1:19" x14ac:dyDescent="0.3">
      <c r="A2861">
        <f t="shared" si="227"/>
        <v>2860</v>
      </c>
      <c r="B2861" t="s">
        <v>5625</v>
      </c>
      <c r="C2861" t="str">
        <f t="shared" si="225"/>
        <v>scorn_g_2_VegetableESA14</v>
      </c>
      <c r="D2861">
        <v>2063</v>
      </c>
      <c r="E2861">
        <v>2063</v>
      </c>
      <c r="F2861">
        <v>0</v>
      </c>
      <c r="G2861">
        <v>0</v>
      </c>
      <c r="H2861">
        <v>0</v>
      </c>
      <c r="I2861">
        <v>0</v>
      </c>
      <c r="J2861">
        <v>0</v>
      </c>
      <c r="K2861">
        <v>0</v>
      </c>
      <c r="L2861">
        <v>2086</v>
      </c>
      <c r="M2861">
        <v>0</v>
      </c>
      <c r="N2861">
        <f>VLOOKUP(C2861,'Original PWC Results'!C:E,3,FALSE)</f>
        <v>2115</v>
      </c>
      <c r="O2861">
        <f t="shared" si="230"/>
        <v>0.97541371158392431</v>
      </c>
      <c r="R2861">
        <f t="shared" si="231"/>
        <v>9</v>
      </c>
      <c r="S2861">
        <f t="shared" si="226"/>
        <v>17</v>
      </c>
    </row>
    <row r="2862" spans="1:19" x14ac:dyDescent="0.3">
      <c r="A2862">
        <f t="shared" si="227"/>
        <v>2861</v>
      </c>
      <c r="B2862" t="s">
        <v>5626</v>
      </c>
      <c r="C2862" t="str">
        <f t="shared" si="225"/>
        <v>scorn_g_2_VegetableESA15a</v>
      </c>
      <c r="D2862">
        <v>3843</v>
      </c>
      <c r="E2862">
        <v>3843</v>
      </c>
      <c r="F2862">
        <v>0</v>
      </c>
      <c r="G2862">
        <v>0</v>
      </c>
      <c r="H2862">
        <v>0</v>
      </c>
      <c r="I2862">
        <v>0</v>
      </c>
      <c r="J2862">
        <v>0</v>
      </c>
      <c r="K2862">
        <v>0</v>
      </c>
      <c r="L2862">
        <v>3864</v>
      </c>
      <c r="M2862">
        <v>0</v>
      </c>
      <c r="N2862">
        <f>VLOOKUP(C2862,'Original PWC Results'!C:E,3,FALSE)</f>
        <v>4611</v>
      </c>
      <c r="O2862">
        <f t="shared" si="230"/>
        <v>0.8334417696811971</v>
      </c>
      <c r="R2862">
        <f t="shared" si="231"/>
        <v>9</v>
      </c>
      <c r="S2862">
        <f t="shared" si="226"/>
        <v>17</v>
      </c>
    </row>
    <row r="2863" spans="1:19" x14ac:dyDescent="0.3">
      <c r="A2863">
        <f t="shared" si="227"/>
        <v>2862</v>
      </c>
      <c r="B2863" t="s">
        <v>5627</v>
      </c>
      <c r="C2863" t="str">
        <f t="shared" si="225"/>
        <v>scorn_g_2_VegetableESA15b</v>
      </c>
      <c r="D2863">
        <v>3792</v>
      </c>
      <c r="E2863">
        <v>3792</v>
      </c>
      <c r="F2863">
        <v>0</v>
      </c>
      <c r="G2863">
        <v>0</v>
      </c>
      <c r="H2863">
        <v>0</v>
      </c>
      <c r="I2863">
        <v>0</v>
      </c>
      <c r="J2863">
        <v>0</v>
      </c>
      <c r="K2863">
        <v>0</v>
      </c>
      <c r="L2863">
        <v>3836</v>
      </c>
      <c r="M2863">
        <v>0</v>
      </c>
      <c r="N2863">
        <f>VLOOKUP(C2863,'Original PWC Results'!C:E,3,FALSE)</f>
        <v>5169</v>
      </c>
      <c r="O2863">
        <f t="shared" si="230"/>
        <v>0.73360417875798023</v>
      </c>
      <c r="R2863">
        <f t="shared" si="231"/>
        <v>9</v>
      </c>
      <c r="S2863">
        <f t="shared" si="226"/>
        <v>17</v>
      </c>
    </row>
    <row r="2864" spans="1:19" x14ac:dyDescent="0.3">
      <c r="A2864">
        <f t="shared" si="227"/>
        <v>2863</v>
      </c>
      <c r="B2864" t="s">
        <v>5628</v>
      </c>
      <c r="C2864" t="str">
        <f t="shared" si="225"/>
        <v>scorn_g_2_VegetableESA16a</v>
      </c>
      <c r="D2864">
        <v>1162</v>
      </c>
      <c r="E2864">
        <v>1162</v>
      </c>
      <c r="F2864">
        <v>0</v>
      </c>
      <c r="G2864">
        <v>0</v>
      </c>
      <c r="H2864">
        <v>0</v>
      </c>
      <c r="I2864">
        <v>0</v>
      </c>
      <c r="J2864">
        <v>0</v>
      </c>
      <c r="K2864">
        <v>0</v>
      </c>
      <c r="L2864">
        <v>1169</v>
      </c>
      <c r="M2864">
        <v>0</v>
      </c>
      <c r="N2864">
        <f>VLOOKUP(C2864,'Original PWC Results'!C:E,3,FALSE)</f>
        <v>1235</v>
      </c>
      <c r="O2864">
        <f t="shared" si="230"/>
        <v>0.94089068825910926</v>
      </c>
      <c r="R2864">
        <f t="shared" si="231"/>
        <v>9</v>
      </c>
      <c r="S2864">
        <f t="shared" si="226"/>
        <v>17</v>
      </c>
    </row>
    <row r="2865" spans="1:19" x14ac:dyDescent="0.3">
      <c r="A2865">
        <f t="shared" si="227"/>
        <v>2864</v>
      </c>
      <c r="B2865" t="s">
        <v>5629</v>
      </c>
      <c r="C2865" t="str">
        <f t="shared" si="225"/>
        <v>scorn_g_2_VegetableESA16b</v>
      </c>
      <c r="D2865">
        <v>1157</v>
      </c>
      <c r="E2865">
        <v>1157</v>
      </c>
      <c r="F2865">
        <v>0</v>
      </c>
      <c r="G2865">
        <v>0</v>
      </c>
      <c r="H2865">
        <v>0</v>
      </c>
      <c r="I2865">
        <v>0</v>
      </c>
      <c r="J2865">
        <v>0</v>
      </c>
      <c r="K2865">
        <v>0</v>
      </c>
      <c r="L2865">
        <v>1164</v>
      </c>
      <c r="M2865">
        <v>0</v>
      </c>
      <c r="N2865">
        <f>VLOOKUP(C2865,'Original PWC Results'!C:E,3,FALSE)</f>
        <v>1192</v>
      </c>
      <c r="O2865">
        <f t="shared" si="230"/>
        <v>0.97063758389261745</v>
      </c>
      <c r="R2865">
        <f t="shared" si="231"/>
        <v>9</v>
      </c>
      <c r="S2865">
        <f t="shared" si="226"/>
        <v>17</v>
      </c>
    </row>
    <row r="2866" spans="1:19" x14ac:dyDescent="0.3">
      <c r="A2866">
        <f t="shared" si="227"/>
        <v>2865</v>
      </c>
      <c r="B2866" t="s">
        <v>5630</v>
      </c>
      <c r="C2866" t="str">
        <f t="shared" si="225"/>
        <v>scorn_g_2_VegetableESA17a</v>
      </c>
      <c r="D2866">
        <v>1844</v>
      </c>
      <c r="E2866">
        <v>1844</v>
      </c>
      <c r="F2866">
        <v>0</v>
      </c>
      <c r="G2866">
        <v>0</v>
      </c>
      <c r="H2866">
        <v>0</v>
      </c>
      <c r="I2866">
        <v>0</v>
      </c>
      <c r="J2866">
        <v>0</v>
      </c>
      <c r="K2866">
        <v>0</v>
      </c>
      <c r="L2866">
        <v>1890</v>
      </c>
      <c r="M2866">
        <v>0</v>
      </c>
      <c r="N2866">
        <f>VLOOKUP(C2866,'Original PWC Results'!C:E,3,FALSE)</f>
        <v>2160</v>
      </c>
      <c r="O2866">
        <f t="shared" si="230"/>
        <v>0.85370370370370374</v>
      </c>
      <c r="R2866">
        <f t="shared" si="231"/>
        <v>9</v>
      </c>
      <c r="S2866">
        <f t="shared" si="226"/>
        <v>17</v>
      </c>
    </row>
    <row r="2867" spans="1:19" x14ac:dyDescent="0.3">
      <c r="A2867">
        <f t="shared" si="227"/>
        <v>2866</v>
      </c>
      <c r="B2867" t="s">
        <v>5631</v>
      </c>
      <c r="C2867" t="str">
        <f t="shared" si="225"/>
        <v>scorn_g_2_VegetableESA17b</v>
      </c>
      <c r="D2867">
        <v>1990</v>
      </c>
      <c r="E2867">
        <v>1990</v>
      </c>
      <c r="F2867">
        <v>0</v>
      </c>
      <c r="G2867">
        <v>0</v>
      </c>
      <c r="H2867">
        <v>0</v>
      </c>
      <c r="I2867">
        <v>0</v>
      </c>
      <c r="J2867">
        <v>0</v>
      </c>
      <c r="K2867">
        <v>0</v>
      </c>
      <c r="L2867">
        <v>2032</v>
      </c>
      <c r="M2867">
        <v>0</v>
      </c>
      <c r="N2867">
        <f>VLOOKUP(C2867,'Original PWC Results'!C:E,3,FALSE)</f>
        <v>2115</v>
      </c>
      <c r="O2867">
        <f t="shared" si="230"/>
        <v>0.94089834515366433</v>
      </c>
      <c r="R2867">
        <f t="shared" si="231"/>
        <v>9</v>
      </c>
      <c r="S2867">
        <f t="shared" si="226"/>
        <v>17</v>
      </c>
    </row>
    <row r="2868" spans="1:19" x14ac:dyDescent="0.3">
      <c r="A2868">
        <f t="shared" si="227"/>
        <v>2867</v>
      </c>
      <c r="B2868" t="s">
        <v>5632</v>
      </c>
      <c r="C2868" t="str">
        <f t="shared" si="225"/>
        <v>scorn_g_2_VegetableESA18a</v>
      </c>
      <c r="D2868">
        <v>1834</v>
      </c>
      <c r="E2868">
        <v>1834</v>
      </c>
      <c r="F2868">
        <v>0</v>
      </c>
      <c r="G2868">
        <v>0</v>
      </c>
      <c r="H2868">
        <v>0</v>
      </c>
      <c r="I2868">
        <v>0</v>
      </c>
      <c r="J2868">
        <v>0</v>
      </c>
      <c r="K2868">
        <v>0</v>
      </c>
      <c r="L2868">
        <v>1852</v>
      </c>
      <c r="M2868">
        <v>0</v>
      </c>
      <c r="N2868">
        <f>VLOOKUP(C2868,'Original PWC Results'!C:E,3,FALSE)</f>
        <v>2003</v>
      </c>
      <c r="O2868">
        <f t="shared" si="230"/>
        <v>0.91562656015976041</v>
      </c>
      <c r="R2868">
        <f t="shared" si="231"/>
        <v>9</v>
      </c>
      <c r="S2868">
        <f t="shared" si="226"/>
        <v>17</v>
      </c>
    </row>
    <row r="2869" spans="1:19" x14ac:dyDescent="0.3">
      <c r="A2869">
        <f t="shared" si="227"/>
        <v>2868</v>
      </c>
      <c r="B2869" t="s">
        <v>5633</v>
      </c>
      <c r="C2869" t="str">
        <f t="shared" si="225"/>
        <v>scorn_g_2_VegetableESA18b</v>
      </c>
      <c r="D2869">
        <v>1773</v>
      </c>
      <c r="E2869">
        <v>1773</v>
      </c>
      <c r="F2869">
        <v>0</v>
      </c>
      <c r="G2869">
        <v>0</v>
      </c>
      <c r="H2869">
        <v>0</v>
      </c>
      <c r="I2869">
        <v>0</v>
      </c>
      <c r="J2869">
        <v>0</v>
      </c>
      <c r="K2869">
        <v>0</v>
      </c>
      <c r="L2869">
        <v>1783</v>
      </c>
      <c r="M2869">
        <v>0</v>
      </c>
      <c r="N2869">
        <f>VLOOKUP(C2869,'Original PWC Results'!C:E,3,FALSE)</f>
        <v>2011</v>
      </c>
      <c r="O2869">
        <f t="shared" si="230"/>
        <v>0.88165091994032818</v>
      </c>
      <c r="R2869">
        <f t="shared" si="231"/>
        <v>9</v>
      </c>
      <c r="S2869">
        <f t="shared" si="226"/>
        <v>17</v>
      </c>
    </row>
    <row r="2870" spans="1:19" x14ac:dyDescent="0.3">
      <c r="A2870">
        <f t="shared" si="227"/>
        <v>2869</v>
      </c>
      <c r="B2870" t="s">
        <v>5634</v>
      </c>
      <c r="C2870" t="str">
        <f t="shared" si="225"/>
        <v>scorn_g_2_VegetableESA19a</v>
      </c>
      <c r="D2870">
        <v>2155</v>
      </c>
      <c r="E2870">
        <v>2155</v>
      </c>
      <c r="F2870">
        <v>0</v>
      </c>
      <c r="G2870">
        <v>0</v>
      </c>
      <c r="H2870">
        <v>0</v>
      </c>
      <c r="I2870">
        <v>0</v>
      </c>
      <c r="J2870">
        <v>0</v>
      </c>
      <c r="K2870">
        <v>0</v>
      </c>
      <c r="L2870">
        <v>2232</v>
      </c>
      <c r="M2870">
        <v>0</v>
      </c>
      <c r="N2870">
        <f>VLOOKUP(C2870,'Original PWC Results'!C:E,3,FALSE)</f>
        <v>2229</v>
      </c>
      <c r="O2870">
        <f t="shared" si="230"/>
        <v>0.96680125616868551</v>
      </c>
      <c r="R2870">
        <f t="shared" si="231"/>
        <v>9</v>
      </c>
      <c r="S2870">
        <f t="shared" si="226"/>
        <v>17</v>
      </c>
    </row>
    <row r="2871" spans="1:19" x14ac:dyDescent="0.3">
      <c r="A2871">
        <f t="shared" si="227"/>
        <v>2870</v>
      </c>
      <c r="B2871" t="s">
        <v>5635</v>
      </c>
      <c r="C2871" t="str">
        <f t="shared" si="225"/>
        <v>scorn_g_2_VegetableESA19b</v>
      </c>
      <c r="D2871">
        <v>2011</v>
      </c>
      <c r="E2871">
        <v>2011</v>
      </c>
      <c r="F2871">
        <v>0</v>
      </c>
      <c r="G2871">
        <v>0</v>
      </c>
      <c r="H2871">
        <v>0</v>
      </c>
      <c r="I2871">
        <v>0</v>
      </c>
      <c r="J2871">
        <v>0</v>
      </c>
      <c r="K2871">
        <v>0</v>
      </c>
      <c r="L2871">
        <v>2054</v>
      </c>
      <c r="M2871">
        <v>0</v>
      </c>
      <c r="N2871">
        <f>VLOOKUP(C2871,'Original PWC Results'!C:E,3,FALSE)</f>
        <v>2184</v>
      </c>
      <c r="O2871">
        <f t="shared" si="230"/>
        <v>0.92078754578754574</v>
      </c>
      <c r="R2871">
        <f t="shared" si="231"/>
        <v>9</v>
      </c>
      <c r="S2871">
        <f t="shared" si="226"/>
        <v>17</v>
      </c>
    </row>
    <row r="2872" spans="1:19" x14ac:dyDescent="0.3">
      <c r="A2872">
        <f t="shared" si="227"/>
        <v>2871</v>
      </c>
      <c r="B2872" t="s">
        <v>5636</v>
      </c>
      <c r="C2872" t="str">
        <f t="shared" si="225"/>
        <v>scorn_g_2_VegetableESA20a</v>
      </c>
      <c r="D2872">
        <v>1064</v>
      </c>
      <c r="E2872">
        <v>1064</v>
      </c>
      <c r="F2872">
        <v>0</v>
      </c>
      <c r="G2872">
        <v>0</v>
      </c>
      <c r="H2872">
        <v>0</v>
      </c>
      <c r="I2872">
        <v>0</v>
      </c>
      <c r="J2872">
        <v>0</v>
      </c>
      <c r="K2872">
        <v>0</v>
      </c>
      <c r="L2872">
        <v>1064</v>
      </c>
      <c r="M2872">
        <v>0</v>
      </c>
      <c r="N2872">
        <f>VLOOKUP(C2872,'Original PWC Results'!C:E,3,FALSE)</f>
        <v>1537</v>
      </c>
      <c r="O2872">
        <f t="shared" si="230"/>
        <v>0.69225764476252438</v>
      </c>
      <c r="R2872">
        <f t="shared" si="231"/>
        <v>9</v>
      </c>
      <c r="S2872">
        <f t="shared" si="226"/>
        <v>17</v>
      </c>
    </row>
    <row r="2873" spans="1:19" x14ac:dyDescent="0.3">
      <c r="A2873">
        <f t="shared" si="227"/>
        <v>2872</v>
      </c>
      <c r="B2873" t="s">
        <v>5637</v>
      </c>
      <c r="C2873" t="str">
        <f t="shared" si="225"/>
        <v>scorn_g_2_VegetableESA20b</v>
      </c>
      <c r="D2873">
        <v>2155</v>
      </c>
      <c r="E2873">
        <v>2155</v>
      </c>
      <c r="F2873">
        <v>0</v>
      </c>
      <c r="G2873">
        <v>0</v>
      </c>
      <c r="H2873">
        <v>0</v>
      </c>
      <c r="I2873">
        <v>0</v>
      </c>
      <c r="J2873">
        <v>0</v>
      </c>
      <c r="K2873">
        <v>0</v>
      </c>
      <c r="L2873">
        <v>2156</v>
      </c>
      <c r="M2873">
        <v>0</v>
      </c>
      <c r="N2873">
        <f>VLOOKUP(C2873,'Original PWC Results'!C:E,3,FALSE)</f>
        <v>2790</v>
      </c>
      <c r="O2873">
        <f t="shared" si="230"/>
        <v>0.77240143369175629</v>
      </c>
      <c r="R2873">
        <f t="shared" si="231"/>
        <v>9</v>
      </c>
      <c r="S2873">
        <f t="shared" si="226"/>
        <v>17</v>
      </c>
    </row>
    <row r="2874" spans="1:19" x14ac:dyDescent="0.3">
      <c r="A2874">
        <f t="shared" si="227"/>
        <v>2873</v>
      </c>
      <c r="B2874" t="s">
        <v>5638</v>
      </c>
      <c r="C2874" t="str">
        <f t="shared" si="225"/>
        <v>sod_g_2_DevelopedOSESA1</v>
      </c>
      <c r="D2874">
        <v>727</v>
      </c>
      <c r="E2874">
        <v>727</v>
      </c>
      <c r="F2874">
        <v>0</v>
      </c>
      <c r="G2874">
        <v>0</v>
      </c>
      <c r="H2874">
        <v>0</v>
      </c>
      <c r="I2874">
        <v>0</v>
      </c>
      <c r="J2874">
        <v>0</v>
      </c>
      <c r="K2874">
        <v>0</v>
      </c>
      <c r="L2874">
        <v>746</v>
      </c>
      <c r="M2874">
        <v>0</v>
      </c>
      <c r="N2874">
        <f>VLOOKUP(C2874,'Original PWC Results'!C:E,3,FALSE)</f>
        <v>1029</v>
      </c>
      <c r="O2874">
        <f t="shared" si="230"/>
        <v>0.70651117589893098</v>
      </c>
      <c r="R2874">
        <f t="shared" si="231"/>
        <v>7</v>
      </c>
      <c r="S2874">
        <f t="shared" si="226"/>
        <v>15</v>
      </c>
    </row>
    <row r="2875" spans="1:19" x14ac:dyDescent="0.3">
      <c r="A2875">
        <f t="shared" si="227"/>
        <v>2874</v>
      </c>
      <c r="B2875" t="s">
        <v>5639</v>
      </c>
      <c r="C2875" t="str">
        <f t="shared" si="225"/>
        <v>sod_g_2_DevelopedOSESA2</v>
      </c>
      <c r="D2875">
        <v>509</v>
      </c>
      <c r="E2875">
        <v>509</v>
      </c>
      <c r="F2875">
        <v>0</v>
      </c>
      <c r="G2875">
        <v>0</v>
      </c>
      <c r="H2875">
        <v>0</v>
      </c>
      <c r="I2875">
        <v>0</v>
      </c>
      <c r="J2875">
        <v>0</v>
      </c>
      <c r="K2875">
        <v>0</v>
      </c>
      <c r="L2875">
        <v>510</v>
      </c>
      <c r="M2875">
        <v>0</v>
      </c>
      <c r="N2875">
        <f>VLOOKUP(C2875,'Original PWC Results'!C:E,3,FALSE)</f>
        <v>1062</v>
      </c>
      <c r="O2875">
        <f t="shared" si="230"/>
        <v>0.4792843691148776</v>
      </c>
      <c r="R2875">
        <f t="shared" si="231"/>
        <v>7</v>
      </c>
      <c r="S2875">
        <f t="shared" si="226"/>
        <v>15</v>
      </c>
    </row>
    <row r="2876" spans="1:19" x14ac:dyDescent="0.3">
      <c r="A2876">
        <f t="shared" si="227"/>
        <v>2875</v>
      </c>
      <c r="B2876" t="s">
        <v>5640</v>
      </c>
      <c r="C2876" t="str">
        <f t="shared" si="225"/>
        <v>sod_g_2_DevelopedOSESA3</v>
      </c>
      <c r="D2876">
        <v>404</v>
      </c>
      <c r="E2876">
        <v>404</v>
      </c>
      <c r="F2876">
        <v>0</v>
      </c>
      <c r="G2876">
        <v>0</v>
      </c>
      <c r="H2876">
        <v>0</v>
      </c>
      <c r="I2876">
        <v>0</v>
      </c>
      <c r="J2876">
        <v>0</v>
      </c>
      <c r="K2876">
        <v>0</v>
      </c>
      <c r="L2876">
        <v>404</v>
      </c>
      <c r="M2876">
        <v>0</v>
      </c>
      <c r="N2876">
        <f>VLOOKUP(C2876,'Original PWC Results'!C:E,3,FALSE)</f>
        <v>890</v>
      </c>
      <c r="O2876">
        <f t="shared" si="230"/>
        <v>0.45393258426966293</v>
      </c>
      <c r="R2876">
        <f t="shared" si="231"/>
        <v>7</v>
      </c>
      <c r="S2876">
        <f t="shared" si="226"/>
        <v>15</v>
      </c>
    </row>
    <row r="2877" spans="1:19" x14ac:dyDescent="0.3">
      <c r="A2877">
        <f t="shared" si="227"/>
        <v>2876</v>
      </c>
      <c r="B2877" t="s">
        <v>5641</v>
      </c>
      <c r="C2877" t="str">
        <f t="shared" si="225"/>
        <v>sod_g_2_DevelopedOSESA4</v>
      </c>
      <c r="D2877">
        <v>468</v>
      </c>
      <c r="E2877">
        <v>468</v>
      </c>
      <c r="F2877">
        <v>0</v>
      </c>
      <c r="G2877">
        <v>0</v>
      </c>
      <c r="H2877">
        <v>0</v>
      </c>
      <c r="I2877">
        <v>0</v>
      </c>
      <c r="J2877">
        <v>0</v>
      </c>
      <c r="K2877">
        <v>0</v>
      </c>
      <c r="L2877">
        <v>477</v>
      </c>
      <c r="M2877">
        <v>0</v>
      </c>
      <c r="N2877">
        <f>VLOOKUP(C2877,'Original PWC Results'!C:E,3,FALSE)</f>
        <v>903</v>
      </c>
      <c r="O2877">
        <f t="shared" si="230"/>
        <v>0.51827242524916939</v>
      </c>
      <c r="R2877">
        <f t="shared" si="231"/>
        <v>7</v>
      </c>
      <c r="S2877">
        <f t="shared" si="226"/>
        <v>15</v>
      </c>
    </row>
    <row r="2878" spans="1:19" x14ac:dyDescent="0.3">
      <c r="A2878">
        <f t="shared" si="227"/>
        <v>2877</v>
      </c>
      <c r="B2878" t="s">
        <v>5642</v>
      </c>
      <c r="C2878" t="str">
        <f t="shared" si="225"/>
        <v>sod_g_2_DevelopedOSESA5</v>
      </c>
      <c r="D2878">
        <v>755</v>
      </c>
      <c r="E2878">
        <v>755</v>
      </c>
      <c r="F2878">
        <v>0</v>
      </c>
      <c r="G2878">
        <v>0</v>
      </c>
      <c r="H2878">
        <v>0</v>
      </c>
      <c r="I2878">
        <v>0</v>
      </c>
      <c r="J2878">
        <v>0</v>
      </c>
      <c r="K2878">
        <v>0</v>
      </c>
      <c r="L2878">
        <v>765</v>
      </c>
      <c r="M2878">
        <v>0</v>
      </c>
      <c r="N2878">
        <f>VLOOKUP(C2878,'Original PWC Results'!C:E,3,FALSE)</f>
        <v>1091</v>
      </c>
      <c r="O2878">
        <f t="shared" si="230"/>
        <v>0.692025664527956</v>
      </c>
      <c r="R2878">
        <f t="shared" si="231"/>
        <v>7</v>
      </c>
      <c r="S2878">
        <f t="shared" si="226"/>
        <v>15</v>
      </c>
    </row>
    <row r="2879" spans="1:19" x14ac:dyDescent="0.3">
      <c r="A2879">
        <f t="shared" si="227"/>
        <v>2878</v>
      </c>
      <c r="B2879" t="s">
        <v>5643</v>
      </c>
      <c r="C2879" t="str">
        <f t="shared" si="225"/>
        <v>sod_g_2_DevelopedOSESA6</v>
      </c>
      <c r="D2879">
        <v>208</v>
      </c>
      <c r="E2879">
        <v>208</v>
      </c>
      <c r="F2879">
        <v>0</v>
      </c>
      <c r="G2879">
        <v>0</v>
      </c>
      <c r="H2879">
        <v>0</v>
      </c>
      <c r="I2879">
        <v>0</v>
      </c>
      <c r="J2879">
        <v>0</v>
      </c>
      <c r="K2879">
        <v>0</v>
      </c>
      <c r="L2879">
        <v>208</v>
      </c>
      <c r="M2879">
        <v>0</v>
      </c>
      <c r="N2879">
        <f>VLOOKUP(C2879,'Original PWC Results'!C:E,3,FALSE)</f>
        <v>874</v>
      </c>
      <c r="O2879">
        <f t="shared" si="230"/>
        <v>0.23798627002288331</v>
      </c>
      <c r="R2879">
        <f t="shared" si="231"/>
        <v>7</v>
      </c>
      <c r="S2879">
        <f t="shared" si="226"/>
        <v>15</v>
      </c>
    </row>
    <row r="2880" spans="1:19" x14ac:dyDescent="0.3">
      <c r="A2880">
        <f t="shared" si="227"/>
        <v>2879</v>
      </c>
      <c r="B2880" t="s">
        <v>5644</v>
      </c>
      <c r="C2880" t="str">
        <f t="shared" si="225"/>
        <v>sod_g_2_DevelopedOSESA7</v>
      </c>
      <c r="D2880">
        <v>774</v>
      </c>
      <c r="E2880">
        <v>774</v>
      </c>
      <c r="F2880">
        <v>0</v>
      </c>
      <c r="G2880">
        <v>0</v>
      </c>
      <c r="H2880">
        <v>0</v>
      </c>
      <c r="I2880">
        <v>0</v>
      </c>
      <c r="J2880">
        <v>0</v>
      </c>
      <c r="K2880">
        <v>0</v>
      </c>
      <c r="L2880">
        <v>777</v>
      </c>
      <c r="M2880">
        <v>0</v>
      </c>
      <c r="N2880">
        <f>VLOOKUP(C2880,'Original PWC Results'!C:E,3,FALSE)</f>
        <v>883</v>
      </c>
      <c r="O2880">
        <f t="shared" si="230"/>
        <v>0.8765571913929785</v>
      </c>
      <c r="R2880">
        <f t="shared" si="231"/>
        <v>7</v>
      </c>
      <c r="S2880">
        <f t="shared" si="226"/>
        <v>15</v>
      </c>
    </row>
    <row r="2881" spans="1:19" x14ac:dyDescent="0.3">
      <c r="A2881">
        <f t="shared" si="227"/>
        <v>2880</v>
      </c>
      <c r="B2881" t="s">
        <v>5645</v>
      </c>
      <c r="C2881" t="str">
        <f t="shared" si="225"/>
        <v>sod_g_2_DevelopedOSESA8</v>
      </c>
      <c r="D2881">
        <v>749</v>
      </c>
      <c r="E2881">
        <v>749</v>
      </c>
      <c r="F2881">
        <v>0</v>
      </c>
      <c r="G2881">
        <v>0</v>
      </c>
      <c r="H2881">
        <v>0</v>
      </c>
      <c r="I2881">
        <v>0</v>
      </c>
      <c r="J2881">
        <v>0</v>
      </c>
      <c r="K2881">
        <v>0</v>
      </c>
      <c r="L2881">
        <v>750</v>
      </c>
      <c r="M2881">
        <v>0</v>
      </c>
      <c r="N2881">
        <f>VLOOKUP(C2881,'Original PWC Results'!C:E,3,FALSE)</f>
        <v>959</v>
      </c>
      <c r="O2881">
        <f t="shared" si="230"/>
        <v>0.78102189781021902</v>
      </c>
      <c r="R2881">
        <f t="shared" si="231"/>
        <v>7</v>
      </c>
      <c r="S2881">
        <f t="shared" si="226"/>
        <v>15</v>
      </c>
    </row>
    <row r="2882" spans="1:19" x14ac:dyDescent="0.3">
      <c r="A2882">
        <f t="shared" si="227"/>
        <v>2881</v>
      </c>
      <c r="B2882" t="s">
        <v>5646</v>
      </c>
      <c r="C2882" t="str">
        <f t="shared" ref="C2882:C2945" si="232">LEFT(B2882,R2882-1)&amp;RIGHT(B2882,LEN(B2882)-S2882)</f>
        <v>sod_g_2_DevelopedOSESA9</v>
      </c>
      <c r="D2882">
        <v>641</v>
      </c>
      <c r="E2882">
        <v>641</v>
      </c>
      <c r="F2882">
        <v>0</v>
      </c>
      <c r="G2882">
        <v>0</v>
      </c>
      <c r="H2882">
        <v>0</v>
      </c>
      <c r="I2882">
        <v>0</v>
      </c>
      <c r="J2882">
        <v>0</v>
      </c>
      <c r="K2882">
        <v>0</v>
      </c>
      <c r="L2882">
        <v>649</v>
      </c>
      <c r="M2882">
        <v>0</v>
      </c>
      <c r="N2882">
        <f>VLOOKUP(C2882,'Original PWC Results'!C:E,3,FALSE)</f>
        <v>871</v>
      </c>
      <c r="O2882">
        <f t="shared" si="230"/>
        <v>0.73593570608495984</v>
      </c>
      <c r="R2882">
        <f t="shared" si="231"/>
        <v>7</v>
      </c>
      <c r="S2882">
        <f t="shared" ref="S2882:S2945" si="233">SEARCH("_",B2882,SEARCH("_",B2882,R2882+1)+1)</f>
        <v>15</v>
      </c>
    </row>
    <row r="2883" spans="1:19" x14ac:dyDescent="0.3">
      <c r="A2883">
        <f t="shared" si="227"/>
        <v>2882</v>
      </c>
      <c r="B2883" t="s">
        <v>5647</v>
      </c>
      <c r="C2883" t="str">
        <f t="shared" si="232"/>
        <v>sod_g_2_DevelopedOSESA10a</v>
      </c>
      <c r="D2883">
        <v>902</v>
      </c>
      <c r="E2883">
        <v>902</v>
      </c>
      <c r="F2883">
        <v>0</v>
      </c>
      <c r="G2883">
        <v>0</v>
      </c>
      <c r="H2883">
        <v>0</v>
      </c>
      <c r="I2883">
        <v>0</v>
      </c>
      <c r="J2883">
        <v>0</v>
      </c>
      <c r="K2883">
        <v>0</v>
      </c>
      <c r="L2883">
        <v>912</v>
      </c>
      <c r="M2883">
        <v>0</v>
      </c>
      <c r="N2883">
        <f>VLOOKUP(C2883,'Original PWC Results'!C:E,3,FALSE)</f>
        <v>987</v>
      </c>
      <c r="O2883">
        <f t="shared" si="230"/>
        <v>0.91388044579533945</v>
      </c>
      <c r="R2883">
        <f t="shared" si="231"/>
        <v>7</v>
      </c>
      <c r="S2883">
        <f t="shared" si="233"/>
        <v>15</v>
      </c>
    </row>
    <row r="2884" spans="1:19" x14ac:dyDescent="0.3">
      <c r="A2884">
        <f t="shared" ref="A2884:A2947" si="234">A2883+1</f>
        <v>2883</v>
      </c>
      <c r="B2884" t="s">
        <v>5648</v>
      </c>
      <c r="C2884" t="str">
        <f t="shared" si="232"/>
        <v>sod_g_2_DevelopedOSESA10b</v>
      </c>
      <c r="D2884">
        <v>558</v>
      </c>
      <c r="E2884">
        <v>558</v>
      </c>
      <c r="F2884">
        <v>0</v>
      </c>
      <c r="G2884">
        <v>0</v>
      </c>
      <c r="H2884">
        <v>0</v>
      </c>
      <c r="I2884">
        <v>0</v>
      </c>
      <c r="J2884">
        <v>0</v>
      </c>
      <c r="K2884">
        <v>0</v>
      </c>
      <c r="L2884">
        <v>562</v>
      </c>
      <c r="M2884">
        <v>0</v>
      </c>
      <c r="N2884">
        <f>VLOOKUP(C2884,'Original PWC Results'!C:E,3,FALSE)</f>
        <v>653</v>
      </c>
      <c r="O2884">
        <f t="shared" si="230"/>
        <v>0.85451761102603374</v>
      </c>
      <c r="R2884">
        <f t="shared" si="231"/>
        <v>7</v>
      </c>
      <c r="S2884">
        <f t="shared" si="233"/>
        <v>15</v>
      </c>
    </row>
    <row r="2885" spans="1:19" x14ac:dyDescent="0.3">
      <c r="A2885">
        <f t="shared" si="234"/>
        <v>2884</v>
      </c>
      <c r="B2885" t="s">
        <v>5649</v>
      </c>
      <c r="C2885" t="str">
        <f t="shared" si="232"/>
        <v>sod_g_2_DevelopedOSESA11a</v>
      </c>
      <c r="D2885">
        <v>566</v>
      </c>
      <c r="E2885">
        <v>566</v>
      </c>
      <c r="F2885">
        <v>0</v>
      </c>
      <c r="G2885">
        <v>0</v>
      </c>
      <c r="H2885">
        <v>0</v>
      </c>
      <c r="I2885">
        <v>0</v>
      </c>
      <c r="J2885">
        <v>0</v>
      </c>
      <c r="K2885">
        <v>0</v>
      </c>
      <c r="L2885">
        <v>567</v>
      </c>
      <c r="M2885">
        <v>0</v>
      </c>
      <c r="N2885">
        <f>VLOOKUP(C2885,'Original PWC Results'!C:E,3,FALSE)</f>
        <v>917</v>
      </c>
      <c r="O2885">
        <f t="shared" si="230"/>
        <v>0.61723009814612873</v>
      </c>
      <c r="R2885">
        <f t="shared" si="231"/>
        <v>7</v>
      </c>
      <c r="S2885">
        <f t="shared" si="233"/>
        <v>15</v>
      </c>
    </row>
    <row r="2886" spans="1:19" x14ac:dyDescent="0.3">
      <c r="A2886">
        <f t="shared" si="234"/>
        <v>2885</v>
      </c>
      <c r="B2886" t="s">
        <v>5650</v>
      </c>
      <c r="C2886" t="str">
        <f t="shared" si="232"/>
        <v>sod_g_2_DevelopedOSESA11b</v>
      </c>
      <c r="D2886">
        <v>417</v>
      </c>
      <c r="E2886">
        <v>417</v>
      </c>
      <c r="F2886">
        <v>0</v>
      </c>
      <c r="G2886">
        <v>0</v>
      </c>
      <c r="H2886">
        <v>0</v>
      </c>
      <c r="I2886">
        <v>0</v>
      </c>
      <c r="J2886">
        <v>0</v>
      </c>
      <c r="K2886">
        <v>0</v>
      </c>
      <c r="L2886">
        <v>418</v>
      </c>
      <c r="M2886">
        <v>0</v>
      </c>
      <c r="N2886">
        <f>VLOOKUP(C2886,'Original PWC Results'!C:E,3,FALSE)</f>
        <v>828</v>
      </c>
      <c r="O2886">
        <f t="shared" si="230"/>
        <v>0.50362318840579712</v>
      </c>
      <c r="R2886">
        <f t="shared" si="231"/>
        <v>7</v>
      </c>
      <c r="S2886">
        <f t="shared" si="233"/>
        <v>15</v>
      </c>
    </row>
    <row r="2887" spans="1:19" x14ac:dyDescent="0.3">
      <c r="A2887">
        <f t="shared" si="234"/>
        <v>2886</v>
      </c>
      <c r="B2887" t="s">
        <v>5651</v>
      </c>
      <c r="C2887" t="str">
        <f t="shared" si="232"/>
        <v>sod_g_2_DevelopedOSESA12a</v>
      </c>
      <c r="D2887">
        <v>469</v>
      </c>
      <c r="E2887">
        <v>469</v>
      </c>
      <c r="F2887">
        <v>0</v>
      </c>
      <c r="G2887">
        <v>0</v>
      </c>
      <c r="H2887">
        <v>0</v>
      </c>
      <c r="I2887">
        <v>0</v>
      </c>
      <c r="J2887">
        <v>0</v>
      </c>
      <c r="K2887">
        <v>0</v>
      </c>
      <c r="L2887">
        <v>470</v>
      </c>
      <c r="M2887">
        <v>0</v>
      </c>
      <c r="N2887">
        <f>VLOOKUP(C2887,'Original PWC Results'!C:E,3,FALSE)</f>
        <v>900</v>
      </c>
      <c r="O2887">
        <f t="shared" si="230"/>
        <v>0.52111111111111108</v>
      </c>
      <c r="R2887">
        <f t="shared" si="231"/>
        <v>7</v>
      </c>
      <c r="S2887">
        <f t="shared" si="233"/>
        <v>15</v>
      </c>
    </row>
    <row r="2888" spans="1:19" x14ac:dyDescent="0.3">
      <c r="A2888">
        <f t="shared" si="234"/>
        <v>2887</v>
      </c>
      <c r="B2888" t="s">
        <v>5652</v>
      </c>
      <c r="C2888" t="str">
        <f t="shared" si="232"/>
        <v>sod_g_2_DevelopedOSESA12b</v>
      </c>
      <c r="D2888">
        <v>384</v>
      </c>
      <c r="E2888">
        <v>384</v>
      </c>
      <c r="F2888">
        <v>0</v>
      </c>
      <c r="G2888">
        <v>0</v>
      </c>
      <c r="H2888">
        <v>0</v>
      </c>
      <c r="I2888">
        <v>0</v>
      </c>
      <c r="J2888">
        <v>0</v>
      </c>
      <c r="K2888">
        <v>0</v>
      </c>
      <c r="L2888">
        <v>385</v>
      </c>
      <c r="M2888">
        <v>0</v>
      </c>
      <c r="N2888">
        <f>VLOOKUP(C2888,'Original PWC Results'!C:E,3,FALSE)</f>
        <v>665</v>
      </c>
      <c r="O2888">
        <f t="shared" si="230"/>
        <v>0.57744360902255643</v>
      </c>
      <c r="R2888">
        <f t="shared" si="231"/>
        <v>7</v>
      </c>
      <c r="S2888">
        <f t="shared" si="233"/>
        <v>15</v>
      </c>
    </row>
    <row r="2889" spans="1:19" x14ac:dyDescent="0.3">
      <c r="A2889">
        <f t="shared" si="234"/>
        <v>2888</v>
      </c>
      <c r="B2889" t="s">
        <v>5653</v>
      </c>
      <c r="C2889" t="str">
        <f t="shared" si="232"/>
        <v>sod_g_2_DevelopedOSESA13</v>
      </c>
      <c r="D2889">
        <v>388</v>
      </c>
      <c r="E2889">
        <v>388</v>
      </c>
      <c r="F2889">
        <v>0</v>
      </c>
      <c r="G2889">
        <v>0</v>
      </c>
      <c r="H2889">
        <v>0</v>
      </c>
      <c r="I2889">
        <v>0</v>
      </c>
      <c r="J2889">
        <v>0</v>
      </c>
      <c r="K2889">
        <v>0</v>
      </c>
      <c r="L2889">
        <v>393</v>
      </c>
      <c r="M2889">
        <v>0</v>
      </c>
      <c r="N2889">
        <f>VLOOKUP(C2889,'Original PWC Results'!C:E,3,FALSE)</f>
        <v>519</v>
      </c>
      <c r="O2889">
        <f t="shared" si="230"/>
        <v>0.74759152215799618</v>
      </c>
      <c r="R2889">
        <f t="shared" si="231"/>
        <v>7</v>
      </c>
      <c r="S2889">
        <f t="shared" si="233"/>
        <v>15</v>
      </c>
    </row>
    <row r="2890" spans="1:19" x14ac:dyDescent="0.3">
      <c r="A2890">
        <f t="shared" si="234"/>
        <v>2889</v>
      </c>
      <c r="B2890" t="s">
        <v>5654</v>
      </c>
      <c r="C2890" t="str">
        <f t="shared" si="232"/>
        <v>sod_g_2_DevelopedOSESA14</v>
      </c>
      <c r="D2890">
        <v>405</v>
      </c>
      <c r="E2890">
        <v>405</v>
      </c>
      <c r="F2890">
        <v>0</v>
      </c>
      <c r="G2890">
        <v>0</v>
      </c>
      <c r="H2890">
        <v>0</v>
      </c>
      <c r="I2890">
        <v>0</v>
      </c>
      <c r="J2890">
        <v>0</v>
      </c>
      <c r="K2890">
        <v>0</v>
      </c>
      <c r="L2890">
        <v>408</v>
      </c>
      <c r="M2890">
        <v>0</v>
      </c>
      <c r="N2890">
        <f>VLOOKUP(C2890,'Original PWC Results'!C:E,3,FALSE)</f>
        <v>502</v>
      </c>
      <c r="O2890">
        <f t="shared" si="230"/>
        <v>0.80677290836653381</v>
      </c>
      <c r="R2890">
        <f t="shared" si="231"/>
        <v>7</v>
      </c>
      <c r="S2890">
        <f t="shared" si="233"/>
        <v>15</v>
      </c>
    </row>
    <row r="2891" spans="1:19" x14ac:dyDescent="0.3">
      <c r="A2891">
        <f t="shared" si="234"/>
        <v>2890</v>
      </c>
      <c r="B2891" t="s">
        <v>5655</v>
      </c>
      <c r="C2891" t="str">
        <f t="shared" si="232"/>
        <v>sod_g_2_DevelopedOSESA15a</v>
      </c>
      <c r="D2891">
        <v>434</v>
      </c>
      <c r="E2891">
        <v>434</v>
      </c>
      <c r="F2891">
        <v>0</v>
      </c>
      <c r="G2891">
        <v>0</v>
      </c>
      <c r="H2891">
        <v>0</v>
      </c>
      <c r="I2891">
        <v>0</v>
      </c>
      <c r="J2891">
        <v>0</v>
      </c>
      <c r="K2891">
        <v>0</v>
      </c>
      <c r="L2891">
        <v>437</v>
      </c>
      <c r="M2891">
        <v>0</v>
      </c>
      <c r="N2891">
        <f>VLOOKUP(C2891,'Original PWC Results'!C:E,3,FALSE)</f>
        <v>515</v>
      </c>
      <c r="O2891">
        <f t="shared" si="230"/>
        <v>0.84271844660194173</v>
      </c>
      <c r="R2891">
        <f t="shared" si="231"/>
        <v>7</v>
      </c>
      <c r="S2891">
        <f t="shared" si="233"/>
        <v>15</v>
      </c>
    </row>
    <row r="2892" spans="1:19" x14ac:dyDescent="0.3">
      <c r="A2892">
        <f t="shared" si="234"/>
        <v>2891</v>
      </c>
      <c r="B2892" t="s">
        <v>5656</v>
      </c>
      <c r="C2892" t="str">
        <f t="shared" si="232"/>
        <v>sod_g_2_DevelopedOSESA15b</v>
      </c>
      <c r="D2892">
        <v>451</v>
      </c>
      <c r="E2892">
        <v>451</v>
      </c>
      <c r="F2892">
        <v>0</v>
      </c>
      <c r="G2892">
        <v>0</v>
      </c>
      <c r="H2892">
        <v>0</v>
      </c>
      <c r="I2892">
        <v>0</v>
      </c>
      <c r="J2892">
        <v>0</v>
      </c>
      <c r="K2892">
        <v>0</v>
      </c>
      <c r="L2892">
        <v>454</v>
      </c>
      <c r="M2892">
        <v>0</v>
      </c>
      <c r="N2892">
        <f>VLOOKUP(C2892,'Original PWC Results'!C:E,3,FALSE)</f>
        <v>512</v>
      </c>
      <c r="O2892">
        <f t="shared" si="230"/>
        <v>0.880859375</v>
      </c>
      <c r="R2892">
        <f t="shared" si="231"/>
        <v>7</v>
      </c>
      <c r="S2892">
        <f t="shared" si="233"/>
        <v>15</v>
      </c>
    </row>
    <row r="2893" spans="1:19" x14ac:dyDescent="0.3">
      <c r="A2893">
        <f t="shared" si="234"/>
        <v>2892</v>
      </c>
      <c r="B2893" t="s">
        <v>5657</v>
      </c>
      <c r="C2893" t="str">
        <f t="shared" si="232"/>
        <v>sod_g_2_DevelopedOSESA16a</v>
      </c>
      <c r="D2893">
        <v>408</v>
      </c>
      <c r="E2893">
        <v>408</v>
      </c>
      <c r="F2893">
        <v>0</v>
      </c>
      <c r="G2893">
        <v>0</v>
      </c>
      <c r="H2893">
        <v>0</v>
      </c>
      <c r="I2893">
        <v>0</v>
      </c>
      <c r="J2893">
        <v>0</v>
      </c>
      <c r="K2893">
        <v>0</v>
      </c>
      <c r="L2893">
        <v>410</v>
      </c>
      <c r="M2893">
        <v>0</v>
      </c>
      <c r="N2893">
        <f>VLOOKUP(C2893,'Original PWC Results'!C:E,3,FALSE)</f>
        <v>499</v>
      </c>
      <c r="O2893">
        <f t="shared" si="230"/>
        <v>0.8176352705410822</v>
      </c>
      <c r="R2893">
        <f t="shared" si="231"/>
        <v>7</v>
      </c>
      <c r="S2893">
        <f t="shared" si="233"/>
        <v>15</v>
      </c>
    </row>
    <row r="2894" spans="1:19" x14ac:dyDescent="0.3">
      <c r="A2894">
        <f t="shared" si="234"/>
        <v>2893</v>
      </c>
      <c r="B2894" t="s">
        <v>5658</v>
      </c>
      <c r="C2894" t="str">
        <f t="shared" si="232"/>
        <v>sod_g_2_DevelopedOSESA16b</v>
      </c>
      <c r="D2894">
        <v>187</v>
      </c>
      <c r="E2894">
        <v>187</v>
      </c>
      <c r="F2894">
        <v>0</v>
      </c>
      <c r="G2894">
        <v>0</v>
      </c>
      <c r="H2894">
        <v>0</v>
      </c>
      <c r="I2894">
        <v>0</v>
      </c>
      <c r="J2894">
        <v>0</v>
      </c>
      <c r="K2894">
        <v>0</v>
      </c>
      <c r="L2894">
        <v>188</v>
      </c>
      <c r="M2894">
        <v>0</v>
      </c>
      <c r="N2894">
        <f>VLOOKUP(C2894,'Original PWC Results'!C:E,3,FALSE)</f>
        <v>469</v>
      </c>
      <c r="O2894">
        <f t="shared" si="230"/>
        <v>0.39872068230277186</v>
      </c>
      <c r="R2894">
        <f t="shared" si="231"/>
        <v>7</v>
      </c>
      <c r="S2894">
        <f t="shared" si="233"/>
        <v>15</v>
      </c>
    </row>
    <row r="2895" spans="1:19" x14ac:dyDescent="0.3">
      <c r="A2895">
        <f t="shared" si="234"/>
        <v>2894</v>
      </c>
      <c r="B2895" t="s">
        <v>5659</v>
      </c>
      <c r="C2895" t="str">
        <f t="shared" si="232"/>
        <v>sod_g_2_DevelopedOSESA17a</v>
      </c>
      <c r="D2895">
        <v>485</v>
      </c>
      <c r="E2895">
        <v>485</v>
      </c>
      <c r="F2895">
        <v>0</v>
      </c>
      <c r="G2895">
        <v>0</v>
      </c>
      <c r="H2895">
        <v>0</v>
      </c>
      <c r="I2895">
        <v>0</v>
      </c>
      <c r="J2895">
        <v>0</v>
      </c>
      <c r="K2895">
        <v>0</v>
      </c>
      <c r="L2895">
        <v>489</v>
      </c>
      <c r="M2895">
        <v>0</v>
      </c>
      <c r="N2895">
        <f>VLOOKUP(C2895,'Original PWC Results'!C:E,3,FALSE)</f>
        <v>516</v>
      </c>
      <c r="O2895">
        <f t="shared" si="230"/>
        <v>0.93992248062015504</v>
      </c>
      <c r="R2895">
        <f t="shared" si="231"/>
        <v>7</v>
      </c>
      <c r="S2895">
        <f t="shared" si="233"/>
        <v>15</v>
      </c>
    </row>
    <row r="2896" spans="1:19" x14ac:dyDescent="0.3">
      <c r="A2896">
        <f t="shared" si="234"/>
        <v>2895</v>
      </c>
      <c r="B2896" t="s">
        <v>5660</v>
      </c>
      <c r="C2896" t="str">
        <f t="shared" si="232"/>
        <v>sod_g_2_DevelopedOSESA17b</v>
      </c>
      <c r="D2896">
        <v>384</v>
      </c>
      <c r="E2896">
        <v>384</v>
      </c>
      <c r="F2896">
        <v>0</v>
      </c>
      <c r="G2896">
        <v>0</v>
      </c>
      <c r="H2896">
        <v>0</v>
      </c>
      <c r="I2896">
        <v>0</v>
      </c>
      <c r="J2896">
        <v>0</v>
      </c>
      <c r="K2896">
        <v>0</v>
      </c>
      <c r="L2896">
        <v>387</v>
      </c>
      <c r="M2896">
        <v>0</v>
      </c>
      <c r="N2896">
        <f>VLOOKUP(C2896,'Original PWC Results'!C:E,3,FALSE)</f>
        <v>488</v>
      </c>
      <c r="O2896">
        <f t="shared" si="230"/>
        <v>0.78688524590163933</v>
      </c>
      <c r="R2896">
        <f t="shared" si="231"/>
        <v>7</v>
      </c>
      <c r="S2896">
        <f t="shared" si="233"/>
        <v>15</v>
      </c>
    </row>
    <row r="2897" spans="1:19" x14ac:dyDescent="0.3">
      <c r="A2897">
        <f t="shared" si="234"/>
        <v>2896</v>
      </c>
      <c r="B2897" t="s">
        <v>5661</v>
      </c>
      <c r="C2897" t="str">
        <f t="shared" si="232"/>
        <v>sod_g_2_DevelopedOSESA18a</v>
      </c>
      <c r="D2897">
        <v>494</v>
      </c>
      <c r="E2897">
        <v>494</v>
      </c>
      <c r="F2897">
        <v>0</v>
      </c>
      <c r="G2897">
        <v>0</v>
      </c>
      <c r="H2897">
        <v>0</v>
      </c>
      <c r="I2897">
        <v>0</v>
      </c>
      <c r="J2897">
        <v>0</v>
      </c>
      <c r="K2897">
        <v>0</v>
      </c>
      <c r="L2897">
        <v>499</v>
      </c>
      <c r="M2897">
        <v>0</v>
      </c>
      <c r="N2897">
        <f>VLOOKUP(C2897,'Original PWC Results'!C:E,3,FALSE)</f>
        <v>499</v>
      </c>
      <c r="O2897">
        <f t="shared" si="230"/>
        <v>0.98997995991983967</v>
      </c>
      <c r="R2897">
        <f t="shared" si="231"/>
        <v>7</v>
      </c>
      <c r="S2897">
        <f t="shared" si="233"/>
        <v>15</v>
      </c>
    </row>
    <row r="2898" spans="1:19" x14ac:dyDescent="0.3">
      <c r="A2898">
        <f t="shared" si="234"/>
        <v>2897</v>
      </c>
      <c r="B2898" t="s">
        <v>5662</v>
      </c>
      <c r="C2898" t="str">
        <f t="shared" si="232"/>
        <v>sod_g_2_DevelopedOSESA18b</v>
      </c>
      <c r="D2898">
        <v>461</v>
      </c>
      <c r="E2898">
        <v>461</v>
      </c>
      <c r="F2898">
        <v>0</v>
      </c>
      <c r="G2898">
        <v>0</v>
      </c>
      <c r="H2898">
        <v>0</v>
      </c>
      <c r="I2898">
        <v>0</v>
      </c>
      <c r="J2898">
        <v>0</v>
      </c>
      <c r="K2898">
        <v>0</v>
      </c>
      <c r="L2898">
        <v>464</v>
      </c>
      <c r="M2898">
        <v>0</v>
      </c>
      <c r="N2898">
        <f>VLOOKUP(C2898,'Original PWC Results'!C:E,3,FALSE)</f>
        <v>535</v>
      </c>
      <c r="O2898">
        <f t="shared" si="230"/>
        <v>0.86168224299065421</v>
      </c>
      <c r="R2898">
        <f t="shared" si="231"/>
        <v>7</v>
      </c>
      <c r="S2898">
        <f t="shared" si="233"/>
        <v>15</v>
      </c>
    </row>
    <row r="2899" spans="1:19" x14ac:dyDescent="0.3">
      <c r="A2899">
        <f t="shared" si="234"/>
        <v>2898</v>
      </c>
      <c r="B2899" t="s">
        <v>5663</v>
      </c>
      <c r="C2899" t="str">
        <f t="shared" si="232"/>
        <v>sod_g_2_DevelopedOSESA19a</v>
      </c>
      <c r="D2899">
        <v>437</v>
      </c>
      <c r="E2899">
        <v>437</v>
      </c>
      <c r="F2899">
        <v>0</v>
      </c>
      <c r="G2899">
        <v>0</v>
      </c>
      <c r="H2899">
        <v>0</v>
      </c>
      <c r="I2899">
        <v>0</v>
      </c>
      <c r="J2899">
        <v>0</v>
      </c>
      <c r="K2899">
        <v>0</v>
      </c>
      <c r="L2899">
        <v>440</v>
      </c>
      <c r="M2899">
        <v>0</v>
      </c>
      <c r="N2899">
        <f>VLOOKUP(C2899,'Original PWC Results'!C:E,3,FALSE)</f>
        <v>489</v>
      </c>
      <c r="O2899">
        <f t="shared" si="230"/>
        <v>0.8936605316973415</v>
      </c>
      <c r="R2899">
        <f t="shared" si="231"/>
        <v>7</v>
      </c>
      <c r="S2899">
        <f t="shared" si="233"/>
        <v>15</v>
      </c>
    </row>
    <row r="2900" spans="1:19" x14ac:dyDescent="0.3">
      <c r="A2900">
        <f t="shared" si="234"/>
        <v>2899</v>
      </c>
      <c r="B2900" t="s">
        <v>5664</v>
      </c>
      <c r="C2900" t="str">
        <f t="shared" si="232"/>
        <v>sod_g_2_DevelopedOSESA19b</v>
      </c>
      <c r="D2900">
        <v>477</v>
      </c>
      <c r="E2900">
        <v>477</v>
      </c>
      <c r="F2900">
        <v>0</v>
      </c>
      <c r="G2900">
        <v>0</v>
      </c>
      <c r="H2900">
        <v>0</v>
      </c>
      <c r="I2900">
        <v>0</v>
      </c>
      <c r="J2900">
        <v>0</v>
      </c>
      <c r="K2900">
        <v>0</v>
      </c>
      <c r="L2900">
        <v>479</v>
      </c>
      <c r="M2900">
        <v>0</v>
      </c>
      <c r="N2900">
        <f>VLOOKUP(C2900,'Original PWC Results'!C:E,3,FALSE)</f>
        <v>520</v>
      </c>
      <c r="O2900">
        <f t="shared" si="230"/>
        <v>0.91730769230769227</v>
      </c>
      <c r="R2900">
        <f t="shared" si="231"/>
        <v>7</v>
      </c>
      <c r="S2900">
        <f t="shared" si="233"/>
        <v>15</v>
      </c>
    </row>
    <row r="2901" spans="1:19" x14ac:dyDescent="0.3">
      <c r="A2901">
        <f t="shared" si="234"/>
        <v>2900</v>
      </c>
      <c r="B2901" t="s">
        <v>5665</v>
      </c>
      <c r="C2901" t="str">
        <f t="shared" si="232"/>
        <v>sod_g_2_DevelopedOSESA20a</v>
      </c>
      <c r="D2901">
        <v>470</v>
      </c>
      <c r="E2901">
        <v>470</v>
      </c>
      <c r="F2901">
        <v>0</v>
      </c>
      <c r="G2901">
        <v>0</v>
      </c>
      <c r="H2901">
        <v>0</v>
      </c>
      <c r="I2901">
        <v>0</v>
      </c>
      <c r="J2901">
        <v>0</v>
      </c>
      <c r="K2901">
        <v>0</v>
      </c>
      <c r="L2901">
        <v>472</v>
      </c>
      <c r="M2901">
        <v>0</v>
      </c>
      <c r="N2901">
        <f>VLOOKUP(C2901,'Original PWC Results'!C:E,3,FALSE)</f>
        <v>495</v>
      </c>
      <c r="O2901">
        <f t="shared" si="230"/>
        <v>0.9494949494949495</v>
      </c>
      <c r="R2901">
        <f t="shared" si="231"/>
        <v>7</v>
      </c>
      <c r="S2901">
        <f t="shared" si="233"/>
        <v>15</v>
      </c>
    </row>
    <row r="2902" spans="1:19" x14ac:dyDescent="0.3">
      <c r="A2902">
        <f t="shared" si="234"/>
        <v>2901</v>
      </c>
      <c r="B2902" t="s">
        <v>5666</v>
      </c>
      <c r="C2902" t="str">
        <f t="shared" si="232"/>
        <v>sod_g_2_DevelopedOSESA20b</v>
      </c>
      <c r="D2902">
        <v>450</v>
      </c>
      <c r="E2902">
        <v>450</v>
      </c>
      <c r="F2902">
        <v>0</v>
      </c>
      <c r="G2902">
        <v>0</v>
      </c>
      <c r="H2902">
        <v>0</v>
      </c>
      <c r="I2902">
        <v>0</v>
      </c>
      <c r="J2902">
        <v>0</v>
      </c>
      <c r="K2902">
        <v>0</v>
      </c>
      <c r="L2902">
        <v>454</v>
      </c>
      <c r="M2902">
        <v>0</v>
      </c>
      <c r="N2902">
        <f>VLOOKUP(C2902,'Original PWC Results'!C:E,3,FALSE)</f>
        <v>522</v>
      </c>
      <c r="O2902">
        <f t="shared" si="230"/>
        <v>0.86206896551724133</v>
      </c>
      <c r="R2902">
        <f t="shared" si="231"/>
        <v>7</v>
      </c>
      <c r="S2902">
        <f t="shared" si="233"/>
        <v>15</v>
      </c>
    </row>
    <row r="2903" spans="1:19" x14ac:dyDescent="0.3">
      <c r="A2903">
        <f t="shared" si="234"/>
        <v>2902</v>
      </c>
      <c r="B2903" t="s">
        <v>5667</v>
      </c>
      <c r="C2903" t="str">
        <f t="shared" si="232"/>
        <v>sod_g_2_DevelopedOSESA21</v>
      </c>
      <c r="D2903">
        <v>344</v>
      </c>
      <c r="E2903">
        <v>344</v>
      </c>
      <c r="F2903">
        <v>0</v>
      </c>
      <c r="G2903">
        <v>0</v>
      </c>
      <c r="H2903">
        <v>0</v>
      </c>
      <c r="I2903">
        <v>0</v>
      </c>
      <c r="J2903">
        <v>0</v>
      </c>
      <c r="K2903">
        <v>0</v>
      </c>
      <c r="L2903">
        <v>344</v>
      </c>
      <c r="M2903">
        <v>0</v>
      </c>
      <c r="N2903">
        <f>VLOOKUP(C2903,'Original PWC Results'!C:E,3,FALSE)</f>
        <v>878</v>
      </c>
      <c r="O2903">
        <f t="shared" si="230"/>
        <v>0.39179954441913439</v>
      </c>
      <c r="R2903">
        <f t="shared" si="231"/>
        <v>7</v>
      </c>
      <c r="S2903">
        <f t="shared" si="233"/>
        <v>15</v>
      </c>
    </row>
    <row r="2904" spans="1:19" x14ac:dyDescent="0.3">
      <c r="A2904">
        <f t="shared" si="234"/>
        <v>2903</v>
      </c>
      <c r="B2904" t="s">
        <v>5668</v>
      </c>
      <c r="C2904" t="str">
        <f t="shared" si="232"/>
        <v>sorghum_g_2_OtherGrainESA1</v>
      </c>
      <c r="D2904">
        <v>736</v>
      </c>
      <c r="E2904">
        <v>736</v>
      </c>
      <c r="F2904">
        <v>0</v>
      </c>
      <c r="G2904">
        <v>0</v>
      </c>
      <c r="H2904">
        <v>0</v>
      </c>
      <c r="I2904">
        <v>0</v>
      </c>
      <c r="J2904">
        <v>0</v>
      </c>
      <c r="K2904">
        <v>0</v>
      </c>
      <c r="L2904">
        <v>738</v>
      </c>
      <c r="M2904">
        <v>0</v>
      </c>
      <c r="N2904">
        <f>VLOOKUP(C2904,'Original PWC Results'!C:E,3,FALSE)</f>
        <v>1007</v>
      </c>
      <c r="O2904">
        <f t="shared" si="230"/>
        <v>0.73088381330685204</v>
      </c>
      <c r="R2904">
        <f t="shared" si="231"/>
        <v>11</v>
      </c>
      <c r="S2904">
        <f t="shared" si="233"/>
        <v>19</v>
      </c>
    </row>
    <row r="2905" spans="1:19" x14ac:dyDescent="0.3">
      <c r="A2905">
        <f t="shared" si="234"/>
        <v>2904</v>
      </c>
      <c r="B2905" t="s">
        <v>5669</v>
      </c>
      <c r="C2905" t="str">
        <f t="shared" si="232"/>
        <v>sorghum_g_2_OtherGrainESA2</v>
      </c>
      <c r="D2905">
        <v>545</v>
      </c>
      <c r="E2905">
        <v>545</v>
      </c>
      <c r="F2905">
        <v>0</v>
      </c>
      <c r="G2905">
        <v>0</v>
      </c>
      <c r="H2905">
        <v>0</v>
      </c>
      <c r="I2905">
        <v>0</v>
      </c>
      <c r="J2905">
        <v>0</v>
      </c>
      <c r="K2905">
        <v>0</v>
      </c>
      <c r="L2905">
        <v>545</v>
      </c>
      <c r="M2905">
        <v>0</v>
      </c>
      <c r="N2905">
        <f>VLOOKUP(C2905,'Original PWC Results'!C:E,3,FALSE)</f>
        <v>740</v>
      </c>
      <c r="O2905">
        <f t="shared" si="230"/>
        <v>0.73648648648648651</v>
      </c>
      <c r="R2905">
        <f t="shared" si="231"/>
        <v>11</v>
      </c>
      <c r="S2905">
        <f t="shared" si="233"/>
        <v>19</v>
      </c>
    </row>
    <row r="2906" spans="1:19" x14ac:dyDescent="0.3">
      <c r="A2906">
        <f t="shared" si="234"/>
        <v>2905</v>
      </c>
      <c r="B2906" t="s">
        <v>5670</v>
      </c>
      <c r="C2906" t="str">
        <f t="shared" si="232"/>
        <v>sorghum_g_2_OtherGrainESA3</v>
      </c>
      <c r="D2906">
        <v>379</v>
      </c>
      <c r="E2906">
        <v>379</v>
      </c>
      <c r="F2906">
        <v>0</v>
      </c>
      <c r="G2906">
        <v>0</v>
      </c>
      <c r="H2906">
        <v>0</v>
      </c>
      <c r="I2906">
        <v>0</v>
      </c>
      <c r="J2906">
        <v>0</v>
      </c>
      <c r="K2906">
        <v>0</v>
      </c>
      <c r="L2906">
        <v>380</v>
      </c>
      <c r="M2906">
        <v>0</v>
      </c>
      <c r="N2906">
        <f>VLOOKUP(C2906,'Original PWC Results'!C:E,3,FALSE)</f>
        <v>418</v>
      </c>
      <c r="O2906">
        <f t="shared" si="230"/>
        <v>0.90669856459330145</v>
      </c>
      <c r="R2906">
        <f t="shared" si="231"/>
        <v>11</v>
      </c>
      <c r="S2906">
        <f t="shared" si="233"/>
        <v>19</v>
      </c>
    </row>
    <row r="2907" spans="1:19" x14ac:dyDescent="0.3">
      <c r="A2907">
        <f t="shared" si="234"/>
        <v>2906</v>
      </c>
      <c r="B2907" t="s">
        <v>5671</v>
      </c>
      <c r="C2907" t="str">
        <f t="shared" si="232"/>
        <v>sorghum_g_2_OtherGrainESA4</v>
      </c>
      <c r="D2907">
        <v>506</v>
      </c>
      <c r="E2907">
        <v>506</v>
      </c>
      <c r="F2907">
        <v>0</v>
      </c>
      <c r="G2907">
        <v>0</v>
      </c>
      <c r="H2907">
        <v>0</v>
      </c>
      <c r="I2907">
        <v>0</v>
      </c>
      <c r="J2907">
        <v>0</v>
      </c>
      <c r="K2907">
        <v>0</v>
      </c>
      <c r="L2907">
        <v>508</v>
      </c>
      <c r="M2907">
        <v>0</v>
      </c>
      <c r="N2907">
        <f>VLOOKUP(C2907,'Original PWC Results'!C:E,3,FALSE)</f>
        <v>559</v>
      </c>
      <c r="O2907">
        <f t="shared" si="230"/>
        <v>0.90518783542039361</v>
      </c>
      <c r="R2907">
        <f t="shared" si="231"/>
        <v>11</v>
      </c>
      <c r="S2907">
        <f t="shared" si="233"/>
        <v>19</v>
      </c>
    </row>
    <row r="2908" spans="1:19" x14ac:dyDescent="0.3">
      <c r="A2908">
        <f t="shared" si="234"/>
        <v>2907</v>
      </c>
      <c r="B2908" t="s">
        <v>5672</v>
      </c>
      <c r="C2908" t="str">
        <f t="shared" si="232"/>
        <v>sorghum_g_2_OtherGrainESA5</v>
      </c>
      <c r="D2908">
        <v>859</v>
      </c>
      <c r="E2908">
        <v>859</v>
      </c>
      <c r="F2908">
        <v>0</v>
      </c>
      <c r="G2908">
        <v>0</v>
      </c>
      <c r="H2908">
        <v>0</v>
      </c>
      <c r="I2908">
        <v>0</v>
      </c>
      <c r="J2908">
        <v>0</v>
      </c>
      <c r="K2908">
        <v>0</v>
      </c>
      <c r="L2908">
        <v>908</v>
      </c>
      <c r="M2908">
        <v>0</v>
      </c>
      <c r="N2908">
        <f>VLOOKUP(C2908,'Original PWC Results'!C:E,3,FALSE)</f>
        <v>920</v>
      </c>
      <c r="O2908">
        <f t="shared" si="230"/>
        <v>0.93369565217391304</v>
      </c>
      <c r="R2908">
        <f t="shared" si="231"/>
        <v>11</v>
      </c>
      <c r="S2908">
        <f t="shared" si="233"/>
        <v>19</v>
      </c>
    </row>
    <row r="2909" spans="1:19" x14ac:dyDescent="0.3">
      <c r="A2909">
        <f t="shared" si="234"/>
        <v>2908</v>
      </c>
      <c r="B2909" t="s">
        <v>5673</v>
      </c>
      <c r="C2909" t="str">
        <f t="shared" si="232"/>
        <v>sorghum_g_2_OtherGrainESA6</v>
      </c>
      <c r="D2909">
        <v>524</v>
      </c>
      <c r="E2909">
        <v>524</v>
      </c>
      <c r="F2909">
        <v>0</v>
      </c>
      <c r="G2909">
        <v>0</v>
      </c>
      <c r="H2909">
        <v>0</v>
      </c>
      <c r="I2909">
        <v>0</v>
      </c>
      <c r="J2909">
        <v>0</v>
      </c>
      <c r="K2909">
        <v>0</v>
      </c>
      <c r="L2909">
        <v>525</v>
      </c>
      <c r="M2909">
        <v>0</v>
      </c>
      <c r="N2909">
        <f>VLOOKUP(C2909,'Original PWC Results'!C:E,3,FALSE)</f>
        <v>601</v>
      </c>
      <c r="O2909">
        <f t="shared" si="230"/>
        <v>0.8718801996672213</v>
      </c>
      <c r="R2909">
        <f t="shared" si="231"/>
        <v>11</v>
      </c>
      <c r="S2909">
        <f t="shared" si="233"/>
        <v>19</v>
      </c>
    </row>
    <row r="2910" spans="1:19" x14ac:dyDescent="0.3">
      <c r="A2910">
        <f t="shared" si="234"/>
        <v>2909</v>
      </c>
      <c r="B2910" t="s">
        <v>5674</v>
      </c>
      <c r="C2910" t="str">
        <f t="shared" si="232"/>
        <v>sorghum_g_2_OtherGrainESA7</v>
      </c>
      <c r="D2910">
        <v>854</v>
      </c>
      <c r="E2910">
        <v>854</v>
      </c>
      <c r="F2910">
        <v>0</v>
      </c>
      <c r="G2910">
        <v>0</v>
      </c>
      <c r="H2910">
        <v>0</v>
      </c>
      <c r="I2910">
        <v>0</v>
      </c>
      <c r="J2910">
        <v>0</v>
      </c>
      <c r="K2910">
        <v>0</v>
      </c>
      <c r="L2910">
        <v>856</v>
      </c>
      <c r="M2910">
        <v>0</v>
      </c>
      <c r="N2910">
        <f>VLOOKUP(C2910,'Original PWC Results'!C:E,3,FALSE)</f>
        <v>932</v>
      </c>
      <c r="O2910">
        <f t="shared" si="230"/>
        <v>0.91630901287553645</v>
      </c>
      <c r="R2910">
        <f t="shared" si="231"/>
        <v>11</v>
      </c>
      <c r="S2910">
        <f t="shared" si="233"/>
        <v>19</v>
      </c>
    </row>
    <row r="2911" spans="1:19" x14ac:dyDescent="0.3">
      <c r="A2911">
        <f t="shared" si="234"/>
        <v>2910</v>
      </c>
      <c r="B2911" t="s">
        <v>5675</v>
      </c>
      <c r="C2911" t="str">
        <f t="shared" si="232"/>
        <v>sorghum_g_2_OtherGrainESA8</v>
      </c>
      <c r="D2911">
        <v>345</v>
      </c>
      <c r="E2911">
        <v>345</v>
      </c>
      <c r="F2911">
        <v>0</v>
      </c>
      <c r="G2911">
        <v>0</v>
      </c>
      <c r="H2911">
        <v>0</v>
      </c>
      <c r="I2911">
        <v>0</v>
      </c>
      <c r="J2911">
        <v>0</v>
      </c>
      <c r="K2911">
        <v>0</v>
      </c>
      <c r="L2911">
        <v>380</v>
      </c>
      <c r="M2911">
        <v>0</v>
      </c>
      <c r="N2911">
        <f>VLOOKUP(C2911,'Original PWC Results'!C:E,3,FALSE)</f>
        <v>385</v>
      </c>
      <c r="O2911">
        <f t="shared" si="230"/>
        <v>0.89610389610389607</v>
      </c>
      <c r="R2911">
        <f t="shared" si="231"/>
        <v>11</v>
      </c>
      <c r="S2911">
        <f t="shared" si="233"/>
        <v>19</v>
      </c>
    </row>
    <row r="2912" spans="1:19" x14ac:dyDescent="0.3">
      <c r="A2912">
        <f t="shared" si="234"/>
        <v>2911</v>
      </c>
      <c r="B2912" t="s">
        <v>5676</v>
      </c>
      <c r="C2912" t="str">
        <f t="shared" si="232"/>
        <v>sorghum_g_2_OtherGrainESA9</v>
      </c>
      <c r="D2912">
        <v>589</v>
      </c>
      <c r="E2912">
        <v>589</v>
      </c>
      <c r="F2912">
        <v>0</v>
      </c>
      <c r="G2912">
        <v>0</v>
      </c>
      <c r="H2912">
        <v>0</v>
      </c>
      <c r="I2912">
        <v>0</v>
      </c>
      <c r="J2912">
        <v>0</v>
      </c>
      <c r="K2912">
        <v>0</v>
      </c>
      <c r="L2912">
        <v>603</v>
      </c>
      <c r="M2912">
        <v>0</v>
      </c>
      <c r="N2912">
        <f>VLOOKUP(C2912,'Original PWC Results'!C:E,3,FALSE)</f>
        <v>604</v>
      </c>
      <c r="O2912">
        <f t="shared" si="230"/>
        <v>0.97516556291390732</v>
      </c>
      <c r="R2912">
        <f t="shared" si="231"/>
        <v>11</v>
      </c>
      <c r="S2912">
        <f t="shared" si="233"/>
        <v>19</v>
      </c>
    </row>
    <row r="2913" spans="1:19" x14ac:dyDescent="0.3">
      <c r="A2913">
        <f t="shared" si="234"/>
        <v>2912</v>
      </c>
      <c r="B2913" t="s">
        <v>5677</v>
      </c>
      <c r="C2913" t="str">
        <f t="shared" si="232"/>
        <v>sorghum_g_2_OtherGrainESA10a</v>
      </c>
      <c r="D2913">
        <v>722</v>
      </c>
      <c r="E2913">
        <v>722</v>
      </c>
      <c r="F2913">
        <v>0</v>
      </c>
      <c r="G2913">
        <v>0</v>
      </c>
      <c r="H2913">
        <v>0</v>
      </c>
      <c r="I2913">
        <v>0</v>
      </c>
      <c r="J2913">
        <v>0</v>
      </c>
      <c r="K2913">
        <v>0</v>
      </c>
      <c r="L2913">
        <v>772</v>
      </c>
      <c r="M2913">
        <v>0</v>
      </c>
      <c r="N2913">
        <f>VLOOKUP(C2913,'Original PWC Results'!C:E,3,FALSE)</f>
        <v>776</v>
      </c>
      <c r="O2913">
        <f t="shared" si="230"/>
        <v>0.93041237113402064</v>
      </c>
      <c r="R2913">
        <f t="shared" si="231"/>
        <v>11</v>
      </c>
      <c r="S2913">
        <f t="shared" si="233"/>
        <v>19</v>
      </c>
    </row>
    <row r="2914" spans="1:19" x14ac:dyDescent="0.3">
      <c r="A2914">
        <f t="shared" si="234"/>
        <v>2913</v>
      </c>
      <c r="B2914" t="s">
        <v>5678</v>
      </c>
      <c r="C2914" t="str">
        <f t="shared" si="232"/>
        <v>sorghum_g_2_OtherGrainESA10b</v>
      </c>
      <c r="D2914">
        <v>893</v>
      </c>
      <c r="E2914">
        <v>893</v>
      </c>
      <c r="F2914">
        <v>0</v>
      </c>
      <c r="G2914">
        <v>0</v>
      </c>
      <c r="H2914">
        <v>0</v>
      </c>
      <c r="I2914">
        <v>0</v>
      </c>
      <c r="J2914">
        <v>0</v>
      </c>
      <c r="K2914">
        <v>0</v>
      </c>
      <c r="L2914">
        <v>966</v>
      </c>
      <c r="M2914">
        <v>0</v>
      </c>
      <c r="N2914">
        <f>VLOOKUP(C2914,'Original PWC Results'!C:E,3,FALSE)</f>
        <v>1080</v>
      </c>
      <c r="O2914">
        <f t="shared" si="230"/>
        <v>0.82685185185185184</v>
      </c>
      <c r="R2914">
        <f t="shared" si="231"/>
        <v>11</v>
      </c>
      <c r="S2914">
        <f t="shared" si="233"/>
        <v>19</v>
      </c>
    </row>
    <row r="2915" spans="1:19" x14ac:dyDescent="0.3">
      <c r="A2915">
        <f t="shared" si="234"/>
        <v>2914</v>
      </c>
      <c r="B2915" t="s">
        <v>5679</v>
      </c>
      <c r="C2915" t="str">
        <f t="shared" si="232"/>
        <v>sorghum_g_2_OtherGrainESA11a</v>
      </c>
      <c r="D2915">
        <v>575</v>
      </c>
      <c r="E2915">
        <v>575</v>
      </c>
      <c r="F2915">
        <v>0</v>
      </c>
      <c r="G2915">
        <v>0</v>
      </c>
      <c r="H2915">
        <v>0</v>
      </c>
      <c r="I2915">
        <v>0</v>
      </c>
      <c r="J2915">
        <v>0</v>
      </c>
      <c r="K2915">
        <v>0</v>
      </c>
      <c r="L2915">
        <v>576</v>
      </c>
      <c r="M2915">
        <v>0</v>
      </c>
      <c r="N2915">
        <f>VLOOKUP(C2915,'Original PWC Results'!C:E,3,FALSE)</f>
        <v>624</v>
      </c>
      <c r="O2915">
        <f t="shared" si="230"/>
        <v>0.92147435897435892</v>
      </c>
      <c r="R2915">
        <f t="shared" si="231"/>
        <v>11</v>
      </c>
      <c r="S2915">
        <f t="shared" si="233"/>
        <v>19</v>
      </c>
    </row>
    <row r="2916" spans="1:19" x14ac:dyDescent="0.3">
      <c r="A2916">
        <f t="shared" si="234"/>
        <v>2915</v>
      </c>
      <c r="B2916" t="s">
        <v>5680</v>
      </c>
      <c r="C2916" t="str">
        <f t="shared" si="232"/>
        <v>sorghum_g_2_OtherGrainESA11b</v>
      </c>
      <c r="D2916">
        <v>1178</v>
      </c>
      <c r="E2916">
        <v>1178</v>
      </c>
      <c r="F2916">
        <v>0</v>
      </c>
      <c r="G2916">
        <v>0</v>
      </c>
      <c r="H2916">
        <v>0</v>
      </c>
      <c r="I2916">
        <v>0</v>
      </c>
      <c r="J2916">
        <v>0</v>
      </c>
      <c r="K2916">
        <v>0</v>
      </c>
      <c r="L2916">
        <v>1180</v>
      </c>
      <c r="M2916">
        <v>0</v>
      </c>
      <c r="N2916">
        <f>VLOOKUP(C2916,'Original PWC Results'!C:E,3,FALSE)</f>
        <v>1504</v>
      </c>
      <c r="O2916">
        <f t="shared" si="230"/>
        <v>0.7832446808510638</v>
      </c>
      <c r="R2916">
        <f t="shared" si="231"/>
        <v>11</v>
      </c>
      <c r="S2916">
        <f t="shared" si="233"/>
        <v>19</v>
      </c>
    </row>
    <row r="2917" spans="1:19" x14ac:dyDescent="0.3">
      <c r="A2917">
        <f t="shared" si="234"/>
        <v>2916</v>
      </c>
      <c r="B2917" t="s">
        <v>5681</v>
      </c>
      <c r="C2917" t="str">
        <f t="shared" si="232"/>
        <v>sorghum_g_2_OtherGrainESA12a</v>
      </c>
      <c r="D2917">
        <v>555</v>
      </c>
      <c r="E2917">
        <v>555</v>
      </c>
      <c r="F2917">
        <v>0</v>
      </c>
      <c r="G2917">
        <v>0</v>
      </c>
      <c r="H2917">
        <v>0</v>
      </c>
      <c r="I2917">
        <v>0</v>
      </c>
      <c r="J2917">
        <v>0</v>
      </c>
      <c r="K2917">
        <v>0</v>
      </c>
      <c r="L2917">
        <v>557</v>
      </c>
      <c r="M2917">
        <v>0</v>
      </c>
      <c r="N2917">
        <f>VLOOKUP(C2917,'Original PWC Results'!C:E,3,FALSE)</f>
        <v>607</v>
      </c>
      <c r="O2917">
        <f t="shared" si="230"/>
        <v>0.91433278418451402</v>
      </c>
      <c r="R2917">
        <f t="shared" si="231"/>
        <v>11</v>
      </c>
      <c r="S2917">
        <f t="shared" si="233"/>
        <v>19</v>
      </c>
    </row>
    <row r="2918" spans="1:19" x14ac:dyDescent="0.3">
      <c r="A2918">
        <f t="shared" si="234"/>
        <v>2917</v>
      </c>
      <c r="B2918" t="s">
        <v>5682</v>
      </c>
      <c r="C2918" t="str">
        <f t="shared" si="232"/>
        <v>sorghum_g_2_OtherGrainESA12b</v>
      </c>
      <c r="D2918">
        <v>554</v>
      </c>
      <c r="E2918">
        <v>554</v>
      </c>
      <c r="F2918">
        <v>0</v>
      </c>
      <c r="G2918">
        <v>0</v>
      </c>
      <c r="H2918">
        <v>0</v>
      </c>
      <c r="I2918">
        <v>0</v>
      </c>
      <c r="J2918">
        <v>0</v>
      </c>
      <c r="K2918">
        <v>0</v>
      </c>
      <c r="L2918">
        <v>556</v>
      </c>
      <c r="M2918">
        <v>0</v>
      </c>
      <c r="N2918">
        <f>VLOOKUP(C2918,'Original PWC Results'!C:E,3,FALSE)</f>
        <v>605</v>
      </c>
      <c r="O2918">
        <f t="shared" si="230"/>
        <v>0.91570247933884297</v>
      </c>
      <c r="R2918">
        <f t="shared" si="231"/>
        <v>11</v>
      </c>
      <c r="S2918">
        <f t="shared" si="233"/>
        <v>19</v>
      </c>
    </row>
    <row r="2919" spans="1:19" x14ac:dyDescent="0.3">
      <c r="A2919">
        <f t="shared" si="234"/>
        <v>2918</v>
      </c>
      <c r="B2919" t="s">
        <v>5683</v>
      </c>
      <c r="C2919" t="str">
        <f t="shared" si="232"/>
        <v>sorghum_g_2_OtherGrainESA13</v>
      </c>
      <c r="D2919">
        <v>1247</v>
      </c>
      <c r="E2919">
        <v>1247</v>
      </c>
      <c r="F2919">
        <v>0</v>
      </c>
      <c r="G2919">
        <v>0</v>
      </c>
      <c r="H2919">
        <v>0</v>
      </c>
      <c r="I2919">
        <v>0</v>
      </c>
      <c r="J2919">
        <v>0</v>
      </c>
      <c r="K2919">
        <v>0</v>
      </c>
      <c r="L2919">
        <v>1250</v>
      </c>
      <c r="M2919">
        <v>0</v>
      </c>
      <c r="N2919">
        <f>VLOOKUP(C2919,'Original PWC Results'!C:E,3,FALSE)</f>
        <v>1289</v>
      </c>
      <c r="O2919">
        <f t="shared" si="230"/>
        <v>0.96741660201706747</v>
      </c>
      <c r="R2919">
        <f t="shared" si="231"/>
        <v>11</v>
      </c>
      <c r="S2919">
        <f t="shared" si="233"/>
        <v>19</v>
      </c>
    </row>
    <row r="2920" spans="1:19" x14ac:dyDescent="0.3">
      <c r="A2920">
        <f t="shared" si="234"/>
        <v>2919</v>
      </c>
      <c r="B2920" t="s">
        <v>5684</v>
      </c>
      <c r="C2920" t="str">
        <f t="shared" si="232"/>
        <v>sorghum_g_2_OtherGrainESA14</v>
      </c>
      <c r="D2920">
        <v>1176</v>
      </c>
      <c r="E2920">
        <v>1176</v>
      </c>
      <c r="F2920">
        <v>0</v>
      </c>
      <c r="G2920">
        <v>0</v>
      </c>
      <c r="H2920">
        <v>0</v>
      </c>
      <c r="I2920">
        <v>0</v>
      </c>
      <c r="J2920">
        <v>0</v>
      </c>
      <c r="K2920">
        <v>0</v>
      </c>
      <c r="L2920">
        <v>1179</v>
      </c>
      <c r="M2920">
        <v>0</v>
      </c>
      <c r="N2920">
        <f>VLOOKUP(C2920,'Original PWC Results'!C:E,3,FALSE)</f>
        <v>1183</v>
      </c>
      <c r="O2920">
        <f t="shared" si="230"/>
        <v>0.99408284023668636</v>
      </c>
      <c r="R2920">
        <f t="shared" si="231"/>
        <v>11</v>
      </c>
      <c r="S2920">
        <f t="shared" si="233"/>
        <v>19</v>
      </c>
    </row>
    <row r="2921" spans="1:19" x14ac:dyDescent="0.3">
      <c r="A2921">
        <f t="shared" si="234"/>
        <v>2920</v>
      </c>
      <c r="B2921" t="s">
        <v>5685</v>
      </c>
      <c r="C2921" t="str">
        <f t="shared" si="232"/>
        <v>sorghum_g_2_OtherGrainESA15a</v>
      </c>
      <c r="D2921">
        <v>762</v>
      </c>
      <c r="E2921">
        <v>762</v>
      </c>
      <c r="F2921">
        <v>0</v>
      </c>
      <c r="G2921">
        <v>0</v>
      </c>
      <c r="H2921">
        <v>0</v>
      </c>
      <c r="I2921">
        <v>0</v>
      </c>
      <c r="J2921">
        <v>0</v>
      </c>
      <c r="K2921">
        <v>0</v>
      </c>
      <c r="L2921">
        <v>763</v>
      </c>
      <c r="M2921">
        <v>0</v>
      </c>
      <c r="N2921">
        <f>VLOOKUP(C2921,'Original PWC Results'!C:E,3,FALSE)</f>
        <v>763</v>
      </c>
      <c r="O2921">
        <f t="shared" si="230"/>
        <v>0.9986893840104849</v>
      </c>
      <c r="R2921">
        <f t="shared" si="231"/>
        <v>11</v>
      </c>
      <c r="S2921">
        <f t="shared" si="233"/>
        <v>19</v>
      </c>
    </row>
    <row r="2922" spans="1:19" x14ac:dyDescent="0.3">
      <c r="A2922">
        <f t="shared" si="234"/>
        <v>2921</v>
      </c>
      <c r="B2922" t="s">
        <v>5686</v>
      </c>
      <c r="C2922" t="str">
        <f t="shared" si="232"/>
        <v>sorghum_g_2_OtherGrainESA15b</v>
      </c>
      <c r="D2922">
        <v>450</v>
      </c>
      <c r="E2922">
        <v>450</v>
      </c>
      <c r="F2922">
        <v>0</v>
      </c>
      <c r="G2922">
        <v>0</v>
      </c>
      <c r="H2922">
        <v>0</v>
      </c>
      <c r="I2922">
        <v>0</v>
      </c>
      <c r="J2922">
        <v>0</v>
      </c>
      <c r="K2922">
        <v>0</v>
      </c>
      <c r="L2922">
        <v>451</v>
      </c>
      <c r="M2922">
        <v>0</v>
      </c>
      <c r="N2922">
        <f>VLOOKUP(C2922,'Original PWC Results'!C:E,3,FALSE)</f>
        <v>450</v>
      </c>
      <c r="O2922">
        <f t="shared" ref="O2922:O2985" si="235">E2922/N2922</f>
        <v>1</v>
      </c>
      <c r="R2922">
        <f t="shared" ref="R2922:R2985" si="236">SEARCH("run",B2922)</f>
        <v>11</v>
      </c>
      <c r="S2922">
        <f t="shared" si="233"/>
        <v>19</v>
      </c>
    </row>
    <row r="2923" spans="1:19" x14ac:dyDescent="0.3">
      <c r="A2923">
        <f t="shared" si="234"/>
        <v>2922</v>
      </c>
      <c r="B2923" t="s">
        <v>5687</v>
      </c>
      <c r="C2923" t="str">
        <f t="shared" si="232"/>
        <v>sorghum_g_2_OtherGrainESA16a</v>
      </c>
      <c r="D2923">
        <v>920</v>
      </c>
      <c r="E2923">
        <v>920</v>
      </c>
      <c r="F2923">
        <v>0</v>
      </c>
      <c r="G2923">
        <v>0</v>
      </c>
      <c r="H2923">
        <v>0</v>
      </c>
      <c r="I2923">
        <v>0</v>
      </c>
      <c r="J2923">
        <v>0</v>
      </c>
      <c r="K2923">
        <v>0</v>
      </c>
      <c r="L2923">
        <v>922</v>
      </c>
      <c r="M2923">
        <v>0</v>
      </c>
      <c r="N2923">
        <f>VLOOKUP(C2923,'Original PWC Results'!C:E,3,FALSE)</f>
        <v>1082</v>
      </c>
      <c r="O2923">
        <f t="shared" si="235"/>
        <v>0.85027726432532347</v>
      </c>
      <c r="R2923">
        <f t="shared" si="236"/>
        <v>11</v>
      </c>
      <c r="S2923">
        <f t="shared" si="233"/>
        <v>19</v>
      </c>
    </row>
    <row r="2924" spans="1:19" x14ac:dyDescent="0.3">
      <c r="A2924">
        <f t="shared" si="234"/>
        <v>2923</v>
      </c>
      <c r="B2924" t="s">
        <v>5688</v>
      </c>
      <c r="C2924" t="str">
        <f t="shared" si="232"/>
        <v>sorghum_g_2_OtherGrainESA16b</v>
      </c>
      <c r="D2924">
        <v>899</v>
      </c>
      <c r="E2924">
        <v>899</v>
      </c>
      <c r="F2924">
        <v>0</v>
      </c>
      <c r="G2924">
        <v>0</v>
      </c>
      <c r="H2924">
        <v>0</v>
      </c>
      <c r="I2924">
        <v>0</v>
      </c>
      <c r="J2924">
        <v>0</v>
      </c>
      <c r="K2924">
        <v>0</v>
      </c>
      <c r="L2924">
        <v>901</v>
      </c>
      <c r="M2924">
        <v>0</v>
      </c>
      <c r="N2924">
        <f>VLOOKUP(C2924,'Original PWC Results'!C:E,3,FALSE)</f>
        <v>1251</v>
      </c>
      <c r="O2924">
        <f t="shared" si="235"/>
        <v>0.71862509992006396</v>
      </c>
      <c r="R2924">
        <f t="shared" si="236"/>
        <v>11</v>
      </c>
      <c r="S2924">
        <f t="shared" si="233"/>
        <v>19</v>
      </c>
    </row>
    <row r="2925" spans="1:19" x14ac:dyDescent="0.3">
      <c r="A2925">
        <f t="shared" si="234"/>
        <v>2924</v>
      </c>
      <c r="B2925" t="s">
        <v>5689</v>
      </c>
      <c r="C2925" t="str">
        <f t="shared" si="232"/>
        <v>sorghum_g_2_OtherGrainESA17a</v>
      </c>
      <c r="D2925">
        <v>294</v>
      </c>
      <c r="E2925">
        <v>294</v>
      </c>
      <c r="F2925">
        <v>0</v>
      </c>
      <c r="G2925">
        <v>0</v>
      </c>
      <c r="H2925">
        <v>0</v>
      </c>
      <c r="I2925">
        <v>0</v>
      </c>
      <c r="J2925">
        <v>0</v>
      </c>
      <c r="K2925">
        <v>0</v>
      </c>
      <c r="L2925">
        <v>305</v>
      </c>
      <c r="M2925">
        <v>0</v>
      </c>
      <c r="N2925">
        <f>VLOOKUP(C2925,'Original PWC Results'!C:E,3,FALSE)</f>
        <v>296</v>
      </c>
      <c r="O2925">
        <f t="shared" si="235"/>
        <v>0.9932432432432432</v>
      </c>
      <c r="R2925">
        <f t="shared" si="236"/>
        <v>11</v>
      </c>
      <c r="S2925">
        <f t="shared" si="233"/>
        <v>19</v>
      </c>
    </row>
    <row r="2926" spans="1:19" x14ac:dyDescent="0.3">
      <c r="A2926">
        <f t="shared" si="234"/>
        <v>2925</v>
      </c>
      <c r="B2926" t="s">
        <v>5690</v>
      </c>
      <c r="C2926" t="str">
        <f t="shared" si="232"/>
        <v>sorghum_g_2_OtherGrainESA17b</v>
      </c>
      <c r="D2926">
        <v>212</v>
      </c>
      <c r="E2926">
        <v>212</v>
      </c>
      <c r="F2926">
        <v>0</v>
      </c>
      <c r="G2926">
        <v>0</v>
      </c>
      <c r="H2926">
        <v>0</v>
      </c>
      <c r="I2926">
        <v>0</v>
      </c>
      <c r="J2926">
        <v>0</v>
      </c>
      <c r="K2926">
        <v>0</v>
      </c>
      <c r="L2926">
        <v>213</v>
      </c>
      <c r="M2926">
        <v>0</v>
      </c>
      <c r="N2926">
        <f>VLOOKUP(C2926,'Original PWC Results'!C:E,3,FALSE)</f>
        <v>255</v>
      </c>
      <c r="O2926">
        <f t="shared" si="235"/>
        <v>0.83137254901960789</v>
      </c>
      <c r="R2926">
        <f t="shared" si="236"/>
        <v>11</v>
      </c>
      <c r="S2926">
        <f t="shared" si="233"/>
        <v>19</v>
      </c>
    </row>
    <row r="2927" spans="1:19" x14ac:dyDescent="0.3">
      <c r="A2927">
        <f t="shared" si="234"/>
        <v>2926</v>
      </c>
      <c r="B2927" t="s">
        <v>5691</v>
      </c>
      <c r="C2927" t="str">
        <f t="shared" si="232"/>
        <v>sorghum_g_2_OtherGrainESA18a</v>
      </c>
      <c r="D2927">
        <v>791</v>
      </c>
      <c r="E2927">
        <v>791</v>
      </c>
      <c r="F2927">
        <v>0</v>
      </c>
      <c r="G2927">
        <v>0</v>
      </c>
      <c r="H2927">
        <v>0</v>
      </c>
      <c r="I2927">
        <v>0</v>
      </c>
      <c r="J2927">
        <v>0</v>
      </c>
      <c r="K2927">
        <v>0</v>
      </c>
      <c r="L2927">
        <v>796</v>
      </c>
      <c r="M2927">
        <v>0</v>
      </c>
      <c r="N2927">
        <f>VLOOKUP(C2927,'Original PWC Results'!C:E,3,FALSE)</f>
        <v>837</v>
      </c>
      <c r="O2927">
        <f t="shared" si="235"/>
        <v>0.94504181600955794</v>
      </c>
      <c r="R2927">
        <f t="shared" si="236"/>
        <v>11</v>
      </c>
      <c r="S2927">
        <f t="shared" si="233"/>
        <v>19</v>
      </c>
    </row>
    <row r="2928" spans="1:19" x14ac:dyDescent="0.3">
      <c r="A2928">
        <f t="shared" si="234"/>
        <v>2927</v>
      </c>
      <c r="B2928" t="s">
        <v>5692</v>
      </c>
      <c r="C2928" t="str">
        <f t="shared" si="232"/>
        <v>sorghum_g_2_OtherGrainESA18b</v>
      </c>
      <c r="D2928">
        <v>769</v>
      </c>
      <c r="E2928">
        <v>769</v>
      </c>
      <c r="F2928">
        <v>0</v>
      </c>
      <c r="G2928">
        <v>0</v>
      </c>
      <c r="H2928">
        <v>0</v>
      </c>
      <c r="I2928">
        <v>0</v>
      </c>
      <c r="J2928">
        <v>0</v>
      </c>
      <c r="K2928">
        <v>0</v>
      </c>
      <c r="L2928">
        <v>775</v>
      </c>
      <c r="M2928">
        <v>0</v>
      </c>
      <c r="N2928">
        <f>VLOOKUP(C2928,'Original PWC Results'!C:E,3,FALSE)</f>
        <v>803</v>
      </c>
      <c r="O2928">
        <f t="shared" si="235"/>
        <v>0.95765877957658785</v>
      </c>
      <c r="R2928">
        <f t="shared" si="236"/>
        <v>11</v>
      </c>
      <c r="S2928">
        <f t="shared" si="233"/>
        <v>19</v>
      </c>
    </row>
    <row r="2929" spans="1:19" x14ac:dyDescent="0.3">
      <c r="A2929">
        <f t="shared" si="234"/>
        <v>2928</v>
      </c>
      <c r="B2929" t="s">
        <v>5693</v>
      </c>
      <c r="C2929" t="str">
        <f t="shared" si="232"/>
        <v>sorghum_g_2_OtherGrainESA19a</v>
      </c>
      <c r="D2929">
        <v>614</v>
      </c>
      <c r="E2929">
        <v>614</v>
      </c>
      <c r="F2929">
        <v>0</v>
      </c>
      <c r="G2929">
        <v>0</v>
      </c>
      <c r="H2929">
        <v>0</v>
      </c>
      <c r="I2929">
        <v>0</v>
      </c>
      <c r="J2929">
        <v>0</v>
      </c>
      <c r="K2929">
        <v>0</v>
      </c>
      <c r="L2929">
        <v>618</v>
      </c>
      <c r="M2929">
        <v>0</v>
      </c>
      <c r="N2929">
        <f>VLOOKUP(C2929,'Original PWC Results'!C:E,3,FALSE)</f>
        <v>624</v>
      </c>
      <c r="O2929">
        <f t="shared" si="235"/>
        <v>0.98397435897435892</v>
      </c>
      <c r="R2929">
        <f t="shared" si="236"/>
        <v>11</v>
      </c>
      <c r="S2929">
        <f t="shared" si="233"/>
        <v>19</v>
      </c>
    </row>
    <row r="2930" spans="1:19" x14ac:dyDescent="0.3">
      <c r="A2930">
        <f t="shared" si="234"/>
        <v>2929</v>
      </c>
      <c r="B2930" t="s">
        <v>5694</v>
      </c>
      <c r="C2930" t="str">
        <f t="shared" si="232"/>
        <v>sorghum_g_2_OtherGrainESA19b</v>
      </c>
      <c r="D2930">
        <v>605</v>
      </c>
      <c r="E2930">
        <v>605</v>
      </c>
      <c r="F2930">
        <v>0</v>
      </c>
      <c r="G2930">
        <v>0</v>
      </c>
      <c r="H2930">
        <v>0</v>
      </c>
      <c r="I2930">
        <v>0</v>
      </c>
      <c r="J2930">
        <v>0</v>
      </c>
      <c r="K2930">
        <v>0</v>
      </c>
      <c r="L2930">
        <v>646</v>
      </c>
      <c r="M2930">
        <v>0</v>
      </c>
      <c r="N2930">
        <f>VLOOKUP(C2930,'Original PWC Results'!C:E,3,FALSE)</f>
        <v>617</v>
      </c>
      <c r="O2930">
        <f t="shared" si="235"/>
        <v>0.98055105348460292</v>
      </c>
      <c r="R2930">
        <f t="shared" si="236"/>
        <v>11</v>
      </c>
      <c r="S2930">
        <f t="shared" si="233"/>
        <v>19</v>
      </c>
    </row>
    <row r="2931" spans="1:19" x14ac:dyDescent="0.3">
      <c r="A2931">
        <f t="shared" si="234"/>
        <v>2930</v>
      </c>
      <c r="B2931" t="s">
        <v>5695</v>
      </c>
      <c r="C2931" t="str">
        <f t="shared" si="232"/>
        <v>sorghum_g_2_OtherGrainESA19b</v>
      </c>
      <c r="D2931">
        <v>605</v>
      </c>
      <c r="E2931">
        <v>605</v>
      </c>
      <c r="F2931">
        <v>0</v>
      </c>
      <c r="G2931">
        <v>0</v>
      </c>
      <c r="H2931">
        <v>0</v>
      </c>
      <c r="I2931">
        <v>0</v>
      </c>
      <c r="J2931">
        <v>0</v>
      </c>
      <c r="K2931">
        <v>0</v>
      </c>
      <c r="L2931">
        <v>646</v>
      </c>
      <c r="M2931">
        <v>0</v>
      </c>
      <c r="N2931">
        <f>VLOOKUP(C2931,'Original PWC Results'!C:E,3,FALSE)</f>
        <v>617</v>
      </c>
      <c r="O2931">
        <f t="shared" si="235"/>
        <v>0.98055105348460292</v>
      </c>
      <c r="R2931">
        <f t="shared" si="236"/>
        <v>11</v>
      </c>
      <c r="S2931">
        <f t="shared" si="233"/>
        <v>19</v>
      </c>
    </row>
    <row r="2932" spans="1:19" x14ac:dyDescent="0.3">
      <c r="A2932">
        <f t="shared" si="234"/>
        <v>2931</v>
      </c>
      <c r="B2932" t="s">
        <v>5696</v>
      </c>
      <c r="C2932" t="str">
        <f t="shared" si="232"/>
        <v>sorghum_g_2_OtherGrainESA19b</v>
      </c>
      <c r="D2932">
        <v>605</v>
      </c>
      <c r="E2932">
        <v>605</v>
      </c>
      <c r="F2932">
        <v>0</v>
      </c>
      <c r="G2932">
        <v>0</v>
      </c>
      <c r="H2932">
        <v>0</v>
      </c>
      <c r="I2932">
        <v>0</v>
      </c>
      <c r="J2932">
        <v>0</v>
      </c>
      <c r="K2932">
        <v>0</v>
      </c>
      <c r="L2932">
        <v>646</v>
      </c>
      <c r="M2932">
        <v>0</v>
      </c>
      <c r="N2932">
        <f>VLOOKUP(C2932,'Original PWC Results'!C:E,3,FALSE)</f>
        <v>617</v>
      </c>
      <c r="O2932">
        <f t="shared" si="235"/>
        <v>0.98055105348460292</v>
      </c>
      <c r="R2932">
        <f t="shared" si="236"/>
        <v>11</v>
      </c>
      <c r="S2932">
        <f t="shared" si="233"/>
        <v>19</v>
      </c>
    </row>
    <row r="2933" spans="1:19" x14ac:dyDescent="0.3">
      <c r="A2933">
        <f t="shared" si="234"/>
        <v>2932</v>
      </c>
      <c r="B2933" t="s">
        <v>5697</v>
      </c>
      <c r="C2933" t="str">
        <f t="shared" si="232"/>
        <v>sorghum_g_2_OtherGrainESA19b</v>
      </c>
      <c r="D2933">
        <v>605</v>
      </c>
      <c r="E2933">
        <v>605</v>
      </c>
      <c r="F2933">
        <v>0</v>
      </c>
      <c r="G2933">
        <v>0</v>
      </c>
      <c r="H2933">
        <v>0</v>
      </c>
      <c r="I2933">
        <v>0</v>
      </c>
      <c r="J2933">
        <v>0</v>
      </c>
      <c r="K2933">
        <v>0</v>
      </c>
      <c r="L2933">
        <v>646</v>
      </c>
      <c r="M2933">
        <v>0</v>
      </c>
      <c r="N2933">
        <f>VLOOKUP(C2933,'Original PWC Results'!C:E,3,FALSE)</f>
        <v>617</v>
      </c>
      <c r="O2933">
        <f t="shared" si="235"/>
        <v>0.98055105348460292</v>
      </c>
      <c r="R2933">
        <f t="shared" si="236"/>
        <v>11</v>
      </c>
      <c r="S2933">
        <f t="shared" si="233"/>
        <v>19</v>
      </c>
    </row>
    <row r="2934" spans="1:19" x14ac:dyDescent="0.3">
      <c r="A2934">
        <f t="shared" si="234"/>
        <v>2933</v>
      </c>
      <c r="B2934" t="s">
        <v>5698</v>
      </c>
      <c r="C2934" t="str">
        <f t="shared" si="232"/>
        <v>sorghum_g_2_OtherGrainESA19b</v>
      </c>
      <c r="D2934">
        <v>605</v>
      </c>
      <c r="E2934">
        <v>605</v>
      </c>
      <c r="F2934">
        <v>0</v>
      </c>
      <c r="G2934">
        <v>0</v>
      </c>
      <c r="H2934">
        <v>0</v>
      </c>
      <c r="I2934">
        <v>0</v>
      </c>
      <c r="J2934">
        <v>0</v>
      </c>
      <c r="K2934">
        <v>0</v>
      </c>
      <c r="L2934">
        <v>646</v>
      </c>
      <c r="M2934">
        <v>0</v>
      </c>
      <c r="N2934">
        <f>VLOOKUP(C2934,'Original PWC Results'!C:E,3,FALSE)</f>
        <v>617</v>
      </c>
      <c r="O2934">
        <f t="shared" si="235"/>
        <v>0.98055105348460292</v>
      </c>
      <c r="R2934">
        <f t="shared" si="236"/>
        <v>11</v>
      </c>
      <c r="S2934">
        <f t="shared" si="233"/>
        <v>19</v>
      </c>
    </row>
    <row r="2935" spans="1:19" x14ac:dyDescent="0.3">
      <c r="A2935">
        <f t="shared" si="234"/>
        <v>2934</v>
      </c>
      <c r="B2935" t="s">
        <v>5699</v>
      </c>
      <c r="C2935" t="str">
        <f t="shared" si="232"/>
        <v>sorghum_g_2_OtherGrainESA19b</v>
      </c>
      <c r="D2935">
        <v>605</v>
      </c>
      <c r="E2935">
        <v>605</v>
      </c>
      <c r="F2935">
        <v>0</v>
      </c>
      <c r="G2935">
        <v>0</v>
      </c>
      <c r="H2935">
        <v>0</v>
      </c>
      <c r="I2935">
        <v>0</v>
      </c>
      <c r="J2935">
        <v>0</v>
      </c>
      <c r="K2935">
        <v>0</v>
      </c>
      <c r="L2935">
        <v>646</v>
      </c>
      <c r="M2935">
        <v>0</v>
      </c>
      <c r="N2935">
        <f>VLOOKUP(C2935,'Original PWC Results'!C:E,3,FALSE)</f>
        <v>617</v>
      </c>
      <c r="O2935">
        <f t="shared" si="235"/>
        <v>0.98055105348460292</v>
      </c>
      <c r="R2935">
        <f t="shared" si="236"/>
        <v>11</v>
      </c>
      <c r="S2935">
        <f t="shared" si="233"/>
        <v>19</v>
      </c>
    </row>
    <row r="2936" spans="1:19" x14ac:dyDescent="0.3">
      <c r="A2936">
        <f t="shared" si="234"/>
        <v>2935</v>
      </c>
      <c r="B2936" t="s">
        <v>5700</v>
      </c>
      <c r="C2936" t="str">
        <f t="shared" si="232"/>
        <v>sorghum_g_2_OtherGrainESA20a</v>
      </c>
      <c r="D2936">
        <v>386</v>
      </c>
      <c r="E2936">
        <v>386</v>
      </c>
      <c r="F2936">
        <v>0</v>
      </c>
      <c r="G2936">
        <v>0</v>
      </c>
      <c r="H2936">
        <v>0</v>
      </c>
      <c r="I2936">
        <v>0</v>
      </c>
      <c r="J2936">
        <v>0</v>
      </c>
      <c r="K2936">
        <v>0</v>
      </c>
      <c r="L2936">
        <v>389</v>
      </c>
      <c r="M2936">
        <v>0</v>
      </c>
      <c r="N2936">
        <f>VLOOKUP(C2936,'Original PWC Results'!C:E,3,FALSE)</f>
        <v>426</v>
      </c>
      <c r="O2936">
        <f t="shared" si="235"/>
        <v>0.9061032863849765</v>
      </c>
      <c r="R2936">
        <f t="shared" si="236"/>
        <v>11</v>
      </c>
      <c r="S2936">
        <f t="shared" si="233"/>
        <v>19</v>
      </c>
    </row>
    <row r="2937" spans="1:19" x14ac:dyDescent="0.3">
      <c r="A2937">
        <f t="shared" si="234"/>
        <v>2936</v>
      </c>
      <c r="B2937" t="s">
        <v>5701</v>
      </c>
      <c r="C2937" t="str">
        <f t="shared" si="232"/>
        <v>sorghum_g_2_OtherGrainESA20b</v>
      </c>
      <c r="D2937">
        <v>363</v>
      </c>
      <c r="E2937">
        <v>363</v>
      </c>
      <c r="F2937">
        <v>0</v>
      </c>
      <c r="G2937">
        <v>0</v>
      </c>
      <c r="H2937">
        <v>0</v>
      </c>
      <c r="I2937">
        <v>0</v>
      </c>
      <c r="J2937">
        <v>0</v>
      </c>
      <c r="K2937">
        <v>0</v>
      </c>
      <c r="L2937">
        <v>363</v>
      </c>
      <c r="M2937">
        <v>0</v>
      </c>
      <c r="N2937">
        <f>VLOOKUP(C2937,'Original PWC Results'!C:E,3,FALSE)</f>
        <v>402</v>
      </c>
      <c r="O2937">
        <f t="shared" si="235"/>
        <v>0.90298507462686572</v>
      </c>
      <c r="R2937">
        <f t="shared" si="236"/>
        <v>11</v>
      </c>
      <c r="S2937">
        <f t="shared" si="233"/>
        <v>19</v>
      </c>
    </row>
    <row r="2938" spans="1:19" x14ac:dyDescent="0.3">
      <c r="A2938">
        <f t="shared" si="234"/>
        <v>2937</v>
      </c>
      <c r="B2938" t="s">
        <v>6267</v>
      </c>
      <c r="C2938" t="str">
        <f t="shared" si="232"/>
        <v>soybean_g_2_SoybeanESA1</v>
      </c>
      <c r="D2938">
        <v>613</v>
      </c>
      <c r="E2938">
        <v>613</v>
      </c>
      <c r="F2938">
        <v>0</v>
      </c>
      <c r="G2938">
        <v>0</v>
      </c>
      <c r="H2938">
        <v>0</v>
      </c>
      <c r="I2938">
        <v>0</v>
      </c>
      <c r="J2938">
        <v>0</v>
      </c>
      <c r="K2938">
        <v>0</v>
      </c>
      <c r="L2938">
        <v>635</v>
      </c>
      <c r="M2938">
        <v>0</v>
      </c>
      <c r="N2938">
        <f>VLOOKUP(C2938,'Original PWC Results'!C:E,3,FALSE)</f>
        <v>641</v>
      </c>
      <c r="O2938">
        <f t="shared" si="235"/>
        <v>0.95631825273010918</v>
      </c>
      <c r="R2938">
        <f t="shared" si="236"/>
        <v>11</v>
      </c>
      <c r="S2938">
        <f t="shared" si="233"/>
        <v>19</v>
      </c>
    </row>
    <row r="2939" spans="1:19" x14ac:dyDescent="0.3">
      <c r="A2939">
        <f t="shared" si="234"/>
        <v>2938</v>
      </c>
      <c r="B2939" t="s">
        <v>6268</v>
      </c>
      <c r="C2939" t="str">
        <f t="shared" si="232"/>
        <v>soybean_g_2_SoybeanESA2</v>
      </c>
      <c r="D2939">
        <v>210</v>
      </c>
      <c r="E2939">
        <v>210</v>
      </c>
      <c r="F2939">
        <v>0</v>
      </c>
      <c r="G2939">
        <v>0</v>
      </c>
      <c r="H2939">
        <v>0</v>
      </c>
      <c r="I2939">
        <v>0</v>
      </c>
      <c r="J2939">
        <v>0</v>
      </c>
      <c r="K2939">
        <v>0</v>
      </c>
      <c r="L2939">
        <v>222</v>
      </c>
      <c r="M2939">
        <v>0</v>
      </c>
      <c r="N2939">
        <f>VLOOKUP(C2939,'Original PWC Results'!C:E,3,FALSE)</f>
        <v>215</v>
      </c>
      <c r="O2939">
        <f t="shared" si="235"/>
        <v>0.97674418604651159</v>
      </c>
      <c r="R2939">
        <f t="shared" si="236"/>
        <v>11</v>
      </c>
      <c r="S2939">
        <f t="shared" si="233"/>
        <v>19</v>
      </c>
    </row>
    <row r="2940" spans="1:19" x14ac:dyDescent="0.3">
      <c r="A2940">
        <f t="shared" si="234"/>
        <v>2939</v>
      </c>
      <c r="B2940" t="s">
        <v>6269</v>
      </c>
      <c r="C2940" t="str">
        <f t="shared" si="232"/>
        <v>soybean_g_2_SoybeanESA3</v>
      </c>
      <c r="D2940">
        <v>564</v>
      </c>
      <c r="E2940">
        <v>564</v>
      </c>
      <c r="F2940">
        <v>0</v>
      </c>
      <c r="G2940">
        <v>0</v>
      </c>
      <c r="H2940">
        <v>0</v>
      </c>
      <c r="I2940">
        <v>0</v>
      </c>
      <c r="J2940">
        <v>0</v>
      </c>
      <c r="K2940">
        <v>0</v>
      </c>
      <c r="L2940">
        <v>567</v>
      </c>
      <c r="M2940">
        <v>0</v>
      </c>
      <c r="N2940">
        <f>VLOOKUP(C2940,'Original PWC Results'!C:E,3,FALSE)</f>
        <v>582</v>
      </c>
      <c r="O2940">
        <f t="shared" si="235"/>
        <v>0.96907216494845361</v>
      </c>
      <c r="R2940">
        <f t="shared" si="236"/>
        <v>11</v>
      </c>
      <c r="S2940">
        <f t="shared" si="233"/>
        <v>19</v>
      </c>
    </row>
    <row r="2941" spans="1:19" x14ac:dyDescent="0.3">
      <c r="A2941">
        <f t="shared" si="234"/>
        <v>2940</v>
      </c>
      <c r="B2941" t="s">
        <v>6270</v>
      </c>
      <c r="C2941" t="str">
        <f t="shared" si="232"/>
        <v>soybean_g_2_SoybeanESA4</v>
      </c>
      <c r="D2941">
        <v>293</v>
      </c>
      <c r="E2941">
        <v>293</v>
      </c>
      <c r="F2941">
        <v>0</v>
      </c>
      <c r="G2941">
        <v>0</v>
      </c>
      <c r="H2941">
        <v>0</v>
      </c>
      <c r="I2941">
        <v>0</v>
      </c>
      <c r="J2941">
        <v>0</v>
      </c>
      <c r="K2941">
        <v>0</v>
      </c>
      <c r="L2941">
        <v>296</v>
      </c>
      <c r="M2941">
        <v>0</v>
      </c>
      <c r="N2941">
        <f>VLOOKUP(C2941,'Original PWC Results'!C:E,3,FALSE)</f>
        <v>307</v>
      </c>
      <c r="O2941">
        <f t="shared" si="235"/>
        <v>0.9543973941368078</v>
      </c>
      <c r="R2941">
        <f t="shared" si="236"/>
        <v>11</v>
      </c>
      <c r="S2941">
        <f t="shared" si="233"/>
        <v>19</v>
      </c>
    </row>
    <row r="2942" spans="1:19" x14ac:dyDescent="0.3">
      <c r="A2942">
        <f t="shared" si="234"/>
        <v>2941</v>
      </c>
      <c r="B2942" t="s">
        <v>6271</v>
      </c>
      <c r="C2942" t="str">
        <f t="shared" si="232"/>
        <v>soybean_g_2_SoybeanESA5</v>
      </c>
      <c r="D2942">
        <v>718</v>
      </c>
      <c r="E2942">
        <v>718</v>
      </c>
      <c r="F2942">
        <v>0</v>
      </c>
      <c r="G2942">
        <v>0</v>
      </c>
      <c r="H2942">
        <v>0</v>
      </c>
      <c r="I2942">
        <v>0</v>
      </c>
      <c r="J2942">
        <v>0</v>
      </c>
      <c r="K2942">
        <v>0</v>
      </c>
      <c r="L2942">
        <v>761</v>
      </c>
      <c r="M2942">
        <v>0</v>
      </c>
      <c r="N2942">
        <f>VLOOKUP(C2942,'Original PWC Results'!C:E,3,FALSE)</f>
        <v>802</v>
      </c>
      <c r="O2942">
        <f t="shared" si="235"/>
        <v>0.89526184538653364</v>
      </c>
      <c r="R2942">
        <f t="shared" si="236"/>
        <v>11</v>
      </c>
      <c r="S2942">
        <f t="shared" si="233"/>
        <v>19</v>
      </c>
    </row>
    <row r="2943" spans="1:19" x14ac:dyDescent="0.3">
      <c r="A2943">
        <f t="shared" si="234"/>
        <v>2942</v>
      </c>
      <c r="B2943" t="s">
        <v>6272</v>
      </c>
      <c r="C2943" t="str">
        <f t="shared" si="232"/>
        <v>soybean_g_2_SoybeanESA6</v>
      </c>
      <c r="D2943">
        <v>517</v>
      </c>
      <c r="E2943">
        <v>517</v>
      </c>
      <c r="F2943">
        <v>0</v>
      </c>
      <c r="G2943">
        <v>0</v>
      </c>
      <c r="H2943">
        <v>0</v>
      </c>
      <c r="I2943">
        <v>0</v>
      </c>
      <c r="J2943">
        <v>0</v>
      </c>
      <c r="K2943">
        <v>0</v>
      </c>
      <c r="L2943">
        <v>526</v>
      </c>
      <c r="M2943">
        <v>0</v>
      </c>
      <c r="N2943">
        <f>VLOOKUP(C2943,'Original PWC Results'!C:E,3,FALSE)</f>
        <v>528</v>
      </c>
      <c r="O2943">
        <f t="shared" si="235"/>
        <v>0.97916666666666663</v>
      </c>
      <c r="R2943">
        <f t="shared" si="236"/>
        <v>11</v>
      </c>
      <c r="S2943">
        <f t="shared" si="233"/>
        <v>19</v>
      </c>
    </row>
    <row r="2944" spans="1:19" x14ac:dyDescent="0.3">
      <c r="A2944">
        <f t="shared" si="234"/>
        <v>2943</v>
      </c>
      <c r="B2944" t="s">
        <v>6273</v>
      </c>
      <c r="C2944" t="str">
        <f t="shared" si="232"/>
        <v>soybean_g_2_SoybeanESA7</v>
      </c>
      <c r="D2944">
        <v>492</v>
      </c>
      <c r="E2944">
        <v>492</v>
      </c>
      <c r="F2944">
        <v>0</v>
      </c>
      <c r="G2944">
        <v>0</v>
      </c>
      <c r="H2944">
        <v>0</v>
      </c>
      <c r="I2944">
        <v>0</v>
      </c>
      <c r="J2944">
        <v>0</v>
      </c>
      <c r="K2944">
        <v>0</v>
      </c>
      <c r="L2944">
        <v>518</v>
      </c>
      <c r="M2944">
        <v>0</v>
      </c>
      <c r="N2944">
        <f>VLOOKUP(C2944,'Original PWC Results'!C:E,3,FALSE)</f>
        <v>502</v>
      </c>
      <c r="O2944">
        <f t="shared" si="235"/>
        <v>0.98007968127490042</v>
      </c>
      <c r="R2944">
        <f t="shared" si="236"/>
        <v>11</v>
      </c>
      <c r="S2944">
        <f t="shared" si="233"/>
        <v>19</v>
      </c>
    </row>
    <row r="2945" spans="1:19" x14ac:dyDescent="0.3">
      <c r="A2945">
        <f t="shared" si="234"/>
        <v>2944</v>
      </c>
      <c r="B2945" t="s">
        <v>6274</v>
      </c>
      <c r="C2945" t="str">
        <f t="shared" si="232"/>
        <v>soybean_g_2_SoybeanESA8</v>
      </c>
      <c r="D2945">
        <v>452</v>
      </c>
      <c r="E2945">
        <v>452</v>
      </c>
      <c r="F2945">
        <v>0</v>
      </c>
      <c r="G2945">
        <v>0</v>
      </c>
      <c r="H2945">
        <v>0</v>
      </c>
      <c r="I2945">
        <v>0</v>
      </c>
      <c r="J2945">
        <v>0</v>
      </c>
      <c r="K2945">
        <v>0</v>
      </c>
      <c r="L2945">
        <v>466</v>
      </c>
      <c r="M2945">
        <v>0</v>
      </c>
      <c r="N2945">
        <f>VLOOKUP(C2945,'Original PWC Results'!C:E,3,FALSE)</f>
        <v>481</v>
      </c>
      <c r="O2945">
        <f t="shared" si="235"/>
        <v>0.93970893970893976</v>
      </c>
      <c r="R2945">
        <f t="shared" si="236"/>
        <v>11</v>
      </c>
      <c r="S2945">
        <f t="shared" si="233"/>
        <v>19</v>
      </c>
    </row>
    <row r="2946" spans="1:19" x14ac:dyDescent="0.3">
      <c r="A2946">
        <f t="shared" si="234"/>
        <v>2945</v>
      </c>
      <c r="B2946" t="s">
        <v>6275</v>
      </c>
      <c r="C2946" t="str">
        <f t="shared" ref="C2946:C3009" si="237">LEFT(B2946,R2946-1)&amp;RIGHT(B2946,LEN(B2946)-S2946)</f>
        <v>soybean_g_2_SoybeanESA9</v>
      </c>
      <c r="D2946">
        <v>300</v>
      </c>
      <c r="E2946">
        <v>300</v>
      </c>
      <c r="F2946">
        <v>0</v>
      </c>
      <c r="G2946">
        <v>0</v>
      </c>
      <c r="H2946">
        <v>0</v>
      </c>
      <c r="I2946">
        <v>0</v>
      </c>
      <c r="J2946">
        <v>0</v>
      </c>
      <c r="K2946">
        <v>0</v>
      </c>
      <c r="L2946">
        <v>314</v>
      </c>
      <c r="M2946">
        <v>0</v>
      </c>
      <c r="N2946">
        <f>VLOOKUP(C2946,'Original PWC Results'!C:E,3,FALSE)</f>
        <v>330</v>
      </c>
      <c r="O2946">
        <f t="shared" si="235"/>
        <v>0.90909090909090906</v>
      </c>
      <c r="R2946">
        <f t="shared" si="236"/>
        <v>11</v>
      </c>
      <c r="S2946">
        <f t="shared" ref="S2946:S3009" si="238">SEARCH("_",B2946,SEARCH("_",B2946,R2946+1)+1)</f>
        <v>19</v>
      </c>
    </row>
    <row r="2947" spans="1:19" x14ac:dyDescent="0.3">
      <c r="A2947">
        <f t="shared" si="234"/>
        <v>2946</v>
      </c>
      <c r="B2947" t="s">
        <v>6276</v>
      </c>
      <c r="C2947" t="str">
        <f t="shared" si="237"/>
        <v>soybean_g_2_SoybeanESA10a</v>
      </c>
      <c r="D2947">
        <v>490</v>
      </c>
      <c r="E2947">
        <v>490</v>
      </c>
      <c r="F2947">
        <v>0</v>
      </c>
      <c r="G2947">
        <v>0</v>
      </c>
      <c r="H2947">
        <v>0</v>
      </c>
      <c r="I2947">
        <v>0</v>
      </c>
      <c r="J2947">
        <v>0</v>
      </c>
      <c r="K2947">
        <v>0</v>
      </c>
      <c r="L2947">
        <v>494</v>
      </c>
      <c r="M2947">
        <v>0</v>
      </c>
      <c r="N2947">
        <f>VLOOKUP(C2947,'Original PWC Results'!C:E,3,FALSE)</f>
        <v>505</v>
      </c>
      <c r="O2947">
        <f t="shared" si="235"/>
        <v>0.97029702970297027</v>
      </c>
      <c r="R2947">
        <f t="shared" si="236"/>
        <v>11</v>
      </c>
      <c r="S2947">
        <f t="shared" si="238"/>
        <v>19</v>
      </c>
    </row>
    <row r="2948" spans="1:19" x14ac:dyDescent="0.3">
      <c r="A2948">
        <f t="shared" ref="A2948:A3011" si="239">A2947+1</f>
        <v>2947</v>
      </c>
      <c r="B2948" t="s">
        <v>6277</v>
      </c>
      <c r="C2948" t="str">
        <f t="shared" si="237"/>
        <v>soybean_g_2_SoybeanESA10b</v>
      </c>
      <c r="D2948">
        <v>739</v>
      </c>
      <c r="E2948">
        <v>739</v>
      </c>
      <c r="F2948">
        <v>0</v>
      </c>
      <c r="G2948">
        <v>0</v>
      </c>
      <c r="H2948">
        <v>0</v>
      </c>
      <c r="I2948">
        <v>0</v>
      </c>
      <c r="J2948">
        <v>0</v>
      </c>
      <c r="K2948">
        <v>0</v>
      </c>
      <c r="L2948">
        <v>751</v>
      </c>
      <c r="M2948">
        <v>0</v>
      </c>
      <c r="N2948">
        <f>VLOOKUP(C2948,'Original PWC Results'!C:E,3,FALSE)</f>
        <v>877</v>
      </c>
      <c r="O2948">
        <f t="shared" si="235"/>
        <v>0.84264538198403649</v>
      </c>
      <c r="R2948">
        <f t="shared" si="236"/>
        <v>11</v>
      </c>
      <c r="S2948">
        <f t="shared" si="238"/>
        <v>19</v>
      </c>
    </row>
    <row r="2949" spans="1:19" x14ac:dyDescent="0.3">
      <c r="A2949">
        <f t="shared" si="239"/>
        <v>2948</v>
      </c>
      <c r="B2949" t="s">
        <v>6278</v>
      </c>
      <c r="C2949" t="str">
        <f t="shared" si="237"/>
        <v>soybean_g_2_SoybeanESA11a</v>
      </c>
      <c r="D2949">
        <v>883</v>
      </c>
      <c r="E2949">
        <v>883</v>
      </c>
      <c r="F2949">
        <v>0</v>
      </c>
      <c r="G2949">
        <v>0</v>
      </c>
      <c r="H2949">
        <v>0</v>
      </c>
      <c r="I2949">
        <v>0</v>
      </c>
      <c r="J2949">
        <v>0</v>
      </c>
      <c r="K2949">
        <v>0</v>
      </c>
      <c r="L2949">
        <v>906</v>
      </c>
      <c r="M2949">
        <v>0</v>
      </c>
      <c r="N2949">
        <f>VLOOKUP(C2949,'Original PWC Results'!C:E,3,FALSE)</f>
        <v>1026</v>
      </c>
      <c r="O2949">
        <f t="shared" si="235"/>
        <v>0.86062378167641329</v>
      </c>
      <c r="R2949">
        <f t="shared" si="236"/>
        <v>11</v>
      </c>
      <c r="S2949">
        <f t="shared" si="238"/>
        <v>19</v>
      </c>
    </row>
    <row r="2950" spans="1:19" x14ac:dyDescent="0.3">
      <c r="A2950">
        <f t="shared" si="239"/>
        <v>2949</v>
      </c>
      <c r="B2950" t="s">
        <v>6279</v>
      </c>
      <c r="C2950" t="str">
        <f t="shared" si="237"/>
        <v>soybean_g_2_SoybeanESA11b</v>
      </c>
      <c r="D2950">
        <v>619</v>
      </c>
      <c r="E2950">
        <v>619</v>
      </c>
      <c r="F2950">
        <v>0</v>
      </c>
      <c r="G2950">
        <v>0</v>
      </c>
      <c r="H2950">
        <v>0</v>
      </c>
      <c r="I2950">
        <v>0</v>
      </c>
      <c r="J2950">
        <v>0</v>
      </c>
      <c r="K2950">
        <v>0</v>
      </c>
      <c r="L2950">
        <v>628</v>
      </c>
      <c r="M2950">
        <v>0</v>
      </c>
      <c r="N2950">
        <f>VLOOKUP(C2950,'Original PWC Results'!C:E,3,FALSE)</f>
        <v>631</v>
      </c>
      <c r="O2950">
        <f t="shared" si="235"/>
        <v>0.98098256735340728</v>
      </c>
      <c r="R2950">
        <f t="shared" si="236"/>
        <v>11</v>
      </c>
      <c r="S2950">
        <f t="shared" si="238"/>
        <v>19</v>
      </c>
    </row>
    <row r="2951" spans="1:19" x14ac:dyDescent="0.3">
      <c r="A2951">
        <f t="shared" si="239"/>
        <v>2950</v>
      </c>
      <c r="B2951" t="s">
        <v>6280</v>
      </c>
      <c r="C2951" t="str">
        <f t="shared" si="237"/>
        <v>soybean_g_2_SoybeanESA12a</v>
      </c>
      <c r="D2951">
        <v>494</v>
      </c>
      <c r="E2951">
        <v>494</v>
      </c>
      <c r="F2951">
        <v>0</v>
      </c>
      <c r="G2951">
        <v>0</v>
      </c>
      <c r="H2951">
        <v>0</v>
      </c>
      <c r="I2951">
        <v>0</v>
      </c>
      <c r="J2951">
        <v>0</v>
      </c>
      <c r="K2951">
        <v>0</v>
      </c>
      <c r="L2951">
        <v>501</v>
      </c>
      <c r="M2951">
        <v>0</v>
      </c>
      <c r="N2951">
        <f>VLOOKUP(C2951,'Original PWC Results'!C:E,3,FALSE)</f>
        <v>531</v>
      </c>
      <c r="O2951">
        <f t="shared" si="235"/>
        <v>0.93032015065913376</v>
      </c>
      <c r="R2951">
        <f t="shared" si="236"/>
        <v>11</v>
      </c>
      <c r="S2951">
        <f t="shared" si="238"/>
        <v>19</v>
      </c>
    </row>
    <row r="2952" spans="1:19" x14ac:dyDescent="0.3">
      <c r="A2952">
        <f t="shared" si="239"/>
        <v>2951</v>
      </c>
      <c r="B2952" t="s">
        <v>6281</v>
      </c>
      <c r="C2952" t="str">
        <f t="shared" si="237"/>
        <v>soybean_g_2_SoybeanESA12b</v>
      </c>
      <c r="D2952">
        <v>473</v>
      </c>
      <c r="E2952">
        <v>473</v>
      </c>
      <c r="F2952">
        <v>0</v>
      </c>
      <c r="G2952">
        <v>0</v>
      </c>
      <c r="H2952">
        <v>0</v>
      </c>
      <c r="I2952">
        <v>0</v>
      </c>
      <c r="J2952">
        <v>0</v>
      </c>
      <c r="K2952">
        <v>0</v>
      </c>
      <c r="L2952">
        <v>482</v>
      </c>
      <c r="M2952">
        <v>0</v>
      </c>
      <c r="N2952">
        <f>VLOOKUP(C2952,'Original PWC Results'!C:E,3,FALSE)</f>
        <v>524</v>
      </c>
      <c r="O2952">
        <f t="shared" si="235"/>
        <v>0.90267175572519087</v>
      </c>
      <c r="R2952">
        <f t="shared" si="236"/>
        <v>11</v>
      </c>
      <c r="S2952">
        <f t="shared" si="238"/>
        <v>19</v>
      </c>
    </row>
    <row r="2953" spans="1:19" x14ac:dyDescent="0.3">
      <c r="A2953">
        <f t="shared" si="239"/>
        <v>2952</v>
      </c>
      <c r="B2953" t="s">
        <v>6282</v>
      </c>
      <c r="C2953" t="str">
        <f t="shared" si="237"/>
        <v>soybean_g_2_SoybeanESA13</v>
      </c>
      <c r="D2953">
        <v>1294</v>
      </c>
      <c r="E2953">
        <v>1294</v>
      </c>
      <c r="F2953">
        <v>0</v>
      </c>
      <c r="G2953">
        <v>0</v>
      </c>
      <c r="H2953">
        <v>0</v>
      </c>
      <c r="I2953">
        <v>0</v>
      </c>
      <c r="J2953">
        <v>0</v>
      </c>
      <c r="K2953">
        <v>0</v>
      </c>
      <c r="L2953">
        <v>1300</v>
      </c>
      <c r="M2953">
        <v>0</v>
      </c>
      <c r="N2953">
        <f>VLOOKUP(C2953,'Original PWC Results'!C:E,3,FALSE)</f>
        <v>1531</v>
      </c>
      <c r="O2953">
        <f t="shared" si="235"/>
        <v>0.84519921619856309</v>
      </c>
      <c r="R2953">
        <f t="shared" si="236"/>
        <v>11</v>
      </c>
      <c r="S2953">
        <f t="shared" si="238"/>
        <v>19</v>
      </c>
    </row>
    <row r="2954" spans="1:19" x14ac:dyDescent="0.3">
      <c r="A2954">
        <f t="shared" si="239"/>
        <v>2953</v>
      </c>
      <c r="B2954" t="s">
        <v>6283</v>
      </c>
      <c r="C2954" t="str">
        <f t="shared" si="237"/>
        <v>soybean_g_2_SoybeanESA14</v>
      </c>
      <c r="D2954">
        <v>879</v>
      </c>
      <c r="E2954">
        <v>879</v>
      </c>
      <c r="F2954">
        <v>0</v>
      </c>
      <c r="G2954">
        <v>0</v>
      </c>
      <c r="H2954">
        <v>0</v>
      </c>
      <c r="I2954">
        <v>0</v>
      </c>
      <c r="J2954">
        <v>0</v>
      </c>
      <c r="K2954">
        <v>0</v>
      </c>
      <c r="L2954">
        <v>890</v>
      </c>
      <c r="M2954">
        <v>0</v>
      </c>
      <c r="N2954">
        <f>VLOOKUP(C2954,'Original PWC Results'!C:E,3,FALSE)</f>
        <v>888</v>
      </c>
      <c r="O2954">
        <f t="shared" si="235"/>
        <v>0.98986486486486491</v>
      </c>
      <c r="R2954">
        <f t="shared" si="236"/>
        <v>11</v>
      </c>
      <c r="S2954">
        <f t="shared" si="238"/>
        <v>19</v>
      </c>
    </row>
    <row r="2955" spans="1:19" x14ac:dyDescent="0.3">
      <c r="A2955">
        <f t="shared" si="239"/>
        <v>2954</v>
      </c>
      <c r="B2955" t="s">
        <v>6284</v>
      </c>
      <c r="C2955" t="str">
        <f t="shared" si="237"/>
        <v>soybean_g_2_SoybeanESA16a</v>
      </c>
      <c r="D2955">
        <v>1096</v>
      </c>
      <c r="E2955">
        <v>1096</v>
      </c>
      <c r="F2955">
        <v>0</v>
      </c>
      <c r="G2955">
        <v>0</v>
      </c>
      <c r="H2955">
        <v>0</v>
      </c>
      <c r="I2955">
        <v>0</v>
      </c>
      <c r="J2955">
        <v>0</v>
      </c>
      <c r="K2955">
        <v>0</v>
      </c>
      <c r="L2955">
        <v>1108</v>
      </c>
      <c r="M2955">
        <v>0</v>
      </c>
      <c r="N2955">
        <f>VLOOKUP(C2955,'Original PWC Results'!C:E,3,FALSE)</f>
        <v>1377</v>
      </c>
      <c r="O2955">
        <f t="shared" si="235"/>
        <v>0.79593318809005087</v>
      </c>
      <c r="R2955">
        <f t="shared" si="236"/>
        <v>11</v>
      </c>
      <c r="S2955">
        <f t="shared" si="238"/>
        <v>19</v>
      </c>
    </row>
    <row r="2956" spans="1:19" x14ac:dyDescent="0.3">
      <c r="A2956">
        <f t="shared" si="239"/>
        <v>2955</v>
      </c>
      <c r="B2956" t="s">
        <v>6285</v>
      </c>
      <c r="C2956" t="str">
        <f t="shared" si="237"/>
        <v>soybean_g_2_SoybeanESA16b</v>
      </c>
      <c r="D2956">
        <v>1196</v>
      </c>
      <c r="E2956">
        <v>1196</v>
      </c>
      <c r="F2956">
        <v>0</v>
      </c>
      <c r="G2956">
        <v>0</v>
      </c>
      <c r="H2956">
        <v>0</v>
      </c>
      <c r="I2956">
        <v>0</v>
      </c>
      <c r="J2956">
        <v>0</v>
      </c>
      <c r="K2956">
        <v>0</v>
      </c>
      <c r="L2956">
        <v>1210</v>
      </c>
      <c r="M2956">
        <v>0</v>
      </c>
      <c r="N2956">
        <f>VLOOKUP(C2956,'Original PWC Results'!C:E,3,FALSE)</f>
        <v>1395</v>
      </c>
      <c r="O2956">
        <f t="shared" si="235"/>
        <v>0.85734767025089609</v>
      </c>
      <c r="R2956">
        <f t="shared" si="236"/>
        <v>11</v>
      </c>
      <c r="S2956">
        <f t="shared" si="238"/>
        <v>19</v>
      </c>
    </row>
    <row r="2957" spans="1:19" x14ac:dyDescent="0.3">
      <c r="A2957">
        <f t="shared" si="239"/>
        <v>2956</v>
      </c>
      <c r="B2957" t="s">
        <v>6286</v>
      </c>
      <c r="C2957" t="str">
        <f t="shared" si="237"/>
        <v>soybean_g_2_SoybeanESA17a</v>
      </c>
      <c r="D2957">
        <v>777</v>
      </c>
      <c r="E2957">
        <v>777</v>
      </c>
      <c r="F2957">
        <v>0</v>
      </c>
      <c r="G2957">
        <v>0</v>
      </c>
      <c r="H2957">
        <v>0</v>
      </c>
      <c r="I2957">
        <v>0</v>
      </c>
      <c r="J2957">
        <v>0</v>
      </c>
      <c r="K2957">
        <v>0</v>
      </c>
      <c r="L2957">
        <v>806</v>
      </c>
      <c r="M2957">
        <v>0</v>
      </c>
      <c r="N2957">
        <f>VLOOKUP(C2957,'Original PWC Results'!C:E,3,FALSE)</f>
        <v>794</v>
      </c>
      <c r="O2957">
        <f t="shared" si="235"/>
        <v>0.97858942065491183</v>
      </c>
      <c r="R2957">
        <f t="shared" si="236"/>
        <v>11</v>
      </c>
      <c r="S2957">
        <f t="shared" si="238"/>
        <v>19</v>
      </c>
    </row>
    <row r="2958" spans="1:19" x14ac:dyDescent="0.3">
      <c r="A2958">
        <f t="shared" si="239"/>
        <v>2957</v>
      </c>
      <c r="B2958" t="s">
        <v>6287</v>
      </c>
      <c r="C2958" t="str">
        <f t="shared" si="237"/>
        <v>soybean_g_2_SoybeanESA17b</v>
      </c>
      <c r="D2958">
        <v>592</v>
      </c>
      <c r="E2958">
        <v>592</v>
      </c>
      <c r="F2958">
        <v>0</v>
      </c>
      <c r="G2958">
        <v>0</v>
      </c>
      <c r="H2958">
        <v>0</v>
      </c>
      <c r="I2958">
        <v>0</v>
      </c>
      <c r="J2958">
        <v>0</v>
      </c>
      <c r="K2958">
        <v>0</v>
      </c>
      <c r="L2958">
        <v>608</v>
      </c>
      <c r="M2958">
        <v>0</v>
      </c>
      <c r="N2958">
        <f>VLOOKUP(C2958,'Original PWC Results'!C:E,3,FALSE)</f>
        <v>683</v>
      </c>
      <c r="O2958">
        <f t="shared" si="235"/>
        <v>0.86676427525622257</v>
      </c>
      <c r="R2958">
        <f t="shared" si="236"/>
        <v>11</v>
      </c>
      <c r="S2958">
        <f t="shared" si="238"/>
        <v>19</v>
      </c>
    </row>
    <row r="2959" spans="1:19" x14ac:dyDescent="0.3">
      <c r="A2959">
        <f t="shared" si="239"/>
        <v>2958</v>
      </c>
      <c r="B2959" t="s">
        <v>6288</v>
      </c>
      <c r="C2959" t="str">
        <f t="shared" si="237"/>
        <v>soybean_g_2_SoybeanESA18a</v>
      </c>
      <c r="D2959">
        <v>1165</v>
      </c>
      <c r="E2959">
        <v>1165</v>
      </c>
      <c r="F2959">
        <v>0</v>
      </c>
      <c r="G2959">
        <v>0</v>
      </c>
      <c r="H2959">
        <v>0</v>
      </c>
      <c r="I2959">
        <v>0</v>
      </c>
      <c r="J2959">
        <v>0</v>
      </c>
      <c r="K2959">
        <v>0</v>
      </c>
      <c r="L2959">
        <v>1168</v>
      </c>
      <c r="M2959">
        <v>0</v>
      </c>
      <c r="N2959">
        <f>VLOOKUP(C2959,'Original PWC Results'!C:E,3,FALSE)</f>
        <v>1312</v>
      </c>
      <c r="O2959">
        <f t="shared" si="235"/>
        <v>0.88795731707317072</v>
      </c>
      <c r="R2959">
        <f t="shared" si="236"/>
        <v>11</v>
      </c>
      <c r="S2959">
        <f t="shared" si="238"/>
        <v>19</v>
      </c>
    </row>
    <row r="2960" spans="1:19" x14ac:dyDescent="0.3">
      <c r="A2960">
        <f t="shared" si="239"/>
        <v>2959</v>
      </c>
      <c r="B2960" t="s">
        <v>6289</v>
      </c>
      <c r="C2960" t="str">
        <f t="shared" si="237"/>
        <v>soybean_g_2_SoybeanESA18b</v>
      </c>
      <c r="D2960">
        <v>976</v>
      </c>
      <c r="E2960">
        <v>976</v>
      </c>
      <c r="F2960">
        <v>0</v>
      </c>
      <c r="G2960">
        <v>0</v>
      </c>
      <c r="H2960">
        <v>0</v>
      </c>
      <c r="I2960">
        <v>0</v>
      </c>
      <c r="J2960">
        <v>0</v>
      </c>
      <c r="K2960">
        <v>0</v>
      </c>
      <c r="L2960">
        <v>981</v>
      </c>
      <c r="M2960">
        <v>0</v>
      </c>
      <c r="N2960">
        <f>VLOOKUP(C2960,'Original PWC Results'!C:E,3,FALSE)</f>
        <v>1672</v>
      </c>
      <c r="O2960">
        <f t="shared" si="235"/>
        <v>0.58373205741626799</v>
      </c>
      <c r="R2960">
        <f t="shared" si="236"/>
        <v>11</v>
      </c>
      <c r="S2960">
        <f t="shared" si="238"/>
        <v>19</v>
      </c>
    </row>
    <row r="2961" spans="1:19" x14ac:dyDescent="0.3">
      <c r="A2961">
        <f t="shared" si="239"/>
        <v>2960</v>
      </c>
      <c r="B2961" t="s">
        <v>6290</v>
      </c>
      <c r="C2961" t="str">
        <f t="shared" si="237"/>
        <v>soybean_g_2_SoybeanESA20a</v>
      </c>
      <c r="D2961">
        <v>425</v>
      </c>
      <c r="E2961">
        <v>425</v>
      </c>
      <c r="F2961">
        <v>0</v>
      </c>
      <c r="G2961">
        <v>0</v>
      </c>
      <c r="H2961">
        <v>0</v>
      </c>
      <c r="I2961">
        <v>0</v>
      </c>
      <c r="J2961">
        <v>0</v>
      </c>
      <c r="K2961">
        <v>0</v>
      </c>
      <c r="L2961">
        <v>427</v>
      </c>
      <c r="M2961">
        <v>0</v>
      </c>
      <c r="N2961">
        <f>VLOOKUP(C2961,'Original PWC Results'!C:E,3,FALSE)</f>
        <v>444</v>
      </c>
      <c r="O2961">
        <f t="shared" si="235"/>
        <v>0.9572072072072072</v>
      </c>
      <c r="R2961">
        <f t="shared" si="236"/>
        <v>11</v>
      </c>
      <c r="S2961">
        <f t="shared" si="238"/>
        <v>19</v>
      </c>
    </row>
    <row r="2962" spans="1:19" x14ac:dyDescent="0.3">
      <c r="A2962">
        <f t="shared" si="239"/>
        <v>2961</v>
      </c>
      <c r="B2962" t="s">
        <v>6291</v>
      </c>
      <c r="C2962" t="str">
        <f t="shared" si="237"/>
        <v>soybean_g_2_SoybeanESA20b</v>
      </c>
      <c r="D2962">
        <v>561</v>
      </c>
      <c r="E2962">
        <v>561</v>
      </c>
      <c r="F2962">
        <v>0</v>
      </c>
      <c r="G2962">
        <v>0</v>
      </c>
      <c r="H2962">
        <v>0</v>
      </c>
      <c r="I2962">
        <v>0</v>
      </c>
      <c r="J2962">
        <v>0</v>
      </c>
      <c r="K2962">
        <v>0</v>
      </c>
      <c r="L2962">
        <v>562</v>
      </c>
      <c r="M2962">
        <v>0</v>
      </c>
      <c r="N2962">
        <f>VLOOKUP(C2962,'Original PWC Results'!C:E,3,FALSE)</f>
        <v>684</v>
      </c>
      <c r="O2962">
        <f t="shared" si="235"/>
        <v>0.82017543859649122</v>
      </c>
      <c r="R2962">
        <f t="shared" si="236"/>
        <v>11</v>
      </c>
      <c r="S2962">
        <f t="shared" si="238"/>
        <v>19</v>
      </c>
    </row>
    <row r="2963" spans="1:19" x14ac:dyDescent="0.3">
      <c r="A2963">
        <f t="shared" si="239"/>
        <v>2962</v>
      </c>
      <c r="B2963" t="s">
        <v>5702</v>
      </c>
      <c r="C2963" t="str">
        <f t="shared" si="237"/>
        <v>stone_CA_g_2_OrchardESA18a</v>
      </c>
      <c r="D2963">
        <v>740</v>
      </c>
      <c r="E2963">
        <v>740</v>
      </c>
      <c r="F2963">
        <v>0</v>
      </c>
      <c r="G2963">
        <v>0</v>
      </c>
      <c r="H2963">
        <v>0</v>
      </c>
      <c r="I2963">
        <v>0</v>
      </c>
      <c r="J2963">
        <v>0</v>
      </c>
      <c r="K2963">
        <v>0</v>
      </c>
      <c r="L2963">
        <v>741</v>
      </c>
      <c r="M2963">
        <v>0</v>
      </c>
      <c r="N2963">
        <f>VLOOKUP(C2963,'Original PWC Results'!C:E,3,FALSE)</f>
        <v>1774</v>
      </c>
      <c r="O2963">
        <f t="shared" si="235"/>
        <v>0.41713641488162345</v>
      </c>
      <c r="R2963">
        <f t="shared" si="236"/>
        <v>12</v>
      </c>
      <c r="S2963">
        <f t="shared" si="238"/>
        <v>20</v>
      </c>
    </row>
    <row r="2964" spans="1:19" x14ac:dyDescent="0.3">
      <c r="A2964">
        <f t="shared" si="239"/>
        <v>2963</v>
      </c>
      <c r="B2964" t="s">
        <v>5703</v>
      </c>
      <c r="C2964" t="str">
        <f t="shared" si="237"/>
        <v>stone_CA_g_2_OrchardESA18a</v>
      </c>
      <c r="D2964">
        <v>554</v>
      </c>
      <c r="E2964">
        <v>554</v>
      </c>
      <c r="F2964">
        <v>0</v>
      </c>
      <c r="G2964">
        <v>0</v>
      </c>
      <c r="H2964">
        <v>0</v>
      </c>
      <c r="I2964">
        <v>0</v>
      </c>
      <c r="J2964">
        <v>0</v>
      </c>
      <c r="K2964">
        <v>0</v>
      </c>
      <c r="L2964">
        <v>555</v>
      </c>
      <c r="M2964">
        <v>0</v>
      </c>
      <c r="N2964">
        <f>VLOOKUP(C2964,'Original PWC Results'!C:E,3,FALSE)</f>
        <v>1774</v>
      </c>
      <c r="O2964">
        <f t="shared" si="235"/>
        <v>0.31228861330326946</v>
      </c>
      <c r="R2964">
        <f t="shared" si="236"/>
        <v>12</v>
      </c>
      <c r="S2964">
        <f t="shared" si="238"/>
        <v>20</v>
      </c>
    </row>
    <row r="2965" spans="1:19" x14ac:dyDescent="0.3">
      <c r="A2965">
        <f t="shared" si="239"/>
        <v>2964</v>
      </c>
      <c r="B2965" t="s">
        <v>5704</v>
      </c>
      <c r="C2965" t="str">
        <f t="shared" si="237"/>
        <v>stone_CA_g_2_OrchardESA18b</v>
      </c>
      <c r="D2965">
        <v>944</v>
      </c>
      <c r="E2965">
        <v>944</v>
      </c>
      <c r="F2965">
        <v>0</v>
      </c>
      <c r="G2965">
        <v>0</v>
      </c>
      <c r="H2965">
        <v>0</v>
      </c>
      <c r="I2965">
        <v>0</v>
      </c>
      <c r="J2965">
        <v>0</v>
      </c>
      <c r="K2965">
        <v>0</v>
      </c>
      <c r="L2965">
        <v>945</v>
      </c>
      <c r="M2965">
        <v>0</v>
      </c>
      <c r="N2965">
        <f>VLOOKUP(C2965,'Original PWC Results'!C:E,3,FALSE)</f>
        <v>1384</v>
      </c>
      <c r="O2965">
        <f t="shared" si="235"/>
        <v>0.68208092485549132</v>
      </c>
      <c r="R2965">
        <f t="shared" si="236"/>
        <v>12</v>
      </c>
      <c r="S2965">
        <f t="shared" si="238"/>
        <v>20</v>
      </c>
    </row>
    <row r="2966" spans="1:19" x14ac:dyDescent="0.3">
      <c r="A2966">
        <f t="shared" si="239"/>
        <v>2965</v>
      </c>
      <c r="B2966" t="s">
        <v>5705</v>
      </c>
      <c r="C2966" t="str">
        <f t="shared" si="237"/>
        <v>stone_CA_g_2_OrchardESA18b</v>
      </c>
      <c r="D2966">
        <v>706</v>
      </c>
      <c r="E2966">
        <v>706</v>
      </c>
      <c r="F2966">
        <v>0</v>
      </c>
      <c r="G2966">
        <v>0</v>
      </c>
      <c r="H2966">
        <v>0</v>
      </c>
      <c r="I2966">
        <v>0</v>
      </c>
      <c r="J2966">
        <v>0</v>
      </c>
      <c r="K2966">
        <v>0</v>
      </c>
      <c r="L2966">
        <v>707</v>
      </c>
      <c r="M2966">
        <v>0</v>
      </c>
      <c r="N2966">
        <f>VLOOKUP(C2966,'Original PWC Results'!C:E,3,FALSE)</f>
        <v>1384</v>
      </c>
      <c r="O2966">
        <f t="shared" si="235"/>
        <v>0.51011560693641622</v>
      </c>
      <c r="R2966">
        <f t="shared" si="236"/>
        <v>12</v>
      </c>
      <c r="S2966">
        <f t="shared" si="238"/>
        <v>20</v>
      </c>
    </row>
    <row r="2967" spans="1:19" x14ac:dyDescent="0.3">
      <c r="A2967">
        <f t="shared" si="239"/>
        <v>2966</v>
      </c>
      <c r="B2967" t="s">
        <v>5706</v>
      </c>
      <c r="C2967" t="str">
        <f t="shared" si="237"/>
        <v>stone_g_2_OrchardESA1</v>
      </c>
      <c r="D2967">
        <v>605</v>
      </c>
      <c r="E2967">
        <v>605</v>
      </c>
      <c r="F2967">
        <v>0</v>
      </c>
      <c r="G2967">
        <v>0</v>
      </c>
      <c r="H2967">
        <v>0</v>
      </c>
      <c r="I2967">
        <v>0</v>
      </c>
      <c r="J2967">
        <v>0</v>
      </c>
      <c r="K2967">
        <v>0</v>
      </c>
      <c r="L2967">
        <v>620</v>
      </c>
      <c r="M2967">
        <v>0</v>
      </c>
      <c r="N2967">
        <f>VLOOKUP(C2967,'Original PWC Results'!C:E,3,FALSE)</f>
        <v>783</v>
      </c>
      <c r="O2967">
        <f t="shared" si="235"/>
        <v>0.77266922094508306</v>
      </c>
      <c r="R2967">
        <f t="shared" si="236"/>
        <v>9</v>
      </c>
      <c r="S2967">
        <f t="shared" si="238"/>
        <v>17</v>
      </c>
    </row>
    <row r="2968" spans="1:19" x14ac:dyDescent="0.3">
      <c r="A2968">
        <f t="shared" si="239"/>
        <v>2967</v>
      </c>
      <c r="B2968" t="s">
        <v>5707</v>
      </c>
      <c r="C2968" t="str">
        <f t="shared" si="237"/>
        <v>stone_g_2_OrchardESA2</v>
      </c>
      <c r="D2968">
        <v>537</v>
      </c>
      <c r="E2968">
        <v>537</v>
      </c>
      <c r="F2968">
        <v>0</v>
      </c>
      <c r="G2968">
        <v>0</v>
      </c>
      <c r="H2968">
        <v>0</v>
      </c>
      <c r="I2968">
        <v>0</v>
      </c>
      <c r="J2968">
        <v>0</v>
      </c>
      <c r="K2968">
        <v>0</v>
      </c>
      <c r="L2968">
        <v>550</v>
      </c>
      <c r="M2968">
        <v>0</v>
      </c>
      <c r="N2968">
        <f>VLOOKUP(C2968,'Original PWC Results'!C:E,3,FALSE)</f>
        <v>661</v>
      </c>
      <c r="O2968">
        <f t="shared" si="235"/>
        <v>0.81240544629349476</v>
      </c>
      <c r="R2968">
        <f t="shared" si="236"/>
        <v>9</v>
      </c>
      <c r="S2968">
        <f t="shared" si="238"/>
        <v>17</v>
      </c>
    </row>
    <row r="2969" spans="1:19" x14ac:dyDescent="0.3">
      <c r="A2969">
        <f t="shared" si="239"/>
        <v>2968</v>
      </c>
      <c r="B2969" t="s">
        <v>5708</v>
      </c>
      <c r="C2969" t="str">
        <f t="shared" si="237"/>
        <v>stone_g_2_OrchardESA3</v>
      </c>
      <c r="D2969">
        <v>1292</v>
      </c>
      <c r="E2969">
        <v>1292</v>
      </c>
      <c r="F2969">
        <v>0</v>
      </c>
      <c r="G2969">
        <v>0</v>
      </c>
      <c r="H2969">
        <v>0</v>
      </c>
      <c r="I2969">
        <v>0</v>
      </c>
      <c r="J2969">
        <v>0</v>
      </c>
      <c r="K2969">
        <v>0</v>
      </c>
      <c r="L2969">
        <v>1294</v>
      </c>
      <c r="M2969">
        <v>0</v>
      </c>
      <c r="N2969">
        <f>VLOOKUP(C2969,'Original PWC Results'!C:E,3,FALSE)</f>
        <v>1778</v>
      </c>
      <c r="O2969">
        <f t="shared" si="235"/>
        <v>0.72665916760404947</v>
      </c>
      <c r="R2969">
        <f t="shared" si="236"/>
        <v>9</v>
      </c>
      <c r="S2969">
        <f t="shared" si="238"/>
        <v>17</v>
      </c>
    </row>
    <row r="2970" spans="1:19" x14ac:dyDescent="0.3">
      <c r="A2970">
        <f t="shared" si="239"/>
        <v>2969</v>
      </c>
      <c r="B2970" t="s">
        <v>5709</v>
      </c>
      <c r="C2970" t="str">
        <f t="shared" si="237"/>
        <v>stone_g_2_OrchardESA4</v>
      </c>
      <c r="D2970">
        <v>842</v>
      </c>
      <c r="E2970">
        <v>842</v>
      </c>
      <c r="F2970">
        <v>0</v>
      </c>
      <c r="G2970">
        <v>0</v>
      </c>
      <c r="H2970">
        <v>0</v>
      </c>
      <c r="I2970">
        <v>0</v>
      </c>
      <c r="J2970">
        <v>0</v>
      </c>
      <c r="K2970">
        <v>0</v>
      </c>
      <c r="L2970">
        <v>937</v>
      </c>
      <c r="M2970">
        <v>0</v>
      </c>
      <c r="N2970">
        <f>VLOOKUP(C2970,'Original PWC Results'!C:E,3,FALSE)</f>
        <v>1068</v>
      </c>
      <c r="O2970">
        <f t="shared" si="235"/>
        <v>0.78838951310861427</v>
      </c>
      <c r="R2970">
        <f t="shared" si="236"/>
        <v>9</v>
      </c>
      <c r="S2970">
        <f t="shared" si="238"/>
        <v>17</v>
      </c>
    </row>
    <row r="2971" spans="1:19" x14ac:dyDescent="0.3">
      <c r="A2971">
        <f t="shared" si="239"/>
        <v>2970</v>
      </c>
      <c r="B2971" t="s">
        <v>5710</v>
      </c>
      <c r="C2971" t="str">
        <f t="shared" si="237"/>
        <v>stone_g_2_OrchardESA5</v>
      </c>
      <c r="D2971">
        <v>625</v>
      </c>
      <c r="E2971">
        <v>625</v>
      </c>
      <c r="F2971">
        <v>0</v>
      </c>
      <c r="G2971">
        <v>0</v>
      </c>
      <c r="H2971">
        <v>0</v>
      </c>
      <c r="I2971">
        <v>0</v>
      </c>
      <c r="J2971">
        <v>0</v>
      </c>
      <c r="K2971">
        <v>0</v>
      </c>
      <c r="L2971">
        <v>640</v>
      </c>
      <c r="M2971">
        <v>0</v>
      </c>
      <c r="N2971">
        <f>VLOOKUP(C2971,'Original PWC Results'!C:E,3,FALSE)</f>
        <v>690</v>
      </c>
      <c r="O2971">
        <f t="shared" si="235"/>
        <v>0.90579710144927539</v>
      </c>
      <c r="R2971">
        <f t="shared" si="236"/>
        <v>9</v>
      </c>
      <c r="S2971">
        <f t="shared" si="238"/>
        <v>17</v>
      </c>
    </row>
    <row r="2972" spans="1:19" x14ac:dyDescent="0.3">
      <c r="A2972">
        <f t="shared" si="239"/>
        <v>2971</v>
      </c>
      <c r="B2972" t="s">
        <v>5711</v>
      </c>
      <c r="C2972" t="str">
        <f t="shared" si="237"/>
        <v>stone_g_2_OrchardESA6</v>
      </c>
      <c r="D2972">
        <v>768</v>
      </c>
      <c r="E2972">
        <v>768</v>
      </c>
      <c r="F2972">
        <v>0</v>
      </c>
      <c r="G2972">
        <v>0</v>
      </c>
      <c r="H2972">
        <v>0</v>
      </c>
      <c r="I2972">
        <v>0</v>
      </c>
      <c r="J2972">
        <v>0</v>
      </c>
      <c r="K2972">
        <v>0</v>
      </c>
      <c r="L2972">
        <v>774</v>
      </c>
      <c r="M2972">
        <v>0</v>
      </c>
      <c r="N2972">
        <f>VLOOKUP(C2972,'Original PWC Results'!C:E,3,FALSE)</f>
        <v>926</v>
      </c>
      <c r="O2972">
        <f t="shared" si="235"/>
        <v>0.82937365010799136</v>
      </c>
      <c r="R2972">
        <f t="shared" si="236"/>
        <v>9</v>
      </c>
      <c r="S2972">
        <f t="shared" si="238"/>
        <v>17</v>
      </c>
    </row>
    <row r="2973" spans="1:19" x14ac:dyDescent="0.3">
      <c r="A2973">
        <f t="shared" si="239"/>
        <v>2972</v>
      </c>
      <c r="B2973" t="s">
        <v>5712</v>
      </c>
      <c r="C2973" t="str">
        <f t="shared" si="237"/>
        <v>stone_g_2_OrchardESA7</v>
      </c>
      <c r="D2973">
        <v>576</v>
      </c>
      <c r="E2973">
        <v>576</v>
      </c>
      <c r="F2973">
        <v>0</v>
      </c>
      <c r="G2973">
        <v>0</v>
      </c>
      <c r="H2973">
        <v>0</v>
      </c>
      <c r="I2973">
        <v>0</v>
      </c>
      <c r="J2973">
        <v>0</v>
      </c>
      <c r="K2973">
        <v>0</v>
      </c>
      <c r="L2973">
        <v>653</v>
      </c>
      <c r="M2973">
        <v>0</v>
      </c>
      <c r="N2973">
        <f>VLOOKUP(C2973,'Original PWC Results'!C:E,3,FALSE)</f>
        <v>738</v>
      </c>
      <c r="O2973">
        <f t="shared" si="235"/>
        <v>0.78048780487804881</v>
      </c>
      <c r="R2973">
        <f t="shared" si="236"/>
        <v>9</v>
      </c>
      <c r="S2973">
        <f t="shared" si="238"/>
        <v>17</v>
      </c>
    </row>
    <row r="2974" spans="1:19" x14ac:dyDescent="0.3">
      <c r="A2974">
        <f t="shared" si="239"/>
        <v>2973</v>
      </c>
      <c r="B2974" t="s">
        <v>5713</v>
      </c>
      <c r="C2974" t="str">
        <f t="shared" si="237"/>
        <v>stone_g_2_OrchardESA8</v>
      </c>
      <c r="D2974">
        <v>433</v>
      </c>
      <c r="E2974">
        <v>433</v>
      </c>
      <c r="F2974">
        <v>0</v>
      </c>
      <c r="G2974">
        <v>0</v>
      </c>
      <c r="H2974">
        <v>0</v>
      </c>
      <c r="I2974">
        <v>0</v>
      </c>
      <c r="J2974">
        <v>0</v>
      </c>
      <c r="K2974">
        <v>0</v>
      </c>
      <c r="L2974">
        <v>435</v>
      </c>
      <c r="M2974">
        <v>0</v>
      </c>
      <c r="N2974">
        <f>VLOOKUP(C2974,'Original PWC Results'!C:E,3,FALSE)</f>
        <v>793</v>
      </c>
      <c r="O2974">
        <f t="shared" si="235"/>
        <v>0.54602774274905419</v>
      </c>
      <c r="R2974">
        <f t="shared" si="236"/>
        <v>9</v>
      </c>
      <c r="S2974">
        <f t="shared" si="238"/>
        <v>17</v>
      </c>
    </row>
    <row r="2975" spans="1:19" x14ac:dyDescent="0.3">
      <c r="A2975">
        <f t="shared" si="239"/>
        <v>2974</v>
      </c>
      <c r="B2975" t="s">
        <v>5714</v>
      </c>
      <c r="C2975" t="str">
        <f t="shared" si="237"/>
        <v>stone_g_2_OrchardESA9</v>
      </c>
      <c r="D2975">
        <v>591</v>
      </c>
      <c r="E2975">
        <v>591</v>
      </c>
      <c r="F2975">
        <v>0</v>
      </c>
      <c r="G2975">
        <v>0</v>
      </c>
      <c r="H2975">
        <v>0</v>
      </c>
      <c r="I2975">
        <v>0</v>
      </c>
      <c r="J2975">
        <v>0</v>
      </c>
      <c r="K2975">
        <v>0</v>
      </c>
      <c r="L2975">
        <v>620</v>
      </c>
      <c r="M2975">
        <v>0</v>
      </c>
      <c r="N2975">
        <f>VLOOKUP(C2975,'Original PWC Results'!C:E,3,FALSE)</f>
        <v>742</v>
      </c>
      <c r="O2975">
        <f t="shared" si="235"/>
        <v>0.79649595687331531</v>
      </c>
      <c r="R2975">
        <f t="shared" si="236"/>
        <v>9</v>
      </c>
      <c r="S2975">
        <f t="shared" si="238"/>
        <v>17</v>
      </c>
    </row>
    <row r="2976" spans="1:19" x14ac:dyDescent="0.3">
      <c r="A2976">
        <f t="shared" si="239"/>
        <v>2975</v>
      </c>
      <c r="B2976" t="s">
        <v>5715</v>
      </c>
      <c r="C2976" t="str">
        <f t="shared" si="237"/>
        <v>stone_g_2_OrchardESA10a</v>
      </c>
      <c r="D2976">
        <v>454</v>
      </c>
      <c r="E2976">
        <v>454</v>
      </c>
      <c r="F2976">
        <v>0</v>
      </c>
      <c r="G2976">
        <v>0</v>
      </c>
      <c r="H2976">
        <v>0</v>
      </c>
      <c r="I2976">
        <v>0</v>
      </c>
      <c r="J2976">
        <v>0</v>
      </c>
      <c r="K2976">
        <v>0</v>
      </c>
      <c r="L2976">
        <v>470</v>
      </c>
      <c r="M2976">
        <v>0</v>
      </c>
      <c r="N2976">
        <f>VLOOKUP(C2976,'Original PWC Results'!C:E,3,FALSE)</f>
        <v>511</v>
      </c>
      <c r="O2976">
        <f t="shared" si="235"/>
        <v>0.88845401174168293</v>
      </c>
      <c r="R2976">
        <f t="shared" si="236"/>
        <v>9</v>
      </c>
      <c r="S2976">
        <f t="shared" si="238"/>
        <v>17</v>
      </c>
    </row>
    <row r="2977" spans="1:19" x14ac:dyDescent="0.3">
      <c r="A2977">
        <f t="shared" si="239"/>
        <v>2976</v>
      </c>
      <c r="B2977" t="s">
        <v>5716</v>
      </c>
      <c r="C2977" t="str">
        <f t="shared" si="237"/>
        <v>stone_g_2_OrchardESA10b</v>
      </c>
      <c r="D2977">
        <v>492</v>
      </c>
      <c r="E2977">
        <v>492</v>
      </c>
      <c r="F2977">
        <v>0</v>
      </c>
      <c r="G2977">
        <v>0</v>
      </c>
      <c r="H2977">
        <v>0</v>
      </c>
      <c r="I2977">
        <v>0</v>
      </c>
      <c r="J2977">
        <v>0</v>
      </c>
      <c r="K2977">
        <v>0</v>
      </c>
      <c r="L2977">
        <v>505</v>
      </c>
      <c r="M2977">
        <v>0</v>
      </c>
      <c r="N2977">
        <f>VLOOKUP(C2977,'Original PWC Results'!C:E,3,FALSE)</f>
        <v>570</v>
      </c>
      <c r="O2977">
        <f t="shared" si="235"/>
        <v>0.86315789473684212</v>
      </c>
      <c r="R2977">
        <f t="shared" si="236"/>
        <v>9</v>
      </c>
      <c r="S2977">
        <f t="shared" si="238"/>
        <v>17</v>
      </c>
    </row>
    <row r="2978" spans="1:19" x14ac:dyDescent="0.3">
      <c r="A2978">
        <f t="shared" si="239"/>
        <v>2977</v>
      </c>
      <c r="B2978" t="s">
        <v>5717</v>
      </c>
      <c r="C2978" t="str">
        <f t="shared" si="237"/>
        <v>stone_g_2_OrchardESA11a</v>
      </c>
      <c r="D2978">
        <v>761</v>
      </c>
      <c r="E2978">
        <v>761</v>
      </c>
      <c r="F2978">
        <v>0</v>
      </c>
      <c r="G2978">
        <v>0</v>
      </c>
      <c r="H2978">
        <v>0</v>
      </c>
      <c r="I2978">
        <v>0</v>
      </c>
      <c r="J2978">
        <v>0</v>
      </c>
      <c r="K2978">
        <v>0</v>
      </c>
      <c r="L2978">
        <v>765</v>
      </c>
      <c r="M2978">
        <v>0</v>
      </c>
      <c r="N2978">
        <f>VLOOKUP(C2978,'Original PWC Results'!C:E,3,FALSE)</f>
        <v>804</v>
      </c>
      <c r="O2978">
        <f t="shared" si="235"/>
        <v>0.94651741293532343</v>
      </c>
      <c r="R2978">
        <f t="shared" si="236"/>
        <v>9</v>
      </c>
      <c r="S2978">
        <f t="shared" si="238"/>
        <v>17</v>
      </c>
    </row>
    <row r="2979" spans="1:19" x14ac:dyDescent="0.3">
      <c r="A2979">
        <f t="shared" si="239"/>
        <v>2978</v>
      </c>
      <c r="B2979" t="s">
        <v>5718</v>
      </c>
      <c r="C2979" t="str">
        <f t="shared" si="237"/>
        <v>stone_g_2_OrchardESA11b</v>
      </c>
      <c r="D2979">
        <v>678</v>
      </c>
      <c r="E2979">
        <v>678</v>
      </c>
      <c r="F2979">
        <v>0</v>
      </c>
      <c r="G2979">
        <v>0</v>
      </c>
      <c r="H2979">
        <v>0</v>
      </c>
      <c r="I2979">
        <v>0</v>
      </c>
      <c r="J2979">
        <v>0</v>
      </c>
      <c r="K2979">
        <v>0</v>
      </c>
      <c r="L2979">
        <v>684</v>
      </c>
      <c r="M2979">
        <v>0</v>
      </c>
      <c r="N2979">
        <f>VLOOKUP(C2979,'Original PWC Results'!C:E,3,FALSE)</f>
        <v>866</v>
      </c>
      <c r="O2979">
        <f t="shared" si="235"/>
        <v>0.78290993071593529</v>
      </c>
      <c r="R2979">
        <f t="shared" si="236"/>
        <v>9</v>
      </c>
      <c r="S2979">
        <f t="shared" si="238"/>
        <v>17</v>
      </c>
    </row>
    <row r="2980" spans="1:19" x14ac:dyDescent="0.3">
      <c r="A2980">
        <f t="shared" si="239"/>
        <v>2979</v>
      </c>
      <c r="B2980" t="s">
        <v>5719</v>
      </c>
      <c r="C2980" t="str">
        <f t="shared" si="237"/>
        <v>stone_g_2_OrchardESA12a</v>
      </c>
      <c r="D2980">
        <v>724</v>
      </c>
      <c r="E2980">
        <v>724</v>
      </c>
      <c r="F2980">
        <v>0</v>
      </c>
      <c r="G2980">
        <v>0</v>
      </c>
      <c r="H2980">
        <v>0</v>
      </c>
      <c r="I2980">
        <v>0</v>
      </c>
      <c r="J2980">
        <v>0</v>
      </c>
      <c r="K2980">
        <v>0</v>
      </c>
      <c r="L2980">
        <v>727</v>
      </c>
      <c r="M2980">
        <v>0</v>
      </c>
      <c r="N2980">
        <f>VLOOKUP(C2980,'Original PWC Results'!C:E,3,FALSE)</f>
        <v>809</v>
      </c>
      <c r="O2980">
        <f t="shared" si="235"/>
        <v>0.89493201483312734</v>
      </c>
      <c r="R2980">
        <f t="shared" si="236"/>
        <v>9</v>
      </c>
      <c r="S2980">
        <f t="shared" si="238"/>
        <v>17</v>
      </c>
    </row>
    <row r="2981" spans="1:19" x14ac:dyDescent="0.3">
      <c r="A2981">
        <f t="shared" si="239"/>
        <v>2980</v>
      </c>
      <c r="B2981" t="s">
        <v>5720</v>
      </c>
      <c r="C2981" t="str">
        <f t="shared" si="237"/>
        <v>stone_g_2_OrchardESA12b</v>
      </c>
      <c r="D2981">
        <v>818</v>
      </c>
      <c r="E2981">
        <v>818</v>
      </c>
      <c r="F2981">
        <v>0</v>
      </c>
      <c r="G2981">
        <v>0</v>
      </c>
      <c r="H2981">
        <v>0</v>
      </c>
      <c r="I2981">
        <v>0</v>
      </c>
      <c r="J2981">
        <v>0</v>
      </c>
      <c r="K2981">
        <v>0</v>
      </c>
      <c r="L2981">
        <v>823</v>
      </c>
      <c r="M2981">
        <v>0</v>
      </c>
      <c r="N2981">
        <f>VLOOKUP(C2981,'Original PWC Results'!C:E,3,FALSE)</f>
        <v>883</v>
      </c>
      <c r="O2981">
        <f t="shared" si="235"/>
        <v>0.92638731596828994</v>
      </c>
      <c r="R2981">
        <f t="shared" si="236"/>
        <v>9</v>
      </c>
      <c r="S2981">
        <f t="shared" si="238"/>
        <v>17</v>
      </c>
    </row>
    <row r="2982" spans="1:19" x14ac:dyDescent="0.3">
      <c r="A2982">
        <f t="shared" si="239"/>
        <v>2981</v>
      </c>
      <c r="B2982" t="s">
        <v>5721</v>
      </c>
      <c r="C2982" t="str">
        <f t="shared" si="237"/>
        <v>stone_g_2_OrchardESA13</v>
      </c>
      <c r="D2982">
        <v>599</v>
      </c>
      <c r="E2982">
        <v>599</v>
      </c>
      <c r="F2982">
        <v>0</v>
      </c>
      <c r="G2982">
        <v>0</v>
      </c>
      <c r="H2982">
        <v>0</v>
      </c>
      <c r="I2982">
        <v>0</v>
      </c>
      <c r="J2982">
        <v>0</v>
      </c>
      <c r="K2982">
        <v>0</v>
      </c>
      <c r="L2982">
        <v>602</v>
      </c>
      <c r="M2982">
        <v>0</v>
      </c>
      <c r="N2982">
        <f>VLOOKUP(C2982,'Original PWC Results'!C:E,3,FALSE)</f>
        <v>903</v>
      </c>
      <c r="O2982">
        <f t="shared" si="235"/>
        <v>0.66334440753045409</v>
      </c>
      <c r="R2982">
        <f t="shared" si="236"/>
        <v>9</v>
      </c>
      <c r="S2982">
        <f t="shared" si="238"/>
        <v>17</v>
      </c>
    </row>
    <row r="2983" spans="1:19" x14ac:dyDescent="0.3">
      <c r="A2983">
        <f t="shared" si="239"/>
        <v>2982</v>
      </c>
      <c r="B2983" t="s">
        <v>5722</v>
      </c>
      <c r="C2983" t="str">
        <f t="shared" si="237"/>
        <v>stone_g_2_OrchardESA14</v>
      </c>
      <c r="D2983">
        <v>721</v>
      </c>
      <c r="E2983">
        <v>721</v>
      </c>
      <c r="F2983">
        <v>0</v>
      </c>
      <c r="G2983">
        <v>0</v>
      </c>
      <c r="H2983">
        <v>0</v>
      </c>
      <c r="I2983">
        <v>0</v>
      </c>
      <c r="J2983">
        <v>0</v>
      </c>
      <c r="K2983">
        <v>0</v>
      </c>
      <c r="L2983">
        <v>723</v>
      </c>
      <c r="M2983">
        <v>0</v>
      </c>
      <c r="N2983">
        <f>VLOOKUP(C2983,'Original PWC Results'!C:E,3,FALSE)</f>
        <v>862</v>
      </c>
      <c r="O2983">
        <f t="shared" si="235"/>
        <v>0.83642691415313231</v>
      </c>
      <c r="R2983">
        <f t="shared" si="236"/>
        <v>9</v>
      </c>
      <c r="S2983">
        <f t="shared" si="238"/>
        <v>17</v>
      </c>
    </row>
    <row r="2984" spans="1:19" x14ac:dyDescent="0.3">
      <c r="A2984">
        <f t="shared" si="239"/>
        <v>2983</v>
      </c>
      <c r="B2984" t="s">
        <v>5723</v>
      </c>
      <c r="C2984" t="str">
        <f t="shared" si="237"/>
        <v>stone_g_2_OrchardESA15a</v>
      </c>
      <c r="D2984">
        <v>586</v>
      </c>
      <c r="E2984">
        <v>586</v>
      </c>
      <c r="F2984">
        <v>0</v>
      </c>
      <c r="G2984">
        <v>0</v>
      </c>
      <c r="H2984">
        <v>0</v>
      </c>
      <c r="I2984">
        <v>0</v>
      </c>
      <c r="J2984">
        <v>0</v>
      </c>
      <c r="K2984">
        <v>0</v>
      </c>
      <c r="L2984">
        <v>587</v>
      </c>
      <c r="M2984">
        <v>0</v>
      </c>
      <c r="N2984">
        <f>VLOOKUP(C2984,'Original PWC Results'!C:E,3,FALSE)</f>
        <v>706</v>
      </c>
      <c r="O2984">
        <f t="shared" si="235"/>
        <v>0.83002832861189801</v>
      </c>
      <c r="R2984">
        <f t="shared" si="236"/>
        <v>9</v>
      </c>
      <c r="S2984">
        <f t="shared" si="238"/>
        <v>17</v>
      </c>
    </row>
    <row r="2985" spans="1:19" x14ac:dyDescent="0.3">
      <c r="A2985">
        <f t="shared" si="239"/>
        <v>2984</v>
      </c>
      <c r="B2985" t="s">
        <v>5724</v>
      </c>
      <c r="C2985" t="str">
        <f t="shared" si="237"/>
        <v>stone_g_2_OrchardESA15a</v>
      </c>
      <c r="D2985">
        <v>553</v>
      </c>
      <c r="E2985">
        <v>553</v>
      </c>
      <c r="F2985">
        <v>0</v>
      </c>
      <c r="G2985">
        <v>0</v>
      </c>
      <c r="H2985">
        <v>0</v>
      </c>
      <c r="I2985">
        <v>0</v>
      </c>
      <c r="J2985">
        <v>0</v>
      </c>
      <c r="K2985">
        <v>0</v>
      </c>
      <c r="L2985">
        <v>553</v>
      </c>
      <c r="M2985">
        <v>0</v>
      </c>
      <c r="N2985">
        <f>VLOOKUP(C2985,'Original PWC Results'!C:E,3,FALSE)</f>
        <v>706</v>
      </c>
      <c r="O2985">
        <f t="shared" si="235"/>
        <v>0.78328611898016998</v>
      </c>
      <c r="R2985">
        <f t="shared" si="236"/>
        <v>9</v>
      </c>
      <c r="S2985">
        <f t="shared" si="238"/>
        <v>17</v>
      </c>
    </row>
    <row r="2986" spans="1:19" x14ac:dyDescent="0.3">
      <c r="A2986">
        <f t="shared" si="239"/>
        <v>2985</v>
      </c>
      <c r="B2986" t="s">
        <v>5725</v>
      </c>
      <c r="C2986" t="str">
        <f t="shared" si="237"/>
        <v>stone_g_2_OrchardESA16a</v>
      </c>
      <c r="D2986">
        <v>332</v>
      </c>
      <c r="E2986">
        <v>332</v>
      </c>
      <c r="F2986">
        <v>0</v>
      </c>
      <c r="G2986">
        <v>0</v>
      </c>
      <c r="H2986">
        <v>0</v>
      </c>
      <c r="I2986">
        <v>0</v>
      </c>
      <c r="J2986">
        <v>0</v>
      </c>
      <c r="K2986">
        <v>0</v>
      </c>
      <c r="L2986">
        <v>333</v>
      </c>
      <c r="M2986">
        <v>0</v>
      </c>
      <c r="N2986">
        <f>VLOOKUP(C2986,'Original PWC Results'!C:E,3,FALSE)</f>
        <v>1036</v>
      </c>
      <c r="O2986">
        <f t="shared" ref="O2986:O3049" si="240">E2986/N2986</f>
        <v>0.32046332046332049</v>
      </c>
      <c r="R2986">
        <f t="shared" ref="R2986:R3049" si="241">SEARCH("run",B2986)</f>
        <v>9</v>
      </c>
      <c r="S2986">
        <f t="shared" si="238"/>
        <v>17</v>
      </c>
    </row>
    <row r="2987" spans="1:19" x14ac:dyDescent="0.3">
      <c r="A2987">
        <f t="shared" si="239"/>
        <v>2986</v>
      </c>
      <c r="B2987" t="s">
        <v>5726</v>
      </c>
      <c r="C2987" t="str">
        <f t="shared" si="237"/>
        <v>stone_g_2_OrchardESA16b</v>
      </c>
      <c r="D2987">
        <v>43</v>
      </c>
      <c r="E2987">
        <v>43</v>
      </c>
      <c r="F2987">
        <v>0</v>
      </c>
      <c r="G2987">
        <v>0</v>
      </c>
      <c r="H2987">
        <v>0</v>
      </c>
      <c r="I2987">
        <v>0</v>
      </c>
      <c r="J2987">
        <v>0</v>
      </c>
      <c r="K2987">
        <v>0</v>
      </c>
      <c r="L2987">
        <v>43</v>
      </c>
      <c r="M2987">
        <v>0</v>
      </c>
      <c r="N2987">
        <f>VLOOKUP(C2987,'Original PWC Results'!C:E,3,FALSE)</f>
        <v>789</v>
      </c>
      <c r="O2987">
        <f t="shared" si="240"/>
        <v>5.4499366286438533E-2</v>
      </c>
      <c r="R2987">
        <f t="shared" si="241"/>
        <v>9</v>
      </c>
      <c r="S2987">
        <f t="shared" si="238"/>
        <v>17</v>
      </c>
    </row>
    <row r="2988" spans="1:19" x14ac:dyDescent="0.3">
      <c r="A2988">
        <f t="shared" si="239"/>
        <v>2987</v>
      </c>
      <c r="B2988" t="s">
        <v>5727</v>
      </c>
      <c r="C2988" t="str">
        <f t="shared" si="237"/>
        <v>stone_g_2_OrchardESA17a</v>
      </c>
      <c r="D2988">
        <v>940</v>
      </c>
      <c r="E2988">
        <v>940</v>
      </c>
      <c r="F2988">
        <v>0</v>
      </c>
      <c r="G2988">
        <v>0</v>
      </c>
      <c r="H2988">
        <v>0</v>
      </c>
      <c r="I2988">
        <v>0</v>
      </c>
      <c r="J2988">
        <v>0</v>
      </c>
      <c r="K2988">
        <v>0</v>
      </c>
      <c r="L2988">
        <v>953</v>
      </c>
      <c r="M2988">
        <v>0</v>
      </c>
      <c r="N2988">
        <f>VLOOKUP(C2988,'Original PWC Results'!C:E,3,FALSE)</f>
        <v>1029</v>
      </c>
      <c r="O2988">
        <f t="shared" si="240"/>
        <v>0.91350826044703592</v>
      </c>
      <c r="R2988">
        <f t="shared" si="241"/>
        <v>9</v>
      </c>
      <c r="S2988">
        <f t="shared" si="238"/>
        <v>17</v>
      </c>
    </row>
    <row r="2989" spans="1:19" x14ac:dyDescent="0.3">
      <c r="A2989">
        <f t="shared" si="239"/>
        <v>2988</v>
      </c>
      <c r="B2989" t="s">
        <v>5728</v>
      </c>
      <c r="C2989" t="str">
        <f t="shared" si="237"/>
        <v>stone_g_2_OrchardESA17b</v>
      </c>
      <c r="D2989">
        <v>407</v>
      </c>
      <c r="E2989">
        <v>407</v>
      </c>
      <c r="F2989">
        <v>0</v>
      </c>
      <c r="G2989">
        <v>0</v>
      </c>
      <c r="H2989">
        <v>0</v>
      </c>
      <c r="I2989">
        <v>0</v>
      </c>
      <c r="J2989">
        <v>0</v>
      </c>
      <c r="K2989">
        <v>0</v>
      </c>
      <c r="L2989">
        <v>412</v>
      </c>
      <c r="M2989">
        <v>0</v>
      </c>
      <c r="N2989">
        <f>VLOOKUP(C2989,'Original PWC Results'!C:E,3,FALSE)</f>
        <v>589</v>
      </c>
      <c r="O2989">
        <f t="shared" si="240"/>
        <v>0.69100169779286924</v>
      </c>
      <c r="R2989">
        <f t="shared" si="241"/>
        <v>9</v>
      </c>
      <c r="S2989">
        <f t="shared" si="238"/>
        <v>17</v>
      </c>
    </row>
    <row r="2990" spans="1:19" x14ac:dyDescent="0.3">
      <c r="A2990">
        <f t="shared" si="239"/>
        <v>2989</v>
      </c>
      <c r="B2990" t="s">
        <v>5729</v>
      </c>
      <c r="C2990" t="str">
        <f t="shared" si="237"/>
        <v>stone_g_2_OrchardESA19a</v>
      </c>
      <c r="D2990">
        <v>514</v>
      </c>
      <c r="E2990">
        <v>514</v>
      </c>
      <c r="F2990">
        <v>0</v>
      </c>
      <c r="G2990">
        <v>0</v>
      </c>
      <c r="H2990">
        <v>0</v>
      </c>
      <c r="I2990">
        <v>0</v>
      </c>
      <c r="J2990">
        <v>0</v>
      </c>
      <c r="K2990">
        <v>0</v>
      </c>
      <c r="L2990">
        <v>518</v>
      </c>
      <c r="M2990">
        <v>0</v>
      </c>
      <c r="N2990">
        <f>VLOOKUP(C2990,'Original PWC Results'!C:E,3,FALSE)</f>
        <v>608</v>
      </c>
      <c r="O2990">
        <f t="shared" si="240"/>
        <v>0.84539473684210531</v>
      </c>
      <c r="R2990">
        <f t="shared" si="241"/>
        <v>9</v>
      </c>
      <c r="S2990">
        <f t="shared" si="238"/>
        <v>17</v>
      </c>
    </row>
    <row r="2991" spans="1:19" x14ac:dyDescent="0.3">
      <c r="A2991">
        <f t="shared" si="239"/>
        <v>2990</v>
      </c>
      <c r="B2991" t="s">
        <v>5730</v>
      </c>
      <c r="C2991" t="str">
        <f t="shared" si="237"/>
        <v>stone_g_2_OrchardESA19b</v>
      </c>
      <c r="D2991">
        <v>459</v>
      </c>
      <c r="E2991">
        <v>459</v>
      </c>
      <c r="F2991">
        <v>0</v>
      </c>
      <c r="G2991">
        <v>0</v>
      </c>
      <c r="H2991">
        <v>0</v>
      </c>
      <c r="I2991">
        <v>0</v>
      </c>
      <c r="J2991">
        <v>0</v>
      </c>
      <c r="K2991">
        <v>0</v>
      </c>
      <c r="L2991">
        <v>463</v>
      </c>
      <c r="M2991">
        <v>0</v>
      </c>
      <c r="N2991">
        <f>VLOOKUP(C2991,'Original PWC Results'!C:E,3,FALSE)</f>
        <v>624</v>
      </c>
      <c r="O2991">
        <f t="shared" si="240"/>
        <v>0.73557692307692313</v>
      </c>
      <c r="R2991">
        <f t="shared" si="241"/>
        <v>9</v>
      </c>
      <c r="S2991">
        <f t="shared" si="238"/>
        <v>17</v>
      </c>
    </row>
    <row r="2992" spans="1:19" x14ac:dyDescent="0.3">
      <c r="A2992">
        <f t="shared" si="239"/>
        <v>2991</v>
      </c>
      <c r="B2992" t="s">
        <v>5731</v>
      </c>
      <c r="C2992" t="str">
        <f t="shared" si="237"/>
        <v>stone_g_2_OrchardESA20a</v>
      </c>
      <c r="D2992">
        <v>635</v>
      </c>
      <c r="E2992">
        <v>635</v>
      </c>
      <c r="F2992">
        <v>0</v>
      </c>
      <c r="G2992">
        <v>0</v>
      </c>
      <c r="H2992">
        <v>0</v>
      </c>
      <c r="I2992">
        <v>0</v>
      </c>
      <c r="J2992">
        <v>0</v>
      </c>
      <c r="K2992">
        <v>0</v>
      </c>
      <c r="L2992">
        <v>637</v>
      </c>
      <c r="M2992">
        <v>0</v>
      </c>
      <c r="N2992">
        <f>VLOOKUP(C2992,'Original PWC Results'!C:E,3,FALSE)</f>
        <v>921</v>
      </c>
      <c r="O2992">
        <f t="shared" si="240"/>
        <v>0.68946796959826273</v>
      </c>
      <c r="R2992">
        <f t="shared" si="241"/>
        <v>9</v>
      </c>
      <c r="S2992">
        <f t="shared" si="238"/>
        <v>17</v>
      </c>
    </row>
    <row r="2993" spans="1:19" x14ac:dyDescent="0.3">
      <c r="A2993">
        <f t="shared" si="239"/>
        <v>2992</v>
      </c>
      <c r="B2993" t="s">
        <v>5732</v>
      </c>
      <c r="C2993" t="str">
        <f t="shared" si="237"/>
        <v>stone_g_2_OrchardESA20b</v>
      </c>
      <c r="D2993">
        <v>974</v>
      </c>
      <c r="E2993">
        <v>974</v>
      </c>
      <c r="F2993">
        <v>0</v>
      </c>
      <c r="G2993">
        <v>0</v>
      </c>
      <c r="H2993">
        <v>0</v>
      </c>
      <c r="I2993">
        <v>0</v>
      </c>
      <c r="J2993">
        <v>0</v>
      </c>
      <c r="K2993">
        <v>0</v>
      </c>
      <c r="L2993">
        <v>975</v>
      </c>
      <c r="M2993">
        <v>0</v>
      </c>
      <c r="N2993">
        <f>VLOOKUP(C2993,'Original PWC Results'!C:E,3,FALSE)</f>
        <v>1253</v>
      </c>
      <c r="O2993">
        <f t="shared" si="240"/>
        <v>0.77733439744612931</v>
      </c>
      <c r="R2993">
        <f t="shared" si="241"/>
        <v>9</v>
      </c>
      <c r="S2993">
        <f t="shared" si="238"/>
        <v>17</v>
      </c>
    </row>
    <row r="2994" spans="1:19" x14ac:dyDescent="0.3">
      <c r="A2994">
        <f t="shared" si="239"/>
        <v>2993</v>
      </c>
      <c r="B2994" t="s">
        <v>5733</v>
      </c>
      <c r="C2994" t="str">
        <f t="shared" si="237"/>
        <v>sunflower_g_2_OtherRowESA1</v>
      </c>
      <c r="D2994">
        <v>246</v>
      </c>
      <c r="E2994">
        <v>246</v>
      </c>
      <c r="F2994">
        <v>0</v>
      </c>
      <c r="G2994">
        <v>0</v>
      </c>
      <c r="H2994">
        <v>0</v>
      </c>
      <c r="I2994">
        <v>0</v>
      </c>
      <c r="J2994">
        <v>0</v>
      </c>
      <c r="K2994">
        <v>0</v>
      </c>
      <c r="L2994">
        <v>398</v>
      </c>
      <c r="M2994">
        <v>0</v>
      </c>
      <c r="N2994">
        <f>VLOOKUP(C2994,'Original PWC Results'!C:E,3,FALSE)</f>
        <v>260</v>
      </c>
      <c r="O2994">
        <f t="shared" si="240"/>
        <v>0.94615384615384612</v>
      </c>
      <c r="R2994">
        <f t="shared" si="241"/>
        <v>13</v>
      </c>
      <c r="S2994">
        <f t="shared" si="238"/>
        <v>21</v>
      </c>
    </row>
    <row r="2995" spans="1:19" x14ac:dyDescent="0.3">
      <c r="A2995">
        <f t="shared" si="239"/>
        <v>2994</v>
      </c>
      <c r="B2995" t="s">
        <v>5734</v>
      </c>
      <c r="C2995" t="str">
        <f t="shared" si="237"/>
        <v>sunflower_g_2_OtherRowESA2</v>
      </c>
      <c r="D2995">
        <v>269</v>
      </c>
      <c r="E2995">
        <v>269</v>
      </c>
      <c r="F2995">
        <v>0</v>
      </c>
      <c r="G2995">
        <v>0</v>
      </c>
      <c r="H2995">
        <v>0</v>
      </c>
      <c r="I2995">
        <v>0</v>
      </c>
      <c r="J2995">
        <v>0</v>
      </c>
      <c r="K2995">
        <v>0</v>
      </c>
      <c r="L2995">
        <v>270</v>
      </c>
      <c r="M2995">
        <v>0</v>
      </c>
      <c r="N2995">
        <f>VLOOKUP(C2995,'Original PWC Results'!C:E,3,FALSE)</f>
        <v>286</v>
      </c>
      <c r="O2995">
        <f t="shared" si="240"/>
        <v>0.94055944055944052</v>
      </c>
      <c r="R2995">
        <f t="shared" si="241"/>
        <v>13</v>
      </c>
      <c r="S2995">
        <f t="shared" si="238"/>
        <v>21</v>
      </c>
    </row>
    <row r="2996" spans="1:19" x14ac:dyDescent="0.3">
      <c r="A2996">
        <f t="shared" si="239"/>
        <v>2995</v>
      </c>
      <c r="B2996" t="s">
        <v>5735</v>
      </c>
      <c r="C2996" t="str">
        <f t="shared" si="237"/>
        <v>sunflower_g_2_OtherRowESA3</v>
      </c>
      <c r="D2996">
        <v>585</v>
      </c>
      <c r="E2996">
        <v>585</v>
      </c>
      <c r="F2996">
        <v>0</v>
      </c>
      <c r="G2996">
        <v>0</v>
      </c>
      <c r="H2996">
        <v>0</v>
      </c>
      <c r="I2996">
        <v>0</v>
      </c>
      <c r="J2996">
        <v>0</v>
      </c>
      <c r="K2996">
        <v>0</v>
      </c>
      <c r="L2996">
        <v>597</v>
      </c>
      <c r="M2996">
        <v>0</v>
      </c>
      <c r="N2996">
        <f>VLOOKUP(C2996,'Original PWC Results'!C:E,3,FALSE)</f>
        <v>604</v>
      </c>
      <c r="O2996">
        <f t="shared" si="240"/>
        <v>0.9685430463576159</v>
      </c>
      <c r="R2996">
        <f t="shared" si="241"/>
        <v>13</v>
      </c>
      <c r="S2996">
        <f t="shared" si="238"/>
        <v>21</v>
      </c>
    </row>
    <row r="2997" spans="1:19" x14ac:dyDescent="0.3">
      <c r="A2997">
        <f t="shared" si="239"/>
        <v>2996</v>
      </c>
      <c r="B2997" t="s">
        <v>5736</v>
      </c>
      <c r="C2997" t="str">
        <f t="shared" si="237"/>
        <v>sunflower_g_2_OtherRowESA4</v>
      </c>
      <c r="D2997">
        <v>255</v>
      </c>
      <c r="E2997">
        <v>255</v>
      </c>
      <c r="F2997">
        <v>0</v>
      </c>
      <c r="G2997">
        <v>0</v>
      </c>
      <c r="H2997">
        <v>0</v>
      </c>
      <c r="I2997">
        <v>0</v>
      </c>
      <c r="J2997">
        <v>0</v>
      </c>
      <c r="K2997">
        <v>0</v>
      </c>
      <c r="L2997">
        <v>255</v>
      </c>
      <c r="M2997">
        <v>0</v>
      </c>
      <c r="N2997">
        <f>VLOOKUP(C2997,'Original PWC Results'!C:E,3,FALSE)</f>
        <v>292</v>
      </c>
      <c r="O2997">
        <f t="shared" si="240"/>
        <v>0.87328767123287676</v>
      </c>
      <c r="R2997">
        <f t="shared" si="241"/>
        <v>13</v>
      </c>
      <c r="S2997">
        <f t="shared" si="238"/>
        <v>21</v>
      </c>
    </row>
    <row r="2998" spans="1:19" x14ac:dyDescent="0.3">
      <c r="A2998">
        <f t="shared" si="239"/>
        <v>2997</v>
      </c>
      <c r="B2998" t="s">
        <v>5737</v>
      </c>
      <c r="C2998" t="str">
        <f t="shared" si="237"/>
        <v>sunflower_g_2_OtherRowESA5</v>
      </c>
      <c r="D2998">
        <v>577</v>
      </c>
      <c r="E2998">
        <v>577</v>
      </c>
      <c r="F2998">
        <v>0</v>
      </c>
      <c r="G2998">
        <v>0</v>
      </c>
      <c r="H2998">
        <v>0</v>
      </c>
      <c r="I2998">
        <v>0</v>
      </c>
      <c r="J2998">
        <v>0</v>
      </c>
      <c r="K2998">
        <v>0</v>
      </c>
      <c r="L2998">
        <v>621</v>
      </c>
      <c r="M2998">
        <v>0</v>
      </c>
      <c r="N2998">
        <f>VLOOKUP(C2998,'Original PWC Results'!C:E,3,FALSE)</f>
        <v>661</v>
      </c>
      <c r="O2998">
        <f t="shared" si="240"/>
        <v>0.87291981845688349</v>
      </c>
      <c r="R2998">
        <f t="shared" si="241"/>
        <v>13</v>
      </c>
      <c r="S2998">
        <f t="shared" si="238"/>
        <v>21</v>
      </c>
    </row>
    <row r="2999" spans="1:19" x14ac:dyDescent="0.3">
      <c r="A2999">
        <f t="shared" si="239"/>
        <v>2998</v>
      </c>
      <c r="B2999" t="s">
        <v>5738</v>
      </c>
      <c r="C2999" t="str">
        <f t="shared" si="237"/>
        <v>sunflower_g_2_OtherRowESA6</v>
      </c>
      <c r="D2999">
        <v>282</v>
      </c>
      <c r="E2999">
        <v>282</v>
      </c>
      <c r="F2999">
        <v>0</v>
      </c>
      <c r="G2999">
        <v>0</v>
      </c>
      <c r="H2999">
        <v>0</v>
      </c>
      <c r="I2999">
        <v>0</v>
      </c>
      <c r="J2999">
        <v>0</v>
      </c>
      <c r="K2999">
        <v>0</v>
      </c>
      <c r="L2999">
        <v>289</v>
      </c>
      <c r="M2999">
        <v>0</v>
      </c>
      <c r="N2999">
        <f>VLOOKUP(C2999,'Original PWC Results'!C:E,3,FALSE)</f>
        <v>344</v>
      </c>
      <c r="O2999">
        <f t="shared" si="240"/>
        <v>0.81976744186046513</v>
      </c>
      <c r="R2999">
        <f t="shared" si="241"/>
        <v>13</v>
      </c>
      <c r="S2999">
        <f t="shared" si="238"/>
        <v>21</v>
      </c>
    </row>
    <row r="3000" spans="1:19" x14ac:dyDescent="0.3">
      <c r="A3000">
        <f t="shared" si="239"/>
        <v>2999</v>
      </c>
      <c r="B3000" t="s">
        <v>5739</v>
      </c>
      <c r="C3000" t="str">
        <f t="shared" si="237"/>
        <v>sunflower_g_2_OtherRowESA7</v>
      </c>
      <c r="D3000">
        <v>290</v>
      </c>
      <c r="E3000">
        <v>290</v>
      </c>
      <c r="F3000">
        <v>0</v>
      </c>
      <c r="G3000">
        <v>0</v>
      </c>
      <c r="H3000">
        <v>0</v>
      </c>
      <c r="I3000">
        <v>0</v>
      </c>
      <c r="J3000">
        <v>0</v>
      </c>
      <c r="K3000">
        <v>0</v>
      </c>
      <c r="L3000">
        <v>349</v>
      </c>
      <c r="M3000">
        <v>0</v>
      </c>
      <c r="N3000">
        <f>VLOOKUP(C3000,'Original PWC Results'!C:E,3,FALSE)</f>
        <v>317</v>
      </c>
      <c r="O3000">
        <f t="shared" si="240"/>
        <v>0.91482649842271291</v>
      </c>
      <c r="R3000">
        <f t="shared" si="241"/>
        <v>13</v>
      </c>
      <c r="S3000">
        <f t="shared" si="238"/>
        <v>21</v>
      </c>
    </row>
    <row r="3001" spans="1:19" x14ac:dyDescent="0.3">
      <c r="A3001">
        <f t="shared" si="239"/>
        <v>3000</v>
      </c>
      <c r="B3001" t="s">
        <v>5740</v>
      </c>
      <c r="C3001" t="str">
        <f t="shared" si="237"/>
        <v>sunflower_g_2_OtherRowESA8</v>
      </c>
      <c r="D3001">
        <v>294</v>
      </c>
      <c r="E3001">
        <v>294</v>
      </c>
      <c r="F3001">
        <v>0</v>
      </c>
      <c r="G3001">
        <v>0</v>
      </c>
      <c r="H3001">
        <v>0</v>
      </c>
      <c r="I3001">
        <v>0</v>
      </c>
      <c r="J3001">
        <v>0</v>
      </c>
      <c r="K3001">
        <v>0</v>
      </c>
      <c r="L3001">
        <v>294</v>
      </c>
      <c r="M3001">
        <v>0</v>
      </c>
      <c r="N3001">
        <f>VLOOKUP(C3001,'Original PWC Results'!C:E,3,FALSE)</f>
        <v>338</v>
      </c>
      <c r="O3001">
        <f t="shared" si="240"/>
        <v>0.86982248520710059</v>
      </c>
      <c r="R3001">
        <f t="shared" si="241"/>
        <v>13</v>
      </c>
      <c r="S3001">
        <f t="shared" si="238"/>
        <v>21</v>
      </c>
    </row>
    <row r="3002" spans="1:19" x14ac:dyDescent="0.3">
      <c r="A3002">
        <f t="shared" si="239"/>
        <v>3001</v>
      </c>
      <c r="B3002" t="s">
        <v>5741</v>
      </c>
      <c r="C3002" t="str">
        <f t="shared" si="237"/>
        <v>sunflower_g_2_OtherRowESA9</v>
      </c>
      <c r="D3002">
        <v>213</v>
      </c>
      <c r="E3002">
        <v>213</v>
      </c>
      <c r="F3002">
        <v>0</v>
      </c>
      <c r="G3002">
        <v>0</v>
      </c>
      <c r="H3002">
        <v>0</v>
      </c>
      <c r="I3002">
        <v>0</v>
      </c>
      <c r="J3002">
        <v>0</v>
      </c>
      <c r="K3002">
        <v>0</v>
      </c>
      <c r="L3002">
        <v>222</v>
      </c>
      <c r="M3002">
        <v>0</v>
      </c>
      <c r="N3002">
        <f>VLOOKUP(C3002,'Original PWC Results'!C:E,3,FALSE)</f>
        <v>242</v>
      </c>
      <c r="O3002">
        <f t="shared" si="240"/>
        <v>0.8801652892561983</v>
      </c>
      <c r="R3002">
        <f t="shared" si="241"/>
        <v>13</v>
      </c>
      <c r="S3002">
        <f t="shared" si="238"/>
        <v>21</v>
      </c>
    </row>
    <row r="3003" spans="1:19" x14ac:dyDescent="0.3">
      <c r="A3003">
        <f t="shared" si="239"/>
        <v>3002</v>
      </c>
      <c r="B3003" t="s">
        <v>5742</v>
      </c>
      <c r="C3003" t="str">
        <f t="shared" si="237"/>
        <v>sunflower_g_2_OtherRowESA10a</v>
      </c>
      <c r="D3003">
        <v>354</v>
      </c>
      <c r="E3003">
        <v>354</v>
      </c>
      <c r="F3003">
        <v>0</v>
      </c>
      <c r="G3003">
        <v>0</v>
      </c>
      <c r="H3003">
        <v>0</v>
      </c>
      <c r="I3003">
        <v>0</v>
      </c>
      <c r="J3003">
        <v>0</v>
      </c>
      <c r="K3003">
        <v>0</v>
      </c>
      <c r="L3003">
        <v>359</v>
      </c>
      <c r="M3003">
        <v>0</v>
      </c>
      <c r="N3003">
        <f>VLOOKUP(C3003,'Original PWC Results'!C:E,3,FALSE)</f>
        <v>377</v>
      </c>
      <c r="O3003">
        <f t="shared" si="240"/>
        <v>0.93899204244031831</v>
      </c>
      <c r="R3003">
        <f t="shared" si="241"/>
        <v>13</v>
      </c>
      <c r="S3003">
        <f t="shared" si="238"/>
        <v>21</v>
      </c>
    </row>
    <row r="3004" spans="1:19" x14ac:dyDescent="0.3">
      <c r="A3004">
        <f t="shared" si="239"/>
        <v>3003</v>
      </c>
      <c r="B3004" t="s">
        <v>5743</v>
      </c>
      <c r="C3004" t="str">
        <f t="shared" si="237"/>
        <v>sunflower_g_2_OtherRowESA10b</v>
      </c>
      <c r="D3004">
        <v>551</v>
      </c>
      <c r="E3004">
        <v>551</v>
      </c>
      <c r="F3004">
        <v>0</v>
      </c>
      <c r="G3004">
        <v>0</v>
      </c>
      <c r="H3004">
        <v>0</v>
      </c>
      <c r="I3004">
        <v>0</v>
      </c>
      <c r="J3004">
        <v>0</v>
      </c>
      <c r="K3004">
        <v>0</v>
      </c>
      <c r="L3004">
        <v>563</v>
      </c>
      <c r="M3004">
        <v>0</v>
      </c>
      <c r="N3004">
        <f>VLOOKUP(C3004,'Original PWC Results'!C:E,3,FALSE)</f>
        <v>571</v>
      </c>
      <c r="O3004">
        <f t="shared" si="240"/>
        <v>0.96497373029772326</v>
      </c>
      <c r="R3004">
        <f t="shared" si="241"/>
        <v>13</v>
      </c>
      <c r="S3004">
        <f t="shared" si="238"/>
        <v>21</v>
      </c>
    </row>
    <row r="3005" spans="1:19" x14ac:dyDescent="0.3">
      <c r="A3005">
        <f t="shared" si="239"/>
        <v>3004</v>
      </c>
      <c r="B3005" t="s">
        <v>5744</v>
      </c>
      <c r="C3005" t="str">
        <f t="shared" si="237"/>
        <v>sunflower_g_2_OtherRowESA11a</v>
      </c>
      <c r="D3005">
        <v>523</v>
      </c>
      <c r="E3005">
        <v>523</v>
      </c>
      <c r="F3005">
        <v>0</v>
      </c>
      <c r="G3005">
        <v>0</v>
      </c>
      <c r="H3005">
        <v>0</v>
      </c>
      <c r="I3005">
        <v>0</v>
      </c>
      <c r="J3005">
        <v>0</v>
      </c>
      <c r="K3005">
        <v>0</v>
      </c>
      <c r="L3005">
        <v>536</v>
      </c>
      <c r="M3005">
        <v>0</v>
      </c>
      <c r="N3005">
        <f>VLOOKUP(C3005,'Original PWC Results'!C:E,3,FALSE)</f>
        <v>563</v>
      </c>
      <c r="O3005">
        <f t="shared" si="240"/>
        <v>0.9289520426287744</v>
      </c>
      <c r="R3005">
        <f t="shared" si="241"/>
        <v>13</v>
      </c>
      <c r="S3005">
        <f t="shared" si="238"/>
        <v>21</v>
      </c>
    </row>
    <row r="3006" spans="1:19" x14ac:dyDescent="0.3">
      <c r="A3006">
        <f t="shared" si="239"/>
        <v>3005</v>
      </c>
      <c r="B3006" t="s">
        <v>5745</v>
      </c>
      <c r="C3006" t="str">
        <f t="shared" si="237"/>
        <v>sunflower_g_2_OtherRowESA11b</v>
      </c>
      <c r="D3006">
        <v>433</v>
      </c>
      <c r="E3006">
        <v>433</v>
      </c>
      <c r="F3006">
        <v>0</v>
      </c>
      <c r="G3006">
        <v>0</v>
      </c>
      <c r="H3006">
        <v>0</v>
      </c>
      <c r="I3006">
        <v>0</v>
      </c>
      <c r="J3006">
        <v>0</v>
      </c>
      <c r="K3006">
        <v>0</v>
      </c>
      <c r="L3006">
        <v>447</v>
      </c>
      <c r="M3006">
        <v>0</v>
      </c>
      <c r="N3006">
        <f>VLOOKUP(C3006,'Original PWC Results'!C:E,3,FALSE)</f>
        <v>471</v>
      </c>
      <c r="O3006">
        <f t="shared" si="240"/>
        <v>0.91932059447983017</v>
      </c>
      <c r="R3006">
        <f t="shared" si="241"/>
        <v>13</v>
      </c>
      <c r="S3006">
        <f t="shared" si="238"/>
        <v>21</v>
      </c>
    </row>
    <row r="3007" spans="1:19" x14ac:dyDescent="0.3">
      <c r="A3007">
        <f t="shared" si="239"/>
        <v>3006</v>
      </c>
      <c r="B3007" t="s">
        <v>5746</v>
      </c>
      <c r="C3007" t="str">
        <f t="shared" si="237"/>
        <v>sunflower_g_2_OtherRowESA12a</v>
      </c>
      <c r="D3007">
        <v>400</v>
      </c>
      <c r="E3007">
        <v>400</v>
      </c>
      <c r="F3007">
        <v>0</v>
      </c>
      <c r="G3007">
        <v>0</v>
      </c>
      <c r="H3007">
        <v>0</v>
      </c>
      <c r="I3007">
        <v>0</v>
      </c>
      <c r="J3007">
        <v>0</v>
      </c>
      <c r="K3007">
        <v>0</v>
      </c>
      <c r="L3007">
        <v>407</v>
      </c>
      <c r="M3007">
        <v>0</v>
      </c>
      <c r="N3007">
        <f>VLOOKUP(C3007,'Original PWC Results'!C:E,3,FALSE)</f>
        <v>411</v>
      </c>
      <c r="O3007">
        <f t="shared" si="240"/>
        <v>0.97323600973236013</v>
      </c>
      <c r="R3007">
        <f t="shared" si="241"/>
        <v>13</v>
      </c>
      <c r="S3007">
        <f t="shared" si="238"/>
        <v>21</v>
      </c>
    </row>
    <row r="3008" spans="1:19" x14ac:dyDescent="0.3">
      <c r="A3008">
        <f t="shared" si="239"/>
        <v>3007</v>
      </c>
      <c r="B3008" t="s">
        <v>5747</v>
      </c>
      <c r="C3008" t="str">
        <f t="shared" si="237"/>
        <v>sunflower_g_2_OtherRowESA12b</v>
      </c>
      <c r="D3008">
        <v>357</v>
      </c>
      <c r="E3008">
        <v>357</v>
      </c>
      <c r="F3008">
        <v>0</v>
      </c>
      <c r="G3008">
        <v>0</v>
      </c>
      <c r="H3008">
        <v>0</v>
      </c>
      <c r="I3008">
        <v>0</v>
      </c>
      <c r="J3008">
        <v>0</v>
      </c>
      <c r="K3008">
        <v>0</v>
      </c>
      <c r="L3008">
        <v>362</v>
      </c>
      <c r="M3008">
        <v>0</v>
      </c>
      <c r="N3008">
        <f>VLOOKUP(C3008,'Original PWC Results'!C:E,3,FALSE)</f>
        <v>400</v>
      </c>
      <c r="O3008">
        <f t="shared" si="240"/>
        <v>0.89249999999999996</v>
      </c>
      <c r="R3008">
        <f t="shared" si="241"/>
        <v>13</v>
      </c>
      <c r="S3008">
        <f t="shared" si="238"/>
        <v>21</v>
      </c>
    </row>
    <row r="3009" spans="1:19" x14ac:dyDescent="0.3">
      <c r="A3009">
        <f t="shared" si="239"/>
        <v>3008</v>
      </c>
      <c r="B3009" t="s">
        <v>5748</v>
      </c>
      <c r="C3009" t="str">
        <f t="shared" si="237"/>
        <v>sunflower_g_2_OtherRowESA13</v>
      </c>
      <c r="D3009">
        <v>644</v>
      </c>
      <c r="E3009">
        <v>644</v>
      </c>
      <c r="F3009">
        <v>0</v>
      </c>
      <c r="G3009">
        <v>0</v>
      </c>
      <c r="H3009">
        <v>0</v>
      </c>
      <c r="I3009">
        <v>0</v>
      </c>
      <c r="J3009">
        <v>0</v>
      </c>
      <c r="K3009">
        <v>0</v>
      </c>
      <c r="L3009">
        <v>647</v>
      </c>
      <c r="M3009">
        <v>0</v>
      </c>
      <c r="N3009">
        <f>VLOOKUP(C3009,'Original PWC Results'!C:E,3,FALSE)</f>
        <v>703</v>
      </c>
      <c r="O3009">
        <f t="shared" si="240"/>
        <v>0.91607396870554769</v>
      </c>
      <c r="R3009">
        <f t="shared" si="241"/>
        <v>13</v>
      </c>
      <c r="S3009">
        <f t="shared" si="238"/>
        <v>21</v>
      </c>
    </row>
    <row r="3010" spans="1:19" x14ac:dyDescent="0.3">
      <c r="A3010">
        <f t="shared" si="239"/>
        <v>3009</v>
      </c>
      <c r="B3010" t="s">
        <v>5749</v>
      </c>
      <c r="C3010" t="str">
        <f t="shared" ref="C3010:C3073" si="242">LEFT(B3010,R3010-1)&amp;RIGHT(B3010,LEN(B3010)-S3010)</f>
        <v>sunflower_g_2_OtherRowESA14</v>
      </c>
      <c r="D3010">
        <v>337</v>
      </c>
      <c r="E3010">
        <v>337</v>
      </c>
      <c r="F3010">
        <v>0</v>
      </c>
      <c r="G3010">
        <v>0</v>
      </c>
      <c r="H3010">
        <v>0</v>
      </c>
      <c r="I3010">
        <v>0</v>
      </c>
      <c r="J3010">
        <v>0</v>
      </c>
      <c r="K3010">
        <v>0</v>
      </c>
      <c r="L3010">
        <v>341</v>
      </c>
      <c r="M3010">
        <v>0</v>
      </c>
      <c r="N3010">
        <f>VLOOKUP(C3010,'Original PWC Results'!C:E,3,FALSE)</f>
        <v>366</v>
      </c>
      <c r="O3010">
        <f t="shared" si="240"/>
        <v>0.92076502732240439</v>
      </c>
      <c r="R3010">
        <f t="shared" si="241"/>
        <v>13</v>
      </c>
      <c r="S3010">
        <f t="shared" ref="S3010:S3073" si="243">SEARCH("_",B3010,SEARCH("_",B3010,R3010+1)+1)</f>
        <v>21</v>
      </c>
    </row>
    <row r="3011" spans="1:19" x14ac:dyDescent="0.3">
      <c r="A3011">
        <f t="shared" si="239"/>
        <v>3010</v>
      </c>
      <c r="B3011" t="s">
        <v>5750</v>
      </c>
      <c r="C3011" t="str">
        <f t="shared" si="242"/>
        <v>sunflower_g_2_OtherRowESA17a</v>
      </c>
      <c r="D3011">
        <v>354</v>
      </c>
      <c r="E3011">
        <v>354</v>
      </c>
      <c r="F3011">
        <v>0</v>
      </c>
      <c r="G3011">
        <v>0</v>
      </c>
      <c r="H3011">
        <v>0</v>
      </c>
      <c r="I3011">
        <v>0</v>
      </c>
      <c r="J3011">
        <v>0</v>
      </c>
      <c r="K3011">
        <v>0</v>
      </c>
      <c r="L3011">
        <v>369</v>
      </c>
      <c r="M3011">
        <v>0</v>
      </c>
      <c r="N3011">
        <f>VLOOKUP(C3011,'Original PWC Results'!C:E,3,FALSE)</f>
        <v>444</v>
      </c>
      <c r="O3011">
        <f t="shared" si="240"/>
        <v>0.79729729729729726</v>
      </c>
      <c r="R3011">
        <f t="shared" si="241"/>
        <v>13</v>
      </c>
      <c r="S3011">
        <f t="shared" si="243"/>
        <v>21</v>
      </c>
    </row>
    <row r="3012" spans="1:19" x14ac:dyDescent="0.3">
      <c r="A3012">
        <f t="shared" ref="A3012:A3075" si="244">A3011+1</f>
        <v>3011</v>
      </c>
      <c r="B3012" t="s">
        <v>5751</v>
      </c>
      <c r="C3012" t="str">
        <f t="shared" si="242"/>
        <v>sunflower_g_2_OtherRowESA17b</v>
      </c>
      <c r="D3012">
        <v>188</v>
      </c>
      <c r="E3012">
        <v>188</v>
      </c>
      <c r="F3012">
        <v>0</v>
      </c>
      <c r="G3012">
        <v>0</v>
      </c>
      <c r="H3012">
        <v>0</v>
      </c>
      <c r="I3012">
        <v>0</v>
      </c>
      <c r="J3012">
        <v>0</v>
      </c>
      <c r="K3012">
        <v>0</v>
      </c>
      <c r="L3012">
        <v>189</v>
      </c>
      <c r="M3012">
        <v>0</v>
      </c>
      <c r="N3012">
        <f>VLOOKUP(C3012,'Original PWC Results'!C:E,3,FALSE)</f>
        <v>304</v>
      </c>
      <c r="O3012">
        <f t="shared" si="240"/>
        <v>0.61842105263157898</v>
      </c>
      <c r="R3012">
        <f t="shared" si="241"/>
        <v>13</v>
      </c>
      <c r="S3012">
        <f t="shared" si="243"/>
        <v>21</v>
      </c>
    </row>
    <row r="3013" spans="1:19" x14ac:dyDescent="0.3">
      <c r="A3013">
        <f t="shared" si="244"/>
        <v>3012</v>
      </c>
      <c r="B3013" t="s">
        <v>5752</v>
      </c>
      <c r="C3013" t="str">
        <f t="shared" si="242"/>
        <v>sunflower_g_2_OtherRowESA18a</v>
      </c>
      <c r="D3013">
        <v>213</v>
      </c>
      <c r="E3013">
        <v>213</v>
      </c>
      <c r="F3013">
        <v>0</v>
      </c>
      <c r="G3013">
        <v>0</v>
      </c>
      <c r="H3013">
        <v>0</v>
      </c>
      <c r="I3013">
        <v>0</v>
      </c>
      <c r="J3013">
        <v>0</v>
      </c>
      <c r="K3013">
        <v>0</v>
      </c>
      <c r="L3013">
        <v>214</v>
      </c>
      <c r="M3013">
        <v>0</v>
      </c>
      <c r="N3013">
        <f>VLOOKUP(C3013,'Original PWC Results'!C:E,3,FALSE)</f>
        <v>293</v>
      </c>
      <c r="O3013">
        <f t="shared" si="240"/>
        <v>0.726962457337884</v>
      </c>
      <c r="R3013">
        <f t="shared" si="241"/>
        <v>13</v>
      </c>
      <c r="S3013">
        <f t="shared" si="243"/>
        <v>21</v>
      </c>
    </row>
    <row r="3014" spans="1:19" x14ac:dyDescent="0.3">
      <c r="A3014">
        <f t="shared" si="244"/>
        <v>3013</v>
      </c>
      <c r="B3014" t="s">
        <v>5753</v>
      </c>
      <c r="C3014" t="str">
        <f t="shared" si="242"/>
        <v>sunflower_g_2_OtherRowESA18b</v>
      </c>
      <c r="D3014">
        <v>260</v>
      </c>
      <c r="E3014">
        <v>260</v>
      </c>
      <c r="F3014">
        <v>0</v>
      </c>
      <c r="G3014">
        <v>0</v>
      </c>
      <c r="H3014">
        <v>0</v>
      </c>
      <c r="I3014">
        <v>0</v>
      </c>
      <c r="J3014">
        <v>0</v>
      </c>
      <c r="K3014">
        <v>0</v>
      </c>
      <c r="L3014">
        <v>262</v>
      </c>
      <c r="M3014">
        <v>0</v>
      </c>
      <c r="N3014">
        <f>VLOOKUP(C3014,'Original PWC Results'!C:E,3,FALSE)</f>
        <v>302</v>
      </c>
      <c r="O3014">
        <f t="shared" si="240"/>
        <v>0.86092715231788075</v>
      </c>
      <c r="R3014">
        <f t="shared" si="241"/>
        <v>13</v>
      </c>
      <c r="S3014">
        <f t="shared" si="243"/>
        <v>21</v>
      </c>
    </row>
    <row r="3015" spans="1:19" x14ac:dyDescent="0.3">
      <c r="A3015">
        <f t="shared" si="244"/>
        <v>3014</v>
      </c>
      <c r="B3015" t="s">
        <v>5754</v>
      </c>
      <c r="C3015" t="str">
        <f t="shared" si="242"/>
        <v>sweetpot_g_2_VegetableESA1</v>
      </c>
      <c r="D3015">
        <v>600</v>
      </c>
      <c r="E3015">
        <v>600</v>
      </c>
      <c r="F3015">
        <v>0</v>
      </c>
      <c r="G3015">
        <v>0</v>
      </c>
      <c r="H3015">
        <v>0</v>
      </c>
      <c r="I3015">
        <v>0</v>
      </c>
      <c r="J3015">
        <v>0</v>
      </c>
      <c r="K3015">
        <v>0</v>
      </c>
      <c r="L3015">
        <v>972</v>
      </c>
      <c r="M3015">
        <v>0</v>
      </c>
      <c r="N3015">
        <f>VLOOKUP(C3015,'Original PWC Results'!C:E,3,FALSE)</f>
        <v>606</v>
      </c>
      <c r="O3015">
        <f t="shared" si="240"/>
        <v>0.99009900990099009</v>
      </c>
      <c r="R3015">
        <f t="shared" si="241"/>
        <v>12</v>
      </c>
      <c r="S3015">
        <f t="shared" si="243"/>
        <v>20</v>
      </c>
    </row>
    <row r="3016" spans="1:19" x14ac:dyDescent="0.3">
      <c r="A3016">
        <f t="shared" si="244"/>
        <v>3015</v>
      </c>
      <c r="B3016" t="s">
        <v>5755</v>
      </c>
      <c r="C3016" t="str">
        <f t="shared" si="242"/>
        <v>sweetpot_g_2_VegetableESA2</v>
      </c>
      <c r="D3016">
        <v>851</v>
      </c>
      <c r="E3016">
        <v>851</v>
      </c>
      <c r="F3016">
        <v>0</v>
      </c>
      <c r="G3016">
        <v>0</v>
      </c>
      <c r="H3016">
        <v>0</v>
      </c>
      <c r="I3016">
        <v>0</v>
      </c>
      <c r="J3016">
        <v>0</v>
      </c>
      <c r="K3016">
        <v>0</v>
      </c>
      <c r="L3016">
        <v>906</v>
      </c>
      <c r="M3016">
        <v>0</v>
      </c>
      <c r="N3016">
        <f>VLOOKUP(C3016,'Original PWC Results'!C:E,3,FALSE)</f>
        <v>896</v>
      </c>
      <c r="O3016">
        <f t="shared" si="240"/>
        <v>0.9497767857142857</v>
      </c>
      <c r="R3016">
        <f t="shared" si="241"/>
        <v>12</v>
      </c>
      <c r="S3016">
        <f t="shared" si="243"/>
        <v>20</v>
      </c>
    </row>
    <row r="3017" spans="1:19" x14ac:dyDescent="0.3">
      <c r="A3017">
        <f t="shared" si="244"/>
        <v>3016</v>
      </c>
      <c r="B3017" t="s">
        <v>5756</v>
      </c>
      <c r="C3017" t="str">
        <f t="shared" si="242"/>
        <v>sweetpot_g_2_VegetableESA3</v>
      </c>
      <c r="D3017">
        <v>606</v>
      </c>
      <c r="E3017">
        <v>606</v>
      </c>
      <c r="F3017">
        <v>0</v>
      </c>
      <c r="G3017">
        <v>0</v>
      </c>
      <c r="H3017">
        <v>0</v>
      </c>
      <c r="I3017">
        <v>0</v>
      </c>
      <c r="J3017">
        <v>0</v>
      </c>
      <c r="K3017">
        <v>0</v>
      </c>
      <c r="L3017">
        <v>612</v>
      </c>
      <c r="M3017">
        <v>0</v>
      </c>
      <c r="N3017">
        <f>VLOOKUP(C3017,'Original PWC Results'!C:E,3,FALSE)</f>
        <v>618</v>
      </c>
      <c r="O3017">
        <f t="shared" si="240"/>
        <v>0.98058252427184467</v>
      </c>
      <c r="R3017">
        <f t="shared" si="241"/>
        <v>12</v>
      </c>
      <c r="S3017">
        <f t="shared" si="243"/>
        <v>20</v>
      </c>
    </row>
    <row r="3018" spans="1:19" x14ac:dyDescent="0.3">
      <c r="A3018">
        <f t="shared" si="244"/>
        <v>3017</v>
      </c>
      <c r="B3018" t="s">
        <v>5757</v>
      </c>
      <c r="C3018" t="str">
        <f t="shared" si="242"/>
        <v>sweetpot_g_2_VegetableESA4</v>
      </c>
      <c r="D3018">
        <v>664</v>
      </c>
      <c r="E3018">
        <v>664</v>
      </c>
      <c r="F3018">
        <v>0</v>
      </c>
      <c r="G3018">
        <v>0</v>
      </c>
      <c r="H3018">
        <v>0</v>
      </c>
      <c r="I3018">
        <v>0</v>
      </c>
      <c r="J3018">
        <v>0</v>
      </c>
      <c r="K3018">
        <v>0</v>
      </c>
      <c r="L3018">
        <v>664</v>
      </c>
      <c r="M3018">
        <v>0</v>
      </c>
      <c r="N3018">
        <f>VLOOKUP(C3018,'Original PWC Results'!C:E,3,FALSE)</f>
        <v>755</v>
      </c>
      <c r="O3018">
        <f t="shared" si="240"/>
        <v>0.87947019867549669</v>
      </c>
      <c r="R3018">
        <f t="shared" si="241"/>
        <v>12</v>
      </c>
      <c r="S3018">
        <f t="shared" si="243"/>
        <v>20</v>
      </c>
    </row>
    <row r="3019" spans="1:19" x14ac:dyDescent="0.3">
      <c r="A3019">
        <f t="shared" si="244"/>
        <v>3018</v>
      </c>
      <c r="B3019" t="s">
        <v>5758</v>
      </c>
      <c r="C3019" t="str">
        <f t="shared" si="242"/>
        <v>sweetpot_g_2_VegetableESA5</v>
      </c>
      <c r="D3019">
        <v>846</v>
      </c>
      <c r="E3019">
        <v>846</v>
      </c>
      <c r="F3019">
        <v>0</v>
      </c>
      <c r="G3019">
        <v>0</v>
      </c>
      <c r="H3019">
        <v>0</v>
      </c>
      <c r="I3019">
        <v>0</v>
      </c>
      <c r="J3019">
        <v>0</v>
      </c>
      <c r="K3019">
        <v>0</v>
      </c>
      <c r="L3019">
        <v>867</v>
      </c>
      <c r="M3019">
        <v>0</v>
      </c>
      <c r="N3019">
        <f>VLOOKUP(C3019,'Original PWC Results'!C:E,3,FALSE)</f>
        <v>890</v>
      </c>
      <c r="O3019">
        <f t="shared" si="240"/>
        <v>0.95056179775280902</v>
      </c>
      <c r="R3019">
        <f t="shared" si="241"/>
        <v>12</v>
      </c>
      <c r="S3019">
        <f t="shared" si="243"/>
        <v>20</v>
      </c>
    </row>
    <row r="3020" spans="1:19" x14ac:dyDescent="0.3">
      <c r="A3020">
        <f t="shared" si="244"/>
        <v>3019</v>
      </c>
      <c r="B3020" t="s">
        <v>5759</v>
      </c>
      <c r="C3020" t="str">
        <f t="shared" si="242"/>
        <v>sweetpot_g_2_VegetableESA6</v>
      </c>
      <c r="D3020">
        <v>756</v>
      </c>
      <c r="E3020">
        <v>756</v>
      </c>
      <c r="F3020">
        <v>0</v>
      </c>
      <c r="G3020">
        <v>0</v>
      </c>
      <c r="H3020">
        <v>0</v>
      </c>
      <c r="I3020">
        <v>0</v>
      </c>
      <c r="J3020">
        <v>0</v>
      </c>
      <c r="K3020">
        <v>0</v>
      </c>
      <c r="L3020">
        <v>772</v>
      </c>
      <c r="M3020">
        <v>0</v>
      </c>
      <c r="N3020">
        <f>VLOOKUP(C3020,'Original PWC Results'!C:E,3,FALSE)</f>
        <v>831</v>
      </c>
      <c r="O3020">
        <f t="shared" si="240"/>
        <v>0.90974729241877261</v>
      </c>
      <c r="R3020">
        <f t="shared" si="241"/>
        <v>12</v>
      </c>
      <c r="S3020">
        <f t="shared" si="243"/>
        <v>20</v>
      </c>
    </row>
    <row r="3021" spans="1:19" x14ac:dyDescent="0.3">
      <c r="A3021">
        <f t="shared" si="244"/>
        <v>3020</v>
      </c>
      <c r="B3021" t="s">
        <v>5760</v>
      </c>
      <c r="C3021" t="str">
        <f t="shared" si="242"/>
        <v>sweetpot_g_2_VegetableESA7</v>
      </c>
      <c r="D3021">
        <v>1080</v>
      </c>
      <c r="E3021">
        <v>1080</v>
      </c>
      <c r="F3021">
        <v>0</v>
      </c>
      <c r="G3021">
        <v>0</v>
      </c>
      <c r="H3021">
        <v>0</v>
      </c>
      <c r="I3021">
        <v>0</v>
      </c>
      <c r="J3021">
        <v>0</v>
      </c>
      <c r="K3021">
        <v>0</v>
      </c>
      <c r="L3021">
        <v>1163</v>
      </c>
      <c r="M3021">
        <v>0</v>
      </c>
      <c r="N3021">
        <f>VLOOKUP(C3021,'Original PWC Results'!C:E,3,FALSE)</f>
        <v>1130</v>
      </c>
      <c r="O3021">
        <f t="shared" si="240"/>
        <v>0.95575221238938057</v>
      </c>
      <c r="R3021">
        <f t="shared" si="241"/>
        <v>12</v>
      </c>
      <c r="S3021">
        <f t="shared" si="243"/>
        <v>20</v>
      </c>
    </row>
    <row r="3022" spans="1:19" x14ac:dyDescent="0.3">
      <c r="A3022">
        <f t="shared" si="244"/>
        <v>3021</v>
      </c>
      <c r="B3022" t="s">
        <v>5761</v>
      </c>
      <c r="C3022" t="str">
        <f t="shared" si="242"/>
        <v>sweetpot_g_2_VegetableESA8</v>
      </c>
      <c r="D3022">
        <v>462</v>
      </c>
      <c r="E3022">
        <v>462</v>
      </c>
      <c r="F3022">
        <v>0</v>
      </c>
      <c r="G3022">
        <v>0</v>
      </c>
      <c r="H3022">
        <v>0</v>
      </c>
      <c r="I3022">
        <v>0</v>
      </c>
      <c r="J3022">
        <v>0</v>
      </c>
      <c r="K3022">
        <v>0</v>
      </c>
      <c r="L3022">
        <v>463</v>
      </c>
      <c r="M3022">
        <v>0</v>
      </c>
      <c r="N3022">
        <f>VLOOKUP(C3022,'Original PWC Results'!C:E,3,FALSE)</f>
        <v>541</v>
      </c>
      <c r="O3022">
        <f t="shared" si="240"/>
        <v>0.85397412199630318</v>
      </c>
      <c r="R3022">
        <f t="shared" si="241"/>
        <v>12</v>
      </c>
      <c r="S3022">
        <f t="shared" si="243"/>
        <v>20</v>
      </c>
    </row>
    <row r="3023" spans="1:19" x14ac:dyDescent="0.3">
      <c r="A3023">
        <f t="shared" si="244"/>
        <v>3022</v>
      </c>
      <c r="B3023" t="s">
        <v>5762</v>
      </c>
      <c r="C3023" t="str">
        <f t="shared" si="242"/>
        <v>sweetpot_g_2_VegetableESA9</v>
      </c>
      <c r="D3023">
        <v>481</v>
      </c>
      <c r="E3023">
        <v>481</v>
      </c>
      <c r="F3023">
        <v>0</v>
      </c>
      <c r="G3023">
        <v>0</v>
      </c>
      <c r="H3023">
        <v>0</v>
      </c>
      <c r="I3023">
        <v>0</v>
      </c>
      <c r="J3023">
        <v>0</v>
      </c>
      <c r="K3023">
        <v>0</v>
      </c>
      <c r="L3023">
        <v>490</v>
      </c>
      <c r="M3023">
        <v>0</v>
      </c>
      <c r="N3023">
        <f>VLOOKUP(C3023,'Original PWC Results'!C:E,3,FALSE)</f>
        <v>508</v>
      </c>
      <c r="O3023">
        <f t="shared" si="240"/>
        <v>0.94685039370078738</v>
      </c>
      <c r="R3023">
        <f t="shared" si="241"/>
        <v>12</v>
      </c>
      <c r="S3023">
        <f t="shared" si="243"/>
        <v>20</v>
      </c>
    </row>
    <row r="3024" spans="1:19" x14ac:dyDescent="0.3">
      <c r="A3024">
        <f t="shared" si="244"/>
        <v>3023</v>
      </c>
      <c r="B3024" t="s">
        <v>5763</v>
      </c>
      <c r="C3024" t="str">
        <f t="shared" si="242"/>
        <v>sweetpot_g_2_VegetableESA10a</v>
      </c>
      <c r="D3024">
        <v>481</v>
      </c>
      <c r="E3024">
        <v>481</v>
      </c>
      <c r="F3024">
        <v>0</v>
      </c>
      <c r="G3024">
        <v>0</v>
      </c>
      <c r="H3024">
        <v>0</v>
      </c>
      <c r="I3024">
        <v>0</v>
      </c>
      <c r="J3024">
        <v>0</v>
      </c>
      <c r="K3024">
        <v>0</v>
      </c>
      <c r="L3024">
        <v>495</v>
      </c>
      <c r="M3024">
        <v>0</v>
      </c>
      <c r="N3024">
        <f>VLOOKUP(C3024,'Original PWC Results'!C:E,3,FALSE)</f>
        <v>498</v>
      </c>
      <c r="O3024">
        <f t="shared" si="240"/>
        <v>0.96586345381526106</v>
      </c>
      <c r="R3024">
        <f t="shared" si="241"/>
        <v>12</v>
      </c>
      <c r="S3024">
        <f t="shared" si="243"/>
        <v>20</v>
      </c>
    </row>
    <row r="3025" spans="1:19" x14ac:dyDescent="0.3">
      <c r="A3025">
        <f t="shared" si="244"/>
        <v>3024</v>
      </c>
      <c r="B3025" t="s">
        <v>5764</v>
      </c>
      <c r="C3025" t="str">
        <f t="shared" si="242"/>
        <v>sweetpot_g_2_VegetableESA10b</v>
      </c>
      <c r="D3025">
        <v>580</v>
      </c>
      <c r="E3025">
        <v>580</v>
      </c>
      <c r="F3025">
        <v>0</v>
      </c>
      <c r="G3025">
        <v>0</v>
      </c>
      <c r="H3025">
        <v>0</v>
      </c>
      <c r="I3025">
        <v>0</v>
      </c>
      <c r="J3025">
        <v>0</v>
      </c>
      <c r="K3025">
        <v>0</v>
      </c>
      <c r="L3025">
        <v>604</v>
      </c>
      <c r="M3025">
        <v>0</v>
      </c>
      <c r="N3025">
        <f>VLOOKUP(C3025,'Original PWC Results'!C:E,3,FALSE)</f>
        <v>628</v>
      </c>
      <c r="O3025">
        <f t="shared" si="240"/>
        <v>0.92356687898089174</v>
      </c>
      <c r="R3025">
        <f t="shared" si="241"/>
        <v>12</v>
      </c>
      <c r="S3025">
        <f t="shared" si="243"/>
        <v>20</v>
      </c>
    </row>
    <row r="3026" spans="1:19" x14ac:dyDescent="0.3">
      <c r="A3026">
        <f t="shared" si="244"/>
        <v>3025</v>
      </c>
      <c r="B3026" t="s">
        <v>5765</v>
      </c>
      <c r="C3026" t="str">
        <f t="shared" si="242"/>
        <v>sweetpot_g_2_VegetableESA11a</v>
      </c>
      <c r="D3026">
        <v>1323</v>
      </c>
      <c r="E3026">
        <v>1323</v>
      </c>
      <c r="F3026">
        <v>0</v>
      </c>
      <c r="G3026">
        <v>0</v>
      </c>
      <c r="H3026">
        <v>0</v>
      </c>
      <c r="I3026">
        <v>0</v>
      </c>
      <c r="J3026">
        <v>0</v>
      </c>
      <c r="K3026">
        <v>0</v>
      </c>
      <c r="L3026">
        <v>1342</v>
      </c>
      <c r="M3026">
        <v>0</v>
      </c>
      <c r="N3026">
        <f>VLOOKUP(C3026,'Original PWC Results'!C:E,3,FALSE)</f>
        <v>1335</v>
      </c>
      <c r="O3026">
        <f t="shared" si="240"/>
        <v>0.99101123595505614</v>
      </c>
      <c r="R3026">
        <f t="shared" si="241"/>
        <v>12</v>
      </c>
      <c r="S3026">
        <f t="shared" si="243"/>
        <v>20</v>
      </c>
    </row>
    <row r="3027" spans="1:19" x14ac:dyDescent="0.3">
      <c r="A3027">
        <f t="shared" si="244"/>
        <v>3026</v>
      </c>
      <c r="B3027" t="s">
        <v>5766</v>
      </c>
      <c r="C3027" t="str">
        <f t="shared" si="242"/>
        <v>sweetpot_g_2_VegetableESA11b</v>
      </c>
      <c r="D3027">
        <v>1215</v>
      </c>
      <c r="E3027">
        <v>1215</v>
      </c>
      <c r="F3027">
        <v>0</v>
      </c>
      <c r="G3027">
        <v>0</v>
      </c>
      <c r="H3027">
        <v>0</v>
      </c>
      <c r="I3027">
        <v>0</v>
      </c>
      <c r="J3027">
        <v>0</v>
      </c>
      <c r="K3027">
        <v>0</v>
      </c>
      <c r="L3027">
        <v>1226</v>
      </c>
      <c r="M3027">
        <v>0</v>
      </c>
      <c r="N3027">
        <f>VLOOKUP(C3027,'Original PWC Results'!C:E,3,FALSE)</f>
        <v>1235</v>
      </c>
      <c r="O3027">
        <f t="shared" si="240"/>
        <v>0.98380566801619429</v>
      </c>
      <c r="R3027">
        <f t="shared" si="241"/>
        <v>12</v>
      </c>
      <c r="S3027">
        <f t="shared" si="243"/>
        <v>20</v>
      </c>
    </row>
    <row r="3028" spans="1:19" x14ac:dyDescent="0.3">
      <c r="A3028">
        <f t="shared" si="244"/>
        <v>3027</v>
      </c>
      <c r="B3028" t="s">
        <v>5767</v>
      </c>
      <c r="C3028" t="str">
        <f t="shared" si="242"/>
        <v>sweetpot_g_2_VegetableESA12a</v>
      </c>
      <c r="D3028">
        <v>1271</v>
      </c>
      <c r="E3028">
        <v>1271</v>
      </c>
      <c r="F3028">
        <v>0</v>
      </c>
      <c r="G3028">
        <v>0</v>
      </c>
      <c r="H3028">
        <v>0</v>
      </c>
      <c r="I3028">
        <v>0</v>
      </c>
      <c r="J3028">
        <v>0</v>
      </c>
      <c r="K3028">
        <v>0</v>
      </c>
      <c r="L3028">
        <v>1293</v>
      </c>
      <c r="M3028">
        <v>0</v>
      </c>
      <c r="N3028">
        <f>VLOOKUP(C3028,'Original PWC Results'!C:E,3,FALSE)</f>
        <v>1301</v>
      </c>
      <c r="O3028">
        <f t="shared" si="240"/>
        <v>0.97694081475787853</v>
      </c>
      <c r="R3028">
        <f t="shared" si="241"/>
        <v>12</v>
      </c>
      <c r="S3028">
        <f t="shared" si="243"/>
        <v>20</v>
      </c>
    </row>
    <row r="3029" spans="1:19" x14ac:dyDescent="0.3">
      <c r="A3029">
        <f t="shared" si="244"/>
        <v>3028</v>
      </c>
      <c r="B3029" t="s">
        <v>5768</v>
      </c>
      <c r="C3029" t="str">
        <f t="shared" si="242"/>
        <v>sweetpot_g_2_VegetableESA12b</v>
      </c>
      <c r="D3029">
        <v>1387</v>
      </c>
      <c r="E3029">
        <v>1387</v>
      </c>
      <c r="F3029">
        <v>0</v>
      </c>
      <c r="G3029">
        <v>0</v>
      </c>
      <c r="H3029">
        <v>0</v>
      </c>
      <c r="I3029">
        <v>0</v>
      </c>
      <c r="J3029">
        <v>0</v>
      </c>
      <c r="K3029">
        <v>0</v>
      </c>
      <c r="L3029">
        <v>1411</v>
      </c>
      <c r="M3029">
        <v>0</v>
      </c>
      <c r="N3029">
        <f>VLOOKUP(C3029,'Original PWC Results'!C:E,3,FALSE)</f>
        <v>1432</v>
      </c>
      <c r="O3029">
        <f t="shared" si="240"/>
        <v>0.96857541899441346</v>
      </c>
      <c r="R3029">
        <f t="shared" si="241"/>
        <v>12</v>
      </c>
      <c r="S3029">
        <f t="shared" si="243"/>
        <v>20</v>
      </c>
    </row>
    <row r="3030" spans="1:19" x14ac:dyDescent="0.3">
      <c r="A3030">
        <f t="shared" si="244"/>
        <v>3029</v>
      </c>
      <c r="B3030" t="s">
        <v>5769</v>
      </c>
      <c r="C3030" t="str">
        <f t="shared" si="242"/>
        <v>sweetpot_g_2_VegetableESA13</v>
      </c>
      <c r="D3030">
        <v>1557</v>
      </c>
      <c r="E3030">
        <v>1557</v>
      </c>
      <c r="F3030">
        <v>0</v>
      </c>
      <c r="G3030">
        <v>0</v>
      </c>
      <c r="H3030">
        <v>0</v>
      </c>
      <c r="I3030">
        <v>0</v>
      </c>
      <c r="J3030">
        <v>0</v>
      </c>
      <c r="K3030">
        <v>0</v>
      </c>
      <c r="L3030">
        <v>1570</v>
      </c>
      <c r="M3030">
        <v>0</v>
      </c>
      <c r="N3030">
        <f>VLOOKUP(C3030,'Original PWC Results'!C:E,3,FALSE)</f>
        <v>1691</v>
      </c>
      <c r="O3030">
        <f t="shared" si="240"/>
        <v>0.9207569485511532</v>
      </c>
      <c r="R3030">
        <f t="shared" si="241"/>
        <v>12</v>
      </c>
      <c r="S3030">
        <f t="shared" si="243"/>
        <v>20</v>
      </c>
    </row>
    <row r="3031" spans="1:19" x14ac:dyDescent="0.3">
      <c r="A3031">
        <f t="shared" si="244"/>
        <v>3030</v>
      </c>
      <c r="B3031" t="s">
        <v>5770</v>
      </c>
      <c r="C3031" t="str">
        <f t="shared" si="242"/>
        <v>sweetpot_g_2_VegetableESA14</v>
      </c>
      <c r="D3031">
        <v>1131</v>
      </c>
      <c r="E3031">
        <v>1131</v>
      </c>
      <c r="F3031">
        <v>0</v>
      </c>
      <c r="G3031">
        <v>0</v>
      </c>
      <c r="H3031">
        <v>0</v>
      </c>
      <c r="I3031">
        <v>0</v>
      </c>
      <c r="J3031">
        <v>0</v>
      </c>
      <c r="K3031">
        <v>0</v>
      </c>
      <c r="L3031">
        <v>1138</v>
      </c>
      <c r="M3031">
        <v>0</v>
      </c>
      <c r="N3031">
        <f>VLOOKUP(C3031,'Original PWC Results'!C:E,3,FALSE)</f>
        <v>1167</v>
      </c>
      <c r="O3031">
        <f t="shared" si="240"/>
        <v>0.96915167095115684</v>
      </c>
      <c r="R3031">
        <f t="shared" si="241"/>
        <v>12</v>
      </c>
      <c r="S3031">
        <f t="shared" si="243"/>
        <v>20</v>
      </c>
    </row>
    <row r="3032" spans="1:19" x14ac:dyDescent="0.3">
      <c r="A3032">
        <f t="shared" si="244"/>
        <v>3031</v>
      </c>
      <c r="B3032" t="s">
        <v>5771</v>
      </c>
      <c r="C3032" t="str">
        <f t="shared" si="242"/>
        <v>sweetpot_g_2_VegetableESA15a</v>
      </c>
      <c r="D3032">
        <v>1809</v>
      </c>
      <c r="E3032">
        <v>1809</v>
      </c>
      <c r="F3032">
        <v>0</v>
      </c>
      <c r="G3032">
        <v>0</v>
      </c>
      <c r="H3032">
        <v>0</v>
      </c>
      <c r="I3032">
        <v>0</v>
      </c>
      <c r="J3032">
        <v>0</v>
      </c>
      <c r="K3032">
        <v>0</v>
      </c>
      <c r="L3032">
        <v>1828</v>
      </c>
      <c r="M3032">
        <v>0</v>
      </c>
      <c r="N3032">
        <f>VLOOKUP(C3032,'Original PWC Results'!C:E,3,FALSE)</f>
        <v>2217</v>
      </c>
      <c r="O3032">
        <f t="shared" si="240"/>
        <v>0.81596752368064951</v>
      </c>
      <c r="R3032">
        <f t="shared" si="241"/>
        <v>12</v>
      </c>
      <c r="S3032">
        <f t="shared" si="243"/>
        <v>20</v>
      </c>
    </row>
    <row r="3033" spans="1:19" x14ac:dyDescent="0.3">
      <c r="A3033">
        <f t="shared" si="244"/>
        <v>3032</v>
      </c>
      <c r="B3033" t="s">
        <v>5772</v>
      </c>
      <c r="C3033" t="str">
        <f t="shared" si="242"/>
        <v>sweetpot_g_2_VegetableESA15b</v>
      </c>
      <c r="D3033">
        <v>1896</v>
      </c>
      <c r="E3033">
        <v>1896</v>
      </c>
      <c r="F3033">
        <v>0</v>
      </c>
      <c r="G3033">
        <v>0</v>
      </c>
      <c r="H3033">
        <v>0</v>
      </c>
      <c r="I3033">
        <v>0</v>
      </c>
      <c r="J3033">
        <v>0</v>
      </c>
      <c r="K3033">
        <v>0</v>
      </c>
      <c r="L3033">
        <v>1917</v>
      </c>
      <c r="M3033">
        <v>0</v>
      </c>
      <c r="N3033">
        <f>VLOOKUP(C3033,'Original PWC Results'!C:E,3,FALSE)</f>
        <v>2555</v>
      </c>
      <c r="O3033">
        <f t="shared" si="240"/>
        <v>0.74207436399217219</v>
      </c>
      <c r="R3033">
        <f t="shared" si="241"/>
        <v>12</v>
      </c>
      <c r="S3033">
        <f t="shared" si="243"/>
        <v>20</v>
      </c>
    </row>
    <row r="3034" spans="1:19" x14ac:dyDescent="0.3">
      <c r="A3034">
        <f t="shared" si="244"/>
        <v>3033</v>
      </c>
      <c r="B3034" t="s">
        <v>5773</v>
      </c>
      <c r="C3034" t="str">
        <f t="shared" si="242"/>
        <v>sweetpot_g_2_VegetableESA16a</v>
      </c>
      <c r="D3034">
        <v>576</v>
      </c>
      <c r="E3034">
        <v>576</v>
      </c>
      <c r="F3034">
        <v>0</v>
      </c>
      <c r="G3034">
        <v>0</v>
      </c>
      <c r="H3034">
        <v>0</v>
      </c>
      <c r="I3034">
        <v>0</v>
      </c>
      <c r="J3034">
        <v>0</v>
      </c>
      <c r="K3034">
        <v>0</v>
      </c>
      <c r="L3034">
        <v>580</v>
      </c>
      <c r="M3034">
        <v>0</v>
      </c>
      <c r="N3034">
        <f>VLOOKUP(C3034,'Original PWC Results'!C:E,3,FALSE)</f>
        <v>603</v>
      </c>
      <c r="O3034">
        <f t="shared" si="240"/>
        <v>0.95522388059701491</v>
      </c>
      <c r="R3034">
        <f t="shared" si="241"/>
        <v>12</v>
      </c>
      <c r="S3034">
        <f t="shared" si="243"/>
        <v>20</v>
      </c>
    </row>
    <row r="3035" spans="1:19" x14ac:dyDescent="0.3">
      <c r="A3035">
        <f t="shared" si="244"/>
        <v>3034</v>
      </c>
      <c r="B3035" t="s">
        <v>5774</v>
      </c>
      <c r="C3035" t="str">
        <f t="shared" si="242"/>
        <v>sweetpot_g_2_VegetableESA16b</v>
      </c>
      <c r="D3035">
        <v>634</v>
      </c>
      <c r="E3035">
        <v>634</v>
      </c>
      <c r="F3035">
        <v>0</v>
      </c>
      <c r="G3035">
        <v>0</v>
      </c>
      <c r="H3035">
        <v>0</v>
      </c>
      <c r="I3035">
        <v>0</v>
      </c>
      <c r="J3035">
        <v>0</v>
      </c>
      <c r="K3035">
        <v>0</v>
      </c>
      <c r="L3035">
        <v>637</v>
      </c>
      <c r="M3035">
        <v>0</v>
      </c>
      <c r="N3035">
        <f>VLOOKUP(C3035,'Original PWC Results'!C:E,3,FALSE)</f>
        <v>652</v>
      </c>
      <c r="O3035">
        <f t="shared" si="240"/>
        <v>0.97239263803680986</v>
      </c>
      <c r="R3035">
        <f t="shared" si="241"/>
        <v>12</v>
      </c>
      <c r="S3035">
        <f t="shared" si="243"/>
        <v>20</v>
      </c>
    </row>
    <row r="3036" spans="1:19" x14ac:dyDescent="0.3">
      <c r="A3036">
        <f t="shared" si="244"/>
        <v>3035</v>
      </c>
      <c r="B3036" t="s">
        <v>5775</v>
      </c>
      <c r="C3036" t="str">
        <f t="shared" si="242"/>
        <v>sweetpot_g_2_VegetableESA17a</v>
      </c>
      <c r="D3036">
        <v>931</v>
      </c>
      <c r="E3036">
        <v>931</v>
      </c>
      <c r="F3036">
        <v>0</v>
      </c>
      <c r="G3036">
        <v>0</v>
      </c>
      <c r="H3036">
        <v>0</v>
      </c>
      <c r="I3036">
        <v>0</v>
      </c>
      <c r="J3036">
        <v>0</v>
      </c>
      <c r="K3036">
        <v>0</v>
      </c>
      <c r="L3036">
        <v>954</v>
      </c>
      <c r="M3036">
        <v>0</v>
      </c>
      <c r="N3036">
        <f>VLOOKUP(C3036,'Original PWC Results'!C:E,3,FALSE)</f>
        <v>1065</v>
      </c>
      <c r="O3036">
        <f t="shared" si="240"/>
        <v>0.87417840375586853</v>
      </c>
      <c r="R3036">
        <f t="shared" si="241"/>
        <v>12</v>
      </c>
      <c r="S3036">
        <f t="shared" si="243"/>
        <v>20</v>
      </c>
    </row>
    <row r="3037" spans="1:19" x14ac:dyDescent="0.3">
      <c r="A3037">
        <f t="shared" si="244"/>
        <v>3036</v>
      </c>
      <c r="B3037" t="s">
        <v>5776</v>
      </c>
      <c r="C3037" t="str">
        <f t="shared" si="242"/>
        <v>sweetpot_g_2_VegetableESA17b</v>
      </c>
      <c r="D3037">
        <v>992</v>
      </c>
      <c r="E3037">
        <v>992</v>
      </c>
      <c r="F3037">
        <v>0</v>
      </c>
      <c r="G3037">
        <v>0</v>
      </c>
      <c r="H3037">
        <v>0</v>
      </c>
      <c r="I3037">
        <v>0</v>
      </c>
      <c r="J3037">
        <v>0</v>
      </c>
      <c r="K3037">
        <v>0</v>
      </c>
      <c r="L3037">
        <v>1011</v>
      </c>
      <c r="M3037">
        <v>0</v>
      </c>
      <c r="N3037">
        <f>VLOOKUP(C3037,'Original PWC Results'!C:E,3,FALSE)</f>
        <v>1048</v>
      </c>
      <c r="O3037">
        <f t="shared" si="240"/>
        <v>0.94656488549618323</v>
      </c>
      <c r="R3037">
        <f t="shared" si="241"/>
        <v>12</v>
      </c>
      <c r="S3037">
        <f t="shared" si="243"/>
        <v>20</v>
      </c>
    </row>
    <row r="3038" spans="1:19" x14ac:dyDescent="0.3">
      <c r="A3038">
        <f t="shared" si="244"/>
        <v>3037</v>
      </c>
      <c r="B3038" t="s">
        <v>5777</v>
      </c>
      <c r="C3038" t="str">
        <f t="shared" si="242"/>
        <v>sweetpot_g_2_VegetableESA18a</v>
      </c>
      <c r="D3038">
        <v>906</v>
      </c>
      <c r="E3038">
        <v>906</v>
      </c>
      <c r="F3038">
        <v>0</v>
      </c>
      <c r="G3038">
        <v>0</v>
      </c>
      <c r="H3038">
        <v>0</v>
      </c>
      <c r="I3038">
        <v>0</v>
      </c>
      <c r="J3038">
        <v>0</v>
      </c>
      <c r="K3038">
        <v>0</v>
      </c>
      <c r="L3038">
        <v>913</v>
      </c>
      <c r="M3038">
        <v>0</v>
      </c>
      <c r="N3038">
        <f>VLOOKUP(C3038,'Original PWC Results'!C:E,3,FALSE)</f>
        <v>982</v>
      </c>
      <c r="O3038">
        <f t="shared" si="240"/>
        <v>0.92260692464358451</v>
      </c>
      <c r="R3038">
        <f t="shared" si="241"/>
        <v>12</v>
      </c>
      <c r="S3038">
        <f t="shared" si="243"/>
        <v>20</v>
      </c>
    </row>
    <row r="3039" spans="1:19" x14ac:dyDescent="0.3">
      <c r="A3039">
        <f t="shared" si="244"/>
        <v>3038</v>
      </c>
      <c r="B3039" t="s">
        <v>5778</v>
      </c>
      <c r="C3039" t="str">
        <f t="shared" si="242"/>
        <v>sweetpot_g_2_VegetableESA18b</v>
      </c>
      <c r="D3039">
        <v>877</v>
      </c>
      <c r="E3039">
        <v>877</v>
      </c>
      <c r="F3039">
        <v>0</v>
      </c>
      <c r="G3039">
        <v>0</v>
      </c>
      <c r="H3039">
        <v>0</v>
      </c>
      <c r="I3039">
        <v>0</v>
      </c>
      <c r="J3039">
        <v>0</v>
      </c>
      <c r="K3039">
        <v>0</v>
      </c>
      <c r="L3039">
        <v>883</v>
      </c>
      <c r="M3039">
        <v>0</v>
      </c>
      <c r="N3039">
        <f>VLOOKUP(C3039,'Original PWC Results'!C:E,3,FALSE)</f>
        <v>1024</v>
      </c>
      <c r="O3039">
        <f t="shared" si="240"/>
        <v>0.8564453125</v>
      </c>
      <c r="R3039">
        <f t="shared" si="241"/>
        <v>12</v>
      </c>
      <c r="S3039">
        <f t="shared" si="243"/>
        <v>20</v>
      </c>
    </row>
    <row r="3040" spans="1:19" x14ac:dyDescent="0.3">
      <c r="A3040">
        <f t="shared" si="244"/>
        <v>3039</v>
      </c>
      <c r="B3040" t="s">
        <v>5779</v>
      </c>
      <c r="C3040" t="str">
        <f t="shared" si="242"/>
        <v>sweetpot_g_2_VegetableESA19a</v>
      </c>
      <c r="D3040">
        <v>621</v>
      </c>
      <c r="E3040">
        <v>621</v>
      </c>
      <c r="F3040">
        <v>0</v>
      </c>
      <c r="G3040">
        <v>0</v>
      </c>
      <c r="H3040">
        <v>0</v>
      </c>
      <c r="I3040">
        <v>0</v>
      </c>
      <c r="J3040">
        <v>0</v>
      </c>
      <c r="K3040">
        <v>0</v>
      </c>
      <c r="L3040">
        <v>627</v>
      </c>
      <c r="M3040">
        <v>0</v>
      </c>
      <c r="N3040">
        <f>VLOOKUP(C3040,'Original PWC Results'!C:E,3,FALSE)</f>
        <v>667</v>
      </c>
      <c r="O3040">
        <f t="shared" si="240"/>
        <v>0.93103448275862066</v>
      </c>
      <c r="R3040">
        <f t="shared" si="241"/>
        <v>12</v>
      </c>
      <c r="S3040">
        <f t="shared" si="243"/>
        <v>20</v>
      </c>
    </row>
    <row r="3041" spans="1:19" x14ac:dyDescent="0.3">
      <c r="A3041">
        <f t="shared" si="244"/>
        <v>3040</v>
      </c>
      <c r="B3041" t="s">
        <v>5780</v>
      </c>
      <c r="C3041" t="str">
        <f t="shared" si="242"/>
        <v>sweetpot_g_2_VegetableESA19a</v>
      </c>
      <c r="D3041">
        <v>621</v>
      </c>
      <c r="E3041">
        <v>621</v>
      </c>
      <c r="F3041">
        <v>0</v>
      </c>
      <c r="G3041">
        <v>0</v>
      </c>
      <c r="H3041">
        <v>0</v>
      </c>
      <c r="I3041">
        <v>0</v>
      </c>
      <c r="J3041">
        <v>0</v>
      </c>
      <c r="K3041">
        <v>0</v>
      </c>
      <c r="L3041">
        <v>627</v>
      </c>
      <c r="M3041">
        <v>0</v>
      </c>
      <c r="N3041">
        <f>VLOOKUP(C3041,'Original PWC Results'!C:E,3,FALSE)</f>
        <v>667</v>
      </c>
      <c r="O3041">
        <f t="shared" si="240"/>
        <v>0.93103448275862066</v>
      </c>
      <c r="R3041">
        <f t="shared" si="241"/>
        <v>12</v>
      </c>
      <c r="S3041">
        <f t="shared" si="243"/>
        <v>20</v>
      </c>
    </row>
    <row r="3042" spans="1:19" x14ac:dyDescent="0.3">
      <c r="A3042">
        <f t="shared" si="244"/>
        <v>3041</v>
      </c>
      <c r="B3042" t="s">
        <v>5781</v>
      </c>
      <c r="C3042" t="str">
        <f t="shared" si="242"/>
        <v>sweetpot_g_2_VegetableESA20a</v>
      </c>
      <c r="D3042">
        <v>608</v>
      </c>
      <c r="E3042">
        <v>608</v>
      </c>
      <c r="F3042">
        <v>0</v>
      </c>
      <c r="G3042">
        <v>0</v>
      </c>
      <c r="H3042">
        <v>0</v>
      </c>
      <c r="I3042">
        <v>0</v>
      </c>
      <c r="J3042">
        <v>0</v>
      </c>
      <c r="K3042">
        <v>0</v>
      </c>
      <c r="L3042">
        <v>609</v>
      </c>
      <c r="M3042">
        <v>0</v>
      </c>
      <c r="N3042">
        <f>VLOOKUP(C3042,'Original PWC Results'!C:E,3,FALSE)</f>
        <v>763</v>
      </c>
      <c r="O3042">
        <f t="shared" si="240"/>
        <v>0.79685452162516379</v>
      </c>
      <c r="R3042">
        <f t="shared" si="241"/>
        <v>12</v>
      </c>
      <c r="S3042">
        <f t="shared" si="243"/>
        <v>20</v>
      </c>
    </row>
    <row r="3043" spans="1:19" x14ac:dyDescent="0.3">
      <c r="A3043">
        <f t="shared" si="244"/>
        <v>3042</v>
      </c>
      <c r="B3043" t="s">
        <v>5782</v>
      </c>
      <c r="C3043" t="str">
        <f t="shared" si="242"/>
        <v>sweetpot_g_2_VegetableESA20b</v>
      </c>
      <c r="D3043">
        <v>1061</v>
      </c>
      <c r="E3043">
        <v>1061</v>
      </c>
      <c r="F3043">
        <v>0</v>
      </c>
      <c r="G3043">
        <v>0</v>
      </c>
      <c r="H3043">
        <v>0</v>
      </c>
      <c r="I3043">
        <v>0</v>
      </c>
      <c r="J3043">
        <v>0</v>
      </c>
      <c r="K3043">
        <v>0</v>
      </c>
      <c r="L3043">
        <v>1062</v>
      </c>
      <c r="M3043">
        <v>0</v>
      </c>
      <c r="N3043">
        <f>VLOOKUP(C3043,'Original PWC Results'!C:E,3,FALSE)</f>
        <v>1381</v>
      </c>
      <c r="O3043">
        <f t="shared" si="240"/>
        <v>0.76828385228095586</v>
      </c>
      <c r="R3043">
        <f t="shared" si="241"/>
        <v>12</v>
      </c>
      <c r="S3043">
        <f t="shared" si="243"/>
        <v>20</v>
      </c>
    </row>
    <row r="3044" spans="1:19" x14ac:dyDescent="0.3">
      <c r="A3044">
        <f t="shared" si="244"/>
        <v>3043</v>
      </c>
      <c r="B3044" t="s">
        <v>5783</v>
      </c>
      <c r="C3044" t="str">
        <f t="shared" si="242"/>
        <v>sweetpot_g_2_VegetableESA21</v>
      </c>
      <c r="D3044">
        <v>1048</v>
      </c>
      <c r="E3044">
        <v>1048</v>
      </c>
      <c r="F3044">
        <v>0</v>
      </c>
      <c r="G3044">
        <v>0</v>
      </c>
      <c r="H3044">
        <v>0</v>
      </c>
      <c r="I3044">
        <v>0</v>
      </c>
      <c r="J3044">
        <v>0</v>
      </c>
      <c r="K3044">
        <v>0</v>
      </c>
      <c r="L3044">
        <v>1049</v>
      </c>
      <c r="M3044">
        <v>0</v>
      </c>
      <c r="N3044">
        <f>VLOOKUP(C3044,'Original PWC Results'!C:E,3,FALSE)</f>
        <v>1303</v>
      </c>
      <c r="O3044">
        <f t="shared" si="240"/>
        <v>0.80429777436684569</v>
      </c>
      <c r="R3044">
        <f t="shared" si="241"/>
        <v>12</v>
      </c>
      <c r="S3044">
        <f t="shared" si="243"/>
        <v>20</v>
      </c>
    </row>
    <row r="3045" spans="1:19" x14ac:dyDescent="0.3">
      <c r="A3045">
        <f t="shared" si="244"/>
        <v>3044</v>
      </c>
      <c r="B3045" t="s">
        <v>5784</v>
      </c>
      <c r="C3045" t="str">
        <f t="shared" si="242"/>
        <v>ticks_g_2_NSLandcoverESA1</v>
      </c>
      <c r="D3045">
        <v>212</v>
      </c>
      <c r="E3045">
        <v>212</v>
      </c>
      <c r="F3045">
        <v>0</v>
      </c>
      <c r="G3045">
        <v>0</v>
      </c>
      <c r="H3045">
        <v>0</v>
      </c>
      <c r="I3045">
        <v>0</v>
      </c>
      <c r="J3045">
        <v>0</v>
      </c>
      <c r="K3045">
        <v>0</v>
      </c>
      <c r="L3045">
        <v>216</v>
      </c>
      <c r="M3045">
        <v>0</v>
      </c>
      <c r="N3045">
        <f>VLOOKUP(C3045,'Original PWC Results'!C:E,3,FALSE)</f>
        <v>220</v>
      </c>
      <c r="O3045">
        <f t="shared" si="240"/>
        <v>0.96363636363636362</v>
      </c>
      <c r="R3045">
        <f t="shared" si="241"/>
        <v>9</v>
      </c>
      <c r="S3045">
        <f t="shared" si="243"/>
        <v>17</v>
      </c>
    </row>
    <row r="3046" spans="1:19" x14ac:dyDescent="0.3">
      <c r="A3046">
        <f t="shared" si="244"/>
        <v>3045</v>
      </c>
      <c r="B3046" t="s">
        <v>5785</v>
      </c>
      <c r="C3046" t="str">
        <f t="shared" si="242"/>
        <v>ticks_g_2_NSLandcoverESA2</v>
      </c>
      <c r="D3046">
        <v>362</v>
      </c>
      <c r="E3046">
        <v>362</v>
      </c>
      <c r="F3046">
        <v>0</v>
      </c>
      <c r="G3046">
        <v>0</v>
      </c>
      <c r="H3046">
        <v>0</v>
      </c>
      <c r="I3046">
        <v>0</v>
      </c>
      <c r="J3046">
        <v>0</v>
      </c>
      <c r="K3046">
        <v>0</v>
      </c>
      <c r="L3046">
        <v>364</v>
      </c>
      <c r="M3046">
        <v>0</v>
      </c>
      <c r="N3046">
        <f>VLOOKUP(C3046,'Original PWC Results'!C:E,3,FALSE)</f>
        <v>396</v>
      </c>
      <c r="O3046">
        <f t="shared" si="240"/>
        <v>0.91414141414141414</v>
      </c>
      <c r="R3046">
        <f t="shared" si="241"/>
        <v>9</v>
      </c>
      <c r="S3046">
        <f t="shared" si="243"/>
        <v>17</v>
      </c>
    </row>
    <row r="3047" spans="1:19" x14ac:dyDescent="0.3">
      <c r="A3047">
        <f t="shared" si="244"/>
        <v>3046</v>
      </c>
      <c r="B3047" t="s">
        <v>5786</v>
      </c>
      <c r="C3047" t="str">
        <f t="shared" si="242"/>
        <v>ticks_g_2_NSLandcoverESA3</v>
      </c>
      <c r="D3047">
        <v>267</v>
      </c>
      <c r="E3047">
        <v>267</v>
      </c>
      <c r="F3047">
        <v>0</v>
      </c>
      <c r="G3047">
        <v>0</v>
      </c>
      <c r="H3047">
        <v>0</v>
      </c>
      <c r="I3047">
        <v>0</v>
      </c>
      <c r="J3047">
        <v>0</v>
      </c>
      <c r="K3047">
        <v>0</v>
      </c>
      <c r="L3047">
        <v>268</v>
      </c>
      <c r="M3047">
        <v>0</v>
      </c>
      <c r="N3047">
        <f>VLOOKUP(C3047,'Original PWC Results'!C:E,3,FALSE)</f>
        <v>270</v>
      </c>
      <c r="O3047">
        <f t="shared" si="240"/>
        <v>0.98888888888888893</v>
      </c>
      <c r="R3047">
        <f t="shared" si="241"/>
        <v>9</v>
      </c>
      <c r="S3047">
        <f t="shared" si="243"/>
        <v>17</v>
      </c>
    </row>
    <row r="3048" spans="1:19" x14ac:dyDescent="0.3">
      <c r="A3048">
        <f t="shared" si="244"/>
        <v>3047</v>
      </c>
      <c r="B3048" t="s">
        <v>5787</v>
      </c>
      <c r="C3048" t="str">
        <f t="shared" si="242"/>
        <v>ticks_g_2_NSLandcoverESA4</v>
      </c>
      <c r="D3048">
        <v>206</v>
      </c>
      <c r="E3048">
        <v>206</v>
      </c>
      <c r="F3048">
        <v>0</v>
      </c>
      <c r="G3048">
        <v>0</v>
      </c>
      <c r="H3048">
        <v>0</v>
      </c>
      <c r="I3048">
        <v>0</v>
      </c>
      <c r="J3048">
        <v>0</v>
      </c>
      <c r="K3048">
        <v>0</v>
      </c>
      <c r="L3048">
        <v>212</v>
      </c>
      <c r="M3048">
        <v>0</v>
      </c>
      <c r="N3048">
        <f>VLOOKUP(C3048,'Original PWC Results'!C:E,3,FALSE)</f>
        <v>215</v>
      </c>
      <c r="O3048">
        <f t="shared" si="240"/>
        <v>0.95813953488372094</v>
      </c>
      <c r="R3048">
        <f t="shared" si="241"/>
        <v>9</v>
      </c>
      <c r="S3048">
        <f t="shared" si="243"/>
        <v>17</v>
      </c>
    </row>
    <row r="3049" spans="1:19" x14ac:dyDescent="0.3">
      <c r="A3049">
        <f t="shared" si="244"/>
        <v>3048</v>
      </c>
      <c r="B3049" t="s">
        <v>5788</v>
      </c>
      <c r="C3049" t="str">
        <f t="shared" si="242"/>
        <v>ticks_g_2_NSLandcoverESA5</v>
      </c>
      <c r="D3049">
        <v>437</v>
      </c>
      <c r="E3049">
        <v>437</v>
      </c>
      <c r="F3049">
        <v>0</v>
      </c>
      <c r="G3049">
        <v>0</v>
      </c>
      <c r="H3049">
        <v>0</v>
      </c>
      <c r="I3049">
        <v>0</v>
      </c>
      <c r="J3049">
        <v>0</v>
      </c>
      <c r="K3049">
        <v>0</v>
      </c>
      <c r="L3049">
        <v>440</v>
      </c>
      <c r="M3049">
        <v>0</v>
      </c>
      <c r="N3049">
        <f>VLOOKUP(C3049,'Original PWC Results'!C:E,3,FALSE)</f>
        <v>419</v>
      </c>
      <c r="O3049">
        <f t="shared" si="240"/>
        <v>1.0429594272076372</v>
      </c>
      <c r="R3049">
        <f t="shared" si="241"/>
        <v>9</v>
      </c>
      <c r="S3049">
        <f t="shared" si="243"/>
        <v>17</v>
      </c>
    </row>
    <row r="3050" spans="1:19" x14ac:dyDescent="0.3">
      <c r="A3050">
        <f t="shared" si="244"/>
        <v>3049</v>
      </c>
      <c r="B3050" t="s">
        <v>5789</v>
      </c>
      <c r="C3050" t="str">
        <f t="shared" si="242"/>
        <v>ticks_g_2_NSLandcoverESA6</v>
      </c>
      <c r="D3050">
        <v>418</v>
      </c>
      <c r="E3050">
        <v>418</v>
      </c>
      <c r="F3050">
        <v>0</v>
      </c>
      <c r="G3050">
        <v>0</v>
      </c>
      <c r="H3050">
        <v>0</v>
      </c>
      <c r="I3050">
        <v>0</v>
      </c>
      <c r="J3050">
        <v>0</v>
      </c>
      <c r="K3050">
        <v>0</v>
      </c>
      <c r="L3050">
        <v>421</v>
      </c>
      <c r="M3050">
        <v>0</v>
      </c>
      <c r="N3050">
        <f>VLOOKUP(C3050,'Original PWC Results'!C:E,3,FALSE)</f>
        <v>436</v>
      </c>
      <c r="O3050">
        <f t="shared" ref="O3050:O3113" si="245">E3050/N3050</f>
        <v>0.95871559633027525</v>
      </c>
      <c r="R3050">
        <f t="shared" ref="R3050:R3116" si="246">SEARCH("run",B3050)</f>
        <v>9</v>
      </c>
      <c r="S3050">
        <f t="shared" si="243"/>
        <v>17</v>
      </c>
    </row>
    <row r="3051" spans="1:19" x14ac:dyDescent="0.3">
      <c r="A3051">
        <f t="shared" si="244"/>
        <v>3050</v>
      </c>
      <c r="B3051" t="s">
        <v>5790</v>
      </c>
      <c r="C3051" t="str">
        <f t="shared" si="242"/>
        <v>ticks_g_2_NSLandcoverESA7</v>
      </c>
      <c r="D3051">
        <v>340</v>
      </c>
      <c r="E3051">
        <v>340</v>
      </c>
      <c r="F3051">
        <v>0</v>
      </c>
      <c r="G3051">
        <v>0</v>
      </c>
      <c r="H3051">
        <v>0</v>
      </c>
      <c r="I3051">
        <v>0</v>
      </c>
      <c r="J3051">
        <v>0</v>
      </c>
      <c r="K3051">
        <v>0</v>
      </c>
      <c r="L3051">
        <v>343</v>
      </c>
      <c r="M3051">
        <v>0</v>
      </c>
      <c r="N3051">
        <f>VLOOKUP(C3051,'Original PWC Results'!C:E,3,FALSE)</f>
        <v>342</v>
      </c>
      <c r="O3051">
        <f t="shared" si="245"/>
        <v>0.99415204678362568</v>
      </c>
      <c r="R3051">
        <f t="shared" si="246"/>
        <v>9</v>
      </c>
      <c r="S3051">
        <f t="shared" si="243"/>
        <v>17</v>
      </c>
    </row>
    <row r="3052" spans="1:19" x14ac:dyDescent="0.3">
      <c r="A3052">
        <f t="shared" si="244"/>
        <v>3051</v>
      </c>
      <c r="B3052" t="s">
        <v>5791</v>
      </c>
      <c r="C3052" t="str">
        <f t="shared" si="242"/>
        <v>ticks_g_2_NSLandcoverESA8</v>
      </c>
      <c r="D3052">
        <v>268</v>
      </c>
      <c r="E3052">
        <v>268</v>
      </c>
      <c r="F3052">
        <v>0</v>
      </c>
      <c r="G3052">
        <v>0</v>
      </c>
      <c r="H3052">
        <v>0</v>
      </c>
      <c r="I3052">
        <v>0</v>
      </c>
      <c r="J3052">
        <v>0</v>
      </c>
      <c r="K3052">
        <v>0</v>
      </c>
      <c r="L3052">
        <v>271</v>
      </c>
      <c r="M3052">
        <v>0</v>
      </c>
      <c r="N3052">
        <f>VLOOKUP(C3052,'Original PWC Results'!C:E,3,FALSE)</f>
        <v>273</v>
      </c>
      <c r="O3052">
        <f t="shared" si="245"/>
        <v>0.98168498168498164</v>
      </c>
      <c r="R3052">
        <f t="shared" si="246"/>
        <v>9</v>
      </c>
      <c r="S3052">
        <f t="shared" si="243"/>
        <v>17</v>
      </c>
    </row>
    <row r="3053" spans="1:19" x14ac:dyDescent="0.3">
      <c r="A3053">
        <f t="shared" si="244"/>
        <v>3052</v>
      </c>
      <c r="B3053" t="s">
        <v>5792</v>
      </c>
      <c r="C3053" t="str">
        <f t="shared" si="242"/>
        <v>ticks_g_2_NSLandcoverESA9</v>
      </c>
      <c r="D3053">
        <v>210</v>
      </c>
      <c r="E3053">
        <v>210</v>
      </c>
      <c r="F3053">
        <v>0</v>
      </c>
      <c r="G3053">
        <v>0</v>
      </c>
      <c r="H3053">
        <v>0</v>
      </c>
      <c r="I3053">
        <v>0</v>
      </c>
      <c r="J3053">
        <v>0</v>
      </c>
      <c r="K3053">
        <v>0</v>
      </c>
      <c r="L3053">
        <v>216</v>
      </c>
      <c r="M3053">
        <v>0</v>
      </c>
      <c r="N3053">
        <f>VLOOKUP(C3053,'Original PWC Results'!C:E,3,FALSE)</f>
        <v>215</v>
      </c>
      <c r="O3053">
        <f t="shared" si="245"/>
        <v>0.97674418604651159</v>
      </c>
      <c r="R3053">
        <f t="shared" si="246"/>
        <v>9</v>
      </c>
      <c r="S3053">
        <f t="shared" si="243"/>
        <v>17</v>
      </c>
    </row>
    <row r="3054" spans="1:19" x14ac:dyDescent="0.3">
      <c r="A3054">
        <f t="shared" si="244"/>
        <v>3053</v>
      </c>
      <c r="B3054" t="s">
        <v>5793</v>
      </c>
      <c r="C3054" t="str">
        <f t="shared" si="242"/>
        <v>ticks_g_2_NSLandcoverESA10a</v>
      </c>
      <c r="D3054">
        <v>363</v>
      </c>
      <c r="E3054">
        <v>363</v>
      </c>
      <c r="F3054">
        <v>0</v>
      </c>
      <c r="G3054">
        <v>0</v>
      </c>
      <c r="H3054">
        <v>0</v>
      </c>
      <c r="I3054">
        <v>0</v>
      </c>
      <c r="J3054">
        <v>0</v>
      </c>
      <c r="K3054">
        <v>0</v>
      </c>
      <c r="L3054">
        <v>365</v>
      </c>
      <c r="M3054">
        <v>0</v>
      </c>
      <c r="N3054">
        <f>VLOOKUP(C3054,'Original PWC Results'!C:E,3,FALSE)</f>
        <v>394</v>
      </c>
      <c r="O3054">
        <f t="shared" si="245"/>
        <v>0.92131979695431476</v>
      </c>
      <c r="R3054">
        <f t="shared" si="246"/>
        <v>9</v>
      </c>
      <c r="S3054">
        <f t="shared" si="243"/>
        <v>17</v>
      </c>
    </row>
    <row r="3055" spans="1:19" x14ac:dyDescent="0.3">
      <c r="A3055">
        <f t="shared" si="244"/>
        <v>3054</v>
      </c>
      <c r="B3055" t="s">
        <v>5794</v>
      </c>
      <c r="C3055" t="str">
        <f t="shared" si="242"/>
        <v>ticks_g_2_NSLandcoverESA10b</v>
      </c>
      <c r="D3055">
        <v>387</v>
      </c>
      <c r="E3055">
        <v>387</v>
      </c>
      <c r="F3055">
        <v>0</v>
      </c>
      <c r="G3055">
        <v>0</v>
      </c>
      <c r="H3055">
        <v>0</v>
      </c>
      <c r="I3055">
        <v>0</v>
      </c>
      <c r="J3055">
        <v>0</v>
      </c>
      <c r="K3055">
        <v>0</v>
      </c>
      <c r="L3055">
        <v>390</v>
      </c>
      <c r="M3055">
        <v>0</v>
      </c>
      <c r="N3055">
        <f>VLOOKUP(C3055,'Original PWC Results'!C:E,3,FALSE)</f>
        <v>422</v>
      </c>
      <c r="O3055">
        <f t="shared" si="245"/>
        <v>0.91706161137440756</v>
      </c>
      <c r="R3055">
        <f t="shared" si="246"/>
        <v>9</v>
      </c>
      <c r="S3055">
        <f t="shared" si="243"/>
        <v>17</v>
      </c>
    </row>
    <row r="3056" spans="1:19" x14ac:dyDescent="0.3">
      <c r="A3056">
        <f t="shared" si="244"/>
        <v>3055</v>
      </c>
      <c r="B3056" t="s">
        <v>5795</v>
      </c>
      <c r="C3056" t="str">
        <f t="shared" si="242"/>
        <v>ticks_g_2_NSLandcoverESA11a</v>
      </c>
      <c r="D3056">
        <v>404</v>
      </c>
      <c r="E3056">
        <v>404</v>
      </c>
      <c r="F3056">
        <v>0</v>
      </c>
      <c r="G3056">
        <v>0</v>
      </c>
      <c r="H3056">
        <v>0</v>
      </c>
      <c r="I3056">
        <v>0</v>
      </c>
      <c r="J3056">
        <v>0</v>
      </c>
      <c r="K3056">
        <v>0</v>
      </c>
      <c r="L3056">
        <v>407</v>
      </c>
      <c r="M3056">
        <v>0</v>
      </c>
      <c r="N3056">
        <f>VLOOKUP(C3056,'Original PWC Results'!C:E,3,FALSE)</f>
        <v>436</v>
      </c>
      <c r="O3056">
        <f t="shared" si="245"/>
        <v>0.92660550458715596</v>
      </c>
      <c r="R3056">
        <f t="shared" si="246"/>
        <v>9</v>
      </c>
      <c r="S3056">
        <f t="shared" si="243"/>
        <v>17</v>
      </c>
    </row>
    <row r="3057" spans="1:19" x14ac:dyDescent="0.3">
      <c r="A3057">
        <f t="shared" si="244"/>
        <v>3056</v>
      </c>
      <c r="B3057" t="s">
        <v>5796</v>
      </c>
      <c r="C3057" t="str">
        <f t="shared" si="242"/>
        <v>ticks_g_2_NSLandcoverESA11b</v>
      </c>
      <c r="D3057">
        <v>305</v>
      </c>
      <c r="E3057">
        <v>305</v>
      </c>
      <c r="F3057">
        <v>0</v>
      </c>
      <c r="G3057">
        <v>0</v>
      </c>
      <c r="H3057">
        <v>0</v>
      </c>
      <c r="I3057">
        <v>0</v>
      </c>
      <c r="J3057">
        <v>0</v>
      </c>
      <c r="K3057">
        <v>0</v>
      </c>
      <c r="L3057">
        <v>308</v>
      </c>
      <c r="M3057">
        <v>0</v>
      </c>
      <c r="N3057">
        <f>VLOOKUP(C3057,'Original PWC Results'!C:E,3,FALSE)</f>
        <v>372</v>
      </c>
      <c r="O3057">
        <f t="shared" si="245"/>
        <v>0.81989247311827962</v>
      </c>
      <c r="R3057">
        <f t="shared" si="246"/>
        <v>9</v>
      </c>
      <c r="S3057">
        <f t="shared" si="243"/>
        <v>17</v>
      </c>
    </row>
    <row r="3058" spans="1:19" x14ac:dyDescent="0.3">
      <c r="A3058">
        <f t="shared" si="244"/>
        <v>3057</v>
      </c>
      <c r="B3058" t="s">
        <v>5797</v>
      </c>
      <c r="C3058" t="str">
        <f t="shared" si="242"/>
        <v>ticks_g_2_NSLandcoverESA12a</v>
      </c>
      <c r="D3058">
        <v>260</v>
      </c>
      <c r="E3058">
        <v>260</v>
      </c>
      <c r="F3058">
        <v>0</v>
      </c>
      <c r="G3058">
        <v>0</v>
      </c>
      <c r="H3058">
        <v>0</v>
      </c>
      <c r="I3058">
        <v>0</v>
      </c>
      <c r="J3058">
        <v>0</v>
      </c>
      <c r="K3058">
        <v>0</v>
      </c>
      <c r="L3058">
        <v>261</v>
      </c>
      <c r="M3058">
        <v>0</v>
      </c>
      <c r="N3058">
        <f>VLOOKUP(C3058,'Original PWC Results'!C:E,3,FALSE)</f>
        <v>263</v>
      </c>
      <c r="O3058">
        <f t="shared" si="245"/>
        <v>0.98859315589353614</v>
      </c>
      <c r="R3058">
        <f t="shared" si="246"/>
        <v>9</v>
      </c>
      <c r="S3058">
        <f t="shared" si="243"/>
        <v>17</v>
      </c>
    </row>
    <row r="3059" spans="1:19" x14ac:dyDescent="0.3">
      <c r="A3059">
        <f t="shared" si="244"/>
        <v>3058</v>
      </c>
      <c r="B3059" t="s">
        <v>5798</v>
      </c>
      <c r="C3059" t="str">
        <f t="shared" si="242"/>
        <v>ticks_g_2_NSLandcoverESA12b</v>
      </c>
      <c r="D3059">
        <v>257</v>
      </c>
      <c r="E3059">
        <v>257</v>
      </c>
      <c r="F3059">
        <v>0</v>
      </c>
      <c r="G3059">
        <v>0</v>
      </c>
      <c r="H3059">
        <v>0</v>
      </c>
      <c r="I3059">
        <v>0</v>
      </c>
      <c r="J3059">
        <v>0</v>
      </c>
      <c r="K3059">
        <v>0</v>
      </c>
      <c r="L3059">
        <v>257</v>
      </c>
      <c r="M3059">
        <v>0</v>
      </c>
      <c r="N3059">
        <f>VLOOKUP(C3059,'Original PWC Results'!C:E,3,FALSE)</f>
        <v>266</v>
      </c>
      <c r="O3059">
        <f t="shared" si="245"/>
        <v>0.96616541353383456</v>
      </c>
      <c r="R3059">
        <f t="shared" si="246"/>
        <v>9</v>
      </c>
      <c r="S3059">
        <f t="shared" si="243"/>
        <v>17</v>
      </c>
    </row>
    <row r="3060" spans="1:19" x14ac:dyDescent="0.3">
      <c r="A3060">
        <f t="shared" si="244"/>
        <v>3059</v>
      </c>
      <c r="B3060" t="s">
        <v>5799</v>
      </c>
      <c r="C3060" t="str">
        <f t="shared" si="242"/>
        <v>ticks_g_2_NSLandcoverESA13</v>
      </c>
      <c r="D3060">
        <v>280</v>
      </c>
      <c r="E3060">
        <v>280</v>
      </c>
      <c r="F3060">
        <v>0</v>
      </c>
      <c r="G3060">
        <v>0</v>
      </c>
      <c r="H3060">
        <v>0</v>
      </c>
      <c r="I3060">
        <v>0</v>
      </c>
      <c r="J3060">
        <v>0</v>
      </c>
      <c r="K3060">
        <v>0</v>
      </c>
      <c r="L3060">
        <v>280</v>
      </c>
      <c r="M3060">
        <v>0</v>
      </c>
      <c r="N3060">
        <f>VLOOKUP(C3060,'Original PWC Results'!C:E,3,FALSE)</f>
        <v>281</v>
      </c>
      <c r="O3060">
        <f t="shared" si="245"/>
        <v>0.99644128113879005</v>
      </c>
      <c r="R3060">
        <f t="shared" si="246"/>
        <v>9</v>
      </c>
      <c r="S3060">
        <f t="shared" si="243"/>
        <v>17</v>
      </c>
    </row>
    <row r="3061" spans="1:19" x14ac:dyDescent="0.3">
      <c r="A3061">
        <f t="shared" si="244"/>
        <v>3060</v>
      </c>
      <c r="B3061" t="s">
        <v>5800</v>
      </c>
      <c r="C3061" t="str">
        <f t="shared" si="242"/>
        <v>ticks_g_2_NSLandcoverESA14</v>
      </c>
      <c r="D3061">
        <v>366</v>
      </c>
      <c r="E3061">
        <v>366</v>
      </c>
      <c r="F3061">
        <v>0</v>
      </c>
      <c r="G3061">
        <v>0</v>
      </c>
      <c r="H3061">
        <v>0</v>
      </c>
      <c r="I3061">
        <v>0</v>
      </c>
      <c r="J3061">
        <v>0</v>
      </c>
      <c r="K3061">
        <v>0</v>
      </c>
      <c r="L3061">
        <v>368</v>
      </c>
      <c r="M3061">
        <v>0</v>
      </c>
      <c r="N3061">
        <f>VLOOKUP(C3061,'Original PWC Results'!C:E,3,FALSE)</f>
        <v>438</v>
      </c>
      <c r="O3061">
        <f t="shared" si="245"/>
        <v>0.83561643835616439</v>
      </c>
      <c r="R3061">
        <f t="shared" si="246"/>
        <v>9</v>
      </c>
      <c r="S3061">
        <f t="shared" si="243"/>
        <v>17</v>
      </c>
    </row>
    <row r="3062" spans="1:19" x14ac:dyDescent="0.3">
      <c r="A3062">
        <f t="shared" si="244"/>
        <v>3061</v>
      </c>
      <c r="B3062" t="s">
        <v>5801</v>
      </c>
      <c r="C3062" t="str">
        <f t="shared" si="242"/>
        <v>ticks_g_2_NSLandcoverESA15a</v>
      </c>
      <c r="D3062">
        <v>297</v>
      </c>
      <c r="E3062">
        <v>297</v>
      </c>
      <c r="F3062">
        <v>0</v>
      </c>
      <c r="G3062">
        <v>0</v>
      </c>
      <c r="H3062">
        <v>0</v>
      </c>
      <c r="I3062">
        <v>0</v>
      </c>
      <c r="J3062">
        <v>0</v>
      </c>
      <c r="K3062">
        <v>0</v>
      </c>
      <c r="L3062">
        <v>297</v>
      </c>
      <c r="M3062">
        <v>0</v>
      </c>
      <c r="N3062">
        <f>VLOOKUP(C3062,'Original PWC Results'!C:E,3,FALSE)</f>
        <v>301</v>
      </c>
      <c r="O3062">
        <f t="shared" si="245"/>
        <v>0.98671096345514953</v>
      </c>
      <c r="R3062">
        <f t="shared" si="246"/>
        <v>9</v>
      </c>
      <c r="S3062">
        <f t="shared" si="243"/>
        <v>17</v>
      </c>
    </row>
    <row r="3063" spans="1:19" x14ac:dyDescent="0.3">
      <c r="A3063">
        <f t="shared" si="244"/>
        <v>3062</v>
      </c>
      <c r="B3063" t="s">
        <v>5802</v>
      </c>
      <c r="C3063" t="str">
        <f t="shared" si="242"/>
        <v>ticks_g_2_NSLandcoverESA15b</v>
      </c>
      <c r="D3063">
        <v>269</v>
      </c>
      <c r="E3063">
        <v>269</v>
      </c>
      <c r="F3063">
        <v>0</v>
      </c>
      <c r="G3063">
        <v>0</v>
      </c>
      <c r="H3063">
        <v>0</v>
      </c>
      <c r="I3063">
        <v>0</v>
      </c>
      <c r="J3063">
        <v>0</v>
      </c>
      <c r="K3063">
        <v>0</v>
      </c>
      <c r="L3063">
        <v>269</v>
      </c>
      <c r="M3063">
        <v>0</v>
      </c>
      <c r="N3063">
        <f>VLOOKUP(C3063,'Original PWC Results'!C:E,3,FALSE)</f>
        <v>261</v>
      </c>
      <c r="O3063">
        <f t="shared" si="245"/>
        <v>1.0306513409961686</v>
      </c>
      <c r="R3063">
        <f t="shared" si="246"/>
        <v>9</v>
      </c>
      <c r="S3063">
        <f t="shared" si="243"/>
        <v>17</v>
      </c>
    </row>
    <row r="3064" spans="1:19" x14ac:dyDescent="0.3">
      <c r="A3064">
        <f t="shared" si="244"/>
        <v>3063</v>
      </c>
      <c r="B3064" t="s">
        <v>5803</v>
      </c>
      <c r="C3064" t="str">
        <f t="shared" si="242"/>
        <v>ticks_g_2_NSLandcoverESA16a</v>
      </c>
      <c r="D3064">
        <v>262</v>
      </c>
      <c r="E3064">
        <v>262</v>
      </c>
      <c r="F3064">
        <v>0</v>
      </c>
      <c r="G3064">
        <v>0</v>
      </c>
      <c r="H3064">
        <v>0</v>
      </c>
      <c r="I3064">
        <v>0</v>
      </c>
      <c r="J3064">
        <v>0</v>
      </c>
      <c r="K3064">
        <v>0</v>
      </c>
      <c r="L3064">
        <v>270</v>
      </c>
      <c r="M3064">
        <v>0</v>
      </c>
      <c r="N3064">
        <f>VLOOKUP(C3064,'Original PWC Results'!C:E,3,FALSE)</f>
        <v>465</v>
      </c>
      <c r="O3064">
        <f t="shared" si="245"/>
        <v>0.5634408602150538</v>
      </c>
      <c r="R3064">
        <f t="shared" si="246"/>
        <v>9</v>
      </c>
      <c r="S3064">
        <f t="shared" si="243"/>
        <v>17</v>
      </c>
    </row>
    <row r="3065" spans="1:19" x14ac:dyDescent="0.3">
      <c r="A3065">
        <f t="shared" si="244"/>
        <v>3064</v>
      </c>
      <c r="B3065" t="s">
        <v>5804</v>
      </c>
      <c r="C3065" t="str">
        <f t="shared" si="242"/>
        <v>ticks_g_2_NSLandcoverESA16b</v>
      </c>
      <c r="D3065">
        <v>148</v>
      </c>
      <c r="E3065">
        <v>148</v>
      </c>
      <c r="F3065">
        <v>0</v>
      </c>
      <c r="G3065">
        <v>0</v>
      </c>
      <c r="H3065">
        <v>0</v>
      </c>
      <c r="I3065">
        <v>0</v>
      </c>
      <c r="J3065">
        <v>0</v>
      </c>
      <c r="K3065">
        <v>0</v>
      </c>
      <c r="L3065">
        <v>151</v>
      </c>
      <c r="M3065">
        <v>0</v>
      </c>
      <c r="N3065">
        <f>VLOOKUP(C3065,'Original PWC Results'!C:E,3,FALSE)</f>
        <v>440</v>
      </c>
      <c r="O3065">
        <f t="shared" si="245"/>
        <v>0.33636363636363636</v>
      </c>
      <c r="R3065">
        <f t="shared" si="246"/>
        <v>9</v>
      </c>
      <c r="S3065">
        <f t="shared" si="243"/>
        <v>17</v>
      </c>
    </row>
    <row r="3066" spans="1:19" x14ac:dyDescent="0.3">
      <c r="A3066">
        <f t="shared" si="244"/>
        <v>3065</v>
      </c>
      <c r="B3066" t="s">
        <v>5805</v>
      </c>
      <c r="C3066" t="str">
        <f t="shared" si="242"/>
        <v>ticks_g_2_NSLandcoverESA17a</v>
      </c>
      <c r="D3066">
        <v>290</v>
      </c>
      <c r="E3066">
        <v>290</v>
      </c>
      <c r="F3066">
        <v>0</v>
      </c>
      <c r="G3066">
        <v>0</v>
      </c>
      <c r="H3066">
        <v>0</v>
      </c>
      <c r="I3066">
        <v>0</v>
      </c>
      <c r="J3066">
        <v>0</v>
      </c>
      <c r="K3066">
        <v>0</v>
      </c>
      <c r="L3066">
        <v>291</v>
      </c>
      <c r="M3066">
        <v>0</v>
      </c>
      <c r="N3066">
        <f>VLOOKUP(C3066,'Original PWC Results'!C:E,3,FALSE)</f>
        <v>374</v>
      </c>
      <c r="O3066">
        <f t="shared" si="245"/>
        <v>0.77540106951871657</v>
      </c>
      <c r="R3066">
        <f t="shared" si="246"/>
        <v>9</v>
      </c>
      <c r="S3066">
        <f t="shared" si="243"/>
        <v>17</v>
      </c>
    </row>
    <row r="3067" spans="1:19" x14ac:dyDescent="0.3">
      <c r="A3067">
        <f t="shared" si="244"/>
        <v>3066</v>
      </c>
      <c r="B3067" t="s">
        <v>5806</v>
      </c>
      <c r="C3067" t="str">
        <f t="shared" si="242"/>
        <v>ticks_g_2_NSLandcoverESA17b</v>
      </c>
      <c r="D3067">
        <v>277</v>
      </c>
      <c r="E3067">
        <v>277</v>
      </c>
      <c r="F3067">
        <v>0</v>
      </c>
      <c r="G3067">
        <v>0</v>
      </c>
      <c r="H3067">
        <v>0</v>
      </c>
      <c r="I3067">
        <v>0</v>
      </c>
      <c r="J3067">
        <v>0</v>
      </c>
      <c r="K3067">
        <v>0</v>
      </c>
      <c r="L3067">
        <v>278</v>
      </c>
      <c r="M3067">
        <v>0</v>
      </c>
      <c r="N3067">
        <f>VLOOKUP(C3067,'Original PWC Results'!C:E,3,FALSE)</f>
        <v>281</v>
      </c>
      <c r="O3067">
        <f t="shared" si="245"/>
        <v>0.98576512455516019</v>
      </c>
      <c r="R3067">
        <f t="shared" si="246"/>
        <v>9</v>
      </c>
      <c r="S3067">
        <f t="shared" si="243"/>
        <v>17</v>
      </c>
    </row>
    <row r="3068" spans="1:19" x14ac:dyDescent="0.3">
      <c r="A3068">
        <f t="shared" si="244"/>
        <v>3067</v>
      </c>
      <c r="B3068" t="s">
        <v>5807</v>
      </c>
      <c r="C3068" t="str">
        <f t="shared" si="242"/>
        <v>ticks_g_2_NSLandcoverESA18a</v>
      </c>
      <c r="D3068">
        <v>397</v>
      </c>
      <c r="E3068">
        <v>397</v>
      </c>
      <c r="F3068">
        <v>0</v>
      </c>
      <c r="G3068">
        <v>0</v>
      </c>
      <c r="H3068">
        <v>0</v>
      </c>
      <c r="I3068">
        <v>0</v>
      </c>
      <c r="J3068">
        <v>0</v>
      </c>
      <c r="K3068">
        <v>0</v>
      </c>
      <c r="L3068">
        <v>406</v>
      </c>
      <c r="M3068">
        <v>0</v>
      </c>
      <c r="N3068">
        <f>VLOOKUP(C3068,'Original PWC Results'!C:E,3,FALSE)</f>
        <v>431</v>
      </c>
      <c r="O3068">
        <f t="shared" si="245"/>
        <v>0.92111368909512759</v>
      </c>
      <c r="R3068">
        <f t="shared" si="246"/>
        <v>9</v>
      </c>
      <c r="S3068">
        <f t="shared" si="243"/>
        <v>17</v>
      </c>
    </row>
    <row r="3069" spans="1:19" x14ac:dyDescent="0.3">
      <c r="A3069">
        <f t="shared" si="244"/>
        <v>3068</v>
      </c>
      <c r="B3069" t="s">
        <v>5808</v>
      </c>
      <c r="C3069" t="str">
        <f t="shared" si="242"/>
        <v>ticks_g_2_NSLandcoverESA18b</v>
      </c>
      <c r="D3069">
        <v>302</v>
      </c>
      <c r="E3069">
        <v>302</v>
      </c>
      <c r="F3069">
        <v>0</v>
      </c>
      <c r="G3069">
        <v>0</v>
      </c>
      <c r="H3069">
        <v>0</v>
      </c>
      <c r="I3069">
        <v>0</v>
      </c>
      <c r="J3069">
        <v>0</v>
      </c>
      <c r="K3069">
        <v>0</v>
      </c>
      <c r="L3069">
        <v>310</v>
      </c>
      <c r="M3069">
        <v>0</v>
      </c>
      <c r="N3069">
        <f>VLOOKUP(C3069,'Original PWC Results'!C:E,3,FALSE)</f>
        <v>455</v>
      </c>
      <c r="O3069">
        <f t="shared" si="245"/>
        <v>0.66373626373626371</v>
      </c>
      <c r="R3069">
        <f t="shared" si="246"/>
        <v>9</v>
      </c>
      <c r="S3069">
        <f t="shared" si="243"/>
        <v>17</v>
      </c>
    </row>
    <row r="3070" spans="1:19" x14ac:dyDescent="0.3">
      <c r="A3070">
        <f t="shared" si="244"/>
        <v>3069</v>
      </c>
      <c r="B3070" t="s">
        <v>5809</v>
      </c>
      <c r="C3070" t="str">
        <f t="shared" si="242"/>
        <v>ticks_g_2_NSLandcoverESA19a</v>
      </c>
      <c r="D3070">
        <v>243</v>
      </c>
      <c r="E3070">
        <v>243</v>
      </c>
      <c r="F3070">
        <v>0</v>
      </c>
      <c r="G3070">
        <v>0</v>
      </c>
      <c r="H3070">
        <v>0</v>
      </c>
      <c r="I3070">
        <v>0</v>
      </c>
      <c r="J3070">
        <v>0</v>
      </c>
      <c r="K3070">
        <v>0</v>
      </c>
      <c r="L3070">
        <v>244</v>
      </c>
      <c r="M3070">
        <v>0</v>
      </c>
      <c r="N3070">
        <f>VLOOKUP(C3070,'Original PWC Results'!C:E,3,FALSE)</f>
        <v>263</v>
      </c>
      <c r="O3070">
        <f t="shared" si="245"/>
        <v>0.92395437262357416</v>
      </c>
      <c r="R3070">
        <f t="shared" si="246"/>
        <v>9</v>
      </c>
      <c r="S3070">
        <f t="shared" si="243"/>
        <v>17</v>
      </c>
    </row>
    <row r="3071" spans="1:19" x14ac:dyDescent="0.3">
      <c r="A3071">
        <f t="shared" si="244"/>
        <v>3070</v>
      </c>
      <c r="B3071" t="s">
        <v>5810</v>
      </c>
      <c r="C3071" t="str">
        <f t="shared" si="242"/>
        <v>ticks_g_2_NSLandcoverESA19b</v>
      </c>
      <c r="D3071">
        <v>307</v>
      </c>
      <c r="E3071">
        <v>307</v>
      </c>
      <c r="F3071">
        <v>0</v>
      </c>
      <c r="G3071">
        <v>0</v>
      </c>
      <c r="H3071">
        <v>0</v>
      </c>
      <c r="I3071">
        <v>0</v>
      </c>
      <c r="J3071">
        <v>0</v>
      </c>
      <c r="K3071">
        <v>0</v>
      </c>
      <c r="L3071">
        <v>308</v>
      </c>
      <c r="M3071">
        <v>0</v>
      </c>
      <c r="N3071">
        <f>VLOOKUP(C3071,'Original PWC Results'!C:E,3,FALSE)</f>
        <v>312</v>
      </c>
      <c r="O3071">
        <f t="shared" si="245"/>
        <v>0.98397435897435892</v>
      </c>
      <c r="R3071">
        <f t="shared" si="246"/>
        <v>9</v>
      </c>
      <c r="S3071">
        <f t="shared" si="243"/>
        <v>17</v>
      </c>
    </row>
    <row r="3072" spans="1:19" x14ac:dyDescent="0.3">
      <c r="A3072">
        <f t="shared" si="244"/>
        <v>3071</v>
      </c>
      <c r="B3072" t="s">
        <v>5811</v>
      </c>
      <c r="C3072" t="str">
        <f t="shared" si="242"/>
        <v>ticks_g_2_NSLandcoverESA20a</v>
      </c>
      <c r="D3072">
        <v>264</v>
      </c>
      <c r="E3072">
        <v>264</v>
      </c>
      <c r="F3072">
        <v>0</v>
      </c>
      <c r="G3072">
        <v>0</v>
      </c>
      <c r="H3072">
        <v>0</v>
      </c>
      <c r="I3072">
        <v>0</v>
      </c>
      <c r="J3072">
        <v>0</v>
      </c>
      <c r="K3072">
        <v>0</v>
      </c>
      <c r="L3072">
        <v>265</v>
      </c>
      <c r="M3072">
        <v>0</v>
      </c>
      <c r="N3072">
        <f>VLOOKUP(C3072,'Original PWC Results'!C:E,3,FALSE)</f>
        <v>284</v>
      </c>
      <c r="O3072">
        <f t="shared" si="245"/>
        <v>0.92957746478873238</v>
      </c>
      <c r="R3072">
        <f t="shared" si="246"/>
        <v>9</v>
      </c>
      <c r="S3072">
        <f t="shared" si="243"/>
        <v>17</v>
      </c>
    </row>
    <row r="3073" spans="1:19" x14ac:dyDescent="0.3">
      <c r="A3073">
        <f t="shared" si="244"/>
        <v>3072</v>
      </c>
      <c r="B3073" t="s">
        <v>5812</v>
      </c>
      <c r="C3073" t="str">
        <f t="shared" si="242"/>
        <v>ticks_g_2_NSLandcoverESA20b</v>
      </c>
      <c r="D3073">
        <v>292</v>
      </c>
      <c r="E3073">
        <v>292</v>
      </c>
      <c r="F3073">
        <v>0</v>
      </c>
      <c r="G3073">
        <v>0</v>
      </c>
      <c r="H3073">
        <v>0</v>
      </c>
      <c r="I3073">
        <v>0</v>
      </c>
      <c r="J3073">
        <v>0</v>
      </c>
      <c r="K3073">
        <v>0</v>
      </c>
      <c r="L3073">
        <v>292</v>
      </c>
      <c r="M3073">
        <v>0</v>
      </c>
      <c r="N3073">
        <f>VLOOKUP(C3073,'Original PWC Results'!C:E,3,FALSE)</f>
        <v>310</v>
      </c>
      <c r="O3073">
        <f t="shared" si="245"/>
        <v>0.9419354838709677</v>
      </c>
      <c r="R3073">
        <f t="shared" si="246"/>
        <v>9</v>
      </c>
      <c r="S3073">
        <f t="shared" si="243"/>
        <v>17</v>
      </c>
    </row>
    <row r="3074" spans="1:19" x14ac:dyDescent="0.3">
      <c r="A3074">
        <f t="shared" si="244"/>
        <v>3073</v>
      </c>
      <c r="B3074" t="s">
        <v>5813</v>
      </c>
      <c r="C3074" t="str">
        <f t="shared" ref="C3074:C3116" si="247">LEFT(B3074,R3074-1)&amp;RIGHT(B3074,LEN(B3074)-S3074)</f>
        <v>ticks_g_2_NSLandcoverESA21</v>
      </c>
      <c r="D3074">
        <v>334</v>
      </c>
      <c r="E3074">
        <v>334</v>
      </c>
      <c r="F3074">
        <v>0</v>
      </c>
      <c r="G3074">
        <v>0</v>
      </c>
      <c r="H3074">
        <v>0</v>
      </c>
      <c r="I3074">
        <v>0</v>
      </c>
      <c r="J3074">
        <v>0</v>
      </c>
      <c r="K3074">
        <v>0</v>
      </c>
      <c r="L3074">
        <v>334</v>
      </c>
      <c r="M3074">
        <v>0</v>
      </c>
      <c r="N3074">
        <f>VLOOKUP(C3074,'Original PWC Results'!C:E,3,FALSE)</f>
        <v>337</v>
      </c>
      <c r="O3074">
        <f t="shared" si="245"/>
        <v>0.99109792284866471</v>
      </c>
      <c r="R3074">
        <f t="shared" si="246"/>
        <v>9</v>
      </c>
      <c r="S3074">
        <f t="shared" ref="S3074:S3116" si="248">SEARCH("_",B3074,SEARCH("_",B3074,R3074+1)+1)</f>
        <v>17</v>
      </c>
    </row>
    <row r="3075" spans="1:19" x14ac:dyDescent="0.3">
      <c r="A3075">
        <f t="shared" si="244"/>
        <v>3074</v>
      </c>
      <c r="B3075" t="s">
        <v>5814</v>
      </c>
      <c r="C3075" t="str">
        <f t="shared" si="247"/>
        <v>tobacco_g_2_OtherRowESA1</v>
      </c>
      <c r="D3075">
        <v>600</v>
      </c>
      <c r="E3075">
        <v>600</v>
      </c>
      <c r="F3075">
        <v>0</v>
      </c>
      <c r="G3075">
        <v>0</v>
      </c>
      <c r="H3075">
        <v>0</v>
      </c>
      <c r="I3075">
        <v>0</v>
      </c>
      <c r="J3075">
        <v>0</v>
      </c>
      <c r="K3075">
        <v>0</v>
      </c>
      <c r="L3075">
        <v>972</v>
      </c>
      <c r="M3075">
        <v>0</v>
      </c>
      <c r="N3075">
        <f>VLOOKUP(C3075,'Original PWC Results'!C:E,3,FALSE)</f>
        <v>606</v>
      </c>
      <c r="O3075">
        <f t="shared" si="245"/>
        <v>0.99009900990099009</v>
      </c>
      <c r="R3075">
        <f t="shared" si="246"/>
        <v>11</v>
      </c>
      <c r="S3075">
        <f t="shared" si="248"/>
        <v>19</v>
      </c>
    </row>
    <row r="3076" spans="1:19" x14ac:dyDescent="0.3">
      <c r="A3076">
        <f t="shared" ref="A3076:A3116" si="249">A3075+1</f>
        <v>3075</v>
      </c>
      <c r="B3076" t="s">
        <v>5815</v>
      </c>
      <c r="C3076" t="str">
        <f t="shared" si="247"/>
        <v>tobacco_g_2_OtherRowESA2</v>
      </c>
      <c r="D3076">
        <v>454</v>
      </c>
      <c r="E3076">
        <v>454</v>
      </c>
      <c r="F3076">
        <v>0</v>
      </c>
      <c r="G3076">
        <v>0</v>
      </c>
      <c r="H3076">
        <v>0</v>
      </c>
      <c r="I3076">
        <v>0</v>
      </c>
      <c r="J3076">
        <v>0</v>
      </c>
      <c r="K3076">
        <v>0</v>
      </c>
      <c r="L3076">
        <v>454</v>
      </c>
      <c r="M3076">
        <v>0</v>
      </c>
      <c r="N3076">
        <f>VLOOKUP(C3076,'Original PWC Results'!C:E,3,FALSE)</f>
        <v>573</v>
      </c>
      <c r="O3076">
        <f t="shared" si="245"/>
        <v>0.79232111692844676</v>
      </c>
      <c r="R3076">
        <f t="shared" si="246"/>
        <v>11</v>
      </c>
      <c r="S3076">
        <f t="shared" si="248"/>
        <v>19</v>
      </c>
    </row>
    <row r="3077" spans="1:19" x14ac:dyDescent="0.3">
      <c r="A3077">
        <f t="shared" si="249"/>
        <v>3076</v>
      </c>
      <c r="B3077" t="s">
        <v>5816</v>
      </c>
      <c r="C3077" t="str">
        <f t="shared" si="247"/>
        <v>tobacco_g_2_OtherRowESA3</v>
      </c>
      <c r="D3077">
        <v>1095</v>
      </c>
      <c r="E3077">
        <v>1095</v>
      </c>
      <c r="F3077">
        <v>0</v>
      </c>
      <c r="G3077">
        <v>0</v>
      </c>
      <c r="H3077">
        <v>0</v>
      </c>
      <c r="I3077">
        <v>0</v>
      </c>
      <c r="J3077">
        <v>0</v>
      </c>
      <c r="K3077">
        <v>0</v>
      </c>
      <c r="L3077">
        <v>1115</v>
      </c>
      <c r="M3077">
        <v>0</v>
      </c>
      <c r="N3077">
        <f>VLOOKUP(C3077,'Original PWC Results'!C:E,3,FALSE)</f>
        <v>1143</v>
      </c>
      <c r="O3077">
        <f t="shared" si="245"/>
        <v>0.95800524934383202</v>
      </c>
      <c r="R3077">
        <f t="shared" si="246"/>
        <v>11</v>
      </c>
      <c r="S3077">
        <f t="shared" si="248"/>
        <v>19</v>
      </c>
    </row>
    <row r="3078" spans="1:19" x14ac:dyDescent="0.3">
      <c r="A3078">
        <f t="shared" si="249"/>
        <v>3077</v>
      </c>
      <c r="B3078" t="s">
        <v>5817</v>
      </c>
      <c r="C3078" t="str">
        <f t="shared" si="247"/>
        <v>tobacco_g_2_OtherRowESA4</v>
      </c>
      <c r="D3078">
        <v>664</v>
      </c>
      <c r="E3078">
        <v>664</v>
      </c>
      <c r="F3078">
        <v>0</v>
      </c>
      <c r="G3078">
        <v>0</v>
      </c>
      <c r="H3078">
        <v>0</v>
      </c>
      <c r="I3078">
        <v>0</v>
      </c>
      <c r="J3078">
        <v>0</v>
      </c>
      <c r="K3078">
        <v>0</v>
      </c>
      <c r="L3078">
        <v>664</v>
      </c>
      <c r="M3078">
        <v>0</v>
      </c>
      <c r="N3078">
        <f>VLOOKUP(C3078,'Original PWC Results'!C:E,3,FALSE)</f>
        <v>755</v>
      </c>
      <c r="O3078">
        <f t="shared" si="245"/>
        <v>0.87947019867549669</v>
      </c>
      <c r="R3078">
        <f t="shared" si="246"/>
        <v>11</v>
      </c>
      <c r="S3078">
        <f t="shared" si="248"/>
        <v>19</v>
      </c>
    </row>
    <row r="3079" spans="1:19" x14ac:dyDescent="0.3">
      <c r="A3079">
        <f t="shared" si="249"/>
        <v>3078</v>
      </c>
      <c r="B3079" t="s">
        <v>5818</v>
      </c>
      <c r="C3079" t="str">
        <f t="shared" si="247"/>
        <v>tobacco_g_2_OtherRowESA5</v>
      </c>
      <c r="D3079">
        <v>945</v>
      </c>
      <c r="E3079">
        <v>945</v>
      </c>
      <c r="F3079">
        <v>0</v>
      </c>
      <c r="G3079">
        <v>0</v>
      </c>
      <c r="H3079">
        <v>0</v>
      </c>
      <c r="I3079">
        <v>0</v>
      </c>
      <c r="J3079">
        <v>0</v>
      </c>
      <c r="K3079">
        <v>0</v>
      </c>
      <c r="L3079">
        <v>975</v>
      </c>
      <c r="M3079">
        <v>0</v>
      </c>
      <c r="N3079">
        <f>VLOOKUP(C3079,'Original PWC Results'!C:E,3,FALSE)</f>
        <v>1120</v>
      </c>
      <c r="O3079">
        <f t="shared" si="245"/>
        <v>0.84375</v>
      </c>
      <c r="R3079">
        <f t="shared" si="246"/>
        <v>11</v>
      </c>
      <c r="S3079">
        <f t="shared" si="248"/>
        <v>19</v>
      </c>
    </row>
    <row r="3080" spans="1:19" x14ac:dyDescent="0.3">
      <c r="A3080">
        <f t="shared" si="249"/>
        <v>3079</v>
      </c>
      <c r="B3080" t="s">
        <v>5819</v>
      </c>
      <c r="C3080" t="str">
        <f t="shared" si="247"/>
        <v>tobacco_g_2_OtherRowESA6</v>
      </c>
      <c r="D3080">
        <v>690</v>
      </c>
      <c r="E3080">
        <v>690</v>
      </c>
      <c r="F3080">
        <v>0</v>
      </c>
      <c r="G3080">
        <v>0</v>
      </c>
      <c r="H3080">
        <v>0</v>
      </c>
      <c r="I3080">
        <v>0</v>
      </c>
      <c r="J3080">
        <v>0</v>
      </c>
      <c r="K3080">
        <v>0</v>
      </c>
      <c r="L3080">
        <v>702</v>
      </c>
      <c r="M3080">
        <v>0</v>
      </c>
      <c r="N3080">
        <f>VLOOKUP(C3080,'Original PWC Results'!C:E,3,FALSE)</f>
        <v>704</v>
      </c>
      <c r="O3080">
        <f t="shared" si="245"/>
        <v>0.98011363636363635</v>
      </c>
      <c r="R3080">
        <f t="shared" si="246"/>
        <v>11</v>
      </c>
      <c r="S3080">
        <f t="shared" si="248"/>
        <v>19</v>
      </c>
    </row>
    <row r="3081" spans="1:19" x14ac:dyDescent="0.3">
      <c r="A3081">
        <f t="shared" si="249"/>
        <v>3080</v>
      </c>
      <c r="B3081" t="s">
        <v>5820</v>
      </c>
      <c r="C3081" t="str">
        <f t="shared" si="247"/>
        <v>tobacco_g_2_OtherRowESA7</v>
      </c>
      <c r="D3081">
        <v>656</v>
      </c>
      <c r="E3081">
        <v>656</v>
      </c>
      <c r="F3081">
        <v>0</v>
      </c>
      <c r="G3081">
        <v>0</v>
      </c>
      <c r="H3081">
        <v>0</v>
      </c>
      <c r="I3081">
        <v>0</v>
      </c>
      <c r="J3081">
        <v>0</v>
      </c>
      <c r="K3081">
        <v>0</v>
      </c>
      <c r="L3081">
        <v>691</v>
      </c>
      <c r="M3081">
        <v>0</v>
      </c>
      <c r="N3081">
        <f>VLOOKUP(C3081,'Original PWC Results'!C:E,3,FALSE)</f>
        <v>670</v>
      </c>
      <c r="O3081">
        <f t="shared" si="245"/>
        <v>0.9791044776119403</v>
      </c>
      <c r="R3081">
        <f t="shared" si="246"/>
        <v>11</v>
      </c>
      <c r="S3081">
        <f t="shared" si="248"/>
        <v>19</v>
      </c>
    </row>
    <row r="3082" spans="1:19" x14ac:dyDescent="0.3">
      <c r="A3082">
        <f t="shared" si="249"/>
        <v>3081</v>
      </c>
      <c r="B3082" t="s">
        <v>5821</v>
      </c>
      <c r="C3082" t="str">
        <f t="shared" si="247"/>
        <v>tobacco_g_2_OtherRowESA8</v>
      </c>
      <c r="D3082">
        <v>462</v>
      </c>
      <c r="E3082">
        <v>462</v>
      </c>
      <c r="F3082">
        <v>0</v>
      </c>
      <c r="G3082">
        <v>0</v>
      </c>
      <c r="H3082">
        <v>0</v>
      </c>
      <c r="I3082">
        <v>0</v>
      </c>
      <c r="J3082">
        <v>0</v>
      </c>
      <c r="K3082">
        <v>0</v>
      </c>
      <c r="L3082">
        <v>463</v>
      </c>
      <c r="M3082">
        <v>0</v>
      </c>
      <c r="N3082">
        <f>VLOOKUP(C3082,'Original PWC Results'!C:E,3,FALSE)</f>
        <v>541</v>
      </c>
      <c r="O3082">
        <f t="shared" si="245"/>
        <v>0.85397412199630318</v>
      </c>
      <c r="R3082">
        <f t="shared" si="246"/>
        <v>11</v>
      </c>
      <c r="S3082">
        <f t="shared" si="248"/>
        <v>19</v>
      </c>
    </row>
    <row r="3083" spans="1:19" x14ac:dyDescent="0.3">
      <c r="A3083">
        <f t="shared" si="249"/>
        <v>3082</v>
      </c>
      <c r="B3083" t="s">
        <v>5822</v>
      </c>
      <c r="C3083" t="str">
        <f t="shared" si="247"/>
        <v>tobacco_g_2_OtherRowESA10a</v>
      </c>
      <c r="D3083">
        <v>654</v>
      </c>
      <c r="E3083">
        <v>654</v>
      </c>
      <c r="F3083">
        <v>0</v>
      </c>
      <c r="G3083">
        <v>0</v>
      </c>
      <c r="H3083">
        <v>0</v>
      </c>
      <c r="I3083">
        <v>0</v>
      </c>
      <c r="J3083">
        <v>0</v>
      </c>
      <c r="K3083">
        <v>0</v>
      </c>
      <c r="L3083">
        <v>659</v>
      </c>
      <c r="M3083">
        <v>0</v>
      </c>
      <c r="N3083">
        <f>VLOOKUP(C3083,'Original PWC Results'!C:E,3,FALSE)</f>
        <v>673</v>
      </c>
      <c r="O3083">
        <f t="shared" si="245"/>
        <v>0.97176820208023773</v>
      </c>
      <c r="R3083">
        <f t="shared" si="246"/>
        <v>11</v>
      </c>
      <c r="S3083">
        <f t="shared" si="248"/>
        <v>19</v>
      </c>
    </row>
    <row r="3084" spans="1:19" x14ac:dyDescent="0.3">
      <c r="A3084">
        <f t="shared" si="249"/>
        <v>3083</v>
      </c>
      <c r="B3084" t="s">
        <v>5823</v>
      </c>
      <c r="C3084" t="str">
        <f t="shared" si="247"/>
        <v>tobacco_g_2_OtherRowESA10b</v>
      </c>
      <c r="D3084">
        <v>986</v>
      </c>
      <c r="E3084">
        <v>986</v>
      </c>
      <c r="F3084">
        <v>0</v>
      </c>
      <c r="G3084">
        <v>0</v>
      </c>
      <c r="H3084">
        <v>0</v>
      </c>
      <c r="I3084">
        <v>0</v>
      </c>
      <c r="J3084">
        <v>0</v>
      </c>
      <c r="K3084">
        <v>0</v>
      </c>
      <c r="L3084">
        <v>1001</v>
      </c>
      <c r="M3084">
        <v>0</v>
      </c>
      <c r="N3084">
        <f>VLOOKUP(C3084,'Original PWC Results'!C:E,3,FALSE)</f>
        <v>1170</v>
      </c>
      <c r="O3084">
        <f t="shared" si="245"/>
        <v>0.84273504273504274</v>
      </c>
      <c r="R3084">
        <f t="shared" si="246"/>
        <v>11</v>
      </c>
      <c r="S3084">
        <f t="shared" si="248"/>
        <v>19</v>
      </c>
    </row>
    <row r="3085" spans="1:19" x14ac:dyDescent="0.3">
      <c r="A3085">
        <f t="shared" si="249"/>
        <v>3084</v>
      </c>
      <c r="B3085" t="s">
        <v>5824</v>
      </c>
      <c r="C3085" t="str">
        <f t="shared" si="247"/>
        <v>tobacco_g_2_OtherRowESA11a</v>
      </c>
      <c r="D3085">
        <v>1177</v>
      </c>
      <c r="E3085">
        <v>1177</v>
      </c>
      <c r="F3085">
        <v>0</v>
      </c>
      <c r="G3085">
        <v>0</v>
      </c>
      <c r="H3085">
        <v>0</v>
      </c>
      <c r="I3085">
        <v>0</v>
      </c>
      <c r="J3085">
        <v>0</v>
      </c>
      <c r="K3085">
        <v>0</v>
      </c>
      <c r="L3085">
        <v>1207</v>
      </c>
      <c r="M3085">
        <v>0</v>
      </c>
      <c r="N3085">
        <f>VLOOKUP(C3085,'Original PWC Results'!C:E,3,FALSE)</f>
        <v>1368</v>
      </c>
      <c r="O3085">
        <f t="shared" si="245"/>
        <v>0.86038011695906436</v>
      </c>
      <c r="R3085">
        <f t="shared" si="246"/>
        <v>11</v>
      </c>
      <c r="S3085">
        <f t="shared" si="248"/>
        <v>19</v>
      </c>
    </row>
    <row r="3086" spans="1:19" x14ac:dyDescent="0.3">
      <c r="A3086">
        <f t="shared" si="249"/>
        <v>3085</v>
      </c>
      <c r="B3086" t="s">
        <v>5825</v>
      </c>
      <c r="C3086" t="str">
        <f t="shared" si="247"/>
        <v>tobacco_g_2_OtherRowESA11b</v>
      </c>
      <c r="D3086">
        <v>825</v>
      </c>
      <c r="E3086">
        <v>825</v>
      </c>
      <c r="F3086">
        <v>0</v>
      </c>
      <c r="G3086">
        <v>0</v>
      </c>
      <c r="H3086">
        <v>0</v>
      </c>
      <c r="I3086">
        <v>0</v>
      </c>
      <c r="J3086">
        <v>0</v>
      </c>
      <c r="K3086">
        <v>0</v>
      </c>
      <c r="L3086">
        <v>837</v>
      </c>
      <c r="M3086">
        <v>0</v>
      </c>
      <c r="N3086">
        <f>VLOOKUP(C3086,'Original PWC Results'!C:E,3,FALSE)</f>
        <v>841</v>
      </c>
      <c r="O3086">
        <f t="shared" si="245"/>
        <v>0.98097502972651607</v>
      </c>
      <c r="R3086">
        <f t="shared" si="246"/>
        <v>11</v>
      </c>
      <c r="S3086">
        <f t="shared" si="248"/>
        <v>19</v>
      </c>
    </row>
    <row r="3087" spans="1:19" x14ac:dyDescent="0.3">
      <c r="A3087">
        <f t="shared" si="249"/>
        <v>3086</v>
      </c>
      <c r="B3087" t="s">
        <v>5826</v>
      </c>
      <c r="C3087" t="str">
        <f t="shared" si="247"/>
        <v>tree_nuts_g_2_OrchardESA1</v>
      </c>
      <c r="D3087">
        <v>1012</v>
      </c>
      <c r="E3087">
        <v>1012</v>
      </c>
      <c r="F3087">
        <v>0</v>
      </c>
      <c r="G3087">
        <v>0</v>
      </c>
      <c r="H3087">
        <v>0</v>
      </c>
      <c r="I3087">
        <v>0</v>
      </c>
      <c r="J3087">
        <v>0</v>
      </c>
      <c r="K3087">
        <v>0</v>
      </c>
      <c r="L3087">
        <v>1037</v>
      </c>
      <c r="M3087">
        <v>0</v>
      </c>
      <c r="N3087">
        <f>VLOOKUP(C3087,'Original PWC Results'!C:E,3,FALSE)</f>
        <v>1314</v>
      </c>
      <c r="O3087">
        <f t="shared" si="245"/>
        <v>0.77016742770167423</v>
      </c>
      <c r="R3087">
        <f t="shared" si="246"/>
        <v>13</v>
      </c>
      <c r="S3087">
        <f t="shared" si="248"/>
        <v>21</v>
      </c>
    </row>
    <row r="3088" spans="1:19" x14ac:dyDescent="0.3">
      <c r="A3088">
        <f t="shared" si="249"/>
        <v>3087</v>
      </c>
      <c r="B3088" t="s">
        <v>5827</v>
      </c>
      <c r="C3088" t="str">
        <f t="shared" si="247"/>
        <v>tree_nuts_g_2_OrchardESA2</v>
      </c>
      <c r="D3088">
        <v>915</v>
      </c>
      <c r="E3088">
        <v>915</v>
      </c>
      <c r="F3088">
        <v>0</v>
      </c>
      <c r="G3088">
        <v>0</v>
      </c>
      <c r="H3088">
        <v>0</v>
      </c>
      <c r="I3088">
        <v>0</v>
      </c>
      <c r="J3088">
        <v>0</v>
      </c>
      <c r="K3088">
        <v>0</v>
      </c>
      <c r="L3088">
        <v>936</v>
      </c>
      <c r="M3088">
        <v>0</v>
      </c>
      <c r="N3088">
        <f>VLOOKUP(C3088,'Original PWC Results'!C:E,3,FALSE)</f>
        <v>1129</v>
      </c>
      <c r="O3088">
        <f t="shared" si="245"/>
        <v>0.81045172719220548</v>
      </c>
      <c r="R3088">
        <f t="shared" si="246"/>
        <v>13</v>
      </c>
      <c r="S3088">
        <f t="shared" si="248"/>
        <v>21</v>
      </c>
    </row>
    <row r="3089" spans="1:19" x14ac:dyDescent="0.3">
      <c r="A3089">
        <f t="shared" si="249"/>
        <v>3088</v>
      </c>
      <c r="B3089" t="s">
        <v>5828</v>
      </c>
      <c r="C3089" t="str">
        <f t="shared" si="247"/>
        <v>tree_nuts_g_2_OrchardESA3</v>
      </c>
      <c r="D3089">
        <v>2623</v>
      </c>
      <c r="E3089">
        <v>2623</v>
      </c>
      <c r="F3089">
        <v>0</v>
      </c>
      <c r="G3089">
        <v>0</v>
      </c>
      <c r="H3089">
        <v>0</v>
      </c>
      <c r="I3089">
        <v>0</v>
      </c>
      <c r="J3089">
        <v>0</v>
      </c>
      <c r="K3089">
        <v>0</v>
      </c>
      <c r="L3089">
        <v>2627</v>
      </c>
      <c r="M3089">
        <v>0</v>
      </c>
      <c r="N3089">
        <f>VLOOKUP(C3089,'Original PWC Results'!C:E,3,FALSE)</f>
        <v>3504</v>
      </c>
      <c r="O3089">
        <f t="shared" si="245"/>
        <v>0.7485730593607306</v>
      </c>
      <c r="R3089">
        <f t="shared" si="246"/>
        <v>13</v>
      </c>
      <c r="S3089">
        <f t="shared" si="248"/>
        <v>21</v>
      </c>
    </row>
    <row r="3090" spans="1:19" x14ac:dyDescent="0.3">
      <c r="A3090">
        <f t="shared" si="249"/>
        <v>3089</v>
      </c>
      <c r="B3090" t="s">
        <v>5829</v>
      </c>
      <c r="C3090" t="str">
        <f t="shared" si="247"/>
        <v>tree_nuts_g_2_OrchardESA4</v>
      </c>
      <c r="D3090">
        <v>1930</v>
      </c>
      <c r="E3090">
        <v>1930</v>
      </c>
      <c r="F3090">
        <v>0</v>
      </c>
      <c r="G3090">
        <v>0</v>
      </c>
      <c r="H3090">
        <v>0</v>
      </c>
      <c r="I3090">
        <v>0</v>
      </c>
      <c r="J3090">
        <v>0</v>
      </c>
      <c r="K3090">
        <v>0</v>
      </c>
      <c r="L3090">
        <v>2068</v>
      </c>
      <c r="M3090">
        <v>0</v>
      </c>
      <c r="N3090">
        <f>VLOOKUP(C3090,'Original PWC Results'!C:E,3,FALSE)</f>
        <v>2257</v>
      </c>
      <c r="O3090">
        <f t="shared" si="245"/>
        <v>0.85511741249446171</v>
      </c>
      <c r="R3090">
        <f t="shared" si="246"/>
        <v>13</v>
      </c>
      <c r="S3090">
        <f t="shared" si="248"/>
        <v>21</v>
      </c>
    </row>
    <row r="3091" spans="1:19" x14ac:dyDescent="0.3">
      <c r="A3091">
        <f t="shared" si="249"/>
        <v>3090</v>
      </c>
      <c r="B3091" t="s">
        <v>5830</v>
      </c>
      <c r="C3091" t="str">
        <f t="shared" si="247"/>
        <v>tree_nuts_g_2_OrchardESA5</v>
      </c>
      <c r="D3091">
        <v>1081</v>
      </c>
      <c r="E3091">
        <v>1081</v>
      </c>
      <c r="F3091">
        <v>0</v>
      </c>
      <c r="G3091">
        <v>0</v>
      </c>
      <c r="H3091">
        <v>0</v>
      </c>
      <c r="I3091">
        <v>0</v>
      </c>
      <c r="J3091">
        <v>0</v>
      </c>
      <c r="K3091">
        <v>0</v>
      </c>
      <c r="L3091">
        <v>1105</v>
      </c>
      <c r="M3091">
        <v>0</v>
      </c>
      <c r="N3091">
        <f>VLOOKUP(C3091,'Original PWC Results'!C:E,3,FALSE)</f>
        <v>1318</v>
      </c>
      <c r="O3091">
        <f t="shared" si="245"/>
        <v>0.82018209408194231</v>
      </c>
      <c r="R3091">
        <f t="shared" si="246"/>
        <v>13</v>
      </c>
      <c r="S3091">
        <f t="shared" si="248"/>
        <v>21</v>
      </c>
    </row>
    <row r="3092" spans="1:19" x14ac:dyDescent="0.3">
      <c r="A3092">
        <f t="shared" si="249"/>
        <v>3091</v>
      </c>
      <c r="B3092" t="s">
        <v>5831</v>
      </c>
      <c r="C3092" t="str">
        <f t="shared" si="247"/>
        <v>tree_nuts_g_2_OrchardESA6</v>
      </c>
      <c r="D3092">
        <v>1300</v>
      </c>
      <c r="E3092">
        <v>1300</v>
      </c>
      <c r="F3092">
        <v>0</v>
      </c>
      <c r="G3092">
        <v>0</v>
      </c>
      <c r="H3092">
        <v>0</v>
      </c>
      <c r="I3092">
        <v>0</v>
      </c>
      <c r="J3092">
        <v>0</v>
      </c>
      <c r="K3092">
        <v>0</v>
      </c>
      <c r="L3092">
        <v>1309</v>
      </c>
      <c r="M3092">
        <v>0</v>
      </c>
      <c r="N3092">
        <f>VLOOKUP(C3092,'Original PWC Results'!C:E,3,FALSE)</f>
        <v>1587</v>
      </c>
      <c r="O3092">
        <f t="shared" si="245"/>
        <v>0.8191556395715186</v>
      </c>
      <c r="R3092">
        <f t="shared" si="246"/>
        <v>13</v>
      </c>
      <c r="S3092">
        <f t="shared" si="248"/>
        <v>21</v>
      </c>
    </row>
    <row r="3093" spans="1:19" x14ac:dyDescent="0.3">
      <c r="A3093">
        <f t="shared" si="249"/>
        <v>3092</v>
      </c>
      <c r="B3093" t="s">
        <v>5832</v>
      </c>
      <c r="C3093" t="str">
        <f t="shared" si="247"/>
        <v>tree_nuts_g_2_OrchardESA7</v>
      </c>
      <c r="D3093">
        <v>1169</v>
      </c>
      <c r="E3093">
        <v>1169</v>
      </c>
      <c r="F3093">
        <v>0</v>
      </c>
      <c r="G3093">
        <v>0</v>
      </c>
      <c r="H3093">
        <v>0</v>
      </c>
      <c r="I3093">
        <v>0</v>
      </c>
      <c r="J3093">
        <v>0</v>
      </c>
      <c r="K3093">
        <v>0</v>
      </c>
      <c r="L3093">
        <v>1275</v>
      </c>
      <c r="M3093">
        <v>0</v>
      </c>
      <c r="N3093">
        <f>VLOOKUP(C3093,'Original PWC Results'!C:E,3,FALSE)</f>
        <v>1566</v>
      </c>
      <c r="O3093">
        <f t="shared" si="245"/>
        <v>0.74648786717752236</v>
      </c>
      <c r="R3093">
        <f t="shared" si="246"/>
        <v>13</v>
      </c>
      <c r="S3093">
        <f t="shared" si="248"/>
        <v>21</v>
      </c>
    </row>
    <row r="3094" spans="1:19" x14ac:dyDescent="0.3">
      <c r="A3094">
        <f t="shared" si="249"/>
        <v>3093</v>
      </c>
      <c r="B3094" t="s">
        <v>5833</v>
      </c>
      <c r="C3094" t="str">
        <f t="shared" si="247"/>
        <v>tree_nuts_g_2_OrchardESA8</v>
      </c>
      <c r="D3094">
        <v>923</v>
      </c>
      <c r="E3094">
        <v>923</v>
      </c>
      <c r="F3094">
        <v>0</v>
      </c>
      <c r="G3094">
        <v>0</v>
      </c>
      <c r="H3094">
        <v>0</v>
      </c>
      <c r="I3094">
        <v>0</v>
      </c>
      <c r="J3094">
        <v>0</v>
      </c>
      <c r="K3094">
        <v>0</v>
      </c>
      <c r="L3094">
        <v>929</v>
      </c>
      <c r="M3094">
        <v>0</v>
      </c>
      <c r="N3094">
        <f>VLOOKUP(C3094,'Original PWC Results'!C:E,3,FALSE)</f>
        <v>1387</v>
      </c>
      <c r="O3094">
        <f t="shared" si="245"/>
        <v>0.66546503244412403</v>
      </c>
      <c r="R3094">
        <f t="shared" si="246"/>
        <v>13</v>
      </c>
      <c r="S3094">
        <f t="shared" si="248"/>
        <v>21</v>
      </c>
    </row>
    <row r="3095" spans="1:19" x14ac:dyDescent="0.3">
      <c r="A3095">
        <f t="shared" si="249"/>
        <v>3094</v>
      </c>
      <c r="B3095" t="s">
        <v>5834</v>
      </c>
      <c r="C3095" t="str">
        <f t="shared" si="247"/>
        <v>tree_nuts_g_2_OrchardESA9</v>
      </c>
      <c r="D3095">
        <v>987</v>
      </c>
      <c r="E3095">
        <v>987</v>
      </c>
      <c r="F3095">
        <v>0</v>
      </c>
      <c r="G3095">
        <v>0</v>
      </c>
      <c r="H3095">
        <v>0</v>
      </c>
      <c r="I3095">
        <v>0</v>
      </c>
      <c r="J3095">
        <v>0</v>
      </c>
      <c r="K3095">
        <v>0</v>
      </c>
      <c r="L3095">
        <v>1036</v>
      </c>
      <c r="M3095">
        <v>0</v>
      </c>
      <c r="N3095">
        <f>VLOOKUP(C3095,'Original PWC Results'!C:E,3,FALSE)</f>
        <v>1473</v>
      </c>
      <c r="O3095">
        <f t="shared" si="245"/>
        <v>0.67006109979633399</v>
      </c>
      <c r="R3095">
        <f t="shared" si="246"/>
        <v>13</v>
      </c>
      <c r="S3095">
        <f t="shared" si="248"/>
        <v>21</v>
      </c>
    </row>
    <row r="3096" spans="1:19" x14ac:dyDescent="0.3">
      <c r="A3096">
        <f t="shared" si="249"/>
        <v>3095</v>
      </c>
      <c r="B3096" t="s">
        <v>5835</v>
      </c>
      <c r="C3096" t="str">
        <f t="shared" si="247"/>
        <v>tree_nuts_g_2_OrchardESA10a</v>
      </c>
      <c r="D3096">
        <v>855</v>
      </c>
      <c r="E3096">
        <v>855</v>
      </c>
      <c r="F3096">
        <v>0</v>
      </c>
      <c r="G3096">
        <v>0</v>
      </c>
      <c r="H3096">
        <v>0</v>
      </c>
      <c r="I3096">
        <v>0</v>
      </c>
      <c r="J3096">
        <v>0</v>
      </c>
      <c r="K3096">
        <v>0</v>
      </c>
      <c r="L3096">
        <v>866</v>
      </c>
      <c r="M3096">
        <v>0</v>
      </c>
      <c r="N3096">
        <f>VLOOKUP(C3096,'Original PWC Results'!C:E,3,FALSE)</f>
        <v>1135</v>
      </c>
      <c r="O3096">
        <f t="shared" si="245"/>
        <v>0.75330396475770922</v>
      </c>
      <c r="R3096">
        <f t="shared" si="246"/>
        <v>13</v>
      </c>
      <c r="S3096">
        <f t="shared" si="248"/>
        <v>21</v>
      </c>
    </row>
    <row r="3097" spans="1:19" x14ac:dyDescent="0.3">
      <c r="A3097">
        <f t="shared" si="249"/>
        <v>3096</v>
      </c>
      <c r="B3097" t="s">
        <v>5836</v>
      </c>
      <c r="C3097" t="str">
        <f t="shared" si="247"/>
        <v>tree_nuts_g_2_OrchardESA10b</v>
      </c>
      <c r="D3097">
        <v>881</v>
      </c>
      <c r="E3097">
        <v>881</v>
      </c>
      <c r="F3097">
        <v>0</v>
      </c>
      <c r="G3097">
        <v>0</v>
      </c>
      <c r="H3097">
        <v>0</v>
      </c>
      <c r="I3097">
        <v>0</v>
      </c>
      <c r="J3097">
        <v>0</v>
      </c>
      <c r="K3097">
        <v>0</v>
      </c>
      <c r="L3097">
        <v>906</v>
      </c>
      <c r="M3097">
        <v>0</v>
      </c>
      <c r="N3097">
        <f>VLOOKUP(C3097,'Original PWC Results'!C:E,3,FALSE)</f>
        <v>1239</v>
      </c>
      <c r="O3097">
        <f t="shared" si="245"/>
        <v>0.71105730427764324</v>
      </c>
      <c r="R3097">
        <f t="shared" si="246"/>
        <v>13</v>
      </c>
      <c r="S3097">
        <f t="shared" si="248"/>
        <v>21</v>
      </c>
    </row>
    <row r="3098" spans="1:19" x14ac:dyDescent="0.3">
      <c r="A3098">
        <f t="shared" si="249"/>
        <v>3097</v>
      </c>
      <c r="B3098" t="s">
        <v>5837</v>
      </c>
      <c r="C3098" t="str">
        <f t="shared" si="247"/>
        <v>tree_nuts_g_2_OrchardESA11a</v>
      </c>
      <c r="D3098">
        <v>1354</v>
      </c>
      <c r="E3098">
        <v>1354</v>
      </c>
      <c r="F3098">
        <v>0</v>
      </c>
      <c r="G3098">
        <v>0</v>
      </c>
      <c r="H3098">
        <v>0</v>
      </c>
      <c r="I3098">
        <v>0</v>
      </c>
      <c r="J3098">
        <v>0</v>
      </c>
      <c r="K3098">
        <v>0</v>
      </c>
      <c r="L3098">
        <v>1358</v>
      </c>
      <c r="M3098">
        <v>0</v>
      </c>
      <c r="N3098">
        <f>VLOOKUP(C3098,'Original PWC Results'!C:E,3,FALSE)</f>
        <v>1950</v>
      </c>
      <c r="O3098">
        <f t="shared" si="245"/>
        <v>0.69435897435897431</v>
      </c>
      <c r="R3098">
        <f t="shared" si="246"/>
        <v>13</v>
      </c>
      <c r="S3098">
        <f t="shared" si="248"/>
        <v>21</v>
      </c>
    </row>
    <row r="3099" spans="1:19" x14ac:dyDescent="0.3">
      <c r="A3099">
        <f t="shared" si="249"/>
        <v>3098</v>
      </c>
      <c r="B3099" t="s">
        <v>5838</v>
      </c>
      <c r="C3099" t="str">
        <f t="shared" si="247"/>
        <v>tree_nuts_g_2_OrchardESA11b</v>
      </c>
      <c r="D3099">
        <v>1293</v>
      </c>
      <c r="E3099">
        <v>1293</v>
      </c>
      <c r="F3099">
        <v>0</v>
      </c>
      <c r="G3099">
        <v>0</v>
      </c>
      <c r="H3099">
        <v>0</v>
      </c>
      <c r="I3099">
        <v>0</v>
      </c>
      <c r="J3099">
        <v>0</v>
      </c>
      <c r="K3099">
        <v>0</v>
      </c>
      <c r="L3099">
        <v>1300</v>
      </c>
      <c r="M3099">
        <v>0</v>
      </c>
      <c r="N3099">
        <f>VLOOKUP(C3099,'Original PWC Results'!C:E,3,FALSE)</f>
        <v>1897</v>
      </c>
      <c r="O3099">
        <f t="shared" si="245"/>
        <v>0.68160253031101736</v>
      </c>
      <c r="R3099">
        <f t="shared" si="246"/>
        <v>13</v>
      </c>
      <c r="S3099">
        <f t="shared" si="248"/>
        <v>21</v>
      </c>
    </row>
    <row r="3100" spans="1:19" x14ac:dyDescent="0.3">
      <c r="A3100">
        <f t="shared" si="249"/>
        <v>3099</v>
      </c>
      <c r="B3100" t="s">
        <v>5839</v>
      </c>
      <c r="C3100" t="str">
        <f t="shared" si="247"/>
        <v>tree_nuts_g_2_OrchardESA12a</v>
      </c>
      <c r="D3100">
        <v>1443</v>
      </c>
      <c r="E3100">
        <v>1443</v>
      </c>
      <c r="F3100">
        <v>0</v>
      </c>
      <c r="G3100">
        <v>0</v>
      </c>
      <c r="H3100">
        <v>0</v>
      </c>
      <c r="I3100">
        <v>0</v>
      </c>
      <c r="J3100">
        <v>0</v>
      </c>
      <c r="K3100">
        <v>0</v>
      </c>
      <c r="L3100">
        <v>1448</v>
      </c>
      <c r="M3100">
        <v>0</v>
      </c>
      <c r="N3100">
        <f>VLOOKUP(C3100,'Original PWC Results'!C:E,3,FALSE)</f>
        <v>1891</v>
      </c>
      <c r="O3100">
        <f t="shared" si="245"/>
        <v>0.76308831306187197</v>
      </c>
      <c r="R3100">
        <f t="shared" si="246"/>
        <v>13</v>
      </c>
      <c r="S3100">
        <f t="shared" si="248"/>
        <v>21</v>
      </c>
    </row>
    <row r="3101" spans="1:19" x14ac:dyDescent="0.3">
      <c r="A3101">
        <f t="shared" si="249"/>
        <v>3100</v>
      </c>
      <c r="B3101" t="s">
        <v>5840</v>
      </c>
      <c r="C3101" t="str">
        <f t="shared" si="247"/>
        <v>tree_nuts_g_2_OrchardESA12b</v>
      </c>
      <c r="D3101">
        <v>1396</v>
      </c>
      <c r="E3101">
        <v>1396</v>
      </c>
      <c r="F3101">
        <v>0</v>
      </c>
      <c r="G3101">
        <v>0</v>
      </c>
      <c r="H3101">
        <v>0</v>
      </c>
      <c r="I3101">
        <v>0</v>
      </c>
      <c r="J3101">
        <v>0</v>
      </c>
      <c r="K3101">
        <v>0</v>
      </c>
      <c r="L3101">
        <v>1405</v>
      </c>
      <c r="M3101">
        <v>0</v>
      </c>
      <c r="N3101">
        <f>VLOOKUP(C3101,'Original PWC Results'!C:E,3,FALSE)</f>
        <v>1874</v>
      </c>
      <c r="O3101">
        <f t="shared" si="245"/>
        <v>0.74493062966915691</v>
      </c>
      <c r="R3101">
        <f t="shared" si="246"/>
        <v>13</v>
      </c>
      <c r="S3101">
        <f t="shared" si="248"/>
        <v>21</v>
      </c>
    </row>
    <row r="3102" spans="1:19" x14ac:dyDescent="0.3">
      <c r="A3102">
        <f t="shared" si="249"/>
        <v>3101</v>
      </c>
      <c r="B3102" t="s">
        <v>5841</v>
      </c>
      <c r="C3102" t="str">
        <f t="shared" si="247"/>
        <v>tree_nuts_g_2_OrchardESA13</v>
      </c>
      <c r="D3102">
        <v>1526</v>
      </c>
      <c r="E3102">
        <v>1526</v>
      </c>
      <c r="F3102">
        <v>0</v>
      </c>
      <c r="G3102">
        <v>0</v>
      </c>
      <c r="H3102">
        <v>0</v>
      </c>
      <c r="I3102">
        <v>0</v>
      </c>
      <c r="J3102">
        <v>0</v>
      </c>
      <c r="K3102">
        <v>0</v>
      </c>
      <c r="L3102">
        <v>1534</v>
      </c>
      <c r="M3102">
        <v>0</v>
      </c>
      <c r="N3102">
        <f>VLOOKUP(C3102,'Original PWC Results'!C:E,3,FALSE)</f>
        <v>1870</v>
      </c>
      <c r="O3102">
        <f t="shared" si="245"/>
        <v>0.8160427807486631</v>
      </c>
      <c r="R3102">
        <f t="shared" si="246"/>
        <v>13</v>
      </c>
      <c r="S3102">
        <f t="shared" si="248"/>
        <v>21</v>
      </c>
    </row>
    <row r="3103" spans="1:19" x14ac:dyDescent="0.3">
      <c r="A3103">
        <f t="shared" si="249"/>
        <v>3102</v>
      </c>
      <c r="B3103" t="s">
        <v>5842</v>
      </c>
      <c r="C3103" t="str">
        <f t="shared" si="247"/>
        <v>tree_nuts_g_2_OrchardESA14</v>
      </c>
      <c r="D3103">
        <v>1219</v>
      </c>
      <c r="E3103">
        <v>1219</v>
      </c>
      <c r="F3103">
        <v>0</v>
      </c>
      <c r="G3103">
        <v>0</v>
      </c>
      <c r="H3103">
        <v>0</v>
      </c>
      <c r="I3103">
        <v>0</v>
      </c>
      <c r="J3103">
        <v>0</v>
      </c>
      <c r="K3103">
        <v>0</v>
      </c>
      <c r="L3103">
        <v>1223</v>
      </c>
      <c r="M3103">
        <v>0</v>
      </c>
      <c r="N3103">
        <f>VLOOKUP(C3103,'Original PWC Results'!C:E,3,FALSE)</f>
        <v>1743</v>
      </c>
      <c r="O3103">
        <f t="shared" si="245"/>
        <v>0.69936890418818132</v>
      </c>
      <c r="R3103">
        <f t="shared" si="246"/>
        <v>13</v>
      </c>
      <c r="S3103">
        <f t="shared" si="248"/>
        <v>21</v>
      </c>
    </row>
    <row r="3104" spans="1:19" x14ac:dyDescent="0.3">
      <c r="A3104">
        <f t="shared" si="249"/>
        <v>3103</v>
      </c>
      <c r="B3104" t="s">
        <v>5843</v>
      </c>
      <c r="C3104" t="str">
        <f t="shared" si="247"/>
        <v>tree_nuts_g_2_OrchardESA15a</v>
      </c>
      <c r="D3104">
        <v>1129</v>
      </c>
      <c r="E3104">
        <v>1129</v>
      </c>
      <c r="F3104">
        <v>0</v>
      </c>
      <c r="G3104">
        <v>0</v>
      </c>
      <c r="H3104">
        <v>0</v>
      </c>
      <c r="I3104">
        <v>0</v>
      </c>
      <c r="J3104">
        <v>0</v>
      </c>
      <c r="K3104">
        <v>0</v>
      </c>
      <c r="L3104">
        <v>1130</v>
      </c>
      <c r="M3104">
        <v>0</v>
      </c>
      <c r="N3104">
        <f>VLOOKUP(C3104,'Original PWC Results'!C:E,3,FALSE)</f>
        <v>1315</v>
      </c>
      <c r="O3104">
        <f t="shared" si="245"/>
        <v>0.85855513307984788</v>
      </c>
      <c r="R3104">
        <f t="shared" si="246"/>
        <v>13</v>
      </c>
      <c r="S3104">
        <f t="shared" si="248"/>
        <v>21</v>
      </c>
    </row>
    <row r="3105" spans="1:19" x14ac:dyDescent="0.3">
      <c r="A3105">
        <f t="shared" si="249"/>
        <v>3104</v>
      </c>
      <c r="B3105" t="s">
        <v>5844</v>
      </c>
      <c r="C3105" t="str">
        <f t="shared" si="247"/>
        <v>tree_nuts_g_2_OrchardESA15a</v>
      </c>
      <c r="D3105">
        <v>968</v>
      </c>
      <c r="E3105">
        <v>968</v>
      </c>
      <c r="F3105">
        <v>0</v>
      </c>
      <c r="G3105">
        <v>0</v>
      </c>
      <c r="H3105">
        <v>0</v>
      </c>
      <c r="I3105">
        <v>0</v>
      </c>
      <c r="J3105">
        <v>0</v>
      </c>
      <c r="K3105">
        <v>0</v>
      </c>
      <c r="L3105">
        <v>969</v>
      </c>
      <c r="M3105">
        <v>0</v>
      </c>
      <c r="N3105">
        <f>VLOOKUP(C3105,'Original PWC Results'!C:E,3,FALSE)</f>
        <v>1315</v>
      </c>
      <c r="O3105">
        <f t="shared" si="245"/>
        <v>0.73612167300380227</v>
      </c>
      <c r="R3105">
        <f t="shared" si="246"/>
        <v>13</v>
      </c>
      <c r="S3105">
        <f t="shared" si="248"/>
        <v>21</v>
      </c>
    </row>
    <row r="3106" spans="1:19" x14ac:dyDescent="0.3">
      <c r="A3106">
        <f t="shared" si="249"/>
        <v>3105</v>
      </c>
      <c r="B3106" t="s">
        <v>5845</v>
      </c>
      <c r="C3106" t="str">
        <f t="shared" si="247"/>
        <v>tree_nuts_g_2_OrchardESA16a</v>
      </c>
      <c r="D3106">
        <v>812</v>
      </c>
      <c r="E3106">
        <v>812</v>
      </c>
      <c r="F3106">
        <v>0</v>
      </c>
      <c r="G3106">
        <v>0</v>
      </c>
      <c r="H3106">
        <v>0</v>
      </c>
      <c r="I3106">
        <v>0</v>
      </c>
      <c r="J3106">
        <v>0</v>
      </c>
      <c r="K3106">
        <v>0</v>
      </c>
      <c r="L3106">
        <v>813</v>
      </c>
      <c r="M3106">
        <v>0</v>
      </c>
      <c r="N3106">
        <f>VLOOKUP(C3106,'Original PWC Results'!C:E,3,FALSE)</f>
        <v>1730</v>
      </c>
      <c r="O3106">
        <f t="shared" si="245"/>
        <v>0.46936416184971097</v>
      </c>
      <c r="R3106">
        <f t="shared" si="246"/>
        <v>13</v>
      </c>
      <c r="S3106">
        <f t="shared" si="248"/>
        <v>21</v>
      </c>
    </row>
    <row r="3107" spans="1:19" x14ac:dyDescent="0.3">
      <c r="A3107">
        <f t="shared" si="249"/>
        <v>3106</v>
      </c>
      <c r="B3107" t="s">
        <v>5846</v>
      </c>
      <c r="C3107" t="str">
        <f t="shared" si="247"/>
        <v>tree_nuts_g_2_OrchardESA16b</v>
      </c>
      <c r="D3107">
        <v>126</v>
      </c>
      <c r="E3107">
        <v>126</v>
      </c>
      <c r="F3107">
        <v>0</v>
      </c>
      <c r="G3107">
        <v>0</v>
      </c>
      <c r="H3107">
        <v>0</v>
      </c>
      <c r="I3107">
        <v>0</v>
      </c>
      <c r="J3107">
        <v>0</v>
      </c>
      <c r="K3107">
        <v>0</v>
      </c>
      <c r="L3107">
        <v>126</v>
      </c>
      <c r="M3107">
        <v>0</v>
      </c>
      <c r="N3107">
        <f>VLOOKUP(C3107,'Original PWC Results'!C:E,3,FALSE)</f>
        <v>1763</v>
      </c>
      <c r="O3107">
        <f t="shared" si="245"/>
        <v>7.1469086783891092E-2</v>
      </c>
      <c r="R3107">
        <f t="shared" si="246"/>
        <v>13</v>
      </c>
      <c r="S3107">
        <f t="shared" si="248"/>
        <v>21</v>
      </c>
    </row>
    <row r="3108" spans="1:19" x14ac:dyDescent="0.3">
      <c r="A3108">
        <f t="shared" si="249"/>
        <v>3107</v>
      </c>
      <c r="B3108" t="s">
        <v>5847</v>
      </c>
      <c r="C3108" t="str">
        <f t="shared" si="247"/>
        <v>tree_nuts_g_2_OrchardESA17a</v>
      </c>
      <c r="D3108">
        <v>1960</v>
      </c>
      <c r="E3108">
        <v>1960</v>
      </c>
      <c r="F3108">
        <v>0</v>
      </c>
      <c r="G3108">
        <v>0</v>
      </c>
      <c r="H3108">
        <v>0</v>
      </c>
      <c r="I3108">
        <v>0</v>
      </c>
      <c r="J3108">
        <v>0</v>
      </c>
      <c r="K3108">
        <v>0</v>
      </c>
      <c r="L3108">
        <v>1981</v>
      </c>
      <c r="M3108">
        <v>0</v>
      </c>
      <c r="N3108">
        <f>VLOOKUP(C3108,'Original PWC Results'!C:E,3,FALSE)</f>
        <v>2191</v>
      </c>
      <c r="O3108">
        <f t="shared" si="245"/>
        <v>0.89456869009584661</v>
      </c>
      <c r="R3108">
        <f t="shared" si="246"/>
        <v>13</v>
      </c>
      <c r="S3108">
        <f t="shared" si="248"/>
        <v>21</v>
      </c>
    </row>
    <row r="3109" spans="1:19" x14ac:dyDescent="0.3">
      <c r="A3109">
        <f t="shared" si="249"/>
        <v>3108</v>
      </c>
      <c r="B3109" t="s">
        <v>5848</v>
      </c>
      <c r="C3109" t="str">
        <f t="shared" si="247"/>
        <v>tree_nuts_g_2_OrchardESA17b</v>
      </c>
      <c r="D3109">
        <v>680</v>
      </c>
      <c r="E3109">
        <v>680</v>
      </c>
      <c r="F3109">
        <v>0</v>
      </c>
      <c r="G3109">
        <v>0</v>
      </c>
      <c r="H3109">
        <v>0</v>
      </c>
      <c r="I3109">
        <v>0</v>
      </c>
      <c r="J3109">
        <v>0</v>
      </c>
      <c r="K3109">
        <v>0</v>
      </c>
      <c r="L3109">
        <v>689</v>
      </c>
      <c r="M3109">
        <v>0</v>
      </c>
      <c r="N3109">
        <f>VLOOKUP(C3109,'Original PWC Results'!C:E,3,FALSE)</f>
        <v>984</v>
      </c>
      <c r="O3109">
        <f t="shared" si="245"/>
        <v>0.69105691056910568</v>
      </c>
      <c r="R3109">
        <f t="shared" si="246"/>
        <v>13</v>
      </c>
      <c r="S3109">
        <f t="shared" si="248"/>
        <v>21</v>
      </c>
    </row>
    <row r="3110" spans="1:19" x14ac:dyDescent="0.3">
      <c r="A3110">
        <f t="shared" si="249"/>
        <v>3109</v>
      </c>
      <c r="B3110" t="s">
        <v>5849</v>
      </c>
      <c r="C3110" t="str">
        <f t="shared" si="247"/>
        <v>tree_nuts_g_2_OrchardESA18a</v>
      </c>
      <c r="D3110">
        <v>925</v>
      </c>
      <c r="E3110">
        <v>925</v>
      </c>
      <c r="F3110">
        <v>0</v>
      </c>
      <c r="G3110">
        <v>0</v>
      </c>
      <c r="H3110">
        <v>0</v>
      </c>
      <c r="I3110">
        <v>0</v>
      </c>
      <c r="J3110">
        <v>0</v>
      </c>
      <c r="K3110">
        <v>0</v>
      </c>
      <c r="L3110">
        <v>927</v>
      </c>
      <c r="M3110">
        <v>0</v>
      </c>
      <c r="N3110">
        <f>VLOOKUP(C3110,'Original PWC Results'!C:E,3,FALSE)</f>
        <v>2247</v>
      </c>
      <c r="O3110">
        <f t="shared" si="245"/>
        <v>0.41165999109924345</v>
      </c>
      <c r="R3110">
        <f t="shared" si="246"/>
        <v>13</v>
      </c>
      <c r="S3110">
        <f t="shared" si="248"/>
        <v>21</v>
      </c>
    </row>
    <row r="3111" spans="1:19" x14ac:dyDescent="0.3">
      <c r="A3111">
        <f t="shared" si="249"/>
        <v>3110</v>
      </c>
      <c r="B3111" t="s">
        <v>5850</v>
      </c>
      <c r="C3111" t="str">
        <f t="shared" si="247"/>
        <v>tree_nuts_g_2_OrchardESA18b</v>
      </c>
      <c r="D3111">
        <v>1180</v>
      </c>
      <c r="E3111">
        <v>1180</v>
      </c>
      <c r="F3111">
        <v>0</v>
      </c>
      <c r="G3111">
        <v>0</v>
      </c>
      <c r="H3111">
        <v>0</v>
      </c>
      <c r="I3111">
        <v>0</v>
      </c>
      <c r="J3111">
        <v>0</v>
      </c>
      <c r="K3111">
        <v>0</v>
      </c>
      <c r="L3111">
        <v>1182</v>
      </c>
      <c r="M3111">
        <v>0</v>
      </c>
      <c r="N3111">
        <f>VLOOKUP(C3111,'Original PWC Results'!C:E,3,FALSE)</f>
        <v>1729</v>
      </c>
      <c r="O3111">
        <f t="shared" si="245"/>
        <v>0.68247541931752453</v>
      </c>
      <c r="R3111">
        <f t="shared" si="246"/>
        <v>13</v>
      </c>
      <c r="S3111">
        <f t="shared" si="248"/>
        <v>21</v>
      </c>
    </row>
    <row r="3112" spans="1:19" x14ac:dyDescent="0.3">
      <c r="A3112">
        <f t="shared" si="249"/>
        <v>3111</v>
      </c>
      <c r="B3112" t="s">
        <v>5851</v>
      </c>
      <c r="C3112" t="str">
        <f t="shared" si="247"/>
        <v>tree_nuts_g_2_OrchardESA19a</v>
      </c>
      <c r="D3112">
        <v>1027</v>
      </c>
      <c r="E3112">
        <v>1027</v>
      </c>
      <c r="F3112">
        <v>0</v>
      </c>
      <c r="G3112">
        <v>0</v>
      </c>
      <c r="H3112">
        <v>0</v>
      </c>
      <c r="I3112">
        <v>0</v>
      </c>
      <c r="J3112">
        <v>0</v>
      </c>
      <c r="K3112">
        <v>0</v>
      </c>
      <c r="L3112">
        <v>1037</v>
      </c>
      <c r="M3112">
        <v>0</v>
      </c>
      <c r="N3112">
        <f>VLOOKUP(C3112,'Original PWC Results'!C:E,3,FALSE)</f>
        <v>1329</v>
      </c>
      <c r="O3112">
        <f t="shared" si="245"/>
        <v>0.77276147479307755</v>
      </c>
      <c r="R3112">
        <f t="shared" si="246"/>
        <v>13</v>
      </c>
      <c r="S3112">
        <f t="shared" si="248"/>
        <v>21</v>
      </c>
    </row>
    <row r="3113" spans="1:19" x14ac:dyDescent="0.3">
      <c r="A3113">
        <f t="shared" si="249"/>
        <v>3112</v>
      </c>
      <c r="B3113" t="s">
        <v>5852</v>
      </c>
      <c r="C3113" t="str">
        <f t="shared" si="247"/>
        <v>tree_nuts_g_2_OrchardESA19b</v>
      </c>
      <c r="D3113">
        <v>1040</v>
      </c>
      <c r="E3113">
        <v>1040</v>
      </c>
      <c r="F3113">
        <v>0</v>
      </c>
      <c r="G3113">
        <v>0</v>
      </c>
      <c r="H3113">
        <v>0</v>
      </c>
      <c r="I3113">
        <v>0</v>
      </c>
      <c r="J3113">
        <v>0</v>
      </c>
      <c r="K3113">
        <v>0</v>
      </c>
      <c r="L3113">
        <v>1046</v>
      </c>
      <c r="M3113">
        <v>0</v>
      </c>
      <c r="N3113">
        <f>VLOOKUP(C3113,'Original PWC Results'!C:E,3,FALSE)</f>
        <v>1234</v>
      </c>
      <c r="O3113">
        <f t="shared" si="245"/>
        <v>0.84278768233387358</v>
      </c>
      <c r="R3113">
        <f t="shared" si="246"/>
        <v>13</v>
      </c>
      <c r="S3113">
        <f t="shared" si="248"/>
        <v>21</v>
      </c>
    </row>
    <row r="3114" spans="1:19" x14ac:dyDescent="0.3">
      <c r="A3114">
        <f t="shared" si="249"/>
        <v>3113</v>
      </c>
      <c r="B3114" t="s">
        <v>5853</v>
      </c>
      <c r="C3114" t="str">
        <f t="shared" si="247"/>
        <v>tree_nuts_g_2_OrchardESA20a</v>
      </c>
      <c r="D3114">
        <v>1089</v>
      </c>
      <c r="E3114">
        <v>1089</v>
      </c>
      <c r="F3114">
        <v>0</v>
      </c>
      <c r="G3114">
        <v>0</v>
      </c>
      <c r="H3114">
        <v>0</v>
      </c>
      <c r="I3114">
        <v>0</v>
      </c>
      <c r="J3114">
        <v>0</v>
      </c>
      <c r="K3114">
        <v>0</v>
      </c>
      <c r="L3114">
        <v>1092</v>
      </c>
      <c r="M3114">
        <v>0</v>
      </c>
      <c r="N3114">
        <f>VLOOKUP(C3114,'Original PWC Results'!C:E,3,FALSE)</f>
        <v>1582</v>
      </c>
      <c r="O3114">
        <f t="shared" ref="O3114:O3116" si="250">E3114/N3114</f>
        <v>0.68836915297092294</v>
      </c>
      <c r="R3114">
        <f t="shared" si="246"/>
        <v>13</v>
      </c>
      <c r="S3114">
        <f t="shared" si="248"/>
        <v>21</v>
      </c>
    </row>
    <row r="3115" spans="1:19" x14ac:dyDescent="0.3">
      <c r="A3115">
        <f t="shared" si="249"/>
        <v>3114</v>
      </c>
      <c r="B3115" t="s">
        <v>5854</v>
      </c>
      <c r="C3115" t="str">
        <f t="shared" si="247"/>
        <v>tree_nuts_g_2_OrchardESA20b</v>
      </c>
      <c r="D3115">
        <v>1627</v>
      </c>
      <c r="E3115">
        <v>1627</v>
      </c>
      <c r="F3115">
        <v>0</v>
      </c>
      <c r="G3115">
        <v>0</v>
      </c>
      <c r="H3115">
        <v>0</v>
      </c>
      <c r="I3115">
        <v>0</v>
      </c>
      <c r="J3115">
        <v>0</v>
      </c>
      <c r="K3115">
        <v>0</v>
      </c>
      <c r="L3115">
        <v>1628</v>
      </c>
      <c r="M3115">
        <v>0</v>
      </c>
      <c r="N3115">
        <f>VLOOKUP(C3115,'Original PWC Results'!C:E,3,FALSE)</f>
        <v>2093</v>
      </c>
      <c r="O3115">
        <f t="shared" si="250"/>
        <v>0.77735308170090778</v>
      </c>
      <c r="R3115">
        <f t="shared" si="246"/>
        <v>13</v>
      </c>
      <c r="S3115">
        <f t="shared" si="248"/>
        <v>21</v>
      </c>
    </row>
    <row r="3116" spans="1:19" x14ac:dyDescent="0.3">
      <c r="A3116">
        <f t="shared" si="249"/>
        <v>3115</v>
      </c>
      <c r="B3116" t="s">
        <v>5855</v>
      </c>
      <c r="C3116" t="str">
        <f t="shared" si="247"/>
        <v>tree_nuts_g_2_OrchardESA21</v>
      </c>
      <c r="D3116">
        <v>857</v>
      </c>
      <c r="E3116">
        <v>857</v>
      </c>
      <c r="F3116">
        <v>0</v>
      </c>
      <c r="G3116">
        <v>0</v>
      </c>
      <c r="H3116">
        <v>0</v>
      </c>
      <c r="I3116">
        <v>0</v>
      </c>
      <c r="J3116">
        <v>0</v>
      </c>
      <c r="K3116">
        <v>0</v>
      </c>
      <c r="L3116">
        <v>872</v>
      </c>
      <c r="M3116">
        <v>0</v>
      </c>
      <c r="N3116">
        <f>VLOOKUP(C3116,'Original PWC Results'!C:E,3,FALSE)</f>
        <v>906</v>
      </c>
      <c r="O3116">
        <f t="shared" si="250"/>
        <v>0.94591611479028692</v>
      </c>
      <c r="R3116">
        <f t="shared" si="246"/>
        <v>13</v>
      </c>
      <c r="S3116">
        <f t="shared" si="248"/>
        <v>21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06701-339E-4877-AB09-368B5690AC45}">
  <dimension ref="A1:S3104"/>
  <sheetViews>
    <sheetView workbookViewId="0"/>
  </sheetViews>
  <sheetFormatPr defaultRowHeight="14.4" x14ac:dyDescent="0.3"/>
  <cols>
    <col min="1" max="1" width="5.6640625" bestFit="1" customWidth="1"/>
    <col min="2" max="2" width="46.88671875" customWidth="1"/>
    <col min="3" max="3" width="36.109375" customWidth="1"/>
    <col min="18" max="19" width="0" hidden="1" customWidth="1"/>
  </cols>
  <sheetData>
    <row r="1" spans="1:19" x14ac:dyDescent="0.3">
      <c r="A1" t="s">
        <v>5996</v>
      </c>
      <c r="B1" t="s">
        <v>11</v>
      </c>
      <c r="C1" t="s">
        <v>5997</v>
      </c>
      <c r="D1" t="s">
        <v>0</v>
      </c>
      <c r="E1" t="s">
        <v>1</v>
      </c>
      <c r="F1" t="s">
        <v>2</v>
      </c>
      <c r="G1" t="s">
        <v>3</v>
      </c>
      <c r="H1" t="s">
        <v>4</v>
      </c>
      <c r="I1" t="s">
        <v>5</v>
      </c>
      <c r="J1" t="s">
        <v>6</v>
      </c>
      <c r="K1" t="s">
        <v>7</v>
      </c>
      <c r="L1" t="s">
        <v>8</v>
      </c>
      <c r="M1" t="s">
        <v>9</v>
      </c>
      <c r="N1" t="s">
        <v>5998</v>
      </c>
      <c r="O1" t="s">
        <v>6117</v>
      </c>
    </row>
    <row r="2" spans="1:19" x14ac:dyDescent="0.3">
      <c r="A2">
        <v>1</v>
      </c>
      <c r="B2" t="s">
        <v>2934</v>
      </c>
      <c r="C2" t="str">
        <f t="shared" ref="C2:C65" si="0">LEFT(B2,R2-1)&amp;RIGHT(B2,LEN(B2)-S2)</f>
        <v>asparagus_g_4_VegetableESA1</v>
      </c>
      <c r="D2">
        <v>199</v>
      </c>
      <c r="E2">
        <v>153</v>
      </c>
      <c r="F2">
        <v>14.9</v>
      </c>
      <c r="G2">
        <v>5.47</v>
      </c>
      <c r="H2">
        <v>116</v>
      </c>
      <c r="I2">
        <v>95.3</v>
      </c>
      <c r="J2">
        <v>66.7</v>
      </c>
      <c r="K2">
        <v>50.8</v>
      </c>
      <c r="L2">
        <v>95.9</v>
      </c>
      <c r="M2">
        <v>94.9</v>
      </c>
      <c r="N2">
        <f>VLOOKUP(C2,'Original PWC Results'!C:E,3,FALSE)</f>
        <v>292</v>
      </c>
      <c r="O2">
        <f>E2/N2</f>
        <v>0.52397260273972601</v>
      </c>
      <c r="R2">
        <f>SEARCH("run",B2)</f>
        <v>13</v>
      </c>
      <c r="S2">
        <f>SEARCH("_",B2,SEARCH("_",B2,R2+1)+1)</f>
        <v>18</v>
      </c>
    </row>
    <row r="3" spans="1:19" x14ac:dyDescent="0.3">
      <c r="A3">
        <f>A2+1</f>
        <v>2</v>
      </c>
      <c r="B3" t="s">
        <v>2935</v>
      </c>
      <c r="C3" t="str">
        <f t="shared" si="0"/>
        <v>asparagus_g_4_VegetableESA10a</v>
      </c>
      <c r="D3">
        <v>71.599999999999994</v>
      </c>
      <c r="E3">
        <v>65.8</v>
      </c>
      <c r="F3">
        <v>5.81</v>
      </c>
      <c r="G3">
        <v>3.29</v>
      </c>
      <c r="H3">
        <v>58.5</v>
      </c>
      <c r="I3">
        <v>42.1</v>
      </c>
      <c r="J3">
        <v>25.7</v>
      </c>
      <c r="K3">
        <v>19.600000000000001</v>
      </c>
      <c r="L3">
        <v>15.9</v>
      </c>
      <c r="M3">
        <v>15.8</v>
      </c>
      <c r="N3">
        <f>VLOOKUP(C3,'Original PWC Results'!C:E,3,FALSE)</f>
        <v>171</v>
      </c>
      <c r="O3">
        <f t="shared" ref="O3:O66" si="1">E3/N3</f>
        <v>0.38479532163742686</v>
      </c>
      <c r="R3">
        <f t="shared" ref="R3:R66" si="2">SEARCH("run",B3)</f>
        <v>13</v>
      </c>
      <c r="S3">
        <f t="shared" ref="S3:S66" si="3">SEARCH("_",B3,SEARCH("_",B3,R3+1)+1)</f>
        <v>18</v>
      </c>
    </row>
    <row r="4" spans="1:19" x14ac:dyDescent="0.3">
      <c r="A4">
        <f t="shared" ref="A4:A67" si="4">A3+1</f>
        <v>3</v>
      </c>
      <c r="B4" t="s">
        <v>2936</v>
      </c>
      <c r="C4" t="str">
        <f t="shared" si="0"/>
        <v>asparagus_g_4_VegetableESA10b</v>
      </c>
      <c r="D4">
        <v>33.9</v>
      </c>
      <c r="E4">
        <v>33.5</v>
      </c>
      <c r="F4">
        <v>5.0199999999999996</v>
      </c>
      <c r="G4">
        <v>3.73</v>
      </c>
      <c r="H4">
        <v>32</v>
      </c>
      <c r="I4">
        <v>26.4</v>
      </c>
      <c r="J4">
        <v>20</v>
      </c>
      <c r="K4">
        <v>16.3</v>
      </c>
      <c r="L4">
        <v>13.3</v>
      </c>
      <c r="M4">
        <v>13.1</v>
      </c>
      <c r="N4">
        <f>VLOOKUP(C4,'Original PWC Results'!C:E,3,FALSE)</f>
        <v>103</v>
      </c>
      <c r="O4">
        <f t="shared" si="1"/>
        <v>0.32524271844660196</v>
      </c>
      <c r="R4">
        <f t="shared" si="2"/>
        <v>13</v>
      </c>
      <c r="S4">
        <f t="shared" si="3"/>
        <v>18</v>
      </c>
    </row>
    <row r="5" spans="1:19" x14ac:dyDescent="0.3">
      <c r="A5">
        <f t="shared" si="4"/>
        <v>4</v>
      </c>
      <c r="B5" t="s">
        <v>2937</v>
      </c>
      <c r="C5" t="str">
        <f t="shared" si="0"/>
        <v>asparagus_g_4_VegetableESA11a</v>
      </c>
      <c r="D5">
        <v>188</v>
      </c>
      <c r="E5">
        <v>159</v>
      </c>
      <c r="F5">
        <v>12.6</v>
      </c>
      <c r="G5">
        <v>6.75</v>
      </c>
      <c r="H5">
        <v>135</v>
      </c>
      <c r="I5">
        <v>98.5</v>
      </c>
      <c r="J5">
        <v>64.8</v>
      </c>
      <c r="K5">
        <v>47.7</v>
      </c>
      <c r="L5">
        <v>40.799999999999997</v>
      </c>
      <c r="M5">
        <v>40</v>
      </c>
      <c r="N5">
        <f>VLOOKUP(C5,'Original PWC Results'!C:E,3,FALSE)</f>
        <v>271</v>
      </c>
      <c r="O5">
        <f t="shared" si="1"/>
        <v>0.58671586715867163</v>
      </c>
      <c r="R5">
        <f t="shared" si="2"/>
        <v>13</v>
      </c>
      <c r="S5">
        <f t="shared" si="3"/>
        <v>18</v>
      </c>
    </row>
    <row r="6" spans="1:19" x14ac:dyDescent="0.3">
      <c r="A6">
        <f t="shared" si="4"/>
        <v>5</v>
      </c>
      <c r="B6" t="s">
        <v>2938</v>
      </c>
      <c r="C6" t="str">
        <f t="shared" si="0"/>
        <v>asparagus_g_4_VegetableESA11b</v>
      </c>
      <c r="D6">
        <v>164</v>
      </c>
      <c r="E6">
        <v>137</v>
      </c>
      <c r="F6">
        <v>11.7</v>
      </c>
      <c r="G6">
        <v>6.05</v>
      </c>
      <c r="H6">
        <v>115</v>
      </c>
      <c r="I6">
        <v>89.3</v>
      </c>
      <c r="J6">
        <v>59.2</v>
      </c>
      <c r="K6">
        <v>42.5</v>
      </c>
      <c r="L6">
        <v>37.299999999999997</v>
      </c>
      <c r="M6">
        <v>36.6</v>
      </c>
      <c r="N6">
        <f>VLOOKUP(C6,'Original PWC Results'!C:E,3,FALSE)</f>
        <v>243</v>
      </c>
      <c r="O6">
        <f t="shared" si="1"/>
        <v>0.56378600823045266</v>
      </c>
      <c r="R6">
        <f t="shared" si="2"/>
        <v>13</v>
      </c>
      <c r="S6">
        <f t="shared" si="3"/>
        <v>18</v>
      </c>
    </row>
    <row r="7" spans="1:19" x14ac:dyDescent="0.3">
      <c r="A7">
        <f t="shared" si="4"/>
        <v>6</v>
      </c>
      <c r="B7" t="s">
        <v>2939</v>
      </c>
      <c r="C7" t="str">
        <f t="shared" si="0"/>
        <v>asparagus_g_4_VegetableESA12a</v>
      </c>
      <c r="D7">
        <v>212</v>
      </c>
      <c r="E7">
        <v>165</v>
      </c>
      <c r="F7">
        <v>10.5</v>
      </c>
      <c r="G7">
        <v>6.18</v>
      </c>
      <c r="H7">
        <v>135</v>
      </c>
      <c r="I7">
        <v>89.2</v>
      </c>
      <c r="J7">
        <v>53.7</v>
      </c>
      <c r="K7">
        <v>39.700000000000003</v>
      </c>
      <c r="L7">
        <v>37.799999999999997</v>
      </c>
      <c r="M7">
        <v>37</v>
      </c>
      <c r="N7">
        <f>VLOOKUP(C7,'Original PWC Results'!C:E,3,FALSE)</f>
        <v>306</v>
      </c>
      <c r="O7">
        <f t="shared" si="1"/>
        <v>0.53921568627450978</v>
      </c>
      <c r="R7">
        <f t="shared" si="2"/>
        <v>13</v>
      </c>
      <c r="S7">
        <f t="shared" si="3"/>
        <v>18</v>
      </c>
    </row>
    <row r="8" spans="1:19" x14ac:dyDescent="0.3">
      <c r="A8">
        <f t="shared" si="4"/>
        <v>7</v>
      </c>
      <c r="B8" t="s">
        <v>2940</v>
      </c>
      <c r="C8" t="str">
        <f t="shared" si="0"/>
        <v>asparagus_g_4_VegetableESA12b</v>
      </c>
      <c r="D8">
        <v>159</v>
      </c>
      <c r="E8">
        <v>143</v>
      </c>
      <c r="F8">
        <v>9.56</v>
      </c>
      <c r="G8">
        <v>5.48</v>
      </c>
      <c r="H8">
        <v>126</v>
      </c>
      <c r="I8">
        <v>87.5</v>
      </c>
      <c r="J8">
        <v>46.4</v>
      </c>
      <c r="K8">
        <v>35.1</v>
      </c>
      <c r="L8">
        <v>32.700000000000003</v>
      </c>
      <c r="M8">
        <v>32</v>
      </c>
      <c r="N8">
        <f>VLOOKUP(C8,'Original PWC Results'!C:E,3,FALSE)</f>
        <v>284</v>
      </c>
      <c r="O8">
        <f t="shared" si="1"/>
        <v>0.50352112676056338</v>
      </c>
      <c r="R8">
        <f t="shared" si="2"/>
        <v>13</v>
      </c>
      <c r="S8">
        <f t="shared" si="3"/>
        <v>18</v>
      </c>
    </row>
    <row r="9" spans="1:19" x14ac:dyDescent="0.3">
      <c r="A9">
        <f t="shared" si="4"/>
        <v>8</v>
      </c>
      <c r="B9" t="s">
        <v>2941</v>
      </c>
      <c r="C9" t="str">
        <f t="shared" si="0"/>
        <v>asparagus_g_4_VegetableESA13</v>
      </c>
      <c r="D9">
        <v>126</v>
      </c>
      <c r="E9">
        <v>109</v>
      </c>
      <c r="F9">
        <v>9.9600000000000009</v>
      </c>
      <c r="G9">
        <v>4.5</v>
      </c>
      <c r="H9">
        <v>95.8</v>
      </c>
      <c r="I9">
        <v>72.099999999999994</v>
      </c>
      <c r="J9">
        <v>45.4</v>
      </c>
      <c r="K9">
        <v>40.299999999999997</v>
      </c>
      <c r="L9">
        <v>28</v>
      </c>
      <c r="M9">
        <v>29.8</v>
      </c>
      <c r="N9">
        <f>VLOOKUP(C9,'Original PWC Results'!C:E,3,FALSE)</f>
        <v>218</v>
      </c>
      <c r="O9">
        <f t="shared" si="1"/>
        <v>0.5</v>
      </c>
      <c r="R9">
        <f t="shared" si="2"/>
        <v>13</v>
      </c>
      <c r="S9">
        <f t="shared" si="3"/>
        <v>18</v>
      </c>
    </row>
    <row r="10" spans="1:19" x14ac:dyDescent="0.3">
      <c r="A10">
        <f t="shared" si="4"/>
        <v>9</v>
      </c>
      <c r="B10" t="s">
        <v>2942</v>
      </c>
      <c r="C10" t="str">
        <f t="shared" si="0"/>
        <v>asparagus_g_4_VegetableESA14</v>
      </c>
      <c r="D10">
        <v>110</v>
      </c>
      <c r="E10">
        <v>102</v>
      </c>
      <c r="F10">
        <v>13</v>
      </c>
      <c r="G10">
        <v>6.03</v>
      </c>
      <c r="H10">
        <v>95.1</v>
      </c>
      <c r="I10">
        <v>79.400000000000006</v>
      </c>
      <c r="J10">
        <v>52.8</v>
      </c>
      <c r="K10">
        <v>40.700000000000003</v>
      </c>
      <c r="L10">
        <v>34</v>
      </c>
      <c r="M10">
        <v>33.6</v>
      </c>
      <c r="N10">
        <f>VLOOKUP(C10,'Original PWC Results'!C:E,3,FALSE)</f>
        <v>204</v>
      </c>
      <c r="O10">
        <f t="shared" si="1"/>
        <v>0.5</v>
      </c>
      <c r="R10">
        <f t="shared" si="2"/>
        <v>13</v>
      </c>
      <c r="S10">
        <f t="shared" si="3"/>
        <v>18</v>
      </c>
    </row>
    <row r="11" spans="1:19" x14ac:dyDescent="0.3">
      <c r="A11">
        <f t="shared" si="4"/>
        <v>10</v>
      </c>
      <c r="B11" t="s">
        <v>2943</v>
      </c>
      <c r="C11" t="str">
        <f t="shared" si="0"/>
        <v>asparagus_g_4_VegetableESA15a</v>
      </c>
      <c r="D11">
        <v>243</v>
      </c>
      <c r="E11">
        <v>216</v>
      </c>
      <c r="F11">
        <v>23.6</v>
      </c>
      <c r="G11">
        <v>10</v>
      </c>
      <c r="H11">
        <v>190</v>
      </c>
      <c r="I11">
        <v>143</v>
      </c>
      <c r="J11">
        <v>93.3</v>
      </c>
      <c r="K11">
        <v>74.400000000000006</v>
      </c>
      <c r="L11">
        <v>63.4</v>
      </c>
      <c r="M11">
        <v>62.6</v>
      </c>
      <c r="N11">
        <f>VLOOKUP(C11,'Original PWC Results'!C:E,3,FALSE)</f>
        <v>443</v>
      </c>
      <c r="O11">
        <f t="shared" si="1"/>
        <v>0.48758465011286684</v>
      </c>
      <c r="R11">
        <f t="shared" si="2"/>
        <v>13</v>
      </c>
      <c r="S11">
        <f t="shared" si="3"/>
        <v>19</v>
      </c>
    </row>
    <row r="12" spans="1:19" x14ac:dyDescent="0.3">
      <c r="A12">
        <f t="shared" si="4"/>
        <v>11</v>
      </c>
      <c r="B12" t="s">
        <v>2944</v>
      </c>
      <c r="C12" t="str">
        <f t="shared" si="0"/>
        <v>asparagus_g_4_VegetableESA15b</v>
      </c>
      <c r="D12">
        <v>193</v>
      </c>
      <c r="E12">
        <v>164</v>
      </c>
      <c r="F12">
        <v>8.7200000000000006</v>
      </c>
      <c r="G12">
        <v>3.51</v>
      </c>
      <c r="H12">
        <v>135</v>
      </c>
      <c r="I12">
        <v>82.1</v>
      </c>
      <c r="J12">
        <v>42.9</v>
      </c>
      <c r="K12">
        <v>31</v>
      </c>
      <c r="L12">
        <v>25.6</v>
      </c>
      <c r="M12">
        <v>25.1</v>
      </c>
      <c r="N12">
        <f>VLOOKUP(C12,'Original PWC Results'!C:E,3,FALSE)</f>
        <v>352</v>
      </c>
      <c r="O12">
        <f t="shared" si="1"/>
        <v>0.46590909090909088</v>
      </c>
      <c r="R12">
        <f t="shared" si="2"/>
        <v>13</v>
      </c>
      <c r="S12">
        <f t="shared" si="3"/>
        <v>19</v>
      </c>
    </row>
    <row r="13" spans="1:19" x14ac:dyDescent="0.3">
      <c r="A13">
        <f t="shared" si="4"/>
        <v>12</v>
      </c>
      <c r="B13" t="s">
        <v>2945</v>
      </c>
      <c r="C13" t="str">
        <f t="shared" si="0"/>
        <v>asparagus_g_4_VegetableESA2</v>
      </c>
      <c r="D13">
        <v>61.5</v>
      </c>
      <c r="E13">
        <v>53.3</v>
      </c>
      <c r="F13">
        <v>5.4</v>
      </c>
      <c r="G13">
        <v>3.06</v>
      </c>
      <c r="H13">
        <v>45.7</v>
      </c>
      <c r="I13">
        <v>36.5</v>
      </c>
      <c r="J13">
        <v>24.2</v>
      </c>
      <c r="K13">
        <v>18.3</v>
      </c>
      <c r="L13">
        <v>16.600000000000001</v>
      </c>
      <c r="M13">
        <v>16.5</v>
      </c>
      <c r="N13">
        <f>VLOOKUP(C13,'Original PWC Results'!C:E,3,FALSE)</f>
        <v>174</v>
      </c>
      <c r="O13">
        <f t="shared" si="1"/>
        <v>0.30632183908045973</v>
      </c>
      <c r="R13">
        <f t="shared" si="2"/>
        <v>13</v>
      </c>
      <c r="S13">
        <f t="shared" si="3"/>
        <v>19</v>
      </c>
    </row>
    <row r="14" spans="1:19" x14ac:dyDescent="0.3">
      <c r="A14">
        <f t="shared" si="4"/>
        <v>13</v>
      </c>
      <c r="B14" t="s">
        <v>2946</v>
      </c>
      <c r="C14" t="str">
        <f t="shared" si="0"/>
        <v>asparagus_g_4_VegetableESA16a</v>
      </c>
      <c r="D14">
        <v>40.799999999999997</v>
      </c>
      <c r="E14">
        <v>40.4</v>
      </c>
      <c r="F14">
        <v>6.38</v>
      </c>
      <c r="G14">
        <v>3.96</v>
      </c>
      <c r="H14">
        <v>39.200000000000003</v>
      </c>
      <c r="I14">
        <v>37.299999999999997</v>
      </c>
      <c r="J14">
        <v>26.8</v>
      </c>
      <c r="K14">
        <v>21.7</v>
      </c>
      <c r="L14">
        <v>16.899999999999999</v>
      </c>
      <c r="M14">
        <v>16.8</v>
      </c>
      <c r="N14">
        <f>VLOOKUP(C14,'Original PWC Results'!C:E,3,FALSE)</f>
        <v>106</v>
      </c>
      <c r="O14">
        <f t="shared" si="1"/>
        <v>0.38113207547169808</v>
      </c>
      <c r="R14">
        <f t="shared" si="2"/>
        <v>13</v>
      </c>
      <c r="S14">
        <f t="shared" si="3"/>
        <v>19</v>
      </c>
    </row>
    <row r="15" spans="1:19" x14ac:dyDescent="0.3">
      <c r="A15">
        <f t="shared" si="4"/>
        <v>14</v>
      </c>
      <c r="B15" t="s">
        <v>2947</v>
      </c>
      <c r="C15" t="str">
        <f t="shared" si="0"/>
        <v>asparagus_g_4_VegetableESA16b</v>
      </c>
      <c r="D15">
        <v>22.5</v>
      </c>
      <c r="E15">
        <v>22.3</v>
      </c>
      <c r="F15">
        <v>4.07</v>
      </c>
      <c r="G15">
        <v>3.67</v>
      </c>
      <c r="H15">
        <v>21.9</v>
      </c>
      <c r="I15">
        <v>19.5</v>
      </c>
      <c r="J15">
        <v>15.8</v>
      </c>
      <c r="K15">
        <v>13.3</v>
      </c>
      <c r="L15">
        <v>10.1</v>
      </c>
      <c r="M15">
        <v>10</v>
      </c>
      <c r="N15">
        <f>VLOOKUP(C15,'Original PWC Results'!C:E,3,FALSE)</f>
        <v>39.799999999999997</v>
      </c>
      <c r="O15">
        <f t="shared" si="1"/>
        <v>0.56030150753768848</v>
      </c>
      <c r="R15">
        <f t="shared" si="2"/>
        <v>13</v>
      </c>
      <c r="S15">
        <f t="shared" si="3"/>
        <v>19</v>
      </c>
    </row>
    <row r="16" spans="1:19" x14ac:dyDescent="0.3">
      <c r="A16">
        <f t="shared" si="4"/>
        <v>15</v>
      </c>
      <c r="B16" t="s">
        <v>2948</v>
      </c>
      <c r="C16" t="str">
        <f t="shared" si="0"/>
        <v>asparagus_g_4_VegetableESA17a</v>
      </c>
      <c r="D16">
        <v>186</v>
      </c>
      <c r="E16">
        <v>161</v>
      </c>
      <c r="F16">
        <v>24.3</v>
      </c>
      <c r="G16">
        <v>14.1</v>
      </c>
      <c r="H16">
        <v>145</v>
      </c>
      <c r="I16">
        <v>131</v>
      </c>
      <c r="J16">
        <v>97.3</v>
      </c>
      <c r="K16">
        <v>77.599999999999994</v>
      </c>
      <c r="L16">
        <v>63.1</v>
      </c>
      <c r="M16">
        <v>62.7</v>
      </c>
      <c r="N16">
        <f>VLOOKUP(C16,'Original PWC Results'!C:E,3,FALSE)</f>
        <v>310</v>
      </c>
      <c r="O16">
        <f t="shared" si="1"/>
        <v>0.51935483870967747</v>
      </c>
      <c r="R16">
        <f t="shared" si="2"/>
        <v>13</v>
      </c>
      <c r="S16">
        <f t="shared" si="3"/>
        <v>19</v>
      </c>
    </row>
    <row r="17" spans="1:19" x14ac:dyDescent="0.3">
      <c r="A17">
        <f t="shared" si="4"/>
        <v>16</v>
      </c>
      <c r="B17" t="s">
        <v>2949</v>
      </c>
      <c r="C17" t="str">
        <f t="shared" si="0"/>
        <v>asparagus_g_4_VegetableESA17b</v>
      </c>
      <c r="D17">
        <v>44.5</v>
      </c>
      <c r="E17">
        <v>44.1</v>
      </c>
      <c r="F17">
        <v>6.66</v>
      </c>
      <c r="G17">
        <v>4.7</v>
      </c>
      <c r="H17">
        <v>42.8</v>
      </c>
      <c r="I17">
        <v>39.700000000000003</v>
      </c>
      <c r="J17">
        <v>27.8</v>
      </c>
      <c r="K17">
        <v>21.8</v>
      </c>
      <c r="L17">
        <v>17.600000000000001</v>
      </c>
      <c r="M17">
        <v>17.399999999999999</v>
      </c>
      <c r="N17">
        <f>VLOOKUP(C17,'Original PWC Results'!C:E,3,FALSE)</f>
        <v>101</v>
      </c>
      <c r="O17">
        <f t="shared" si="1"/>
        <v>0.43663366336633663</v>
      </c>
      <c r="R17">
        <f t="shared" si="2"/>
        <v>13</v>
      </c>
      <c r="S17">
        <f t="shared" si="3"/>
        <v>19</v>
      </c>
    </row>
    <row r="18" spans="1:19" x14ac:dyDescent="0.3">
      <c r="A18">
        <f t="shared" si="4"/>
        <v>17</v>
      </c>
      <c r="B18" t="s">
        <v>2950</v>
      </c>
      <c r="C18" t="str">
        <f t="shared" si="0"/>
        <v>asparagus_g_4_VegetableESA18a</v>
      </c>
      <c r="D18">
        <v>48.2</v>
      </c>
      <c r="E18">
        <v>46.9</v>
      </c>
      <c r="F18">
        <v>7.67</v>
      </c>
      <c r="G18">
        <v>4.3600000000000003</v>
      </c>
      <c r="H18">
        <v>45.3</v>
      </c>
      <c r="I18">
        <v>40.299999999999997</v>
      </c>
      <c r="J18">
        <v>30</v>
      </c>
      <c r="K18">
        <v>24.7</v>
      </c>
      <c r="L18">
        <v>19.7</v>
      </c>
      <c r="M18">
        <v>19.600000000000001</v>
      </c>
      <c r="N18">
        <f>VLOOKUP(C18,'Original PWC Results'!C:E,3,FALSE)</f>
        <v>135</v>
      </c>
      <c r="O18">
        <f t="shared" si="1"/>
        <v>0.34740740740740739</v>
      </c>
      <c r="R18">
        <f t="shared" si="2"/>
        <v>13</v>
      </c>
      <c r="S18">
        <f t="shared" si="3"/>
        <v>19</v>
      </c>
    </row>
    <row r="19" spans="1:19" x14ac:dyDescent="0.3">
      <c r="A19">
        <f t="shared" si="4"/>
        <v>18</v>
      </c>
      <c r="B19" t="s">
        <v>2951</v>
      </c>
      <c r="C19" t="str">
        <f t="shared" si="0"/>
        <v>asparagus_g_4_VegetableESA18b</v>
      </c>
      <c r="D19">
        <v>44.1</v>
      </c>
      <c r="E19">
        <v>42.1</v>
      </c>
      <c r="F19">
        <v>6.14</v>
      </c>
      <c r="G19">
        <v>4.03</v>
      </c>
      <c r="H19">
        <v>39.299999999999997</v>
      </c>
      <c r="I19">
        <v>31.8</v>
      </c>
      <c r="J19">
        <v>25.6</v>
      </c>
      <c r="K19">
        <v>20.100000000000001</v>
      </c>
      <c r="L19">
        <v>15.2</v>
      </c>
      <c r="M19">
        <v>15</v>
      </c>
      <c r="N19">
        <f>VLOOKUP(C19,'Original PWC Results'!C:E,3,FALSE)</f>
        <v>130</v>
      </c>
      <c r="O19">
        <f t="shared" si="1"/>
        <v>0.32384615384615384</v>
      </c>
      <c r="R19">
        <f t="shared" si="2"/>
        <v>13</v>
      </c>
      <c r="S19">
        <f t="shared" si="3"/>
        <v>19</v>
      </c>
    </row>
    <row r="20" spans="1:19" x14ac:dyDescent="0.3">
      <c r="A20">
        <f t="shared" si="4"/>
        <v>19</v>
      </c>
      <c r="B20" t="s">
        <v>2952</v>
      </c>
      <c r="C20" t="str">
        <f t="shared" si="0"/>
        <v>asparagus_g_4_VegetableESA19a</v>
      </c>
      <c r="D20">
        <v>50.3</v>
      </c>
      <c r="E20">
        <v>47.4</v>
      </c>
      <c r="F20">
        <v>9.5500000000000007</v>
      </c>
      <c r="G20">
        <v>6.07</v>
      </c>
      <c r="H20">
        <v>43.9</v>
      </c>
      <c r="I20">
        <v>37.5</v>
      </c>
      <c r="J20">
        <v>26.4</v>
      </c>
      <c r="K20">
        <v>22.1</v>
      </c>
      <c r="L20">
        <v>16.899999999999999</v>
      </c>
      <c r="M20">
        <v>16.8</v>
      </c>
      <c r="N20">
        <f>VLOOKUP(C20,'Original PWC Results'!C:E,3,FALSE)</f>
        <v>119</v>
      </c>
      <c r="O20">
        <f t="shared" si="1"/>
        <v>0.39831932773109241</v>
      </c>
      <c r="R20">
        <f t="shared" si="2"/>
        <v>13</v>
      </c>
      <c r="S20">
        <f t="shared" si="3"/>
        <v>19</v>
      </c>
    </row>
    <row r="21" spans="1:19" x14ac:dyDescent="0.3">
      <c r="A21">
        <f t="shared" si="4"/>
        <v>20</v>
      </c>
      <c r="B21" t="s">
        <v>2953</v>
      </c>
      <c r="C21" t="str">
        <f t="shared" si="0"/>
        <v>asparagus_g_4_VegetableESA19b</v>
      </c>
      <c r="D21">
        <v>52.3</v>
      </c>
      <c r="E21">
        <v>50.1</v>
      </c>
      <c r="F21">
        <v>17.8</v>
      </c>
      <c r="G21">
        <v>10.7</v>
      </c>
      <c r="H21">
        <v>47.4</v>
      </c>
      <c r="I21">
        <v>43.6</v>
      </c>
      <c r="J21">
        <v>36.1</v>
      </c>
      <c r="K21">
        <v>30.8</v>
      </c>
      <c r="L21">
        <v>24.8</v>
      </c>
      <c r="M21">
        <v>24.6</v>
      </c>
      <c r="N21">
        <f>VLOOKUP(C21,'Original PWC Results'!C:E,3,FALSE)</f>
        <v>126</v>
      </c>
      <c r="O21">
        <f t="shared" si="1"/>
        <v>0.39761904761904765</v>
      </c>
      <c r="R21">
        <f t="shared" si="2"/>
        <v>13</v>
      </c>
      <c r="S21">
        <f t="shared" si="3"/>
        <v>19</v>
      </c>
    </row>
    <row r="22" spans="1:19" x14ac:dyDescent="0.3">
      <c r="A22">
        <f t="shared" si="4"/>
        <v>21</v>
      </c>
      <c r="B22" t="s">
        <v>2954</v>
      </c>
      <c r="C22" t="str">
        <f t="shared" si="0"/>
        <v>asparagus_g_4_VegetableESA20a</v>
      </c>
      <c r="D22">
        <v>222</v>
      </c>
      <c r="E22">
        <v>130</v>
      </c>
      <c r="F22">
        <v>7.31</v>
      </c>
      <c r="G22">
        <v>4.3099999999999996</v>
      </c>
      <c r="H22">
        <v>89.5</v>
      </c>
      <c r="I22">
        <v>58.6</v>
      </c>
      <c r="J22">
        <v>38.700000000000003</v>
      </c>
      <c r="K22">
        <v>28</v>
      </c>
      <c r="L22">
        <v>27</v>
      </c>
      <c r="M22">
        <v>25.2</v>
      </c>
      <c r="N22">
        <f>VLOOKUP(C22,'Original PWC Results'!C:E,3,FALSE)</f>
        <v>223</v>
      </c>
      <c r="O22">
        <f t="shared" si="1"/>
        <v>0.5829596412556054</v>
      </c>
      <c r="R22">
        <f t="shared" si="2"/>
        <v>13</v>
      </c>
      <c r="S22">
        <f t="shared" si="3"/>
        <v>19</v>
      </c>
    </row>
    <row r="23" spans="1:19" x14ac:dyDescent="0.3">
      <c r="A23">
        <f t="shared" si="4"/>
        <v>22</v>
      </c>
      <c r="B23" t="s">
        <v>2955</v>
      </c>
      <c r="C23" t="str">
        <f t="shared" si="0"/>
        <v>asparagus_g_4_VegetableESA20b</v>
      </c>
      <c r="D23">
        <v>239</v>
      </c>
      <c r="E23">
        <v>184</v>
      </c>
      <c r="F23">
        <v>11.9</v>
      </c>
      <c r="G23">
        <v>4.7699999999999996</v>
      </c>
      <c r="H23">
        <v>143</v>
      </c>
      <c r="I23">
        <v>108</v>
      </c>
      <c r="J23">
        <v>62.6</v>
      </c>
      <c r="K23">
        <v>45.1</v>
      </c>
      <c r="L23">
        <v>36.700000000000003</v>
      </c>
      <c r="M23">
        <v>36.200000000000003</v>
      </c>
      <c r="N23">
        <f>VLOOKUP(C23,'Original PWC Results'!C:E,3,FALSE)</f>
        <v>370</v>
      </c>
      <c r="O23">
        <f t="shared" si="1"/>
        <v>0.49729729729729732</v>
      </c>
      <c r="R23">
        <f t="shared" si="2"/>
        <v>13</v>
      </c>
      <c r="S23">
        <f t="shared" si="3"/>
        <v>19</v>
      </c>
    </row>
    <row r="24" spans="1:19" x14ac:dyDescent="0.3">
      <c r="A24">
        <f t="shared" si="4"/>
        <v>23</v>
      </c>
      <c r="B24" t="s">
        <v>2956</v>
      </c>
      <c r="C24" t="str">
        <f t="shared" si="0"/>
        <v>asparagus_g_4_VegetableESA3</v>
      </c>
      <c r="D24">
        <v>178</v>
      </c>
      <c r="E24">
        <v>138</v>
      </c>
      <c r="F24">
        <v>17.100000000000001</v>
      </c>
      <c r="G24">
        <v>9.9700000000000006</v>
      </c>
      <c r="H24">
        <v>116</v>
      </c>
      <c r="I24">
        <v>103</v>
      </c>
      <c r="J24">
        <v>78.900000000000006</v>
      </c>
      <c r="K24">
        <v>62.2</v>
      </c>
      <c r="L24">
        <v>50.4</v>
      </c>
      <c r="M24">
        <v>50</v>
      </c>
      <c r="N24">
        <f>VLOOKUP(C24,'Original PWC Results'!C:E,3,FALSE)</f>
        <v>236</v>
      </c>
      <c r="O24">
        <f t="shared" si="1"/>
        <v>0.5847457627118644</v>
      </c>
      <c r="R24">
        <f t="shared" si="2"/>
        <v>13</v>
      </c>
      <c r="S24">
        <f t="shared" si="3"/>
        <v>19</v>
      </c>
    </row>
    <row r="25" spans="1:19" x14ac:dyDescent="0.3">
      <c r="A25">
        <f t="shared" si="4"/>
        <v>24</v>
      </c>
      <c r="B25" t="s">
        <v>2957</v>
      </c>
      <c r="C25" t="str">
        <f t="shared" si="0"/>
        <v>asparagus_g_4_VegetableESA21</v>
      </c>
      <c r="D25">
        <v>121</v>
      </c>
      <c r="E25">
        <v>105</v>
      </c>
      <c r="F25">
        <v>6.94</v>
      </c>
      <c r="G25">
        <v>2.44</v>
      </c>
      <c r="H25">
        <v>91.6</v>
      </c>
      <c r="I25">
        <v>65.400000000000006</v>
      </c>
      <c r="J25">
        <v>36.4</v>
      </c>
      <c r="K25">
        <v>26.4</v>
      </c>
      <c r="L25">
        <v>22.3</v>
      </c>
      <c r="M25">
        <v>21.9</v>
      </c>
      <c r="N25">
        <f>VLOOKUP(C25,'Original PWC Results'!C:E,3,FALSE)</f>
        <v>291</v>
      </c>
      <c r="O25">
        <f t="shared" si="1"/>
        <v>0.36082474226804123</v>
      </c>
      <c r="R25">
        <f t="shared" si="2"/>
        <v>13</v>
      </c>
      <c r="S25">
        <f t="shared" si="3"/>
        <v>19</v>
      </c>
    </row>
    <row r="26" spans="1:19" x14ac:dyDescent="0.3">
      <c r="A26">
        <f t="shared" si="4"/>
        <v>25</v>
      </c>
      <c r="B26" t="s">
        <v>2958</v>
      </c>
      <c r="C26" t="str">
        <f t="shared" si="0"/>
        <v>asparagus_g_4_VegetableESA4</v>
      </c>
      <c r="D26">
        <v>145</v>
      </c>
      <c r="E26">
        <v>114</v>
      </c>
      <c r="F26">
        <v>14.3</v>
      </c>
      <c r="G26">
        <v>8.51</v>
      </c>
      <c r="H26">
        <v>101</v>
      </c>
      <c r="I26">
        <v>75.3</v>
      </c>
      <c r="J26">
        <v>51.4</v>
      </c>
      <c r="K26">
        <v>42.9</v>
      </c>
      <c r="L26">
        <v>33.200000000000003</v>
      </c>
      <c r="M26">
        <v>32.9</v>
      </c>
      <c r="N26">
        <f>VLOOKUP(C26,'Original PWC Results'!C:E,3,FALSE)</f>
        <v>114</v>
      </c>
      <c r="O26">
        <f t="shared" si="1"/>
        <v>1</v>
      </c>
      <c r="R26">
        <f t="shared" si="2"/>
        <v>13</v>
      </c>
      <c r="S26">
        <f t="shared" si="3"/>
        <v>19</v>
      </c>
    </row>
    <row r="27" spans="1:19" x14ac:dyDescent="0.3">
      <c r="A27">
        <f t="shared" si="4"/>
        <v>26</v>
      </c>
      <c r="B27" t="s">
        <v>2959</v>
      </c>
      <c r="C27" t="str">
        <f t="shared" si="0"/>
        <v>asparagus_g_4_VegetableESA5</v>
      </c>
      <c r="D27">
        <v>151</v>
      </c>
      <c r="E27">
        <v>121</v>
      </c>
      <c r="F27">
        <v>14.4</v>
      </c>
      <c r="G27">
        <v>7.22</v>
      </c>
      <c r="H27">
        <v>108</v>
      </c>
      <c r="I27">
        <v>86.7</v>
      </c>
      <c r="J27">
        <v>66.7</v>
      </c>
      <c r="K27">
        <v>52</v>
      </c>
      <c r="L27">
        <v>44.2</v>
      </c>
      <c r="M27">
        <v>43.7</v>
      </c>
      <c r="N27">
        <f>VLOOKUP(C27,'Original PWC Results'!C:E,3,FALSE)</f>
        <v>239</v>
      </c>
      <c r="O27">
        <f t="shared" si="1"/>
        <v>0.50627615062761511</v>
      </c>
      <c r="R27">
        <f t="shared" si="2"/>
        <v>13</v>
      </c>
      <c r="S27">
        <f t="shared" si="3"/>
        <v>19</v>
      </c>
    </row>
    <row r="28" spans="1:19" x14ac:dyDescent="0.3">
      <c r="A28">
        <f t="shared" si="4"/>
        <v>27</v>
      </c>
      <c r="B28" t="s">
        <v>2960</v>
      </c>
      <c r="C28" t="str">
        <f t="shared" si="0"/>
        <v>asparagus_g_4_VegetableESA6</v>
      </c>
      <c r="D28">
        <v>180</v>
      </c>
      <c r="E28">
        <v>146</v>
      </c>
      <c r="F28">
        <v>11.6</v>
      </c>
      <c r="G28">
        <v>6.73</v>
      </c>
      <c r="H28">
        <v>120</v>
      </c>
      <c r="I28">
        <v>90.8</v>
      </c>
      <c r="J28">
        <v>57</v>
      </c>
      <c r="K28">
        <v>42.9</v>
      </c>
      <c r="L28">
        <v>37.799999999999997</v>
      </c>
      <c r="M28">
        <v>37.299999999999997</v>
      </c>
      <c r="N28">
        <f>VLOOKUP(C28,'Original PWC Results'!C:E,3,FALSE)</f>
        <v>292</v>
      </c>
      <c r="O28">
        <f t="shared" si="1"/>
        <v>0.5</v>
      </c>
      <c r="R28">
        <f t="shared" si="2"/>
        <v>13</v>
      </c>
      <c r="S28">
        <f t="shared" si="3"/>
        <v>19</v>
      </c>
    </row>
    <row r="29" spans="1:19" x14ac:dyDescent="0.3">
      <c r="A29">
        <f t="shared" si="4"/>
        <v>28</v>
      </c>
      <c r="B29" t="s">
        <v>2961</v>
      </c>
      <c r="C29" t="str">
        <f t="shared" si="0"/>
        <v>asparagus_g_4_VegetableESA7</v>
      </c>
      <c r="D29">
        <v>159</v>
      </c>
      <c r="E29">
        <v>130</v>
      </c>
      <c r="F29">
        <v>11.3</v>
      </c>
      <c r="G29">
        <v>6.75</v>
      </c>
      <c r="H29">
        <v>110</v>
      </c>
      <c r="I29">
        <v>84.9</v>
      </c>
      <c r="J29">
        <v>52</v>
      </c>
      <c r="K29">
        <v>37.4</v>
      </c>
      <c r="L29">
        <v>44.1</v>
      </c>
      <c r="M29">
        <v>43.4</v>
      </c>
      <c r="N29">
        <f>VLOOKUP(C29,'Original PWC Results'!C:E,3,FALSE)</f>
        <v>287</v>
      </c>
      <c r="O29">
        <f t="shared" si="1"/>
        <v>0.45296167247386759</v>
      </c>
      <c r="R29">
        <f t="shared" si="2"/>
        <v>13</v>
      </c>
      <c r="S29">
        <f t="shared" si="3"/>
        <v>19</v>
      </c>
    </row>
    <row r="30" spans="1:19" x14ac:dyDescent="0.3">
      <c r="A30">
        <f t="shared" si="4"/>
        <v>29</v>
      </c>
      <c r="B30" t="s">
        <v>2962</v>
      </c>
      <c r="C30" t="str">
        <f t="shared" si="0"/>
        <v>asparagus_g_4_VegetableESA8</v>
      </c>
      <c r="D30">
        <v>234</v>
      </c>
      <c r="E30">
        <v>148</v>
      </c>
      <c r="F30">
        <v>9.3800000000000008</v>
      </c>
      <c r="G30">
        <v>6</v>
      </c>
      <c r="H30">
        <v>109</v>
      </c>
      <c r="I30">
        <v>81.5</v>
      </c>
      <c r="J30">
        <v>50.1</v>
      </c>
      <c r="K30">
        <v>35.799999999999997</v>
      </c>
      <c r="L30">
        <v>29.9</v>
      </c>
      <c r="M30">
        <v>29.4</v>
      </c>
      <c r="N30">
        <f>VLOOKUP(C30,'Original PWC Results'!C:E,3,FALSE)</f>
        <v>148</v>
      </c>
      <c r="O30">
        <f t="shared" si="1"/>
        <v>1</v>
      </c>
      <c r="R30">
        <f t="shared" si="2"/>
        <v>13</v>
      </c>
      <c r="S30">
        <f t="shared" si="3"/>
        <v>19</v>
      </c>
    </row>
    <row r="31" spans="1:19" x14ac:dyDescent="0.3">
      <c r="A31">
        <f t="shared" si="4"/>
        <v>30</v>
      </c>
      <c r="B31" t="s">
        <v>2963</v>
      </c>
      <c r="C31" t="str">
        <f t="shared" si="0"/>
        <v>asparagus_g_4_VegetableESA9</v>
      </c>
      <c r="D31">
        <v>57.6</v>
      </c>
      <c r="E31">
        <v>56</v>
      </c>
      <c r="F31">
        <v>6.76</v>
      </c>
      <c r="G31">
        <v>4.1100000000000003</v>
      </c>
      <c r="H31">
        <v>53.4</v>
      </c>
      <c r="I31">
        <v>39.799999999999997</v>
      </c>
      <c r="J31">
        <v>24.5</v>
      </c>
      <c r="K31">
        <v>19.399999999999999</v>
      </c>
      <c r="L31">
        <v>16.5</v>
      </c>
      <c r="M31">
        <v>16.3</v>
      </c>
      <c r="N31">
        <f>VLOOKUP(C31,'Original PWC Results'!C:E,3,FALSE)</f>
        <v>151</v>
      </c>
      <c r="O31">
        <f t="shared" si="1"/>
        <v>0.37086092715231789</v>
      </c>
      <c r="R31">
        <f t="shared" si="2"/>
        <v>13</v>
      </c>
      <c r="S31">
        <f t="shared" si="3"/>
        <v>19</v>
      </c>
    </row>
    <row r="32" spans="1:19" x14ac:dyDescent="0.3">
      <c r="A32">
        <f t="shared" si="4"/>
        <v>31</v>
      </c>
      <c r="B32" t="s">
        <v>2964</v>
      </c>
      <c r="C32" t="str">
        <f t="shared" si="0"/>
        <v>asparagus_g_7_VegetableESA1</v>
      </c>
      <c r="D32">
        <v>108</v>
      </c>
      <c r="E32">
        <v>107</v>
      </c>
      <c r="F32">
        <v>13.9</v>
      </c>
      <c r="G32">
        <v>5.35</v>
      </c>
      <c r="H32">
        <v>105</v>
      </c>
      <c r="I32">
        <v>86.8</v>
      </c>
      <c r="J32">
        <v>59.3</v>
      </c>
      <c r="K32">
        <v>46.6</v>
      </c>
      <c r="L32">
        <v>49.6</v>
      </c>
      <c r="M32">
        <v>49.1</v>
      </c>
      <c r="N32">
        <f>VLOOKUP(C32,'Original PWC Results'!C:E,3,FALSE)</f>
        <v>248</v>
      </c>
      <c r="O32">
        <f t="shared" si="1"/>
        <v>0.43145161290322581</v>
      </c>
      <c r="R32">
        <f t="shared" si="2"/>
        <v>13</v>
      </c>
      <c r="S32">
        <f t="shared" si="3"/>
        <v>19</v>
      </c>
    </row>
    <row r="33" spans="1:19" x14ac:dyDescent="0.3">
      <c r="A33">
        <f t="shared" si="4"/>
        <v>32</v>
      </c>
      <c r="B33" t="s">
        <v>2965</v>
      </c>
      <c r="C33" t="str">
        <f t="shared" si="0"/>
        <v>asparagus_g_7_VegetableESA2</v>
      </c>
      <c r="D33">
        <v>35.700000000000003</v>
      </c>
      <c r="E33">
        <v>35.1</v>
      </c>
      <c r="F33">
        <v>5.08</v>
      </c>
      <c r="G33">
        <v>3.24</v>
      </c>
      <c r="H33">
        <v>33.799999999999997</v>
      </c>
      <c r="I33">
        <v>28.9</v>
      </c>
      <c r="J33">
        <v>20.7</v>
      </c>
      <c r="K33">
        <v>16.7</v>
      </c>
      <c r="L33">
        <v>12.9</v>
      </c>
      <c r="M33">
        <v>12.8</v>
      </c>
      <c r="N33">
        <f>VLOOKUP(C33,'Original PWC Results'!C:E,3,FALSE)</f>
        <v>110</v>
      </c>
      <c r="O33">
        <f t="shared" si="1"/>
        <v>0.31909090909090909</v>
      </c>
      <c r="R33">
        <f t="shared" si="2"/>
        <v>13</v>
      </c>
      <c r="S33">
        <f t="shared" si="3"/>
        <v>19</v>
      </c>
    </row>
    <row r="34" spans="1:19" x14ac:dyDescent="0.3">
      <c r="A34">
        <f t="shared" si="4"/>
        <v>33</v>
      </c>
      <c r="B34" t="s">
        <v>2966</v>
      </c>
      <c r="C34" t="str">
        <f t="shared" si="0"/>
        <v>asparagus_g_7_VegetableESA3</v>
      </c>
      <c r="D34">
        <v>98.8</v>
      </c>
      <c r="E34">
        <v>97.8</v>
      </c>
      <c r="F34">
        <v>14.9</v>
      </c>
      <c r="G34">
        <v>8.51</v>
      </c>
      <c r="H34">
        <v>95</v>
      </c>
      <c r="I34">
        <v>80.3</v>
      </c>
      <c r="J34">
        <v>64</v>
      </c>
      <c r="K34">
        <v>51.8</v>
      </c>
      <c r="L34">
        <v>40.5</v>
      </c>
      <c r="M34">
        <v>40.1</v>
      </c>
      <c r="N34">
        <f>VLOOKUP(C34,'Original PWC Results'!C:E,3,FALSE)</f>
        <v>182</v>
      </c>
      <c r="O34">
        <f t="shared" si="1"/>
        <v>0.53736263736263734</v>
      </c>
      <c r="R34">
        <f t="shared" si="2"/>
        <v>13</v>
      </c>
      <c r="S34">
        <f t="shared" si="3"/>
        <v>19</v>
      </c>
    </row>
    <row r="35" spans="1:19" x14ac:dyDescent="0.3">
      <c r="A35">
        <f t="shared" si="4"/>
        <v>34</v>
      </c>
      <c r="B35" t="s">
        <v>2967</v>
      </c>
      <c r="C35" t="str">
        <f t="shared" si="0"/>
        <v>asparagus_g_7_VegetableESA4</v>
      </c>
      <c r="D35">
        <v>74.8</v>
      </c>
      <c r="E35">
        <v>73.5</v>
      </c>
      <c r="F35">
        <v>13.2</v>
      </c>
      <c r="G35">
        <v>7.55</v>
      </c>
      <c r="H35">
        <v>70.3</v>
      </c>
      <c r="I35">
        <v>56.4</v>
      </c>
      <c r="J35">
        <v>42.8</v>
      </c>
      <c r="K35">
        <v>33.9</v>
      </c>
      <c r="L35">
        <v>26.2</v>
      </c>
      <c r="M35">
        <v>26</v>
      </c>
      <c r="N35">
        <f>VLOOKUP(C35,'Original PWC Results'!C:E,3,FALSE)</f>
        <v>73.5</v>
      </c>
      <c r="O35">
        <f t="shared" si="1"/>
        <v>1</v>
      </c>
      <c r="R35">
        <f t="shared" si="2"/>
        <v>13</v>
      </c>
      <c r="S35">
        <f t="shared" si="3"/>
        <v>19</v>
      </c>
    </row>
    <row r="36" spans="1:19" x14ac:dyDescent="0.3">
      <c r="A36">
        <f t="shared" si="4"/>
        <v>35</v>
      </c>
      <c r="B36" t="s">
        <v>2968</v>
      </c>
      <c r="C36" t="str">
        <f t="shared" si="0"/>
        <v>asparagus_g_7_VegetableESA5</v>
      </c>
      <c r="D36">
        <v>76.599999999999994</v>
      </c>
      <c r="E36">
        <v>75.400000000000006</v>
      </c>
      <c r="F36">
        <v>9.57</v>
      </c>
      <c r="G36">
        <v>5.74</v>
      </c>
      <c r="H36">
        <v>72.099999999999994</v>
      </c>
      <c r="I36">
        <v>64.900000000000006</v>
      </c>
      <c r="J36">
        <v>44.4</v>
      </c>
      <c r="K36">
        <v>33.700000000000003</v>
      </c>
      <c r="L36">
        <v>27.8</v>
      </c>
      <c r="M36">
        <v>27.5</v>
      </c>
      <c r="N36">
        <f>VLOOKUP(C36,'Original PWC Results'!C:E,3,FALSE)</f>
        <v>149</v>
      </c>
      <c r="O36">
        <f t="shared" si="1"/>
        <v>0.50604026845637584</v>
      </c>
      <c r="R36">
        <f t="shared" si="2"/>
        <v>13</v>
      </c>
      <c r="S36">
        <f t="shared" si="3"/>
        <v>19</v>
      </c>
    </row>
    <row r="37" spans="1:19" x14ac:dyDescent="0.3">
      <c r="A37">
        <f t="shared" si="4"/>
        <v>36</v>
      </c>
      <c r="B37" t="s">
        <v>2969</v>
      </c>
      <c r="C37" t="str">
        <f t="shared" si="0"/>
        <v>asparagus_g_7_VegetableESA6</v>
      </c>
      <c r="D37">
        <v>90.1</v>
      </c>
      <c r="E37">
        <v>88.6</v>
      </c>
      <c r="F37">
        <v>9.5299999999999994</v>
      </c>
      <c r="G37">
        <v>5.5</v>
      </c>
      <c r="H37">
        <v>84.3</v>
      </c>
      <c r="I37">
        <v>68.900000000000006</v>
      </c>
      <c r="J37">
        <v>43.5</v>
      </c>
      <c r="K37">
        <v>33.5</v>
      </c>
      <c r="L37">
        <v>27.6</v>
      </c>
      <c r="M37">
        <v>27.2</v>
      </c>
      <c r="N37">
        <f>VLOOKUP(C37,'Original PWC Results'!C:E,3,FALSE)</f>
        <v>189</v>
      </c>
      <c r="O37">
        <f t="shared" si="1"/>
        <v>0.46878306878306875</v>
      </c>
      <c r="R37">
        <f t="shared" si="2"/>
        <v>13</v>
      </c>
      <c r="S37">
        <f t="shared" si="3"/>
        <v>19</v>
      </c>
    </row>
    <row r="38" spans="1:19" x14ac:dyDescent="0.3">
      <c r="A38">
        <f t="shared" si="4"/>
        <v>37</v>
      </c>
      <c r="B38" t="s">
        <v>2970</v>
      </c>
      <c r="C38" t="str">
        <f t="shared" si="0"/>
        <v>asparagus_g_7_VegetableESA7</v>
      </c>
      <c r="D38">
        <v>82.2</v>
      </c>
      <c r="E38">
        <v>80.3</v>
      </c>
      <c r="F38">
        <v>8.0500000000000007</v>
      </c>
      <c r="G38">
        <v>5.42</v>
      </c>
      <c r="H38">
        <v>75</v>
      </c>
      <c r="I38">
        <v>60.1</v>
      </c>
      <c r="J38">
        <v>38</v>
      </c>
      <c r="K38">
        <v>27.5</v>
      </c>
      <c r="L38">
        <v>26.8</v>
      </c>
      <c r="M38">
        <v>26.4</v>
      </c>
      <c r="N38">
        <f>VLOOKUP(C38,'Original PWC Results'!C:E,3,FALSE)</f>
        <v>201</v>
      </c>
      <c r="O38">
        <f t="shared" si="1"/>
        <v>0.39950248756218903</v>
      </c>
      <c r="R38">
        <f t="shared" si="2"/>
        <v>13</v>
      </c>
      <c r="S38">
        <f t="shared" si="3"/>
        <v>19</v>
      </c>
    </row>
    <row r="39" spans="1:19" x14ac:dyDescent="0.3">
      <c r="A39">
        <f t="shared" si="4"/>
        <v>38</v>
      </c>
      <c r="B39" t="s">
        <v>2971</v>
      </c>
      <c r="C39" t="str">
        <f t="shared" si="0"/>
        <v>asparagus_g_7_VegetableESA8</v>
      </c>
      <c r="D39">
        <v>109</v>
      </c>
      <c r="E39">
        <v>105</v>
      </c>
      <c r="F39">
        <v>7.2</v>
      </c>
      <c r="G39">
        <v>5.0599999999999996</v>
      </c>
      <c r="H39">
        <v>101</v>
      </c>
      <c r="I39">
        <v>67</v>
      </c>
      <c r="J39">
        <v>35.700000000000003</v>
      </c>
      <c r="K39">
        <v>26.5</v>
      </c>
      <c r="L39">
        <v>22.7</v>
      </c>
      <c r="M39">
        <v>22.3</v>
      </c>
      <c r="N39">
        <f>VLOOKUP(C39,'Original PWC Results'!C:E,3,FALSE)</f>
        <v>105</v>
      </c>
      <c r="O39">
        <f t="shared" si="1"/>
        <v>1</v>
      </c>
      <c r="R39">
        <f t="shared" si="2"/>
        <v>13</v>
      </c>
      <c r="S39">
        <f t="shared" si="3"/>
        <v>19</v>
      </c>
    </row>
    <row r="40" spans="1:19" x14ac:dyDescent="0.3">
      <c r="A40">
        <f t="shared" si="4"/>
        <v>39</v>
      </c>
      <c r="B40" t="s">
        <v>2972</v>
      </c>
      <c r="C40" t="str">
        <f t="shared" si="0"/>
        <v>asparagus_g_7_VegetableESA9</v>
      </c>
      <c r="D40">
        <v>39.9</v>
      </c>
      <c r="E40">
        <v>39.200000000000003</v>
      </c>
      <c r="F40">
        <v>5.41</v>
      </c>
      <c r="G40">
        <v>4.0599999999999996</v>
      </c>
      <c r="H40">
        <v>37.1</v>
      </c>
      <c r="I40">
        <v>29.1</v>
      </c>
      <c r="J40">
        <v>19.8</v>
      </c>
      <c r="K40">
        <v>15.8</v>
      </c>
      <c r="L40">
        <v>13.1</v>
      </c>
      <c r="M40">
        <v>12.9</v>
      </c>
      <c r="N40">
        <f>VLOOKUP(C40,'Original PWC Results'!C:E,3,FALSE)</f>
        <v>96.1</v>
      </c>
      <c r="O40">
        <f t="shared" si="1"/>
        <v>0.40790842872008332</v>
      </c>
      <c r="R40">
        <f t="shared" si="2"/>
        <v>13</v>
      </c>
      <c r="S40">
        <f t="shared" si="3"/>
        <v>19</v>
      </c>
    </row>
    <row r="41" spans="1:19" x14ac:dyDescent="0.3">
      <c r="A41">
        <f t="shared" si="4"/>
        <v>40</v>
      </c>
      <c r="B41" t="s">
        <v>2973</v>
      </c>
      <c r="C41" t="str">
        <f t="shared" si="0"/>
        <v>asparagus_g_7_VegetableESA10a</v>
      </c>
      <c r="D41">
        <v>44.5</v>
      </c>
      <c r="E41">
        <v>43.5</v>
      </c>
      <c r="F41">
        <v>4.63</v>
      </c>
      <c r="G41">
        <v>3.29</v>
      </c>
      <c r="H41">
        <v>40.5</v>
      </c>
      <c r="I41">
        <v>30.9</v>
      </c>
      <c r="J41">
        <v>19.899999999999999</v>
      </c>
      <c r="K41">
        <v>15.4</v>
      </c>
      <c r="L41">
        <v>12.3</v>
      </c>
      <c r="M41">
        <v>12.2</v>
      </c>
      <c r="N41">
        <f>VLOOKUP(C41,'Original PWC Results'!C:E,3,FALSE)</f>
        <v>111</v>
      </c>
      <c r="O41">
        <f t="shared" si="1"/>
        <v>0.39189189189189189</v>
      </c>
      <c r="R41">
        <f t="shared" si="2"/>
        <v>13</v>
      </c>
      <c r="S41">
        <f t="shared" si="3"/>
        <v>19</v>
      </c>
    </row>
    <row r="42" spans="1:19" x14ac:dyDescent="0.3">
      <c r="A42">
        <f t="shared" si="4"/>
        <v>41</v>
      </c>
      <c r="B42" t="s">
        <v>2974</v>
      </c>
      <c r="C42" t="str">
        <f t="shared" si="0"/>
        <v>asparagus_g_7_VegetableESA10b</v>
      </c>
      <c r="D42">
        <v>30.4</v>
      </c>
      <c r="E42">
        <v>30.1</v>
      </c>
      <c r="F42">
        <v>5.15</v>
      </c>
      <c r="G42">
        <v>4.3899999999999997</v>
      </c>
      <c r="H42">
        <v>29.1</v>
      </c>
      <c r="I42">
        <v>25.8</v>
      </c>
      <c r="J42">
        <v>19.7</v>
      </c>
      <c r="K42">
        <v>16</v>
      </c>
      <c r="L42">
        <v>12.6</v>
      </c>
      <c r="M42">
        <v>12.5</v>
      </c>
      <c r="N42">
        <f>VLOOKUP(C42,'Original PWC Results'!C:E,3,FALSE)</f>
        <v>67.8</v>
      </c>
      <c r="O42">
        <f t="shared" si="1"/>
        <v>0.44395280235988205</v>
      </c>
      <c r="R42">
        <f t="shared" si="2"/>
        <v>13</v>
      </c>
      <c r="S42">
        <f t="shared" si="3"/>
        <v>19</v>
      </c>
    </row>
    <row r="43" spans="1:19" x14ac:dyDescent="0.3">
      <c r="A43">
        <f t="shared" si="4"/>
        <v>42</v>
      </c>
      <c r="B43" t="s">
        <v>2975</v>
      </c>
      <c r="C43" t="str">
        <f t="shared" si="0"/>
        <v>asparagus_g_7_VegetableESA11a</v>
      </c>
      <c r="D43">
        <v>108</v>
      </c>
      <c r="E43">
        <v>106</v>
      </c>
      <c r="F43">
        <v>9.83</v>
      </c>
      <c r="G43">
        <v>5.37</v>
      </c>
      <c r="H43">
        <v>102</v>
      </c>
      <c r="I43">
        <v>76.2</v>
      </c>
      <c r="J43">
        <v>49.5</v>
      </c>
      <c r="K43">
        <v>36.6</v>
      </c>
      <c r="L43">
        <v>30.2</v>
      </c>
      <c r="M43">
        <v>29.8</v>
      </c>
      <c r="N43">
        <f>VLOOKUP(C43,'Original PWC Results'!C:E,3,FALSE)</f>
        <v>194</v>
      </c>
      <c r="O43">
        <f t="shared" si="1"/>
        <v>0.54639175257731953</v>
      </c>
      <c r="R43">
        <f t="shared" si="2"/>
        <v>13</v>
      </c>
      <c r="S43">
        <f t="shared" si="3"/>
        <v>19</v>
      </c>
    </row>
    <row r="44" spans="1:19" x14ac:dyDescent="0.3">
      <c r="A44">
        <f t="shared" si="4"/>
        <v>43</v>
      </c>
      <c r="B44" t="s">
        <v>2976</v>
      </c>
      <c r="C44" t="str">
        <f t="shared" si="0"/>
        <v>asparagus_g_7_VegetableESA11b</v>
      </c>
      <c r="D44">
        <v>86.2</v>
      </c>
      <c r="E44">
        <v>84.5</v>
      </c>
      <c r="F44">
        <v>9.35</v>
      </c>
      <c r="G44">
        <v>4.7699999999999996</v>
      </c>
      <c r="H44">
        <v>79.8</v>
      </c>
      <c r="I44">
        <v>67.7</v>
      </c>
      <c r="J44">
        <v>46.5</v>
      </c>
      <c r="K44">
        <v>33.799999999999997</v>
      </c>
      <c r="L44">
        <v>28.5</v>
      </c>
      <c r="M44">
        <v>27.9</v>
      </c>
      <c r="N44">
        <f>VLOOKUP(C44,'Original PWC Results'!C:E,3,FALSE)</f>
        <v>171</v>
      </c>
      <c r="O44">
        <f t="shared" si="1"/>
        <v>0.49415204678362573</v>
      </c>
      <c r="R44">
        <f t="shared" si="2"/>
        <v>13</v>
      </c>
      <c r="S44">
        <f t="shared" si="3"/>
        <v>19</v>
      </c>
    </row>
    <row r="45" spans="1:19" x14ac:dyDescent="0.3">
      <c r="A45">
        <f t="shared" si="4"/>
        <v>44</v>
      </c>
      <c r="B45" t="s">
        <v>2977</v>
      </c>
      <c r="C45" t="str">
        <f t="shared" si="0"/>
        <v>asparagus_g_7_VegetableESA12a</v>
      </c>
      <c r="D45">
        <v>103</v>
      </c>
      <c r="E45">
        <v>101</v>
      </c>
      <c r="F45">
        <v>7.89</v>
      </c>
      <c r="G45">
        <v>4.84</v>
      </c>
      <c r="H45">
        <v>96.8</v>
      </c>
      <c r="I45">
        <v>68.099999999999994</v>
      </c>
      <c r="J45">
        <v>40.5</v>
      </c>
      <c r="K45">
        <v>29.8</v>
      </c>
      <c r="L45">
        <v>26.8</v>
      </c>
      <c r="M45">
        <v>26.2</v>
      </c>
      <c r="N45">
        <f>VLOOKUP(C45,'Original PWC Results'!C:E,3,FALSE)</f>
        <v>197</v>
      </c>
      <c r="O45">
        <f t="shared" si="1"/>
        <v>0.51269035532994922</v>
      </c>
      <c r="R45">
        <f t="shared" si="2"/>
        <v>13</v>
      </c>
      <c r="S45">
        <f t="shared" si="3"/>
        <v>19</v>
      </c>
    </row>
    <row r="46" spans="1:19" x14ac:dyDescent="0.3">
      <c r="A46">
        <f t="shared" si="4"/>
        <v>45</v>
      </c>
      <c r="B46" t="s">
        <v>2978</v>
      </c>
      <c r="C46" t="str">
        <f t="shared" si="0"/>
        <v>asparagus_g_7_VegetableESA12b</v>
      </c>
      <c r="D46">
        <v>77.599999999999994</v>
      </c>
      <c r="E46">
        <v>75.8</v>
      </c>
      <c r="F46">
        <v>7</v>
      </c>
      <c r="G46">
        <v>4.3099999999999996</v>
      </c>
      <c r="H46">
        <v>70.7</v>
      </c>
      <c r="I46">
        <v>48.9</v>
      </c>
      <c r="J46">
        <v>35.4</v>
      </c>
      <c r="K46">
        <v>26.3</v>
      </c>
      <c r="L46">
        <v>22.6</v>
      </c>
      <c r="M46">
        <v>22.3</v>
      </c>
      <c r="N46">
        <f>VLOOKUP(C46,'Original PWC Results'!C:E,3,FALSE)</f>
        <v>147</v>
      </c>
      <c r="O46">
        <f t="shared" si="1"/>
        <v>0.51564625850340129</v>
      </c>
      <c r="R46">
        <f t="shared" si="2"/>
        <v>13</v>
      </c>
      <c r="S46">
        <f t="shared" si="3"/>
        <v>19</v>
      </c>
    </row>
    <row r="47" spans="1:19" x14ac:dyDescent="0.3">
      <c r="A47">
        <f t="shared" si="4"/>
        <v>46</v>
      </c>
      <c r="B47" t="s">
        <v>2979</v>
      </c>
      <c r="C47" t="str">
        <f t="shared" si="0"/>
        <v>asparagus_g_7_VegetableESA13</v>
      </c>
      <c r="D47">
        <v>66.2</v>
      </c>
      <c r="E47">
        <v>64.8</v>
      </c>
      <c r="F47">
        <v>7.37</v>
      </c>
      <c r="G47">
        <v>3.91</v>
      </c>
      <c r="H47">
        <v>62.6</v>
      </c>
      <c r="I47">
        <v>50.1</v>
      </c>
      <c r="J47">
        <v>31.9</v>
      </c>
      <c r="K47">
        <v>25.5</v>
      </c>
      <c r="L47">
        <v>19.600000000000001</v>
      </c>
      <c r="M47">
        <v>19.5</v>
      </c>
      <c r="N47">
        <f>VLOOKUP(C47,'Original PWC Results'!C:E,3,FALSE)</f>
        <v>134</v>
      </c>
      <c r="O47">
        <f t="shared" si="1"/>
        <v>0.4835820895522388</v>
      </c>
      <c r="R47">
        <f t="shared" si="2"/>
        <v>13</v>
      </c>
      <c r="S47">
        <f t="shared" si="3"/>
        <v>19</v>
      </c>
    </row>
    <row r="48" spans="1:19" x14ac:dyDescent="0.3">
      <c r="A48">
        <f t="shared" si="4"/>
        <v>47</v>
      </c>
      <c r="B48" t="s">
        <v>2980</v>
      </c>
      <c r="C48" t="str">
        <f t="shared" si="0"/>
        <v>asparagus_g_7_VegetableESA14</v>
      </c>
      <c r="D48">
        <v>63.5</v>
      </c>
      <c r="E48">
        <v>62.9</v>
      </c>
      <c r="F48">
        <v>9.2100000000000009</v>
      </c>
      <c r="G48">
        <v>5.79</v>
      </c>
      <c r="H48">
        <v>60.9</v>
      </c>
      <c r="I48">
        <v>51.2</v>
      </c>
      <c r="J48">
        <v>35.200000000000003</v>
      </c>
      <c r="K48">
        <v>28.3</v>
      </c>
      <c r="L48">
        <v>23.2</v>
      </c>
      <c r="M48">
        <v>22.9</v>
      </c>
      <c r="N48">
        <f>VLOOKUP(C48,'Original PWC Results'!C:E,3,FALSE)</f>
        <v>113</v>
      </c>
      <c r="O48">
        <f t="shared" si="1"/>
        <v>0.55663716814159292</v>
      </c>
      <c r="R48">
        <f t="shared" si="2"/>
        <v>13</v>
      </c>
      <c r="S48">
        <f t="shared" si="3"/>
        <v>19</v>
      </c>
    </row>
    <row r="49" spans="1:19" x14ac:dyDescent="0.3">
      <c r="A49">
        <f t="shared" si="4"/>
        <v>48</v>
      </c>
      <c r="B49" t="s">
        <v>2981</v>
      </c>
      <c r="C49" t="str">
        <f t="shared" si="0"/>
        <v>asparagus_g_7_VegetableESA15a</v>
      </c>
      <c r="D49">
        <v>122</v>
      </c>
      <c r="E49">
        <v>120</v>
      </c>
      <c r="F49">
        <v>18.3</v>
      </c>
      <c r="G49">
        <v>8.06</v>
      </c>
      <c r="H49">
        <v>114</v>
      </c>
      <c r="I49">
        <v>97.4</v>
      </c>
      <c r="J49">
        <v>66.7</v>
      </c>
      <c r="K49">
        <v>51.5</v>
      </c>
      <c r="L49">
        <v>43.4</v>
      </c>
      <c r="M49">
        <v>43</v>
      </c>
      <c r="N49">
        <f>VLOOKUP(C49,'Original PWC Results'!C:E,3,FALSE)</f>
        <v>253</v>
      </c>
      <c r="O49">
        <f t="shared" si="1"/>
        <v>0.4743083003952569</v>
      </c>
      <c r="R49">
        <f t="shared" si="2"/>
        <v>13</v>
      </c>
      <c r="S49">
        <f t="shared" si="3"/>
        <v>19</v>
      </c>
    </row>
    <row r="50" spans="1:19" x14ac:dyDescent="0.3">
      <c r="A50">
        <f t="shared" si="4"/>
        <v>49</v>
      </c>
      <c r="B50" t="s">
        <v>2982</v>
      </c>
      <c r="C50" t="str">
        <f t="shared" si="0"/>
        <v>asparagus_g_7_VegetableESA15b</v>
      </c>
      <c r="D50">
        <v>81</v>
      </c>
      <c r="E50">
        <v>78.3</v>
      </c>
      <c r="F50">
        <v>5.54</v>
      </c>
      <c r="G50">
        <v>2.4500000000000002</v>
      </c>
      <c r="H50">
        <v>70.900000000000006</v>
      </c>
      <c r="I50">
        <v>44.3</v>
      </c>
      <c r="J50">
        <v>24.5</v>
      </c>
      <c r="K50">
        <v>18.2</v>
      </c>
      <c r="L50">
        <v>14.6</v>
      </c>
      <c r="M50">
        <v>14.3</v>
      </c>
      <c r="N50">
        <f>VLOOKUP(C50,'Original PWC Results'!C:E,3,FALSE)</f>
        <v>183</v>
      </c>
      <c r="O50">
        <f t="shared" si="1"/>
        <v>0.4278688524590164</v>
      </c>
      <c r="R50">
        <f t="shared" si="2"/>
        <v>13</v>
      </c>
      <c r="S50">
        <f t="shared" si="3"/>
        <v>19</v>
      </c>
    </row>
    <row r="51" spans="1:19" x14ac:dyDescent="0.3">
      <c r="A51">
        <f t="shared" si="4"/>
        <v>50</v>
      </c>
      <c r="B51" t="s">
        <v>2983</v>
      </c>
      <c r="C51" t="str">
        <f t="shared" si="0"/>
        <v>asparagus_g_7_VegetableESA16a</v>
      </c>
      <c r="D51">
        <v>36.200000000000003</v>
      </c>
      <c r="E51">
        <v>35.799999999999997</v>
      </c>
      <c r="F51">
        <v>5.67</v>
      </c>
      <c r="G51">
        <v>4.49</v>
      </c>
      <c r="H51">
        <v>34.799999999999997</v>
      </c>
      <c r="I51">
        <v>31.5</v>
      </c>
      <c r="J51">
        <v>23.5</v>
      </c>
      <c r="K51">
        <v>19.3</v>
      </c>
      <c r="L51">
        <v>14.9</v>
      </c>
      <c r="M51">
        <v>14.8</v>
      </c>
      <c r="N51">
        <f>VLOOKUP(C51,'Original PWC Results'!C:E,3,FALSE)</f>
        <v>65.900000000000006</v>
      </c>
      <c r="O51">
        <f t="shared" si="1"/>
        <v>0.54324734446130496</v>
      </c>
      <c r="R51">
        <f t="shared" si="2"/>
        <v>13</v>
      </c>
      <c r="S51">
        <f t="shared" si="3"/>
        <v>19</v>
      </c>
    </row>
    <row r="52" spans="1:19" x14ac:dyDescent="0.3">
      <c r="A52">
        <f t="shared" si="4"/>
        <v>51</v>
      </c>
      <c r="B52" t="s">
        <v>2984</v>
      </c>
      <c r="C52" t="str">
        <f t="shared" si="0"/>
        <v>asparagus_g_7_VegetableESA16b</v>
      </c>
      <c r="D52">
        <v>28.5</v>
      </c>
      <c r="E52">
        <v>28.3</v>
      </c>
      <c r="F52">
        <v>5.01</v>
      </c>
      <c r="G52">
        <v>4.5999999999999996</v>
      </c>
      <c r="H52">
        <v>27.7</v>
      </c>
      <c r="I52">
        <v>24.7</v>
      </c>
      <c r="J52">
        <v>19.8</v>
      </c>
      <c r="K52">
        <v>16.399999999999999</v>
      </c>
      <c r="L52">
        <v>12.7</v>
      </c>
      <c r="M52">
        <v>12.5</v>
      </c>
      <c r="N52">
        <f>VLOOKUP(C52,'Original PWC Results'!C:E,3,FALSE)</f>
        <v>32.700000000000003</v>
      </c>
      <c r="O52">
        <f t="shared" si="1"/>
        <v>0.86544342507645255</v>
      </c>
      <c r="R52">
        <f t="shared" si="2"/>
        <v>13</v>
      </c>
      <c r="S52">
        <f t="shared" si="3"/>
        <v>19</v>
      </c>
    </row>
    <row r="53" spans="1:19" x14ac:dyDescent="0.3">
      <c r="A53">
        <f t="shared" si="4"/>
        <v>52</v>
      </c>
      <c r="B53" t="s">
        <v>2985</v>
      </c>
      <c r="C53" t="str">
        <f t="shared" si="0"/>
        <v>asparagus_g_7_VegetableESA17a</v>
      </c>
      <c r="D53">
        <v>108</v>
      </c>
      <c r="E53">
        <v>106</v>
      </c>
      <c r="F53">
        <v>18.100000000000001</v>
      </c>
      <c r="G53">
        <v>11.1</v>
      </c>
      <c r="H53">
        <v>104</v>
      </c>
      <c r="I53">
        <v>90.6</v>
      </c>
      <c r="J53">
        <v>69.2</v>
      </c>
      <c r="K53">
        <v>56.7</v>
      </c>
      <c r="L53">
        <v>43.5</v>
      </c>
      <c r="M53">
        <v>43.2</v>
      </c>
      <c r="N53">
        <f>VLOOKUP(C53,'Original PWC Results'!C:E,3,FALSE)</f>
        <v>239</v>
      </c>
      <c r="O53">
        <f t="shared" si="1"/>
        <v>0.44351464435146443</v>
      </c>
      <c r="R53">
        <f t="shared" si="2"/>
        <v>13</v>
      </c>
      <c r="S53">
        <f t="shared" si="3"/>
        <v>19</v>
      </c>
    </row>
    <row r="54" spans="1:19" x14ac:dyDescent="0.3">
      <c r="A54">
        <f t="shared" si="4"/>
        <v>53</v>
      </c>
      <c r="B54" t="s">
        <v>2986</v>
      </c>
      <c r="C54" t="str">
        <f t="shared" si="0"/>
        <v>asparagus_g_7_VegetableESA17b</v>
      </c>
      <c r="D54">
        <v>37.1</v>
      </c>
      <c r="E54">
        <v>36.700000000000003</v>
      </c>
      <c r="F54">
        <v>5.73</v>
      </c>
      <c r="G54">
        <v>4.7699999999999996</v>
      </c>
      <c r="H54">
        <v>35.5</v>
      </c>
      <c r="I54">
        <v>32.200000000000003</v>
      </c>
      <c r="J54">
        <v>23.3</v>
      </c>
      <c r="K54">
        <v>18.7</v>
      </c>
      <c r="L54">
        <v>14.9</v>
      </c>
      <c r="M54">
        <v>14.7</v>
      </c>
      <c r="N54">
        <f>VLOOKUP(C54,'Original PWC Results'!C:E,3,FALSE)</f>
        <v>63.2</v>
      </c>
      <c r="O54">
        <f t="shared" si="1"/>
        <v>0.58069620253164556</v>
      </c>
      <c r="R54">
        <f t="shared" si="2"/>
        <v>13</v>
      </c>
      <c r="S54">
        <f t="shared" si="3"/>
        <v>19</v>
      </c>
    </row>
    <row r="55" spans="1:19" x14ac:dyDescent="0.3">
      <c r="A55">
        <f t="shared" si="4"/>
        <v>54</v>
      </c>
      <c r="B55" t="s">
        <v>2987</v>
      </c>
      <c r="C55" t="str">
        <f t="shared" si="0"/>
        <v>asparagus_g_7_VegetableESA18a</v>
      </c>
      <c r="D55">
        <v>39.6</v>
      </c>
      <c r="E55">
        <v>39.200000000000003</v>
      </c>
      <c r="F55">
        <v>6.75</v>
      </c>
      <c r="G55">
        <v>4.68</v>
      </c>
      <c r="H55">
        <v>37.9</v>
      </c>
      <c r="I55">
        <v>33.1</v>
      </c>
      <c r="J55">
        <v>25.6</v>
      </c>
      <c r="K55">
        <v>21.4</v>
      </c>
      <c r="L55">
        <v>16.899999999999999</v>
      </c>
      <c r="M55">
        <v>16.7</v>
      </c>
      <c r="N55">
        <f>VLOOKUP(C55,'Original PWC Results'!C:E,3,FALSE)</f>
        <v>88.5</v>
      </c>
      <c r="O55">
        <f t="shared" si="1"/>
        <v>0.44293785310734468</v>
      </c>
      <c r="R55">
        <f t="shared" si="2"/>
        <v>13</v>
      </c>
      <c r="S55">
        <f t="shared" si="3"/>
        <v>19</v>
      </c>
    </row>
    <row r="56" spans="1:19" x14ac:dyDescent="0.3">
      <c r="A56">
        <f t="shared" si="4"/>
        <v>55</v>
      </c>
      <c r="B56" t="s">
        <v>2988</v>
      </c>
      <c r="C56" t="str">
        <f t="shared" si="0"/>
        <v>asparagus_g_7_VegetableESA18b</v>
      </c>
      <c r="D56">
        <v>30.2</v>
      </c>
      <c r="E56">
        <v>29.8</v>
      </c>
      <c r="F56">
        <v>5.0999999999999996</v>
      </c>
      <c r="G56">
        <v>4.1500000000000004</v>
      </c>
      <c r="H56">
        <v>28.5</v>
      </c>
      <c r="I56">
        <v>25.7</v>
      </c>
      <c r="J56">
        <v>21</v>
      </c>
      <c r="K56">
        <v>16.7</v>
      </c>
      <c r="L56">
        <v>12.6</v>
      </c>
      <c r="M56">
        <v>12.5</v>
      </c>
      <c r="N56">
        <f>VLOOKUP(C56,'Original PWC Results'!C:E,3,FALSE)</f>
        <v>74.599999999999994</v>
      </c>
      <c r="O56">
        <f t="shared" si="1"/>
        <v>0.39946380697050943</v>
      </c>
      <c r="R56">
        <f t="shared" si="2"/>
        <v>13</v>
      </c>
      <c r="S56">
        <f t="shared" si="3"/>
        <v>19</v>
      </c>
    </row>
    <row r="57" spans="1:19" x14ac:dyDescent="0.3">
      <c r="A57">
        <f t="shared" si="4"/>
        <v>56</v>
      </c>
      <c r="B57" t="s">
        <v>2989</v>
      </c>
      <c r="C57" t="str">
        <f t="shared" si="0"/>
        <v>asparagus_g_7_VegetableESA19a</v>
      </c>
      <c r="D57">
        <v>37.4</v>
      </c>
      <c r="E57">
        <v>36.799999999999997</v>
      </c>
      <c r="F57">
        <v>8.51</v>
      </c>
      <c r="G57">
        <v>6.63</v>
      </c>
      <c r="H57">
        <v>35.200000000000003</v>
      </c>
      <c r="I57">
        <v>29.7</v>
      </c>
      <c r="J57">
        <v>22.3</v>
      </c>
      <c r="K57">
        <v>18.899999999999999</v>
      </c>
      <c r="L57">
        <v>14.6</v>
      </c>
      <c r="M57">
        <v>14.5</v>
      </c>
      <c r="N57">
        <f>VLOOKUP(C57,'Original PWC Results'!C:E,3,FALSE)</f>
        <v>74</v>
      </c>
      <c r="O57">
        <f t="shared" si="1"/>
        <v>0.49729729729729727</v>
      </c>
      <c r="R57">
        <f t="shared" si="2"/>
        <v>13</v>
      </c>
      <c r="S57">
        <f t="shared" si="3"/>
        <v>19</v>
      </c>
    </row>
    <row r="58" spans="1:19" x14ac:dyDescent="0.3">
      <c r="A58">
        <f t="shared" si="4"/>
        <v>57</v>
      </c>
      <c r="B58" t="s">
        <v>2990</v>
      </c>
      <c r="C58" t="str">
        <f t="shared" si="0"/>
        <v>asparagus_g_7_VegetableESA19b</v>
      </c>
      <c r="D58">
        <v>37.5</v>
      </c>
      <c r="E58">
        <v>37.1</v>
      </c>
      <c r="F58">
        <v>14.7</v>
      </c>
      <c r="G58">
        <v>10.3</v>
      </c>
      <c r="H58">
        <v>35.799999999999997</v>
      </c>
      <c r="I58">
        <v>32.1</v>
      </c>
      <c r="J58">
        <v>25.4</v>
      </c>
      <c r="K58">
        <v>22.4</v>
      </c>
      <c r="L58">
        <v>18.899999999999999</v>
      </c>
      <c r="M58">
        <v>18.8</v>
      </c>
      <c r="N58">
        <f>VLOOKUP(C58,'Original PWC Results'!C:E,3,FALSE)</f>
        <v>87.8</v>
      </c>
      <c r="O58">
        <f t="shared" si="1"/>
        <v>0.42255125284738043</v>
      </c>
      <c r="R58">
        <f t="shared" si="2"/>
        <v>13</v>
      </c>
      <c r="S58">
        <f t="shared" si="3"/>
        <v>19</v>
      </c>
    </row>
    <row r="59" spans="1:19" x14ac:dyDescent="0.3">
      <c r="A59">
        <f t="shared" si="4"/>
        <v>58</v>
      </c>
      <c r="B59" t="s">
        <v>2991</v>
      </c>
      <c r="C59" t="str">
        <f t="shared" si="0"/>
        <v>asparagus_g_7_VegetableESA20a</v>
      </c>
      <c r="D59">
        <v>134</v>
      </c>
      <c r="E59">
        <v>131</v>
      </c>
      <c r="F59">
        <v>12.6</v>
      </c>
      <c r="G59">
        <v>5.64</v>
      </c>
      <c r="H59">
        <v>125</v>
      </c>
      <c r="I59">
        <v>95.2</v>
      </c>
      <c r="J59">
        <v>63.1</v>
      </c>
      <c r="K59">
        <v>46.3</v>
      </c>
      <c r="L59">
        <v>37.4</v>
      </c>
      <c r="M59">
        <v>36.799999999999997</v>
      </c>
      <c r="N59">
        <f>VLOOKUP(C59,'Original PWC Results'!C:E,3,FALSE)</f>
        <v>317</v>
      </c>
      <c r="O59">
        <f t="shared" si="1"/>
        <v>0.41324921135646686</v>
      </c>
      <c r="R59">
        <f t="shared" si="2"/>
        <v>13</v>
      </c>
      <c r="S59">
        <f t="shared" si="3"/>
        <v>19</v>
      </c>
    </row>
    <row r="60" spans="1:19" x14ac:dyDescent="0.3">
      <c r="A60">
        <f t="shared" si="4"/>
        <v>59</v>
      </c>
      <c r="B60" t="s">
        <v>2992</v>
      </c>
      <c r="C60" t="str">
        <f t="shared" si="0"/>
        <v>asparagus_g_7_VegetableESA20b</v>
      </c>
      <c r="D60">
        <v>113</v>
      </c>
      <c r="E60">
        <v>111</v>
      </c>
      <c r="F60">
        <v>9.9</v>
      </c>
      <c r="G60">
        <v>4.53</v>
      </c>
      <c r="H60">
        <v>104</v>
      </c>
      <c r="I60">
        <v>84</v>
      </c>
      <c r="J60">
        <v>49.9</v>
      </c>
      <c r="K60">
        <v>36.6</v>
      </c>
      <c r="L60">
        <v>29.5</v>
      </c>
      <c r="M60">
        <v>29.1</v>
      </c>
      <c r="N60">
        <f>VLOOKUP(C60,'Original PWC Results'!C:E,3,FALSE)</f>
        <v>260</v>
      </c>
      <c r="O60">
        <f t="shared" si="1"/>
        <v>0.42692307692307691</v>
      </c>
      <c r="R60">
        <f t="shared" si="2"/>
        <v>13</v>
      </c>
      <c r="S60">
        <f t="shared" si="3"/>
        <v>19</v>
      </c>
    </row>
    <row r="61" spans="1:19" x14ac:dyDescent="0.3">
      <c r="A61">
        <f t="shared" si="4"/>
        <v>60</v>
      </c>
      <c r="B61" t="s">
        <v>2993</v>
      </c>
      <c r="C61" t="str">
        <f t="shared" si="0"/>
        <v>asparagus_g_7_VegetableESA21</v>
      </c>
      <c r="D61">
        <v>64</v>
      </c>
      <c r="E61">
        <v>62.3</v>
      </c>
      <c r="F61">
        <v>5.04</v>
      </c>
      <c r="G61">
        <v>2.61</v>
      </c>
      <c r="H61">
        <v>59.1</v>
      </c>
      <c r="I61">
        <v>44.4</v>
      </c>
      <c r="J61">
        <v>25.7</v>
      </c>
      <c r="K61">
        <v>19.100000000000001</v>
      </c>
      <c r="L61">
        <v>15.9</v>
      </c>
      <c r="M61">
        <v>15.6</v>
      </c>
      <c r="N61">
        <f>VLOOKUP(C61,'Original PWC Results'!C:E,3,FALSE)</f>
        <v>195</v>
      </c>
      <c r="O61">
        <f t="shared" si="1"/>
        <v>0.31948717948717947</v>
      </c>
      <c r="R61">
        <f t="shared" si="2"/>
        <v>13</v>
      </c>
      <c r="S61">
        <f t="shared" si="3"/>
        <v>19</v>
      </c>
    </row>
    <row r="62" spans="1:19" x14ac:dyDescent="0.3">
      <c r="A62">
        <f t="shared" si="4"/>
        <v>61</v>
      </c>
      <c r="B62" t="s">
        <v>2994</v>
      </c>
      <c r="C62" t="str">
        <f t="shared" si="0"/>
        <v>beans_g_4_VegetableESA1</v>
      </c>
      <c r="D62">
        <v>138</v>
      </c>
      <c r="E62">
        <v>89.9</v>
      </c>
      <c r="F62">
        <v>7.05</v>
      </c>
      <c r="G62">
        <v>2.98</v>
      </c>
      <c r="H62">
        <v>63.8</v>
      </c>
      <c r="I62">
        <v>50.1</v>
      </c>
      <c r="J62">
        <v>32.200000000000003</v>
      </c>
      <c r="K62">
        <v>24.4</v>
      </c>
      <c r="L62">
        <v>34.9</v>
      </c>
      <c r="M62">
        <v>34.6</v>
      </c>
      <c r="N62">
        <f>VLOOKUP(C62,'Original PWC Results'!C:E,3,FALSE)</f>
        <v>178</v>
      </c>
      <c r="O62">
        <f t="shared" si="1"/>
        <v>0.50505617977528094</v>
      </c>
      <c r="R62">
        <f t="shared" si="2"/>
        <v>9</v>
      </c>
      <c r="S62">
        <f t="shared" si="3"/>
        <v>15</v>
      </c>
    </row>
    <row r="63" spans="1:19" x14ac:dyDescent="0.3">
      <c r="A63">
        <f t="shared" si="4"/>
        <v>62</v>
      </c>
      <c r="B63" t="s">
        <v>2995</v>
      </c>
      <c r="C63" t="str">
        <f t="shared" si="0"/>
        <v>beans_g_4_VegetableESA2</v>
      </c>
      <c r="D63">
        <v>43.1</v>
      </c>
      <c r="E63">
        <v>36.799999999999997</v>
      </c>
      <c r="F63">
        <v>3.23</v>
      </c>
      <c r="G63">
        <v>1.57</v>
      </c>
      <c r="H63">
        <v>32.799999999999997</v>
      </c>
      <c r="I63">
        <v>23.8</v>
      </c>
      <c r="J63">
        <v>14.2</v>
      </c>
      <c r="K63">
        <v>10.8</v>
      </c>
      <c r="L63">
        <v>9.49</v>
      </c>
      <c r="M63">
        <v>9.34</v>
      </c>
      <c r="N63">
        <f>VLOOKUP(C63,'Original PWC Results'!C:E,3,FALSE)</f>
        <v>128</v>
      </c>
      <c r="O63">
        <f t="shared" si="1"/>
        <v>0.28749999999999998</v>
      </c>
      <c r="R63">
        <f t="shared" si="2"/>
        <v>9</v>
      </c>
      <c r="S63">
        <f t="shared" si="3"/>
        <v>15</v>
      </c>
    </row>
    <row r="64" spans="1:19" x14ac:dyDescent="0.3">
      <c r="A64">
        <f t="shared" si="4"/>
        <v>63</v>
      </c>
      <c r="B64" t="s">
        <v>2996</v>
      </c>
      <c r="C64" t="str">
        <f t="shared" si="0"/>
        <v>beans_g_4_VegetableESA3</v>
      </c>
      <c r="D64">
        <v>136</v>
      </c>
      <c r="E64">
        <v>104</v>
      </c>
      <c r="F64">
        <v>11.1</v>
      </c>
      <c r="G64">
        <v>6.1</v>
      </c>
      <c r="H64">
        <v>85</v>
      </c>
      <c r="I64">
        <v>72.2</v>
      </c>
      <c r="J64">
        <v>52.6</v>
      </c>
      <c r="K64">
        <v>40.9</v>
      </c>
      <c r="L64">
        <v>34.4</v>
      </c>
      <c r="M64">
        <v>34</v>
      </c>
      <c r="N64">
        <f>VLOOKUP(C64,'Original PWC Results'!C:E,3,FALSE)</f>
        <v>166</v>
      </c>
      <c r="O64">
        <f t="shared" si="1"/>
        <v>0.62650602409638556</v>
      </c>
      <c r="R64">
        <f t="shared" si="2"/>
        <v>9</v>
      </c>
      <c r="S64">
        <f t="shared" si="3"/>
        <v>15</v>
      </c>
    </row>
    <row r="65" spans="1:19" x14ac:dyDescent="0.3">
      <c r="A65">
        <f t="shared" si="4"/>
        <v>64</v>
      </c>
      <c r="B65" t="s">
        <v>2997</v>
      </c>
      <c r="C65" t="str">
        <f t="shared" si="0"/>
        <v>beans_g_4_VegetableESA4</v>
      </c>
      <c r="D65">
        <v>109</v>
      </c>
      <c r="E65">
        <v>92.5</v>
      </c>
      <c r="F65">
        <v>8.8800000000000008</v>
      </c>
      <c r="G65">
        <v>4.93</v>
      </c>
      <c r="H65">
        <v>82.4</v>
      </c>
      <c r="I65">
        <v>59.6</v>
      </c>
      <c r="J65">
        <v>34.9</v>
      </c>
      <c r="K65">
        <v>26.5</v>
      </c>
      <c r="L65">
        <v>20.7</v>
      </c>
      <c r="M65">
        <v>20.399999999999999</v>
      </c>
      <c r="N65">
        <f>VLOOKUP(C65,'Original PWC Results'!C:E,3,FALSE)</f>
        <v>92.5</v>
      </c>
      <c r="O65">
        <f t="shared" si="1"/>
        <v>1</v>
      </c>
      <c r="R65">
        <f t="shared" si="2"/>
        <v>9</v>
      </c>
      <c r="S65">
        <f t="shared" si="3"/>
        <v>15</v>
      </c>
    </row>
    <row r="66" spans="1:19" x14ac:dyDescent="0.3">
      <c r="A66">
        <f t="shared" si="4"/>
        <v>65</v>
      </c>
      <c r="B66" t="s">
        <v>2998</v>
      </c>
      <c r="C66" t="str">
        <f t="shared" ref="C66:C129" si="5">LEFT(B66,R66-1)&amp;RIGHT(B66,LEN(B66)-S66)</f>
        <v>beans_g_4_VegetableESA5</v>
      </c>
      <c r="D66">
        <v>114</v>
      </c>
      <c r="E66">
        <v>90.8</v>
      </c>
      <c r="F66">
        <v>9.01</v>
      </c>
      <c r="G66">
        <v>4.38</v>
      </c>
      <c r="H66">
        <v>74</v>
      </c>
      <c r="I66">
        <v>58.2</v>
      </c>
      <c r="J66">
        <v>42.5</v>
      </c>
      <c r="K66">
        <v>32.799999999999997</v>
      </c>
      <c r="L66">
        <v>27.6</v>
      </c>
      <c r="M66">
        <v>27.3</v>
      </c>
      <c r="N66">
        <f>VLOOKUP(C66,'Original PWC Results'!C:E,3,FALSE)</f>
        <v>167</v>
      </c>
      <c r="O66">
        <f t="shared" si="1"/>
        <v>0.54371257485029933</v>
      </c>
      <c r="R66">
        <f t="shared" si="2"/>
        <v>9</v>
      </c>
      <c r="S66">
        <f t="shared" si="3"/>
        <v>15</v>
      </c>
    </row>
    <row r="67" spans="1:19" x14ac:dyDescent="0.3">
      <c r="A67">
        <f t="shared" si="4"/>
        <v>66</v>
      </c>
      <c r="B67" t="s">
        <v>2999</v>
      </c>
      <c r="C67" t="str">
        <f t="shared" si="5"/>
        <v>beans_g_4_VegetableESA6</v>
      </c>
      <c r="D67">
        <v>108</v>
      </c>
      <c r="E67">
        <v>88.7</v>
      </c>
      <c r="F67">
        <v>6.97</v>
      </c>
      <c r="G67">
        <v>3.89</v>
      </c>
      <c r="H67">
        <v>73.400000000000006</v>
      </c>
      <c r="I67">
        <v>53.8</v>
      </c>
      <c r="J67">
        <v>34.799999999999997</v>
      </c>
      <c r="K67">
        <v>25.8</v>
      </c>
      <c r="L67">
        <v>22.4</v>
      </c>
      <c r="M67">
        <v>22.2</v>
      </c>
      <c r="N67">
        <f>VLOOKUP(C67,'Original PWC Results'!C:E,3,FALSE)</f>
        <v>177</v>
      </c>
      <c r="O67">
        <f t="shared" ref="O67:O130" si="6">E67/N67</f>
        <v>0.50112994350282491</v>
      </c>
      <c r="R67">
        <f t="shared" ref="R67:R130" si="7">SEARCH("run",B67)</f>
        <v>9</v>
      </c>
      <c r="S67">
        <f t="shared" ref="S67:S130" si="8">SEARCH("_",B67,SEARCH("_",B67,R67+1)+1)</f>
        <v>15</v>
      </c>
    </row>
    <row r="68" spans="1:19" x14ac:dyDescent="0.3">
      <c r="A68">
        <f t="shared" ref="A68:A131" si="9">A67+1</f>
        <v>67</v>
      </c>
      <c r="B68" t="s">
        <v>3000</v>
      </c>
      <c r="C68" t="str">
        <f t="shared" si="5"/>
        <v>beans_g_4_VegetableESA7</v>
      </c>
      <c r="D68">
        <v>121</v>
      </c>
      <c r="E68">
        <v>98.7</v>
      </c>
      <c r="F68">
        <v>7.51</v>
      </c>
      <c r="G68">
        <v>4.07</v>
      </c>
      <c r="H68">
        <v>83</v>
      </c>
      <c r="I68">
        <v>63.6</v>
      </c>
      <c r="J68">
        <v>36.9</v>
      </c>
      <c r="K68">
        <v>26.3</v>
      </c>
      <c r="L68">
        <v>29.2</v>
      </c>
      <c r="M68">
        <v>28.6</v>
      </c>
      <c r="N68">
        <f>VLOOKUP(C68,'Original PWC Results'!C:E,3,FALSE)</f>
        <v>191</v>
      </c>
      <c r="O68">
        <f t="shared" si="6"/>
        <v>0.51675392670157072</v>
      </c>
      <c r="R68">
        <f t="shared" si="7"/>
        <v>9</v>
      </c>
      <c r="S68">
        <f t="shared" si="8"/>
        <v>15</v>
      </c>
    </row>
    <row r="69" spans="1:19" x14ac:dyDescent="0.3">
      <c r="A69">
        <f t="shared" si="9"/>
        <v>68</v>
      </c>
      <c r="B69" t="s">
        <v>3001</v>
      </c>
      <c r="C69" t="str">
        <f t="shared" si="5"/>
        <v>beans_g_4_VegetableESA8</v>
      </c>
      <c r="D69">
        <v>114</v>
      </c>
      <c r="E69">
        <v>99.1</v>
      </c>
      <c r="F69">
        <v>6.33</v>
      </c>
      <c r="G69">
        <v>3.61</v>
      </c>
      <c r="H69">
        <v>84.5</v>
      </c>
      <c r="I69">
        <v>55.5</v>
      </c>
      <c r="J69">
        <v>34.1</v>
      </c>
      <c r="K69">
        <v>24.2</v>
      </c>
      <c r="L69">
        <v>20.399999999999999</v>
      </c>
      <c r="M69">
        <v>20</v>
      </c>
      <c r="N69">
        <f>VLOOKUP(C69,'Original PWC Results'!C:E,3,FALSE)</f>
        <v>99.1</v>
      </c>
      <c r="O69">
        <f t="shared" si="6"/>
        <v>1</v>
      </c>
      <c r="R69">
        <f t="shared" si="7"/>
        <v>9</v>
      </c>
      <c r="S69">
        <f t="shared" si="8"/>
        <v>15</v>
      </c>
    </row>
    <row r="70" spans="1:19" x14ac:dyDescent="0.3">
      <c r="A70">
        <f t="shared" si="9"/>
        <v>69</v>
      </c>
      <c r="B70" t="s">
        <v>3002</v>
      </c>
      <c r="C70" t="str">
        <f t="shared" si="5"/>
        <v>beans_g_4_VegetableESA9</v>
      </c>
      <c r="D70">
        <v>37.700000000000003</v>
      </c>
      <c r="E70">
        <v>34.5</v>
      </c>
      <c r="F70">
        <v>3.73</v>
      </c>
      <c r="G70">
        <v>2.19</v>
      </c>
      <c r="H70">
        <v>31.1</v>
      </c>
      <c r="I70">
        <v>23.6</v>
      </c>
      <c r="J70">
        <v>14</v>
      </c>
      <c r="K70">
        <v>10.7</v>
      </c>
      <c r="L70">
        <v>9.1199999999999992</v>
      </c>
      <c r="M70">
        <v>8.9700000000000006</v>
      </c>
      <c r="N70">
        <f>VLOOKUP(C70,'Original PWC Results'!C:E,3,FALSE)</f>
        <v>93.2</v>
      </c>
      <c r="O70">
        <f t="shared" si="6"/>
        <v>0.37017167381974247</v>
      </c>
      <c r="R70">
        <f t="shared" si="7"/>
        <v>9</v>
      </c>
      <c r="S70">
        <f t="shared" si="8"/>
        <v>15</v>
      </c>
    </row>
    <row r="71" spans="1:19" x14ac:dyDescent="0.3">
      <c r="A71">
        <f t="shared" si="9"/>
        <v>70</v>
      </c>
      <c r="B71" t="s">
        <v>3003</v>
      </c>
      <c r="C71" t="str">
        <f t="shared" si="5"/>
        <v>beans_g_4_VegetableESA10a</v>
      </c>
      <c r="D71">
        <v>43.1</v>
      </c>
      <c r="E71">
        <v>40.9</v>
      </c>
      <c r="F71">
        <v>3.61</v>
      </c>
      <c r="G71">
        <v>1.8</v>
      </c>
      <c r="H71">
        <v>37.700000000000003</v>
      </c>
      <c r="I71">
        <v>27.6</v>
      </c>
      <c r="J71">
        <v>16.399999999999999</v>
      </c>
      <c r="K71">
        <v>12.5</v>
      </c>
      <c r="L71">
        <v>10.5</v>
      </c>
      <c r="M71">
        <v>10.3</v>
      </c>
      <c r="N71">
        <f>VLOOKUP(C71,'Original PWC Results'!C:E,3,FALSE)</f>
        <v>123</v>
      </c>
      <c r="O71">
        <f t="shared" si="6"/>
        <v>0.33252032520325203</v>
      </c>
      <c r="R71">
        <f t="shared" si="7"/>
        <v>9</v>
      </c>
      <c r="S71">
        <f t="shared" si="8"/>
        <v>15</v>
      </c>
    </row>
    <row r="72" spans="1:19" x14ac:dyDescent="0.3">
      <c r="A72">
        <f t="shared" si="9"/>
        <v>71</v>
      </c>
      <c r="B72" t="s">
        <v>3004</v>
      </c>
      <c r="C72" t="str">
        <f t="shared" si="5"/>
        <v>beans_g_4_VegetableESA10b</v>
      </c>
      <c r="D72">
        <v>20</v>
      </c>
      <c r="E72">
        <v>19.5</v>
      </c>
      <c r="F72">
        <v>2.61</v>
      </c>
      <c r="G72">
        <v>1.88</v>
      </c>
      <c r="H72">
        <v>18.600000000000001</v>
      </c>
      <c r="I72">
        <v>15.8</v>
      </c>
      <c r="J72">
        <v>11.2</v>
      </c>
      <c r="K72">
        <v>8.85</v>
      </c>
      <c r="L72">
        <v>7.1</v>
      </c>
      <c r="M72">
        <v>7.03</v>
      </c>
      <c r="N72">
        <f>VLOOKUP(C72,'Original PWC Results'!C:E,3,FALSE)</f>
        <v>67.5</v>
      </c>
      <c r="O72">
        <f t="shared" si="6"/>
        <v>0.28888888888888886</v>
      </c>
      <c r="R72">
        <f t="shared" si="7"/>
        <v>9</v>
      </c>
      <c r="S72">
        <f t="shared" si="8"/>
        <v>15</v>
      </c>
    </row>
    <row r="73" spans="1:19" x14ac:dyDescent="0.3">
      <c r="A73">
        <f t="shared" si="9"/>
        <v>72</v>
      </c>
      <c r="B73" t="s">
        <v>3005</v>
      </c>
      <c r="C73" t="str">
        <f t="shared" si="5"/>
        <v>beans_g_4_VegetableESA11a</v>
      </c>
      <c r="D73">
        <v>116</v>
      </c>
      <c r="E73">
        <v>94.3</v>
      </c>
      <c r="F73">
        <v>7.45</v>
      </c>
      <c r="G73">
        <v>3.92</v>
      </c>
      <c r="H73">
        <v>80.7</v>
      </c>
      <c r="I73">
        <v>62.4</v>
      </c>
      <c r="J73">
        <v>39.1</v>
      </c>
      <c r="K73">
        <v>28.4</v>
      </c>
      <c r="L73">
        <v>24.5</v>
      </c>
      <c r="M73">
        <v>24.2</v>
      </c>
      <c r="N73">
        <f>VLOOKUP(C73,'Original PWC Results'!C:E,3,FALSE)</f>
        <v>171</v>
      </c>
      <c r="O73">
        <f t="shared" si="6"/>
        <v>0.55146198830409354</v>
      </c>
      <c r="R73">
        <f t="shared" si="7"/>
        <v>9</v>
      </c>
      <c r="S73">
        <f t="shared" si="8"/>
        <v>15</v>
      </c>
    </row>
    <row r="74" spans="1:19" x14ac:dyDescent="0.3">
      <c r="A74">
        <f t="shared" si="9"/>
        <v>73</v>
      </c>
      <c r="B74" t="s">
        <v>3006</v>
      </c>
      <c r="C74" t="str">
        <f t="shared" si="5"/>
        <v>beans_g_4_VegetableESA11b</v>
      </c>
      <c r="D74">
        <v>124</v>
      </c>
      <c r="E74">
        <v>104</v>
      </c>
      <c r="F74">
        <v>8.2899999999999991</v>
      </c>
      <c r="G74">
        <v>3.51</v>
      </c>
      <c r="H74">
        <v>87.3</v>
      </c>
      <c r="I74">
        <v>66.8</v>
      </c>
      <c r="J74">
        <v>42.5</v>
      </c>
      <c r="K74">
        <v>30.5</v>
      </c>
      <c r="L74">
        <v>27.1</v>
      </c>
      <c r="M74">
        <v>26.6</v>
      </c>
      <c r="N74">
        <f>VLOOKUP(C74,'Original PWC Results'!C:E,3,FALSE)</f>
        <v>184</v>
      </c>
      <c r="O74">
        <f t="shared" si="6"/>
        <v>0.56521739130434778</v>
      </c>
      <c r="R74">
        <f t="shared" si="7"/>
        <v>9</v>
      </c>
      <c r="S74">
        <f t="shared" si="8"/>
        <v>15</v>
      </c>
    </row>
    <row r="75" spans="1:19" x14ac:dyDescent="0.3">
      <c r="A75">
        <f t="shared" si="9"/>
        <v>74</v>
      </c>
      <c r="B75" t="s">
        <v>3007</v>
      </c>
      <c r="C75" t="str">
        <f t="shared" si="5"/>
        <v>beans_g_4_VegetableESA12a</v>
      </c>
      <c r="D75">
        <v>159</v>
      </c>
      <c r="E75">
        <v>123</v>
      </c>
      <c r="F75">
        <v>7.41</v>
      </c>
      <c r="G75">
        <v>3.51</v>
      </c>
      <c r="H75">
        <v>96.6</v>
      </c>
      <c r="I75">
        <v>64.2</v>
      </c>
      <c r="J75">
        <v>38.700000000000003</v>
      </c>
      <c r="K75">
        <v>28.5</v>
      </c>
      <c r="L75">
        <v>27.2</v>
      </c>
      <c r="M75">
        <v>26.7</v>
      </c>
      <c r="N75">
        <f>VLOOKUP(C75,'Original PWC Results'!C:E,3,FALSE)</f>
        <v>216</v>
      </c>
      <c r="O75">
        <f t="shared" si="6"/>
        <v>0.56944444444444442</v>
      </c>
      <c r="R75">
        <f t="shared" si="7"/>
        <v>9</v>
      </c>
      <c r="S75">
        <f t="shared" si="8"/>
        <v>15</v>
      </c>
    </row>
    <row r="76" spans="1:19" x14ac:dyDescent="0.3">
      <c r="A76">
        <f t="shared" si="9"/>
        <v>75</v>
      </c>
      <c r="B76" t="s">
        <v>3008</v>
      </c>
      <c r="C76" t="str">
        <f t="shared" si="5"/>
        <v>beans_g_4_VegetableESA12b</v>
      </c>
      <c r="D76">
        <v>89.4</v>
      </c>
      <c r="E76">
        <v>79.900000000000006</v>
      </c>
      <c r="F76">
        <v>5.24</v>
      </c>
      <c r="G76">
        <v>2.97</v>
      </c>
      <c r="H76">
        <v>69.7</v>
      </c>
      <c r="I76">
        <v>47.8</v>
      </c>
      <c r="J76">
        <v>27.4</v>
      </c>
      <c r="K76">
        <v>19.899999999999999</v>
      </c>
      <c r="L76">
        <v>18.7</v>
      </c>
      <c r="M76">
        <v>18.2</v>
      </c>
      <c r="N76">
        <f>VLOOKUP(C76,'Original PWC Results'!C:E,3,FALSE)</f>
        <v>155</v>
      </c>
      <c r="O76">
        <f t="shared" si="6"/>
        <v>0.51548387096774195</v>
      </c>
      <c r="R76">
        <f t="shared" si="7"/>
        <v>9</v>
      </c>
      <c r="S76">
        <f t="shared" si="8"/>
        <v>15</v>
      </c>
    </row>
    <row r="77" spans="1:19" x14ac:dyDescent="0.3">
      <c r="A77">
        <f t="shared" si="9"/>
        <v>76</v>
      </c>
      <c r="B77" t="s">
        <v>3009</v>
      </c>
      <c r="C77" t="str">
        <f t="shared" si="5"/>
        <v>beans_g_4_VegetableESA13</v>
      </c>
      <c r="D77">
        <v>92.9</v>
      </c>
      <c r="E77">
        <v>79.8</v>
      </c>
      <c r="F77">
        <v>6.88</v>
      </c>
      <c r="G77">
        <v>2.4500000000000002</v>
      </c>
      <c r="H77">
        <v>70.599999999999994</v>
      </c>
      <c r="I77">
        <v>51.1</v>
      </c>
      <c r="J77">
        <v>31.9</v>
      </c>
      <c r="K77">
        <v>25.1</v>
      </c>
      <c r="L77">
        <v>19.600000000000001</v>
      </c>
      <c r="M77">
        <v>19.5</v>
      </c>
      <c r="N77">
        <f>VLOOKUP(C77,'Original PWC Results'!C:E,3,FALSE)</f>
        <v>164</v>
      </c>
      <c r="O77">
        <f t="shared" si="6"/>
        <v>0.48658536585365852</v>
      </c>
      <c r="R77">
        <f t="shared" si="7"/>
        <v>9</v>
      </c>
      <c r="S77">
        <f t="shared" si="8"/>
        <v>15</v>
      </c>
    </row>
    <row r="78" spans="1:19" x14ac:dyDescent="0.3">
      <c r="A78">
        <f t="shared" si="9"/>
        <v>77</v>
      </c>
      <c r="B78" t="s">
        <v>3010</v>
      </c>
      <c r="C78" t="str">
        <f t="shared" si="5"/>
        <v>beans_g_4_VegetableESA14</v>
      </c>
      <c r="D78">
        <v>52.8</v>
      </c>
      <c r="E78">
        <v>49.3</v>
      </c>
      <c r="F78">
        <v>6.42</v>
      </c>
      <c r="G78">
        <v>3.08</v>
      </c>
      <c r="H78">
        <v>45.7</v>
      </c>
      <c r="I78">
        <v>38.1</v>
      </c>
      <c r="J78">
        <v>25.3</v>
      </c>
      <c r="K78">
        <v>19.899999999999999</v>
      </c>
      <c r="L78">
        <v>16.399999999999999</v>
      </c>
      <c r="M78">
        <v>16.2</v>
      </c>
      <c r="N78">
        <f>VLOOKUP(C78,'Original PWC Results'!C:E,3,FALSE)</f>
        <v>101</v>
      </c>
      <c r="O78">
        <f t="shared" si="6"/>
        <v>0.48811881188118811</v>
      </c>
      <c r="R78">
        <f t="shared" si="7"/>
        <v>9</v>
      </c>
      <c r="S78">
        <f t="shared" si="8"/>
        <v>15</v>
      </c>
    </row>
    <row r="79" spans="1:19" x14ac:dyDescent="0.3">
      <c r="A79">
        <f t="shared" si="9"/>
        <v>78</v>
      </c>
      <c r="B79" t="s">
        <v>3011</v>
      </c>
      <c r="C79" t="str">
        <f t="shared" si="5"/>
        <v>beans_g_4_VegetableESA15a</v>
      </c>
      <c r="D79">
        <v>149</v>
      </c>
      <c r="E79">
        <v>128</v>
      </c>
      <c r="F79">
        <v>14</v>
      </c>
      <c r="G79">
        <v>5.68</v>
      </c>
      <c r="H79">
        <v>117</v>
      </c>
      <c r="I79">
        <v>90</v>
      </c>
      <c r="J79">
        <v>57.7</v>
      </c>
      <c r="K79">
        <v>44.5</v>
      </c>
      <c r="L79">
        <v>39.1</v>
      </c>
      <c r="M79">
        <v>38.5</v>
      </c>
      <c r="N79">
        <f>VLOOKUP(C79,'Original PWC Results'!C:E,3,FALSE)</f>
        <v>286</v>
      </c>
      <c r="O79">
        <f t="shared" si="6"/>
        <v>0.44755244755244755</v>
      </c>
      <c r="R79">
        <f t="shared" si="7"/>
        <v>9</v>
      </c>
      <c r="S79">
        <f t="shared" si="8"/>
        <v>15</v>
      </c>
    </row>
    <row r="80" spans="1:19" x14ac:dyDescent="0.3">
      <c r="A80">
        <f t="shared" si="9"/>
        <v>79</v>
      </c>
      <c r="B80" t="s">
        <v>3012</v>
      </c>
      <c r="C80" t="str">
        <f t="shared" si="5"/>
        <v>beans_g_4_VegetableESA15b</v>
      </c>
      <c r="D80">
        <v>121</v>
      </c>
      <c r="E80">
        <v>104</v>
      </c>
      <c r="F80">
        <v>5.17</v>
      </c>
      <c r="G80">
        <v>1.91</v>
      </c>
      <c r="H80">
        <v>84.4</v>
      </c>
      <c r="I80">
        <v>46.9</v>
      </c>
      <c r="J80">
        <v>23.7</v>
      </c>
      <c r="K80">
        <v>17.3</v>
      </c>
      <c r="L80">
        <v>14.7</v>
      </c>
      <c r="M80">
        <v>14.3</v>
      </c>
      <c r="N80">
        <f>VLOOKUP(C80,'Original PWC Results'!C:E,3,FALSE)</f>
        <v>231</v>
      </c>
      <c r="O80">
        <f t="shared" si="6"/>
        <v>0.45021645021645024</v>
      </c>
      <c r="R80">
        <f t="shared" si="7"/>
        <v>9</v>
      </c>
      <c r="S80">
        <f t="shared" si="8"/>
        <v>15</v>
      </c>
    </row>
    <row r="81" spans="1:19" x14ac:dyDescent="0.3">
      <c r="A81">
        <f t="shared" si="9"/>
        <v>80</v>
      </c>
      <c r="B81" t="s">
        <v>3013</v>
      </c>
      <c r="C81" t="str">
        <f t="shared" si="5"/>
        <v>beans_g_4_VegetableESA16a</v>
      </c>
      <c r="D81">
        <v>31.9</v>
      </c>
      <c r="E81">
        <v>30.5</v>
      </c>
      <c r="F81">
        <v>4.26</v>
      </c>
      <c r="G81">
        <v>2.15</v>
      </c>
      <c r="H81">
        <v>29.7</v>
      </c>
      <c r="I81">
        <v>27.1</v>
      </c>
      <c r="J81">
        <v>18.8</v>
      </c>
      <c r="K81">
        <v>14.9</v>
      </c>
      <c r="L81">
        <v>11.8</v>
      </c>
      <c r="M81">
        <v>11.7</v>
      </c>
      <c r="N81">
        <f>VLOOKUP(C81,'Original PWC Results'!C:E,3,FALSE)</f>
        <v>90.5</v>
      </c>
      <c r="O81">
        <f t="shared" si="6"/>
        <v>0.33701657458563539</v>
      </c>
      <c r="R81">
        <f t="shared" si="7"/>
        <v>9</v>
      </c>
      <c r="S81">
        <f t="shared" si="8"/>
        <v>15</v>
      </c>
    </row>
    <row r="82" spans="1:19" x14ac:dyDescent="0.3">
      <c r="A82">
        <f t="shared" si="9"/>
        <v>81</v>
      </c>
      <c r="B82" t="s">
        <v>3014</v>
      </c>
      <c r="C82" t="str">
        <f t="shared" si="5"/>
        <v>beans_g_4_VegetableESA16b</v>
      </c>
      <c r="D82">
        <v>11.4</v>
      </c>
      <c r="E82">
        <v>11.3</v>
      </c>
      <c r="F82">
        <v>2.0499999999999998</v>
      </c>
      <c r="G82">
        <v>1.81</v>
      </c>
      <c r="H82">
        <v>11</v>
      </c>
      <c r="I82">
        <v>9.8000000000000007</v>
      </c>
      <c r="J82">
        <v>7.97</v>
      </c>
      <c r="K82">
        <v>6.69</v>
      </c>
      <c r="L82">
        <v>4.9800000000000004</v>
      </c>
      <c r="M82">
        <v>4.9400000000000004</v>
      </c>
      <c r="N82">
        <f>VLOOKUP(C82,'Original PWC Results'!C:E,3,FALSE)</f>
        <v>27.4</v>
      </c>
      <c r="O82">
        <f t="shared" si="6"/>
        <v>0.41240875912408764</v>
      </c>
      <c r="R82">
        <f t="shared" si="7"/>
        <v>9</v>
      </c>
      <c r="S82">
        <f t="shared" si="8"/>
        <v>15</v>
      </c>
    </row>
    <row r="83" spans="1:19" x14ac:dyDescent="0.3">
      <c r="A83">
        <f t="shared" si="9"/>
        <v>82</v>
      </c>
      <c r="B83" t="s">
        <v>3015</v>
      </c>
      <c r="C83" t="str">
        <f t="shared" si="5"/>
        <v>beans_g_4_VegetableESA17a</v>
      </c>
      <c r="D83">
        <v>104</v>
      </c>
      <c r="E83">
        <v>88.7</v>
      </c>
      <c r="F83">
        <v>14.5</v>
      </c>
      <c r="G83">
        <v>8.34</v>
      </c>
      <c r="H83">
        <v>82.3</v>
      </c>
      <c r="I83">
        <v>71.599999999999994</v>
      </c>
      <c r="J83">
        <v>53.7</v>
      </c>
      <c r="K83">
        <v>44.4</v>
      </c>
      <c r="L83">
        <v>34.4</v>
      </c>
      <c r="M83">
        <v>34.200000000000003</v>
      </c>
      <c r="N83">
        <f>VLOOKUP(C83,'Original PWC Results'!C:E,3,FALSE)</f>
        <v>186</v>
      </c>
      <c r="O83">
        <f t="shared" si="6"/>
        <v>0.47688172043010757</v>
      </c>
      <c r="R83">
        <f t="shared" si="7"/>
        <v>9</v>
      </c>
      <c r="S83">
        <f t="shared" si="8"/>
        <v>15</v>
      </c>
    </row>
    <row r="84" spans="1:19" x14ac:dyDescent="0.3">
      <c r="A84">
        <f t="shared" si="9"/>
        <v>83</v>
      </c>
      <c r="B84" t="s">
        <v>3016</v>
      </c>
      <c r="C84" t="str">
        <f t="shared" si="5"/>
        <v>beans_g_4_VegetableESA17b</v>
      </c>
      <c r="D84">
        <v>32.4</v>
      </c>
      <c r="E84">
        <v>31.1</v>
      </c>
      <c r="F84">
        <v>4.01</v>
      </c>
      <c r="G84">
        <v>2.5</v>
      </c>
      <c r="H84">
        <v>29.5</v>
      </c>
      <c r="I84">
        <v>24.8</v>
      </c>
      <c r="J84">
        <v>17.100000000000001</v>
      </c>
      <c r="K84">
        <v>13.4</v>
      </c>
      <c r="L84">
        <v>10.8</v>
      </c>
      <c r="M84">
        <v>10.7</v>
      </c>
      <c r="N84">
        <f>VLOOKUP(C84,'Original PWC Results'!C:E,3,FALSE)</f>
        <v>76.3</v>
      </c>
      <c r="O84">
        <f t="shared" si="6"/>
        <v>0.40760157273918746</v>
      </c>
      <c r="R84">
        <f t="shared" si="7"/>
        <v>9</v>
      </c>
      <c r="S84">
        <f t="shared" si="8"/>
        <v>15</v>
      </c>
    </row>
    <row r="85" spans="1:19" x14ac:dyDescent="0.3">
      <c r="A85">
        <f t="shared" si="9"/>
        <v>84</v>
      </c>
      <c r="B85" t="s">
        <v>3017</v>
      </c>
      <c r="C85" t="str">
        <f t="shared" si="5"/>
        <v>beans_g_4_VegetableESA18a</v>
      </c>
      <c r="D85">
        <v>32</v>
      </c>
      <c r="E85">
        <v>25.8</v>
      </c>
      <c r="F85">
        <v>3.55</v>
      </c>
      <c r="G85">
        <v>2.31</v>
      </c>
      <c r="H85">
        <v>23.2</v>
      </c>
      <c r="I85">
        <v>20.100000000000001</v>
      </c>
      <c r="J85">
        <v>14.7</v>
      </c>
      <c r="K85">
        <v>11.9</v>
      </c>
      <c r="L85">
        <v>8.85</v>
      </c>
      <c r="M85">
        <v>8.7899999999999991</v>
      </c>
      <c r="N85">
        <f>VLOOKUP(C85,'Original PWC Results'!C:E,3,FALSE)</f>
        <v>82.9</v>
      </c>
      <c r="O85">
        <f t="shared" si="6"/>
        <v>0.31121833534378768</v>
      </c>
      <c r="R85">
        <f t="shared" si="7"/>
        <v>9</v>
      </c>
      <c r="S85">
        <f t="shared" si="8"/>
        <v>15</v>
      </c>
    </row>
    <row r="86" spans="1:19" x14ac:dyDescent="0.3">
      <c r="A86">
        <f t="shared" si="9"/>
        <v>85</v>
      </c>
      <c r="B86" t="s">
        <v>3018</v>
      </c>
      <c r="C86" t="str">
        <f t="shared" si="5"/>
        <v>beans_g_4_VegetableESA18b</v>
      </c>
      <c r="D86">
        <v>30.3</v>
      </c>
      <c r="E86">
        <v>29</v>
      </c>
      <c r="F86">
        <v>3.86</v>
      </c>
      <c r="G86">
        <v>2.2200000000000002</v>
      </c>
      <c r="H86">
        <v>27.1</v>
      </c>
      <c r="I86">
        <v>23.5</v>
      </c>
      <c r="J86">
        <v>16.5</v>
      </c>
      <c r="K86">
        <v>12.6</v>
      </c>
      <c r="L86">
        <v>9.66</v>
      </c>
      <c r="M86">
        <v>9.57</v>
      </c>
      <c r="N86">
        <f>VLOOKUP(C86,'Original PWC Results'!C:E,3,FALSE)</f>
        <v>96.4</v>
      </c>
      <c r="O86">
        <f t="shared" si="6"/>
        <v>0.30082987551867219</v>
      </c>
      <c r="R86">
        <f t="shared" si="7"/>
        <v>9</v>
      </c>
      <c r="S86">
        <f t="shared" si="8"/>
        <v>15</v>
      </c>
    </row>
    <row r="87" spans="1:19" x14ac:dyDescent="0.3">
      <c r="A87">
        <f t="shared" si="9"/>
        <v>86</v>
      </c>
      <c r="B87" t="s">
        <v>3019</v>
      </c>
      <c r="C87" t="str">
        <f t="shared" si="5"/>
        <v>beans_g_4_VegetableESA19a</v>
      </c>
      <c r="D87">
        <v>36</v>
      </c>
      <c r="E87">
        <v>33.9</v>
      </c>
      <c r="F87">
        <v>6.02</v>
      </c>
      <c r="G87">
        <v>3.16</v>
      </c>
      <c r="H87">
        <v>31.4</v>
      </c>
      <c r="I87">
        <v>24.5</v>
      </c>
      <c r="J87">
        <v>16.7</v>
      </c>
      <c r="K87">
        <v>13.9</v>
      </c>
      <c r="L87">
        <v>10.9</v>
      </c>
      <c r="M87">
        <v>10.8</v>
      </c>
      <c r="N87">
        <f>VLOOKUP(C87,'Original PWC Results'!C:E,3,FALSE)</f>
        <v>93.1</v>
      </c>
      <c r="O87">
        <f t="shared" si="6"/>
        <v>0.364124597207304</v>
      </c>
      <c r="R87">
        <f t="shared" si="7"/>
        <v>9</v>
      </c>
      <c r="S87">
        <f t="shared" si="8"/>
        <v>15</v>
      </c>
    </row>
    <row r="88" spans="1:19" x14ac:dyDescent="0.3">
      <c r="A88">
        <f t="shared" si="9"/>
        <v>87</v>
      </c>
      <c r="B88" t="s">
        <v>3020</v>
      </c>
      <c r="C88" t="str">
        <f t="shared" si="5"/>
        <v>beans_g_4_VegetableESA19b</v>
      </c>
      <c r="D88">
        <v>44.4</v>
      </c>
      <c r="E88">
        <v>39.799999999999997</v>
      </c>
      <c r="F88">
        <v>9.8800000000000008</v>
      </c>
      <c r="G88">
        <v>5.99</v>
      </c>
      <c r="H88">
        <v>36.1</v>
      </c>
      <c r="I88">
        <v>31.4</v>
      </c>
      <c r="J88">
        <v>23.4</v>
      </c>
      <c r="K88">
        <v>19.399999999999999</v>
      </c>
      <c r="L88">
        <v>15.9</v>
      </c>
      <c r="M88">
        <v>15.8</v>
      </c>
      <c r="N88">
        <f>VLOOKUP(C88,'Original PWC Results'!C:E,3,FALSE)</f>
        <v>93.6</v>
      </c>
      <c r="O88">
        <f t="shared" si="6"/>
        <v>0.4252136752136752</v>
      </c>
      <c r="R88">
        <f t="shared" si="7"/>
        <v>9</v>
      </c>
      <c r="S88">
        <f t="shared" si="8"/>
        <v>15</v>
      </c>
    </row>
    <row r="89" spans="1:19" x14ac:dyDescent="0.3">
      <c r="A89">
        <f t="shared" si="9"/>
        <v>88</v>
      </c>
      <c r="B89" t="s">
        <v>3021</v>
      </c>
      <c r="C89" t="str">
        <f t="shared" si="5"/>
        <v>beans_g_4_VegetableESA20a</v>
      </c>
      <c r="D89">
        <v>166</v>
      </c>
      <c r="E89">
        <v>77.3</v>
      </c>
      <c r="F89">
        <v>5.07</v>
      </c>
      <c r="G89">
        <v>2.39</v>
      </c>
      <c r="H89">
        <v>57.6</v>
      </c>
      <c r="I89">
        <v>40.4</v>
      </c>
      <c r="J89">
        <v>26.9</v>
      </c>
      <c r="K89">
        <v>19.5</v>
      </c>
      <c r="L89">
        <v>16.2</v>
      </c>
      <c r="M89">
        <v>15.9</v>
      </c>
      <c r="N89">
        <f>VLOOKUP(C89,'Original PWC Results'!C:E,3,FALSE)</f>
        <v>168</v>
      </c>
      <c r="O89">
        <f t="shared" si="6"/>
        <v>0.46011904761904759</v>
      </c>
      <c r="R89">
        <f t="shared" si="7"/>
        <v>9</v>
      </c>
      <c r="S89">
        <f t="shared" si="8"/>
        <v>15</v>
      </c>
    </row>
    <row r="90" spans="1:19" x14ac:dyDescent="0.3">
      <c r="A90">
        <f t="shared" si="9"/>
        <v>89</v>
      </c>
      <c r="B90" t="s">
        <v>3022</v>
      </c>
      <c r="C90" t="str">
        <f t="shared" si="5"/>
        <v>beans_g_4_VegetableESA20b</v>
      </c>
      <c r="D90">
        <v>183</v>
      </c>
      <c r="E90">
        <v>141</v>
      </c>
      <c r="F90">
        <v>8.5299999999999994</v>
      </c>
      <c r="G90">
        <v>2.88</v>
      </c>
      <c r="H90">
        <v>109</v>
      </c>
      <c r="I90">
        <v>79.3</v>
      </c>
      <c r="J90">
        <v>45.2</v>
      </c>
      <c r="K90">
        <v>32.6</v>
      </c>
      <c r="L90">
        <v>26.6</v>
      </c>
      <c r="M90">
        <v>26.2</v>
      </c>
      <c r="N90">
        <f>VLOOKUP(C90,'Original PWC Results'!C:E,3,FALSE)</f>
        <v>283</v>
      </c>
      <c r="O90">
        <f t="shared" si="6"/>
        <v>0.49823321554770317</v>
      </c>
      <c r="R90">
        <f t="shared" si="7"/>
        <v>9</v>
      </c>
      <c r="S90">
        <f t="shared" si="8"/>
        <v>15</v>
      </c>
    </row>
    <row r="91" spans="1:19" x14ac:dyDescent="0.3">
      <c r="A91">
        <f t="shared" si="9"/>
        <v>90</v>
      </c>
      <c r="B91" t="s">
        <v>3023</v>
      </c>
      <c r="C91" t="str">
        <f t="shared" si="5"/>
        <v>beans_g_4_VegetableESA21</v>
      </c>
      <c r="D91">
        <v>88.6</v>
      </c>
      <c r="E91">
        <v>77.2</v>
      </c>
      <c r="F91">
        <v>4.84</v>
      </c>
      <c r="G91">
        <v>1.32</v>
      </c>
      <c r="H91">
        <v>67.099999999999994</v>
      </c>
      <c r="I91">
        <v>46.3</v>
      </c>
      <c r="J91">
        <v>25.5</v>
      </c>
      <c r="K91">
        <v>18.5</v>
      </c>
      <c r="L91">
        <v>15.7</v>
      </c>
      <c r="M91">
        <v>15.4</v>
      </c>
      <c r="N91">
        <f>VLOOKUP(C91,'Original PWC Results'!C:E,3,FALSE)</f>
        <v>217</v>
      </c>
      <c r="O91">
        <f t="shared" si="6"/>
        <v>0.35576036866359451</v>
      </c>
      <c r="R91">
        <f t="shared" si="7"/>
        <v>9</v>
      </c>
      <c r="S91">
        <f t="shared" si="8"/>
        <v>15</v>
      </c>
    </row>
    <row r="92" spans="1:19" x14ac:dyDescent="0.3">
      <c r="A92">
        <f t="shared" si="9"/>
        <v>91</v>
      </c>
      <c r="B92" t="s">
        <v>3024</v>
      </c>
      <c r="C92" t="str">
        <f t="shared" si="5"/>
        <v>beans_g_7_VegetableESA1</v>
      </c>
      <c r="D92">
        <v>89.3</v>
      </c>
      <c r="E92">
        <v>88</v>
      </c>
      <c r="F92">
        <v>10.199999999999999</v>
      </c>
      <c r="G92">
        <v>3.62</v>
      </c>
      <c r="H92">
        <v>86.1</v>
      </c>
      <c r="I92">
        <v>68.5</v>
      </c>
      <c r="J92">
        <v>44.8</v>
      </c>
      <c r="K92">
        <v>34.4</v>
      </c>
      <c r="L92">
        <v>33.5</v>
      </c>
      <c r="M92">
        <v>33.1</v>
      </c>
      <c r="N92">
        <f>VLOOKUP(C92,'Original PWC Results'!C:E,3,FALSE)</f>
        <v>202</v>
      </c>
      <c r="O92">
        <f t="shared" si="6"/>
        <v>0.43564356435643564</v>
      </c>
      <c r="R92">
        <f t="shared" si="7"/>
        <v>9</v>
      </c>
      <c r="S92">
        <f t="shared" si="8"/>
        <v>15</v>
      </c>
    </row>
    <row r="93" spans="1:19" x14ac:dyDescent="0.3">
      <c r="A93">
        <f t="shared" si="9"/>
        <v>92</v>
      </c>
      <c r="B93" t="s">
        <v>3025</v>
      </c>
      <c r="C93" t="str">
        <f t="shared" si="5"/>
        <v>beans_g_7_VegetableESA2</v>
      </c>
      <c r="D93">
        <v>32.799999999999997</v>
      </c>
      <c r="E93">
        <v>32.1</v>
      </c>
      <c r="F93">
        <v>3.36</v>
      </c>
      <c r="G93">
        <v>2.0299999999999998</v>
      </c>
      <c r="H93">
        <v>30.3</v>
      </c>
      <c r="I93">
        <v>23.1</v>
      </c>
      <c r="J93">
        <v>14.7</v>
      </c>
      <c r="K93">
        <v>11.3</v>
      </c>
      <c r="L93">
        <v>9.26</v>
      </c>
      <c r="M93">
        <v>9.1199999999999992</v>
      </c>
      <c r="N93">
        <f>VLOOKUP(C93,'Original PWC Results'!C:E,3,FALSE)</f>
        <v>106</v>
      </c>
      <c r="O93">
        <f t="shared" si="6"/>
        <v>0.30283018867924527</v>
      </c>
      <c r="R93">
        <f t="shared" si="7"/>
        <v>9</v>
      </c>
      <c r="S93">
        <f t="shared" si="8"/>
        <v>15</v>
      </c>
    </row>
    <row r="94" spans="1:19" x14ac:dyDescent="0.3">
      <c r="A94">
        <f t="shared" si="9"/>
        <v>93</v>
      </c>
      <c r="B94" t="s">
        <v>3026</v>
      </c>
      <c r="C94" t="str">
        <f t="shared" si="5"/>
        <v>beans_g_7_VegetableESA3</v>
      </c>
      <c r="D94">
        <v>91.2</v>
      </c>
      <c r="E94">
        <v>90.2</v>
      </c>
      <c r="F94">
        <v>12.1</v>
      </c>
      <c r="G94">
        <v>6.44</v>
      </c>
      <c r="H94">
        <v>87.4</v>
      </c>
      <c r="I94">
        <v>72.599999999999994</v>
      </c>
      <c r="J94">
        <v>53.5</v>
      </c>
      <c r="K94">
        <v>43.6</v>
      </c>
      <c r="L94">
        <v>33.5</v>
      </c>
      <c r="M94">
        <v>33.200000000000003</v>
      </c>
      <c r="N94">
        <f>VLOOKUP(C94,'Original PWC Results'!C:E,3,FALSE)</f>
        <v>156</v>
      </c>
      <c r="O94">
        <f t="shared" si="6"/>
        <v>0.57820512820512826</v>
      </c>
      <c r="R94">
        <f t="shared" si="7"/>
        <v>9</v>
      </c>
      <c r="S94">
        <f t="shared" si="8"/>
        <v>15</v>
      </c>
    </row>
    <row r="95" spans="1:19" x14ac:dyDescent="0.3">
      <c r="A95">
        <f t="shared" si="9"/>
        <v>94</v>
      </c>
      <c r="B95" t="s">
        <v>3027</v>
      </c>
      <c r="C95" t="str">
        <f t="shared" si="5"/>
        <v>beans_g_7_VegetableESA4</v>
      </c>
      <c r="D95">
        <v>90</v>
      </c>
      <c r="E95">
        <v>87.8</v>
      </c>
      <c r="F95">
        <v>9.49</v>
      </c>
      <c r="G95">
        <v>5.39</v>
      </c>
      <c r="H95">
        <v>81.7</v>
      </c>
      <c r="I95">
        <v>60.7</v>
      </c>
      <c r="J95">
        <v>35.6</v>
      </c>
      <c r="K95">
        <v>27.4</v>
      </c>
      <c r="L95">
        <v>21.5</v>
      </c>
      <c r="M95">
        <v>21.2</v>
      </c>
      <c r="N95">
        <f>VLOOKUP(C95,'Original PWC Results'!C:E,3,FALSE)</f>
        <v>87.8</v>
      </c>
      <c r="O95">
        <f t="shared" si="6"/>
        <v>1</v>
      </c>
      <c r="R95">
        <f t="shared" si="7"/>
        <v>9</v>
      </c>
      <c r="S95">
        <f t="shared" si="8"/>
        <v>15</v>
      </c>
    </row>
    <row r="96" spans="1:19" x14ac:dyDescent="0.3">
      <c r="A96">
        <f t="shared" si="9"/>
        <v>95</v>
      </c>
      <c r="B96" t="s">
        <v>3028</v>
      </c>
      <c r="C96" t="str">
        <f t="shared" si="5"/>
        <v>beans_g_7_VegetableESA5</v>
      </c>
      <c r="D96">
        <v>76.7</v>
      </c>
      <c r="E96">
        <v>75.599999999999994</v>
      </c>
      <c r="F96">
        <v>7.91</v>
      </c>
      <c r="G96">
        <v>4.16</v>
      </c>
      <c r="H96">
        <v>72.3</v>
      </c>
      <c r="I96">
        <v>59</v>
      </c>
      <c r="J96">
        <v>38.1</v>
      </c>
      <c r="K96">
        <v>28.6</v>
      </c>
      <c r="L96">
        <v>23.7</v>
      </c>
      <c r="M96">
        <v>23.4</v>
      </c>
      <c r="N96">
        <f>VLOOKUP(C96,'Original PWC Results'!C:E,3,FALSE)</f>
        <v>144</v>
      </c>
      <c r="O96">
        <f t="shared" si="6"/>
        <v>0.52499999999999991</v>
      </c>
      <c r="R96">
        <f t="shared" si="7"/>
        <v>9</v>
      </c>
      <c r="S96">
        <f t="shared" si="8"/>
        <v>15</v>
      </c>
    </row>
    <row r="97" spans="1:19" x14ac:dyDescent="0.3">
      <c r="A97">
        <f t="shared" si="9"/>
        <v>96</v>
      </c>
      <c r="B97" t="s">
        <v>3029</v>
      </c>
      <c r="C97" t="str">
        <f t="shared" si="5"/>
        <v>beans_g_7_VegetableESA6</v>
      </c>
      <c r="D97">
        <v>68.8</v>
      </c>
      <c r="E97">
        <v>67.5</v>
      </c>
      <c r="F97">
        <v>6.98</v>
      </c>
      <c r="G97">
        <v>3.91</v>
      </c>
      <c r="H97">
        <v>63.8</v>
      </c>
      <c r="I97">
        <v>49.1</v>
      </c>
      <c r="J97">
        <v>31</v>
      </c>
      <c r="K97">
        <v>24.3</v>
      </c>
      <c r="L97">
        <v>19.5</v>
      </c>
      <c r="M97">
        <v>19.2</v>
      </c>
      <c r="N97">
        <f>VLOOKUP(C97,'Original PWC Results'!C:E,3,FALSE)</f>
        <v>153</v>
      </c>
      <c r="O97">
        <f t="shared" si="6"/>
        <v>0.44117647058823528</v>
      </c>
      <c r="R97">
        <f t="shared" si="7"/>
        <v>9</v>
      </c>
      <c r="S97">
        <f t="shared" si="8"/>
        <v>15</v>
      </c>
    </row>
    <row r="98" spans="1:19" x14ac:dyDescent="0.3">
      <c r="A98">
        <f t="shared" si="9"/>
        <v>97</v>
      </c>
      <c r="B98" t="s">
        <v>3030</v>
      </c>
      <c r="C98" t="str">
        <f t="shared" si="5"/>
        <v>beans_g_7_VegetableESA7</v>
      </c>
      <c r="D98">
        <v>70.2</v>
      </c>
      <c r="E98">
        <v>69.099999999999994</v>
      </c>
      <c r="F98">
        <v>6.59</v>
      </c>
      <c r="G98">
        <v>3.95</v>
      </c>
      <c r="H98">
        <v>66.8</v>
      </c>
      <c r="I98">
        <v>54.9</v>
      </c>
      <c r="J98">
        <v>31.8</v>
      </c>
      <c r="K98">
        <v>22.9</v>
      </c>
      <c r="L98">
        <v>23.2</v>
      </c>
      <c r="M98">
        <v>22.9</v>
      </c>
      <c r="N98">
        <f>VLOOKUP(C98,'Original PWC Results'!C:E,3,FALSE)</f>
        <v>152</v>
      </c>
      <c r="O98">
        <f t="shared" si="6"/>
        <v>0.45460526315789468</v>
      </c>
      <c r="R98">
        <f t="shared" si="7"/>
        <v>9</v>
      </c>
      <c r="S98">
        <f t="shared" si="8"/>
        <v>15</v>
      </c>
    </row>
    <row r="99" spans="1:19" x14ac:dyDescent="0.3">
      <c r="A99">
        <f t="shared" si="9"/>
        <v>98</v>
      </c>
      <c r="B99" t="s">
        <v>3031</v>
      </c>
      <c r="C99" t="str">
        <f t="shared" si="5"/>
        <v>beans_g_7_VegetableESA8</v>
      </c>
      <c r="D99">
        <v>80.8</v>
      </c>
      <c r="E99">
        <v>78.599999999999994</v>
      </c>
      <c r="F99">
        <v>6.42</v>
      </c>
      <c r="G99">
        <v>3.77</v>
      </c>
      <c r="H99">
        <v>77.099999999999994</v>
      </c>
      <c r="I99">
        <v>56</v>
      </c>
      <c r="J99">
        <v>32.799999999999997</v>
      </c>
      <c r="K99">
        <v>23.8</v>
      </c>
      <c r="L99">
        <v>20</v>
      </c>
      <c r="M99">
        <v>19.600000000000001</v>
      </c>
      <c r="N99">
        <f>VLOOKUP(C99,'Original PWC Results'!C:E,3,FALSE)</f>
        <v>78.599999999999994</v>
      </c>
      <c r="O99">
        <f t="shared" si="6"/>
        <v>1</v>
      </c>
      <c r="R99">
        <f t="shared" si="7"/>
        <v>9</v>
      </c>
      <c r="S99">
        <f t="shared" si="8"/>
        <v>15</v>
      </c>
    </row>
    <row r="100" spans="1:19" x14ac:dyDescent="0.3">
      <c r="A100">
        <f t="shared" si="9"/>
        <v>99</v>
      </c>
      <c r="B100" t="s">
        <v>3032</v>
      </c>
      <c r="C100" t="str">
        <f t="shared" si="5"/>
        <v>beans_g_7_VegetableESA9</v>
      </c>
      <c r="D100">
        <v>30.7</v>
      </c>
      <c r="E100">
        <v>30.2</v>
      </c>
      <c r="F100">
        <v>3.63</v>
      </c>
      <c r="G100">
        <v>2.62</v>
      </c>
      <c r="H100">
        <v>28.7</v>
      </c>
      <c r="I100">
        <v>22.1</v>
      </c>
      <c r="J100">
        <v>14</v>
      </c>
      <c r="K100">
        <v>10.6</v>
      </c>
      <c r="L100">
        <v>8.8800000000000008</v>
      </c>
      <c r="M100">
        <v>8.73</v>
      </c>
      <c r="N100">
        <f>VLOOKUP(C100,'Original PWC Results'!C:E,3,FALSE)</f>
        <v>70.599999999999994</v>
      </c>
      <c r="O100">
        <f t="shared" si="6"/>
        <v>0.42776203966005666</v>
      </c>
      <c r="R100">
        <f t="shared" si="7"/>
        <v>9</v>
      </c>
      <c r="S100">
        <f t="shared" si="8"/>
        <v>15</v>
      </c>
    </row>
    <row r="101" spans="1:19" x14ac:dyDescent="0.3">
      <c r="A101">
        <f t="shared" si="9"/>
        <v>100</v>
      </c>
      <c r="B101" t="s">
        <v>3033</v>
      </c>
      <c r="C101" t="str">
        <f t="shared" si="5"/>
        <v>beans_g_7_VegetableESA10a</v>
      </c>
      <c r="D101">
        <v>34.4</v>
      </c>
      <c r="E101">
        <v>33.700000000000003</v>
      </c>
      <c r="F101">
        <v>3.45</v>
      </c>
      <c r="G101">
        <v>2.17</v>
      </c>
      <c r="H101">
        <v>31.6</v>
      </c>
      <c r="I101">
        <v>23.4</v>
      </c>
      <c r="J101">
        <v>15.4</v>
      </c>
      <c r="K101">
        <v>11.7</v>
      </c>
      <c r="L101">
        <v>9.5299999999999994</v>
      </c>
      <c r="M101">
        <v>9.39</v>
      </c>
      <c r="N101">
        <f>VLOOKUP(C101,'Original PWC Results'!C:E,3,FALSE)</f>
        <v>109</v>
      </c>
      <c r="O101">
        <f t="shared" si="6"/>
        <v>0.30917431192660555</v>
      </c>
      <c r="R101">
        <f t="shared" si="7"/>
        <v>9</v>
      </c>
      <c r="S101">
        <f t="shared" si="8"/>
        <v>16</v>
      </c>
    </row>
    <row r="102" spans="1:19" x14ac:dyDescent="0.3">
      <c r="A102">
        <f t="shared" si="9"/>
        <v>101</v>
      </c>
      <c r="B102" t="s">
        <v>3034</v>
      </c>
      <c r="C102" t="str">
        <f t="shared" si="5"/>
        <v>beans_g_7_VegetableESA10b</v>
      </c>
      <c r="D102">
        <v>22.9</v>
      </c>
      <c r="E102">
        <v>22.6</v>
      </c>
      <c r="F102">
        <v>3.25</v>
      </c>
      <c r="G102">
        <v>2.74</v>
      </c>
      <c r="H102">
        <v>21.9</v>
      </c>
      <c r="I102">
        <v>18.600000000000001</v>
      </c>
      <c r="J102">
        <v>13.4</v>
      </c>
      <c r="K102">
        <v>10.6</v>
      </c>
      <c r="L102">
        <v>8.25</v>
      </c>
      <c r="M102">
        <v>8.18</v>
      </c>
      <c r="N102">
        <f>VLOOKUP(C102,'Original PWC Results'!C:E,3,FALSE)</f>
        <v>52.1</v>
      </c>
      <c r="O102">
        <f t="shared" si="6"/>
        <v>0.43378119001919385</v>
      </c>
      <c r="R102">
        <f t="shared" si="7"/>
        <v>9</v>
      </c>
      <c r="S102">
        <f t="shared" si="8"/>
        <v>16</v>
      </c>
    </row>
    <row r="103" spans="1:19" x14ac:dyDescent="0.3">
      <c r="A103">
        <f t="shared" si="9"/>
        <v>102</v>
      </c>
      <c r="B103" t="s">
        <v>3035</v>
      </c>
      <c r="C103" t="str">
        <f t="shared" si="5"/>
        <v>beans_g_7_VegetableESA11a</v>
      </c>
      <c r="D103">
        <v>90</v>
      </c>
      <c r="E103">
        <v>88.3</v>
      </c>
      <c r="F103">
        <v>8.4</v>
      </c>
      <c r="G103">
        <v>3.94</v>
      </c>
      <c r="H103">
        <v>83.3</v>
      </c>
      <c r="I103">
        <v>67.8</v>
      </c>
      <c r="J103">
        <v>42.3</v>
      </c>
      <c r="K103">
        <v>31.2</v>
      </c>
      <c r="L103">
        <v>26.5</v>
      </c>
      <c r="M103">
        <v>26.1</v>
      </c>
      <c r="N103">
        <f>VLOOKUP(C103,'Original PWC Results'!C:E,3,FALSE)</f>
        <v>185</v>
      </c>
      <c r="O103">
        <f t="shared" si="6"/>
        <v>0.47729729729729731</v>
      </c>
      <c r="R103">
        <f t="shared" si="7"/>
        <v>9</v>
      </c>
      <c r="S103">
        <f t="shared" si="8"/>
        <v>16</v>
      </c>
    </row>
    <row r="104" spans="1:19" x14ac:dyDescent="0.3">
      <c r="A104">
        <f t="shared" si="9"/>
        <v>103</v>
      </c>
      <c r="B104" t="s">
        <v>3036</v>
      </c>
      <c r="C104" t="str">
        <f t="shared" si="5"/>
        <v>beans_g_7_VegetableESA11b</v>
      </c>
      <c r="D104">
        <v>81.7</v>
      </c>
      <c r="E104">
        <v>80.099999999999994</v>
      </c>
      <c r="F104">
        <v>8.2100000000000009</v>
      </c>
      <c r="G104">
        <v>3.43</v>
      </c>
      <c r="H104">
        <v>75.400000000000006</v>
      </c>
      <c r="I104">
        <v>63</v>
      </c>
      <c r="J104">
        <v>41.6</v>
      </c>
      <c r="K104">
        <v>30</v>
      </c>
      <c r="L104">
        <v>25.6</v>
      </c>
      <c r="M104">
        <v>25.1</v>
      </c>
      <c r="N104">
        <f>VLOOKUP(C104,'Original PWC Results'!C:E,3,FALSE)</f>
        <v>168</v>
      </c>
      <c r="O104">
        <f t="shared" si="6"/>
        <v>0.47678571428571426</v>
      </c>
      <c r="R104">
        <f t="shared" si="7"/>
        <v>9</v>
      </c>
      <c r="S104">
        <f t="shared" si="8"/>
        <v>16</v>
      </c>
    </row>
    <row r="105" spans="1:19" x14ac:dyDescent="0.3">
      <c r="A105">
        <f t="shared" si="9"/>
        <v>104</v>
      </c>
      <c r="B105" t="s">
        <v>3037</v>
      </c>
      <c r="C105" t="str">
        <f t="shared" si="5"/>
        <v>beans_g_7_VegetableESA12a</v>
      </c>
      <c r="D105">
        <v>100</v>
      </c>
      <c r="E105">
        <v>98.1</v>
      </c>
      <c r="F105">
        <v>7.12</v>
      </c>
      <c r="G105">
        <v>3.5</v>
      </c>
      <c r="H105">
        <v>91.9</v>
      </c>
      <c r="I105">
        <v>63.8</v>
      </c>
      <c r="J105">
        <v>37.200000000000003</v>
      </c>
      <c r="K105">
        <v>27.3</v>
      </c>
      <c r="L105">
        <v>24.7</v>
      </c>
      <c r="M105">
        <v>24.2</v>
      </c>
      <c r="N105">
        <f>VLOOKUP(C105,'Original PWC Results'!C:E,3,FALSE)</f>
        <v>200</v>
      </c>
      <c r="O105">
        <f t="shared" si="6"/>
        <v>0.49049999999999999</v>
      </c>
      <c r="R105">
        <f t="shared" si="7"/>
        <v>9</v>
      </c>
      <c r="S105">
        <f t="shared" si="8"/>
        <v>16</v>
      </c>
    </row>
    <row r="106" spans="1:19" x14ac:dyDescent="0.3">
      <c r="A106">
        <f t="shared" si="9"/>
        <v>105</v>
      </c>
      <c r="B106" t="s">
        <v>3038</v>
      </c>
      <c r="C106" t="str">
        <f t="shared" si="5"/>
        <v>beans_g_7_VegetableESA12b</v>
      </c>
      <c r="D106">
        <v>56.4</v>
      </c>
      <c r="E106">
        <v>55.1</v>
      </c>
      <c r="F106">
        <v>5.26</v>
      </c>
      <c r="G106">
        <v>2.96</v>
      </c>
      <c r="H106">
        <v>51.4</v>
      </c>
      <c r="I106">
        <v>38.299999999999997</v>
      </c>
      <c r="J106">
        <v>27</v>
      </c>
      <c r="K106">
        <v>19.899999999999999</v>
      </c>
      <c r="L106">
        <v>17.3</v>
      </c>
      <c r="M106">
        <v>17</v>
      </c>
      <c r="N106">
        <f>VLOOKUP(C106,'Original PWC Results'!C:E,3,FALSE)</f>
        <v>110</v>
      </c>
      <c r="O106">
        <f t="shared" si="6"/>
        <v>0.50090909090909097</v>
      </c>
      <c r="R106">
        <f t="shared" si="7"/>
        <v>9</v>
      </c>
      <c r="S106">
        <f t="shared" si="8"/>
        <v>16</v>
      </c>
    </row>
    <row r="107" spans="1:19" x14ac:dyDescent="0.3">
      <c r="A107">
        <f t="shared" si="9"/>
        <v>106</v>
      </c>
      <c r="B107" t="s">
        <v>3039</v>
      </c>
      <c r="C107" t="str">
        <f t="shared" si="5"/>
        <v>beans_g_7_VegetableESA13</v>
      </c>
      <c r="D107">
        <v>62.6</v>
      </c>
      <c r="E107">
        <v>61.3</v>
      </c>
      <c r="F107">
        <v>6.2</v>
      </c>
      <c r="G107">
        <v>2.5</v>
      </c>
      <c r="H107">
        <v>59.1</v>
      </c>
      <c r="I107">
        <v>44</v>
      </c>
      <c r="J107">
        <v>27.7</v>
      </c>
      <c r="K107">
        <v>22</v>
      </c>
      <c r="L107">
        <v>17</v>
      </c>
      <c r="M107">
        <v>16.899999999999999</v>
      </c>
      <c r="N107">
        <f>VLOOKUP(C107,'Original PWC Results'!C:E,3,FALSE)</f>
        <v>133</v>
      </c>
      <c r="O107">
        <f t="shared" si="6"/>
        <v>0.4609022556390977</v>
      </c>
      <c r="R107">
        <f t="shared" si="7"/>
        <v>9</v>
      </c>
      <c r="S107">
        <f t="shared" si="8"/>
        <v>16</v>
      </c>
    </row>
    <row r="108" spans="1:19" x14ac:dyDescent="0.3">
      <c r="A108">
        <f t="shared" si="9"/>
        <v>107</v>
      </c>
      <c r="B108" t="s">
        <v>3040</v>
      </c>
      <c r="C108" t="str">
        <f t="shared" si="5"/>
        <v>beans_g_7_VegetableESA14</v>
      </c>
      <c r="D108">
        <v>39.5</v>
      </c>
      <c r="E108">
        <v>39.1</v>
      </c>
      <c r="F108">
        <v>6.02</v>
      </c>
      <c r="G108">
        <v>3.72</v>
      </c>
      <c r="H108">
        <v>37.9</v>
      </c>
      <c r="I108">
        <v>31.9</v>
      </c>
      <c r="J108">
        <v>22.8</v>
      </c>
      <c r="K108">
        <v>18.5</v>
      </c>
      <c r="L108">
        <v>14.9</v>
      </c>
      <c r="M108">
        <v>14.8</v>
      </c>
      <c r="N108">
        <f>VLOOKUP(C108,'Original PWC Results'!C:E,3,FALSE)</f>
        <v>74.900000000000006</v>
      </c>
      <c r="O108">
        <f t="shared" si="6"/>
        <v>0.52202937249666215</v>
      </c>
      <c r="R108">
        <f t="shared" si="7"/>
        <v>9</v>
      </c>
      <c r="S108">
        <f t="shared" si="8"/>
        <v>16</v>
      </c>
    </row>
    <row r="109" spans="1:19" x14ac:dyDescent="0.3">
      <c r="A109">
        <f t="shared" si="9"/>
        <v>108</v>
      </c>
      <c r="B109" t="s">
        <v>3041</v>
      </c>
      <c r="C109" t="str">
        <f t="shared" si="5"/>
        <v>beans_g_7_VegetableESA15a</v>
      </c>
      <c r="D109">
        <v>107</v>
      </c>
      <c r="E109">
        <v>105</v>
      </c>
      <c r="F109">
        <v>14.8</v>
      </c>
      <c r="G109">
        <v>5.61</v>
      </c>
      <c r="H109">
        <v>100</v>
      </c>
      <c r="I109">
        <v>82.4</v>
      </c>
      <c r="J109">
        <v>55.6</v>
      </c>
      <c r="K109">
        <v>42.5</v>
      </c>
      <c r="L109">
        <v>36.200000000000003</v>
      </c>
      <c r="M109">
        <v>35.799999999999997</v>
      </c>
      <c r="N109">
        <f>VLOOKUP(C109,'Original PWC Results'!C:E,3,FALSE)</f>
        <v>243</v>
      </c>
      <c r="O109">
        <f t="shared" si="6"/>
        <v>0.43209876543209874</v>
      </c>
      <c r="R109">
        <f t="shared" si="7"/>
        <v>9</v>
      </c>
      <c r="S109">
        <f t="shared" si="8"/>
        <v>16</v>
      </c>
    </row>
    <row r="110" spans="1:19" x14ac:dyDescent="0.3">
      <c r="A110">
        <f t="shared" si="9"/>
        <v>109</v>
      </c>
      <c r="B110" t="s">
        <v>3042</v>
      </c>
      <c r="C110" t="str">
        <f t="shared" si="5"/>
        <v>beans_g_7_VegetableESA15b</v>
      </c>
      <c r="D110">
        <v>71.5</v>
      </c>
      <c r="E110">
        <v>68.3</v>
      </c>
      <c r="F110">
        <v>4</v>
      </c>
      <c r="G110">
        <v>1.65</v>
      </c>
      <c r="H110">
        <v>60.1</v>
      </c>
      <c r="I110">
        <v>33.5</v>
      </c>
      <c r="J110">
        <v>18.8</v>
      </c>
      <c r="K110">
        <v>14.2</v>
      </c>
      <c r="L110">
        <v>11.4</v>
      </c>
      <c r="M110">
        <v>11.1</v>
      </c>
      <c r="N110">
        <f>VLOOKUP(C110,'Original PWC Results'!C:E,3,FALSE)</f>
        <v>154</v>
      </c>
      <c r="O110">
        <f t="shared" si="6"/>
        <v>0.44350649350649352</v>
      </c>
      <c r="R110">
        <f t="shared" si="7"/>
        <v>9</v>
      </c>
      <c r="S110">
        <f t="shared" si="8"/>
        <v>16</v>
      </c>
    </row>
    <row r="111" spans="1:19" x14ac:dyDescent="0.3">
      <c r="A111">
        <f t="shared" si="9"/>
        <v>110</v>
      </c>
      <c r="B111" t="s">
        <v>3043</v>
      </c>
      <c r="C111" t="str">
        <f t="shared" si="5"/>
        <v>beans_g_7_VegetableESA16a</v>
      </c>
      <c r="D111">
        <v>30.3</v>
      </c>
      <c r="E111">
        <v>30</v>
      </c>
      <c r="F111">
        <v>4.2</v>
      </c>
      <c r="G111">
        <v>2.9</v>
      </c>
      <c r="H111">
        <v>29.1</v>
      </c>
      <c r="I111">
        <v>24.7</v>
      </c>
      <c r="J111">
        <v>18.3</v>
      </c>
      <c r="K111">
        <v>14.6</v>
      </c>
      <c r="L111">
        <v>11.4</v>
      </c>
      <c r="M111">
        <v>11.3</v>
      </c>
      <c r="N111">
        <f>VLOOKUP(C111,'Original PWC Results'!C:E,3,FALSE)</f>
        <v>66.900000000000006</v>
      </c>
      <c r="O111">
        <f t="shared" si="6"/>
        <v>0.44843049327354256</v>
      </c>
      <c r="R111">
        <f t="shared" si="7"/>
        <v>9</v>
      </c>
      <c r="S111">
        <f t="shared" si="8"/>
        <v>16</v>
      </c>
    </row>
    <row r="112" spans="1:19" x14ac:dyDescent="0.3">
      <c r="A112">
        <f t="shared" si="9"/>
        <v>111</v>
      </c>
      <c r="B112" t="s">
        <v>3044</v>
      </c>
      <c r="C112" t="str">
        <f t="shared" si="5"/>
        <v>beans_g_7_VegetableESA16b</v>
      </c>
      <c r="D112">
        <v>18.8</v>
      </c>
      <c r="E112">
        <v>18.600000000000001</v>
      </c>
      <c r="F112">
        <v>3.11</v>
      </c>
      <c r="G112">
        <v>2.85</v>
      </c>
      <c r="H112">
        <v>18.2</v>
      </c>
      <c r="I112">
        <v>16.100000000000001</v>
      </c>
      <c r="J112">
        <v>12.6</v>
      </c>
      <c r="K112">
        <v>10.199999999999999</v>
      </c>
      <c r="L112">
        <v>7.72</v>
      </c>
      <c r="M112">
        <v>7.66</v>
      </c>
      <c r="N112">
        <f>VLOOKUP(C112,'Original PWC Results'!C:E,3,FALSE)</f>
        <v>24.1</v>
      </c>
      <c r="O112">
        <f t="shared" si="6"/>
        <v>0.77178423236514526</v>
      </c>
      <c r="R112">
        <f t="shared" si="7"/>
        <v>9</v>
      </c>
      <c r="S112">
        <f t="shared" si="8"/>
        <v>16</v>
      </c>
    </row>
    <row r="113" spans="1:19" x14ac:dyDescent="0.3">
      <c r="A113">
        <f t="shared" si="9"/>
        <v>112</v>
      </c>
      <c r="B113" t="s">
        <v>3045</v>
      </c>
      <c r="C113" t="str">
        <f t="shared" si="5"/>
        <v>beans_g_7_VegetableESA17a</v>
      </c>
      <c r="D113">
        <v>78</v>
      </c>
      <c r="E113">
        <v>77.2</v>
      </c>
      <c r="F113">
        <v>14.4</v>
      </c>
      <c r="G113">
        <v>7.98</v>
      </c>
      <c r="H113">
        <v>75.2</v>
      </c>
      <c r="I113">
        <v>65.7</v>
      </c>
      <c r="J113">
        <v>50.4</v>
      </c>
      <c r="K113">
        <v>42.2</v>
      </c>
      <c r="L113">
        <v>32.200000000000003</v>
      </c>
      <c r="M113">
        <v>32</v>
      </c>
      <c r="N113">
        <f>VLOOKUP(C113,'Original PWC Results'!C:E,3,FALSE)</f>
        <v>188</v>
      </c>
      <c r="O113">
        <f t="shared" si="6"/>
        <v>0.41063829787234046</v>
      </c>
      <c r="R113">
        <f t="shared" si="7"/>
        <v>9</v>
      </c>
      <c r="S113">
        <f t="shared" si="8"/>
        <v>16</v>
      </c>
    </row>
    <row r="114" spans="1:19" x14ac:dyDescent="0.3">
      <c r="A114">
        <f t="shared" si="9"/>
        <v>113</v>
      </c>
      <c r="B114" t="s">
        <v>3046</v>
      </c>
      <c r="C114" t="str">
        <f t="shared" si="5"/>
        <v>beans_g_7_VegetableESA17b</v>
      </c>
      <c r="D114">
        <v>28.6</v>
      </c>
      <c r="E114">
        <v>28.3</v>
      </c>
      <c r="F114">
        <v>4.03</v>
      </c>
      <c r="G114">
        <v>3.07</v>
      </c>
      <c r="H114">
        <v>27.4</v>
      </c>
      <c r="I114">
        <v>23</v>
      </c>
      <c r="J114">
        <v>16.899999999999999</v>
      </c>
      <c r="K114">
        <v>13.4</v>
      </c>
      <c r="L114">
        <v>10.5</v>
      </c>
      <c r="M114">
        <v>10.4</v>
      </c>
      <c r="N114">
        <f>VLOOKUP(C114,'Original PWC Results'!C:E,3,FALSE)</f>
        <v>56</v>
      </c>
      <c r="O114">
        <f t="shared" si="6"/>
        <v>0.50535714285714284</v>
      </c>
      <c r="R114">
        <f t="shared" si="7"/>
        <v>9</v>
      </c>
      <c r="S114">
        <f t="shared" si="8"/>
        <v>16</v>
      </c>
    </row>
    <row r="115" spans="1:19" x14ac:dyDescent="0.3">
      <c r="A115">
        <f t="shared" si="9"/>
        <v>114</v>
      </c>
      <c r="B115" t="s">
        <v>3047</v>
      </c>
      <c r="C115" t="str">
        <f t="shared" si="5"/>
        <v>beans_g_7_VegetableESA18a</v>
      </c>
      <c r="D115">
        <v>26.1</v>
      </c>
      <c r="E115">
        <v>25.8</v>
      </c>
      <c r="F115">
        <v>4.97</v>
      </c>
      <c r="G115">
        <v>3.02</v>
      </c>
      <c r="H115">
        <v>24.9</v>
      </c>
      <c r="I115">
        <v>21</v>
      </c>
      <c r="J115">
        <v>15.5</v>
      </c>
      <c r="K115">
        <v>12.7</v>
      </c>
      <c r="L115">
        <v>9.64</v>
      </c>
      <c r="M115">
        <v>9.56</v>
      </c>
      <c r="N115">
        <f>VLOOKUP(C115,'Original PWC Results'!C:E,3,FALSE)</f>
        <v>60.8</v>
      </c>
      <c r="O115">
        <f t="shared" si="6"/>
        <v>0.42434210526315791</v>
      </c>
      <c r="R115">
        <f t="shared" si="7"/>
        <v>9</v>
      </c>
      <c r="S115">
        <f t="shared" si="8"/>
        <v>16</v>
      </c>
    </row>
    <row r="116" spans="1:19" x14ac:dyDescent="0.3">
      <c r="A116">
        <f t="shared" si="9"/>
        <v>115</v>
      </c>
      <c r="B116" t="s">
        <v>3048</v>
      </c>
      <c r="C116" t="str">
        <f t="shared" si="5"/>
        <v>beans_g_7_VegetableESA18b</v>
      </c>
      <c r="D116">
        <v>24.4</v>
      </c>
      <c r="E116">
        <v>24</v>
      </c>
      <c r="F116">
        <v>3.62</v>
      </c>
      <c r="G116">
        <v>2.67</v>
      </c>
      <c r="H116">
        <v>22.9</v>
      </c>
      <c r="I116">
        <v>19.5</v>
      </c>
      <c r="J116">
        <v>14.1</v>
      </c>
      <c r="K116">
        <v>11.4</v>
      </c>
      <c r="L116">
        <v>8.64</v>
      </c>
      <c r="M116">
        <v>8.56</v>
      </c>
      <c r="N116">
        <f>VLOOKUP(C116,'Original PWC Results'!C:E,3,FALSE)</f>
        <v>69.900000000000006</v>
      </c>
      <c r="O116">
        <f t="shared" si="6"/>
        <v>0.34334763948497854</v>
      </c>
      <c r="R116">
        <f t="shared" si="7"/>
        <v>9</v>
      </c>
      <c r="S116">
        <f t="shared" si="8"/>
        <v>16</v>
      </c>
    </row>
    <row r="117" spans="1:19" x14ac:dyDescent="0.3">
      <c r="A117">
        <f t="shared" si="9"/>
        <v>116</v>
      </c>
      <c r="B117" t="s">
        <v>3049</v>
      </c>
      <c r="C117" t="str">
        <f t="shared" si="5"/>
        <v>beans_g_7_VegetableESA19a</v>
      </c>
      <c r="D117">
        <v>29.2</v>
      </c>
      <c r="E117">
        <v>28.8</v>
      </c>
      <c r="F117">
        <v>5.75</v>
      </c>
      <c r="G117">
        <v>4.0599999999999996</v>
      </c>
      <c r="H117">
        <v>27.5</v>
      </c>
      <c r="I117">
        <v>21.6</v>
      </c>
      <c r="J117">
        <v>16.100000000000001</v>
      </c>
      <c r="K117">
        <v>13.3</v>
      </c>
      <c r="L117">
        <v>10.4</v>
      </c>
      <c r="M117">
        <v>10.3</v>
      </c>
      <c r="N117">
        <f>VLOOKUP(C117,'Original PWC Results'!C:E,3,FALSE)</f>
        <v>68.8</v>
      </c>
      <c r="O117">
        <f t="shared" si="6"/>
        <v>0.41860465116279072</v>
      </c>
      <c r="R117">
        <f t="shared" si="7"/>
        <v>9</v>
      </c>
      <c r="S117">
        <f t="shared" si="8"/>
        <v>16</v>
      </c>
    </row>
    <row r="118" spans="1:19" x14ac:dyDescent="0.3">
      <c r="A118">
        <f t="shared" si="9"/>
        <v>117</v>
      </c>
      <c r="B118" t="s">
        <v>3050</v>
      </c>
      <c r="C118" t="str">
        <f t="shared" si="5"/>
        <v>beans_g_7_VegetableESA19b</v>
      </c>
      <c r="D118">
        <v>34.9</v>
      </c>
      <c r="E118">
        <v>34.5</v>
      </c>
      <c r="F118">
        <v>10.3</v>
      </c>
      <c r="G118">
        <v>6.88</v>
      </c>
      <c r="H118">
        <v>33.299999999999997</v>
      </c>
      <c r="I118">
        <v>28.7</v>
      </c>
      <c r="J118">
        <v>21.8</v>
      </c>
      <c r="K118">
        <v>18.7</v>
      </c>
      <c r="L118">
        <v>15.1</v>
      </c>
      <c r="M118">
        <v>15.1</v>
      </c>
      <c r="N118">
        <f>VLOOKUP(C118,'Original PWC Results'!C:E,3,FALSE)</f>
        <v>78.900000000000006</v>
      </c>
      <c r="O118">
        <f t="shared" si="6"/>
        <v>0.43726235741444863</v>
      </c>
      <c r="R118">
        <f t="shared" si="7"/>
        <v>9</v>
      </c>
      <c r="S118">
        <f t="shared" si="8"/>
        <v>16</v>
      </c>
    </row>
    <row r="119" spans="1:19" x14ac:dyDescent="0.3">
      <c r="A119">
        <f t="shared" si="9"/>
        <v>118</v>
      </c>
      <c r="B119" t="s">
        <v>3051</v>
      </c>
      <c r="C119" t="str">
        <f t="shared" si="5"/>
        <v>beans_g_7_VegetableESA20a</v>
      </c>
      <c r="D119">
        <v>119</v>
      </c>
      <c r="E119">
        <v>117</v>
      </c>
      <c r="F119">
        <v>10.3</v>
      </c>
      <c r="G119">
        <v>4.13</v>
      </c>
      <c r="H119">
        <v>111</v>
      </c>
      <c r="I119">
        <v>83</v>
      </c>
      <c r="J119">
        <v>50.4</v>
      </c>
      <c r="K119">
        <v>38.299999999999997</v>
      </c>
      <c r="L119">
        <v>30.8</v>
      </c>
      <c r="M119">
        <v>30.3</v>
      </c>
      <c r="N119">
        <f>VLOOKUP(C119,'Original PWC Results'!C:E,3,FALSE)</f>
        <v>301</v>
      </c>
      <c r="O119">
        <f t="shared" si="6"/>
        <v>0.38870431893687707</v>
      </c>
      <c r="R119">
        <f t="shared" si="7"/>
        <v>9</v>
      </c>
      <c r="S119">
        <f t="shared" si="8"/>
        <v>16</v>
      </c>
    </row>
    <row r="120" spans="1:19" x14ac:dyDescent="0.3">
      <c r="A120">
        <f t="shared" si="9"/>
        <v>119</v>
      </c>
      <c r="B120" t="s">
        <v>3052</v>
      </c>
      <c r="C120" t="str">
        <f t="shared" si="5"/>
        <v>beans_g_7_VegetableESA20b</v>
      </c>
      <c r="D120">
        <v>112</v>
      </c>
      <c r="E120">
        <v>110</v>
      </c>
      <c r="F120">
        <v>8.98</v>
      </c>
      <c r="G120">
        <v>3.38</v>
      </c>
      <c r="H120">
        <v>103</v>
      </c>
      <c r="I120">
        <v>80.400000000000006</v>
      </c>
      <c r="J120">
        <v>46.4</v>
      </c>
      <c r="K120">
        <v>33.9</v>
      </c>
      <c r="L120">
        <v>27.4</v>
      </c>
      <c r="M120">
        <v>27</v>
      </c>
      <c r="N120">
        <f>VLOOKUP(C120,'Original PWC Results'!C:E,3,FALSE)</f>
        <v>250</v>
      </c>
      <c r="O120">
        <f t="shared" si="6"/>
        <v>0.44</v>
      </c>
      <c r="R120">
        <f t="shared" si="7"/>
        <v>9</v>
      </c>
      <c r="S120">
        <f t="shared" si="8"/>
        <v>16</v>
      </c>
    </row>
    <row r="121" spans="1:19" x14ac:dyDescent="0.3">
      <c r="A121">
        <f t="shared" si="9"/>
        <v>120</v>
      </c>
      <c r="B121" t="s">
        <v>3053</v>
      </c>
      <c r="C121" t="str">
        <f t="shared" si="5"/>
        <v>beans_g_7_VegetableESA21</v>
      </c>
      <c r="D121">
        <v>60.3</v>
      </c>
      <c r="E121">
        <v>58.8</v>
      </c>
      <c r="F121">
        <v>4.3499999999999996</v>
      </c>
      <c r="G121">
        <v>1.76</v>
      </c>
      <c r="H121">
        <v>55.8</v>
      </c>
      <c r="I121">
        <v>39.200000000000003</v>
      </c>
      <c r="J121">
        <v>22.5</v>
      </c>
      <c r="K121">
        <v>16.600000000000001</v>
      </c>
      <c r="L121">
        <v>13.8</v>
      </c>
      <c r="M121">
        <v>13.5</v>
      </c>
      <c r="N121">
        <f>VLOOKUP(C121,'Original PWC Results'!C:E,3,FALSE)</f>
        <v>195</v>
      </c>
      <c r="O121">
        <f t="shared" si="6"/>
        <v>0.30153846153846153</v>
      </c>
      <c r="R121">
        <f t="shared" si="7"/>
        <v>9</v>
      </c>
      <c r="S121">
        <f t="shared" si="8"/>
        <v>16</v>
      </c>
    </row>
    <row r="122" spans="1:19" x14ac:dyDescent="0.3">
      <c r="A122">
        <f t="shared" si="9"/>
        <v>121</v>
      </c>
      <c r="B122" t="s">
        <v>3054</v>
      </c>
      <c r="C122" t="str">
        <f t="shared" si="5"/>
        <v>berries_g_4_VegetableESA12b</v>
      </c>
      <c r="D122">
        <v>162</v>
      </c>
      <c r="E122">
        <v>146</v>
      </c>
      <c r="F122">
        <v>9.75</v>
      </c>
      <c r="G122">
        <v>5.59</v>
      </c>
      <c r="H122">
        <v>129</v>
      </c>
      <c r="I122">
        <v>89.3</v>
      </c>
      <c r="J122">
        <v>47.3</v>
      </c>
      <c r="K122">
        <v>35.799999999999997</v>
      </c>
      <c r="L122">
        <v>33.299999999999997</v>
      </c>
      <c r="M122">
        <v>32.700000000000003</v>
      </c>
      <c r="N122">
        <f>VLOOKUP(C122,'Original PWC Results'!C:E,3,FALSE)</f>
        <v>289</v>
      </c>
      <c r="O122">
        <f t="shared" si="6"/>
        <v>0.50519031141868509</v>
      </c>
      <c r="R122">
        <f t="shared" si="7"/>
        <v>11</v>
      </c>
      <c r="S122">
        <f t="shared" si="8"/>
        <v>18</v>
      </c>
    </row>
    <row r="123" spans="1:19" x14ac:dyDescent="0.3">
      <c r="A123">
        <f t="shared" si="9"/>
        <v>122</v>
      </c>
      <c r="B123" t="s">
        <v>3055</v>
      </c>
      <c r="C123" t="str">
        <f t="shared" si="5"/>
        <v>berries_g_7_VegetableESA9</v>
      </c>
      <c r="D123">
        <v>40.700000000000003</v>
      </c>
      <c r="E123">
        <v>40</v>
      </c>
      <c r="F123">
        <v>5.52</v>
      </c>
      <c r="G123">
        <v>4.1500000000000004</v>
      </c>
      <c r="H123">
        <v>37.799999999999997</v>
      </c>
      <c r="I123">
        <v>29.7</v>
      </c>
      <c r="J123">
        <v>20.2</v>
      </c>
      <c r="K123">
        <v>16.100000000000001</v>
      </c>
      <c r="L123">
        <v>13.3</v>
      </c>
      <c r="M123">
        <v>13.1</v>
      </c>
      <c r="N123">
        <f>VLOOKUP(C123,'Original PWC Results'!C:E,3,FALSE)</f>
        <v>98</v>
      </c>
      <c r="O123">
        <f t="shared" si="6"/>
        <v>0.40816326530612246</v>
      </c>
      <c r="R123">
        <f t="shared" si="7"/>
        <v>11</v>
      </c>
      <c r="S123">
        <f t="shared" si="8"/>
        <v>18</v>
      </c>
    </row>
    <row r="124" spans="1:19" x14ac:dyDescent="0.3">
      <c r="A124">
        <f t="shared" si="9"/>
        <v>123</v>
      </c>
      <c r="B124" t="s">
        <v>3056</v>
      </c>
      <c r="C124" t="str">
        <f t="shared" si="5"/>
        <v>berries_g_7_VegetableESA10a</v>
      </c>
      <c r="D124">
        <v>45.4</v>
      </c>
      <c r="E124">
        <v>44.3</v>
      </c>
      <c r="F124">
        <v>4.7300000000000004</v>
      </c>
      <c r="G124">
        <v>3.36</v>
      </c>
      <c r="H124">
        <v>41.3</v>
      </c>
      <c r="I124">
        <v>31.5</v>
      </c>
      <c r="J124">
        <v>20.3</v>
      </c>
      <c r="K124">
        <v>15.7</v>
      </c>
      <c r="L124">
        <v>12.6</v>
      </c>
      <c r="M124">
        <v>12.4</v>
      </c>
      <c r="N124">
        <f>VLOOKUP(C124,'Original PWC Results'!C:E,3,FALSE)</f>
        <v>113</v>
      </c>
      <c r="O124">
        <f t="shared" si="6"/>
        <v>0.39203539823008848</v>
      </c>
      <c r="R124">
        <f t="shared" si="7"/>
        <v>11</v>
      </c>
      <c r="S124">
        <f t="shared" si="8"/>
        <v>18</v>
      </c>
    </row>
    <row r="125" spans="1:19" x14ac:dyDescent="0.3">
      <c r="A125">
        <f t="shared" si="9"/>
        <v>124</v>
      </c>
      <c r="B125" t="s">
        <v>3057</v>
      </c>
      <c r="C125" t="str">
        <f t="shared" si="5"/>
        <v>berries_g_7_VegetableESA10b</v>
      </c>
      <c r="D125">
        <v>31</v>
      </c>
      <c r="E125">
        <v>30.7</v>
      </c>
      <c r="F125">
        <v>5.25</v>
      </c>
      <c r="G125">
        <v>4.4800000000000004</v>
      </c>
      <c r="H125">
        <v>29.7</v>
      </c>
      <c r="I125">
        <v>26.3</v>
      </c>
      <c r="J125">
        <v>20.100000000000001</v>
      </c>
      <c r="K125">
        <v>16.3</v>
      </c>
      <c r="L125">
        <v>12.9</v>
      </c>
      <c r="M125">
        <v>12.7</v>
      </c>
      <c r="N125">
        <f>VLOOKUP(C125,'Original PWC Results'!C:E,3,FALSE)</f>
        <v>69.099999999999994</v>
      </c>
      <c r="O125">
        <f t="shared" si="6"/>
        <v>0.44428364688856731</v>
      </c>
      <c r="R125">
        <f t="shared" si="7"/>
        <v>11</v>
      </c>
      <c r="S125">
        <f t="shared" si="8"/>
        <v>18</v>
      </c>
    </row>
    <row r="126" spans="1:19" x14ac:dyDescent="0.3">
      <c r="A126">
        <f t="shared" si="9"/>
        <v>125</v>
      </c>
      <c r="B126" t="s">
        <v>3058</v>
      </c>
      <c r="C126" t="str">
        <f t="shared" si="5"/>
        <v>berries_g_7_VegetableESA11a</v>
      </c>
      <c r="D126">
        <v>111</v>
      </c>
      <c r="E126">
        <v>108</v>
      </c>
      <c r="F126">
        <v>10</v>
      </c>
      <c r="G126">
        <v>5.48</v>
      </c>
      <c r="H126">
        <v>104</v>
      </c>
      <c r="I126">
        <v>77.7</v>
      </c>
      <c r="J126">
        <v>50.4</v>
      </c>
      <c r="K126">
        <v>37.299999999999997</v>
      </c>
      <c r="L126">
        <v>30.8</v>
      </c>
      <c r="M126">
        <v>30.4</v>
      </c>
      <c r="N126">
        <f>VLOOKUP(C126,'Original PWC Results'!C:E,3,FALSE)</f>
        <v>198</v>
      </c>
      <c r="O126">
        <f t="shared" si="6"/>
        <v>0.54545454545454541</v>
      </c>
      <c r="R126">
        <f t="shared" si="7"/>
        <v>11</v>
      </c>
      <c r="S126">
        <f t="shared" si="8"/>
        <v>18</v>
      </c>
    </row>
    <row r="127" spans="1:19" x14ac:dyDescent="0.3">
      <c r="A127">
        <f t="shared" si="9"/>
        <v>126</v>
      </c>
      <c r="B127" t="s">
        <v>3059</v>
      </c>
      <c r="C127" t="str">
        <f t="shared" si="5"/>
        <v>berries_g_7_VegetableESA11b</v>
      </c>
      <c r="D127">
        <v>88</v>
      </c>
      <c r="E127">
        <v>86.2</v>
      </c>
      <c r="F127">
        <v>9.5299999999999994</v>
      </c>
      <c r="G127">
        <v>4.87</v>
      </c>
      <c r="H127">
        <v>81.400000000000006</v>
      </c>
      <c r="I127">
        <v>69.099999999999994</v>
      </c>
      <c r="J127">
        <v>47.4</v>
      </c>
      <c r="K127">
        <v>34.4</v>
      </c>
      <c r="L127">
        <v>29</v>
      </c>
      <c r="M127">
        <v>28.5</v>
      </c>
      <c r="N127">
        <f>VLOOKUP(C127,'Original PWC Results'!C:E,3,FALSE)</f>
        <v>175</v>
      </c>
      <c r="O127">
        <f t="shared" si="6"/>
        <v>0.4925714285714286</v>
      </c>
      <c r="R127">
        <f t="shared" si="7"/>
        <v>11</v>
      </c>
      <c r="S127">
        <f t="shared" si="8"/>
        <v>18</v>
      </c>
    </row>
    <row r="128" spans="1:19" x14ac:dyDescent="0.3">
      <c r="A128">
        <f t="shared" si="9"/>
        <v>127</v>
      </c>
      <c r="B128" t="s">
        <v>3060</v>
      </c>
      <c r="C128" t="str">
        <f t="shared" si="5"/>
        <v>berries_g_7_VegetableESA12a</v>
      </c>
      <c r="D128">
        <v>105</v>
      </c>
      <c r="E128">
        <v>103</v>
      </c>
      <c r="F128">
        <v>8.0500000000000007</v>
      </c>
      <c r="G128">
        <v>4.9400000000000004</v>
      </c>
      <c r="H128">
        <v>98.7</v>
      </c>
      <c r="I128">
        <v>69.5</v>
      </c>
      <c r="J128">
        <v>41.3</v>
      </c>
      <c r="K128">
        <v>30.4</v>
      </c>
      <c r="L128">
        <v>27.3</v>
      </c>
      <c r="M128">
        <v>26.7</v>
      </c>
      <c r="N128">
        <f>VLOOKUP(C128,'Original PWC Results'!C:E,3,FALSE)</f>
        <v>201</v>
      </c>
      <c r="O128">
        <f t="shared" si="6"/>
        <v>0.51243781094527363</v>
      </c>
      <c r="R128">
        <f t="shared" si="7"/>
        <v>11</v>
      </c>
      <c r="S128">
        <f t="shared" si="8"/>
        <v>18</v>
      </c>
    </row>
    <row r="129" spans="1:19" x14ac:dyDescent="0.3">
      <c r="A129">
        <f t="shared" si="9"/>
        <v>128</v>
      </c>
      <c r="B129" t="s">
        <v>3061</v>
      </c>
      <c r="C129" t="str">
        <f t="shared" si="5"/>
        <v>berries_g_7_VegetableESA12b</v>
      </c>
      <c r="D129">
        <v>79.099999999999994</v>
      </c>
      <c r="E129">
        <v>77.3</v>
      </c>
      <c r="F129">
        <v>7.14</v>
      </c>
      <c r="G129">
        <v>4.4000000000000004</v>
      </c>
      <c r="H129">
        <v>72.099999999999994</v>
      </c>
      <c r="I129">
        <v>49.9</v>
      </c>
      <c r="J129">
        <v>36.1</v>
      </c>
      <c r="K129">
        <v>26.8</v>
      </c>
      <c r="L129">
        <v>23.1</v>
      </c>
      <c r="M129">
        <v>22.7</v>
      </c>
      <c r="N129">
        <f>VLOOKUP(C129,'Original PWC Results'!C:E,3,FALSE)</f>
        <v>150</v>
      </c>
      <c r="O129">
        <f t="shared" si="6"/>
        <v>0.51533333333333331</v>
      </c>
      <c r="R129">
        <f t="shared" si="7"/>
        <v>11</v>
      </c>
      <c r="S129">
        <f t="shared" si="8"/>
        <v>18</v>
      </c>
    </row>
    <row r="130" spans="1:19" x14ac:dyDescent="0.3">
      <c r="A130">
        <f t="shared" si="9"/>
        <v>129</v>
      </c>
      <c r="B130" t="s">
        <v>3062</v>
      </c>
      <c r="C130" t="str">
        <f t="shared" ref="C130:C193" si="10">LEFT(B130,R130-1)&amp;RIGHT(B130,LEN(B130)-S130)</f>
        <v>berries_g_7_VegetableESA13</v>
      </c>
      <c r="D130">
        <v>67.5</v>
      </c>
      <c r="E130">
        <v>66.099999999999994</v>
      </c>
      <c r="F130">
        <v>7.51</v>
      </c>
      <c r="G130">
        <v>3.99</v>
      </c>
      <c r="H130">
        <v>63.9</v>
      </c>
      <c r="I130">
        <v>51.1</v>
      </c>
      <c r="J130">
        <v>32.5</v>
      </c>
      <c r="K130">
        <v>26.1</v>
      </c>
      <c r="L130">
        <v>20</v>
      </c>
      <c r="M130">
        <v>19.899999999999999</v>
      </c>
      <c r="N130">
        <f>VLOOKUP(C130,'Original PWC Results'!C:E,3,FALSE)</f>
        <v>137</v>
      </c>
      <c r="O130">
        <f t="shared" si="6"/>
        <v>0.48248175182481745</v>
      </c>
      <c r="R130">
        <f t="shared" si="7"/>
        <v>11</v>
      </c>
      <c r="S130">
        <f t="shared" si="8"/>
        <v>18</v>
      </c>
    </row>
    <row r="131" spans="1:19" x14ac:dyDescent="0.3">
      <c r="A131">
        <f t="shared" si="9"/>
        <v>130</v>
      </c>
      <c r="B131" t="s">
        <v>3063</v>
      </c>
      <c r="C131" t="str">
        <f t="shared" si="10"/>
        <v>berries_g_7_VegetableESA14</v>
      </c>
      <c r="D131">
        <v>64.8</v>
      </c>
      <c r="E131">
        <v>64.099999999999994</v>
      </c>
      <c r="F131">
        <v>9.4</v>
      </c>
      <c r="G131">
        <v>5.91</v>
      </c>
      <c r="H131">
        <v>62.1</v>
      </c>
      <c r="I131">
        <v>52.3</v>
      </c>
      <c r="J131">
        <v>35.9</v>
      </c>
      <c r="K131">
        <v>28.8</v>
      </c>
      <c r="L131">
        <v>23.6</v>
      </c>
      <c r="M131">
        <v>23.4</v>
      </c>
      <c r="N131">
        <f>VLOOKUP(C131,'Original PWC Results'!C:E,3,FALSE)</f>
        <v>115</v>
      </c>
      <c r="O131">
        <f t="shared" ref="O131:O194" si="11">E131/N131</f>
        <v>0.55739130434782602</v>
      </c>
      <c r="R131">
        <f t="shared" ref="R131:R194" si="12">SEARCH("run",B131)</f>
        <v>11</v>
      </c>
      <c r="S131">
        <f t="shared" ref="S131:S194" si="13">SEARCH("_",B131,SEARCH("_",B131,R131+1)+1)</f>
        <v>18</v>
      </c>
    </row>
    <row r="132" spans="1:19" x14ac:dyDescent="0.3">
      <c r="A132">
        <f t="shared" ref="A132:A195" si="14">A131+1</f>
        <v>131</v>
      </c>
      <c r="B132" t="s">
        <v>3064</v>
      </c>
      <c r="C132" t="str">
        <f t="shared" si="10"/>
        <v>berries_g_7_VegetableESA15a</v>
      </c>
      <c r="D132">
        <v>124</v>
      </c>
      <c r="E132">
        <v>122</v>
      </c>
      <c r="F132">
        <v>18.7</v>
      </c>
      <c r="G132">
        <v>8.2200000000000006</v>
      </c>
      <c r="H132">
        <v>117</v>
      </c>
      <c r="I132">
        <v>99.4</v>
      </c>
      <c r="J132">
        <v>68.099999999999994</v>
      </c>
      <c r="K132">
        <v>52.5</v>
      </c>
      <c r="L132">
        <v>44.3</v>
      </c>
      <c r="M132">
        <v>43.9</v>
      </c>
      <c r="N132">
        <f>VLOOKUP(C132,'Original PWC Results'!C:E,3,FALSE)</f>
        <v>258</v>
      </c>
      <c r="O132">
        <f t="shared" si="11"/>
        <v>0.47286821705426357</v>
      </c>
      <c r="R132">
        <f t="shared" si="12"/>
        <v>11</v>
      </c>
      <c r="S132">
        <f t="shared" si="13"/>
        <v>18</v>
      </c>
    </row>
    <row r="133" spans="1:19" x14ac:dyDescent="0.3">
      <c r="A133">
        <f t="shared" si="14"/>
        <v>132</v>
      </c>
      <c r="B133" t="s">
        <v>3065</v>
      </c>
      <c r="C133" t="str">
        <f t="shared" si="10"/>
        <v>berries_g_4_VegetableESA13</v>
      </c>
      <c r="D133">
        <v>129</v>
      </c>
      <c r="E133">
        <v>111</v>
      </c>
      <c r="F133">
        <v>10.199999999999999</v>
      </c>
      <c r="G133">
        <v>4.59</v>
      </c>
      <c r="H133">
        <v>97.7</v>
      </c>
      <c r="I133">
        <v>73.5</v>
      </c>
      <c r="J133">
        <v>46.4</v>
      </c>
      <c r="K133">
        <v>41.1</v>
      </c>
      <c r="L133">
        <v>28.6</v>
      </c>
      <c r="M133">
        <v>30.4</v>
      </c>
      <c r="N133">
        <f>VLOOKUP(C133,'Original PWC Results'!C:E,3,FALSE)</f>
        <v>222</v>
      </c>
      <c r="O133">
        <f t="shared" si="11"/>
        <v>0.5</v>
      </c>
      <c r="R133">
        <f t="shared" si="12"/>
        <v>11</v>
      </c>
      <c r="S133">
        <f t="shared" si="13"/>
        <v>18</v>
      </c>
    </row>
    <row r="134" spans="1:19" x14ac:dyDescent="0.3">
      <c r="A134">
        <f t="shared" si="14"/>
        <v>133</v>
      </c>
      <c r="B134" t="s">
        <v>3066</v>
      </c>
      <c r="C134" t="str">
        <f t="shared" si="10"/>
        <v>berries_g_7_VegetableESA15b</v>
      </c>
      <c r="D134">
        <v>82.6</v>
      </c>
      <c r="E134">
        <v>79.8</v>
      </c>
      <c r="F134">
        <v>5.65</v>
      </c>
      <c r="G134">
        <v>2.4900000000000002</v>
      </c>
      <c r="H134">
        <v>72.3</v>
      </c>
      <c r="I134">
        <v>45.2</v>
      </c>
      <c r="J134">
        <v>25</v>
      </c>
      <c r="K134">
        <v>18.600000000000001</v>
      </c>
      <c r="L134">
        <v>14.9</v>
      </c>
      <c r="M134">
        <v>14.6</v>
      </c>
      <c r="N134">
        <f>VLOOKUP(C134,'Original PWC Results'!C:E,3,FALSE)</f>
        <v>186</v>
      </c>
      <c r="O134">
        <f t="shared" si="11"/>
        <v>0.42903225806451611</v>
      </c>
      <c r="R134">
        <f t="shared" si="12"/>
        <v>11</v>
      </c>
      <c r="S134">
        <f t="shared" si="13"/>
        <v>18</v>
      </c>
    </row>
    <row r="135" spans="1:19" x14ac:dyDescent="0.3">
      <c r="A135">
        <f t="shared" si="14"/>
        <v>134</v>
      </c>
      <c r="B135" t="s">
        <v>3067</v>
      </c>
      <c r="C135" t="str">
        <f t="shared" si="10"/>
        <v>berries_g_7_VegetableESA16a</v>
      </c>
      <c r="D135">
        <v>36.9</v>
      </c>
      <c r="E135">
        <v>36.6</v>
      </c>
      <c r="F135">
        <v>5.78</v>
      </c>
      <c r="G135">
        <v>4.58</v>
      </c>
      <c r="H135">
        <v>35.5</v>
      </c>
      <c r="I135">
        <v>32.1</v>
      </c>
      <c r="J135">
        <v>24</v>
      </c>
      <c r="K135">
        <v>19.7</v>
      </c>
      <c r="L135">
        <v>15.2</v>
      </c>
      <c r="M135">
        <v>15.1</v>
      </c>
      <c r="N135">
        <f>VLOOKUP(C135,'Original PWC Results'!C:E,3,FALSE)</f>
        <v>67.2</v>
      </c>
      <c r="O135">
        <f t="shared" si="11"/>
        <v>0.5446428571428571</v>
      </c>
      <c r="R135">
        <f t="shared" si="12"/>
        <v>11</v>
      </c>
      <c r="S135">
        <f t="shared" si="13"/>
        <v>18</v>
      </c>
    </row>
    <row r="136" spans="1:19" x14ac:dyDescent="0.3">
      <c r="A136">
        <f t="shared" si="14"/>
        <v>135</v>
      </c>
      <c r="B136" t="s">
        <v>3068</v>
      </c>
      <c r="C136" t="str">
        <f t="shared" si="10"/>
        <v>berries_g_7_VegetableESA16b</v>
      </c>
      <c r="D136">
        <v>29.1</v>
      </c>
      <c r="E136">
        <v>28.9</v>
      </c>
      <c r="F136">
        <v>5.1100000000000003</v>
      </c>
      <c r="G136">
        <v>4.6900000000000004</v>
      </c>
      <c r="H136">
        <v>28.2</v>
      </c>
      <c r="I136">
        <v>25.1</v>
      </c>
      <c r="J136">
        <v>20.2</v>
      </c>
      <c r="K136">
        <v>16.7</v>
      </c>
      <c r="L136">
        <v>12.9</v>
      </c>
      <c r="M136">
        <v>12.8</v>
      </c>
      <c r="N136">
        <f>VLOOKUP(C136,'Original PWC Results'!C:E,3,FALSE)</f>
        <v>33.299999999999997</v>
      </c>
      <c r="O136">
        <f t="shared" si="11"/>
        <v>0.86786786786786785</v>
      </c>
      <c r="R136">
        <f t="shared" si="12"/>
        <v>11</v>
      </c>
      <c r="S136">
        <f t="shared" si="13"/>
        <v>18</v>
      </c>
    </row>
    <row r="137" spans="1:19" x14ac:dyDescent="0.3">
      <c r="A137">
        <f t="shared" si="14"/>
        <v>136</v>
      </c>
      <c r="B137" t="s">
        <v>3069</v>
      </c>
      <c r="C137" t="str">
        <f t="shared" si="10"/>
        <v>berries_g_7_VegetableESA17a</v>
      </c>
      <c r="D137">
        <v>110</v>
      </c>
      <c r="E137">
        <v>109</v>
      </c>
      <c r="F137">
        <v>18.399999999999999</v>
      </c>
      <c r="G137">
        <v>11.3</v>
      </c>
      <c r="H137">
        <v>106</v>
      </c>
      <c r="I137">
        <v>92.4</v>
      </c>
      <c r="J137">
        <v>70.599999999999994</v>
      </c>
      <c r="K137">
        <v>57.9</v>
      </c>
      <c r="L137">
        <v>44.3</v>
      </c>
      <c r="M137">
        <v>44</v>
      </c>
      <c r="N137">
        <f>VLOOKUP(C137,'Original PWC Results'!C:E,3,FALSE)</f>
        <v>244</v>
      </c>
      <c r="O137">
        <f t="shared" si="11"/>
        <v>0.44672131147540983</v>
      </c>
      <c r="R137">
        <f t="shared" si="12"/>
        <v>11</v>
      </c>
      <c r="S137">
        <f t="shared" si="13"/>
        <v>18</v>
      </c>
    </row>
    <row r="138" spans="1:19" x14ac:dyDescent="0.3">
      <c r="A138">
        <f t="shared" si="14"/>
        <v>137</v>
      </c>
      <c r="B138" t="s">
        <v>3070</v>
      </c>
      <c r="C138" t="str">
        <f t="shared" si="10"/>
        <v>berries_g_7_VegetableESA17b</v>
      </c>
      <c r="D138">
        <v>37.799999999999997</v>
      </c>
      <c r="E138">
        <v>37.4</v>
      </c>
      <c r="F138">
        <v>5.84</v>
      </c>
      <c r="G138">
        <v>4.8600000000000003</v>
      </c>
      <c r="H138">
        <v>36.299999999999997</v>
      </c>
      <c r="I138">
        <v>32.799999999999997</v>
      </c>
      <c r="J138">
        <v>23.8</v>
      </c>
      <c r="K138">
        <v>19</v>
      </c>
      <c r="L138">
        <v>15.2</v>
      </c>
      <c r="M138">
        <v>15</v>
      </c>
      <c r="N138">
        <f>VLOOKUP(C138,'Original PWC Results'!C:E,3,FALSE)</f>
        <v>64.5</v>
      </c>
      <c r="O138">
        <f t="shared" si="11"/>
        <v>0.57984496124031004</v>
      </c>
      <c r="R138">
        <f t="shared" si="12"/>
        <v>11</v>
      </c>
      <c r="S138">
        <f t="shared" si="13"/>
        <v>18</v>
      </c>
    </row>
    <row r="139" spans="1:19" x14ac:dyDescent="0.3">
      <c r="A139">
        <f t="shared" si="14"/>
        <v>138</v>
      </c>
      <c r="B139" t="s">
        <v>3071</v>
      </c>
      <c r="C139" t="str">
        <f t="shared" si="10"/>
        <v>berries_g_7_VegetableESA18a</v>
      </c>
      <c r="D139">
        <v>40.4</v>
      </c>
      <c r="E139">
        <v>39.9</v>
      </c>
      <c r="F139">
        <v>6.88</v>
      </c>
      <c r="G139">
        <v>4.7699999999999996</v>
      </c>
      <c r="H139">
        <v>38.700000000000003</v>
      </c>
      <c r="I139">
        <v>33.799999999999997</v>
      </c>
      <c r="J139">
        <v>26.1</v>
      </c>
      <c r="K139">
        <v>21.8</v>
      </c>
      <c r="L139">
        <v>17.2</v>
      </c>
      <c r="M139">
        <v>17.100000000000001</v>
      </c>
      <c r="N139">
        <f>VLOOKUP(C139,'Original PWC Results'!C:E,3,FALSE)</f>
        <v>90.3</v>
      </c>
      <c r="O139">
        <f t="shared" si="11"/>
        <v>0.44186046511627908</v>
      </c>
      <c r="R139">
        <f t="shared" si="12"/>
        <v>11</v>
      </c>
      <c r="S139">
        <f t="shared" si="13"/>
        <v>18</v>
      </c>
    </row>
    <row r="140" spans="1:19" x14ac:dyDescent="0.3">
      <c r="A140">
        <f t="shared" si="14"/>
        <v>139</v>
      </c>
      <c r="B140" t="s">
        <v>3072</v>
      </c>
      <c r="C140" t="str">
        <f t="shared" si="10"/>
        <v>berries_g_7_VegetableESA18b</v>
      </c>
      <c r="D140">
        <v>30.8</v>
      </c>
      <c r="E140">
        <v>30.4</v>
      </c>
      <c r="F140">
        <v>5.2</v>
      </c>
      <c r="G140">
        <v>4.2300000000000004</v>
      </c>
      <c r="H140">
        <v>29.1</v>
      </c>
      <c r="I140">
        <v>26.2</v>
      </c>
      <c r="J140">
        <v>21.4</v>
      </c>
      <c r="K140">
        <v>17.100000000000001</v>
      </c>
      <c r="L140">
        <v>12.9</v>
      </c>
      <c r="M140">
        <v>12.7</v>
      </c>
      <c r="N140">
        <f>VLOOKUP(C140,'Original PWC Results'!C:E,3,FALSE)</f>
        <v>76.099999999999994</v>
      </c>
      <c r="O140">
        <f t="shared" si="11"/>
        <v>0.39947437582128781</v>
      </c>
      <c r="R140">
        <f t="shared" si="12"/>
        <v>11</v>
      </c>
      <c r="S140">
        <f t="shared" si="13"/>
        <v>18</v>
      </c>
    </row>
    <row r="141" spans="1:19" x14ac:dyDescent="0.3">
      <c r="A141">
        <f t="shared" si="14"/>
        <v>140</v>
      </c>
      <c r="B141" t="s">
        <v>3073</v>
      </c>
      <c r="C141" t="str">
        <f t="shared" si="10"/>
        <v>berries_g_7_VegetableESA19a</v>
      </c>
      <c r="D141">
        <v>38.1</v>
      </c>
      <c r="E141">
        <v>37.5</v>
      </c>
      <c r="F141">
        <v>8.68</v>
      </c>
      <c r="G141">
        <v>6.76</v>
      </c>
      <c r="H141">
        <v>35.9</v>
      </c>
      <c r="I141">
        <v>30.3</v>
      </c>
      <c r="J141">
        <v>22.7</v>
      </c>
      <c r="K141">
        <v>19.3</v>
      </c>
      <c r="L141">
        <v>14.9</v>
      </c>
      <c r="M141">
        <v>14.8</v>
      </c>
      <c r="N141">
        <f>VLOOKUP(C141,'Original PWC Results'!C:E,3,FALSE)</f>
        <v>75.5</v>
      </c>
      <c r="O141">
        <f t="shared" si="11"/>
        <v>0.49668874172185429</v>
      </c>
      <c r="R141">
        <f t="shared" si="12"/>
        <v>11</v>
      </c>
      <c r="S141">
        <f t="shared" si="13"/>
        <v>18</v>
      </c>
    </row>
    <row r="142" spans="1:19" x14ac:dyDescent="0.3">
      <c r="A142">
        <f t="shared" si="14"/>
        <v>141</v>
      </c>
      <c r="B142" t="s">
        <v>3074</v>
      </c>
      <c r="C142" t="str">
        <f t="shared" si="10"/>
        <v>berries_g_7_VegetableESA19b</v>
      </c>
      <c r="D142">
        <v>46.2</v>
      </c>
      <c r="E142">
        <v>45.6</v>
      </c>
      <c r="F142">
        <v>13.8</v>
      </c>
      <c r="G142">
        <v>10.7</v>
      </c>
      <c r="H142">
        <v>44.1</v>
      </c>
      <c r="I142">
        <v>40</v>
      </c>
      <c r="J142">
        <v>30.6</v>
      </c>
      <c r="K142">
        <v>26.6</v>
      </c>
      <c r="L142">
        <v>20.8</v>
      </c>
      <c r="M142">
        <v>20.8</v>
      </c>
      <c r="N142">
        <f>VLOOKUP(C142,'Original PWC Results'!C:E,3,FALSE)</f>
        <v>102</v>
      </c>
      <c r="O142">
        <f t="shared" si="11"/>
        <v>0.44705882352941179</v>
      </c>
      <c r="R142">
        <f t="shared" si="12"/>
        <v>11</v>
      </c>
      <c r="S142">
        <f t="shared" si="13"/>
        <v>18</v>
      </c>
    </row>
    <row r="143" spans="1:19" x14ac:dyDescent="0.3">
      <c r="A143">
        <f t="shared" si="14"/>
        <v>142</v>
      </c>
      <c r="B143" t="s">
        <v>3075</v>
      </c>
      <c r="C143" t="str">
        <f t="shared" si="10"/>
        <v>berries_g_7_VegetableESA20a</v>
      </c>
      <c r="D143">
        <v>136</v>
      </c>
      <c r="E143">
        <v>133</v>
      </c>
      <c r="F143">
        <v>12.8</v>
      </c>
      <c r="G143">
        <v>5.76</v>
      </c>
      <c r="H143">
        <v>127</v>
      </c>
      <c r="I143">
        <v>97.1</v>
      </c>
      <c r="J143">
        <v>64.400000000000006</v>
      </c>
      <c r="K143">
        <v>47.3</v>
      </c>
      <c r="L143">
        <v>38.1</v>
      </c>
      <c r="M143">
        <v>37.6</v>
      </c>
      <c r="N143">
        <f>VLOOKUP(C143,'Original PWC Results'!C:E,3,FALSE)</f>
        <v>323</v>
      </c>
      <c r="O143">
        <f t="shared" si="11"/>
        <v>0.41176470588235292</v>
      </c>
      <c r="R143">
        <f t="shared" si="12"/>
        <v>11</v>
      </c>
      <c r="S143">
        <f t="shared" si="13"/>
        <v>18</v>
      </c>
    </row>
    <row r="144" spans="1:19" x14ac:dyDescent="0.3">
      <c r="A144">
        <f t="shared" si="14"/>
        <v>143</v>
      </c>
      <c r="B144" t="s">
        <v>3076</v>
      </c>
      <c r="C144" t="str">
        <f t="shared" si="10"/>
        <v>berries_g_4_VegetableESA14</v>
      </c>
      <c r="D144">
        <v>112</v>
      </c>
      <c r="E144">
        <v>104</v>
      </c>
      <c r="F144">
        <v>13.2</v>
      </c>
      <c r="G144">
        <v>6.15</v>
      </c>
      <c r="H144">
        <v>97</v>
      </c>
      <c r="I144">
        <v>81</v>
      </c>
      <c r="J144">
        <v>53.9</v>
      </c>
      <c r="K144">
        <v>41.5</v>
      </c>
      <c r="L144">
        <v>34.6</v>
      </c>
      <c r="M144">
        <v>34.299999999999997</v>
      </c>
      <c r="N144">
        <f>VLOOKUP(C144,'Original PWC Results'!C:E,3,FALSE)</f>
        <v>208</v>
      </c>
      <c r="O144">
        <f t="shared" si="11"/>
        <v>0.5</v>
      </c>
      <c r="R144">
        <f t="shared" si="12"/>
        <v>11</v>
      </c>
      <c r="S144">
        <f t="shared" si="13"/>
        <v>18</v>
      </c>
    </row>
    <row r="145" spans="1:19" x14ac:dyDescent="0.3">
      <c r="A145">
        <f t="shared" si="14"/>
        <v>144</v>
      </c>
      <c r="B145" t="s">
        <v>3077</v>
      </c>
      <c r="C145" t="str">
        <f t="shared" si="10"/>
        <v>berries_g_7_VegetableESA20b</v>
      </c>
      <c r="D145">
        <v>116</v>
      </c>
      <c r="E145">
        <v>113</v>
      </c>
      <c r="F145">
        <v>10.1</v>
      </c>
      <c r="G145">
        <v>4.62</v>
      </c>
      <c r="H145">
        <v>106</v>
      </c>
      <c r="I145">
        <v>85.7</v>
      </c>
      <c r="J145">
        <v>50.9</v>
      </c>
      <c r="K145">
        <v>37.299999999999997</v>
      </c>
      <c r="L145">
        <v>30.1</v>
      </c>
      <c r="M145">
        <v>29.6</v>
      </c>
      <c r="N145">
        <f>VLOOKUP(C145,'Original PWC Results'!C:E,3,FALSE)</f>
        <v>265</v>
      </c>
      <c r="O145">
        <f t="shared" si="11"/>
        <v>0.42641509433962266</v>
      </c>
      <c r="R145">
        <f t="shared" si="12"/>
        <v>11</v>
      </c>
      <c r="S145">
        <f t="shared" si="13"/>
        <v>18</v>
      </c>
    </row>
    <row r="146" spans="1:19" x14ac:dyDescent="0.3">
      <c r="A146">
        <f t="shared" si="14"/>
        <v>145</v>
      </c>
      <c r="B146" t="s">
        <v>3078</v>
      </c>
      <c r="C146" t="str">
        <f t="shared" si="10"/>
        <v>berries_g_7_VegetableESA21</v>
      </c>
      <c r="D146">
        <v>65.2</v>
      </c>
      <c r="E146">
        <v>63.6</v>
      </c>
      <c r="F146">
        <v>5.14</v>
      </c>
      <c r="G146">
        <v>2.66</v>
      </c>
      <c r="H146">
        <v>60.3</v>
      </c>
      <c r="I146">
        <v>45.3</v>
      </c>
      <c r="J146">
        <v>26.3</v>
      </c>
      <c r="K146">
        <v>19.5</v>
      </c>
      <c r="L146">
        <v>16.2</v>
      </c>
      <c r="M146">
        <v>15.9</v>
      </c>
      <c r="N146">
        <f>VLOOKUP(C146,'Original PWC Results'!C:E,3,FALSE)</f>
        <v>199</v>
      </c>
      <c r="O146">
        <f t="shared" si="11"/>
        <v>0.31959798994974875</v>
      </c>
      <c r="R146">
        <f t="shared" si="12"/>
        <v>11</v>
      </c>
      <c r="S146">
        <f t="shared" si="13"/>
        <v>18</v>
      </c>
    </row>
    <row r="147" spans="1:19" x14ac:dyDescent="0.3">
      <c r="A147">
        <f t="shared" si="14"/>
        <v>146</v>
      </c>
      <c r="B147" t="s">
        <v>3079</v>
      </c>
      <c r="C147" t="str">
        <f t="shared" si="10"/>
        <v>berries_g_4_VegetableESA15a</v>
      </c>
      <c r="D147">
        <v>248</v>
      </c>
      <c r="E147">
        <v>221</v>
      </c>
      <c r="F147">
        <v>24.1</v>
      </c>
      <c r="G147">
        <v>10.199999999999999</v>
      </c>
      <c r="H147">
        <v>194</v>
      </c>
      <c r="I147">
        <v>146</v>
      </c>
      <c r="J147">
        <v>95.2</v>
      </c>
      <c r="K147">
        <v>75.900000000000006</v>
      </c>
      <c r="L147">
        <v>64.599999999999994</v>
      </c>
      <c r="M147">
        <v>63.9</v>
      </c>
      <c r="N147">
        <f>VLOOKUP(C147,'Original PWC Results'!C:E,3,FALSE)</f>
        <v>452</v>
      </c>
      <c r="O147">
        <f t="shared" si="11"/>
        <v>0.48893805309734512</v>
      </c>
      <c r="R147">
        <f t="shared" si="12"/>
        <v>11</v>
      </c>
      <c r="S147">
        <f t="shared" si="13"/>
        <v>18</v>
      </c>
    </row>
    <row r="148" spans="1:19" x14ac:dyDescent="0.3">
      <c r="A148">
        <f t="shared" si="14"/>
        <v>147</v>
      </c>
      <c r="B148" t="s">
        <v>3080</v>
      </c>
      <c r="C148" t="str">
        <f t="shared" si="10"/>
        <v>berries_g_4_VegetableESA15b</v>
      </c>
      <c r="D148">
        <v>197</v>
      </c>
      <c r="E148">
        <v>167</v>
      </c>
      <c r="F148">
        <v>8.89</v>
      </c>
      <c r="G148">
        <v>3.58</v>
      </c>
      <c r="H148">
        <v>137</v>
      </c>
      <c r="I148">
        <v>83.8</v>
      </c>
      <c r="J148">
        <v>43.7</v>
      </c>
      <c r="K148">
        <v>31.6</v>
      </c>
      <c r="L148">
        <v>26.1</v>
      </c>
      <c r="M148">
        <v>25.6</v>
      </c>
      <c r="N148">
        <f>VLOOKUP(C148,'Original PWC Results'!C:E,3,FALSE)</f>
        <v>360</v>
      </c>
      <c r="O148">
        <f t="shared" si="11"/>
        <v>0.46388888888888891</v>
      </c>
      <c r="R148">
        <f t="shared" si="12"/>
        <v>11</v>
      </c>
      <c r="S148">
        <f t="shared" si="13"/>
        <v>18</v>
      </c>
    </row>
    <row r="149" spans="1:19" x14ac:dyDescent="0.3">
      <c r="A149">
        <f t="shared" si="14"/>
        <v>148</v>
      </c>
      <c r="B149" t="s">
        <v>3081</v>
      </c>
      <c r="C149" t="str">
        <f t="shared" si="10"/>
        <v>berries_g_4_VegetableESA16a</v>
      </c>
      <c r="D149">
        <v>41.6</v>
      </c>
      <c r="E149">
        <v>41.2</v>
      </c>
      <c r="F149">
        <v>6.51</v>
      </c>
      <c r="G149">
        <v>4.04</v>
      </c>
      <c r="H149">
        <v>40</v>
      </c>
      <c r="I149">
        <v>38</v>
      </c>
      <c r="J149">
        <v>27.4</v>
      </c>
      <c r="K149">
        <v>22.2</v>
      </c>
      <c r="L149">
        <v>17.3</v>
      </c>
      <c r="M149">
        <v>17.100000000000001</v>
      </c>
      <c r="N149">
        <f>VLOOKUP(C149,'Original PWC Results'!C:E,3,FALSE)</f>
        <v>108</v>
      </c>
      <c r="O149">
        <f t="shared" si="11"/>
        <v>0.38148148148148153</v>
      </c>
      <c r="R149">
        <f t="shared" si="12"/>
        <v>11</v>
      </c>
      <c r="S149">
        <f t="shared" si="13"/>
        <v>18</v>
      </c>
    </row>
    <row r="150" spans="1:19" x14ac:dyDescent="0.3">
      <c r="A150">
        <f t="shared" si="14"/>
        <v>149</v>
      </c>
      <c r="B150" t="s">
        <v>3082</v>
      </c>
      <c r="C150" t="str">
        <f t="shared" si="10"/>
        <v>berries_g_4_VegetableESA16b</v>
      </c>
      <c r="D150">
        <v>22.9</v>
      </c>
      <c r="E150">
        <v>22.8</v>
      </c>
      <c r="F150">
        <v>4.1500000000000004</v>
      </c>
      <c r="G150">
        <v>3.74</v>
      </c>
      <c r="H150">
        <v>22.3</v>
      </c>
      <c r="I150">
        <v>19.899999999999999</v>
      </c>
      <c r="J150">
        <v>16.2</v>
      </c>
      <c r="K150">
        <v>13.6</v>
      </c>
      <c r="L150">
        <v>10.3</v>
      </c>
      <c r="M150">
        <v>10.199999999999999</v>
      </c>
      <c r="N150">
        <f>VLOOKUP(C150,'Original PWC Results'!C:E,3,FALSE)</f>
        <v>40.6</v>
      </c>
      <c r="O150">
        <f t="shared" si="11"/>
        <v>0.56157635467980294</v>
      </c>
      <c r="R150">
        <f t="shared" si="12"/>
        <v>11</v>
      </c>
      <c r="S150">
        <f t="shared" si="13"/>
        <v>18</v>
      </c>
    </row>
    <row r="151" spans="1:19" x14ac:dyDescent="0.3">
      <c r="A151">
        <f t="shared" si="14"/>
        <v>150</v>
      </c>
      <c r="B151" t="s">
        <v>3083</v>
      </c>
      <c r="C151" t="str">
        <f t="shared" si="10"/>
        <v>berries_g_4_VegetableESA17a</v>
      </c>
      <c r="D151">
        <v>190</v>
      </c>
      <c r="E151">
        <v>164</v>
      </c>
      <c r="F151">
        <v>24.8</v>
      </c>
      <c r="G151">
        <v>14.4</v>
      </c>
      <c r="H151">
        <v>148</v>
      </c>
      <c r="I151">
        <v>133</v>
      </c>
      <c r="J151">
        <v>99.3</v>
      </c>
      <c r="K151">
        <v>79.099999999999994</v>
      </c>
      <c r="L151">
        <v>64.400000000000006</v>
      </c>
      <c r="M151">
        <v>64</v>
      </c>
      <c r="N151">
        <f>VLOOKUP(C151,'Original PWC Results'!C:E,3,FALSE)</f>
        <v>316</v>
      </c>
      <c r="O151">
        <f t="shared" si="11"/>
        <v>0.51898734177215189</v>
      </c>
      <c r="R151">
        <f t="shared" si="12"/>
        <v>11</v>
      </c>
      <c r="S151">
        <f t="shared" si="13"/>
        <v>18</v>
      </c>
    </row>
    <row r="152" spans="1:19" x14ac:dyDescent="0.3">
      <c r="A152">
        <f t="shared" si="14"/>
        <v>151</v>
      </c>
      <c r="B152" t="s">
        <v>3084</v>
      </c>
      <c r="C152" t="str">
        <f t="shared" si="10"/>
        <v>berries_g_4_VegetableESA17b</v>
      </c>
      <c r="D152">
        <v>45.4</v>
      </c>
      <c r="E152">
        <v>44.9</v>
      </c>
      <c r="F152">
        <v>6.79</v>
      </c>
      <c r="G152">
        <v>4.8</v>
      </c>
      <c r="H152">
        <v>43.6</v>
      </c>
      <c r="I152">
        <v>40.5</v>
      </c>
      <c r="J152">
        <v>28.4</v>
      </c>
      <c r="K152">
        <v>22.2</v>
      </c>
      <c r="L152">
        <v>18</v>
      </c>
      <c r="M152">
        <v>17.8</v>
      </c>
      <c r="N152">
        <f>VLOOKUP(C152,'Original PWC Results'!C:E,3,FALSE)</f>
        <v>103</v>
      </c>
      <c r="O152">
        <f t="shared" si="11"/>
        <v>0.43592233009708736</v>
      </c>
      <c r="R152">
        <f t="shared" si="12"/>
        <v>11</v>
      </c>
      <c r="S152">
        <f t="shared" si="13"/>
        <v>18</v>
      </c>
    </row>
    <row r="153" spans="1:19" x14ac:dyDescent="0.3">
      <c r="A153">
        <f t="shared" si="14"/>
        <v>152</v>
      </c>
      <c r="B153" t="s">
        <v>3085</v>
      </c>
      <c r="C153" t="str">
        <f t="shared" si="10"/>
        <v>berries_g_4_VegetableESA18a</v>
      </c>
      <c r="D153">
        <v>49.2</v>
      </c>
      <c r="E153">
        <v>47.8</v>
      </c>
      <c r="F153">
        <v>7.83</v>
      </c>
      <c r="G153">
        <v>4.45</v>
      </c>
      <c r="H153">
        <v>46.2</v>
      </c>
      <c r="I153">
        <v>41.2</v>
      </c>
      <c r="J153">
        <v>30.6</v>
      </c>
      <c r="K153">
        <v>25.1</v>
      </c>
      <c r="L153">
        <v>20.100000000000001</v>
      </c>
      <c r="M153">
        <v>20</v>
      </c>
      <c r="N153">
        <f>VLOOKUP(C153,'Original PWC Results'!C:E,3,FALSE)</f>
        <v>137</v>
      </c>
      <c r="O153">
        <f t="shared" si="11"/>
        <v>0.34890510948905107</v>
      </c>
      <c r="R153">
        <f t="shared" si="12"/>
        <v>11</v>
      </c>
      <c r="S153">
        <f t="shared" si="13"/>
        <v>18</v>
      </c>
    </row>
    <row r="154" spans="1:19" x14ac:dyDescent="0.3">
      <c r="A154">
        <f t="shared" si="14"/>
        <v>153</v>
      </c>
      <c r="B154" t="s">
        <v>3086</v>
      </c>
      <c r="C154" t="str">
        <f t="shared" si="10"/>
        <v>berries_g_4_VegetableESA18b</v>
      </c>
      <c r="D154">
        <v>44.9</v>
      </c>
      <c r="E154">
        <v>42.9</v>
      </c>
      <c r="F154">
        <v>6.26</v>
      </c>
      <c r="G154">
        <v>4.1100000000000003</v>
      </c>
      <c r="H154">
        <v>40.1</v>
      </c>
      <c r="I154">
        <v>32.4</v>
      </c>
      <c r="J154">
        <v>26.1</v>
      </c>
      <c r="K154">
        <v>20.5</v>
      </c>
      <c r="L154">
        <v>15.5</v>
      </c>
      <c r="M154">
        <v>15.3</v>
      </c>
      <c r="N154">
        <f>VLOOKUP(C154,'Original PWC Results'!C:E,3,FALSE)</f>
        <v>132</v>
      </c>
      <c r="O154">
        <f t="shared" si="11"/>
        <v>0.32500000000000001</v>
      </c>
      <c r="R154">
        <f t="shared" si="12"/>
        <v>11</v>
      </c>
      <c r="S154">
        <f t="shared" si="13"/>
        <v>18</v>
      </c>
    </row>
    <row r="155" spans="1:19" x14ac:dyDescent="0.3">
      <c r="A155">
        <f t="shared" si="14"/>
        <v>154</v>
      </c>
      <c r="B155" t="s">
        <v>3087</v>
      </c>
      <c r="C155" t="str">
        <f t="shared" si="10"/>
        <v>berries_g_4_VegetableESA19a</v>
      </c>
      <c r="D155">
        <v>51.3</v>
      </c>
      <c r="E155">
        <v>48.3</v>
      </c>
      <c r="F155">
        <v>9.75</v>
      </c>
      <c r="G155">
        <v>6.2</v>
      </c>
      <c r="H155">
        <v>44.7</v>
      </c>
      <c r="I155">
        <v>38.299999999999997</v>
      </c>
      <c r="J155">
        <v>26.9</v>
      </c>
      <c r="K155">
        <v>22.5</v>
      </c>
      <c r="L155">
        <v>17.2</v>
      </c>
      <c r="M155">
        <v>17.100000000000001</v>
      </c>
      <c r="N155">
        <f>VLOOKUP(C155,'Original PWC Results'!C:E,3,FALSE)</f>
        <v>122</v>
      </c>
      <c r="O155">
        <f t="shared" si="11"/>
        <v>0.39590163934426226</v>
      </c>
      <c r="R155">
        <f t="shared" si="12"/>
        <v>11</v>
      </c>
      <c r="S155">
        <f t="shared" si="13"/>
        <v>18</v>
      </c>
    </row>
    <row r="156" spans="1:19" x14ac:dyDescent="0.3">
      <c r="A156">
        <f t="shared" si="14"/>
        <v>155</v>
      </c>
      <c r="B156" t="s">
        <v>3088</v>
      </c>
      <c r="C156" t="str">
        <f t="shared" si="10"/>
        <v>berries_g_4_VegetableESA19b</v>
      </c>
      <c r="D156">
        <v>64</v>
      </c>
      <c r="E156">
        <v>62.1</v>
      </c>
      <c r="F156">
        <v>16</v>
      </c>
      <c r="G156">
        <v>10.9</v>
      </c>
      <c r="H156">
        <v>58.7</v>
      </c>
      <c r="I156">
        <v>52.7</v>
      </c>
      <c r="J156">
        <v>39.4</v>
      </c>
      <c r="K156">
        <v>33.6</v>
      </c>
      <c r="L156">
        <v>26.2</v>
      </c>
      <c r="M156">
        <v>26.1</v>
      </c>
      <c r="N156">
        <f>VLOOKUP(C156,'Original PWC Results'!C:E,3,FALSE)</f>
        <v>153</v>
      </c>
      <c r="O156">
        <f t="shared" si="11"/>
        <v>0.40588235294117647</v>
      </c>
      <c r="R156">
        <f t="shared" si="12"/>
        <v>11</v>
      </c>
      <c r="S156">
        <f t="shared" si="13"/>
        <v>18</v>
      </c>
    </row>
    <row r="157" spans="1:19" x14ac:dyDescent="0.3">
      <c r="A157">
        <f t="shared" si="14"/>
        <v>156</v>
      </c>
      <c r="B157" t="s">
        <v>3089</v>
      </c>
      <c r="C157" t="str">
        <f t="shared" si="10"/>
        <v>berries_g_4_VegetableESA20a</v>
      </c>
      <c r="D157">
        <v>227</v>
      </c>
      <c r="E157">
        <v>133</v>
      </c>
      <c r="F157">
        <v>7.46</v>
      </c>
      <c r="G157">
        <v>4.3899999999999997</v>
      </c>
      <c r="H157">
        <v>91.3</v>
      </c>
      <c r="I157">
        <v>59.8</v>
      </c>
      <c r="J157">
        <v>39.4</v>
      </c>
      <c r="K157">
        <v>28.6</v>
      </c>
      <c r="L157">
        <v>27.5</v>
      </c>
      <c r="M157">
        <v>25.7</v>
      </c>
      <c r="N157">
        <f>VLOOKUP(C157,'Original PWC Results'!C:E,3,FALSE)</f>
        <v>228</v>
      </c>
      <c r="O157">
        <f t="shared" si="11"/>
        <v>0.58333333333333337</v>
      </c>
      <c r="R157">
        <f t="shared" si="12"/>
        <v>11</v>
      </c>
      <c r="S157">
        <f t="shared" si="13"/>
        <v>18</v>
      </c>
    </row>
    <row r="158" spans="1:19" x14ac:dyDescent="0.3">
      <c r="A158">
        <f t="shared" si="14"/>
        <v>157</v>
      </c>
      <c r="B158" t="s">
        <v>3090</v>
      </c>
      <c r="C158" t="str">
        <f t="shared" si="10"/>
        <v>berries_g_4_VegetableESA20b</v>
      </c>
      <c r="D158">
        <v>244</v>
      </c>
      <c r="E158">
        <v>188</v>
      </c>
      <c r="F158">
        <v>12.1</v>
      </c>
      <c r="G158">
        <v>4.8600000000000003</v>
      </c>
      <c r="H158">
        <v>146</v>
      </c>
      <c r="I158">
        <v>110</v>
      </c>
      <c r="J158">
        <v>63.8</v>
      </c>
      <c r="K158">
        <v>46.1</v>
      </c>
      <c r="L158">
        <v>37.5</v>
      </c>
      <c r="M158">
        <v>36.9</v>
      </c>
      <c r="N158">
        <f>VLOOKUP(C158,'Original PWC Results'!C:E,3,FALSE)</f>
        <v>378</v>
      </c>
      <c r="O158">
        <f t="shared" si="11"/>
        <v>0.49735449735449733</v>
      </c>
      <c r="R158">
        <f t="shared" si="12"/>
        <v>11</v>
      </c>
      <c r="S158">
        <f t="shared" si="13"/>
        <v>18</v>
      </c>
    </row>
    <row r="159" spans="1:19" x14ac:dyDescent="0.3">
      <c r="A159">
        <f t="shared" si="14"/>
        <v>158</v>
      </c>
      <c r="B159" t="s">
        <v>3091</v>
      </c>
      <c r="C159" t="str">
        <f t="shared" si="10"/>
        <v>berries_g_4_VegetableESA21</v>
      </c>
      <c r="D159">
        <v>124</v>
      </c>
      <c r="E159">
        <v>108</v>
      </c>
      <c r="F159">
        <v>7.08</v>
      </c>
      <c r="G159">
        <v>2.4900000000000002</v>
      </c>
      <c r="H159">
        <v>93.4</v>
      </c>
      <c r="I159">
        <v>66.7</v>
      </c>
      <c r="J159">
        <v>37.1</v>
      </c>
      <c r="K159">
        <v>27</v>
      </c>
      <c r="L159">
        <v>22.8</v>
      </c>
      <c r="M159">
        <v>22.4</v>
      </c>
      <c r="N159">
        <f>VLOOKUP(C159,'Original PWC Results'!C:E,3,FALSE)</f>
        <v>297</v>
      </c>
      <c r="O159">
        <f t="shared" si="11"/>
        <v>0.36363636363636365</v>
      </c>
      <c r="R159">
        <f t="shared" si="12"/>
        <v>11</v>
      </c>
      <c r="S159">
        <f t="shared" si="13"/>
        <v>18</v>
      </c>
    </row>
    <row r="160" spans="1:19" x14ac:dyDescent="0.3">
      <c r="A160">
        <f t="shared" si="14"/>
        <v>159</v>
      </c>
      <c r="B160" t="s">
        <v>3092</v>
      </c>
      <c r="C160" t="str">
        <f t="shared" si="10"/>
        <v>berries_g_4_VegetableESA1</v>
      </c>
      <c r="D160">
        <v>160</v>
      </c>
      <c r="E160">
        <v>135</v>
      </c>
      <c r="F160">
        <v>13.2</v>
      </c>
      <c r="G160">
        <v>4.74</v>
      </c>
      <c r="H160">
        <v>101</v>
      </c>
      <c r="I160">
        <v>78.099999999999994</v>
      </c>
      <c r="J160">
        <v>56</v>
      </c>
      <c r="K160">
        <v>45.1</v>
      </c>
      <c r="L160">
        <v>91.8</v>
      </c>
      <c r="M160">
        <v>90.2</v>
      </c>
      <c r="N160">
        <f>VLOOKUP(C160,'Original PWC Results'!C:E,3,FALSE)</f>
        <v>256</v>
      </c>
      <c r="O160">
        <f t="shared" si="11"/>
        <v>0.52734375</v>
      </c>
      <c r="R160">
        <f t="shared" si="12"/>
        <v>11</v>
      </c>
      <c r="S160">
        <f t="shared" si="13"/>
        <v>18</v>
      </c>
    </row>
    <row r="161" spans="1:19" x14ac:dyDescent="0.3">
      <c r="A161">
        <f t="shared" si="14"/>
        <v>160</v>
      </c>
      <c r="B161" t="s">
        <v>3093</v>
      </c>
      <c r="C161" t="str">
        <f t="shared" si="10"/>
        <v>berries_g_4_VegetableESA2</v>
      </c>
      <c r="D161">
        <v>50.3</v>
      </c>
      <c r="E161">
        <v>43.7</v>
      </c>
      <c r="F161">
        <v>4.5999999999999996</v>
      </c>
      <c r="G161">
        <v>2.65</v>
      </c>
      <c r="H161">
        <v>37.5</v>
      </c>
      <c r="I161">
        <v>30.3</v>
      </c>
      <c r="J161">
        <v>20.399999999999999</v>
      </c>
      <c r="K161">
        <v>15.6</v>
      </c>
      <c r="L161">
        <v>14.5</v>
      </c>
      <c r="M161">
        <v>14.4</v>
      </c>
      <c r="N161">
        <f>VLOOKUP(C161,'Original PWC Results'!C:E,3,FALSE)</f>
        <v>144</v>
      </c>
      <c r="O161">
        <f t="shared" si="11"/>
        <v>0.30347222222222225</v>
      </c>
      <c r="R161">
        <f t="shared" si="12"/>
        <v>11</v>
      </c>
      <c r="S161">
        <f t="shared" si="13"/>
        <v>18</v>
      </c>
    </row>
    <row r="162" spans="1:19" x14ac:dyDescent="0.3">
      <c r="A162">
        <f t="shared" si="14"/>
        <v>161</v>
      </c>
      <c r="B162" t="s">
        <v>3094</v>
      </c>
      <c r="C162" t="str">
        <f t="shared" si="10"/>
        <v>berries_g_4_VegetableESA3</v>
      </c>
      <c r="D162">
        <v>142</v>
      </c>
      <c r="E162">
        <v>118</v>
      </c>
      <c r="F162">
        <v>14.7</v>
      </c>
      <c r="G162">
        <v>8.6199999999999992</v>
      </c>
      <c r="H162">
        <v>101</v>
      </c>
      <c r="I162">
        <v>86.7</v>
      </c>
      <c r="J162">
        <v>67.3</v>
      </c>
      <c r="K162">
        <v>53.1</v>
      </c>
      <c r="L162">
        <v>42</v>
      </c>
      <c r="M162">
        <v>41.6</v>
      </c>
      <c r="N162">
        <f>VLOOKUP(C162,'Original PWC Results'!C:E,3,FALSE)</f>
        <v>205</v>
      </c>
      <c r="O162">
        <f t="shared" si="11"/>
        <v>0.57560975609756093</v>
      </c>
      <c r="R162">
        <f t="shared" si="12"/>
        <v>11</v>
      </c>
      <c r="S162">
        <f t="shared" si="13"/>
        <v>18</v>
      </c>
    </row>
    <row r="163" spans="1:19" x14ac:dyDescent="0.3">
      <c r="A163">
        <f t="shared" si="14"/>
        <v>162</v>
      </c>
      <c r="B163" t="s">
        <v>3095</v>
      </c>
      <c r="C163" t="str">
        <f t="shared" si="10"/>
        <v>berries_g_4_VegetableESA4</v>
      </c>
      <c r="D163">
        <v>115</v>
      </c>
      <c r="E163">
        <v>99.4</v>
      </c>
      <c r="F163">
        <v>12.8</v>
      </c>
      <c r="G163">
        <v>7.3</v>
      </c>
      <c r="H163">
        <v>86.6</v>
      </c>
      <c r="I163">
        <v>67.3</v>
      </c>
      <c r="J163">
        <v>44</v>
      </c>
      <c r="K163">
        <v>34.700000000000003</v>
      </c>
      <c r="L163">
        <v>26.5</v>
      </c>
      <c r="M163">
        <v>26.2</v>
      </c>
      <c r="N163">
        <f>VLOOKUP(C163,'Original PWC Results'!C:E,3,FALSE)</f>
        <v>99.4</v>
      </c>
      <c r="O163">
        <f t="shared" si="11"/>
        <v>1</v>
      </c>
      <c r="R163">
        <f t="shared" si="12"/>
        <v>11</v>
      </c>
      <c r="S163">
        <f t="shared" si="13"/>
        <v>18</v>
      </c>
    </row>
    <row r="164" spans="1:19" x14ac:dyDescent="0.3">
      <c r="A164">
        <f t="shared" si="14"/>
        <v>163</v>
      </c>
      <c r="B164" t="s">
        <v>3096</v>
      </c>
      <c r="C164" t="str">
        <f t="shared" si="10"/>
        <v>berries_g_4_VegetableESA5</v>
      </c>
      <c r="D164">
        <v>123</v>
      </c>
      <c r="E164">
        <v>100</v>
      </c>
      <c r="F164">
        <v>12.4</v>
      </c>
      <c r="G164">
        <v>6.27</v>
      </c>
      <c r="H164">
        <v>93.2</v>
      </c>
      <c r="I164">
        <v>75.099999999999994</v>
      </c>
      <c r="J164">
        <v>57.9</v>
      </c>
      <c r="K164">
        <v>45.2</v>
      </c>
      <c r="L164">
        <v>38.4</v>
      </c>
      <c r="M164">
        <v>38</v>
      </c>
      <c r="N164">
        <f>VLOOKUP(C164,'Original PWC Results'!C:E,3,FALSE)</f>
        <v>207</v>
      </c>
      <c r="O164">
        <f t="shared" si="11"/>
        <v>0.48309178743961351</v>
      </c>
      <c r="R164">
        <f t="shared" si="12"/>
        <v>11</v>
      </c>
      <c r="S164">
        <f t="shared" si="13"/>
        <v>18</v>
      </c>
    </row>
    <row r="165" spans="1:19" x14ac:dyDescent="0.3">
      <c r="A165">
        <f t="shared" si="14"/>
        <v>164</v>
      </c>
      <c r="B165" t="s">
        <v>3097</v>
      </c>
      <c r="C165" t="str">
        <f t="shared" si="10"/>
        <v>berries_g_4_VegetableESA6</v>
      </c>
      <c r="D165">
        <v>183</v>
      </c>
      <c r="E165">
        <v>149</v>
      </c>
      <c r="F165">
        <v>11.9</v>
      </c>
      <c r="G165">
        <v>6.87</v>
      </c>
      <c r="H165">
        <v>122</v>
      </c>
      <c r="I165">
        <v>92.7</v>
      </c>
      <c r="J165">
        <v>58.2</v>
      </c>
      <c r="K165">
        <v>43.8</v>
      </c>
      <c r="L165">
        <v>38.5</v>
      </c>
      <c r="M165">
        <v>38</v>
      </c>
      <c r="N165">
        <f>VLOOKUP(C165,'Original PWC Results'!C:E,3,FALSE)</f>
        <v>298</v>
      </c>
      <c r="O165">
        <f t="shared" si="11"/>
        <v>0.5</v>
      </c>
      <c r="R165">
        <f t="shared" si="12"/>
        <v>11</v>
      </c>
      <c r="S165">
        <f t="shared" si="13"/>
        <v>18</v>
      </c>
    </row>
    <row r="166" spans="1:19" x14ac:dyDescent="0.3">
      <c r="A166">
        <f t="shared" si="14"/>
        <v>165</v>
      </c>
      <c r="B166" t="s">
        <v>3098</v>
      </c>
      <c r="C166" t="str">
        <f t="shared" si="10"/>
        <v>berries_g_4_VegetableESA7</v>
      </c>
      <c r="D166">
        <v>162</v>
      </c>
      <c r="E166">
        <v>133</v>
      </c>
      <c r="F166">
        <v>11.5</v>
      </c>
      <c r="G166">
        <v>6.89</v>
      </c>
      <c r="H166">
        <v>112</v>
      </c>
      <c r="I166">
        <v>86.6</v>
      </c>
      <c r="J166">
        <v>53</v>
      </c>
      <c r="K166">
        <v>38.1</v>
      </c>
      <c r="L166">
        <v>45</v>
      </c>
      <c r="M166">
        <v>44.3</v>
      </c>
      <c r="N166">
        <f>VLOOKUP(C166,'Original PWC Results'!C:E,3,FALSE)</f>
        <v>293</v>
      </c>
      <c r="O166">
        <f t="shared" si="11"/>
        <v>0.4539249146757679</v>
      </c>
      <c r="R166">
        <f t="shared" si="12"/>
        <v>11</v>
      </c>
      <c r="S166">
        <f t="shared" si="13"/>
        <v>18</v>
      </c>
    </row>
    <row r="167" spans="1:19" x14ac:dyDescent="0.3">
      <c r="A167">
        <f t="shared" si="14"/>
        <v>166</v>
      </c>
      <c r="B167" t="s">
        <v>3099</v>
      </c>
      <c r="C167" t="str">
        <f t="shared" si="10"/>
        <v>berries_g_4_VegetableESA8</v>
      </c>
      <c r="D167">
        <v>239</v>
      </c>
      <c r="E167">
        <v>151</v>
      </c>
      <c r="F167">
        <v>9.56</v>
      </c>
      <c r="G167">
        <v>6.12</v>
      </c>
      <c r="H167">
        <v>111</v>
      </c>
      <c r="I167">
        <v>83.1</v>
      </c>
      <c r="J167">
        <v>51.1</v>
      </c>
      <c r="K167">
        <v>36.5</v>
      </c>
      <c r="L167">
        <v>30.5</v>
      </c>
      <c r="M167">
        <v>30</v>
      </c>
      <c r="N167">
        <f>VLOOKUP(C167,'Original PWC Results'!C:E,3,FALSE)</f>
        <v>151</v>
      </c>
      <c r="O167">
        <f t="shared" si="11"/>
        <v>1</v>
      </c>
      <c r="R167">
        <f t="shared" si="12"/>
        <v>11</v>
      </c>
      <c r="S167">
        <f t="shared" si="13"/>
        <v>18</v>
      </c>
    </row>
    <row r="168" spans="1:19" x14ac:dyDescent="0.3">
      <c r="A168">
        <f t="shared" si="14"/>
        <v>167</v>
      </c>
      <c r="B168" t="s">
        <v>3100</v>
      </c>
      <c r="C168" t="str">
        <f t="shared" si="10"/>
        <v>berries_g_4_VegetableESA9</v>
      </c>
      <c r="D168">
        <v>58.7</v>
      </c>
      <c r="E168">
        <v>57.2</v>
      </c>
      <c r="F168">
        <v>6.9</v>
      </c>
      <c r="G168">
        <v>4.1900000000000004</v>
      </c>
      <c r="H168">
        <v>54.4</v>
      </c>
      <c r="I168">
        <v>40.6</v>
      </c>
      <c r="J168">
        <v>25</v>
      </c>
      <c r="K168">
        <v>19.7</v>
      </c>
      <c r="L168">
        <v>16.899999999999999</v>
      </c>
      <c r="M168">
        <v>16.600000000000001</v>
      </c>
      <c r="N168">
        <f>VLOOKUP(C168,'Original PWC Results'!C:E,3,FALSE)</f>
        <v>154</v>
      </c>
      <c r="O168">
        <f t="shared" si="11"/>
        <v>0.37142857142857144</v>
      </c>
      <c r="R168">
        <f t="shared" si="12"/>
        <v>11</v>
      </c>
      <c r="S168">
        <f t="shared" si="13"/>
        <v>18</v>
      </c>
    </row>
    <row r="169" spans="1:19" x14ac:dyDescent="0.3">
      <c r="A169">
        <f t="shared" si="14"/>
        <v>168</v>
      </c>
      <c r="B169" t="s">
        <v>3101</v>
      </c>
      <c r="C169" t="str">
        <f t="shared" si="10"/>
        <v>berries_g_4_VegetableESA10a</v>
      </c>
      <c r="D169">
        <v>73.099999999999994</v>
      </c>
      <c r="E169">
        <v>67.099999999999994</v>
      </c>
      <c r="F169">
        <v>5.92</v>
      </c>
      <c r="G169">
        <v>3.36</v>
      </c>
      <c r="H169">
        <v>59.7</v>
      </c>
      <c r="I169">
        <v>43</v>
      </c>
      <c r="J169">
        <v>26.2</v>
      </c>
      <c r="K169">
        <v>20</v>
      </c>
      <c r="L169">
        <v>16.2</v>
      </c>
      <c r="M169">
        <v>16.100000000000001</v>
      </c>
      <c r="N169">
        <f>VLOOKUP(C169,'Original PWC Results'!C:E,3,FALSE)</f>
        <v>175</v>
      </c>
      <c r="O169">
        <f t="shared" si="11"/>
        <v>0.3834285714285714</v>
      </c>
      <c r="R169">
        <f t="shared" si="12"/>
        <v>11</v>
      </c>
      <c r="S169">
        <f t="shared" si="13"/>
        <v>18</v>
      </c>
    </row>
    <row r="170" spans="1:19" x14ac:dyDescent="0.3">
      <c r="A170">
        <f t="shared" si="14"/>
        <v>169</v>
      </c>
      <c r="B170" t="s">
        <v>3102</v>
      </c>
      <c r="C170" t="str">
        <f t="shared" si="10"/>
        <v>berries_g_4_VegetableESA10b</v>
      </c>
      <c r="D170">
        <v>34.6</v>
      </c>
      <c r="E170">
        <v>34.200000000000003</v>
      </c>
      <c r="F170">
        <v>5.12</v>
      </c>
      <c r="G170">
        <v>3.81</v>
      </c>
      <c r="H170">
        <v>32.700000000000003</v>
      </c>
      <c r="I170">
        <v>26.9</v>
      </c>
      <c r="J170">
        <v>20.399999999999999</v>
      </c>
      <c r="K170">
        <v>16.600000000000001</v>
      </c>
      <c r="L170">
        <v>13.6</v>
      </c>
      <c r="M170">
        <v>13.4</v>
      </c>
      <c r="N170">
        <f>VLOOKUP(C170,'Original PWC Results'!C:E,3,FALSE)</f>
        <v>105</v>
      </c>
      <c r="O170">
        <f t="shared" si="11"/>
        <v>0.32571428571428573</v>
      </c>
      <c r="R170">
        <f t="shared" si="12"/>
        <v>11</v>
      </c>
      <c r="S170">
        <f t="shared" si="13"/>
        <v>18</v>
      </c>
    </row>
    <row r="171" spans="1:19" x14ac:dyDescent="0.3">
      <c r="A171">
        <f t="shared" si="14"/>
        <v>170</v>
      </c>
      <c r="B171" t="s">
        <v>3103</v>
      </c>
      <c r="C171" t="str">
        <f t="shared" si="10"/>
        <v>berries_g_4_VegetableESA11a</v>
      </c>
      <c r="D171">
        <v>192</v>
      </c>
      <c r="E171">
        <v>162</v>
      </c>
      <c r="F171">
        <v>12.9</v>
      </c>
      <c r="G171">
        <v>6.88</v>
      </c>
      <c r="H171">
        <v>138</v>
      </c>
      <c r="I171">
        <v>100</v>
      </c>
      <c r="J171">
        <v>66.099999999999994</v>
      </c>
      <c r="K171">
        <v>48.7</v>
      </c>
      <c r="L171">
        <v>41.6</v>
      </c>
      <c r="M171">
        <v>40.799999999999997</v>
      </c>
      <c r="N171">
        <f>VLOOKUP(C171,'Original PWC Results'!C:E,3,FALSE)</f>
        <v>277</v>
      </c>
      <c r="O171">
        <f t="shared" si="11"/>
        <v>0.58483754512635377</v>
      </c>
      <c r="R171">
        <f t="shared" si="12"/>
        <v>11</v>
      </c>
      <c r="S171">
        <f t="shared" si="13"/>
        <v>18</v>
      </c>
    </row>
    <row r="172" spans="1:19" x14ac:dyDescent="0.3">
      <c r="A172">
        <f t="shared" si="14"/>
        <v>171</v>
      </c>
      <c r="B172" t="s">
        <v>3104</v>
      </c>
      <c r="C172" t="str">
        <f t="shared" si="10"/>
        <v>berries_g_4_VegetableESA11b</v>
      </c>
      <c r="D172">
        <v>167</v>
      </c>
      <c r="E172">
        <v>140</v>
      </c>
      <c r="F172">
        <v>11.9</v>
      </c>
      <c r="G172">
        <v>6.17</v>
      </c>
      <c r="H172">
        <v>117</v>
      </c>
      <c r="I172">
        <v>91.1</v>
      </c>
      <c r="J172">
        <v>60.4</v>
      </c>
      <c r="K172">
        <v>43.4</v>
      </c>
      <c r="L172">
        <v>38</v>
      </c>
      <c r="M172">
        <v>37.299999999999997</v>
      </c>
      <c r="N172">
        <f>VLOOKUP(C172,'Original PWC Results'!C:E,3,FALSE)</f>
        <v>248</v>
      </c>
      <c r="O172">
        <f t="shared" si="11"/>
        <v>0.56451612903225812</v>
      </c>
      <c r="R172">
        <f t="shared" si="12"/>
        <v>11</v>
      </c>
      <c r="S172">
        <f t="shared" si="13"/>
        <v>18</v>
      </c>
    </row>
    <row r="173" spans="1:19" x14ac:dyDescent="0.3">
      <c r="A173">
        <f t="shared" si="14"/>
        <v>172</v>
      </c>
      <c r="B173" t="s">
        <v>3105</v>
      </c>
      <c r="C173" t="str">
        <f t="shared" si="10"/>
        <v>berries_g_4_VegetableESA12a</v>
      </c>
      <c r="D173">
        <v>217</v>
      </c>
      <c r="E173">
        <v>168</v>
      </c>
      <c r="F173">
        <v>10.7</v>
      </c>
      <c r="G173">
        <v>6.31</v>
      </c>
      <c r="H173">
        <v>138</v>
      </c>
      <c r="I173">
        <v>91</v>
      </c>
      <c r="J173">
        <v>54.8</v>
      </c>
      <c r="K173">
        <v>40.4</v>
      </c>
      <c r="L173">
        <v>38.6</v>
      </c>
      <c r="M173">
        <v>37.799999999999997</v>
      </c>
      <c r="N173">
        <f>VLOOKUP(C173,'Original PWC Results'!C:E,3,FALSE)</f>
        <v>312</v>
      </c>
      <c r="O173">
        <f t="shared" si="11"/>
        <v>0.53846153846153844</v>
      </c>
      <c r="R173">
        <f t="shared" si="12"/>
        <v>11</v>
      </c>
      <c r="S173">
        <f t="shared" si="13"/>
        <v>18</v>
      </c>
    </row>
    <row r="174" spans="1:19" x14ac:dyDescent="0.3">
      <c r="A174">
        <f t="shared" si="14"/>
        <v>173</v>
      </c>
      <c r="B174" t="s">
        <v>3106</v>
      </c>
      <c r="C174" t="str">
        <f t="shared" si="10"/>
        <v>berries_g_7_VegetableESA1</v>
      </c>
      <c r="D174">
        <v>110</v>
      </c>
      <c r="E174">
        <v>109</v>
      </c>
      <c r="F174">
        <v>14.2</v>
      </c>
      <c r="G174">
        <v>5.45</v>
      </c>
      <c r="H174">
        <v>107</v>
      </c>
      <c r="I174">
        <v>88.6</v>
      </c>
      <c r="J174">
        <v>60.5</v>
      </c>
      <c r="K174">
        <v>47.5</v>
      </c>
      <c r="L174">
        <v>50.6</v>
      </c>
      <c r="M174">
        <v>50</v>
      </c>
      <c r="N174">
        <f>VLOOKUP(C174,'Original PWC Results'!C:E,3,FALSE)</f>
        <v>253</v>
      </c>
      <c r="O174">
        <f t="shared" si="11"/>
        <v>0.43083003952569171</v>
      </c>
      <c r="R174">
        <f t="shared" si="12"/>
        <v>11</v>
      </c>
      <c r="S174">
        <f t="shared" si="13"/>
        <v>18</v>
      </c>
    </row>
    <row r="175" spans="1:19" x14ac:dyDescent="0.3">
      <c r="A175">
        <f t="shared" si="14"/>
        <v>174</v>
      </c>
      <c r="B175" t="s">
        <v>3107</v>
      </c>
      <c r="C175" t="str">
        <f t="shared" si="10"/>
        <v>berries_g_7_VegetableESA2</v>
      </c>
      <c r="D175">
        <v>36.5</v>
      </c>
      <c r="E175">
        <v>35.799999999999997</v>
      </c>
      <c r="F175">
        <v>5.18</v>
      </c>
      <c r="G175">
        <v>3.31</v>
      </c>
      <c r="H175">
        <v>34.4</v>
      </c>
      <c r="I175">
        <v>29.5</v>
      </c>
      <c r="J175">
        <v>21.1</v>
      </c>
      <c r="K175">
        <v>17</v>
      </c>
      <c r="L175">
        <v>13.2</v>
      </c>
      <c r="M175">
        <v>13</v>
      </c>
      <c r="N175">
        <f>VLOOKUP(C175,'Original PWC Results'!C:E,3,FALSE)</f>
        <v>113</v>
      </c>
      <c r="O175">
        <f t="shared" si="11"/>
        <v>0.31681415929203538</v>
      </c>
      <c r="R175">
        <f t="shared" si="12"/>
        <v>11</v>
      </c>
      <c r="S175">
        <f t="shared" si="13"/>
        <v>18</v>
      </c>
    </row>
    <row r="176" spans="1:19" x14ac:dyDescent="0.3">
      <c r="A176">
        <f t="shared" si="14"/>
        <v>175</v>
      </c>
      <c r="B176" t="s">
        <v>3108</v>
      </c>
      <c r="C176" t="str">
        <f t="shared" si="10"/>
        <v>berries_g_7_VegetableESA3</v>
      </c>
      <c r="D176">
        <v>101</v>
      </c>
      <c r="E176">
        <v>99.7</v>
      </c>
      <c r="F176">
        <v>15.2</v>
      </c>
      <c r="G176">
        <v>8.68</v>
      </c>
      <c r="H176">
        <v>96.9</v>
      </c>
      <c r="I176">
        <v>81.900000000000006</v>
      </c>
      <c r="J176">
        <v>65.3</v>
      </c>
      <c r="K176">
        <v>52.8</v>
      </c>
      <c r="L176">
        <v>41.3</v>
      </c>
      <c r="M176">
        <v>40.9</v>
      </c>
      <c r="N176">
        <f>VLOOKUP(C176,'Original PWC Results'!C:E,3,FALSE)</f>
        <v>185</v>
      </c>
      <c r="O176">
        <f t="shared" si="11"/>
        <v>0.53891891891891897</v>
      </c>
      <c r="R176">
        <f t="shared" si="12"/>
        <v>11</v>
      </c>
      <c r="S176">
        <f t="shared" si="13"/>
        <v>18</v>
      </c>
    </row>
    <row r="177" spans="1:19" x14ac:dyDescent="0.3">
      <c r="A177">
        <f t="shared" si="14"/>
        <v>176</v>
      </c>
      <c r="B177" t="s">
        <v>3109</v>
      </c>
      <c r="C177" t="str">
        <f t="shared" si="10"/>
        <v>berries_g_7_VegetableESA4</v>
      </c>
      <c r="D177">
        <v>76.3</v>
      </c>
      <c r="E177">
        <v>74.900000000000006</v>
      </c>
      <c r="F177">
        <v>13.5</v>
      </c>
      <c r="G177">
        <v>7.7</v>
      </c>
      <c r="H177">
        <v>71.7</v>
      </c>
      <c r="I177">
        <v>57.5</v>
      </c>
      <c r="J177">
        <v>43.6</v>
      </c>
      <c r="K177">
        <v>34.6</v>
      </c>
      <c r="L177">
        <v>26.8</v>
      </c>
      <c r="M177">
        <v>26.5</v>
      </c>
      <c r="N177">
        <f>VLOOKUP(C177,'Original PWC Results'!C:E,3,FALSE)</f>
        <v>74.900000000000006</v>
      </c>
      <c r="O177">
        <f t="shared" si="11"/>
        <v>1</v>
      </c>
      <c r="R177">
        <f t="shared" si="12"/>
        <v>11</v>
      </c>
      <c r="S177">
        <f t="shared" si="13"/>
        <v>18</v>
      </c>
    </row>
    <row r="178" spans="1:19" x14ac:dyDescent="0.3">
      <c r="A178">
        <f t="shared" si="14"/>
        <v>177</v>
      </c>
      <c r="B178" t="s">
        <v>3110</v>
      </c>
      <c r="C178" t="str">
        <f t="shared" si="10"/>
        <v>berries_g_7_VegetableESA5</v>
      </c>
      <c r="D178">
        <v>78.099999999999994</v>
      </c>
      <c r="E178">
        <v>76.900000000000006</v>
      </c>
      <c r="F178">
        <v>9.76</v>
      </c>
      <c r="G178">
        <v>5.85</v>
      </c>
      <c r="H178">
        <v>73.5</v>
      </c>
      <c r="I178">
        <v>66.2</v>
      </c>
      <c r="J178">
        <v>45.3</v>
      </c>
      <c r="K178">
        <v>34.299999999999997</v>
      </c>
      <c r="L178">
        <v>28.4</v>
      </c>
      <c r="M178">
        <v>28</v>
      </c>
      <c r="N178">
        <f>VLOOKUP(C178,'Original PWC Results'!C:E,3,FALSE)</f>
        <v>152</v>
      </c>
      <c r="O178">
        <f t="shared" si="11"/>
        <v>0.50592105263157894</v>
      </c>
      <c r="R178">
        <f t="shared" si="12"/>
        <v>11</v>
      </c>
      <c r="S178">
        <f t="shared" si="13"/>
        <v>18</v>
      </c>
    </row>
    <row r="179" spans="1:19" x14ac:dyDescent="0.3">
      <c r="A179">
        <f t="shared" si="14"/>
        <v>178</v>
      </c>
      <c r="B179" t="s">
        <v>3111</v>
      </c>
      <c r="C179" t="str">
        <f t="shared" si="10"/>
        <v>berries_g_7_VegetableESA6</v>
      </c>
      <c r="D179">
        <v>91.9</v>
      </c>
      <c r="E179">
        <v>90.3</v>
      </c>
      <c r="F179">
        <v>9.7200000000000006</v>
      </c>
      <c r="G179">
        <v>5.61</v>
      </c>
      <c r="H179">
        <v>85.9</v>
      </c>
      <c r="I179">
        <v>70.3</v>
      </c>
      <c r="J179">
        <v>44.4</v>
      </c>
      <c r="K179">
        <v>34.200000000000003</v>
      </c>
      <c r="L179">
        <v>28.1</v>
      </c>
      <c r="M179">
        <v>27.7</v>
      </c>
      <c r="N179">
        <f>VLOOKUP(C179,'Original PWC Results'!C:E,3,FALSE)</f>
        <v>193</v>
      </c>
      <c r="O179">
        <f t="shared" si="11"/>
        <v>0.46787564766839379</v>
      </c>
      <c r="R179">
        <f t="shared" si="12"/>
        <v>11</v>
      </c>
      <c r="S179">
        <f t="shared" si="13"/>
        <v>18</v>
      </c>
    </row>
    <row r="180" spans="1:19" x14ac:dyDescent="0.3">
      <c r="A180">
        <f t="shared" si="14"/>
        <v>179</v>
      </c>
      <c r="B180" t="s">
        <v>3112</v>
      </c>
      <c r="C180" t="str">
        <f t="shared" si="10"/>
        <v>berries_g_7_VegetableESA7</v>
      </c>
      <c r="D180">
        <v>83.8</v>
      </c>
      <c r="E180">
        <v>81.900000000000006</v>
      </c>
      <c r="F180">
        <v>8.2100000000000009</v>
      </c>
      <c r="G180">
        <v>5.53</v>
      </c>
      <c r="H180">
        <v>76.5</v>
      </c>
      <c r="I180">
        <v>61.3</v>
      </c>
      <c r="J180">
        <v>38.799999999999997</v>
      </c>
      <c r="K180">
        <v>28.1</v>
      </c>
      <c r="L180">
        <v>27.4</v>
      </c>
      <c r="M180">
        <v>26.9</v>
      </c>
      <c r="N180">
        <f>VLOOKUP(C180,'Original PWC Results'!C:E,3,FALSE)</f>
        <v>205</v>
      </c>
      <c r="O180">
        <f t="shared" si="11"/>
        <v>0.39951219512195124</v>
      </c>
      <c r="R180">
        <f t="shared" si="12"/>
        <v>11</v>
      </c>
      <c r="S180">
        <f t="shared" si="13"/>
        <v>18</v>
      </c>
    </row>
    <row r="181" spans="1:19" x14ac:dyDescent="0.3">
      <c r="A181">
        <f t="shared" si="14"/>
        <v>180</v>
      </c>
      <c r="B181" t="s">
        <v>3113</v>
      </c>
      <c r="C181" t="str">
        <f t="shared" si="10"/>
        <v>berries_g_7_VegetableESA8</v>
      </c>
      <c r="D181">
        <v>111</v>
      </c>
      <c r="E181">
        <v>107</v>
      </c>
      <c r="F181">
        <v>7.35</v>
      </c>
      <c r="G181">
        <v>5.16</v>
      </c>
      <c r="H181">
        <v>103</v>
      </c>
      <c r="I181">
        <v>68.3</v>
      </c>
      <c r="J181">
        <v>36.4</v>
      </c>
      <c r="K181">
        <v>27.1</v>
      </c>
      <c r="L181">
        <v>23.2</v>
      </c>
      <c r="M181">
        <v>22.7</v>
      </c>
      <c r="N181">
        <f>VLOOKUP(C181,'Original PWC Results'!C:E,3,FALSE)</f>
        <v>107</v>
      </c>
      <c r="O181">
        <f t="shared" si="11"/>
        <v>1</v>
      </c>
      <c r="R181">
        <f t="shared" si="12"/>
        <v>11</v>
      </c>
      <c r="S181">
        <f t="shared" si="13"/>
        <v>18</v>
      </c>
    </row>
    <row r="182" spans="1:19" x14ac:dyDescent="0.3">
      <c r="A182">
        <f t="shared" si="14"/>
        <v>181</v>
      </c>
      <c r="B182" t="s">
        <v>3114</v>
      </c>
      <c r="C182" t="str">
        <f t="shared" si="10"/>
        <v>brassica_g_7_VegetableESA1</v>
      </c>
      <c r="D182">
        <v>101</v>
      </c>
      <c r="E182">
        <v>99.3</v>
      </c>
      <c r="F182">
        <v>11.7</v>
      </c>
      <c r="G182">
        <v>4.68</v>
      </c>
      <c r="H182">
        <v>97.1</v>
      </c>
      <c r="I182">
        <v>77.3</v>
      </c>
      <c r="J182">
        <v>51</v>
      </c>
      <c r="K182">
        <v>39.6</v>
      </c>
      <c r="L182">
        <v>38</v>
      </c>
      <c r="M182">
        <v>37.5</v>
      </c>
      <c r="N182">
        <f>VLOOKUP(C182,'Original PWC Results'!C:E,3,FALSE)</f>
        <v>222</v>
      </c>
      <c r="O182">
        <f t="shared" si="11"/>
        <v>0.44729729729729728</v>
      </c>
      <c r="R182">
        <f t="shared" si="12"/>
        <v>12</v>
      </c>
      <c r="S182">
        <f t="shared" si="13"/>
        <v>19</v>
      </c>
    </row>
    <row r="183" spans="1:19" x14ac:dyDescent="0.3">
      <c r="A183">
        <f t="shared" si="14"/>
        <v>182</v>
      </c>
      <c r="B183" t="s">
        <v>3115</v>
      </c>
      <c r="C183" t="str">
        <f t="shared" si="10"/>
        <v>brassica_g_7_VegetableESA2</v>
      </c>
      <c r="D183">
        <v>38.799999999999997</v>
      </c>
      <c r="E183">
        <v>37.9</v>
      </c>
      <c r="F183">
        <v>4.6399999999999997</v>
      </c>
      <c r="G183">
        <v>2.83</v>
      </c>
      <c r="H183">
        <v>35.4</v>
      </c>
      <c r="I183">
        <v>28.9</v>
      </c>
      <c r="J183">
        <v>18.5</v>
      </c>
      <c r="K183">
        <v>15.5</v>
      </c>
      <c r="L183">
        <v>11.8</v>
      </c>
      <c r="M183">
        <v>11.7</v>
      </c>
      <c r="N183">
        <f>VLOOKUP(C183,'Original PWC Results'!C:E,3,FALSE)</f>
        <v>118</v>
      </c>
      <c r="O183">
        <f t="shared" si="11"/>
        <v>0.32118644067796609</v>
      </c>
      <c r="R183">
        <f t="shared" si="12"/>
        <v>12</v>
      </c>
      <c r="S183">
        <f t="shared" si="13"/>
        <v>19</v>
      </c>
    </row>
    <row r="184" spans="1:19" x14ac:dyDescent="0.3">
      <c r="A184">
        <f t="shared" si="14"/>
        <v>183</v>
      </c>
      <c r="B184" t="s">
        <v>3116</v>
      </c>
      <c r="C184" t="str">
        <f t="shared" si="10"/>
        <v>brassica_g_7_VegetableESA3</v>
      </c>
      <c r="D184">
        <v>102</v>
      </c>
      <c r="E184">
        <v>101</v>
      </c>
      <c r="F184">
        <v>14.1</v>
      </c>
      <c r="G184">
        <v>7.85</v>
      </c>
      <c r="H184">
        <v>98</v>
      </c>
      <c r="I184">
        <v>83.8</v>
      </c>
      <c r="J184">
        <v>61.6</v>
      </c>
      <c r="K184">
        <v>49.6</v>
      </c>
      <c r="L184">
        <v>38.6</v>
      </c>
      <c r="M184">
        <v>38.200000000000003</v>
      </c>
      <c r="N184">
        <f>VLOOKUP(C184,'Original PWC Results'!C:E,3,FALSE)</f>
        <v>175</v>
      </c>
      <c r="O184">
        <f t="shared" si="11"/>
        <v>0.57714285714285718</v>
      </c>
      <c r="R184">
        <f t="shared" si="12"/>
        <v>12</v>
      </c>
      <c r="S184">
        <f t="shared" si="13"/>
        <v>19</v>
      </c>
    </row>
    <row r="185" spans="1:19" x14ac:dyDescent="0.3">
      <c r="A185">
        <f t="shared" si="14"/>
        <v>184</v>
      </c>
      <c r="B185" t="s">
        <v>3117</v>
      </c>
      <c r="C185" t="str">
        <f t="shared" si="10"/>
        <v>brassica_g_7_VegetableESA4</v>
      </c>
      <c r="D185">
        <v>92.4</v>
      </c>
      <c r="E185">
        <v>90.1</v>
      </c>
      <c r="F185">
        <v>11.4</v>
      </c>
      <c r="G185">
        <v>6.55</v>
      </c>
      <c r="H185">
        <v>83.9</v>
      </c>
      <c r="I185">
        <v>66.8</v>
      </c>
      <c r="J185">
        <v>39.700000000000003</v>
      </c>
      <c r="K185">
        <v>33</v>
      </c>
      <c r="L185">
        <v>24.5</v>
      </c>
      <c r="M185">
        <v>24.3</v>
      </c>
      <c r="N185">
        <f>VLOOKUP(C185,'Original PWC Results'!C:E,3,FALSE)</f>
        <v>90.1</v>
      </c>
      <c r="O185">
        <f t="shared" si="11"/>
        <v>1</v>
      </c>
      <c r="R185">
        <f t="shared" si="12"/>
        <v>12</v>
      </c>
      <c r="S185">
        <f t="shared" si="13"/>
        <v>19</v>
      </c>
    </row>
    <row r="186" spans="1:19" x14ac:dyDescent="0.3">
      <c r="A186">
        <f t="shared" si="14"/>
        <v>185</v>
      </c>
      <c r="B186" t="s">
        <v>3118</v>
      </c>
      <c r="C186" t="str">
        <f t="shared" si="10"/>
        <v>brassica_g_7_VegetableESA5</v>
      </c>
      <c r="D186">
        <v>82.5</v>
      </c>
      <c r="E186">
        <v>81.3</v>
      </c>
      <c r="F186">
        <v>9.17</v>
      </c>
      <c r="G186">
        <v>5.27</v>
      </c>
      <c r="H186">
        <v>77.7</v>
      </c>
      <c r="I186">
        <v>67.5</v>
      </c>
      <c r="J186">
        <v>43.8</v>
      </c>
      <c r="K186">
        <v>33.1</v>
      </c>
      <c r="L186">
        <v>27.4</v>
      </c>
      <c r="M186">
        <v>27</v>
      </c>
      <c r="N186">
        <f>VLOOKUP(C186,'Original PWC Results'!C:E,3,FALSE)</f>
        <v>156</v>
      </c>
      <c r="O186">
        <f t="shared" si="11"/>
        <v>0.52115384615384619</v>
      </c>
      <c r="R186">
        <f t="shared" si="12"/>
        <v>12</v>
      </c>
      <c r="S186">
        <f t="shared" si="13"/>
        <v>19</v>
      </c>
    </row>
    <row r="187" spans="1:19" x14ac:dyDescent="0.3">
      <c r="A187">
        <f t="shared" si="14"/>
        <v>186</v>
      </c>
      <c r="B187" t="s">
        <v>3119</v>
      </c>
      <c r="C187" t="str">
        <f t="shared" si="10"/>
        <v>brassica_g_7_VegetableESA6</v>
      </c>
      <c r="D187">
        <v>78.8</v>
      </c>
      <c r="E187">
        <v>77.3</v>
      </c>
      <c r="F187">
        <v>8.86</v>
      </c>
      <c r="G187">
        <v>4.8600000000000003</v>
      </c>
      <c r="H187">
        <v>73.099999999999994</v>
      </c>
      <c r="I187">
        <v>56.3</v>
      </c>
      <c r="J187">
        <v>39.4</v>
      </c>
      <c r="K187">
        <v>31.8</v>
      </c>
      <c r="L187">
        <v>23.1</v>
      </c>
      <c r="M187">
        <v>22.9</v>
      </c>
      <c r="N187">
        <f>VLOOKUP(C187,'Original PWC Results'!C:E,3,FALSE)</f>
        <v>168</v>
      </c>
      <c r="O187">
        <f t="shared" si="11"/>
        <v>0.46011904761904759</v>
      </c>
      <c r="R187">
        <f t="shared" si="12"/>
        <v>12</v>
      </c>
      <c r="S187">
        <f t="shared" si="13"/>
        <v>19</v>
      </c>
    </row>
    <row r="188" spans="1:19" x14ac:dyDescent="0.3">
      <c r="A188">
        <f t="shared" si="14"/>
        <v>187</v>
      </c>
      <c r="B188" t="s">
        <v>3120</v>
      </c>
      <c r="C188" t="str">
        <f t="shared" si="10"/>
        <v>brassica_g_7_VegetableESA7</v>
      </c>
      <c r="D188">
        <v>81.400000000000006</v>
      </c>
      <c r="E188">
        <v>80.099999999999994</v>
      </c>
      <c r="F188">
        <v>8.06</v>
      </c>
      <c r="G188">
        <v>4.91</v>
      </c>
      <c r="H188">
        <v>77.400000000000006</v>
      </c>
      <c r="I188">
        <v>65.099999999999994</v>
      </c>
      <c r="J188">
        <v>38.9</v>
      </c>
      <c r="K188">
        <v>28.1</v>
      </c>
      <c r="L188">
        <v>27.9</v>
      </c>
      <c r="M188">
        <v>27.4</v>
      </c>
      <c r="N188">
        <f>VLOOKUP(C188,'Original PWC Results'!C:E,3,FALSE)</f>
        <v>170</v>
      </c>
      <c r="O188">
        <f t="shared" si="11"/>
        <v>0.47117647058823525</v>
      </c>
      <c r="R188">
        <f t="shared" si="12"/>
        <v>12</v>
      </c>
      <c r="S188">
        <f t="shared" si="13"/>
        <v>19</v>
      </c>
    </row>
    <row r="189" spans="1:19" x14ac:dyDescent="0.3">
      <c r="A189">
        <f t="shared" si="14"/>
        <v>188</v>
      </c>
      <c r="B189" t="s">
        <v>3121</v>
      </c>
      <c r="C189" t="str">
        <f t="shared" si="10"/>
        <v>brassica_g_7_VegetableESA8</v>
      </c>
      <c r="D189">
        <v>84.4</v>
      </c>
      <c r="E189">
        <v>82.1</v>
      </c>
      <c r="F189">
        <v>7.02</v>
      </c>
      <c r="G189">
        <v>4.4400000000000004</v>
      </c>
      <c r="H189">
        <v>79.5</v>
      </c>
      <c r="I189">
        <v>61</v>
      </c>
      <c r="J189">
        <v>35.799999999999997</v>
      </c>
      <c r="K189">
        <v>26</v>
      </c>
      <c r="L189">
        <v>21.9</v>
      </c>
      <c r="M189">
        <v>21.4</v>
      </c>
      <c r="N189">
        <f>VLOOKUP(C189,'Original PWC Results'!C:E,3,FALSE)</f>
        <v>82.1</v>
      </c>
      <c r="O189">
        <f t="shared" si="11"/>
        <v>1</v>
      </c>
      <c r="R189">
        <f t="shared" si="12"/>
        <v>12</v>
      </c>
      <c r="S189">
        <f t="shared" si="13"/>
        <v>19</v>
      </c>
    </row>
    <row r="190" spans="1:19" x14ac:dyDescent="0.3">
      <c r="A190">
        <f t="shared" si="14"/>
        <v>189</v>
      </c>
      <c r="B190" t="s">
        <v>3122</v>
      </c>
      <c r="C190" t="str">
        <f t="shared" si="10"/>
        <v>brassica_g_7_VegetableESA9</v>
      </c>
      <c r="D190">
        <v>36.799999999999997</v>
      </c>
      <c r="E190">
        <v>36.200000000000003</v>
      </c>
      <c r="F190">
        <v>4.6500000000000004</v>
      </c>
      <c r="G190">
        <v>3.59</v>
      </c>
      <c r="H190">
        <v>34.6</v>
      </c>
      <c r="I190">
        <v>28.5</v>
      </c>
      <c r="J190">
        <v>18</v>
      </c>
      <c r="K190">
        <v>13.7</v>
      </c>
      <c r="L190">
        <v>11.5</v>
      </c>
      <c r="M190">
        <v>11.3</v>
      </c>
      <c r="N190">
        <f>VLOOKUP(C190,'Original PWC Results'!C:E,3,FALSE)</f>
        <v>80.2</v>
      </c>
      <c r="O190">
        <f t="shared" si="11"/>
        <v>0.45137157107231923</v>
      </c>
      <c r="R190">
        <f t="shared" si="12"/>
        <v>12</v>
      </c>
      <c r="S190">
        <f t="shared" si="13"/>
        <v>19</v>
      </c>
    </row>
    <row r="191" spans="1:19" x14ac:dyDescent="0.3">
      <c r="A191">
        <f t="shared" si="14"/>
        <v>190</v>
      </c>
      <c r="B191" t="s">
        <v>3123</v>
      </c>
      <c r="C191" t="str">
        <f t="shared" si="10"/>
        <v>brassica_g_7_VegetableESA10a</v>
      </c>
      <c r="D191">
        <v>43.5</v>
      </c>
      <c r="E191">
        <v>42.5</v>
      </c>
      <c r="F191">
        <v>4.3</v>
      </c>
      <c r="G191">
        <v>2.95</v>
      </c>
      <c r="H191">
        <v>40.1</v>
      </c>
      <c r="I191">
        <v>29.8</v>
      </c>
      <c r="J191">
        <v>19.100000000000001</v>
      </c>
      <c r="K191">
        <v>14.6</v>
      </c>
      <c r="L191">
        <v>11.9</v>
      </c>
      <c r="M191">
        <v>11.7</v>
      </c>
      <c r="N191">
        <f>VLOOKUP(C191,'Original PWC Results'!C:E,3,FALSE)</f>
        <v>122</v>
      </c>
      <c r="O191">
        <f t="shared" si="11"/>
        <v>0.34836065573770492</v>
      </c>
      <c r="R191">
        <f t="shared" si="12"/>
        <v>12</v>
      </c>
      <c r="S191">
        <f t="shared" si="13"/>
        <v>19</v>
      </c>
    </row>
    <row r="192" spans="1:19" x14ac:dyDescent="0.3">
      <c r="A192">
        <f t="shared" si="14"/>
        <v>191</v>
      </c>
      <c r="B192" t="s">
        <v>3124</v>
      </c>
      <c r="C192" t="str">
        <f t="shared" si="10"/>
        <v>brassica_g_7_VegetableESA10b</v>
      </c>
      <c r="D192">
        <v>29.6</v>
      </c>
      <c r="E192">
        <v>29.3</v>
      </c>
      <c r="F192">
        <v>4.5599999999999996</v>
      </c>
      <c r="G192">
        <v>3.92</v>
      </c>
      <c r="H192">
        <v>28.4</v>
      </c>
      <c r="I192">
        <v>24.8</v>
      </c>
      <c r="J192">
        <v>18.2</v>
      </c>
      <c r="K192">
        <v>14.5</v>
      </c>
      <c r="L192">
        <v>11.4</v>
      </c>
      <c r="M192">
        <v>11.3</v>
      </c>
      <c r="N192">
        <f>VLOOKUP(C192,'Original PWC Results'!C:E,3,FALSE)</f>
        <v>63.1</v>
      </c>
      <c r="O192">
        <f t="shared" si="11"/>
        <v>0.46434231378763868</v>
      </c>
      <c r="R192">
        <f t="shared" si="12"/>
        <v>12</v>
      </c>
      <c r="S192">
        <f t="shared" si="13"/>
        <v>19</v>
      </c>
    </row>
    <row r="193" spans="1:19" x14ac:dyDescent="0.3">
      <c r="A193">
        <f t="shared" si="14"/>
        <v>192</v>
      </c>
      <c r="B193" t="s">
        <v>3125</v>
      </c>
      <c r="C193" t="str">
        <f t="shared" si="10"/>
        <v>brassica_g_7_VegetableESA11a</v>
      </c>
      <c r="D193">
        <v>99.2</v>
      </c>
      <c r="E193">
        <v>97.3</v>
      </c>
      <c r="F193">
        <v>9.32</v>
      </c>
      <c r="G193">
        <v>4.79</v>
      </c>
      <c r="H193">
        <v>91.9</v>
      </c>
      <c r="I193">
        <v>75.400000000000006</v>
      </c>
      <c r="J193">
        <v>46.7</v>
      </c>
      <c r="K193">
        <v>34.5</v>
      </c>
      <c r="L193">
        <v>29.1</v>
      </c>
      <c r="M193">
        <v>28.7</v>
      </c>
      <c r="N193">
        <f>VLOOKUP(C193,'Original PWC Results'!C:E,3,FALSE)</f>
        <v>198</v>
      </c>
      <c r="O193">
        <f t="shared" si="11"/>
        <v>0.49141414141414141</v>
      </c>
      <c r="R193">
        <f t="shared" si="12"/>
        <v>12</v>
      </c>
      <c r="S193">
        <f t="shared" si="13"/>
        <v>19</v>
      </c>
    </row>
    <row r="194" spans="1:19" x14ac:dyDescent="0.3">
      <c r="A194">
        <f t="shared" si="14"/>
        <v>193</v>
      </c>
      <c r="B194" t="s">
        <v>3126</v>
      </c>
      <c r="C194" t="str">
        <f t="shared" ref="C194:C257" si="15">LEFT(B194,R194-1)&amp;RIGHT(B194,LEN(B194)-S194)</f>
        <v>brassica_g_7_VegetableESA11b</v>
      </c>
      <c r="D194">
        <v>93.8</v>
      </c>
      <c r="E194">
        <v>92</v>
      </c>
      <c r="F194">
        <v>9.52</v>
      </c>
      <c r="G194">
        <v>4.2699999999999996</v>
      </c>
      <c r="H194">
        <v>86.8</v>
      </c>
      <c r="I194">
        <v>72.900000000000006</v>
      </c>
      <c r="J194">
        <v>48.2</v>
      </c>
      <c r="K194">
        <v>34.799999999999997</v>
      </c>
      <c r="L194">
        <v>29.6</v>
      </c>
      <c r="M194">
        <v>29</v>
      </c>
      <c r="N194">
        <f>VLOOKUP(C194,'Original PWC Results'!C:E,3,FALSE)</f>
        <v>186</v>
      </c>
      <c r="O194">
        <f t="shared" si="11"/>
        <v>0.4946236559139785</v>
      </c>
      <c r="R194">
        <f t="shared" si="12"/>
        <v>12</v>
      </c>
      <c r="S194">
        <f t="shared" si="13"/>
        <v>19</v>
      </c>
    </row>
    <row r="195" spans="1:19" x14ac:dyDescent="0.3">
      <c r="A195">
        <f t="shared" si="14"/>
        <v>194</v>
      </c>
      <c r="B195" t="s">
        <v>3127</v>
      </c>
      <c r="C195" t="str">
        <f t="shared" si="15"/>
        <v>brassica_g_7_VegetableESA12a</v>
      </c>
      <c r="D195">
        <v>109</v>
      </c>
      <c r="E195">
        <v>107</v>
      </c>
      <c r="F195">
        <v>8.01</v>
      </c>
      <c r="G195">
        <v>4.26</v>
      </c>
      <c r="H195">
        <v>100</v>
      </c>
      <c r="I195">
        <v>69.400000000000006</v>
      </c>
      <c r="J195">
        <v>41.7</v>
      </c>
      <c r="K195">
        <v>30.7</v>
      </c>
      <c r="L195">
        <v>27.5</v>
      </c>
      <c r="M195">
        <v>26.9</v>
      </c>
      <c r="N195">
        <f>VLOOKUP(C195,'Original PWC Results'!C:E,3,FALSE)</f>
        <v>214</v>
      </c>
      <c r="O195">
        <f t="shared" ref="O195:O258" si="16">E195/N195</f>
        <v>0.5</v>
      </c>
      <c r="R195">
        <f t="shared" ref="R195:R258" si="17">SEARCH("run",B195)</f>
        <v>12</v>
      </c>
      <c r="S195">
        <f t="shared" ref="S195:S258" si="18">SEARCH("_",B195,SEARCH("_",B195,R195+1)+1)</f>
        <v>19</v>
      </c>
    </row>
    <row r="196" spans="1:19" x14ac:dyDescent="0.3">
      <c r="A196">
        <f t="shared" ref="A196:A259" si="19">A195+1</f>
        <v>195</v>
      </c>
      <c r="B196" t="s">
        <v>3128</v>
      </c>
      <c r="C196" t="str">
        <f t="shared" si="15"/>
        <v>brassica_g_7_VegetableESA12b</v>
      </c>
      <c r="D196">
        <v>60.6</v>
      </c>
      <c r="E196">
        <v>59.2</v>
      </c>
      <c r="F196">
        <v>6.06</v>
      </c>
      <c r="G196">
        <v>3.67</v>
      </c>
      <c r="H196">
        <v>55.2</v>
      </c>
      <c r="I196">
        <v>44</v>
      </c>
      <c r="J196">
        <v>31.1</v>
      </c>
      <c r="K196">
        <v>23</v>
      </c>
      <c r="L196">
        <v>19.5</v>
      </c>
      <c r="M196">
        <v>19.100000000000001</v>
      </c>
      <c r="N196">
        <f>VLOOKUP(C196,'Original PWC Results'!C:E,3,FALSE)</f>
        <v>115</v>
      </c>
      <c r="O196">
        <f t="shared" si="16"/>
        <v>0.51478260869565218</v>
      </c>
      <c r="R196">
        <f t="shared" si="17"/>
        <v>12</v>
      </c>
      <c r="S196">
        <f t="shared" si="18"/>
        <v>19</v>
      </c>
    </row>
    <row r="197" spans="1:19" x14ac:dyDescent="0.3">
      <c r="A197">
        <f t="shared" si="19"/>
        <v>196</v>
      </c>
      <c r="B197" t="s">
        <v>3129</v>
      </c>
      <c r="C197" t="str">
        <f t="shared" si="15"/>
        <v>brassica_g_7_VegetableESA13</v>
      </c>
      <c r="D197">
        <v>71.900000000000006</v>
      </c>
      <c r="E197">
        <v>70.400000000000006</v>
      </c>
      <c r="F197">
        <v>7.23</v>
      </c>
      <c r="G197">
        <v>3.38</v>
      </c>
      <c r="H197">
        <v>67.400000000000006</v>
      </c>
      <c r="I197">
        <v>50.6</v>
      </c>
      <c r="J197">
        <v>31.7</v>
      </c>
      <c r="K197">
        <v>25.1</v>
      </c>
      <c r="L197">
        <v>19.399999999999999</v>
      </c>
      <c r="M197">
        <v>19.3</v>
      </c>
      <c r="N197">
        <f>VLOOKUP(C197,'Original PWC Results'!C:E,3,FALSE)</f>
        <v>146</v>
      </c>
      <c r="O197">
        <f t="shared" si="16"/>
        <v>0.48219178082191783</v>
      </c>
      <c r="R197">
        <f t="shared" si="17"/>
        <v>12</v>
      </c>
      <c r="S197">
        <f t="shared" si="18"/>
        <v>19</v>
      </c>
    </row>
    <row r="198" spans="1:19" x14ac:dyDescent="0.3">
      <c r="A198">
        <f t="shared" si="19"/>
        <v>197</v>
      </c>
      <c r="B198" t="s">
        <v>3130</v>
      </c>
      <c r="C198" t="str">
        <f t="shared" si="15"/>
        <v>brassica_g_7_VegetableESA14</v>
      </c>
      <c r="D198">
        <v>47.6</v>
      </c>
      <c r="E198">
        <v>47.1</v>
      </c>
      <c r="F198">
        <v>7.37</v>
      </c>
      <c r="G198">
        <v>5.04</v>
      </c>
      <c r="H198">
        <v>45.7</v>
      </c>
      <c r="I198">
        <v>38.6</v>
      </c>
      <c r="J198">
        <v>28</v>
      </c>
      <c r="K198">
        <v>22.7</v>
      </c>
      <c r="L198">
        <v>18.3</v>
      </c>
      <c r="M198">
        <v>18.100000000000001</v>
      </c>
      <c r="N198">
        <f>VLOOKUP(C198,'Original PWC Results'!C:E,3,FALSE)</f>
        <v>83.3</v>
      </c>
      <c r="O198">
        <f t="shared" si="16"/>
        <v>0.56542617046818733</v>
      </c>
      <c r="R198">
        <f t="shared" si="17"/>
        <v>12</v>
      </c>
      <c r="S198">
        <f t="shared" si="18"/>
        <v>19</v>
      </c>
    </row>
    <row r="199" spans="1:19" x14ac:dyDescent="0.3">
      <c r="A199">
        <f t="shared" si="19"/>
        <v>198</v>
      </c>
      <c r="B199" t="s">
        <v>3131</v>
      </c>
      <c r="C199" t="str">
        <f t="shared" si="15"/>
        <v>brassica_g_7_VegetableESA15a</v>
      </c>
      <c r="D199">
        <v>117</v>
      </c>
      <c r="E199">
        <v>115</v>
      </c>
      <c r="F199">
        <v>17.100000000000001</v>
      </c>
      <c r="G199">
        <v>6.94</v>
      </c>
      <c r="H199">
        <v>113</v>
      </c>
      <c r="I199">
        <v>93.8</v>
      </c>
      <c r="J199">
        <v>64</v>
      </c>
      <c r="K199">
        <v>49</v>
      </c>
      <c r="L199">
        <v>41.5</v>
      </c>
      <c r="M199">
        <v>41.1</v>
      </c>
      <c r="N199">
        <f>VLOOKUP(C199,'Original PWC Results'!C:E,3,FALSE)</f>
        <v>266</v>
      </c>
      <c r="O199">
        <f t="shared" si="16"/>
        <v>0.43233082706766918</v>
      </c>
      <c r="R199">
        <f t="shared" si="17"/>
        <v>12</v>
      </c>
      <c r="S199">
        <f t="shared" si="18"/>
        <v>19</v>
      </c>
    </row>
    <row r="200" spans="1:19" x14ac:dyDescent="0.3">
      <c r="A200">
        <f t="shared" si="19"/>
        <v>199</v>
      </c>
      <c r="B200" t="s">
        <v>3132</v>
      </c>
      <c r="C200" t="str">
        <f t="shared" si="15"/>
        <v>brassica_g_7_VegetableESA15b</v>
      </c>
      <c r="D200">
        <v>78.5</v>
      </c>
      <c r="E200">
        <v>75</v>
      </c>
      <c r="F200">
        <v>4.5199999999999996</v>
      </c>
      <c r="G200">
        <v>2.0499999999999998</v>
      </c>
      <c r="H200">
        <v>65.900000000000006</v>
      </c>
      <c r="I200">
        <v>39.1</v>
      </c>
      <c r="J200">
        <v>20.9</v>
      </c>
      <c r="K200">
        <v>15.8</v>
      </c>
      <c r="L200">
        <v>13.3</v>
      </c>
      <c r="M200">
        <v>12.9</v>
      </c>
      <c r="N200">
        <f>VLOOKUP(C200,'Original PWC Results'!C:E,3,FALSE)</f>
        <v>170</v>
      </c>
      <c r="O200">
        <f t="shared" si="16"/>
        <v>0.44117647058823528</v>
      </c>
      <c r="R200">
        <f t="shared" si="17"/>
        <v>12</v>
      </c>
      <c r="S200">
        <f t="shared" si="18"/>
        <v>19</v>
      </c>
    </row>
    <row r="201" spans="1:19" x14ac:dyDescent="0.3">
      <c r="A201">
        <f t="shared" si="19"/>
        <v>200</v>
      </c>
      <c r="B201" t="s">
        <v>3133</v>
      </c>
      <c r="C201" t="str">
        <f t="shared" si="15"/>
        <v>brassica_g_7_VegetableESA16a</v>
      </c>
      <c r="D201">
        <v>37.1</v>
      </c>
      <c r="E201">
        <v>36.700000000000003</v>
      </c>
      <c r="F201">
        <v>5.48</v>
      </c>
      <c r="G201">
        <v>4.0999999999999996</v>
      </c>
      <c r="H201">
        <v>35.700000000000003</v>
      </c>
      <c r="I201">
        <v>32.1</v>
      </c>
      <c r="J201">
        <v>23.4</v>
      </c>
      <c r="K201">
        <v>18.899999999999999</v>
      </c>
      <c r="L201">
        <v>14.8</v>
      </c>
      <c r="M201">
        <v>14.6</v>
      </c>
      <c r="N201">
        <f>VLOOKUP(C201,'Original PWC Results'!C:E,3,FALSE)</f>
        <v>75.7</v>
      </c>
      <c r="O201">
        <f t="shared" si="16"/>
        <v>0.4848084544253633</v>
      </c>
      <c r="R201">
        <f t="shared" si="17"/>
        <v>12</v>
      </c>
      <c r="S201">
        <f t="shared" si="18"/>
        <v>19</v>
      </c>
    </row>
    <row r="202" spans="1:19" x14ac:dyDescent="0.3">
      <c r="A202">
        <f t="shared" si="19"/>
        <v>201</v>
      </c>
      <c r="B202" t="s">
        <v>3134</v>
      </c>
      <c r="C202" t="str">
        <f t="shared" si="15"/>
        <v>brassica_g_7_VegetableESA16b</v>
      </c>
      <c r="D202">
        <v>26.1</v>
      </c>
      <c r="E202">
        <v>25.9</v>
      </c>
      <c r="F202">
        <v>4.49</v>
      </c>
      <c r="G202">
        <v>4.12</v>
      </c>
      <c r="H202">
        <v>25.3</v>
      </c>
      <c r="I202">
        <v>22.3</v>
      </c>
      <c r="J202">
        <v>18</v>
      </c>
      <c r="K202">
        <v>14.8</v>
      </c>
      <c r="L202">
        <v>11.3</v>
      </c>
      <c r="M202">
        <v>11.2</v>
      </c>
      <c r="N202">
        <f>VLOOKUP(C202,'Original PWC Results'!C:E,3,FALSE)</f>
        <v>32.5</v>
      </c>
      <c r="O202">
        <f t="shared" si="16"/>
        <v>0.79692307692307685</v>
      </c>
      <c r="R202">
        <f t="shared" si="17"/>
        <v>12</v>
      </c>
      <c r="S202">
        <f t="shared" si="18"/>
        <v>19</v>
      </c>
    </row>
    <row r="203" spans="1:19" x14ac:dyDescent="0.3">
      <c r="A203">
        <f t="shared" si="19"/>
        <v>202</v>
      </c>
      <c r="B203" t="s">
        <v>3135</v>
      </c>
      <c r="C203" t="str">
        <f t="shared" si="15"/>
        <v>brassica_g_7_VegetableESA17a</v>
      </c>
      <c r="D203">
        <v>89.9</v>
      </c>
      <c r="E203">
        <v>89.1</v>
      </c>
      <c r="F203">
        <v>16.5</v>
      </c>
      <c r="G203">
        <v>9.8800000000000008</v>
      </c>
      <c r="H203">
        <v>86.7</v>
      </c>
      <c r="I203">
        <v>75.5</v>
      </c>
      <c r="J203">
        <v>58.9</v>
      </c>
      <c r="K203">
        <v>49.4</v>
      </c>
      <c r="L203">
        <v>37.700000000000003</v>
      </c>
      <c r="M203">
        <v>37.4</v>
      </c>
      <c r="N203">
        <f>VLOOKUP(C203,'Original PWC Results'!C:E,3,FALSE)</f>
        <v>207</v>
      </c>
      <c r="O203">
        <f t="shared" si="16"/>
        <v>0.43043478260869561</v>
      </c>
      <c r="R203">
        <f t="shared" si="17"/>
        <v>12</v>
      </c>
      <c r="S203">
        <f t="shared" si="18"/>
        <v>19</v>
      </c>
    </row>
    <row r="204" spans="1:19" x14ac:dyDescent="0.3">
      <c r="A204">
        <f t="shared" si="19"/>
        <v>203</v>
      </c>
      <c r="B204" t="s">
        <v>3136</v>
      </c>
      <c r="C204" t="str">
        <f t="shared" si="15"/>
        <v>brassica_g_7_VegetableESA17b</v>
      </c>
      <c r="D204">
        <v>38</v>
      </c>
      <c r="E204">
        <v>37.6</v>
      </c>
      <c r="F204">
        <v>5.32</v>
      </c>
      <c r="G204">
        <v>4.25</v>
      </c>
      <c r="H204">
        <v>36.4</v>
      </c>
      <c r="I204">
        <v>30.9</v>
      </c>
      <c r="J204">
        <v>22.1</v>
      </c>
      <c r="K204">
        <v>17.600000000000001</v>
      </c>
      <c r="L204">
        <v>13.9</v>
      </c>
      <c r="M204">
        <v>13.8</v>
      </c>
      <c r="N204">
        <f>VLOOKUP(C204,'Original PWC Results'!C:E,3,FALSE)</f>
        <v>67.2</v>
      </c>
      <c r="O204">
        <f t="shared" si="16"/>
        <v>0.55952380952380953</v>
      </c>
      <c r="R204">
        <f t="shared" si="17"/>
        <v>12</v>
      </c>
      <c r="S204">
        <f t="shared" si="18"/>
        <v>19</v>
      </c>
    </row>
    <row r="205" spans="1:19" x14ac:dyDescent="0.3">
      <c r="A205">
        <f t="shared" si="19"/>
        <v>204</v>
      </c>
      <c r="B205" t="s">
        <v>3137</v>
      </c>
      <c r="C205" t="str">
        <f t="shared" si="15"/>
        <v>brassica_g_7_VegetableESA18a</v>
      </c>
      <c r="D205">
        <v>31.8</v>
      </c>
      <c r="E205">
        <v>31.5</v>
      </c>
      <c r="F205">
        <v>6.24</v>
      </c>
      <c r="G205">
        <v>4.1900000000000004</v>
      </c>
      <c r="H205">
        <v>30.4</v>
      </c>
      <c r="I205">
        <v>26.8</v>
      </c>
      <c r="J205">
        <v>20.5</v>
      </c>
      <c r="K205">
        <v>17.100000000000001</v>
      </c>
      <c r="L205">
        <v>13</v>
      </c>
      <c r="M205">
        <v>12.9</v>
      </c>
      <c r="N205">
        <f>VLOOKUP(C205,'Original PWC Results'!C:E,3,FALSE)</f>
        <v>72.400000000000006</v>
      </c>
      <c r="O205">
        <f t="shared" si="16"/>
        <v>0.43508287292817677</v>
      </c>
      <c r="R205">
        <f t="shared" si="17"/>
        <v>12</v>
      </c>
      <c r="S205">
        <f t="shared" si="18"/>
        <v>19</v>
      </c>
    </row>
    <row r="206" spans="1:19" x14ac:dyDescent="0.3">
      <c r="A206">
        <f t="shared" si="19"/>
        <v>205</v>
      </c>
      <c r="B206" t="s">
        <v>3138</v>
      </c>
      <c r="C206" t="str">
        <f t="shared" si="15"/>
        <v>brassica_g_7_VegetableESA18b</v>
      </c>
      <c r="D206">
        <v>31</v>
      </c>
      <c r="E206">
        <v>30.5</v>
      </c>
      <c r="F206">
        <v>4.6900000000000004</v>
      </c>
      <c r="G206">
        <v>3.74</v>
      </c>
      <c r="H206">
        <v>29.2</v>
      </c>
      <c r="I206">
        <v>26</v>
      </c>
      <c r="J206">
        <v>20.3</v>
      </c>
      <c r="K206">
        <v>15.8</v>
      </c>
      <c r="L206">
        <v>11.9</v>
      </c>
      <c r="M206">
        <v>11.8</v>
      </c>
      <c r="N206">
        <f>VLOOKUP(C206,'Original PWC Results'!C:E,3,FALSE)</f>
        <v>77.900000000000006</v>
      </c>
      <c r="O206">
        <f t="shared" si="16"/>
        <v>0.39152759948652116</v>
      </c>
      <c r="R206">
        <f t="shared" si="17"/>
        <v>12</v>
      </c>
      <c r="S206">
        <f t="shared" si="18"/>
        <v>19</v>
      </c>
    </row>
    <row r="207" spans="1:19" x14ac:dyDescent="0.3">
      <c r="A207">
        <f t="shared" si="19"/>
        <v>206</v>
      </c>
      <c r="B207" t="s">
        <v>3139</v>
      </c>
      <c r="C207" t="str">
        <f t="shared" si="15"/>
        <v>brassica_g_7_VegetableESA19a</v>
      </c>
      <c r="D207">
        <v>38.1</v>
      </c>
      <c r="E207">
        <v>37.5</v>
      </c>
      <c r="F207">
        <v>7.73</v>
      </c>
      <c r="G207">
        <v>5.81</v>
      </c>
      <c r="H207">
        <v>35.799999999999997</v>
      </c>
      <c r="I207">
        <v>28.5</v>
      </c>
      <c r="J207">
        <v>21.1</v>
      </c>
      <c r="K207">
        <v>17.8</v>
      </c>
      <c r="L207">
        <v>13.6</v>
      </c>
      <c r="M207">
        <v>13.5</v>
      </c>
      <c r="N207">
        <f>VLOOKUP(C207,'Original PWC Results'!C:E,3,FALSE)</f>
        <v>81.099999999999994</v>
      </c>
      <c r="O207">
        <f t="shared" si="16"/>
        <v>0.46239210850801482</v>
      </c>
      <c r="R207">
        <f t="shared" si="17"/>
        <v>12</v>
      </c>
      <c r="S207">
        <f t="shared" si="18"/>
        <v>19</v>
      </c>
    </row>
    <row r="208" spans="1:19" x14ac:dyDescent="0.3">
      <c r="A208">
        <f t="shared" si="19"/>
        <v>207</v>
      </c>
      <c r="B208" t="s">
        <v>3140</v>
      </c>
      <c r="C208" t="str">
        <f t="shared" si="15"/>
        <v>brassica_g_7_VegetableESA19b</v>
      </c>
      <c r="D208">
        <v>46.9</v>
      </c>
      <c r="E208">
        <v>46.2</v>
      </c>
      <c r="F208">
        <v>12.6</v>
      </c>
      <c r="G208">
        <v>9.17</v>
      </c>
      <c r="H208">
        <v>44.4</v>
      </c>
      <c r="I208">
        <v>37.4</v>
      </c>
      <c r="J208">
        <v>28.9</v>
      </c>
      <c r="K208">
        <v>25.2</v>
      </c>
      <c r="L208">
        <v>19.399999999999999</v>
      </c>
      <c r="M208">
        <v>19.3</v>
      </c>
      <c r="N208">
        <f>VLOOKUP(C208,'Original PWC Results'!C:E,3,FALSE)</f>
        <v>111</v>
      </c>
      <c r="O208">
        <f t="shared" si="16"/>
        <v>0.41621621621621624</v>
      </c>
      <c r="R208">
        <f t="shared" si="17"/>
        <v>12</v>
      </c>
      <c r="S208">
        <f t="shared" si="18"/>
        <v>19</v>
      </c>
    </row>
    <row r="209" spans="1:19" x14ac:dyDescent="0.3">
      <c r="A209">
        <f t="shared" si="19"/>
        <v>208</v>
      </c>
      <c r="B209" t="s">
        <v>3141</v>
      </c>
      <c r="C209" t="str">
        <f t="shared" si="15"/>
        <v>brassica_g_7_VegetableESA20a</v>
      </c>
      <c r="D209">
        <v>135</v>
      </c>
      <c r="E209">
        <v>132</v>
      </c>
      <c r="F209">
        <v>11.9</v>
      </c>
      <c r="G209">
        <v>5.04</v>
      </c>
      <c r="H209">
        <v>127</v>
      </c>
      <c r="I209">
        <v>102</v>
      </c>
      <c r="J209">
        <v>62.7</v>
      </c>
      <c r="K209">
        <v>45.4</v>
      </c>
      <c r="L209">
        <v>36.6</v>
      </c>
      <c r="M209">
        <v>36</v>
      </c>
      <c r="N209">
        <f>VLOOKUP(C209,'Original PWC Results'!C:E,3,FALSE)</f>
        <v>331</v>
      </c>
      <c r="O209">
        <f t="shared" si="16"/>
        <v>0.3987915407854985</v>
      </c>
      <c r="R209">
        <f t="shared" si="17"/>
        <v>12</v>
      </c>
      <c r="S209">
        <f t="shared" si="18"/>
        <v>19</v>
      </c>
    </row>
    <row r="210" spans="1:19" x14ac:dyDescent="0.3">
      <c r="A210">
        <f t="shared" si="19"/>
        <v>209</v>
      </c>
      <c r="B210" t="s">
        <v>3142</v>
      </c>
      <c r="C210" t="str">
        <f t="shared" si="15"/>
        <v>brassica_g_7_VegetableESA20b</v>
      </c>
      <c r="D210">
        <v>123</v>
      </c>
      <c r="E210">
        <v>121</v>
      </c>
      <c r="F210">
        <v>10.1</v>
      </c>
      <c r="G210">
        <v>4.25</v>
      </c>
      <c r="H210">
        <v>114</v>
      </c>
      <c r="I210">
        <v>90.1</v>
      </c>
      <c r="J210">
        <v>51.8</v>
      </c>
      <c r="K210">
        <v>37.799999999999997</v>
      </c>
      <c r="L210">
        <v>30.7</v>
      </c>
      <c r="M210">
        <v>30.3</v>
      </c>
      <c r="N210">
        <f>VLOOKUP(C210,'Original PWC Results'!C:E,3,FALSE)</f>
        <v>284</v>
      </c>
      <c r="O210">
        <f t="shared" si="16"/>
        <v>0.426056338028169</v>
      </c>
      <c r="R210">
        <f t="shared" si="17"/>
        <v>12</v>
      </c>
      <c r="S210">
        <f t="shared" si="18"/>
        <v>19</v>
      </c>
    </row>
    <row r="211" spans="1:19" x14ac:dyDescent="0.3">
      <c r="A211">
        <f t="shared" si="19"/>
        <v>210</v>
      </c>
      <c r="B211" t="s">
        <v>3143</v>
      </c>
      <c r="C211" t="str">
        <f t="shared" si="15"/>
        <v>brassica_g_7_VegetableESA21</v>
      </c>
      <c r="D211">
        <v>69.2</v>
      </c>
      <c r="E211">
        <v>67.5</v>
      </c>
      <c r="F211">
        <v>5.01</v>
      </c>
      <c r="G211">
        <v>2.35</v>
      </c>
      <c r="H211">
        <v>63.9</v>
      </c>
      <c r="I211">
        <v>45.1</v>
      </c>
      <c r="J211">
        <v>25.8</v>
      </c>
      <c r="K211">
        <v>19.2</v>
      </c>
      <c r="L211">
        <v>15.9</v>
      </c>
      <c r="M211">
        <v>15.6</v>
      </c>
      <c r="N211">
        <f>VLOOKUP(C211,'Original PWC Results'!C:E,3,FALSE)</f>
        <v>210</v>
      </c>
      <c r="O211">
        <f t="shared" si="16"/>
        <v>0.32142857142857145</v>
      </c>
      <c r="R211">
        <f t="shared" si="17"/>
        <v>12</v>
      </c>
      <c r="S211">
        <f t="shared" si="18"/>
        <v>19</v>
      </c>
    </row>
    <row r="212" spans="1:19" x14ac:dyDescent="0.3">
      <c r="A212">
        <f t="shared" si="19"/>
        <v>211</v>
      </c>
      <c r="B212" t="s">
        <v>3144</v>
      </c>
      <c r="C212" t="str">
        <f t="shared" si="15"/>
        <v>brassica_g_4_VegetableESA1</v>
      </c>
      <c r="D212">
        <v>199</v>
      </c>
      <c r="E212">
        <v>130</v>
      </c>
      <c r="F212">
        <v>10.3</v>
      </c>
      <c r="G212">
        <v>4.75</v>
      </c>
      <c r="H212">
        <v>93.7</v>
      </c>
      <c r="I212">
        <v>73.2</v>
      </c>
      <c r="J212">
        <v>46.9</v>
      </c>
      <c r="K212">
        <v>35.9</v>
      </c>
      <c r="L212">
        <v>50.6</v>
      </c>
      <c r="M212">
        <v>50.1</v>
      </c>
      <c r="N212">
        <f>VLOOKUP(C212,'Original PWC Results'!C:E,3,FALSE)</f>
        <v>254</v>
      </c>
      <c r="O212">
        <f t="shared" si="16"/>
        <v>0.51181102362204722</v>
      </c>
      <c r="R212">
        <f t="shared" si="17"/>
        <v>12</v>
      </c>
      <c r="S212">
        <f t="shared" si="18"/>
        <v>19</v>
      </c>
    </row>
    <row r="213" spans="1:19" x14ac:dyDescent="0.3">
      <c r="A213">
        <f t="shared" si="19"/>
        <v>212</v>
      </c>
      <c r="B213" t="s">
        <v>3145</v>
      </c>
      <c r="C213" t="str">
        <f t="shared" si="15"/>
        <v>brassica_g_4_VegetableESA2</v>
      </c>
      <c r="D213">
        <v>61.6</v>
      </c>
      <c r="E213">
        <v>52.5</v>
      </c>
      <c r="F213">
        <v>5.01</v>
      </c>
      <c r="G213">
        <v>2.68</v>
      </c>
      <c r="H213">
        <v>47.3</v>
      </c>
      <c r="I213">
        <v>37.4</v>
      </c>
      <c r="J213">
        <v>22.1</v>
      </c>
      <c r="K213">
        <v>17.5</v>
      </c>
      <c r="L213">
        <v>14.6</v>
      </c>
      <c r="M213">
        <v>14.4</v>
      </c>
      <c r="N213">
        <f>VLOOKUP(C213,'Original PWC Results'!C:E,3,FALSE)</f>
        <v>186</v>
      </c>
      <c r="O213">
        <f t="shared" si="16"/>
        <v>0.28225806451612906</v>
      </c>
      <c r="R213">
        <f t="shared" si="17"/>
        <v>12</v>
      </c>
      <c r="S213">
        <f t="shared" si="18"/>
        <v>19</v>
      </c>
    </row>
    <row r="214" spans="1:19" x14ac:dyDescent="0.3">
      <c r="A214">
        <f t="shared" si="19"/>
        <v>213</v>
      </c>
      <c r="B214" t="s">
        <v>3146</v>
      </c>
      <c r="C214" t="str">
        <f t="shared" si="15"/>
        <v>brassica_g_4_VegetableESA3</v>
      </c>
      <c r="D214">
        <v>194</v>
      </c>
      <c r="E214">
        <v>149</v>
      </c>
      <c r="F214">
        <v>16.2</v>
      </c>
      <c r="G214">
        <v>9.23</v>
      </c>
      <c r="H214">
        <v>123</v>
      </c>
      <c r="I214">
        <v>106</v>
      </c>
      <c r="J214">
        <v>76.900000000000006</v>
      </c>
      <c r="K214">
        <v>59.8</v>
      </c>
      <c r="L214">
        <v>50.6</v>
      </c>
      <c r="M214">
        <v>49.6</v>
      </c>
      <c r="N214">
        <f>VLOOKUP(C214,'Original PWC Results'!C:E,3,FALSE)</f>
        <v>239</v>
      </c>
      <c r="O214">
        <f t="shared" si="16"/>
        <v>0.62343096234309625</v>
      </c>
      <c r="R214">
        <f t="shared" si="17"/>
        <v>12</v>
      </c>
      <c r="S214">
        <f t="shared" si="18"/>
        <v>19</v>
      </c>
    </row>
    <row r="215" spans="1:19" x14ac:dyDescent="0.3">
      <c r="A215">
        <f t="shared" si="19"/>
        <v>214</v>
      </c>
      <c r="B215" t="s">
        <v>3147</v>
      </c>
      <c r="C215" t="str">
        <f t="shared" si="15"/>
        <v>brassica_g_4_VegetableESA4</v>
      </c>
      <c r="D215">
        <v>156</v>
      </c>
      <c r="E215">
        <v>132</v>
      </c>
      <c r="F215">
        <v>13.2</v>
      </c>
      <c r="G215">
        <v>7.56</v>
      </c>
      <c r="H215">
        <v>118</v>
      </c>
      <c r="I215">
        <v>88.4</v>
      </c>
      <c r="J215">
        <v>52</v>
      </c>
      <c r="K215">
        <v>39.5</v>
      </c>
      <c r="L215">
        <v>30.8</v>
      </c>
      <c r="M215">
        <v>30.4</v>
      </c>
      <c r="N215">
        <f>VLOOKUP(C215,'Original PWC Results'!C:E,3,FALSE)</f>
        <v>132</v>
      </c>
      <c r="O215">
        <f t="shared" si="16"/>
        <v>1</v>
      </c>
      <c r="R215">
        <f t="shared" si="17"/>
        <v>12</v>
      </c>
      <c r="S215">
        <f t="shared" si="18"/>
        <v>19</v>
      </c>
    </row>
    <row r="216" spans="1:19" x14ac:dyDescent="0.3">
      <c r="A216">
        <f t="shared" si="19"/>
        <v>215</v>
      </c>
      <c r="B216" t="s">
        <v>3148</v>
      </c>
      <c r="C216" t="str">
        <f t="shared" si="15"/>
        <v>brassica_g_4_VegetableESA5</v>
      </c>
      <c r="D216">
        <v>163</v>
      </c>
      <c r="E216">
        <v>130</v>
      </c>
      <c r="F216">
        <v>13.3</v>
      </c>
      <c r="G216">
        <v>6.7</v>
      </c>
      <c r="H216">
        <v>106</v>
      </c>
      <c r="I216">
        <v>86.4</v>
      </c>
      <c r="J216">
        <v>62.8</v>
      </c>
      <c r="K216">
        <v>48.4</v>
      </c>
      <c r="L216">
        <v>40.700000000000003</v>
      </c>
      <c r="M216">
        <v>40.200000000000003</v>
      </c>
      <c r="N216">
        <f>VLOOKUP(C216,'Original PWC Results'!C:E,3,FALSE)</f>
        <v>239</v>
      </c>
      <c r="O216">
        <f t="shared" si="16"/>
        <v>0.54393305439330542</v>
      </c>
      <c r="R216">
        <f t="shared" si="17"/>
        <v>12</v>
      </c>
      <c r="S216">
        <f t="shared" si="18"/>
        <v>19</v>
      </c>
    </row>
    <row r="217" spans="1:19" x14ac:dyDescent="0.3">
      <c r="A217">
        <f t="shared" si="19"/>
        <v>216</v>
      </c>
      <c r="B217" t="s">
        <v>3149</v>
      </c>
      <c r="C217" t="str">
        <f t="shared" si="15"/>
        <v>brassica_g_4_VegetableESA6</v>
      </c>
      <c r="D217">
        <v>158</v>
      </c>
      <c r="E217">
        <v>130</v>
      </c>
      <c r="F217">
        <v>10.4</v>
      </c>
      <c r="G217">
        <v>5.93</v>
      </c>
      <c r="H217">
        <v>107</v>
      </c>
      <c r="I217">
        <v>79.900000000000006</v>
      </c>
      <c r="J217">
        <v>52</v>
      </c>
      <c r="K217">
        <v>38.5</v>
      </c>
      <c r="L217">
        <v>33.4</v>
      </c>
      <c r="M217">
        <v>33</v>
      </c>
      <c r="N217">
        <f>VLOOKUP(C217,'Original PWC Results'!C:E,3,FALSE)</f>
        <v>254</v>
      </c>
      <c r="O217">
        <f t="shared" si="16"/>
        <v>0.51181102362204722</v>
      </c>
      <c r="R217">
        <f t="shared" si="17"/>
        <v>12</v>
      </c>
      <c r="S217">
        <f t="shared" si="18"/>
        <v>19</v>
      </c>
    </row>
    <row r="218" spans="1:19" x14ac:dyDescent="0.3">
      <c r="A218">
        <f t="shared" si="19"/>
        <v>217</v>
      </c>
      <c r="B218" t="s">
        <v>3150</v>
      </c>
      <c r="C218" t="str">
        <f t="shared" si="15"/>
        <v>brassica_g_4_VegetableESA7</v>
      </c>
      <c r="D218">
        <v>173</v>
      </c>
      <c r="E218">
        <v>141</v>
      </c>
      <c r="F218">
        <v>11.1</v>
      </c>
      <c r="G218">
        <v>6.19</v>
      </c>
      <c r="H218">
        <v>119</v>
      </c>
      <c r="I218">
        <v>92.5</v>
      </c>
      <c r="J218">
        <v>54.6</v>
      </c>
      <c r="K218">
        <v>39</v>
      </c>
      <c r="L218">
        <v>42.8</v>
      </c>
      <c r="M218">
        <v>41.9</v>
      </c>
      <c r="N218">
        <f>VLOOKUP(C218,'Original PWC Results'!C:E,3,FALSE)</f>
        <v>277</v>
      </c>
      <c r="O218">
        <f t="shared" si="16"/>
        <v>0.50902527075812276</v>
      </c>
      <c r="R218">
        <f t="shared" si="17"/>
        <v>12</v>
      </c>
      <c r="S218">
        <f t="shared" si="18"/>
        <v>19</v>
      </c>
    </row>
    <row r="219" spans="1:19" x14ac:dyDescent="0.3">
      <c r="A219">
        <f t="shared" si="19"/>
        <v>218</v>
      </c>
      <c r="B219" t="s">
        <v>3151</v>
      </c>
      <c r="C219" t="str">
        <f t="shared" si="15"/>
        <v>brassica_g_4_VegetableESA8</v>
      </c>
      <c r="D219">
        <v>167</v>
      </c>
      <c r="E219">
        <v>145</v>
      </c>
      <c r="F219">
        <v>9.27</v>
      </c>
      <c r="G219">
        <v>5.38</v>
      </c>
      <c r="H219">
        <v>123</v>
      </c>
      <c r="I219">
        <v>81.2</v>
      </c>
      <c r="J219">
        <v>49.9</v>
      </c>
      <c r="K219">
        <v>35.5</v>
      </c>
      <c r="L219">
        <v>29.9</v>
      </c>
      <c r="M219">
        <v>29.3</v>
      </c>
      <c r="N219">
        <f>VLOOKUP(C219,'Original PWC Results'!C:E,3,FALSE)</f>
        <v>145</v>
      </c>
      <c r="O219">
        <f t="shared" si="16"/>
        <v>1</v>
      </c>
      <c r="R219">
        <f t="shared" si="17"/>
        <v>12</v>
      </c>
      <c r="S219">
        <f t="shared" si="18"/>
        <v>19</v>
      </c>
    </row>
    <row r="220" spans="1:19" x14ac:dyDescent="0.3">
      <c r="A220">
        <f t="shared" si="19"/>
        <v>219</v>
      </c>
      <c r="B220" t="s">
        <v>3152</v>
      </c>
      <c r="C220" t="str">
        <f t="shared" si="15"/>
        <v>brassica_g_4_VegetableESA9</v>
      </c>
      <c r="D220">
        <v>54.5</v>
      </c>
      <c r="E220">
        <v>49.9</v>
      </c>
      <c r="F220">
        <v>5.81</v>
      </c>
      <c r="G220">
        <v>3.64</v>
      </c>
      <c r="H220">
        <v>44.8</v>
      </c>
      <c r="I220">
        <v>37.200000000000003</v>
      </c>
      <c r="J220">
        <v>22.1</v>
      </c>
      <c r="K220">
        <v>16.8</v>
      </c>
      <c r="L220">
        <v>14.3</v>
      </c>
      <c r="M220">
        <v>14.1</v>
      </c>
      <c r="N220">
        <f>VLOOKUP(C220,'Original PWC Results'!C:E,3,FALSE)</f>
        <v>135</v>
      </c>
      <c r="O220">
        <f t="shared" si="16"/>
        <v>0.36962962962962964</v>
      </c>
      <c r="R220">
        <f t="shared" si="17"/>
        <v>12</v>
      </c>
      <c r="S220">
        <f t="shared" si="18"/>
        <v>19</v>
      </c>
    </row>
    <row r="221" spans="1:19" x14ac:dyDescent="0.3">
      <c r="A221">
        <f t="shared" si="19"/>
        <v>220</v>
      </c>
      <c r="B221" t="s">
        <v>3153</v>
      </c>
      <c r="C221" t="str">
        <f t="shared" si="15"/>
        <v>brassica_g_4_VegetableESA10a</v>
      </c>
      <c r="D221">
        <v>66.099999999999994</v>
      </c>
      <c r="E221">
        <v>62.6</v>
      </c>
      <c r="F221">
        <v>5.5</v>
      </c>
      <c r="G221">
        <v>2.98</v>
      </c>
      <c r="H221">
        <v>58</v>
      </c>
      <c r="I221">
        <v>42.3</v>
      </c>
      <c r="J221">
        <v>25</v>
      </c>
      <c r="K221">
        <v>19</v>
      </c>
      <c r="L221">
        <v>15.9</v>
      </c>
      <c r="M221">
        <v>15.7</v>
      </c>
      <c r="N221">
        <f>VLOOKUP(C221,'Original PWC Results'!C:E,3,FALSE)</f>
        <v>177</v>
      </c>
      <c r="O221">
        <f t="shared" si="16"/>
        <v>0.35367231638418078</v>
      </c>
      <c r="R221">
        <f t="shared" si="17"/>
        <v>12</v>
      </c>
      <c r="S221">
        <f t="shared" si="18"/>
        <v>19</v>
      </c>
    </row>
    <row r="222" spans="1:19" x14ac:dyDescent="0.3">
      <c r="A222">
        <f t="shared" si="19"/>
        <v>221</v>
      </c>
      <c r="B222" t="s">
        <v>3154</v>
      </c>
      <c r="C222" t="str">
        <f t="shared" si="15"/>
        <v>brassica_g_4_VegetableESA10b</v>
      </c>
      <c r="D222">
        <v>30.5</v>
      </c>
      <c r="E222">
        <v>30.2</v>
      </c>
      <c r="F222">
        <v>4.41</v>
      </c>
      <c r="G222">
        <v>3.35</v>
      </c>
      <c r="H222">
        <v>29.2</v>
      </c>
      <c r="I222">
        <v>26.1</v>
      </c>
      <c r="J222">
        <v>18.7</v>
      </c>
      <c r="K222">
        <v>14.8</v>
      </c>
      <c r="L222">
        <v>11.9</v>
      </c>
      <c r="M222">
        <v>11.8</v>
      </c>
      <c r="N222">
        <f>VLOOKUP(C222,'Original PWC Results'!C:E,3,FALSE)</f>
        <v>99.3</v>
      </c>
      <c r="O222">
        <f t="shared" si="16"/>
        <v>0.30412890231621348</v>
      </c>
      <c r="R222">
        <f t="shared" si="17"/>
        <v>12</v>
      </c>
      <c r="S222">
        <f t="shared" si="18"/>
        <v>19</v>
      </c>
    </row>
    <row r="223" spans="1:19" x14ac:dyDescent="0.3">
      <c r="A223">
        <f t="shared" si="19"/>
        <v>222</v>
      </c>
      <c r="B223" t="s">
        <v>3155</v>
      </c>
      <c r="C223" t="str">
        <f t="shared" si="15"/>
        <v>brassica_g_4_VegetableESA11a</v>
      </c>
      <c r="D223">
        <v>169</v>
      </c>
      <c r="E223">
        <v>138</v>
      </c>
      <c r="F223">
        <v>11</v>
      </c>
      <c r="G223">
        <v>5.94</v>
      </c>
      <c r="H223">
        <v>118</v>
      </c>
      <c r="I223">
        <v>92.5</v>
      </c>
      <c r="J223">
        <v>57.7</v>
      </c>
      <c r="K223">
        <v>41.8</v>
      </c>
      <c r="L223">
        <v>35.9</v>
      </c>
      <c r="M223">
        <v>35.299999999999997</v>
      </c>
      <c r="N223">
        <f>VLOOKUP(C223,'Original PWC Results'!C:E,3,FALSE)</f>
        <v>246</v>
      </c>
      <c r="O223">
        <f t="shared" si="16"/>
        <v>0.56097560975609762</v>
      </c>
      <c r="R223">
        <f t="shared" si="17"/>
        <v>12</v>
      </c>
      <c r="S223">
        <f t="shared" si="18"/>
        <v>19</v>
      </c>
    </row>
    <row r="224" spans="1:19" x14ac:dyDescent="0.3">
      <c r="A224">
        <f t="shared" si="19"/>
        <v>223</v>
      </c>
      <c r="B224" t="s">
        <v>3156</v>
      </c>
      <c r="C224" t="str">
        <f t="shared" si="15"/>
        <v>brassica_g_4_VegetableESA11b</v>
      </c>
      <c r="D224">
        <v>177</v>
      </c>
      <c r="E224">
        <v>149</v>
      </c>
      <c r="F224">
        <v>12.1</v>
      </c>
      <c r="G224">
        <v>5.35</v>
      </c>
      <c r="H224">
        <v>125</v>
      </c>
      <c r="I224">
        <v>96.9</v>
      </c>
      <c r="J224">
        <v>62.6</v>
      </c>
      <c r="K224">
        <v>44.9</v>
      </c>
      <c r="L224">
        <v>39.4</v>
      </c>
      <c r="M224">
        <v>38.700000000000003</v>
      </c>
      <c r="N224">
        <f>VLOOKUP(C224,'Original PWC Results'!C:E,3,FALSE)</f>
        <v>262</v>
      </c>
      <c r="O224">
        <f t="shared" si="16"/>
        <v>0.56870229007633588</v>
      </c>
      <c r="R224">
        <f t="shared" si="17"/>
        <v>12</v>
      </c>
      <c r="S224">
        <f t="shared" si="18"/>
        <v>19</v>
      </c>
    </row>
    <row r="225" spans="1:19" x14ac:dyDescent="0.3">
      <c r="A225">
        <f t="shared" si="19"/>
        <v>224</v>
      </c>
      <c r="B225" t="s">
        <v>3157</v>
      </c>
      <c r="C225" t="str">
        <f t="shared" si="15"/>
        <v>brassica_g_4_VegetableESA12a</v>
      </c>
      <c r="D225">
        <v>230</v>
      </c>
      <c r="E225">
        <v>179</v>
      </c>
      <c r="F225">
        <v>10.8</v>
      </c>
      <c r="G225">
        <v>5.32</v>
      </c>
      <c r="H225">
        <v>140</v>
      </c>
      <c r="I225">
        <v>93.8</v>
      </c>
      <c r="J225">
        <v>56.3</v>
      </c>
      <c r="K225">
        <v>41.5</v>
      </c>
      <c r="L225">
        <v>39.5</v>
      </c>
      <c r="M225">
        <v>38.700000000000003</v>
      </c>
      <c r="N225">
        <f>VLOOKUP(C225,'Original PWC Results'!C:E,3,FALSE)</f>
        <v>309</v>
      </c>
      <c r="O225">
        <f t="shared" si="16"/>
        <v>0.57928802588996764</v>
      </c>
      <c r="R225">
        <f t="shared" si="17"/>
        <v>12</v>
      </c>
      <c r="S225">
        <f t="shared" si="18"/>
        <v>19</v>
      </c>
    </row>
    <row r="226" spans="1:19" x14ac:dyDescent="0.3">
      <c r="A226">
        <f t="shared" si="19"/>
        <v>225</v>
      </c>
      <c r="B226" t="s">
        <v>3158</v>
      </c>
      <c r="C226" t="str">
        <f t="shared" si="15"/>
        <v>brassica_g_4_VegetableESA12b</v>
      </c>
      <c r="D226">
        <v>129</v>
      </c>
      <c r="E226">
        <v>116</v>
      </c>
      <c r="F226">
        <v>7.79</v>
      </c>
      <c r="G226">
        <v>4.57</v>
      </c>
      <c r="H226">
        <v>101</v>
      </c>
      <c r="I226">
        <v>69.3</v>
      </c>
      <c r="J226">
        <v>40.5</v>
      </c>
      <c r="K226">
        <v>29.3</v>
      </c>
      <c r="L226">
        <v>27.6</v>
      </c>
      <c r="M226">
        <v>26.9</v>
      </c>
      <c r="N226">
        <f>VLOOKUP(C226,'Original PWC Results'!C:E,3,FALSE)</f>
        <v>223</v>
      </c>
      <c r="O226">
        <f t="shared" si="16"/>
        <v>0.52017937219730936</v>
      </c>
      <c r="R226">
        <f t="shared" si="17"/>
        <v>12</v>
      </c>
      <c r="S226">
        <f t="shared" si="18"/>
        <v>19</v>
      </c>
    </row>
    <row r="227" spans="1:19" x14ac:dyDescent="0.3">
      <c r="A227">
        <f t="shared" si="19"/>
        <v>226</v>
      </c>
      <c r="B227" t="s">
        <v>3159</v>
      </c>
      <c r="C227" t="str">
        <f t="shared" si="15"/>
        <v>brassica_g_4_VegetableESA13</v>
      </c>
      <c r="D227">
        <v>137</v>
      </c>
      <c r="E227">
        <v>118</v>
      </c>
      <c r="F227">
        <v>10.199999999999999</v>
      </c>
      <c r="G227">
        <v>3.98</v>
      </c>
      <c r="H227">
        <v>104</v>
      </c>
      <c r="I227">
        <v>75.2</v>
      </c>
      <c r="J227">
        <v>46.9</v>
      </c>
      <c r="K227">
        <v>36.9</v>
      </c>
      <c r="L227">
        <v>28.7</v>
      </c>
      <c r="M227">
        <v>28.5</v>
      </c>
      <c r="N227">
        <f>VLOOKUP(C227,'Original PWC Results'!C:E,3,FALSE)</f>
        <v>237</v>
      </c>
      <c r="O227">
        <f t="shared" si="16"/>
        <v>0.49789029535864981</v>
      </c>
      <c r="R227">
        <f t="shared" si="17"/>
        <v>12</v>
      </c>
      <c r="S227">
        <f t="shared" si="18"/>
        <v>19</v>
      </c>
    </row>
    <row r="228" spans="1:19" x14ac:dyDescent="0.3">
      <c r="A228">
        <f t="shared" si="19"/>
        <v>227</v>
      </c>
      <c r="B228" t="s">
        <v>3160</v>
      </c>
      <c r="C228" t="str">
        <f t="shared" si="15"/>
        <v>brassica_g_4_VegetableESA14</v>
      </c>
      <c r="D228">
        <v>79.8</v>
      </c>
      <c r="E228">
        <v>74.5</v>
      </c>
      <c r="F228">
        <v>9.8000000000000007</v>
      </c>
      <c r="G228">
        <v>5.13</v>
      </c>
      <c r="H228">
        <v>69.2</v>
      </c>
      <c r="I228">
        <v>57.7</v>
      </c>
      <c r="J228">
        <v>38.700000000000003</v>
      </c>
      <c r="K228">
        <v>30.5</v>
      </c>
      <c r="L228">
        <v>25.1</v>
      </c>
      <c r="M228">
        <v>24.8</v>
      </c>
      <c r="N228">
        <f>VLOOKUP(C228,'Original PWC Results'!C:E,3,FALSE)</f>
        <v>148</v>
      </c>
      <c r="O228">
        <f t="shared" si="16"/>
        <v>0.5033783783783784</v>
      </c>
      <c r="R228">
        <f t="shared" si="17"/>
        <v>12</v>
      </c>
      <c r="S228">
        <f t="shared" si="18"/>
        <v>19</v>
      </c>
    </row>
    <row r="229" spans="1:19" x14ac:dyDescent="0.3">
      <c r="A229">
        <f t="shared" si="19"/>
        <v>228</v>
      </c>
      <c r="B229" t="s">
        <v>3161</v>
      </c>
      <c r="C229" t="str">
        <f t="shared" si="15"/>
        <v>brassica_g_4_VegetableESA15a</v>
      </c>
      <c r="D229">
        <v>213</v>
      </c>
      <c r="E229">
        <v>185</v>
      </c>
      <c r="F229">
        <v>20.399999999999999</v>
      </c>
      <c r="G229">
        <v>8.65</v>
      </c>
      <c r="H229">
        <v>168</v>
      </c>
      <c r="I229">
        <v>132</v>
      </c>
      <c r="J229">
        <v>84</v>
      </c>
      <c r="K229">
        <v>64.599999999999994</v>
      </c>
      <c r="L229">
        <v>56.9</v>
      </c>
      <c r="M229">
        <v>56</v>
      </c>
      <c r="N229">
        <f>VLOOKUP(C229,'Original PWC Results'!C:E,3,FALSE)</f>
        <v>411</v>
      </c>
      <c r="O229">
        <f t="shared" si="16"/>
        <v>0.45012165450121655</v>
      </c>
      <c r="R229">
        <f t="shared" si="17"/>
        <v>12</v>
      </c>
      <c r="S229">
        <f t="shared" si="18"/>
        <v>19</v>
      </c>
    </row>
    <row r="230" spans="1:19" x14ac:dyDescent="0.3">
      <c r="A230">
        <f t="shared" si="19"/>
        <v>229</v>
      </c>
      <c r="B230" t="s">
        <v>3162</v>
      </c>
      <c r="C230" t="str">
        <f t="shared" si="15"/>
        <v>brassica_g_4_VegetableESA15b</v>
      </c>
      <c r="D230">
        <v>173</v>
      </c>
      <c r="E230">
        <v>149</v>
      </c>
      <c r="F230">
        <v>7.54</v>
      </c>
      <c r="G230">
        <v>2.92</v>
      </c>
      <c r="H230">
        <v>121</v>
      </c>
      <c r="I230">
        <v>67.400000000000006</v>
      </c>
      <c r="J230">
        <v>33.700000000000003</v>
      </c>
      <c r="K230">
        <v>24.7</v>
      </c>
      <c r="L230">
        <v>21.4</v>
      </c>
      <c r="M230">
        <v>20.9</v>
      </c>
      <c r="N230">
        <f>VLOOKUP(C230,'Original PWC Results'!C:E,3,FALSE)</f>
        <v>329</v>
      </c>
      <c r="O230">
        <f t="shared" si="16"/>
        <v>0.45288753799392095</v>
      </c>
      <c r="R230">
        <f t="shared" si="17"/>
        <v>12</v>
      </c>
      <c r="S230">
        <f t="shared" si="18"/>
        <v>19</v>
      </c>
    </row>
    <row r="231" spans="1:19" x14ac:dyDescent="0.3">
      <c r="A231">
        <f t="shared" si="19"/>
        <v>230</v>
      </c>
      <c r="B231" t="s">
        <v>3163</v>
      </c>
      <c r="C231" t="str">
        <f t="shared" si="15"/>
        <v>brassica_g_4_VegetableESA16a</v>
      </c>
      <c r="D231">
        <v>47.5</v>
      </c>
      <c r="E231">
        <v>46.1</v>
      </c>
      <c r="F231">
        <v>6.73</v>
      </c>
      <c r="G231">
        <v>3.73</v>
      </c>
      <c r="H231">
        <v>44.2</v>
      </c>
      <c r="I231">
        <v>41.1</v>
      </c>
      <c r="J231">
        <v>29.7</v>
      </c>
      <c r="K231">
        <v>23.5</v>
      </c>
      <c r="L231">
        <v>18.600000000000001</v>
      </c>
      <c r="M231">
        <v>18.5</v>
      </c>
      <c r="N231">
        <f>VLOOKUP(C231,'Original PWC Results'!C:E,3,FALSE)</f>
        <v>129</v>
      </c>
      <c r="O231">
        <f t="shared" si="16"/>
        <v>0.35736434108527132</v>
      </c>
      <c r="R231">
        <f t="shared" si="17"/>
        <v>12</v>
      </c>
      <c r="S231">
        <f t="shared" si="18"/>
        <v>19</v>
      </c>
    </row>
    <row r="232" spans="1:19" x14ac:dyDescent="0.3">
      <c r="A232">
        <f t="shared" si="19"/>
        <v>231</v>
      </c>
      <c r="B232" t="s">
        <v>3164</v>
      </c>
      <c r="C232" t="str">
        <f t="shared" si="15"/>
        <v>brassica_g_4_VegetableESA16b</v>
      </c>
      <c r="D232">
        <v>20.5</v>
      </c>
      <c r="E232">
        <v>20.399999999999999</v>
      </c>
      <c r="F232">
        <v>3.73</v>
      </c>
      <c r="G232">
        <v>3.32</v>
      </c>
      <c r="H232">
        <v>19.899999999999999</v>
      </c>
      <c r="I232">
        <v>17.7</v>
      </c>
      <c r="J232">
        <v>14.5</v>
      </c>
      <c r="K232">
        <v>12.1</v>
      </c>
      <c r="L232">
        <v>9.17</v>
      </c>
      <c r="M232">
        <v>9.1</v>
      </c>
      <c r="N232">
        <f>VLOOKUP(C232,'Original PWC Results'!C:E,3,FALSE)</f>
        <v>42.9</v>
      </c>
      <c r="O232">
        <f t="shared" si="16"/>
        <v>0.47552447552447552</v>
      </c>
      <c r="R232">
        <f t="shared" si="17"/>
        <v>12</v>
      </c>
      <c r="S232">
        <f t="shared" si="18"/>
        <v>19</v>
      </c>
    </row>
    <row r="233" spans="1:19" x14ac:dyDescent="0.3">
      <c r="A233">
        <f t="shared" si="19"/>
        <v>232</v>
      </c>
      <c r="B233" t="s">
        <v>3165</v>
      </c>
      <c r="C233" t="str">
        <f t="shared" si="15"/>
        <v>brassica_g_4_VegetableESA17a</v>
      </c>
      <c r="D233">
        <v>153</v>
      </c>
      <c r="E233">
        <v>130</v>
      </c>
      <c r="F233">
        <v>21.2</v>
      </c>
      <c r="G233">
        <v>12.6</v>
      </c>
      <c r="H233">
        <v>121</v>
      </c>
      <c r="I233">
        <v>105</v>
      </c>
      <c r="J233">
        <v>78.599999999999994</v>
      </c>
      <c r="K233">
        <v>65.099999999999994</v>
      </c>
      <c r="L233">
        <v>50.3</v>
      </c>
      <c r="M233">
        <v>50</v>
      </c>
      <c r="N233">
        <f>VLOOKUP(C233,'Original PWC Results'!C:E,3,FALSE)</f>
        <v>267</v>
      </c>
      <c r="O233">
        <f t="shared" si="16"/>
        <v>0.48689138576779029</v>
      </c>
      <c r="R233">
        <f t="shared" si="17"/>
        <v>12</v>
      </c>
      <c r="S233">
        <f t="shared" si="18"/>
        <v>19</v>
      </c>
    </row>
    <row r="234" spans="1:19" x14ac:dyDescent="0.3">
      <c r="A234">
        <f t="shared" si="19"/>
        <v>233</v>
      </c>
      <c r="B234" t="s">
        <v>3166</v>
      </c>
      <c r="C234" t="str">
        <f t="shared" si="15"/>
        <v>brassica_g_4_VegetableESA17b</v>
      </c>
      <c r="D234">
        <v>48.3</v>
      </c>
      <c r="E234">
        <v>47.8</v>
      </c>
      <c r="F234">
        <v>6.41</v>
      </c>
      <c r="G234">
        <v>4.22</v>
      </c>
      <c r="H234">
        <v>46.4</v>
      </c>
      <c r="I234">
        <v>40</v>
      </c>
      <c r="J234">
        <v>27.5</v>
      </c>
      <c r="K234">
        <v>21.5</v>
      </c>
      <c r="L234">
        <v>17.3</v>
      </c>
      <c r="M234">
        <v>17.100000000000001</v>
      </c>
      <c r="N234">
        <f>VLOOKUP(C234,'Original PWC Results'!C:E,3,FALSE)</f>
        <v>109</v>
      </c>
      <c r="O234">
        <f t="shared" si="16"/>
        <v>0.43853211009174309</v>
      </c>
      <c r="R234">
        <f t="shared" si="17"/>
        <v>12</v>
      </c>
      <c r="S234">
        <f t="shared" si="18"/>
        <v>19</v>
      </c>
    </row>
    <row r="235" spans="1:19" x14ac:dyDescent="0.3">
      <c r="A235">
        <f t="shared" si="19"/>
        <v>234</v>
      </c>
      <c r="B235" t="s">
        <v>3167</v>
      </c>
      <c r="C235" t="str">
        <f t="shared" si="15"/>
        <v>brassica_g_4_VegetableESA18a</v>
      </c>
      <c r="D235">
        <v>50.2</v>
      </c>
      <c r="E235">
        <v>36.9</v>
      </c>
      <c r="F235">
        <v>5.75</v>
      </c>
      <c r="G235">
        <v>3.96</v>
      </c>
      <c r="H235">
        <v>34.700000000000003</v>
      </c>
      <c r="I235">
        <v>31.7</v>
      </c>
      <c r="J235">
        <v>23.9</v>
      </c>
      <c r="K235">
        <v>19.399999999999999</v>
      </c>
      <c r="L235">
        <v>14.4</v>
      </c>
      <c r="M235">
        <v>14.3</v>
      </c>
      <c r="N235">
        <f>VLOOKUP(C235,'Original PWC Results'!C:E,3,FALSE)</f>
        <v>119</v>
      </c>
      <c r="O235">
        <f t="shared" si="16"/>
        <v>0.31008403361344539</v>
      </c>
      <c r="R235">
        <f t="shared" si="17"/>
        <v>12</v>
      </c>
      <c r="S235">
        <f t="shared" si="18"/>
        <v>19</v>
      </c>
    </row>
    <row r="236" spans="1:19" x14ac:dyDescent="0.3">
      <c r="A236">
        <f t="shared" si="19"/>
        <v>235</v>
      </c>
      <c r="B236" t="s">
        <v>3168</v>
      </c>
      <c r="C236" t="str">
        <f t="shared" si="15"/>
        <v>brassica_g_4_VegetableESA18b</v>
      </c>
      <c r="D236">
        <v>45.3</v>
      </c>
      <c r="E236">
        <v>43.3</v>
      </c>
      <c r="F236">
        <v>6.07</v>
      </c>
      <c r="G236">
        <v>3.76</v>
      </c>
      <c r="H236">
        <v>40.4</v>
      </c>
      <c r="I236">
        <v>33.700000000000003</v>
      </c>
      <c r="J236">
        <v>25.8</v>
      </c>
      <c r="K236">
        <v>20</v>
      </c>
      <c r="L236">
        <v>15.2</v>
      </c>
      <c r="M236">
        <v>15</v>
      </c>
      <c r="N236">
        <f>VLOOKUP(C236,'Original PWC Results'!C:E,3,FALSE)</f>
        <v>139</v>
      </c>
      <c r="O236">
        <f t="shared" si="16"/>
        <v>0.31151079136690646</v>
      </c>
      <c r="R236">
        <f t="shared" si="17"/>
        <v>12</v>
      </c>
      <c r="S236">
        <f t="shared" si="18"/>
        <v>19</v>
      </c>
    </row>
    <row r="237" spans="1:19" x14ac:dyDescent="0.3">
      <c r="A237">
        <f t="shared" si="19"/>
        <v>236</v>
      </c>
      <c r="B237" t="s">
        <v>3169</v>
      </c>
      <c r="C237" t="str">
        <f t="shared" si="15"/>
        <v>brassica_g_4_VegetableESA19a</v>
      </c>
      <c r="D237">
        <v>56.6</v>
      </c>
      <c r="E237">
        <v>53.3</v>
      </c>
      <c r="F237">
        <v>9.41</v>
      </c>
      <c r="G237">
        <v>5.53</v>
      </c>
      <c r="H237">
        <v>49.3</v>
      </c>
      <c r="I237">
        <v>38.5</v>
      </c>
      <c r="J237">
        <v>26.5</v>
      </c>
      <c r="K237">
        <v>22</v>
      </c>
      <c r="L237">
        <v>17</v>
      </c>
      <c r="M237">
        <v>16.8</v>
      </c>
      <c r="N237">
        <f>VLOOKUP(C237,'Original PWC Results'!C:E,3,FALSE)</f>
        <v>137</v>
      </c>
      <c r="O237">
        <f t="shared" si="16"/>
        <v>0.38905109489051093</v>
      </c>
      <c r="R237">
        <f t="shared" si="17"/>
        <v>12</v>
      </c>
      <c r="S237">
        <f t="shared" si="18"/>
        <v>19</v>
      </c>
    </row>
    <row r="238" spans="1:19" x14ac:dyDescent="0.3">
      <c r="A238">
        <f t="shared" si="19"/>
        <v>237</v>
      </c>
      <c r="B238" t="s">
        <v>3170</v>
      </c>
      <c r="C238" t="str">
        <f t="shared" si="15"/>
        <v>brassica_g_4_VegetableESA19b</v>
      </c>
      <c r="D238">
        <v>72.8</v>
      </c>
      <c r="E238">
        <v>67.8</v>
      </c>
      <c r="F238">
        <v>14.8</v>
      </c>
      <c r="G238">
        <v>9.59</v>
      </c>
      <c r="H238">
        <v>62.5</v>
      </c>
      <c r="I238">
        <v>51.8</v>
      </c>
      <c r="J238">
        <v>37.4</v>
      </c>
      <c r="K238">
        <v>32.1</v>
      </c>
      <c r="L238">
        <v>24.6</v>
      </c>
      <c r="M238">
        <v>24.5</v>
      </c>
      <c r="N238">
        <f>VLOOKUP(C238,'Original PWC Results'!C:E,3,FALSE)</f>
        <v>170</v>
      </c>
      <c r="O238">
        <f t="shared" si="16"/>
        <v>0.39882352941176469</v>
      </c>
      <c r="R238">
        <f t="shared" si="17"/>
        <v>12</v>
      </c>
      <c r="S238">
        <f t="shared" si="18"/>
        <v>19</v>
      </c>
    </row>
    <row r="239" spans="1:19" x14ac:dyDescent="0.3">
      <c r="A239">
        <f t="shared" si="19"/>
        <v>238</v>
      </c>
      <c r="B239" t="s">
        <v>3171</v>
      </c>
      <c r="C239" t="str">
        <f t="shared" si="15"/>
        <v>brassica_g_4_VegetableESA20a</v>
      </c>
      <c r="D239">
        <v>239</v>
      </c>
      <c r="E239">
        <v>110</v>
      </c>
      <c r="F239">
        <v>7.47</v>
      </c>
      <c r="G239">
        <v>3.7</v>
      </c>
      <c r="H239">
        <v>82.5</v>
      </c>
      <c r="I239">
        <v>58.7</v>
      </c>
      <c r="J239">
        <v>39.5</v>
      </c>
      <c r="K239">
        <v>28.7</v>
      </c>
      <c r="L239">
        <v>23.8</v>
      </c>
      <c r="M239">
        <v>23.3</v>
      </c>
      <c r="N239">
        <f>VLOOKUP(C239,'Original PWC Results'!C:E,3,FALSE)</f>
        <v>241</v>
      </c>
      <c r="O239">
        <f t="shared" si="16"/>
        <v>0.45643153526970953</v>
      </c>
      <c r="R239">
        <f t="shared" si="17"/>
        <v>12</v>
      </c>
      <c r="S239">
        <f t="shared" si="18"/>
        <v>19</v>
      </c>
    </row>
    <row r="240" spans="1:19" x14ac:dyDescent="0.3">
      <c r="A240">
        <f t="shared" si="19"/>
        <v>239</v>
      </c>
      <c r="B240" t="s">
        <v>3172</v>
      </c>
      <c r="C240" t="str">
        <f t="shared" si="15"/>
        <v>brassica_g_4_VegetableESA20b</v>
      </c>
      <c r="D240">
        <v>261</v>
      </c>
      <c r="E240">
        <v>201</v>
      </c>
      <c r="F240">
        <v>12.5</v>
      </c>
      <c r="G240">
        <v>4.4800000000000004</v>
      </c>
      <c r="H240">
        <v>156</v>
      </c>
      <c r="I240">
        <v>116</v>
      </c>
      <c r="J240">
        <v>66.2</v>
      </c>
      <c r="K240">
        <v>47.7</v>
      </c>
      <c r="L240">
        <v>38.9</v>
      </c>
      <c r="M240">
        <v>38.299999999999997</v>
      </c>
      <c r="N240">
        <f>VLOOKUP(C240,'Original PWC Results'!C:E,3,FALSE)</f>
        <v>404</v>
      </c>
      <c r="O240">
        <f t="shared" si="16"/>
        <v>0.49752475247524752</v>
      </c>
      <c r="R240">
        <f t="shared" si="17"/>
        <v>12</v>
      </c>
      <c r="S240">
        <f t="shared" si="18"/>
        <v>19</v>
      </c>
    </row>
    <row r="241" spans="1:19" x14ac:dyDescent="0.3">
      <c r="A241">
        <f t="shared" si="19"/>
        <v>240</v>
      </c>
      <c r="B241" t="s">
        <v>3173</v>
      </c>
      <c r="C241" t="str">
        <f t="shared" si="15"/>
        <v>brassica_g_4_VegetableESA21</v>
      </c>
      <c r="D241">
        <v>131</v>
      </c>
      <c r="E241">
        <v>114</v>
      </c>
      <c r="F241">
        <v>7.14</v>
      </c>
      <c r="G241">
        <v>2.2000000000000002</v>
      </c>
      <c r="H241">
        <v>99</v>
      </c>
      <c r="I241">
        <v>68.400000000000006</v>
      </c>
      <c r="J241">
        <v>37.700000000000003</v>
      </c>
      <c r="K241">
        <v>27.3</v>
      </c>
      <c r="L241">
        <v>23.1</v>
      </c>
      <c r="M241">
        <v>22.7</v>
      </c>
      <c r="N241">
        <f>VLOOKUP(C241,'Original PWC Results'!C:E,3,FALSE)</f>
        <v>312</v>
      </c>
      <c r="O241">
        <f t="shared" si="16"/>
        <v>0.36538461538461536</v>
      </c>
      <c r="R241">
        <f t="shared" si="17"/>
        <v>12</v>
      </c>
      <c r="S241">
        <f t="shared" si="18"/>
        <v>19</v>
      </c>
    </row>
    <row r="242" spans="1:19" x14ac:dyDescent="0.3">
      <c r="A242">
        <f t="shared" si="19"/>
        <v>241</v>
      </c>
      <c r="B242" t="s">
        <v>3174</v>
      </c>
      <c r="C242" t="str">
        <f t="shared" si="15"/>
        <v>citrus_g_7_CitrusESA2</v>
      </c>
      <c r="D242">
        <v>63.5</v>
      </c>
      <c r="E242">
        <v>62.1</v>
      </c>
      <c r="F242">
        <v>9.99</v>
      </c>
      <c r="G242">
        <v>6.93</v>
      </c>
      <c r="H242">
        <v>58.4</v>
      </c>
      <c r="I242">
        <v>48</v>
      </c>
      <c r="J242">
        <v>40.4</v>
      </c>
      <c r="K242">
        <v>31.8</v>
      </c>
      <c r="L242">
        <v>24.9</v>
      </c>
      <c r="M242">
        <v>24.5</v>
      </c>
      <c r="N242">
        <f>VLOOKUP(C242,'Original PWC Results'!C:E,3,FALSE)</f>
        <v>165</v>
      </c>
      <c r="O242">
        <f t="shared" si="16"/>
        <v>0.37636363636363634</v>
      </c>
      <c r="R242">
        <f t="shared" si="17"/>
        <v>10</v>
      </c>
      <c r="S242">
        <f t="shared" si="18"/>
        <v>17</v>
      </c>
    </row>
    <row r="243" spans="1:19" x14ac:dyDescent="0.3">
      <c r="A243">
        <f t="shared" si="19"/>
        <v>242</v>
      </c>
      <c r="B243" t="s">
        <v>3175</v>
      </c>
      <c r="C243" t="str">
        <f t="shared" si="15"/>
        <v>citrus_g_7_CitrusESA3</v>
      </c>
      <c r="D243">
        <v>93.9</v>
      </c>
      <c r="E243">
        <v>92.7</v>
      </c>
      <c r="F243">
        <v>15</v>
      </c>
      <c r="G243">
        <v>10.1</v>
      </c>
      <c r="H243">
        <v>89.6</v>
      </c>
      <c r="I243">
        <v>80.8</v>
      </c>
      <c r="J243">
        <v>64.5</v>
      </c>
      <c r="K243">
        <v>51.3</v>
      </c>
      <c r="L243">
        <v>39.799999999999997</v>
      </c>
      <c r="M243">
        <v>39.4</v>
      </c>
      <c r="N243">
        <f>VLOOKUP(C243,'Original PWC Results'!C:E,3,FALSE)</f>
        <v>246</v>
      </c>
      <c r="O243">
        <f t="shared" si="16"/>
        <v>0.37682926829268293</v>
      </c>
      <c r="R243">
        <f t="shared" si="17"/>
        <v>10</v>
      </c>
      <c r="S243">
        <f t="shared" si="18"/>
        <v>17</v>
      </c>
    </row>
    <row r="244" spans="1:19" x14ac:dyDescent="0.3">
      <c r="A244">
        <f t="shared" si="19"/>
        <v>243</v>
      </c>
      <c r="B244" t="s">
        <v>3176</v>
      </c>
      <c r="C244" t="str">
        <f t="shared" si="15"/>
        <v>citrus_g_7_CitrusESA4</v>
      </c>
      <c r="D244">
        <v>70.599999999999994</v>
      </c>
      <c r="E244">
        <v>69.099999999999994</v>
      </c>
      <c r="F244">
        <v>12.7</v>
      </c>
      <c r="G244">
        <v>9.7100000000000009</v>
      </c>
      <c r="H244">
        <v>65</v>
      </c>
      <c r="I244">
        <v>52.4</v>
      </c>
      <c r="J244">
        <v>38.299999999999997</v>
      </c>
      <c r="K244">
        <v>31.2</v>
      </c>
      <c r="L244">
        <v>24.2</v>
      </c>
      <c r="M244">
        <v>24</v>
      </c>
      <c r="N244">
        <f>VLOOKUP(C244,'Original PWC Results'!C:E,3,FALSE)</f>
        <v>186</v>
      </c>
      <c r="O244">
        <f t="shared" si="16"/>
        <v>0.37150537634408598</v>
      </c>
      <c r="R244">
        <f t="shared" si="17"/>
        <v>10</v>
      </c>
      <c r="S244">
        <f t="shared" si="18"/>
        <v>17</v>
      </c>
    </row>
    <row r="245" spans="1:19" x14ac:dyDescent="0.3">
      <c r="A245">
        <f t="shared" si="19"/>
        <v>244</v>
      </c>
      <c r="B245" t="s">
        <v>3177</v>
      </c>
      <c r="C245" t="str">
        <f t="shared" si="15"/>
        <v>citrus_g_7_CitrusESA5</v>
      </c>
      <c r="D245">
        <v>56.4</v>
      </c>
      <c r="E245">
        <v>55.4</v>
      </c>
      <c r="F245">
        <v>8.3000000000000007</v>
      </c>
      <c r="G245">
        <v>6.83</v>
      </c>
      <c r="H245">
        <v>52.5</v>
      </c>
      <c r="I245">
        <v>42.3</v>
      </c>
      <c r="J245">
        <v>36.4</v>
      </c>
      <c r="K245">
        <v>29.4</v>
      </c>
      <c r="L245">
        <v>22.5</v>
      </c>
      <c r="M245">
        <v>22.2</v>
      </c>
      <c r="N245">
        <f>VLOOKUP(C245,'Original PWC Results'!C:E,3,FALSE)</f>
        <v>144</v>
      </c>
      <c r="O245">
        <f t="shared" si="16"/>
        <v>0.38472222222222219</v>
      </c>
      <c r="R245">
        <f t="shared" si="17"/>
        <v>10</v>
      </c>
      <c r="S245">
        <f t="shared" si="18"/>
        <v>17</v>
      </c>
    </row>
    <row r="246" spans="1:19" x14ac:dyDescent="0.3">
      <c r="A246">
        <f t="shared" si="19"/>
        <v>245</v>
      </c>
      <c r="B246" t="s">
        <v>3178</v>
      </c>
      <c r="C246" t="str">
        <f t="shared" si="15"/>
        <v>citrus_g_7_CitrusESA6</v>
      </c>
      <c r="D246">
        <v>61.2</v>
      </c>
      <c r="E246">
        <v>60</v>
      </c>
      <c r="F246">
        <v>8.9</v>
      </c>
      <c r="G246">
        <v>6.34</v>
      </c>
      <c r="H246">
        <v>56.4</v>
      </c>
      <c r="I246">
        <v>48.3</v>
      </c>
      <c r="J246">
        <v>36.6</v>
      </c>
      <c r="K246">
        <v>31</v>
      </c>
      <c r="L246">
        <v>23.4</v>
      </c>
      <c r="M246">
        <v>23.1</v>
      </c>
      <c r="N246">
        <f>VLOOKUP(C246,'Original PWC Results'!C:E,3,FALSE)</f>
        <v>173</v>
      </c>
      <c r="O246">
        <f t="shared" si="16"/>
        <v>0.34682080924855491</v>
      </c>
      <c r="R246">
        <f t="shared" si="17"/>
        <v>10</v>
      </c>
      <c r="S246">
        <f t="shared" si="18"/>
        <v>17</v>
      </c>
    </row>
    <row r="247" spans="1:19" x14ac:dyDescent="0.3">
      <c r="A247">
        <f t="shared" si="19"/>
        <v>246</v>
      </c>
      <c r="B247" t="s">
        <v>3179</v>
      </c>
      <c r="C247" t="str">
        <f t="shared" si="15"/>
        <v>citrus_g_7_CitrusESA7</v>
      </c>
      <c r="D247">
        <v>77.3</v>
      </c>
      <c r="E247">
        <v>75.5</v>
      </c>
      <c r="F247">
        <v>9.42</v>
      </c>
      <c r="G247">
        <v>6.78</v>
      </c>
      <c r="H247">
        <v>70.400000000000006</v>
      </c>
      <c r="I247">
        <v>59.1</v>
      </c>
      <c r="J247">
        <v>38.799999999999997</v>
      </c>
      <c r="K247">
        <v>30.6</v>
      </c>
      <c r="L247">
        <v>25.1</v>
      </c>
      <c r="M247">
        <v>24.7</v>
      </c>
      <c r="N247">
        <f>VLOOKUP(C247,'Original PWC Results'!C:E,3,FALSE)</f>
        <v>221</v>
      </c>
      <c r="O247">
        <f t="shared" si="16"/>
        <v>0.34162895927601811</v>
      </c>
      <c r="R247">
        <f t="shared" si="17"/>
        <v>10</v>
      </c>
      <c r="S247">
        <f t="shared" si="18"/>
        <v>17</v>
      </c>
    </row>
    <row r="248" spans="1:19" x14ac:dyDescent="0.3">
      <c r="A248">
        <f t="shared" si="19"/>
        <v>247</v>
      </c>
      <c r="B248" t="s">
        <v>3180</v>
      </c>
      <c r="C248" t="str">
        <f t="shared" si="15"/>
        <v>citrus_g_7_CitrusESA8</v>
      </c>
      <c r="D248">
        <v>68.8</v>
      </c>
      <c r="E248">
        <v>66.8</v>
      </c>
      <c r="F248">
        <v>6.4</v>
      </c>
      <c r="G248">
        <v>5.24</v>
      </c>
      <c r="H248">
        <v>61.2</v>
      </c>
      <c r="I248">
        <v>45.1</v>
      </c>
      <c r="J248">
        <v>29.7</v>
      </c>
      <c r="K248">
        <v>22.8</v>
      </c>
      <c r="L248">
        <v>18.2</v>
      </c>
      <c r="M248">
        <v>17.8</v>
      </c>
      <c r="N248">
        <f>VLOOKUP(C248,'Original PWC Results'!C:E,3,FALSE)</f>
        <v>194</v>
      </c>
      <c r="O248">
        <f t="shared" si="16"/>
        <v>0.34432989690721649</v>
      </c>
      <c r="R248">
        <f t="shared" si="17"/>
        <v>10</v>
      </c>
      <c r="S248">
        <f t="shared" si="18"/>
        <v>17</v>
      </c>
    </row>
    <row r="249" spans="1:19" x14ac:dyDescent="0.3">
      <c r="A249">
        <f t="shared" si="19"/>
        <v>248</v>
      </c>
      <c r="B249" t="s">
        <v>3181</v>
      </c>
      <c r="C249" t="str">
        <f t="shared" si="15"/>
        <v>citrus_g_7_CitrusESA9</v>
      </c>
      <c r="D249">
        <v>62.7</v>
      </c>
      <c r="E249">
        <v>61.5</v>
      </c>
      <c r="F249">
        <v>9.51</v>
      </c>
      <c r="G249">
        <v>7.85</v>
      </c>
      <c r="H249">
        <v>58.1</v>
      </c>
      <c r="I249">
        <v>51</v>
      </c>
      <c r="J249">
        <v>36.1</v>
      </c>
      <c r="K249">
        <v>28.6</v>
      </c>
      <c r="L249">
        <v>22.8</v>
      </c>
      <c r="M249">
        <v>22.5</v>
      </c>
      <c r="N249">
        <f>VLOOKUP(C249,'Original PWC Results'!C:E,3,FALSE)</f>
        <v>159</v>
      </c>
      <c r="O249">
        <f t="shared" si="16"/>
        <v>0.3867924528301887</v>
      </c>
      <c r="R249">
        <f t="shared" si="17"/>
        <v>10</v>
      </c>
      <c r="S249">
        <f t="shared" si="18"/>
        <v>17</v>
      </c>
    </row>
    <row r="250" spans="1:19" x14ac:dyDescent="0.3">
      <c r="A250">
        <f t="shared" si="19"/>
        <v>249</v>
      </c>
      <c r="B250" t="s">
        <v>3182</v>
      </c>
      <c r="C250" t="str">
        <f t="shared" si="15"/>
        <v>citrus_g_7_CitrusESA10a</v>
      </c>
      <c r="D250">
        <v>68</v>
      </c>
      <c r="E250">
        <v>66.3</v>
      </c>
      <c r="F250">
        <v>7.5</v>
      </c>
      <c r="G250">
        <v>6.23</v>
      </c>
      <c r="H250">
        <v>61.7</v>
      </c>
      <c r="I250">
        <v>47.4</v>
      </c>
      <c r="J250">
        <v>32.700000000000003</v>
      </c>
      <c r="K250">
        <v>25</v>
      </c>
      <c r="L250">
        <v>20.100000000000001</v>
      </c>
      <c r="M250">
        <v>19.8</v>
      </c>
      <c r="N250">
        <f>VLOOKUP(C250,'Original PWC Results'!C:E,3,FALSE)</f>
        <v>175</v>
      </c>
      <c r="O250">
        <f t="shared" si="16"/>
        <v>0.37885714285714284</v>
      </c>
      <c r="R250">
        <f t="shared" si="17"/>
        <v>10</v>
      </c>
      <c r="S250">
        <f t="shared" si="18"/>
        <v>17</v>
      </c>
    </row>
    <row r="251" spans="1:19" x14ac:dyDescent="0.3">
      <c r="A251">
        <f t="shared" si="19"/>
        <v>250</v>
      </c>
      <c r="B251" t="s">
        <v>3183</v>
      </c>
      <c r="C251" t="str">
        <f t="shared" si="15"/>
        <v>citrus_g_7_CitrusESA10b</v>
      </c>
      <c r="D251">
        <v>56.8</v>
      </c>
      <c r="E251">
        <v>56.1</v>
      </c>
      <c r="F251">
        <v>9.9</v>
      </c>
      <c r="G251">
        <v>8.61</v>
      </c>
      <c r="H251">
        <v>53.9</v>
      </c>
      <c r="I251">
        <v>47.3</v>
      </c>
      <c r="J251">
        <v>39.200000000000003</v>
      </c>
      <c r="K251">
        <v>32</v>
      </c>
      <c r="L251">
        <v>25.3</v>
      </c>
      <c r="M251">
        <v>25</v>
      </c>
      <c r="N251">
        <f>VLOOKUP(C251,'Original PWC Results'!C:E,3,FALSE)</f>
        <v>112</v>
      </c>
      <c r="O251">
        <f t="shared" si="16"/>
        <v>0.50089285714285714</v>
      </c>
      <c r="R251">
        <f t="shared" si="17"/>
        <v>10</v>
      </c>
      <c r="S251">
        <f t="shared" si="18"/>
        <v>17</v>
      </c>
    </row>
    <row r="252" spans="1:19" x14ac:dyDescent="0.3">
      <c r="A252">
        <f t="shared" si="19"/>
        <v>251</v>
      </c>
      <c r="B252" t="s">
        <v>3184</v>
      </c>
      <c r="C252" t="str">
        <f t="shared" si="15"/>
        <v>citrus_g_7_CitrusESA11a</v>
      </c>
      <c r="D252">
        <v>62.5</v>
      </c>
      <c r="E252">
        <v>61.3</v>
      </c>
      <c r="F252">
        <v>8.91</v>
      </c>
      <c r="G252">
        <v>6.05</v>
      </c>
      <c r="H252">
        <v>58</v>
      </c>
      <c r="I252">
        <v>52.3</v>
      </c>
      <c r="J252">
        <v>38.799999999999997</v>
      </c>
      <c r="K252">
        <v>30.4</v>
      </c>
      <c r="L252">
        <v>24.6</v>
      </c>
      <c r="M252">
        <v>24.1</v>
      </c>
      <c r="N252">
        <f>VLOOKUP(C252,'Original PWC Results'!C:E,3,FALSE)</f>
        <v>172</v>
      </c>
      <c r="O252">
        <f t="shared" si="16"/>
        <v>0.3563953488372093</v>
      </c>
      <c r="R252">
        <f t="shared" si="17"/>
        <v>10</v>
      </c>
      <c r="S252">
        <f t="shared" si="18"/>
        <v>17</v>
      </c>
    </row>
    <row r="253" spans="1:19" x14ac:dyDescent="0.3">
      <c r="A253">
        <f t="shared" si="19"/>
        <v>252</v>
      </c>
      <c r="B253" t="s">
        <v>3185</v>
      </c>
      <c r="C253" t="str">
        <f t="shared" si="15"/>
        <v>citrus_g_7_CitrusESA11b</v>
      </c>
      <c r="D253">
        <v>50.7</v>
      </c>
      <c r="E253">
        <v>49.6</v>
      </c>
      <c r="F253">
        <v>6.8</v>
      </c>
      <c r="G253">
        <v>5.46</v>
      </c>
      <c r="H253">
        <v>46.5</v>
      </c>
      <c r="I253">
        <v>39</v>
      </c>
      <c r="J253">
        <v>30.3</v>
      </c>
      <c r="K253">
        <v>23.8</v>
      </c>
      <c r="L253">
        <v>18.5</v>
      </c>
      <c r="M253">
        <v>18.2</v>
      </c>
      <c r="N253">
        <f>VLOOKUP(C253,'Original PWC Results'!C:E,3,FALSE)</f>
        <v>140</v>
      </c>
      <c r="O253">
        <f t="shared" si="16"/>
        <v>0.35428571428571431</v>
      </c>
      <c r="R253">
        <f t="shared" si="17"/>
        <v>10</v>
      </c>
      <c r="S253">
        <f t="shared" si="18"/>
        <v>17</v>
      </c>
    </row>
    <row r="254" spans="1:19" x14ac:dyDescent="0.3">
      <c r="A254">
        <f t="shared" si="19"/>
        <v>253</v>
      </c>
      <c r="B254" t="s">
        <v>3186</v>
      </c>
      <c r="C254" t="str">
        <f t="shared" si="15"/>
        <v>citrus_g_7_CitrusESA12a</v>
      </c>
      <c r="D254">
        <v>112</v>
      </c>
      <c r="E254">
        <v>109</v>
      </c>
      <c r="F254">
        <v>10.199999999999999</v>
      </c>
      <c r="G254">
        <v>6.53</v>
      </c>
      <c r="H254">
        <v>101</v>
      </c>
      <c r="I254">
        <v>73.3</v>
      </c>
      <c r="J254">
        <v>50</v>
      </c>
      <c r="K254">
        <v>36.9</v>
      </c>
      <c r="L254">
        <v>30.7</v>
      </c>
      <c r="M254">
        <v>30.1</v>
      </c>
      <c r="N254">
        <f>VLOOKUP(C254,'Original PWC Results'!C:E,3,FALSE)</f>
        <v>109</v>
      </c>
      <c r="O254">
        <f t="shared" si="16"/>
        <v>1</v>
      </c>
      <c r="R254">
        <f t="shared" si="17"/>
        <v>10</v>
      </c>
      <c r="S254">
        <f t="shared" si="18"/>
        <v>17</v>
      </c>
    </row>
    <row r="255" spans="1:19" x14ac:dyDescent="0.3">
      <c r="A255">
        <f t="shared" si="19"/>
        <v>254</v>
      </c>
      <c r="B255" t="s">
        <v>3187</v>
      </c>
      <c r="C255" t="str">
        <f t="shared" si="15"/>
        <v>citrus_g_7_CitrusESA12b</v>
      </c>
      <c r="D255">
        <v>91.4</v>
      </c>
      <c r="E255">
        <v>88.2</v>
      </c>
      <c r="F255">
        <v>9.0299999999999994</v>
      </c>
      <c r="G255">
        <v>6.31</v>
      </c>
      <c r="H255">
        <v>79.599999999999994</v>
      </c>
      <c r="I255">
        <v>56.5</v>
      </c>
      <c r="J255">
        <v>43.6</v>
      </c>
      <c r="K255">
        <v>33.200000000000003</v>
      </c>
      <c r="L255">
        <v>27.5</v>
      </c>
      <c r="M255">
        <v>27</v>
      </c>
      <c r="N255">
        <f>VLOOKUP(C255,'Original PWC Results'!C:E,3,FALSE)</f>
        <v>88.2</v>
      </c>
      <c r="O255">
        <f t="shared" si="16"/>
        <v>1</v>
      </c>
      <c r="R255">
        <f t="shared" si="17"/>
        <v>10</v>
      </c>
      <c r="S255">
        <f t="shared" si="18"/>
        <v>17</v>
      </c>
    </row>
    <row r="256" spans="1:19" x14ac:dyDescent="0.3">
      <c r="A256">
        <f t="shared" si="19"/>
        <v>255</v>
      </c>
      <c r="B256" t="s">
        <v>3188</v>
      </c>
      <c r="C256" t="str">
        <f t="shared" si="15"/>
        <v>citrus_g_7_CitrusESA13</v>
      </c>
      <c r="D256">
        <v>42.8</v>
      </c>
      <c r="E256">
        <v>42.1</v>
      </c>
      <c r="F256">
        <v>7.51</v>
      </c>
      <c r="G256">
        <v>6.48</v>
      </c>
      <c r="H256">
        <v>40.1</v>
      </c>
      <c r="I256">
        <v>33.5</v>
      </c>
      <c r="J256">
        <v>27.5</v>
      </c>
      <c r="K256">
        <v>22.9</v>
      </c>
      <c r="L256">
        <v>17.399999999999999</v>
      </c>
      <c r="M256">
        <v>17.2</v>
      </c>
      <c r="N256">
        <f>VLOOKUP(C256,'Original PWC Results'!C:E,3,FALSE)</f>
        <v>82.8</v>
      </c>
      <c r="O256">
        <f t="shared" si="16"/>
        <v>0.50845410628019327</v>
      </c>
      <c r="R256">
        <f t="shared" si="17"/>
        <v>10</v>
      </c>
      <c r="S256">
        <f t="shared" si="18"/>
        <v>17</v>
      </c>
    </row>
    <row r="257" spans="1:19" x14ac:dyDescent="0.3">
      <c r="A257">
        <f t="shared" si="19"/>
        <v>256</v>
      </c>
      <c r="B257" t="s">
        <v>3189</v>
      </c>
      <c r="C257" t="str">
        <f t="shared" si="15"/>
        <v>citrus_g_7_CitrusESA15a</v>
      </c>
      <c r="D257">
        <v>43</v>
      </c>
      <c r="E257">
        <v>42.3</v>
      </c>
      <c r="F257">
        <v>9.43</v>
      </c>
      <c r="G257">
        <v>8.3800000000000008</v>
      </c>
      <c r="H257">
        <v>40.4</v>
      </c>
      <c r="I257">
        <v>33</v>
      </c>
      <c r="J257">
        <v>27.8</v>
      </c>
      <c r="K257">
        <v>23.4</v>
      </c>
      <c r="L257">
        <v>18.100000000000001</v>
      </c>
      <c r="M257">
        <v>18</v>
      </c>
      <c r="N257">
        <f>VLOOKUP(C257,'Original PWC Results'!C:E,3,FALSE)</f>
        <v>130</v>
      </c>
      <c r="O257">
        <f t="shared" si="16"/>
        <v>0.32538461538461538</v>
      </c>
      <c r="R257">
        <f t="shared" si="17"/>
        <v>10</v>
      </c>
      <c r="S257">
        <f t="shared" si="18"/>
        <v>17</v>
      </c>
    </row>
    <row r="258" spans="1:19" x14ac:dyDescent="0.3">
      <c r="A258">
        <f t="shared" si="19"/>
        <v>257</v>
      </c>
      <c r="B258" t="s">
        <v>3190</v>
      </c>
      <c r="C258" t="str">
        <f t="shared" ref="C258:C321" si="20">LEFT(B258,R258-1)&amp;RIGHT(B258,LEN(B258)-S258)</f>
        <v>citrus_g_7_CitrusESA15b</v>
      </c>
      <c r="D258">
        <v>28.3</v>
      </c>
      <c r="E258">
        <v>27.3</v>
      </c>
      <c r="F258">
        <v>3.11</v>
      </c>
      <c r="G258">
        <v>2.66</v>
      </c>
      <c r="H258">
        <v>24.5</v>
      </c>
      <c r="I258">
        <v>18.2</v>
      </c>
      <c r="J258">
        <v>14.3</v>
      </c>
      <c r="K258">
        <v>11</v>
      </c>
      <c r="L258">
        <v>8.41</v>
      </c>
      <c r="M258">
        <v>8.1999999999999993</v>
      </c>
      <c r="N258">
        <f>VLOOKUP(C258,'Original PWC Results'!C:E,3,FALSE)</f>
        <v>54.4</v>
      </c>
      <c r="O258">
        <f t="shared" si="16"/>
        <v>0.50183823529411764</v>
      </c>
      <c r="R258">
        <f t="shared" si="17"/>
        <v>10</v>
      </c>
      <c r="S258">
        <f t="shared" si="18"/>
        <v>17</v>
      </c>
    </row>
    <row r="259" spans="1:19" x14ac:dyDescent="0.3">
      <c r="A259">
        <f t="shared" si="19"/>
        <v>258</v>
      </c>
      <c r="B259" t="s">
        <v>3191</v>
      </c>
      <c r="C259" t="str">
        <f t="shared" si="20"/>
        <v>citrus_g_7_CitrusESA16a</v>
      </c>
      <c r="D259">
        <v>52.6</v>
      </c>
      <c r="E259">
        <v>52.1</v>
      </c>
      <c r="F259">
        <v>9.1999999999999993</v>
      </c>
      <c r="G259">
        <v>8.24</v>
      </c>
      <c r="H259">
        <v>50.6</v>
      </c>
      <c r="I259">
        <v>42.8</v>
      </c>
      <c r="J259">
        <v>36</v>
      </c>
      <c r="K259">
        <v>30.2</v>
      </c>
      <c r="L259">
        <v>23.6</v>
      </c>
      <c r="M259">
        <v>23.4</v>
      </c>
      <c r="N259">
        <f>VLOOKUP(C259,'Original PWC Results'!C:E,3,FALSE)</f>
        <v>62.6</v>
      </c>
      <c r="O259">
        <f t="shared" ref="O259:O322" si="21">E259/N259</f>
        <v>0.83226837060702874</v>
      </c>
      <c r="R259">
        <f t="shared" ref="R259:R322" si="22">SEARCH("run",B259)</f>
        <v>10</v>
      </c>
      <c r="S259">
        <f t="shared" ref="S259:S322" si="23">SEARCH("_",B259,SEARCH("_",B259,R259+1)+1)</f>
        <v>17</v>
      </c>
    </row>
    <row r="260" spans="1:19" x14ac:dyDescent="0.3">
      <c r="A260">
        <f t="shared" ref="A260:A323" si="24">A259+1</f>
        <v>259</v>
      </c>
      <c r="B260" t="s">
        <v>3192</v>
      </c>
      <c r="C260" t="str">
        <f t="shared" si="20"/>
        <v>citrus_g_7_CitrusESA16b</v>
      </c>
      <c r="D260">
        <v>54</v>
      </c>
      <c r="E260">
        <v>53.6</v>
      </c>
      <c r="F260">
        <v>9.7899999999999991</v>
      </c>
      <c r="G260">
        <v>9.01</v>
      </c>
      <c r="H260">
        <v>52.2</v>
      </c>
      <c r="I260">
        <v>44.5</v>
      </c>
      <c r="J260">
        <v>37.200000000000003</v>
      </c>
      <c r="K260">
        <v>31.1</v>
      </c>
      <c r="L260">
        <v>24.5</v>
      </c>
      <c r="M260">
        <v>24.3</v>
      </c>
      <c r="N260">
        <f>VLOOKUP(C260,'Original PWC Results'!C:E,3,FALSE)</f>
        <v>54.2</v>
      </c>
      <c r="O260">
        <f t="shared" si="21"/>
        <v>0.98892988929889292</v>
      </c>
      <c r="R260">
        <f t="shared" si="22"/>
        <v>10</v>
      </c>
      <c r="S260">
        <f t="shared" si="23"/>
        <v>17</v>
      </c>
    </row>
    <row r="261" spans="1:19" x14ac:dyDescent="0.3">
      <c r="A261">
        <f t="shared" si="24"/>
        <v>260</v>
      </c>
      <c r="B261" t="s">
        <v>3193</v>
      </c>
      <c r="C261" t="str">
        <f t="shared" si="20"/>
        <v>citrus_g_7_CitrusESA17a</v>
      </c>
      <c r="D261">
        <v>56.8</v>
      </c>
      <c r="E261">
        <v>56.4</v>
      </c>
      <c r="F261">
        <v>12.2</v>
      </c>
      <c r="G261">
        <v>10.7</v>
      </c>
      <c r="H261">
        <v>55</v>
      </c>
      <c r="I261">
        <v>48.5</v>
      </c>
      <c r="J261">
        <v>39.6</v>
      </c>
      <c r="K261">
        <v>34.799999999999997</v>
      </c>
      <c r="L261">
        <v>27.1</v>
      </c>
      <c r="M261">
        <v>26.9</v>
      </c>
      <c r="N261">
        <f>VLOOKUP(C261,'Original PWC Results'!C:E,3,FALSE)</f>
        <v>165</v>
      </c>
      <c r="O261">
        <f t="shared" si="21"/>
        <v>0.3418181818181818</v>
      </c>
      <c r="R261">
        <f t="shared" si="22"/>
        <v>10</v>
      </c>
      <c r="S261">
        <f t="shared" si="23"/>
        <v>17</v>
      </c>
    </row>
    <row r="262" spans="1:19" x14ac:dyDescent="0.3">
      <c r="A262">
        <f t="shared" si="24"/>
        <v>261</v>
      </c>
      <c r="B262" t="s">
        <v>3194</v>
      </c>
      <c r="C262" t="str">
        <f t="shared" si="20"/>
        <v>citrus_g_7_CitrusESA17b</v>
      </c>
      <c r="D262">
        <v>49.4</v>
      </c>
      <c r="E262">
        <v>48.8</v>
      </c>
      <c r="F262">
        <v>8.66</v>
      </c>
      <c r="G262">
        <v>8.14</v>
      </c>
      <c r="H262">
        <v>47.1</v>
      </c>
      <c r="I262">
        <v>39.1</v>
      </c>
      <c r="J262">
        <v>32.799999999999997</v>
      </c>
      <c r="K262">
        <v>27.4</v>
      </c>
      <c r="L262">
        <v>21.5</v>
      </c>
      <c r="M262">
        <v>21.3</v>
      </c>
      <c r="N262">
        <f>VLOOKUP(C262,'Original PWC Results'!C:E,3,FALSE)</f>
        <v>55.4</v>
      </c>
      <c r="O262">
        <f t="shared" si="21"/>
        <v>0.88086642599277976</v>
      </c>
      <c r="R262">
        <f t="shared" si="22"/>
        <v>10</v>
      </c>
      <c r="S262">
        <f t="shared" si="23"/>
        <v>17</v>
      </c>
    </row>
    <row r="263" spans="1:19" x14ac:dyDescent="0.3">
      <c r="A263">
        <f t="shared" si="24"/>
        <v>262</v>
      </c>
      <c r="B263" t="s">
        <v>3195</v>
      </c>
      <c r="C263" t="str">
        <f t="shared" si="20"/>
        <v>citrus_g_7_CitrusESA20a</v>
      </c>
      <c r="D263">
        <v>209</v>
      </c>
      <c r="E263">
        <v>205</v>
      </c>
      <c r="F263">
        <v>22.8</v>
      </c>
      <c r="G263">
        <v>8.82</v>
      </c>
      <c r="H263">
        <v>193</v>
      </c>
      <c r="I263">
        <v>142</v>
      </c>
      <c r="J263">
        <v>103</v>
      </c>
      <c r="K263">
        <v>82.2</v>
      </c>
      <c r="L263">
        <v>67.3</v>
      </c>
      <c r="M263">
        <v>66.3</v>
      </c>
      <c r="N263">
        <f>VLOOKUP(C263,'Original PWC Results'!C:E,3,FALSE)</f>
        <v>482</v>
      </c>
      <c r="O263">
        <f t="shared" si="21"/>
        <v>0.42531120331950206</v>
      </c>
      <c r="R263">
        <f t="shared" si="22"/>
        <v>10</v>
      </c>
      <c r="S263">
        <f t="shared" si="23"/>
        <v>17</v>
      </c>
    </row>
    <row r="264" spans="1:19" x14ac:dyDescent="0.3">
      <c r="A264">
        <f t="shared" si="24"/>
        <v>263</v>
      </c>
      <c r="B264" t="s">
        <v>3196</v>
      </c>
      <c r="C264" t="str">
        <f t="shared" si="20"/>
        <v>citrus_g_7_CitrusESA20b</v>
      </c>
      <c r="D264">
        <v>89.3</v>
      </c>
      <c r="E264">
        <v>87.4</v>
      </c>
      <c r="F264">
        <v>11.6</v>
      </c>
      <c r="G264">
        <v>6.16</v>
      </c>
      <c r="H264">
        <v>82.2</v>
      </c>
      <c r="I264">
        <v>68.599999999999994</v>
      </c>
      <c r="J264">
        <v>52.7</v>
      </c>
      <c r="K264">
        <v>41.1</v>
      </c>
      <c r="L264">
        <v>30.3</v>
      </c>
      <c r="M264">
        <v>29.9</v>
      </c>
      <c r="N264">
        <f>VLOOKUP(C264,'Original PWC Results'!C:E,3,FALSE)</f>
        <v>186</v>
      </c>
      <c r="O264">
        <f t="shared" si="21"/>
        <v>0.46989247311827959</v>
      </c>
      <c r="R264">
        <f t="shared" si="22"/>
        <v>10</v>
      </c>
      <c r="S264">
        <f t="shared" si="23"/>
        <v>17</v>
      </c>
    </row>
    <row r="265" spans="1:19" x14ac:dyDescent="0.3">
      <c r="A265">
        <f t="shared" si="24"/>
        <v>264</v>
      </c>
      <c r="B265" t="s">
        <v>3197</v>
      </c>
      <c r="C265" t="str">
        <f t="shared" si="20"/>
        <v>citrus_g_7_CitrusESA21</v>
      </c>
      <c r="D265">
        <v>46.8</v>
      </c>
      <c r="E265">
        <v>45.7</v>
      </c>
      <c r="F265">
        <v>5.79</v>
      </c>
      <c r="G265">
        <v>4.7</v>
      </c>
      <c r="H265">
        <v>42.6</v>
      </c>
      <c r="I265">
        <v>34.5</v>
      </c>
      <c r="J265">
        <v>26.3</v>
      </c>
      <c r="K265">
        <v>20.8</v>
      </c>
      <c r="L265">
        <v>16.399999999999999</v>
      </c>
      <c r="M265">
        <v>16.100000000000001</v>
      </c>
      <c r="N265">
        <f>VLOOKUP(C265,'Original PWC Results'!C:E,3,FALSE)</f>
        <v>130</v>
      </c>
      <c r="O265">
        <f t="shared" si="21"/>
        <v>0.35153846153846158</v>
      </c>
      <c r="R265">
        <f t="shared" si="22"/>
        <v>10</v>
      </c>
      <c r="S265">
        <f t="shared" si="23"/>
        <v>17</v>
      </c>
    </row>
    <row r="266" spans="1:19" x14ac:dyDescent="0.3">
      <c r="A266">
        <f t="shared" si="24"/>
        <v>265</v>
      </c>
      <c r="B266" t="s">
        <v>3198</v>
      </c>
      <c r="C266" t="str">
        <f t="shared" si="20"/>
        <v>citrus_g_4_CitrusESA2</v>
      </c>
      <c r="D266">
        <v>99.6</v>
      </c>
      <c r="E266">
        <v>92.1</v>
      </c>
      <c r="F266">
        <v>12.6</v>
      </c>
      <c r="G266">
        <v>6.54</v>
      </c>
      <c r="H266">
        <v>83.1</v>
      </c>
      <c r="I266">
        <v>62.1</v>
      </c>
      <c r="J266">
        <v>47.1</v>
      </c>
      <c r="K266">
        <v>41</v>
      </c>
      <c r="L266">
        <v>32.4</v>
      </c>
      <c r="M266">
        <v>31.9</v>
      </c>
      <c r="N266">
        <f>VLOOKUP(C266,'Original PWC Results'!C:E,3,FALSE)</f>
        <v>259</v>
      </c>
      <c r="O266">
        <f t="shared" si="21"/>
        <v>0.3555984555984556</v>
      </c>
      <c r="R266">
        <f t="shared" si="22"/>
        <v>10</v>
      </c>
      <c r="S266">
        <f t="shared" si="23"/>
        <v>17</v>
      </c>
    </row>
    <row r="267" spans="1:19" x14ac:dyDescent="0.3">
      <c r="A267">
        <f t="shared" si="24"/>
        <v>266</v>
      </c>
      <c r="B267" t="s">
        <v>3199</v>
      </c>
      <c r="C267" t="str">
        <f t="shared" si="20"/>
        <v>citrus_g_4_CitrusESA3</v>
      </c>
      <c r="D267">
        <v>171</v>
      </c>
      <c r="E267">
        <v>139</v>
      </c>
      <c r="F267">
        <v>17.600000000000001</v>
      </c>
      <c r="G267">
        <v>10.199999999999999</v>
      </c>
      <c r="H267">
        <v>125</v>
      </c>
      <c r="I267">
        <v>103</v>
      </c>
      <c r="J267">
        <v>76</v>
      </c>
      <c r="K267">
        <v>61.4</v>
      </c>
      <c r="L267">
        <v>48.1</v>
      </c>
      <c r="M267">
        <v>47.6</v>
      </c>
      <c r="N267">
        <f>VLOOKUP(C267,'Original PWC Results'!C:E,3,FALSE)</f>
        <v>334</v>
      </c>
      <c r="O267">
        <f t="shared" si="21"/>
        <v>0.41616766467065869</v>
      </c>
      <c r="R267">
        <f t="shared" si="22"/>
        <v>10</v>
      </c>
      <c r="S267">
        <f t="shared" si="23"/>
        <v>17</v>
      </c>
    </row>
    <row r="268" spans="1:19" x14ac:dyDescent="0.3">
      <c r="A268">
        <f t="shared" si="24"/>
        <v>267</v>
      </c>
      <c r="B268" t="s">
        <v>3200</v>
      </c>
      <c r="C268" t="str">
        <f t="shared" si="20"/>
        <v>citrus_g_4_CitrusESA4</v>
      </c>
      <c r="D268">
        <v>111</v>
      </c>
      <c r="E268">
        <v>101</v>
      </c>
      <c r="F268">
        <v>13.3</v>
      </c>
      <c r="G268">
        <v>8.75</v>
      </c>
      <c r="H268">
        <v>88.8</v>
      </c>
      <c r="I268">
        <v>67.8</v>
      </c>
      <c r="J268">
        <v>47.6</v>
      </c>
      <c r="K268">
        <v>38.1</v>
      </c>
      <c r="L268">
        <v>29.1</v>
      </c>
      <c r="M268">
        <v>28.8</v>
      </c>
      <c r="N268">
        <f>VLOOKUP(C268,'Original PWC Results'!C:E,3,FALSE)</f>
        <v>291</v>
      </c>
      <c r="O268">
        <f t="shared" si="21"/>
        <v>0.34707903780068727</v>
      </c>
      <c r="R268">
        <f t="shared" si="22"/>
        <v>10</v>
      </c>
      <c r="S268">
        <f t="shared" si="23"/>
        <v>17</v>
      </c>
    </row>
    <row r="269" spans="1:19" x14ac:dyDescent="0.3">
      <c r="A269">
        <f t="shared" si="24"/>
        <v>268</v>
      </c>
      <c r="B269" t="s">
        <v>3201</v>
      </c>
      <c r="C269" t="str">
        <f t="shared" si="20"/>
        <v>citrus_g_4_CitrusESA5</v>
      </c>
      <c r="D269">
        <v>80</v>
      </c>
      <c r="E269">
        <v>72.900000000000006</v>
      </c>
      <c r="F269">
        <v>8.48</v>
      </c>
      <c r="G269">
        <v>6.05</v>
      </c>
      <c r="H269">
        <v>65.3</v>
      </c>
      <c r="I269">
        <v>48.5</v>
      </c>
      <c r="J269">
        <v>37.1</v>
      </c>
      <c r="K269">
        <v>29.4</v>
      </c>
      <c r="L269">
        <v>23</v>
      </c>
      <c r="M269">
        <v>22.7</v>
      </c>
      <c r="N269">
        <f>VLOOKUP(C269,'Original PWC Results'!C:E,3,FALSE)</f>
        <v>233</v>
      </c>
      <c r="O269">
        <f t="shared" si="21"/>
        <v>0.31287553648068672</v>
      </c>
      <c r="R269">
        <f t="shared" si="22"/>
        <v>10</v>
      </c>
      <c r="S269">
        <f t="shared" si="23"/>
        <v>17</v>
      </c>
    </row>
    <row r="270" spans="1:19" x14ac:dyDescent="0.3">
      <c r="A270">
        <f t="shared" si="24"/>
        <v>269</v>
      </c>
      <c r="B270" t="s">
        <v>3202</v>
      </c>
      <c r="C270" t="str">
        <f t="shared" si="20"/>
        <v>citrus_g_4_CitrusESA6</v>
      </c>
      <c r="D270">
        <v>83.8</v>
      </c>
      <c r="E270">
        <v>76.7</v>
      </c>
      <c r="F270">
        <v>10.1</v>
      </c>
      <c r="G270">
        <v>5.8</v>
      </c>
      <c r="H270">
        <v>69.2</v>
      </c>
      <c r="I270">
        <v>57.9</v>
      </c>
      <c r="J270">
        <v>39.799999999999997</v>
      </c>
      <c r="K270">
        <v>35</v>
      </c>
      <c r="L270">
        <v>26.6</v>
      </c>
      <c r="M270">
        <v>26.2</v>
      </c>
      <c r="N270">
        <f>VLOOKUP(C270,'Original PWC Results'!C:E,3,FALSE)</f>
        <v>276</v>
      </c>
      <c r="O270">
        <f t="shared" si="21"/>
        <v>0.27789855072463771</v>
      </c>
      <c r="R270">
        <f t="shared" si="22"/>
        <v>10</v>
      </c>
      <c r="S270">
        <f t="shared" si="23"/>
        <v>17</v>
      </c>
    </row>
    <row r="271" spans="1:19" x14ac:dyDescent="0.3">
      <c r="A271">
        <f t="shared" si="24"/>
        <v>270</v>
      </c>
      <c r="B271" t="s">
        <v>3203</v>
      </c>
      <c r="C271" t="str">
        <f t="shared" si="20"/>
        <v>citrus_g_4_CitrusESA7</v>
      </c>
      <c r="D271">
        <v>125</v>
      </c>
      <c r="E271">
        <v>114</v>
      </c>
      <c r="F271">
        <v>11.3</v>
      </c>
      <c r="G271">
        <v>6.63</v>
      </c>
      <c r="H271">
        <v>103</v>
      </c>
      <c r="I271">
        <v>80.099999999999994</v>
      </c>
      <c r="J271">
        <v>49</v>
      </c>
      <c r="K271">
        <v>37.5</v>
      </c>
      <c r="L271">
        <v>31.8</v>
      </c>
      <c r="M271">
        <v>31.3</v>
      </c>
      <c r="N271">
        <f>VLOOKUP(C271,'Original PWC Results'!C:E,3,FALSE)</f>
        <v>307</v>
      </c>
      <c r="O271">
        <f t="shared" si="21"/>
        <v>0.37133550488599348</v>
      </c>
      <c r="R271">
        <f t="shared" si="22"/>
        <v>10</v>
      </c>
      <c r="S271">
        <f t="shared" si="23"/>
        <v>17</v>
      </c>
    </row>
    <row r="272" spans="1:19" x14ac:dyDescent="0.3">
      <c r="A272">
        <f t="shared" si="24"/>
        <v>271</v>
      </c>
      <c r="B272" t="s">
        <v>3204</v>
      </c>
      <c r="C272" t="str">
        <f t="shared" si="20"/>
        <v>citrus_g_4_CitrusESA8</v>
      </c>
      <c r="D272">
        <v>125</v>
      </c>
      <c r="E272">
        <v>110</v>
      </c>
      <c r="F272">
        <v>7.86</v>
      </c>
      <c r="G272">
        <v>5.31</v>
      </c>
      <c r="H272">
        <v>94.8</v>
      </c>
      <c r="I272">
        <v>65.599999999999994</v>
      </c>
      <c r="J272">
        <v>38.299999999999997</v>
      </c>
      <c r="K272">
        <v>28.7</v>
      </c>
      <c r="L272">
        <v>24</v>
      </c>
      <c r="M272">
        <v>23.5</v>
      </c>
      <c r="N272">
        <f>VLOOKUP(C272,'Original PWC Results'!C:E,3,FALSE)</f>
        <v>288</v>
      </c>
      <c r="O272">
        <f t="shared" si="21"/>
        <v>0.38194444444444442</v>
      </c>
      <c r="R272">
        <f t="shared" si="22"/>
        <v>10</v>
      </c>
      <c r="S272">
        <f t="shared" si="23"/>
        <v>17</v>
      </c>
    </row>
    <row r="273" spans="1:19" x14ac:dyDescent="0.3">
      <c r="A273">
        <f t="shared" si="24"/>
        <v>272</v>
      </c>
      <c r="B273" t="s">
        <v>3205</v>
      </c>
      <c r="C273" t="str">
        <f t="shared" si="20"/>
        <v>citrus_g_4_CitrusESA9</v>
      </c>
      <c r="D273">
        <v>102</v>
      </c>
      <c r="E273">
        <v>92.2</v>
      </c>
      <c r="F273">
        <v>11.1</v>
      </c>
      <c r="G273">
        <v>7.27</v>
      </c>
      <c r="H273">
        <v>82.2</v>
      </c>
      <c r="I273">
        <v>66.5</v>
      </c>
      <c r="J273">
        <v>42.7</v>
      </c>
      <c r="K273">
        <v>33.299999999999997</v>
      </c>
      <c r="L273">
        <v>26.8</v>
      </c>
      <c r="M273">
        <v>26.3</v>
      </c>
      <c r="N273">
        <f>VLOOKUP(C273,'Original PWC Results'!C:E,3,FALSE)</f>
        <v>259</v>
      </c>
      <c r="O273">
        <f t="shared" si="21"/>
        <v>0.35598455598455597</v>
      </c>
      <c r="R273">
        <f t="shared" si="22"/>
        <v>10</v>
      </c>
      <c r="S273">
        <f t="shared" si="23"/>
        <v>17</v>
      </c>
    </row>
    <row r="274" spans="1:19" x14ac:dyDescent="0.3">
      <c r="A274">
        <f t="shared" si="24"/>
        <v>273</v>
      </c>
      <c r="B274" t="s">
        <v>3206</v>
      </c>
      <c r="C274" t="str">
        <f t="shared" si="20"/>
        <v>citrus_g_4_CitrusESA10a</v>
      </c>
      <c r="D274">
        <v>108</v>
      </c>
      <c r="E274">
        <v>99.1</v>
      </c>
      <c r="F274">
        <v>8.52</v>
      </c>
      <c r="G274">
        <v>5.7</v>
      </c>
      <c r="H274">
        <v>88</v>
      </c>
      <c r="I274">
        <v>63.7</v>
      </c>
      <c r="J274">
        <v>38.6</v>
      </c>
      <c r="K274">
        <v>29.1</v>
      </c>
      <c r="L274">
        <v>24.2</v>
      </c>
      <c r="M274">
        <v>23.8</v>
      </c>
      <c r="N274">
        <f>VLOOKUP(C274,'Original PWC Results'!C:E,3,FALSE)</f>
        <v>300</v>
      </c>
      <c r="O274">
        <f t="shared" si="21"/>
        <v>0.33033333333333331</v>
      </c>
      <c r="R274">
        <f t="shared" si="22"/>
        <v>10</v>
      </c>
      <c r="S274">
        <f t="shared" si="23"/>
        <v>17</v>
      </c>
    </row>
    <row r="275" spans="1:19" x14ac:dyDescent="0.3">
      <c r="A275">
        <f t="shared" si="24"/>
        <v>274</v>
      </c>
      <c r="B275" t="s">
        <v>3207</v>
      </c>
      <c r="C275" t="str">
        <f t="shared" si="20"/>
        <v>citrus_g_4_CitrusESA10b</v>
      </c>
      <c r="D275">
        <v>60</v>
      </c>
      <c r="E275">
        <v>57.7</v>
      </c>
      <c r="F275">
        <v>9.82</v>
      </c>
      <c r="G275">
        <v>7.03</v>
      </c>
      <c r="H275">
        <v>55.1</v>
      </c>
      <c r="I275">
        <v>51.2</v>
      </c>
      <c r="J275">
        <v>39.799999999999997</v>
      </c>
      <c r="K275">
        <v>31.9</v>
      </c>
      <c r="L275">
        <v>26.2</v>
      </c>
      <c r="M275">
        <v>25.9</v>
      </c>
      <c r="N275">
        <f>VLOOKUP(C275,'Original PWC Results'!C:E,3,FALSE)</f>
        <v>173</v>
      </c>
      <c r="O275">
        <f t="shared" si="21"/>
        <v>0.33352601156069367</v>
      </c>
      <c r="R275">
        <f t="shared" si="22"/>
        <v>10</v>
      </c>
      <c r="S275">
        <f t="shared" si="23"/>
        <v>17</v>
      </c>
    </row>
    <row r="276" spans="1:19" x14ac:dyDescent="0.3">
      <c r="A276">
        <f t="shared" si="24"/>
        <v>275</v>
      </c>
      <c r="B276" t="s">
        <v>3208</v>
      </c>
      <c r="C276" t="str">
        <f t="shared" si="20"/>
        <v>citrus_g_4_CitrusESA11a</v>
      </c>
      <c r="D276">
        <v>91.7</v>
      </c>
      <c r="E276">
        <v>85.4</v>
      </c>
      <c r="F276">
        <v>9.23</v>
      </c>
      <c r="G276">
        <v>5.81</v>
      </c>
      <c r="H276">
        <v>77.8</v>
      </c>
      <c r="I276">
        <v>63.9</v>
      </c>
      <c r="J276">
        <v>46.6</v>
      </c>
      <c r="K276">
        <v>35.200000000000003</v>
      </c>
      <c r="L276">
        <v>27.7</v>
      </c>
      <c r="M276">
        <v>27.2</v>
      </c>
      <c r="N276">
        <f>VLOOKUP(C276,'Original PWC Results'!C:E,3,FALSE)</f>
        <v>237</v>
      </c>
      <c r="O276">
        <f t="shared" si="21"/>
        <v>0.36033755274261609</v>
      </c>
      <c r="R276">
        <f t="shared" si="22"/>
        <v>10</v>
      </c>
      <c r="S276">
        <f t="shared" si="23"/>
        <v>17</v>
      </c>
    </row>
    <row r="277" spans="1:19" x14ac:dyDescent="0.3">
      <c r="A277">
        <f t="shared" si="24"/>
        <v>276</v>
      </c>
      <c r="B277" t="s">
        <v>3209</v>
      </c>
      <c r="C277" t="str">
        <f t="shared" si="20"/>
        <v>citrus_g_4_CitrusESA11b</v>
      </c>
      <c r="D277">
        <v>80.3</v>
      </c>
      <c r="E277">
        <v>74.099999999999994</v>
      </c>
      <c r="F277">
        <v>7.25</v>
      </c>
      <c r="G277">
        <v>5.0199999999999996</v>
      </c>
      <c r="H277">
        <v>66.8</v>
      </c>
      <c r="I277">
        <v>46.9</v>
      </c>
      <c r="J277">
        <v>32.6</v>
      </c>
      <c r="K277">
        <v>24.6</v>
      </c>
      <c r="L277">
        <v>20.3</v>
      </c>
      <c r="M277">
        <v>19.899999999999999</v>
      </c>
      <c r="N277">
        <f>VLOOKUP(C277,'Original PWC Results'!C:E,3,FALSE)</f>
        <v>228</v>
      </c>
      <c r="O277">
        <f t="shared" si="21"/>
        <v>0.32499999999999996</v>
      </c>
      <c r="R277">
        <f t="shared" si="22"/>
        <v>10</v>
      </c>
      <c r="S277">
        <f t="shared" si="23"/>
        <v>17</v>
      </c>
    </row>
    <row r="278" spans="1:19" x14ac:dyDescent="0.3">
      <c r="A278">
        <f t="shared" si="24"/>
        <v>277</v>
      </c>
      <c r="B278" t="s">
        <v>3210</v>
      </c>
      <c r="C278" t="str">
        <f t="shared" si="20"/>
        <v>citrus_g_4_CitrusESA12a</v>
      </c>
      <c r="D278">
        <v>204</v>
      </c>
      <c r="E278">
        <v>170</v>
      </c>
      <c r="F278">
        <v>13.4</v>
      </c>
      <c r="G278">
        <v>7.28</v>
      </c>
      <c r="H278">
        <v>147</v>
      </c>
      <c r="I278">
        <v>109</v>
      </c>
      <c r="J278">
        <v>63.9</v>
      </c>
      <c r="K278">
        <v>50.1</v>
      </c>
      <c r="L278">
        <v>45.8</v>
      </c>
      <c r="M278">
        <v>44.9</v>
      </c>
      <c r="N278">
        <f>VLOOKUP(C278,'Original PWC Results'!C:E,3,FALSE)</f>
        <v>170</v>
      </c>
      <c r="O278">
        <f t="shared" si="21"/>
        <v>1</v>
      </c>
      <c r="R278">
        <f t="shared" si="22"/>
        <v>10</v>
      </c>
      <c r="S278">
        <f t="shared" si="23"/>
        <v>17</v>
      </c>
    </row>
    <row r="279" spans="1:19" x14ac:dyDescent="0.3">
      <c r="A279">
        <f t="shared" si="24"/>
        <v>278</v>
      </c>
      <c r="B279" t="s">
        <v>3211</v>
      </c>
      <c r="C279" t="str">
        <f t="shared" si="20"/>
        <v>citrus_g_4_CitrusESA12b</v>
      </c>
      <c r="D279">
        <v>213</v>
      </c>
      <c r="E279">
        <v>137</v>
      </c>
      <c r="F279">
        <v>11.3</v>
      </c>
      <c r="G279">
        <v>6.77</v>
      </c>
      <c r="H279">
        <v>111</v>
      </c>
      <c r="I279">
        <v>82.8</v>
      </c>
      <c r="J279">
        <v>57.5</v>
      </c>
      <c r="K279">
        <v>42.4</v>
      </c>
      <c r="L279">
        <v>37.799999999999997</v>
      </c>
      <c r="M279">
        <v>37.200000000000003</v>
      </c>
      <c r="N279">
        <f>VLOOKUP(C279,'Original PWC Results'!C:E,3,FALSE)</f>
        <v>137</v>
      </c>
      <c r="O279">
        <f t="shared" si="21"/>
        <v>1</v>
      </c>
      <c r="R279">
        <f t="shared" si="22"/>
        <v>10</v>
      </c>
      <c r="S279">
        <f t="shared" si="23"/>
        <v>17</v>
      </c>
    </row>
    <row r="280" spans="1:19" x14ac:dyDescent="0.3">
      <c r="A280">
        <f t="shared" si="24"/>
        <v>279</v>
      </c>
      <c r="B280" t="s">
        <v>3212</v>
      </c>
      <c r="C280" t="str">
        <f t="shared" si="20"/>
        <v>citrus_g_4_CitrusESA13</v>
      </c>
      <c r="D280">
        <v>41</v>
      </c>
      <c r="E280">
        <v>40.299999999999997</v>
      </c>
      <c r="F280">
        <v>7.11</v>
      </c>
      <c r="G280">
        <v>5.21</v>
      </c>
      <c r="H280">
        <v>38.1</v>
      </c>
      <c r="I280">
        <v>32.9</v>
      </c>
      <c r="J280">
        <v>26.7</v>
      </c>
      <c r="K280">
        <v>22.2</v>
      </c>
      <c r="L280">
        <v>16.600000000000001</v>
      </c>
      <c r="M280">
        <v>16.600000000000001</v>
      </c>
      <c r="N280">
        <f>VLOOKUP(C280,'Original PWC Results'!C:E,3,FALSE)</f>
        <v>131</v>
      </c>
      <c r="O280">
        <f t="shared" si="21"/>
        <v>0.30763358778625954</v>
      </c>
      <c r="R280">
        <f t="shared" si="22"/>
        <v>10</v>
      </c>
      <c r="S280">
        <f t="shared" si="23"/>
        <v>17</v>
      </c>
    </row>
    <row r="281" spans="1:19" x14ac:dyDescent="0.3">
      <c r="A281">
        <f t="shared" si="24"/>
        <v>280</v>
      </c>
      <c r="B281" t="s">
        <v>3213</v>
      </c>
      <c r="C281" t="str">
        <f t="shared" si="20"/>
        <v>citrus_g_4_CitrusESA15a</v>
      </c>
      <c r="D281">
        <v>35.1</v>
      </c>
      <c r="E281">
        <v>34.6</v>
      </c>
      <c r="F281">
        <v>8.06</v>
      </c>
      <c r="G281">
        <v>6.51</v>
      </c>
      <c r="H281">
        <v>33</v>
      </c>
      <c r="I281">
        <v>28.3</v>
      </c>
      <c r="J281">
        <v>24.2</v>
      </c>
      <c r="K281">
        <v>20</v>
      </c>
      <c r="L281">
        <v>15.5</v>
      </c>
      <c r="M281">
        <v>15.3</v>
      </c>
      <c r="N281">
        <f>VLOOKUP(C281,'Original PWC Results'!C:E,3,FALSE)</f>
        <v>231</v>
      </c>
      <c r="O281">
        <f t="shared" si="21"/>
        <v>0.1497835497835498</v>
      </c>
      <c r="R281">
        <f t="shared" si="22"/>
        <v>10</v>
      </c>
      <c r="S281">
        <f t="shared" si="23"/>
        <v>17</v>
      </c>
    </row>
    <row r="282" spans="1:19" x14ac:dyDescent="0.3">
      <c r="A282">
        <f t="shared" si="24"/>
        <v>281</v>
      </c>
      <c r="B282" t="s">
        <v>3214</v>
      </c>
      <c r="C282" t="str">
        <f t="shared" si="20"/>
        <v>citrus_g_4_CitrusESA15b</v>
      </c>
      <c r="D282">
        <v>21.2</v>
      </c>
      <c r="E282">
        <v>20.5</v>
      </c>
      <c r="F282">
        <v>2.36</v>
      </c>
      <c r="G282">
        <v>2.02</v>
      </c>
      <c r="H282">
        <v>18.399999999999999</v>
      </c>
      <c r="I282">
        <v>14.1</v>
      </c>
      <c r="J282">
        <v>11.1</v>
      </c>
      <c r="K282">
        <v>8.4600000000000009</v>
      </c>
      <c r="L282">
        <v>6.5</v>
      </c>
      <c r="M282">
        <v>6.34</v>
      </c>
      <c r="N282">
        <f>VLOOKUP(C282,'Original PWC Results'!C:E,3,FALSE)</f>
        <v>91.4</v>
      </c>
      <c r="O282">
        <f t="shared" si="21"/>
        <v>0.22428884026258206</v>
      </c>
      <c r="R282">
        <f t="shared" si="22"/>
        <v>10</v>
      </c>
      <c r="S282">
        <f t="shared" si="23"/>
        <v>17</v>
      </c>
    </row>
    <row r="283" spans="1:19" x14ac:dyDescent="0.3">
      <c r="A283">
        <f t="shared" si="24"/>
        <v>282</v>
      </c>
      <c r="B283" t="s">
        <v>3215</v>
      </c>
      <c r="C283" t="str">
        <f t="shared" si="20"/>
        <v>citrus_g_4_CitrusESA16a</v>
      </c>
      <c r="D283">
        <v>40.700000000000003</v>
      </c>
      <c r="E283">
        <v>40.299999999999997</v>
      </c>
      <c r="F283">
        <v>7.13</v>
      </c>
      <c r="G283">
        <v>6.37</v>
      </c>
      <c r="H283">
        <v>39.200000000000003</v>
      </c>
      <c r="I283">
        <v>33.4</v>
      </c>
      <c r="J283">
        <v>28.3</v>
      </c>
      <c r="K283">
        <v>23.7</v>
      </c>
      <c r="L283">
        <v>18.5</v>
      </c>
      <c r="M283">
        <v>18.399999999999999</v>
      </c>
      <c r="N283">
        <f>VLOOKUP(C283,'Original PWC Results'!C:E,3,FALSE)</f>
        <v>63.8</v>
      </c>
      <c r="O283">
        <f t="shared" si="21"/>
        <v>0.63166144200626961</v>
      </c>
      <c r="R283">
        <f t="shared" si="22"/>
        <v>10</v>
      </c>
      <c r="S283">
        <f t="shared" si="23"/>
        <v>17</v>
      </c>
    </row>
    <row r="284" spans="1:19" x14ac:dyDescent="0.3">
      <c r="A284">
        <f t="shared" si="24"/>
        <v>283</v>
      </c>
      <c r="B284" t="s">
        <v>3216</v>
      </c>
      <c r="C284" t="str">
        <f t="shared" si="20"/>
        <v>citrus_g_4_CitrusESA16b</v>
      </c>
      <c r="D284">
        <v>41.8</v>
      </c>
      <c r="E284">
        <v>41.5</v>
      </c>
      <c r="F284">
        <v>7.56</v>
      </c>
      <c r="G284">
        <v>6.95</v>
      </c>
      <c r="H284">
        <v>40.5</v>
      </c>
      <c r="I284">
        <v>34.799999999999997</v>
      </c>
      <c r="J284">
        <v>29.2</v>
      </c>
      <c r="K284">
        <v>24.5</v>
      </c>
      <c r="L284">
        <v>19.2</v>
      </c>
      <c r="M284">
        <v>19.100000000000001</v>
      </c>
      <c r="N284">
        <f>VLOOKUP(C284,'Original PWC Results'!C:E,3,FALSE)</f>
        <v>47.6</v>
      </c>
      <c r="O284">
        <f t="shared" si="21"/>
        <v>0.87184873949579833</v>
      </c>
      <c r="R284">
        <f t="shared" si="22"/>
        <v>10</v>
      </c>
      <c r="S284">
        <f t="shared" si="23"/>
        <v>17</v>
      </c>
    </row>
    <row r="285" spans="1:19" x14ac:dyDescent="0.3">
      <c r="A285">
        <f t="shared" si="24"/>
        <v>284</v>
      </c>
      <c r="B285" t="s">
        <v>3217</v>
      </c>
      <c r="C285" t="str">
        <f t="shared" si="20"/>
        <v>citrus_g_4_CitrusESA17a</v>
      </c>
      <c r="D285">
        <v>51.6</v>
      </c>
      <c r="E285">
        <v>50.7</v>
      </c>
      <c r="F285">
        <v>10.1</v>
      </c>
      <c r="G285">
        <v>8.4499999999999993</v>
      </c>
      <c r="H285">
        <v>49.2</v>
      </c>
      <c r="I285">
        <v>43.3</v>
      </c>
      <c r="J285">
        <v>34.799999999999997</v>
      </c>
      <c r="K285">
        <v>30.3</v>
      </c>
      <c r="L285">
        <v>23.6</v>
      </c>
      <c r="M285">
        <v>23.5</v>
      </c>
      <c r="N285">
        <f>VLOOKUP(C285,'Original PWC Results'!C:E,3,FALSE)</f>
        <v>270</v>
      </c>
      <c r="O285">
        <f t="shared" si="21"/>
        <v>0.18777777777777779</v>
      </c>
      <c r="R285">
        <f t="shared" si="22"/>
        <v>10</v>
      </c>
      <c r="S285">
        <f t="shared" si="23"/>
        <v>17</v>
      </c>
    </row>
    <row r="286" spans="1:19" x14ac:dyDescent="0.3">
      <c r="A286">
        <f t="shared" si="24"/>
        <v>285</v>
      </c>
      <c r="B286" t="s">
        <v>3218</v>
      </c>
      <c r="C286" t="str">
        <f t="shared" si="20"/>
        <v>citrus_g_4_CitrusESA17b</v>
      </c>
      <c r="D286">
        <v>38.1</v>
      </c>
      <c r="E286">
        <v>37.6</v>
      </c>
      <c r="F286">
        <v>6.64</v>
      </c>
      <c r="G286">
        <v>6.23</v>
      </c>
      <c r="H286">
        <v>36.4</v>
      </c>
      <c r="I286">
        <v>30.7</v>
      </c>
      <c r="J286">
        <v>25.7</v>
      </c>
      <c r="K286">
        <v>21.4</v>
      </c>
      <c r="L286">
        <v>16.8</v>
      </c>
      <c r="M286">
        <v>16.600000000000001</v>
      </c>
      <c r="N286">
        <f>VLOOKUP(C286,'Original PWC Results'!C:E,3,FALSE)</f>
        <v>53.4</v>
      </c>
      <c r="O286">
        <f t="shared" si="21"/>
        <v>0.70411985018726597</v>
      </c>
      <c r="R286">
        <f t="shared" si="22"/>
        <v>10</v>
      </c>
      <c r="S286">
        <f t="shared" si="23"/>
        <v>17</v>
      </c>
    </row>
    <row r="287" spans="1:19" x14ac:dyDescent="0.3">
      <c r="A287">
        <f t="shared" si="24"/>
        <v>286</v>
      </c>
      <c r="B287" t="s">
        <v>3219</v>
      </c>
      <c r="C287" t="str">
        <f t="shared" si="20"/>
        <v>citrus_g_4_CitrusESA20a</v>
      </c>
      <c r="D287">
        <v>350</v>
      </c>
      <c r="E287">
        <v>201</v>
      </c>
      <c r="F287">
        <v>14</v>
      </c>
      <c r="G287">
        <v>7.12</v>
      </c>
      <c r="H287">
        <v>147</v>
      </c>
      <c r="I287">
        <v>90.8</v>
      </c>
      <c r="J287">
        <v>68.5</v>
      </c>
      <c r="K287">
        <v>53.9</v>
      </c>
      <c r="L287">
        <v>44</v>
      </c>
      <c r="M287">
        <v>43.4</v>
      </c>
      <c r="N287">
        <f>VLOOKUP(C287,'Original PWC Results'!C:E,3,FALSE)</f>
        <v>367</v>
      </c>
      <c r="O287">
        <f t="shared" si="21"/>
        <v>0.54768392370572205</v>
      </c>
      <c r="R287">
        <f t="shared" si="22"/>
        <v>10</v>
      </c>
      <c r="S287">
        <f t="shared" si="23"/>
        <v>17</v>
      </c>
    </row>
    <row r="288" spans="1:19" x14ac:dyDescent="0.3">
      <c r="A288">
        <f t="shared" si="24"/>
        <v>287</v>
      </c>
      <c r="B288" t="s">
        <v>3220</v>
      </c>
      <c r="C288" t="str">
        <f t="shared" si="20"/>
        <v>citrus_g_4_CitrusESA20b</v>
      </c>
      <c r="D288">
        <v>189</v>
      </c>
      <c r="E288">
        <v>139</v>
      </c>
      <c r="F288">
        <v>11.7</v>
      </c>
      <c r="G288">
        <v>5.87</v>
      </c>
      <c r="H288">
        <v>104</v>
      </c>
      <c r="I288">
        <v>79.2</v>
      </c>
      <c r="J288">
        <v>58.4</v>
      </c>
      <c r="K288">
        <v>43.4</v>
      </c>
      <c r="L288">
        <v>34.700000000000003</v>
      </c>
      <c r="M288">
        <v>34.200000000000003</v>
      </c>
      <c r="N288">
        <f>VLOOKUP(C288,'Original PWC Results'!C:E,3,FALSE)</f>
        <v>258</v>
      </c>
      <c r="O288">
        <f t="shared" si="21"/>
        <v>0.53875968992248058</v>
      </c>
      <c r="R288">
        <f t="shared" si="22"/>
        <v>10</v>
      </c>
      <c r="S288">
        <f t="shared" si="23"/>
        <v>17</v>
      </c>
    </row>
    <row r="289" spans="1:19" x14ac:dyDescent="0.3">
      <c r="A289">
        <f t="shared" si="24"/>
        <v>288</v>
      </c>
      <c r="B289" t="s">
        <v>3221</v>
      </c>
      <c r="C289" t="str">
        <f t="shared" si="20"/>
        <v>citrus_g_4_CitrusESA21</v>
      </c>
      <c r="D289">
        <v>83.9</v>
      </c>
      <c r="E289">
        <v>71.900000000000006</v>
      </c>
      <c r="F289">
        <v>6.22</v>
      </c>
      <c r="G289">
        <v>4.1500000000000004</v>
      </c>
      <c r="H289">
        <v>60.7</v>
      </c>
      <c r="I289">
        <v>43.8</v>
      </c>
      <c r="J289">
        <v>29.2</v>
      </c>
      <c r="K289">
        <v>22.2</v>
      </c>
      <c r="L289">
        <v>17.899999999999999</v>
      </c>
      <c r="M289">
        <v>17.600000000000001</v>
      </c>
      <c r="N289">
        <f>VLOOKUP(C289,'Original PWC Results'!C:E,3,FALSE)</f>
        <v>219</v>
      </c>
      <c r="O289">
        <f t="shared" si="21"/>
        <v>0.32831050228310504</v>
      </c>
      <c r="R289">
        <f t="shared" si="22"/>
        <v>10</v>
      </c>
      <c r="S289">
        <f t="shared" si="23"/>
        <v>17</v>
      </c>
    </row>
    <row r="290" spans="1:19" x14ac:dyDescent="0.3">
      <c r="A290">
        <f t="shared" si="24"/>
        <v>289</v>
      </c>
      <c r="B290" t="s">
        <v>3222</v>
      </c>
      <c r="C290" t="str">
        <f t="shared" si="20"/>
        <v>citrusCA_g_7_CitrusESA18a</v>
      </c>
      <c r="D290">
        <v>42.6</v>
      </c>
      <c r="E290">
        <v>42.1</v>
      </c>
      <c r="F290">
        <v>5.64</v>
      </c>
      <c r="G290">
        <v>5.26</v>
      </c>
      <c r="H290">
        <v>40.9</v>
      </c>
      <c r="I290">
        <v>34.799999999999997</v>
      </c>
      <c r="J290">
        <v>24.8</v>
      </c>
      <c r="K290">
        <v>19.899999999999999</v>
      </c>
      <c r="L290">
        <v>14.2</v>
      </c>
      <c r="M290">
        <v>14.1</v>
      </c>
      <c r="N290">
        <f>VLOOKUP(C290,'Original PWC Results'!C:E,3,FALSE)</f>
        <v>71.8</v>
      </c>
      <c r="O290">
        <f t="shared" si="21"/>
        <v>0.58635097493036215</v>
      </c>
      <c r="R290">
        <f t="shared" si="22"/>
        <v>12</v>
      </c>
      <c r="S290">
        <f t="shared" si="23"/>
        <v>19</v>
      </c>
    </row>
    <row r="291" spans="1:19" x14ac:dyDescent="0.3">
      <c r="A291">
        <f t="shared" si="24"/>
        <v>290</v>
      </c>
      <c r="B291" t="s">
        <v>3223</v>
      </c>
      <c r="C291" t="str">
        <f t="shared" si="20"/>
        <v>citrusCA_g_7_CitrusESA18b</v>
      </c>
      <c r="D291">
        <v>42.5</v>
      </c>
      <c r="E291">
        <v>42</v>
      </c>
      <c r="F291">
        <v>4.87</v>
      </c>
      <c r="G291">
        <v>4.51</v>
      </c>
      <c r="H291">
        <v>40.5</v>
      </c>
      <c r="I291">
        <v>33.1</v>
      </c>
      <c r="J291">
        <v>22.2</v>
      </c>
      <c r="K291">
        <v>17.100000000000001</v>
      </c>
      <c r="L291">
        <v>12.6</v>
      </c>
      <c r="M291">
        <v>12.5</v>
      </c>
      <c r="N291">
        <f>VLOOKUP(C291,'Original PWC Results'!C:E,3,FALSE)</f>
        <v>159</v>
      </c>
      <c r="O291">
        <f t="shared" si="21"/>
        <v>0.26415094339622641</v>
      </c>
      <c r="R291">
        <f t="shared" si="22"/>
        <v>12</v>
      </c>
      <c r="S291">
        <f t="shared" si="23"/>
        <v>19</v>
      </c>
    </row>
    <row r="292" spans="1:19" x14ac:dyDescent="0.3">
      <c r="A292">
        <f t="shared" si="24"/>
        <v>291</v>
      </c>
      <c r="B292" t="s">
        <v>3224</v>
      </c>
      <c r="C292" t="str">
        <f t="shared" si="20"/>
        <v>citrusCA_g_4_CitrusESA18a</v>
      </c>
      <c r="D292">
        <v>33.1</v>
      </c>
      <c r="E292">
        <v>32.700000000000003</v>
      </c>
      <c r="F292">
        <v>4.46</v>
      </c>
      <c r="G292">
        <v>4.1500000000000004</v>
      </c>
      <c r="H292">
        <v>31.8</v>
      </c>
      <c r="I292">
        <v>27.4</v>
      </c>
      <c r="J292">
        <v>19.8</v>
      </c>
      <c r="K292">
        <v>15.9</v>
      </c>
      <c r="L292">
        <v>11.3</v>
      </c>
      <c r="M292">
        <v>11.2</v>
      </c>
      <c r="N292">
        <f>VLOOKUP(C292,'Original PWC Results'!C:E,3,FALSE)</f>
        <v>105</v>
      </c>
      <c r="O292">
        <f t="shared" si="21"/>
        <v>0.31142857142857144</v>
      </c>
      <c r="R292">
        <f t="shared" si="22"/>
        <v>12</v>
      </c>
      <c r="S292">
        <f t="shared" si="23"/>
        <v>19</v>
      </c>
    </row>
    <row r="293" spans="1:19" x14ac:dyDescent="0.3">
      <c r="A293">
        <f t="shared" si="24"/>
        <v>292</v>
      </c>
      <c r="B293" t="s">
        <v>3225</v>
      </c>
      <c r="C293" t="str">
        <f t="shared" si="20"/>
        <v>citrusCA_g_4_CitrusESA18b</v>
      </c>
      <c r="D293">
        <v>33</v>
      </c>
      <c r="E293">
        <v>32.6</v>
      </c>
      <c r="F293">
        <v>3.86</v>
      </c>
      <c r="G293">
        <v>3.57</v>
      </c>
      <c r="H293">
        <v>31.6</v>
      </c>
      <c r="I293">
        <v>26.1</v>
      </c>
      <c r="J293">
        <v>17.8</v>
      </c>
      <c r="K293">
        <v>13.8</v>
      </c>
      <c r="L293">
        <v>10</v>
      </c>
      <c r="M293">
        <v>9.9499999999999993</v>
      </c>
      <c r="N293">
        <f>VLOOKUP(C293,'Original PWC Results'!C:E,3,FALSE)</f>
        <v>288</v>
      </c>
      <c r="O293">
        <f t="shared" si="21"/>
        <v>0.11319444444444444</v>
      </c>
      <c r="R293">
        <f t="shared" si="22"/>
        <v>12</v>
      </c>
      <c r="S293">
        <f t="shared" si="23"/>
        <v>19</v>
      </c>
    </row>
    <row r="294" spans="1:19" x14ac:dyDescent="0.3">
      <c r="A294">
        <f t="shared" si="24"/>
        <v>293</v>
      </c>
      <c r="B294" t="s">
        <v>3226</v>
      </c>
      <c r="C294" t="str">
        <f t="shared" si="20"/>
        <v>citrusFL_g_7_CitrusESA3</v>
      </c>
      <c r="D294">
        <v>136</v>
      </c>
      <c r="E294">
        <v>134</v>
      </c>
      <c r="F294">
        <v>15.9</v>
      </c>
      <c r="G294">
        <v>10</v>
      </c>
      <c r="H294">
        <v>131</v>
      </c>
      <c r="I294">
        <v>108</v>
      </c>
      <c r="J294">
        <v>73.599999999999994</v>
      </c>
      <c r="K294">
        <v>57.9</v>
      </c>
      <c r="L294">
        <v>44.3</v>
      </c>
      <c r="M294">
        <v>43.9</v>
      </c>
      <c r="N294">
        <f>VLOOKUP(C294,'Original PWC Results'!C:E,3,FALSE)</f>
        <v>301</v>
      </c>
      <c r="O294">
        <f t="shared" si="21"/>
        <v>0.44518272425249167</v>
      </c>
      <c r="R294">
        <f t="shared" si="22"/>
        <v>12</v>
      </c>
      <c r="S294">
        <f t="shared" si="23"/>
        <v>19</v>
      </c>
    </row>
    <row r="295" spans="1:19" x14ac:dyDescent="0.3">
      <c r="A295">
        <f t="shared" si="24"/>
        <v>294</v>
      </c>
      <c r="B295" t="s">
        <v>3227</v>
      </c>
      <c r="C295" t="str">
        <f t="shared" si="20"/>
        <v>citrusFL_g_4_CitrusESA3</v>
      </c>
      <c r="D295">
        <v>242</v>
      </c>
      <c r="E295">
        <v>204</v>
      </c>
      <c r="F295">
        <v>20</v>
      </c>
      <c r="G295">
        <v>10.199999999999999</v>
      </c>
      <c r="H295">
        <v>170</v>
      </c>
      <c r="I295">
        <v>137</v>
      </c>
      <c r="J295">
        <v>93.4</v>
      </c>
      <c r="K295">
        <v>72.8</v>
      </c>
      <c r="L295">
        <v>56.8</v>
      </c>
      <c r="M295">
        <v>56.3</v>
      </c>
      <c r="N295">
        <f>VLOOKUP(C295,'Original PWC Results'!C:E,3,FALSE)</f>
        <v>432</v>
      </c>
      <c r="O295">
        <f t="shared" si="21"/>
        <v>0.47222222222222221</v>
      </c>
      <c r="R295">
        <f t="shared" si="22"/>
        <v>12</v>
      </c>
      <c r="S295">
        <f t="shared" si="23"/>
        <v>19</v>
      </c>
    </row>
    <row r="296" spans="1:19" x14ac:dyDescent="0.3">
      <c r="A296">
        <f t="shared" si="24"/>
        <v>295</v>
      </c>
      <c r="B296" t="s">
        <v>3228</v>
      </c>
      <c r="C296" t="str">
        <f t="shared" si="20"/>
        <v>corn_g_7_CornESA1</v>
      </c>
      <c r="D296">
        <v>98</v>
      </c>
      <c r="E296">
        <v>96.8</v>
      </c>
      <c r="F296">
        <v>15.5</v>
      </c>
      <c r="G296">
        <v>8.74</v>
      </c>
      <c r="H296">
        <v>95</v>
      </c>
      <c r="I296">
        <v>79.900000000000006</v>
      </c>
      <c r="J296">
        <v>56</v>
      </c>
      <c r="K296">
        <v>45.1</v>
      </c>
      <c r="L296">
        <v>35.200000000000003</v>
      </c>
      <c r="M296">
        <v>34.799999999999997</v>
      </c>
      <c r="N296">
        <f>VLOOKUP(C296,'Original PWC Results'!C:E,3,FALSE)</f>
        <v>192</v>
      </c>
      <c r="O296">
        <f t="shared" si="21"/>
        <v>0.50416666666666665</v>
      </c>
      <c r="R296">
        <f t="shared" si="22"/>
        <v>8</v>
      </c>
      <c r="S296">
        <f t="shared" si="23"/>
        <v>15</v>
      </c>
    </row>
    <row r="297" spans="1:19" x14ac:dyDescent="0.3">
      <c r="A297">
        <f t="shared" si="24"/>
        <v>296</v>
      </c>
      <c r="B297" t="s">
        <v>3229</v>
      </c>
      <c r="C297" t="str">
        <f t="shared" si="20"/>
        <v>corn_g_7_CornESA2</v>
      </c>
      <c r="D297">
        <v>44.5</v>
      </c>
      <c r="E297">
        <v>43.8</v>
      </c>
      <c r="F297">
        <v>12.2</v>
      </c>
      <c r="G297">
        <v>8.14</v>
      </c>
      <c r="H297">
        <v>41.7</v>
      </c>
      <c r="I297">
        <v>35.9</v>
      </c>
      <c r="J297">
        <v>30.5</v>
      </c>
      <c r="K297">
        <v>30.1</v>
      </c>
      <c r="L297">
        <v>24.1</v>
      </c>
      <c r="M297">
        <v>24</v>
      </c>
      <c r="N297">
        <f>VLOOKUP(C297,'Original PWC Results'!C:E,3,FALSE)</f>
        <v>82.6</v>
      </c>
      <c r="O297">
        <f t="shared" si="21"/>
        <v>0.53026634382566584</v>
      </c>
      <c r="R297">
        <f t="shared" si="22"/>
        <v>8</v>
      </c>
      <c r="S297">
        <f t="shared" si="23"/>
        <v>15</v>
      </c>
    </row>
    <row r="298" spans="1:19" x14ac:dyDescent="0.3">
      <c r="A298">
        <f t="shared" si="24"/>
        <v>297</v>
      </c>
      <c r="B298" t="s">
        <v>3230</v>
      </c>
      <c r="C298" t="str">
        <f t="shared" si="20"/>
        <v>corn_g_7_CornESA3</v>
      </c>
      <c r="D298">
        <v>63.7</v>
      </c>
      <c r="E298">
        <v>63</v>
      </c>
      <c r="F298">
        <v>11.8</v>
      </c>
      <c r="G298">
        <v>7.98</v>
      </c>
      <c r="H298">
        <v>61.3</v>
      </c>
      <c r="I298">
        <v>54.7</v>
      </c>
      <c r="J298">
        <v>43.1</v>
      </c>
      <c r="K298">
        <v>37.6</v>
      </c>
      <c r="L298">
        <v>27.2</v>
      </c>
      <c r="M298">
        <v>27</v>
      </c>
      <c r="N298">
        <f>VLOOKUP(C298,'Original PWC Results'!C:E,3,FALSE)</f>
        <v>146</v>
      </c>
      <c r="O298">
        <f t="shared" si="21"/>
        <v>0.4315068493150685</v>
      </c>
      <c r="R298">
        <f t="shared" si="22"/>
        <v>8</v>
      </c>
      <c r="S298">
        <f t="shared" si="23"/>
        <v>15</v>
      </c>
    </row>
    <row r="299" spans="1:19" x14ac:dyDescent="0.3">
      <c r="A299">
        <f t="shared" si="24"/>
        <v>298</v>
      </c>
      <c r="B299" t="s">
        <v>3231</v>
      </c>
      <c r="C299" t="str">
        <f t="shared" si="20"/>
        <v>corn_g_7_CornESA4</v>
      </c>
      <c r="D299">
        <v>70.5</v>
      </c>
      <c r="E299">
        <v>69.8</v>
      </c>
      <c r="F299">
        <v>23.7</v>
      </c>
      <c r="G299">
        <v>16.100000000000001</v>
      </c>
      <c r="H299">
        <v>67.8</v>
      </c>
      <c r="I299">
        <v>60.9</v>
      </c>
      <c r="J299">
        <v>59.8</v>
      </c>
      <c r="K299">
        <v>52.2</v>
      </c>
      <c r="L299">
        <v>44.3</v>
      </c>
      <c r="M299">
        <v>43.2</v>
      </c>
      <c r="N299">
        <f>VLOOKUP(C299,'Original PWC Results'!C:E,3,FALSE)</f>
        <v>148</v>
      </c>
      <c r="O299">
        <f t="shared" si="21"/>
        <v>0.47162162162162158</v>
      </c>
      <c r="R299">
        <f t="shared" si="22"/>
        <v>8</v>
      </c>
      <c r="S299">
        <f t="shared" si="23"/>
        <v>15</v>
      </c>
    </row>
    <row r="300" spans="1:19" x14ac:dyDescent="0.3">
      <c r="A300">
        <f t="shared" si="24"/>
        <v>299</v>
      </c>
      <c r="B300" t="s">
        <v>3232</v>
      </c>
      <c r="C300" t="str">
        <f t="shared" si="20"/>
        <v>corn_g_7_CornESA5</v>
      </c>
      <c r="D300">
        <v>33.700000000000003</v>
      </c>
      <c r="E300">
        <v>33.200000000000003</v>
      </c>
      <c r="F300">
        <v>6.35</v>
      </c>
      <c r="G300">
        <v>5.46</v>
      </c>
      <c r="H300">
        <v>31.7</v>
      </c>
      <c r="I300">
        <v>27</v>
      </c>
      <c r="J300">
        <v>20.8</v>
      </c>
      <c r="K300">
        <v>18.7</v>
      </c>
      <c r="L300">
        <v>14</v>
      </c>
      <c r="M300">
        <v>13.9</v>
      </c>
      <c r="N300">
        <f>VLOOKUP(C300,'Original PWC Results'!C:E,3,FALSE)</f>
        <v>89.5</v>
      </c>
      <c r="O300">
        <f t="shared" si="21"/>
        <v>0.37094972067039111</v>
      </c>
      <c r="R300">
        <f t="shared" si="22"/>
        <v>8</v>
      </c>
      <c r="S300">
        <f t="shared" si="23"/>
        <v>15</v>
      </c>
    </row>
    <row r="301" spans="1:19" x14ac:dyDescent="0.3">
      <c r="A301">
        <f t="shared" si="24"/>
        <v>300</v>
      </c>
      <c r="B301" t="s">
        <v>3233</v>
      </c>
      <c r="C301" t="str">
        <f t="shared" si="20"/>
        <v>corn_g_7_CornESA6</v>
      </c>
      <c r="D301">
        <v>36.1</v>
      </c>
      <c r="E301">
        <v>35.4</v>
      </c>
      <c r="F301">
        <v>7.41</v>
      </c>
      <c r="G301">
        <v>5.2</v>
      </c>
      <c r="H301">
        <v>33.5</v>
      </c>
      <c r="I301">
        <v>27.1</v>
      </c>
      <c r="J301">
        <v>21</v>
      </c>
      <c r="K301">
        <v>20.3</v>
      </c>
      <c r="L301">
        <v>15.4</v>
      </c>
      <c r="M301">
        <v>15.2</v>
      </c>
      <c r="N301">
        <f>VLOOKUP(C301,'Original PWC Results'!C:E,3,FALSE)</f>
        <v>88.4</v>
      </c>
      <c r="O301">
        <f t="shared" si="21"/>
        <v>0.40045248868778277</v>
      </c>
      <c r="R301">
        <f t="shared" si="22"/>
        <v>8</v>
      </c>
      <c r="S301">
        <f t="shared" si="23"/>
        <v>15</v>
      </c>
    </row>
    <row r="302" spans="1:19" x14ac:dyDescent="0.3">
      <c r="A302">
        <f t="shared" si="24"/>
        <v>301</v>
      </c>
      <c r="B302" t="s">
        <v>3234</v>
      </c>
      <c r="C302" t="str">
        <f t="shared" si="20"/>
        <v>corn_g_7_CornESA7</v>
      </c>
      <c r="D302">
        <v>72</v>
      </c>
      <c r="E302">
        <v>70.400000000000006</v>
      </c>
      <c r="F302">
        <v>10.199999999999999</v>
      </c>
      <c r="G302">
        <v>7.31</v>
      </c>
      <c r="H302">
        <v>67.3</v>
      </c>
      <c r="I302">
        <v>53.9</v>
      </c>
      <c r="J302">
        <v>33.299999999999997</v>
      </c>
      <c r="K302">
        <v>26.1</v>
      </c>
      <c r="L302">
        <v>23.2</v>
      </c>
      <c r="M302">
        <v>23</v>
      </c>
      <c r="N302">
        <f>VLOOKUP(C302,'Original PWC Results'!C:E,3,FALSE)</f>
        <v>168</v>
      </c>
      <c r="O302">
        <f t="shared" si="21"/>
        <v>0.41904761904761906</v>
      </c>
      <c r="R302">
        <f t="shared" si="22"/>
        <v>8</v>
      </c>
      <c r="S302">
        <f t="shared" si="23"/>
        <v>15</v>
      </c>
    </row>
    <row r="303" spans="1:19" x14ac:dyDescent="0.3">
      <c r="A303">
        <f t="shared" si="24"/>
        <v>302</v>
      </c>
      <c r="B303" t="s">
        <v>3235</v>
      </c>
      <c r="C303" t="str">
        <f t="shared" si="20"/>
        <v>corn_g_7_CornESA8</v>
      </c>
      <c r="D303">
        <v>62.3</v>
      </c>
      <c r="E303">
        <v>60.8</v>
      </c>
      <c r="F303">
        <v>9.48</v>
      </c>
      <c r="G303">
        <v>6.7</v>
      </c>
      <c r="H303">
        <v>58.2</v>
      </c>
      <c r="I303">
        <v>46.1</v>
      </c>
      <c r="J303">
        <v>29</v>
      </c>
      <c r="K303">
        <v>35.700000000000003</v>
      </c>
      <c r="L303">
        <v>22.8</v>
      </c>
      <c r="M303">
        <v>24.6</v>
      </c>
      <c r="N303">
        <f>VLOOKUP(C303,'Original PWC Results'!C:E,3,FALSE)</f>
        <v>182</v>
      </c>
      <c r="O303">
        <f t="shared" si="21"/>
        <v>0.33406593406593404</v>
      </c>
      <c r="R303">
        <f t="shared" si="22"/>
        <v>8</v>
      </c>
      <c r="S303">
        <f t="shared" si="23"/>
        <v>15</v>
      </c>
    </row>
    <row r="304" spans="1:19" x14ac:dyDescent="0.3">
      <c r="A304">
        <f t="shared" si="24"/>
        <v>303</v>
      </c>
      <c r="B304" t="s">
        <v>3236</v>
      </c>
      <c r="C304" t="str">
        <f t="shared" si="20"/>
        <v>corn_g_7_CornESA9</v>
      </c>
      <c r="D304">
        <v>38.200000000000003</v>
      </c>
      <c r="E304">
        <v>37.5</v>
      </c>
      <c r="F304">
        <v>10.6</v>
      </c>
      <c r="G304">
        <v>8.3699999999999992</v>
      </c>
      <c r="H304">
        <v>35.799999999999997</v>
      </c>
      <c r="I304">
        <v>28.6</v>
      </c>
      <c r="J304">
        <v>21.8</v>
      </c>
      <c r="K304">
        <v>19</v>
      </c>
      <c r="L304">
        <v>16.100000000000001</v>
      </c>
      <c r="M304">
        <v>16.100000000000001</v>
      </c>
      <c r="N304">
        <f>VLOOKUP(C304,'Original PWC Results'!C:E,3,FALSE)</f>
        <v>91.1</v>
      </c>
      <c r="O304">
        <f t="shared" si="21"/>
        <v>0.41163556531284307</v>
      </c>
      <c r="R304">
        <f t="shared" si="22"/>
        <v>8</v>
      </c>
      <c r="S304">
        <f t="shared" si="23"/>
        <v>15</v>
      </c>
    </row>
    <row r="305" spans="1:19" x14ac:dyDescent="0.3">
      <c r="A305">
        <f t="shared" si="24"/>
        <v>304</v>
      </c>
      <c r="B305" t="s">
        <v>3237</v>
      </c>
      <c r="C305" t="str">
        <f t="shared" si="20"/>
        <v>corn_g_7_CornESA10a</v>
      </c>
      <c r="D305">
        <v>68.5</v>
      </c>
      <c r="E305">
        <v>67.3</v>
      </c>
      <c r="F305">
        <v>11.9</v>
      </c>
      <c r="G305">
        <v>7.4</v>
      </c>
      <c r="H305">
        <v>63.8</v>
      </c>
      <c r="I305">
        <v>51.9</v>
      </c>
      <c r="J305">
        <v>34.200000000000003</v>
      </c>
      <c r="K305">
        <v>28.8</v>
      </c>
      <c r="L305">
        <v>21.6</v>
      </c>
      <c r="M305">
        <v>21.4</v>
      </c>
      <c r="N305">
        <f>VLOOKUP(C305,'Original PWC Results'!C:E,3,FALSE)</f>
        <v>121</v>
      </c>
      <c r="O305">
        <f t="shared" si="21"/>
        <v>0.55619834710743798</v>
      </c>
      <c r="R305">
        <f t="shared" si="22"/>
        <v>8</v>
      </c>
      <c r="S305">
        <f t="shared" si="23"/>
        <v>15</v>
      </c>
    </row>
    <row r="306" spans="1:19" x14ac:dyDescent="0.3">
      <c r="A306">
        <f t="shared" si="24"/>
        <v>305</v>
      </c>
      <c r="B306" t="s">
        <v>3238</v>
      </c>
      <c r="C306" t="str">
        <f t="shared" si="20"/>
        <v>corn_g_7_CornESA10b</v>
      </c>
      <c r="D306">
        <v>38.1</v>
      </c>
      <c r="E306">
        <v>37.6</v>
      </c>
      <c r="F306">
        <v>9.2899999999999991</v>
      </c>
      <c r="G306">
        <v>7.11</v>
      </c>
      <c r="H306">
        <v>36.1</v>
      </c>
      <c r="I306">
        <v>33.4</v>
      </c>
      <c r="J306">
        <v>27.9</v>
      </c>
      <c r="K306">
        <v>24.7</v>
      </c>
      <c r="L306">
        <v>18.2</v>
      </c>
      <c r="M306">
        <v>18.100000000000001</v>
      </c>
      <c r="N306">
        <f>VLOOKUP(C306,'Original PWC Results'!C:E,3,FALSE)</f>
        <v>76.400000000000006</v>
      </c>
      <c r="O306">
        <f t="shared" si="21"/>
        <v>0.49214659685863871</v>
      </c>
      <c r="R306">
        <f t="shared" si="22"/>
        <v>8</v>
      </c>
      <c r="S306">
        <f t="shared" si="23"/>
        <v>15</v>
      </c>
    </row>
    <row r="307" spans="1:19" x14ac:dyDescent="0.3">
      <c r="A307">
        <f t="shared" si="24"/>
        <v>306</v>
      </c>
      <c r="B307" t="s">
        <v>3239</v>
      </c>
      <c r="C307" t="str">
        <f t="shared" si="20"/>
        <v>corn_g_7_CornESA11a</v>
      </c>
      <c r="D307">
        <v>85</v>
      </c>
      <c r="E307">
        <v>83.8</v>
      </c>
      <c r="F307">
        <v>11.4</v>
      </c>
      <c r="G307">
        <v>7.44</v>
      </c>
      <c r="H307">
        <v>80.099999999999994</v>
      </c>
      <c r="I307">
        <v>65.400000000000006</v>
      </c>
      <c r="J307">
        <v>46.9</v>
      </c>
      <c r="K307">
        <v>37</v>
      </c>
      <c r="L307">
        <v>27.9</v>
      </c>
      <c r="M307">
        <v>27.6</v>
      </c>
      <c r="N307">
        <f>VLOOKUP(C307,'Original PWC Results'!C:E,3,FALSE)</f>
        <v>170</v>
      </c>
      <c r="O307">
        <f t="shared" si="21"/>
        <v>0.49294117647058822</v>
      </c>
      <c r="R307">
        <f t="shared" si="22"/>
        <v>8</v>
      </c>
      <c r="S307">
        <f t="shared" si="23"/>
        <v>15</v>
      </c>
    </row>
    <row r="308" spans="1:19" x14ac:dyDescent="0.3">
      <c r="A308">
        <f t="shared" si="24"/>
        <v>307</v>
      </c>
      <c r="B308" t="s">
        <v>3240</v>
      </c>
      <c r="C308" t="str">
        <f t="shared" si="20"/>
        <v>corn_g_7_CornESA11b</v>
      </c>
      <c r="D308">
        <v>52</v>
      </c>
      <c r="E308">
        <v>50.4</v>
      </c>
      <c r="F308">
        <v>8.41</v>
      </c>
      <c r="G308">
        <v>6.05</v>
      </c>
      <c r="H308">
        <v>46.3</v>
      </c>
      <c r="I308">
        <v>33.6</v>
      </c>
      <c r="J308">
        <v>26.2</v>
      </c>
      <c r="K308">
        <v>22.6</v>
      </c>
      <c r="L308">
        <v>16.2</v>
      </c>
      <c r="M308">
        <v>16</v>
      </c>
      <c r="N308">
        <f>VLOOKUP(C308,'Original PWC Results'!C:E,3,FALSE)</f>
        <v>92.6</v>
      </c>
      <c r="O308">
        <f t="shared" si="21"/>
        <v>0.54427645788336931</v>
      </c>
      <c r="R308">
        <f t="shared" si="22"/>
        <v>8</v>
      </c>
      <c r="S308">
        <f t="shared" si="23"/>
        <v>15</v>
      </c>
    </row>
    <row r="309" spans="1:19" x14ac:dyDescent="0.3">
      <c r="A309">
        <f t="shared" si="24"/>
        <v>308</v>
      </c>
      <c r="B309" t="s">
        <v>3241</v>
      </c>
      <c r="C309" t="str">
        <f t="shared" si="20"/>
        <v>corn_g_7_CornESA12a</v>
      </c>
      <c r="D309">
        <v>80.400000000000006</v>
      </c>
      <c r="E309">
        <v>77.8</v>
      </c>
      <c r="F309">
        <v>9.0500000000000007</v>
      </c>
      <c r="G309">
        <v>6.37</v>
      </c>
      <c r="H309">
        <v>70.7</v>
      </c>
      <c r="I309">
        <v>48.8</v>
      </c>
      <c r="J309">
        <v>32.4</v>
      </c>
      <c r="K309">
        <v>25.8</v>
      </c>
      <c r="L309">
        <v>20.9</v>
      </c>
      <c r="M309">
        <v>20.7</v>
      </c>
      <c r="N309">
        <f>VLOOKUP(C309,'Original PWC Results'!C:E,3,FALSE)</f>
        <v>140</v>
      </c>
      <c r="O309">
        <f t="shared" si="21"/>
        <v>0.55571428571428572</v>
      </c>
      <c r="R309">
        <f t="shared" si="22"/>
        <v>8</v>
      </c>
      <c r="S309">
        <f t="shared" si="23"/>
        <v>15</v>
      </c>
    </row>
    <row r="310" spans="1:19" x14ac:dyDescent="0.3">
      <c r="A310">
        <f t="shared" si="24"/>
        <v>309</v>
      </c>
      <c r="B310" t="s">
        <v>3242</v>
      </c>
      <c r="C310" t="str">
        <f t="shared" si="20"/>
        <v>corn_g_7_CornESA12b</v>
      </c>
      <c r="D310">
        <v>102</v>
      </c>
      <c r="E310">
        <v>98.8</v>
      </c>
      <c r="F310">
        <v>9.43</v>
      </c>
      <c r="G310">
        <v>6.25</v>
      </c>
      <c r="H310">
        <v>89.9</v>
      </c>
      <c r="I310">
        <v>56</v>
      </c>
      <c r="J310">
        <v>31.8</v>
      </c>
      <c r="K310">
        <v>25.3</v>
      </c>
      <c r="L310">
        <v>21.5</v>
      </c>
      <c r="M310">
        <v>21</v>
      </c>
      <c r="N310">
        <f>VLOOKUP(C310,'Original PWC Results'!C:E,3,FALSE)</f>
        <v>180</v>
      </c>
      <c r="O310">
        <f t="shared" si="21"/>
        <v>0.54888888888888887</v>
      </c>
      <c r="R310">
        <f t="shared" si="22"/>
        <v>8</v>
      </c>
      <c r="S310">
        <f t="shared" si="23"/>
        <v>15</v>
      </c>
    </row>
    <row r="311" spans="1:19" x14ac:dyDescent="0.3">
      <c r="A311">
        <f t="shared" si="24"/>
        <v>310</v>
      </c>
      <c r="B311" t="s">
        <v>3243</v>
      </c>
      <c r="C311" t="str">
        <f t="shared" si="20"/>
        <v>corn_g_7_CornESA13</v>
      </c>
      <c r="D311">
        <v>47.7</v>
      </c>
      <c r="E311">
        <v>46.5</v>
      </c>
      <c r="F311">
        <v>9.84</v>
      </c>
      <c r="G311">
        <v>7.33</v>
      </c>
      <c r="H311">
        <v>43.5</v>
      </c>
      <c r="I311">
        <v>41</v>
      </c>
      <c r="J311">
        <v>26</v>
      </c>
      <c r="K311">
        <v>24.2</v>
      </c>
      <c r="L311">
        <v>19.100000000000001</v>
      </c>
      <c r="M311">
        <v>18</v>
      </c>
      <c r="N311">
        <f>VLOOKUP(C311,'Original PWC Results'!C:E,3,FALSE)</f>
        <v>112</v>
      </c>
      <c r="O311">
        <f t="shared" si="21"/>
        <v>0.41517857142857145</v>
      </c>
      <c r="R311">
        <f t="shared" si="22"/>
        <v>8</v>
      </c>
      <c r="S311">
        <f t="shared" si="23"/>
        <v>15</v>
      </c>
    </row>
    <row r="312" spans="1:19" x14ac:dyDescent="0.3">
      <c r="A312">
        <f t="shared" si="24"/>
        <v>311</v>
      </c>
      <c r="B312" t="s">
        <v>3244</v>
      </c>
      <c r="C312" t="str">
        <f t="shared" si="20"/>
        <v>corn_g_7_CornESA14</v>
      </c>
      <c r="D312">
        <v>32.6</v>
      </c>
      <c r="E312">
        <v>32.200000000000003</v>
      </c>
      <c r="F312">
        <v>8.34</v>
      </c>
      <c r="G312">
        <v>7.25</v>
      </c>
      <c r="H312">
        <v>31</v>
      </c>
      <c r="I312">
        <v>27.7</v>
      </c>
      <c r="J312">
        <v>24</v>
      </c>
      <c r="K312">
        <v>21.4</v>
      </c>
      <c r="L312">
        <v>16.600000000000001</v>
      </c>
      <c r="M312">
        <v>16.5</v>
      </c>
      <c r="N312">
        <f>VLOOKUP(C312,'Original PWC Results'!C:E,3,FALSE)</f>
        <v>65.099999999999994</v>
      </c>
      <c r="O312">
        <f t="shared" si="21"/>
        <v>0.49462365591397855</v>
      </c>
      <c r="R312">
        <f t="shared" si="22"/>
        <v>8</v>
      </c>
      <c r="S312">
        <f t="shared" si="23"/>
        <v>15</v>
      </c>
    </row>
    <row r="313" spans="1:19" x14ac:dyDescent="0.3">
      <c r="A313">
        <f t="shared" si="24"/>
        <v>312</v>
      </c>
      <c r="B313" t="s">
        <v>3245</v>
      </c>
      <c r="C313" t="str">
        <f t="shared" si="20"/>
        <v>corn_g_7_CornESA15a</v>
      </c>
      <c r="D313">
        <v>77.2</v>
      </c>
      <c r="E313">
        <v>76.3</v>
      </c>
      <c r="F313">
        <v>21.4</v>
      </c>
      <c r="G313">
        <v>12.7</v>
      </c>
      <c r="H313">
        <v>73.5</v>
      </c>
      <c r="I313">
        <v>63.3</v>
      </c>
      <c r="J313">
        <v>49.3</v>
      </c>
      <c r="K313">
        <v>47.7</v>
      </c>
      <c r="L313">
        <v>40.1</v>
      </c>
      <c r="M313">
        <v>41.7</v>
      </c>
      <c r="N313">
        <f>VLOOKUP(C313,'Original PWC Results'!C:E,3,FALSE)</f>
        <v>164</v>
      </c>
      <c r="O313">
        <f t="shared" si="21"/>
        <v>0.46524390243902436</v>
      </c>
      <c r="R313">
        <f t="shared" si="22"/>
        <v>8</v>
      </c>
      <c r="S313">
        <f t="shared" si="23"/>
        <v>15</v>
      </c>
    </row>
    <row r="314" spans="1:19" x14ac:dyDescent="0.3">
      <c r="A314">
        <f t="shared" si="24"/>
        <v>313</v>
      </c>
      <c r="B314" t="s">
        <v>3246</v>
      </c>
      <c r="C314" t="str">
        <f t="shared" si="20"/>
        <v>corn_g_7_CornESA15b</v>
      </c>
      <c r="D314">
        <v>34.700000000000003</v>
      </c>
      <c r="E314">
        <v>33.700000000000003</v>
      </c>
      <c r="F314">
        <v>5.67</v>
      </c>
      <c r="G314">
        <v>4.0599999999999996</v>
      </c>
      <c r="H314">
        <v>31</v>
      </c>
      <c r="I314">
        <v>25.2</v>
      </c>
      <c r="J314">
        <v>19.3</v>
      </c>
      <c r="K314">
        <v>18.3</v>
      </c>
      <c r="L314">
        <v>12.7</v>
      </c>
      <c r="M314">
        <v>12.6</v>
      </c>
      <c r="N314">
        <f>VLOOKUP(C314,'Original PWC Results'!C:E,3,FALSE)</f>
        <v>82.1</v>
      </c>
      <c r="O314">
        <f t="shared" si="21"/>
        <v>0.41047503045066996</v>
      </c>
      <c r="R314">
        <f t="shared" si="22"/>
        <v>8</v>
      </c>
      <c r="S314">
        <f t="shared" si="23"/>
        <v>15</v>
      </c>
    </row>
    <row r="315" spans="1:19" x14ac:dyDescent="0.3">
      <c r="A315">
        <f t="shared" si="24"/>
        <v>314</v>
      </c>
      <c r="B315" t="s">
        <v>3247</v>
      </c>
      <c r="C315" t="str">
        <f t="shared" si="20"/>
        <v>corn_g_7_CornESA16a</v>
      </c>
      <c r="D315">
        <v>26.7</v>
      </c>
      <c r="E315">
        <v>26.4</v>
      </c>
      <c r="F315">
        <v>6.69</v>
      </c>
      <c r="G315">
        <v>5.74</v>
      </c>
      <c r="H315">
        <v>25.4</v>
      </c>
      <c r="I315">
        <v>21.9</v>
      </c>
      <c r="J315">
        <v>20</v>
      </c>
      <c r="K315">
        <v>18.899999999999999</v>
      </c>
      <c r="L315">
        <v>14.7</v>
      </c>
      <c r="M315">
        <v>14.5</v>
      </c>
      <c r="N315">
        <f>VLOOKUP(C315,'Original PWC Results'!C:E,3,FALSE)</f>
        <v>53.6</v>
      </c>
      <c r="O315">
        <f t="shared" si="21"/>
        <v>0.4925373134328358</v>
      </c>
      <c r="R315">
        <f t="shared" si="22"/>
        <v>8</v>
      </c>
      <c r="S315">
        <f t="shared" si="23"/>
        <v>15</v>
      </c>
    </row>
    <row r="316" spans="1:19" x14ac:dyDescent="0.3">
      <c r="A316">
        <f t="shared" si="24"/>
        <v>315</v>
      </c>
      <c r="B316" t="s">
        <v>3248</v>
      </c>
      <c r="C316" t="str">
        <f t="shared" si="20"/>
        <v>corn_g_7_CornESA16b</v>
      </c>
      <c r="D316">
        <v>25.9</v>
      </c>
      <c r="E316">
        <v>25.6</v>
      </c>
      <c r="F316">
        <v>6.83</v>
      </c>
      <c r="G316">
        <v>6.16</v>
      </c>
      <c r="H316">
        <v>24.6</v>
      </c>
      <c r="I316">
        <v>22.5</v>
      </c>
      <c r="J316">
        <v>20.6</v>
      </c>
      <c r="K316">
        <v>19</v>
      </c>
      <c r="L316">
        <v>15.2</v>
      </c>
      <c r="M316">
        <v>15</v>
      </c>
      <c r="N316">
        <f>VLOOKUP(C316,'Original PWC Results'!C:E,3,FALSE)</f>
        <v>48.5</v>
      </c>
      <c r="O316">
        <f t="shared" si="21"/>
        <v>0.52783505154639176</v>
      </c>
      <c r="R316">
        <f t="shared" si="22"/>
        <v>8</v>
      </c>
      <c r="S316">
        <f t="shared" si="23"/>
        <v>15</v>
      </c>
    </row>
    <row r="317" spans="1:19" x14ac:dyDescent="0.3">
      <c r="A317">
        <f t="shared" si="24"/>
        <v>316</v>
      </c>
      <c r="B317" t="s">
        <v>3249</v>
      </c>
      <c r="C317" t="str">
        <f t="shared" si="20"/>
        <v>corn_g_7_CornESA17a</v>
      </c>
      <c r="D317">
        <v>50.4</v>
      </c>
      <c r="E317">
        <v>50</v>
      </c>
      <c r="F317">
        <v>13.1</v>
      </c>
      <c r="G317">
        <v>9.51</v>
      </c>
      <c r="H317">
        <v>48.8</v>
      </c>
      <c r="I317">
        <v>45.1</v>
      </c>
      <c r="J317">
        <v>40.1</v>
      </c>
      <c r="K317">
        <v>35.5</v>
      </c>
      <c r="L317">
        <v>28.8</v>
      </c>
      <c r="M317">
        <v>28.5</v>
      </c>
      <c r="N317">
        <f>VLOOKUP(C317,'Original PWC Results'!C:E,3,FALSE)</f>
        <v>140</v>
      </c>
      <c r="O317">
        <f t="shared" si="21"/>
        <v>0.35714285714285715</v>
      </c>
      <c r="R317">
        <f t="shared" si="22"/>
        <v>8</v>
      </c>
      <c r="S317">
        <f t="shared" si="23"/>
        <v>15</v>
      </c>
    </row>
    <row r="318" spans="1:19" x14ac:dyDescent="0.3">
      <c r="A318">
        <f t="shared" si="24"/>
        <v>317</v>
      </c>
      <c r="B318" t="s">
        <v>3250</v>
      </c>
      <c r="C318" t="str">
        <f t="shared" si="20"/>
        <v>corn_g_7_CornESA17b</v>
      </c>
      <c r="D318">
        <v>21.2</v>
      </c>
      <c r="E318">
        <v>20.9</v>
      </c>
      <c r="F318">
        <v>6.64</v>
      </c>
      <c r="G318">
        <v>6.06</v>
      </c>
      <c r="H318">
        <v>19.899999999999999</v>
      </c>
      <c r="I318">
        <v>17.899999999999999</v>
      </c>
      <c r="J318">
        <v>16.600000000000001</v>
      </c>
      <c r="K318">
        <v>15.7</v>
      </c>
      <c r="L318">
        <v>12.3</v>
      </c>
      <c r="M318">
        <v>12.2</v>
      </c>
      <c r="N318">
        <f>VLOOKUP(C318,'Original PWC Results'!C:E,3,FALSE)</f>
        <v>35.700000000000003</v>
      </c>
      <c r="O318">
        <f t="shared" si="21"/>
        <v>0.58543417366946771</v>
      </c>
      <c r="R318">
        <f t="shared" si="22"/>
        <v>8</v>
      </c>
      <c r="S318">
        <f t="shared" si="23"/>
        <v>15</v>
      </c>
    </row>
    <row r="319" spans="1:19" x14ac:dyDescent="0.3">
      <c r="A319">
        <f t="shared" si="24"/>
        <v>318</v>
      </c>
      <c r="B319" t="s">
        <v>3251</v>
      </c>
      <c r="C319" t="str">
        <f t="shared" si="20"/>
        <v>corn_g_7_CornESA18a</v>
      </c>
      <c r="D319">
        <v>26.6</v>
      </c>
      <c r="E319">
        <v>26.3</v>
      </c>
      <c r="F319">
        <v>7.83</v>
      </c>
      <c r="G319">
        <v>6</v>
      </c>
      <c r="H319">
        <v>25.4</v>
      </c>
      <c r="I319">
        <v>23.4</v>
      </c>
      <c r="J319">
        <v>20.7</v>
      </c>
      <c r="K319">
        <v>19.600000000000001</v>
      </c>
      <c r="L319">
        <v>15.3</v>
      </c>
      <c r="M319">
        <v>15.1</v>
      </c>
      <c r="N319">
        <f>VLOOKUP(C319,'Original PWC Results'!C:E,3,FALSE)</f>
        <v>68.3</v>
      </c>
      <c r="O319">
        <f t="shared" si="21"/>
        <v>0.38506588579795026</v>
      </c>
      <c r="R319">
        <f t="shared" si="22"/>
        <v>8</v>
      </c>
      <c r="S319">
        <f t="shared" si="23"/>
        <v>15</v>
      </c>
    </row>
    <row r="320" spans="1:19" x14ac:dyDescent="0.3">
      <c r="A320">
        <f t="shared" si="24"/>
        <v>319</v>
      </c>
      <c r="B320" t="s">
        <v>3252</v>
      </c>
      <c r="C320" t="str">
        <f t="shared" si="20"/>
        <v>corn_g_7_CornESA18b</v>
      </c>
      <c r="D320">
        <v>24.8</v>
      </c>
      <c r="E320">
        <v>24.5</v>
      </c>
      <c r="F320">
        <v>6.81</v>
      </c>
      <c r="G320">
        <v>5.77</v>
      </c>
      <c r="H320">
        <v>23.4</v>
      </c>
      <c r="I320">
        <v>21</v>
      </c>
      <c r="J320">
        <v>19.399999999999999</v>
      </c>
      <c r="K320">
        <v>18.7</v>
      </c>
      <c r="L320">
        <v>13.8</v>
      </c>
      <c r="M320">
        <v>13.7</v>
      </c>
      <c r="N320">
        <f>VLOOKUP(C320,'Original PWC Results'!C:E,3,FALSE)</f>
        <v>66.3</v>
      </c>
      <c r="O320">
        <f t="shared" si="21"/>
        <v>0.36953242835595779</v>
      </c>
      <c r="R320">
        <f t="shared" si="22"/>
        <v>8</v>
      </c>
      <c r="S320">
        <f t="shared" si="23"/>
        <v>15</v>
      </c>
    </row>
    <row r="321" spans="1:19" x14ac:dyDescent="0.3">
      <c r="A321">
        <f t="shared" si="24"/>
        <v>320</v>
      </c>
      <c r="B321" t="s">
        <v>3253</v>
      </c>
      <c r="C321" t="str">
        <f t="shared" si="20"/>
        <v>corn_g_7_CornESA20a</v>
      </c>
      <c r="D321">
        <v>124</v>
      </c>
      <c r="E321">
        <v>121</v>
      </c>
      <c r="F321">
        <v>18.2</v>
      </c>
      <c r="G321">
        <v>7.91</v>
      </c>
      <c r="H321">
        <v>114</v>
      </c>
      <c r="I321">
        <v>94</v>
      </c>
      <c r="J321">
        <v>70.900000000000006</v>
      </c>
      <c r="K321">
        <v>57.9</v>
      </c>
      <c r="L321">
        <v>43.4</v>
      </c>
      <c r="M321">
        <v>43.1</v>
      </c>
      <c r="N321">
        <f>VLOOKUP(C321,'Original PWC Results'!C:E,3,FALSE)</f>
        <v>306</v>
      </c>
      <c r="O321">
        <f t="shared" si="21"/>
        <v>0.39542483660130717</v>
      </c>
      <c r="R321">
        <f t="shared" si="22"/>
        <v>8</v>
      </c>
      <c r="S321">
        <f t="shared" si="23"/>
        <v>15</v>
      </c>
    </row>
    <row r="322" spans="1:19" x14ac:dyDescent="0.3">
      <c r="A322">
        <f t="shared" si="24"/>
        <v>321</v>
      </c>
      <c r="B322" t="s">
        <v>3254</v>
      </c>
      <c r="C322" t="str">
        <f t="shared" ref="C322:C385" si="25">LEFT(B322,R322-1)&amp;RIGHT(B322,LEN(B322)-S322)</f>
        <v>corn_g_7_CornESA20b</v>
      </c>
      <c r="D322">
        <v>63.6</v>
      </c>
      <c r="E322">
        <v>62.3</v>
      </c>
      <c r="F322">
        <v>12.3</v>
      </c>
      <c r="G322">
        <v>5.71</v>
      </c>
      <c r="H322">
        <v>58.5</v>
      </c>
      <c r="I322">
        <v>47.1</v>
      </c>
      <c r="J322">
        <v>36.700000000000003</v>
      </c>
      <c r="K322">
        <v>32</v>
      </c>
      <c r="L322">
        <v>24.5</v>
      </c>
      <c r="M322">
        <v>24.4</v>
      </c>
      <c r="N322">
        <f>VLOOKUP(C322,'Original PWC Results'!C:E,3,FALSE)</f>
        <v>158</v>
      </c>
      <c r="O322">
        <f t="shared" si="21"/>
        <v>0.39430379746835442</v>
      </c>
      <c r="R322">
        <f t="shared" si="22"/>
        <v>8</v>
      </c>
      <c r="S322">
        <f t="shared" si="23"/>
        <v>15</v>
      </c>
    </row>
    <row r="323" spans="1:19" x14ac:dyDescent="0.3">
      <c r="A323">
        <f t="shared" si="24"/>
        <v>322</v>
      </c>
      <c r="B323" t="s">
        <v>3255</v>
      </c>
      <c r="C323" t="str">
        <f t="shared" si="25"/>
        <v>corn_g_7_CornESA21</v>
      </c>
      <c r="D323">
        <v>111</v>
      </c>
      <c r="E323">
        <v>108</v>
      </c>
      <c r="F323">
        <v>8.76</v>
      </c>
      <c r="G323">
        <v>4.75</v>
      </c>
      <c r="H323">
        <v>99.4</v>
      </c>
      <c r="I323">
        <v>65.599999999999994</v>
      </c>
      <c r="J323">
        <v>36.1</v>
      </c>
      <c r="K323">
        <v>26.8</v>
      </c>
      <c r="L323">
        <v>24.2</v>
      </c>
      <c r="M323">
        <v>23.7</v>
      </c>
      <c r="N323">
        <f>VLOOKUP(C323,'Original PWC Results'!C:E,3,FALSE)</f>
        <v>252</v>
      </c>
      <c r="O323">
        <f t="shared" ref="O323:O386" si="26">E323/N323</f>
        <v>0.42857142857142855</v>
      </c>
      <c r="R323">
        <f t="shared" ref="R323:R386" si="27">SEARCH("run",B323)</f>
        <v>8</v>
      </c>
      <c r="S323">
        <f t="shared" ref="S323:S386" si="28">SEARCH("_",B323,SEARCH("_",B323,R323+1)+1)</f>
        <v>15</v>
      </c>
    </row>
    <row r="324" spans="1:19" x14ac:dyDescent="0.3">
      <c r="A324">
        <f t="shared" ref="A324:A387" si="29">A323+1</f>
        <v>323</v>
      </c>
      <c r="B324" t="s">
        <v>3256</v>
      </c>
      <c r="C324" t="str">
        <f t="shared" si="25"/>
        <v>corn_g_4_CornESA1</v>
      </c>
      <c r="D324">
        <v>381</v>
      </c>
      <c r="E324">
        <v>251</v>
      </c>
      <c r="F324">
        <v>23.7</v>
      </c>
      <c r="G324">
        <v>11.4</v>
      </c>
      <c r="H324">
        <v>220</v>
      </c>
      <c r="I324">
        <v>164</v>
      </c>
      <c r="J324">
        <v>107</v>
      </c>
      <c r="K324">
        <v>82.7</v>
      </c>
      <c r="L324">
        <v>70.900000000000006</v>
      </c>
      <c r="M324">
        <v>70.400000000000006</v>
      </c>
      <c r="N324">
        <f>VLOOKUP(C324,'Original PWC Results'!C:E,3,FALSE)</f>
        <v>437</v>
      </c>
      <c r="O324">
        <f t="shared" si="26"/>
        <v>0.57437070938215107</v>
      </c>
      <c r="R324">
        <f t="shared" si="27"/>
        <v>8</v>
      </c>
      <c r="S324">
        <f t="shared" si="28"/>
        <v>15</v>
      </c>
    </row>
    <row r="325" spans="1:19" x14ac:dyDescent="0.3">
      <c r="A325">
        <f t="shared" si="29"/>
        <v>324</v>
      </c>
      <c r="B325" t="s">
        <v>3257</v>
      </c>
      <c r="C325" t="str">
        <f t="shared" si="25"/>
        <v>corn_g_4_CornESA2</v>
      </c>
      <c r="D325">
        <v>103</v>
      </c>
      <c r="E325">
        <v>86.5</v>
      </c>
      <c r="F325">
        <v>10</v>
      </c>
      <c r="G325">
        <v>5.51</v>
      </c>
      <c r="H325">
        <v>74.7</v>
      </c>
      <c r="I325">
        <v>57.4</v>
      </c>
      <c r="J325">
        <v>41.4</v>
      </c>
      <c r="K325">
        <v>32</v>
      </c>
      <c r="L325">
        <v>28.2</v>
      </c>
      <c r="M325">
        <v>27.8</v>
      </c>
      <c r="N325">
        <f>VLOOKUP(C325,'Original PWC Results'!C:E,3,FALSE)</f>
        <v>154</v>
      </c>
      <c r="O325">
        <f t="shared" si="26"/>
        <v>0.56168831168831168</v>
      </c>
      <c r="R325">
        <f t="shared" si="27"/>
        <v>8</v>
      </c>
      <c r="S325">
        <f t="shared" si="28"/>
        <v>15</v>
      </c>
    </row>
    <row r="326" spans="1:19" x14ac:dyDescent="0.3">
      <c r="A326">
        <f t="shared" si="29"/>
        <v>325</v>
      </c>
      <c r="B326" t="s">
        <v>3258</v>
      </c>
      <c r="C326" t="str">
        <f t="shared" si="25"/>
        <v>corn_g_4_CornESA3</v>
      </c>
      <c r="D326">
        <v>214</v>
      </c>
      <c r="E326">
        <v>150</v>
      </c>
      <c r="F326">
        <v>20.6</v>
      </c>
      <c r="G326">
        <v>11.6</v>
      </c>
      <c r="H326">
        <v>126</v>
      </c>
      <c r="I326">
        <v>110</v>
      </c>
      <c r="J326">
        <v>92.7</v>
      </c>
      <c r="K326">
        <v>75.3</v>
      </c>
      <c r="L326">
        <v>59.5</v>
      </c>
      <c r="M326">
        <v>58.8</v>
      </c>
      <c r="N326">
        <f>VLOOKUP(C326,'Original PWC Results'!C:E,3,FALSE)</f>
        <v>353</v>
      </c>
      <c r="O326">
        <f t="shared" si="26"/>
        <v>0.42492917847025496</v>
      </c>
      <c r="R326">
        <f t="shared" si="27"/>
        <v>8</v>
      </c>
      <c r="S326">
        <f t="shared" si="28"/>
        <v>15</v>
      </c>
    </row>
    <row r="327" spans="1:19" x14ac:dyDescent="0.3">
      <c r="A327">
        <f t="shared" si="29"/>
        <v>326</v>
      </c>
      <c r="B327" t="s">
        <v>3259</v>
      </c>
      <c r="C327" t="str">
        <f t="shared" si="25"/>
        <v>corn_g_4_CornESA4</v>
      </c>
      <c r="D327">
        <v>101</v>
      </c>
      <c r="E327">
        <v>89.5</v>
      </c>
      <c r="F327">
        <v>17.7</v>
      </c>
      <c r="G327">
        <v>12.7</v>
      </c>
      <c r="H327">
        <v>80.7</v>
      </c>
      <c r="I327">
        <v>71.3</v>
      </c>
      <c r="J327">
        <v>54</v>
      </c>
      <c r="K327">
        <v>49</v>
      </c>
      <c r="L327">
        <v>38.1</v>
      </c>
      <c r="M327">
        <v>39.1</v>
      </c>
      <c r="N327">
        <f>VLOOKUP(C327,'Original PWC Results'!C:E,3,FALSE)</f>
        <v>188</v>
      </c>
      <c r="O327">
        <f t="shared" si="26"/>
        <v>0.47606382978723405</v>
      </c>
      <c r="R327">
        <f t="shared" si="27"/>
        <v>8</v>
      </c>
      <c r="S327">
        <f t="shared" si="28"/>
        <v>15</v>
      </c>
    </row>
    <row r="328" spans="1:19" x14ac:dyDescent="0.3">
      <c r="A328">
        <f t="shared" si="29"/>
        <v>327</v>
      </c>
      <c r="B328" t="s">
        <v>3260</v>
      </c>
      <c r="C328" t="str">
        <f t="shared" si="25"/>
        <v>corn_g_4_CornESA5</v>
      </c>
      <c r="D328">
        <v>106</v>
      </c>
      <c r="E328">
        <v>95.9</v>
      </c>
      <c r="F328">
        <v>10</v>
      </c>
      <c r="G328">
        <v>5.51</v>
      </c>
      <c r="H328">
        <v>86.4</v>
      </c>
      <c r="I328">
        <v>71.3</v>
      </c>
      <c r="J328">
        <v>47.2</v>
      </c>
      <c r="K328">
        <v>36</v>
      </c>
      <c r="L328">
        <v>30</v>
      </c>
      <c r="M328">
        <v>29.6</v>
      </c>
      <c r="N328">
        <f>VLOOKUP(C328,'Original PWC Results'!C:E,3,FALSE)</f>
        <v>282</v>
      </c>
      <c r="O328">
        <f t="shared" si="26"/>
        <v>0.34007092198581562</v>
      </c>
      <c r="R328">
        <f t="shared" si="27"/>
        <v>8</v>
      </c>
      <c r="S328">
        <f t="shared" si="28"/>
        <v>15</v>
      </c>
    </row>
    <row r="329" spans="1:19" x14ac:dyDescent="0.3">
      <c r="A329">
        <f t="shared" si="29"/>
        <v>328</v>
      </c>
      <c r="B329" t="s">
        <v>3261</v>
      </c>
      <c r="C329" t="str">
        <f t="shared" si="25"/>
        <v>corn_g_4_CornESA6</v>
      </c>
      <c r="D329">
        <v>117</v>
      </c>
      <c r="E329">
        <v>104</v>
      </c>
      <c r="F329">
        <v>9.61</v>
      </c>
      <c r="G329">
        <v>5.59</v>
      </c>
      <c r="H329">
        <v>90.5</v>
      </c>
      <c r="I329">
        <v>68.3</v>
      </c>
      <c r="J329">
        <v>46.2</v>
      </c>
      <c r="K329">
        <v>34.799999999999997</v>
      </c>
      <c r="L329">
        <v>29.1</v>
      </c>
      <c r="M329">
        <v>28.8</v>
      </c>
      <c r="N329">
        <f>VLOOKUP(C329,'Original PWC Results'!C:E,3,FALSE)</f>
        <v>247</v>
      </c>
      <c r="O329">
        <f t="shared" si="26"/>
        <v>0.42105263157894735</v>
      </c>
      <c r="R329">
        <f t="shared" si="27"/>
        <v>8</v>
      </c>
      <c r="S329">
        <f t="shared" si="28"/>
        <v>15</v>
      </c>
    </row>
    <row r="330" spans="1:19" x14ac:dyDescent="0.3">
      <c r="A330">
        <f t="shared" si="29"/>
        <v>329</v>
      </c>
      <c r="B330" t="s">
        <v>3262</v>
      </c>
      <c r="C330" t="str">
        <f t="shared" si="25"/>
        <v>corn_g_4_CornESA7</v>
      </c>
      <c r="D330">
        <v>136</v>
      </c>
      <c r="E330">
        <v>120</v>
      </c>
      <c r="F330">
        <v>11</v>
      </c>
      <c r="G330">
        <v>6.99</v>
      </c>
      <c r="H330">
        <v>103</v>
      </c>
      <c r="I330">
        <v>77.7</v>
      </c>
      <c r="J330">
        <v>46.6</v>
      </c>
      <c r="K330">
        <v>35.1</v>
      </c>
      <c r="L330">
        <v>33</v>
      </c>
      <c r="M330">
        <v>32.5</v>
      </c>
      <c r="N330">
        <f>VLOOKUP(C330,'Original PWC Results'!C:E,3,FALSE)</f>
        <v>287</v>
      </c>
      <c r="O330">
        <f t="shared" si="26"/>
        <v>0.41811846689895471</v>
      </c>
      <c r="R330">
        <f t="shared" si="27"/>
        <v>8</v>
      </c>
      <c r="S330">
        <f t="shared" si="28"/>
        <v>15</v>
      </c>
    </row>
    <row r="331" spans="1:19" x14ac:dyDescent="0.3">
      <c r="A331">
        <f t="shared" si="29"/>
        <v>330</v>
      </c>
      <c r="B331" t="s">
        <v>3263</v>
      </c>
      <c r="C331" t="str">
        <f t="shared" si="25"/>
        <v>corn_g_4_CornESA8</v>
      </c>
      <c r="D331">
        <v>114</v>
      </c>
      <c r="E331">
        <v>106</v>
      </c>
      <c r="F331">
        <v>7.84</v>
      </c>
      <c r="G331">
        <v>5.21</v>
      </c>
      <c r="H331">
        <v>95.6</v>
      </c>
      <c r="I331">
        <v>69.8</v>
      </c>
      <c r="J331">
        <v>39.200000000000003</v>
      </c>
      <c r="K331">
        <v>28.7</v>
      </c>
      <c r="L331">
        <v>28.1</v>
      </c>
      <c r="M331">
        <v>27.7</v>
      </c>
      <c r="N331">
        <f>VLOOKUP(C331,'Original PWC Results'!C:E,3,FALSE)</f>
        <v>277</v>
      </c>
      <c r="O331">
        <f t="shared" si="26"/>
        <v>0.38267148014440433</v>
      </c>
      <c r="R331">
        <f t="shared" si="27"/>
        <v>8</v>
      </c>
      <c r="S331">
        <f t="shared" si="28"/>
        <v>15</v>
      </c>
    </row>
    <row r="332" spans="1:19" x14ac:dyDescent="0.3">
      <c r="A332">
        <f t="shared" si="29"/>
        <v>331</v>
      </c>
      <c r="B332" t="s">
        <v>3264</v>
      </c>
      <c r="C332" t="str">
        <f t="shared" si="25"/>
        <v>corn_g_4_CornESA9</v>
      </c>
      <c r="D332">
        <v>95.6</v>
      </c>
      <c r="E332">
        <v>85.3</v>
      </c>
      <c r="F332">
        <v>10.9</v>
      </c>
      <c r="G332">
        <v>7.17</v>
      </c>
      <c r="H332">
        <v>75.2</v>
      </c>
      <c r="I332">
        <v>58.1</v>
      </c>
      <c r="J332">
        <v>37.4</v>
      </c>
      <c r="K332">
        <v>30.1</v>
      </c>
      <c r="L332">
        <v>25.6</v>
      </c>
      <c r="M332">
        <v>25.3</v>
      </c>
      <c r="N332">
        <f>VLOOKUP(C332,'Original PWC Results'!C:E,3,FALSE)</f>
        <v>203</v>
      </c>
      <c r="O332">
        <f t="shared" si="26"/>
        <v>0.42019704433497534</v>
      </c>
      <c r="R332">
        <f t="shared" si="27"/>
        <v>8</v>
      </c>
      <c r="S332">
        <f t="shared" si="28"/>
        <v>15</v>
      </c>
    </row>
    <row r="333" spans="1:19" x14ac:dyDescent="0.3">
      <c r="A333">
        <f t="shared" si="29"/>
        <v>332</v>
      </c>
      <c r="B333" t="s">
        <v>3265</v>
      </c>
      <c r="C333" t="str">
        <f t="shared" si="25"/>
        <v>corn_g_4_CornESA10a</v>
      </c>
      <c r="D333">
        <v>173</v>
      </c>
      <c r="E333">
        <v>150</v>
      </c>
      <c r="F333">
        <v>14.2</v>
      </c>
      <c r="G333">
        <v>7.39</v>
      </c>
      <c r="H333">
        <v>127</v>
      </c>
      <c r="I333">
        <v>102</v>
      </c>
      <c r="J333">
        <v>65.2</v>
      </c>
      <c r="K333">
        <v>48.7</v>
      </c>
      <c r="L333">
        <v>40.6</v>
      </c>
      <c r="M333">
        <v>40.1</v>
      </c>
      <c r="N333">
        <f>VLOOKUP(C333,'Original PWC Results'!C:E,3,FALSE)</f>
        <v>274</v>
      </c>
      <c r="O333">
        <f t="shared" si="26"/>
        <v>0.54744525547445255</v>
      </c>
      <c r="R333">
        <f t="shared" si="27"/>
        <v>8</v>
      </c>
      <c r="S333">
        <f t="shared" si="28"/>
        <v>15</v>
      </c>
    </row>
    <row r="334" spans="1:19" x14ac:dyDescent="0.3">
      <c r="A334">
        <f t="shared" si="29"/>
        <v>333</v>
      </c>
      <c r="B334" t="s">
        <v>3266</v>
      </c>
      <c r="C334" t="str">
        <f t="shared" si="25"/>
        <v>corn_g_4_CornESA10b</v>
      </c>
      <c r="D334">
        <v>101</v>
      </c>
      <c r="E334">
        <v>99</v>
      </c>
      <c r="F334">
        <v>15</v>
      </c>
      <c r="G334">
        <v>8.43</v>
      </c>
      <c r="H334">
        <v>97.1</v>
      </c>
      <c r="I334">
        <v>87.6</v>
      </c>
      <c r="J334">
        <v>63.8</v>
      </c>
      <c r="K334">
        <v>49.5</v>
      </c>
      <c r="L334">
        <v>40.6</v>
      </c>
      <c r="M334">
        <v>40.1</v>
      </c>
      <c r="N334">
        <f>VLOOKUP(C334,'Original PWC Results'!C:E,3,FALSE)</f>
        <v>199</v>
      </c>
      <c r="O334">
        <f t="shared" si="26"/>
        <v>0.49748743718592964</v>
      </c>
      <c r="R334">
        <f t="shared" si="27"/>
        <v>8</v>
      </c>
      <c r="S334">
        <f t="shared" si="28"/>
        <v>15</v>
      </c>
    </row>
    <row r="335" spans="1:19" x14ac:dyDescent="0.3">
      <c r="A335">
        <f t="shared" si="29"/>
        <v>334</v>
      </c>
      <c r="B335" t="s">
        <v>3267</v>
      </c>
      <c r="C335" t="str">
        <f t="shared" si="25"/>
        <v>corn_g_4_CornESA11a</v>
      </c>
      <c r="D335">
        <v>298</v>
      </c>
      <c r="E335">
        <v>237</v>
      </c>
      <c r="F335">
        <v>18.8</v>
      </c>
      <c r="G335">
        <v>11.4</v>
      </c>
      <c r="H335">
        <v>196</v>
      </c>
      <c r="I335">
        <v>144</v>
      </c>
      <c r="J335">
        <v>89.5</v>
      </c>
      <c r="K335">
        <v>69.3</v>
      </c>
      <c r="L335">
        <v>62.4</v>
      </c>
      <c r="M335">
        <v>61.5</v>
      </c>
      <c r="N335">
        <f>VLOOKUP(C335,'Original PWC Results'!C:E,3,FALSE)</f>
        <v>452</v>
      </c>
      <c r="O335">
        <f t="shared" si="26"/>
        <v>0.52433628318584069</v>
      </c>
      <c r="R335">
        <f t="shared" si="27"/>
        <v>8</v>
      </c>
      <c r="S335">
        <f t="shared" si="28"/>
        <v>15</v>
      </c>
    </row>
    <row r="336" spans="1:19" x14ac:dyDescent="0.3">
      <c r="A336">
        <f t="shared" si="29"/>
        <v>335</v>
      </c>
      <c r="B336" t="s">
        <v>3268</v>
      </c>
      <c r="C336" t="str">
        <f t="shared" si="25"/>
        <v>corn_g_4_CornESA11b</v>
      </c>
      <c r="D336">
        <v>148</v>
      </c>
      <c r="E336">
        <v>127</v>
      </c>
      <c r="F336">
        <v>11.3</v>
      </c>
      <c r="G336">
        <v>6.9</v>
      </c>
      <c r="H336">
        <v>108</v>
      </c>
      <c r="I336">
        <v>83.3</v>
      </c>
      <c r="J336">
        <v>52.4</v>
      </c>
      <c r="K336">
        <v>39.4</v>
      </c>
      <c r="L336">
        <v>33.4</v>
      </c>
      <c r="M336">
        <v>32.799999999999997</v>
      </c>
      <c r="N336">
        <f>VLOOKUP(C336,'Original PWC Results'!C:E,3,FALSE)</f>
        <v>244</v>
      </c>
      <c r="O336">
        <f t="shared" si="26"/>
        <v>0.52049180327868849</v>
      </c>
      <c r="R336">
        <f t="shared" si="27"/>
        <v>8</v>
      </c>
      <c r="S336">
        <f t="shared" si="28"/>
        <v>15</v>
      </c>
    </row>
    <row r="337" spans="1:19" x14ac:dyDescent="0.3">
      <c r="A337">
        <f t="shared" si="29"/>
        <v>336</v>
      </c>
      <c r="B337" t="s">
        <v>3269</v>
      </c>
      <c r="C337" t="str">
        <f t="shared" si="25"/>
        <v>corn_g_4_CornESA12a</v>
      </c>
      <c r="D337">
        <v>150</v>
      </c>
      <c r="E337">
        <v>127</v>
      </c>
      <c r="F337">
        <v>9.61</v>
      </c>
      <c r="G337">
        <v>6.34</v>
      </c>
      <c r="H337">
        <v>108</v>
      </c>
      <c r="I337">
        <v>74.2</v>
      </c>
      <c r="J337">
        <v>45.9</v>
      </c>
      <c r="K337">
        <v>35.5</v>
      </c>
      <c r="L337">
        <v>30.2</v>
      </c>
      <c r="M337">
        <v>29.7</v>
      </c>
      <c r="N337">
        <f>VLOOKUP(C337,'Original PWC Results'!C:E,3,FALSE)</f>
        <v>295</v>
      </c>
      <c r="O337">
        <f t="shared" si="26"/>
        <v>0.43050847457627117</v>
      </c>
      <c r="R337">
        <f t="shared" si="27"/>
        <v>8</v>
      </c>
      <c r="S337">
        <f t="shared" si="28"/>
        <v>15</v>
      </c>
    </row>
    <row r="338" spans="1:19" x14ac:dyDescent="0.3">
      <c r="A338">
        <f t="shared" si="29"/>
        <v>337</v>
      </c>
      <c r="B338" t="s">
        <v>3270</v>
      </c>
      <c r="C338" t="str">
        <f t="shared" si="25"/>
        <v>corn_g_4_CornESA12b</v>
      </c>
      <c r="D338">
        <v>137</v>
      </c>
      <c r="E338">
        <v>98.7</v>
      </c>
      <c r="F338">
        <v>9.56</v>
      </c>
      <c r="G338">
        <v>5.83</v>
      </c>
      <c r="H338">
        <v>88.6</v>
      </c>
      <c r="I338">
        <v>71.5</v>
      </c>
      <c r="J338">
        <v>48.7</v>
      </c>
      <c r="K338">
        <v>35.4</v>
      </c>
      <c r="L338">
        <v>30</v>
      </c>
      <c r="M338">
        <v>29.6</v>
      </c>
      <c r="N338">
        <f>VLOOKUP(C338,'Original PWC Results'!C:E,3,FALSE)</f>
        <v>243</v>
      </c>
      <c r="O338">
        <f t="shared" si="26"/>
        <v>0.40617283950617283</v>
      </c>
      <c r="R338">
        <f t="shared" si="27"/>
        <v>8</v>
      </c>
      <c r="S338">
        <f t="shared" si="28"/>
        <v>15</v>
      </c>
    </row>
    <row r="339" spans="1:19" x14ac:dyDescent="0.3">
      <c r="A339">
        <f t="shared" si="29"/>
        <v>338</v>
      </c>
      <c r="B339" t="s">
        <v>3271</v>
      </c>
      <c r="C339" t="str">
        <f t="shared" si="25"/>
        <v>corn_g_4_CornESA13</v>
      </c>
      <c r="D339">
        <v>215</v>
      </c>
      <c r="E339">
        <v>195</v>
      </c>
      <c r="F339">
        <v>17.8</v>
      </c>
      <c r="G339">
        <v>7.08</v>
      </c>
      <c r="H339">
        <v>166</v>
      </c>
      <c r="I339">
        <v>121</v>
      </c>
      <c r="J339">
        <v>80.900000000000006</v>
      </c>
      <c r="K339">
        <v>64</v>
      </c>
      <c r="L339">
        <v>48.8</v>
      </c>
      <c r="M339">
        <v>48.4</v>
      </c>
      <c r="N339">
        <f>VLOOKUP(C339,'Original PWC Results'!C:E,3,FALSE)</f>
        <v>404</v>
      </c>
      <c r="O339">
        <f t="shared" si="26"/>
        <v>0.48267326732673266</v>
      </c>
      <c r="R339">
        <f t="shared" si="27"/>
        <v>8</v>
      </c>
      <c r="S339">
        <f t="shared" si="28"/>
        <v>15</v>
      </c>
    </row>
    <row r="340" spans="1:19" x14ac:dyDescent="0.3">
      <c r="A340">
        <f t="shared" si="29"/>
        <v>339</v>
      </c>
      <c r="B340" t="s">
        <v>3272</v>
      </c>
      <c r="C340" t="str">
        <f t="shared" si="25"/>
        <v>corn_g_4_CornESA14</v>
      </c>
      <c r="D340">
        <v>80.400000000000006</v>
      </c>
      <c r="E340">
        <v>73.8</v>
      </c>
      <c r="F340">
        <v>11.2</v>
      </c>
      <c r="G340">
        <v>6.78</v>
      </c>
      <c r="H340">
        <v>71</v>
      </c>
      <c r="I340">
        <v>60.4</v>
      </c>
      <c r="J340">
        <v>42</v>
      </c>
      <c r="K340">
        <v>34</v>
      </c>
      <c r="L340">
        <v>27.8</v>
      </c>
      <c r="M340">
        <v>27.5</v>
      </c>
      <c r="N340">
        <f>VLOOKUP(C340,'Original PWC Results'!C:E,3,FALSE)</f>
        <v>183</v>
      </c>
      <c r="O340">
        <f t="shared" si="26"/>
        <v>0.40327868852459015</v>
      </c>
      <c r="R340">
        <f t="shared" si="27"/>
        <v>8</v>
      </c>
      <c r="S340">
        <f t="shared" si="28"/>
        <v>15</v>
      </c>
    </row>
    <row r="341" spans="1:19" x14ac:dyDescent="0.3">
      <c r="A341">
        <f t="shared" si="29"/>
        <v>340</v>
      </c>
      <c r="B341" t="s">
        <v>3273</v>
      </c>
      <c r="C341" t="str">
        <f t="shared" si="25"/>
        <v>corn_g_4_CornESA15a</v>
      </c>
      <c r="D341">
        <v>107</v>
      </c>
      <c r="E341">
        <v>96.8</v>
      </c>
      <c r="F341">
        <v>15.3</v>
      </c>
      <c r="G341">
        <v>8.32</v>
      </c>
      <c r="H341">
        <v>86.5</v>
      </c>
      <c r="I341">
        <v>68.5</v>
      </c>
      <c r="J341">
        <v>48.6</v>
      </c>
      <c r="K341">
        <v>39.799999999999997</v>
      </c>
      <c r="L341">
        <v>32.200000000000003</v>
      </c>
      <c r="M341">
        <v>31.9</v>
      </c>
      <c r="N341">
        <f>VLOOKUP(C341,'Original PWC Results'!C:E,3,FALSE)</f>
        <v>210</v>
      </c>
      <c r="O341">
        <f t="shared" si="26"/>
        <v>0.46095238095238095</v>
      </c>
      <c r="R341">
        <f t="shared" si="27"/>
        <v>8</v>
      </c>
      <c r="S341">
        <f t="shared" si="28"/>
        <v>15</v>
      </c>
    </row>
    <row r="342" spans="1:19" x14ac:dyDescent="0.3">
      <c r="A342">
        <f t="shared" si="29"/>
        <v>341</v>
      </c>
      <c r="B342" t="s">
        <v>3274</v>
      </c>
      <c r="C342" t="str">
        <f t="shared" si="25"/>
        <v>corn_g_4_CornESA15b</v>
      </c>
      <c r="D342">
        <v>75.7</v>
      </c>
      <c r="E342">
        <v>67.599999999999994</v>
      </c>
      <c r="F342">
        <v>5.1100000000000003</v>
      </c>
      <c r="G342">
        <v>2.76</v>
      </c>
      <c r="H342">
        <v>60</v>
      </c>
      <c r="I342">
        <v>36.9</v>
      </c>
      <c r="J342">
        <v>24</v>
      </c>
      <c r="K342">
        <v>19.8</v>
      </c>
      <c r="L342">
        <v>14.5</v>
      </c>
      <c r="M342">
        <v>14.4</v>
      </c>
      <c r="N342">
        <f>VLOOKUP(C342,'Original PWC Results'!C:E,3,FALSE)</f>
        <v>149</v>
      </c>
      <c r="O342">
        <f t="shared" si="26"/>
        <v>0.45369127516778518</v>
      </c>
      <c r="R342">
        <f t="shared" si="27"/>
        <v>8</v>
      </c>
      <c r="S342">
        <f t="shared" si="28"/>
        <v>15</v>
      </c>
    </row>
    <row r="343" spans="1:19" x14ac:dyDescent="0.3">
      <c r="A343">
        <f t="shared" si="29"/>
        <v>342</v>
      </c>
      <c r="B343" t="s">
        <v>3275</v>
      </c>
      <c r="C343" t="str">
        <f t="shared" si="25"/>
        <v>corn_g_4_CornESA16a</v>
      </c>
      <c r="D343">
        <v>52.8</v>
      </c>
      <c r="E343">
        <v>51.8</v>
      </c>
      <c r="F343">
        <v>9.07</v>
      </c>
      <c r="G343">
        <v>5.85</v>
      </c>
      <c r="H343">
        <v>50</v>
      </c>
      <c r="I343">
        <v>47.4</v>
      </c>
      <c r="J343">
        <v>38.799999999999997</v>
      </c>
      <c r="K343">
        <v>31.5</v>
      </c>
      <c r="L343">
        <v>24.3</v>
      </c>
      <c r="M343">
        <v>24.1</v>
      </c>
      <c r="N343">
        <f>VLOOKUP(C343,'Original PWC Results'!C:E,3,FALSE)</f>
        <v>162</v>
      </c>
      <c r="O343">
        <f t="shared" si="26"/>
        <v>0.31975308641975309</v>
      </c>
      <c r="R343">
        <f t="shared" si="27"/>
        <v>8</v>
      </c>
      <c r="S343">
        <f t="shared" si="28"/>
        <v>15</v>
      </c>
    </row>
    <row r="344" spans="1:19" x14ac:dyDescent="0.3">
      <c r="A344">
        <f t="shared" si="29"/>
        <v>343</v>
      </c>
      <c r="B344" t="s">
        <v>3276</v>
      </c>
      <c r="C344" t="str">
        <f t="shared" si="25"/>
        <v>corn_g_4_CornESA16b</v>
      </c>
      <c r="D344">
        <v>41.7</v>
      </c>
      <c r="E344">
        <v>40.6</v>
      </c>
      <c r="F344">
        <v>6.83</v>
      </c>
      <c r="G344">
        <v>5.81</v>
      </c>
      <c r="H344">
        <v>38.6</v>
      </c>
      <c r="I344">
        <v>30.4</v>
      </c>
      <c r="J344">
        <v>25.6</v>
      </c>
      <c r="K344">
        <v>22.6</v>
      </c>
      <c r="L344">
        <v>17.7</v>
      </c>
      <c r="M344">
        <v>17.5</v>
      </c>
      <c r="N344">
        <f>VLOOKUP(C344,'Original PWC Results'!C:E,3,FALSE)</f>
        <v>111</v>
      </c>
      <c r="O344">
        <f t="shared" si="26"/>
        <v>0.3657657657657658</v>
      </c>
      <c r="R344">
        <f t="shared" si="27"/>
        <v>8</v>
      </c>
      <c r="S344">
        <f t="shared" si="28"/>
        <v>15</v>
      </c>
    </row>
    <row r="345" spans="1:19" x14ac:dyDescent="0.3">
      <c r="A345">
        <f t="shared" si="29"/>
        <v>344</v>
      </c>
      <c r="B345" t="s">
        <v>3277</v>
      </c>
      <c r="C345" t="str">
        <f t="shared" si="25"/>
        <v>corn_g_4_CornESA17a</v>
      </c>
      <c r="D345">
        <v>143</v>
      </c>
      <c r="E345">
        <v>130</v>
      </c>
      <c r="F345">
        <v>22.1</v>
      </c>
      <c r="G345">
        <v>12.2</v>
      </c>
      <c r="H345">
        <v>118</v>
      </c>
      <c r="I345">
        <v>107</v>
      </c>
      <c r="J345">
        <v>85.6</v>
      </c>
      <c r="K345">
        <v>70.900000000000006</v>
      </c>
      <c r="L345">
        <v>54</v>
      </c>
      <c r="M345">
        <v>53.6</v>
      </c>
      <c r="N345">
        <f>VLOOKUP(C345,'Original PWC Results'!C:E,3,FALSE)</f>
        <v>407</v>
      </c>
      <c r="O345">
        <f t="shared" si="26"/>
        <v>0.31941031941031939</v>
      </c>
      <c r="R345">
        <f t="shared" si="27"/>
        <v>8</v>
      </c>
      <c r="S345">
        <f t="shared" si="28"/>
        <v>15</v>
      </c>
    </row>
    <row r="346" spans="1:19" x14ac:dyDescent="0.3">
      <c r="A346">
        <f t="shared" si="29"/>
        <v>345</v>
      </c>
      <c r="B346" t="s">
        <v>3278</v>
      </c>
      <c r="C346" t="str">
        <f t="shared" si="25"/>
        <v>corn_g_4_CornESA17b</v>
      </c>
      <c r="D346">
        <v>28.7</v>
      </c>
      <c r="E346">
        <v>28.4</v>
      </c>
      <c r="F346">
        <v>6.5</v>
      </c>
      <c r="G346">
        <v>5.32</v>
      </c>
      <c r="H346">
        <v>27.5</v>
      </c>
      <c r="I346">
        <v>24.9</v>
      </c>
      <c r="J346">
        <v>21.7</v>
      </c>
      <c r="K346">
        <v>17.399999999999999</v>
      </c>
      <c r="L346">
        <v>14.3</v>
      </c>
      <c r="M346">
        <v>14.1</v>
      </c>
      <c r="N346">
        <f>VLOOKUP(C346,'Original PWC Results'!C:E,3,FALSE)</f>
        <v>88.3</v>
      </c>
      <c r="O346">
        <f t="shared" si="26"/>
        <v>0.32163080407701017</v>
      </c>
      <c r="R346">
        <f t="shared" si="27"/>
        <v>8</v>
      </c>
      <c r="S346">
        <f t="shared" si="28"/>
        <v>15</v>
      </c>
    </row>
    <row r="347" spans="1:19" x14ac:dyDescent="0.3">
      <c r="A347">
        <f t="shared" si="29"/>
        <v>346</v>
      </c>
      <c r="B347" t="s">
        <v>3279</v>
      </c>
      <c r="C347" t="str">
        <f t="shared" si="25"/>
        <v>corn_g_4_CornESA18a</v>
      </c>
      <c r="D347">
        <v>50</v>
      </c>
      <c r="E347">
        <v>47.6</v>
      </c>
      <c r="F347">
        <v>8.2799999999999994</v>
      </c>
      <c r="G347">
        <v>5.72</v>
      </c>
      <c r="H347">
        <v>41.8</v>
      </c>
      <c r="I347">
        <v>37.299999999999997</v>
      </c>
      <c r="J347">
        <v>32.5</v>
      </c>
      <c r="K347">
        <v>27.3</v>
      </c>
      <c r="L347">
        <v>20.7</v>
      </c>
      <c r="M347">
        <v>20.6</v>
      </c>
      <c r="N347">
        <f>VLOOKUP(C347,'Original PWC Results'!C:E,3,FALSE)</f>
        <v>173</v>
      </c>
      <c r="O347">
        <f t="shared" si="26"/>
        <v>0.27514450867052026</v>
      </c>
      <c r="R347">
        <f t="shared" si="27"/>
        <v>8</v>
      </c>
      <c r="S347">
        <f t="shared" si="28"/>
        <v>15</v>
      </c>
    </row>
    <row r="348" spans="1:19" x14ac:dyDescent="0.3">
      <c r="A348">
        <f t="shared" si="29"/>
        <v>347</v>
      </c>
      <c r="B348" t="s">
        <v>3280</v>
      </c>
      <c r="C348" t="str">
        <f t="shared" si="25"/>
        <v>corn_g_4_CornESA18b</v>
      </c>
      <c r="D348">
        <v>47.6</v>
      </c>
      <c r="E348">
        <v>44.3</v>
      </c>
      <c r="F348">
        <v>8.23</v>
      </c>
      <c r="G348">
        <v>5.4</v>
      </c>
      <c r="H348">
        <v>40.799999999999997</v>
      </c>
      <c r="I348">
        <v>38</v>
      </c>
      <c r="J348">
        <v>33.200000000000003</v>
      </c>
      <c r="K348">
        <v>27.7</v>
      </c>
      <c r="L348">
        <v>20.2</v>
      </c>
      <c r="M348">
        <v>20</v>
      </c>
      <c r="N348">
        <f>VLOOKUP(C348,'Original PWC Results'!C:E,3,FALSE)</f>
        <v>171</v>
      </c>
      <c r="O348">
        <f t="shared" si="26"/>
        <v>0.25906432748538011</v>
      </c>
      <c r="R348">
        <f t="shared" si="27"/>
        <v>8</v>
      </c>
      <c r="S348">
        <f t="shared" si="28"/>
        <v>15</v>
      </c>
    </row>
    <row r="349" spans="1:19" x14ac:dyDescent="0.3">
      <c r="A349">
        <f t="shared" si="29"/>
        <v>348</v>
      </c>
      <c r="B349" t="s">
        <v>3281</v>
      </c>
      <c r="C349" t="str">
        <f t="shared" si="25"/>
        <v>corn_g_4_CornESA20a</v>
      </c>
      <c r="D349">
        <v>355</v>
      </c>
      <c r="E349">
        <v>199</v>
      </c>
      <c r="F349">
        <v>14.8</v>
      </c>
      <c r="G349">
        <v>7.98</v>
      </c>
      <c r="H349">
        <v>153</v>
      </c>
      <c r="I349">
        <v>102</v>
      </c>
      <c r="J349">
        <v>72.8</v>
      </c>
      <c r="K349">
        <v>56.3</v>
      </c>
      <c r="L349">
        <v>43.5</v>
      </c>
      <c r="M349">
        <v>43</v>
      </c>
      <c r="N349">
        <f>VLOOKUP(C349,'Original PWC Results'!C:E,3,FALSE)</f>
        <v>412</v>
      </c>
      <c r="O349">
        <f t="shared" si="26"/>
        <v>0.48300970873786409</v>
      </c>
      <c r="R349">
        <f t="shared" si="27"/>
        <v>8</v>
      </c>
      <c r="S349">
        <f t="shared" si="28"/>
        <v>15</v>
      </c>
    </row>
    <row r="350" spans="1:19" x14ac:dyDescent="0.3">
      <c r="A350">
        <f t="shared" si="29"/>
        <v>349</v>
      </c>
      <c r="B350" t="s">
        <v>3282</v>
      </c>
      <c r="C350" t="str">
        <f t="shared" si="25"/>
        <v>corn_g_4_CornESA20b</v>
      </c>
      <c r="D350">
        <v>248</v>
      </c>
      <c r="E350">
        <v>193</v>
      </c>
      <c r="F350">
        <v>15.3</v>
      </c>
      <c r="G350">
        <v>7.17</v>
      </c>
      <c r="H350">
        <v>153</v>
      </c>
      <c r="I350">
        <v>126</v>
      </c>
      <c r="J350">
        <v>78</v>
      </c>
      <c r="K350">
        <v>57.5</v>
      </c>
      <c r="L350">
        <v>44.9</v>
      </c>
      <c r="M350">
        <v>44.3</v>
      </c>
      <c r="N350">
        <f>VLOOKUP(C350,'Original PWC Results'!C:E,3,FALSE)</f>
        <v>452</v>
      </c>
      <c r="O350">
        <f t="shared" si="26"/>
        <v>0.42699115044247787</v>
      </c>
      <c r="R350">
        <f t="shared" si="27"/>
        <v>8</v>
      </c>
      <c r="S350">
        <f t="shared" si="28"/>
        <v>15</v>
      </c>
    </row>
    <row r="351" spans="1:19" x14ac:dyDescent="0.3">
      <c r="A351">
        <f t="shared" si="29"/>
        <v>350</v>
      </c>
      <c r="B351" t="s">
        <v>3283</v>
      </c>
      <c r="C351" t="str">
        <f t="shared" si="25"/>
        <v>corn_g_4_CornESA21</v>
      </c>
      <c r="D351">
        <v>168</v>
      </c>
      <c r="E351">
        <v>145</v>
      </c>
      <c r="F351">
        <v>10.1</v>
      </c>
      <c r="G351">
        <v>4.3600000000000003</v>
      </c>
      <c r="H351">
        <v>125</v>
      </c>
      <c r="I351">
        <v>90.6</v>
      </c>
      <c r="J351">
        <v>52.7</v>
      </c>
      <c r="K351">
        <v>38.1</v>
      </c>
      <c r="L351">
        <v>30.8</v>
      </c>
      <c r="M351">
        <v>30.4</v>
      </c>
      <c r="N351">
        <f>VLOOKUP(C351,'Original PWC Results'!C:E,3,FALSE)</f>
        <v>399</v>
      </c>
      <c r="O351">
        <f t="shared" si="26"/>
        <v>0.36340852130325813</v>
      </c>
      <c r="R351">
        <f t="shared" si="27"/>
        <v>8</v>
      </c>
      <c r="S351">
        <f t="shared" si="28"/>
        <v>15</v>
      </c>
    </row>
    <row r="352" spans="1:19" x14ac:dyDescent="0.3">
      <c r="A352">
        <f t="shared" si="29"/>
        <v>351</v>
      </c>
      <c r="B352" t="s">
        <v>3284</v>
      </c>
      <c r="C352" t="str">
        <f t="shared" si="25"/>
        <v>cucurbits_g_7_VegetableESA1</v>
      </c>
      <c r="D352">
        <v>56.7</v>
      </c>
      <c r="E352">
        <v>55.8</v>
      </c>
      <c r="F352">
        <v>7.98</v>
      </c>
      <c r="G352">
        <v>3.23</v>
      </c>
      <c r="H352">
        <v>53.8</v>
      </c>
      <c r="I352">
        <v>46.2</v>
      </c>
      <c r="J352">
        <v>33.799999999999997</v>
      </c>
      <c r="K352">
        <v>26.5</v>
      </c>
      <c r="L352">
        <v>31.6</v>
      </c>
      <c r="M352">
        <v>31.2</v>
      </c>
      <c r="N352">
        <f>VLOOKUP(C352,'Original PWC Results'!C:E,3,FALSE)</f>
        <v>127</v>
      </c>
      <c r="O352">
        <f t="shared" si="26"/>
        <v>0.43937007874015743</v>
      </c>
      <c r="R352">
        <f t="shared" si="27"/>
        <v>13</v>
      </c>
      <c r="S352">
        <f t="shared" si="28"/>
        <v>20</v>
      </c>
    </row>
    <row r="353" spans="1:19" x14ac:dyDescent="0.3">
      <c r="A353">
        <f t="shared" si="29"/>
        <v>352</v>
      </c>
      <c r="B353" t="s">
        <v>3285</v>
      </c>
      <c r="C353" t="str">
        <f t="shared" si="25"/>
        <v>cucurbits_g_7_VegetableESA2</v>
      </c>
      <c r="D353">
        <v>19.100000000000001</v>
      </c>
      <c r="E353">
        <v>18.899999999999999</v>
      </c>
      <c r="F353">
        <v>3.01</v>
      </c>
      <c r="G353">
        <v>1.99</v>
      </c>
      <c r="H353">
        <v>18.2</v>
      </c>
      <c r="I353">
        <v>15.6</v>
      </c>
      <c r="J353">
        <v>12</v>
      </c>
      <c r="K353">
        <v>9.73</v>
      </c>
      <c r="L353">
        <v>7.57</v>
      </c>
      <c r="M353">
        <v>7.49</v>
      </c>
      <c r="N353">
        <f>VLOOKUP(C353,'Original PWC Results'!C:E,3,FALSE)</f>
        <v>56.3</v>
      </c>
      <c r="O353">
        <f t="shared" si="26"/>
        <v>0.33570159857904086</v>
      </c>
      <c r="R353">
        <f t="shared" si="27"/>
        <v>13</v>
      </c>
      <c r="S353">
        <f t="shared" si="28"/>
        <v>20</v>
      </c>
    </row>
    <row r="354" spans="1:19" x14ac:dyDescent="0.3">
      <c r="A354">
        <f t="shared" si="29"/>
        <v>353</v>
      </c>
      <c r="B354" t="s">
        <v>3286</v>
      </c>
      <c r="C354" t="str">
        <f t="shared" si="25"/>
        <v>cucurbits_g_7_VegetableESA3</v>
      </c>
      <c r="D354">
        <v>60.2</v>
      </c>
      <c r="E354">
        <v>59.3</v>
      </c>
      <c r="F354">
        <v>8.8699999999999992</v>
      </c>
      <c r="G354">
        <v>5</v>
      </c>
      <c r="H354">
        <v>56.8</v>
      </c>
      <c r="I354">
        <v>46.8</v>
      </c>
      <c r="J354">
        <v>38</v>
      </c>
      <c r="K354">
        <v>30.8</v>
      </c>
      <c r="L354">
        <v>23.2</v>
      </c>
      <c r="M354">
        <v>23</v>
      </c>
      <c r="N354">
        <f>VLOOKUP(C354,'Original PWC Results'!C:E,3,FALSE)</f>
        <v>111</v>
      </c>
      <c r="O354">
        <f t="shared" si="26"/>
        <v>0.53423423423423422</v>
      </c>
      <c r="R354">
        <f t="shared" si="27"/>
        <v>13</v>
      </c>
      <c r="S354">
        <f t="shared" si="28"/>
        <v>20</v>
      </c>
    </row>
    <row r="355" spans="1:19" x14ac:dyDescent="0.3">
      <c r="A355">
        <f t="shared" si="29"/>
        <v>354</v>
      </c>
      <c r="B355" t="s">
        <v>3287</v>
      </c>
      <c r="C355" t="str">
        <f t="shared" si="25"/>
        <v>cucurbits_g_7_VegetableESA4</v>
      </c>
      <c r="D355">
        <v>53.9</v>
      </c>
      <c r="E355">
        <v>53</v>
      </c>
      <c r="F355">
        <v>8.0399999999999991</v>
      </c>
      <c r="G355">
        <v>5.1100000000000003</v>
      </c>
      <c r="H355">
        <v>50.6</v>
      </c>
      <c r="I355">
        <v>40</v>
      </c>
      <c r="J355">
        <v>26.7</v>
      </c>
      <c r="K355">
        <v>21.6</v>
      </c>
      <c r="L355">
        <v>16.5</v>
      </c>
      <c r="M355">
        <v>16.399999999999999</v>
      </c>
      <c r="N355">
        <f>VLOOKUP(C355,'Original PWC Results'!C:E,3,FALSE)</f>
        <v>53</v>
      </c>
      <c r="O355">
        <f t="shared" si="26"/>
        <v>1</v>
      </c>
      <c r="R355">
        <f t="shared" si="27"/>
        <v>13</v>
      </c>
      <c r="S355">
        <f t="shared" si="28"/>
        <v>20</v>
      </c>
    </row>
    <row r="356" spans="1:19" x14ac:dyDescent="0.3">
      <c r="A356">
        <f t="shared" si="29"/>
        <v>355</v>
      </c>
      <c r="B356" t="s">
        <v>3288</v>
      </c>
      <c r="C356" t="str">
        <f t="shared" si="25"/>
        <v>cucurbits_g_7_VegetableESA5</v>
      </c>
      <c r="D356">
        <v>39.1</v>
      </c>
      <c r="E356">
        <v>38.5</v>
      </c>
      <c r="F356">
        <v>5.28</v>
      </c>
      <c r="G356">
        <v>3.36</v>
      </c>
      <c r="H356">
        <v>36.799999999999997</v>
      </c>
      <c r="I356">
        <v>33.299999999999997</v>
      </c>
      <c r="J356">
        <v>23.8</v>
      </c>
      <c r="K356">
        <v>18.399999999999999</v>
      </c>
      <c r="L356">
        <v>14.9</v>
      </c>
      <c r="M356">
        <v>14.7</v>
      </c>
      <c r="N356">
        <f>VLOOKUP(C356,'Original PWC Results'!C:E,3,FALSE)</f>
        <v>83.5</v>
      </c>
      <c r="O356">
        <f t="shared" si="26"/>
        <v>0.46107784431137727</v>
      </c>
      <c r="R356">
        <f t="shared" si="27"/>
        <v>13</v>
      </c>
      <c r="S356">
        <f t="shared" si="28"/>
        <v>20</v>
      </c>
    </row>
    <row r="357" spans="1:19" x14ac:dyDescent="0.3">
      <c r="A357">
        <f t="shared" si="29"/>
        <v>356</v>
      </c>
      <c r="B357" t="s">
        <v>3289</v>
      </c>
      <c r="C357" t="str">
        <f t="shared" si="25"/>
        <v>cucurbits_g_7_VegetableESA6</v>
      </c>
      <c r="D357">
        <v>46.4</v>
      </c>
      <c r="E357">
        <v>45.7</v>
      </c>
      <c r="F357">
        <v>5.42</v>
      </c>
      <c r="G357">
        <v>3.3</v>
      </c>
      <c r="H357">
        <v>44.5</v>
      </c>
      <c r="I357">
        <v>36.799999999999997</v>
      </c>
      <c r="J357">
        <v>23.7</v>
      </c>
      <c r="K357">
        <v>18.5</v>
      </c>
      <c r="L357">
        <v>14.8</v>
      </c>
      <c r="M357">
        <v>14.6</v>
      </c>
      <c r="N357">
        <f>VLOOKUP(C357,'Original PWC Results'!C:E,3,FALSE)</f>
        <v>96.6</v>
      </c>
      <c r="O357">
        <f t="shared" si="26"/>
        <v>0.47308488612836447</v>
      </c>
      <c r="R357">
        <f t="shared" si="27"/>
        <v>13</v>
      </c>
      <c r="S357">
        <f t="shared" si="28"/>
        <v>20</v>
      </c>
    </row>
    <row r="358" spans="1:19" x14ac:dyDescent="0.3">
      <c r="A358">
        <f t="shared" si="29"/>
        <v>357</v>
      </c>
      <c r="B358" t="s">
        <v>3290</v>
      </c>
      <c r="C358" t="str">
        <f t="shared" si="25"/>
        <v>cucurbits_g_7_VegetableESA7</v>
      </c>
      <c r="D358">
        <v>41.9</v>
      </c>
      <c r="E358">
        <v>40.9</v>
      </c>
      <c r="F358">
        <v>4.59</v>
      </c>
      <c r="G358">
        <v>3.16</v>
      </c>
      <c r="H358">
        <v>39</v>
      </c>
      <c r="I358">
        <v>30.8</v>
      </c>
      <c r="J358">
        <v>20.5</v>
      </c>
      <c r="K358">
        <v>15.6</v>
      </c>
      <c r="L358">
        <v>14.1</v>
      </c>
      <c r="M358">
        <v>13.9</v>
      </c>
      <c r="N358">
        <f>VLOOKUP(C358,'Original PWC Results'!C:E,3,FALSE)</f>
        <v>102</v>
      </c>
      <c r="O358">
        <f t="shared" si="26"/>
        <v>0.40098039215686271</v>
      </c>
      <c r="R358">
        <f t="shared" si="27"/>
        <v>13</v>
      </c>
      <c r="S358">
        <f t="shared" si="28"/>
        <v>20</v>
      </c>
    </row>
    <row r="359" spans="1:19" x14ac:dyDescent="0.3">
      <c r="A359">
        <f t="shared" si="29"/>
        <v>358</v>
      </c>
      <c r="B359" t="s">
        <v>3291</v>
      </c>
      <c r="C359" t="str">
        <f t="shared" si="25"/>
        <v>cucurbits_g_7_VegetableESA8</v>
      </c>
      <c r="D359">
        <v>56.3</v>
      </c>
      <c r="E359">
        <v>54.7</v>
      </c>
      <c r="F359">
        <v>4.67</v>
      </c>
      <c r="G359">
        <v>3.28</v>
      </c>
      <c r="H359">
        <v>52.5</v>
      </c>
      <c r="I359">
        <v>36.299999999999997</v>
      </c>
      <c r="J359">
        <v>21.4</v>
      </c>
      <c r="K359">
        <v>16.8</v>
      </c>
      <c r="L359">
        <v>14.1</v>
      </c>
      <c r="M359">
        <v>13.8</v>
      </c>
      <c r="N359">
        <f>VLOOKUP(C359,'Original PWC Results'!C:E,3,FALSE)</f>
        <v>54.7</v>
      </c>
      <c r="O359">
        <f t="shared" si="26"/>
        <v>1</v>
      </c>
      <c r="R359">
        <f t="shared" si="27"/>
        <v>13</v>
      </c>
      <c r="S359">
        <f t="shared" si="28"/>
        <v>20</v>
      </c>
    </row>
    <row r="360" spans="1:19" x14ac:dyDescent="0.3">
      <c r="A360">
        <f t="shared" si="29"/>
        <v>359</v>
      </c>
      <c r="B360" t="s">
        <v>3292</v>
      </c>
      <c r="C360" t="str">
        <f t="shared" si="25"/>
        <v>cucurbits_g_7_VegetableESA9</v>
      </c>
      <c r="D360">
        <v>22.2</v>
      </c>
      <c r="E360">
        <v>21.9</v>
      </c>
      <c r="F360">
        <v>3.17</v>
      </c>
      <c r="G360">
        <v>2.46</v>
      </c>
      <c r="H360">
        <v>20.8</v>
      </c>
      <c r="I360">
        <v>16.399999999999999</v>
      </c>
      <c r="J360">
        <v>11.5</v>
      </c>
      <c r="K360">
        <v>9.3000000000000007</v>
      </c>
      <c r="L360">
        <v>7.56</v>
      </c>
      <c r="M360">
        <v>7.45</v>
      </c>
      <c r="N360">
        <f>VLOOKUP(C360,'Original PWC Results'!C:E,3,FALSE)</f>
        <v>50</v>
      </c>
      <c r="O360">
        <f t="shared" si="26"/>
        <v>0.43799999999999994</v>
      </c>
      <c r="R360">
        <f t="shared" si="27"/>
        <v>13</v>
      </c>
      <c r="S360">
        <f t="shared" si="28"/>
        <v>20</v>
      </c>
    </row>
    <row r="361" spans="1:19" x14ac:dyDescent="0.3">
      <c r="A361">
        <f t="shared" si="29"/>
        <v>360</v>
      </c>
      <c r="B361" t="s">
        <v>3293</v>
      </c>
      <c r="C361" t="str">
        <f t="shared" si="25"/>
        <v>cucurbits_g_7_VegetableESA10a</v>
      </c>
      <c r="D361">
        <v>22.7</v>
      </c>
      <c r="E361">
        <v>22.1</v>
      </c>
      <c r="F361">
        <v>2.71</v>
      </c>
      <c r="G361">
        <v>1.98</v>
      </c>
      <c r="H361">
        <v>20.6</v>
      </c>
      <c r="I361">
        <v>16.899999999999999</v>
      </c>
      <c r="J361">
        <v>11.3</v>
      </c>
      <c r="K361">
        <v>8.8699999999999992</v>
      </c>
      <c r="L361">
        <v>6.97</v>
      </c>
      <c r="M361">
        <v>6.92</v>
      </c>
      <c r="N361">
        <f>VLOOKUP(C361,'Original PWC Results'!C:E,3,FALSE)</f>
        <v>56.5</v>
      </c>
      <c r="O361">
        <f t="shared" si="26"/>
        <v>0.39115044247787611</v>
      </c>
      <c r="R361">
        <f t="shared" si="27"/>
        <v>13</v>
      </c>
      <c r="S361">
        <f t="shared" si="28"/>
        <v>20</v>
      </c>
    </row>
    <row r="362" spans="1:19" x14ac:dyDescent="0.3">
      <c r="A362">
        <f t="shared" si="29"/>
        <v>361</v>
      </c>
      <c r="B362" t="s">
        <v>3294</v>
      </c>
      <c r="C362" t="str">
        <f t="shared" si="25"/>
        <v>cucurbits_g_7_VegetableESA10b</v>
      </c>
      <c r="D362">
        <v>17.899999999999999</v>
      </c>
      <c r="E362">
        <v>17.7</v>
      </c>
      <c r="F362">
        <v>3.1</v>
      </c>
      <c r="G362">
        <v>2.62</v>
      </c>
      <c r="H362">
        <v>17.100000000000001</v>
      </c>
      <c r="I362">
        <v>14.9</v>
      </c>
      <c r="J362">
        <v>11.7</v>
      </c>
      <c r="K362">
        <v>9.57</v>
      </c>
      <c r="L362">
        <v>7.69</v>
      </c>
      <c r="M362">
        <v>7.6</v>
      </c>
      <c r="N362">
        <f>VLOOKUP(C362,'Original PWC Results'!C:E,3,FALSE)</f>
        <v>35.299999999999997</v>
      </c>
      <c r="O362">
        <f t="shared" si="26"/>
        <v>0.50141643059490082</v>
      </c>
      <c r="R362">
        <f t="shared" si="27"/>
        <v>13</v>
      </c>
      <c r="S362">
        <f t="shared" si="28"/>
        <v>20</v>
      </c>
    </row>
    <row r="363" spans="1:19" x14ac:dyDescent="0.3">
      <c r="A363">
        <f t="shared" si="29"/>
        <v>362</v>
      </c>
      <c r="B363" t="s">
        <v>3295</v>
      </c>
      <c r="C363" t="str">
        <f t="shared" si="25"/>
        <v>cucurbits_g_7_VegetableESA11a</v>
      </c>
      <c r="D363">
        <v>55.6</v>
      </c>
      <c r="E363">
        <v>54.5</v>
      </c>
      <c r="F363">
        <v>5.56</v>
      </c>
      <c r="G363">
        <v>3.21</v>
      </c>
      <c r="H363">
        <v>52.3</v>
      </c>
      <c r="I363">
        <v>40.4</v>
      </c>
      <c r="J363">
        <v>27.5</v>
      </c>
      <c r="K363">
        <v>20.6</v>
      </c>
      <c r="L363">
        <v>16.8</v>
      </c>
      <c r="M363">
        <v>16.5</v>
      </c>
      <c r="N363">
        <f>VLOOKUP(C363,'Original PWC Results'!C:E,3,FALSE)</f>
        <v>104</v>
      </c>
      <c r="O363">
        <f t="shared" si="26"/>
        <v>0.52403846153846156</v>
      </c>
      <c r="R363">
        <f t="shared" si="27"/>
        <v>13</v>
      </c>
      <c r="S363">
        <f t="shared" si="28"/>
        <v>20</v>
      </c>
    </row>
    <row r="364" spans="1:19" x14ac:dyDescent="0.3">
      <c r="A364">
        <f t="shared" si="29"/>
        <v>363</v>
      </c>
      <c r="B364" t="s">
        <v>3296</v>
      </c>
      <c r="C364" t="str">
        <f t="shared" si="25"/>
        <v>cucurbits_g_7_VegetableESA11b</v>
      </c>
      <c r="D364">
        <v>53.3</v>
      </c>
      <c r="E364">
        <v>51.9</v>
      </c>
      <c r="F364">
        <v>5.1100000000000003</v>
      </c>
      <c r="G364">
        <v>2.88</v>
      </c>
      <c r="H364">
        <v>47.9</v>
      </c>
      <c r="I364">
        <v>34.700000000000003</v>
      </c>
      <c r="J364">
        <v>24.7</v>
      </c>
      <c r="K364">
        <v>18.100000000000001</v>
      </c>
      <c r="L364">
        <v>15.2</v>
      </c>
      <c r="M364">
        <v>14.9</v>
      </c>
      <c r="N364">
        <f>VLOOKUP(C364,'Original PWC Results'!C:E,3,FALSE)</f>
        <v>98.1</v>
      </c>
      <c r="O364">
        <f t="shared" si="26"/>
        <v>0.52905198776758411</v>
      </c>
      <c r="R364">
        <f t="shared" si="27"/>
        <v>13</v>
      </c>
      <c r="S364">
        <f t="shared" si="28"/>
        <v>20</v>
      </c>
    </row>
    <row r="365" spans="1:19" x14ac:dyDescent="0.3">
      <c r="A365">
        <f t="shared" si="29"/>
        <v>364</v>
      </c>
      <c r="B365" t="s">
        <v>3297</v>
      </c>
      <c r="C365" t="str">
        <f t="shared" si="25"/>
        <v>cucurbits_g_7_VegetableESA12a</v>
      </c>
      <c r="D365">
        <v>61.5</v>
      </c>
      <c r="E365">
        <v>60</v>
      </c>
      <c r="F365">
        <v>4.8</v>
      </c>
      <c r="G365">
        <v>2.91</v>
      </c>
      <c r="H365">
        <v>55.7</v>
      </c>
      <c r="I365">
        <v>40</v>
      </c>
      <c r="J365">
        <v>23</v>
      </c>
      <c r="K365">
        <v>17.7</v>
      </c>
      <c r="L365">
        <v>15.7</v>
      </c>
      <c r="M365">
        <v>15.4</v>
      </c>
      <c r="N365">
        <f>VLOOKUP(C365,'Original PWC Results'!C:E,3,FALSE)</f>
        <v>116</v>
      </c>
      <c r="O365">
        <f t="shared" si="26"/>
        <v>0.51724137931034486</v>
      </c>
      <c r="R365">
        <f t="shared" si="27"/>
        <v>13</v>
      </c>
      <c r="S365">
        <f t="shared" si="28"/>
        <v>20</v>
      </c>
    </row>
    <row r="366" spans="1:19" x14ac:dyDescent="0.3">
      <c r="A366">
        <f t="shared" si="29"/>
        <v>365</v>
      </c>
      <c r="B366" t="s">
        <v>3298</v>
      </c>
      <c r="C366" t="str">
        <f t="shared" si="25"/>
        <v>cucurbits_g_7_VegetableESA12b</v>
      </c>
      <c r="D366">
        <v>48.7</v>
      </c>
      <c r="E366">
        <v>47.5</v>
      </c>
      <c r="F366">
        <v>3.99</v>
      </c>
      <c r="G366">
        <v>2.64</v>
      </c>
      <c r="H366">
        <v>44.5</v>
      </c>
      <c r="I366">
        <v>32.5</v>
      </c>
      <c r="J366">
        <v>19.3</v>
      </c>
      <c r="K366">
        <v>14.4</v>
      </c>
      <c r="L366">
        <v>12.7</v>
      </c>
      <c r="M366">
        <v>12.4</v>
      </c>
      <c r="N366">
        <f>VLOOKUP(C366,'Original PWC Results'!C:E,3,FALSE)</f>
        <v>96.3</v>
      </c>
      <c r="O366">
        <f t="shared" si="26"/>
        <v>0.49325025960539981</v>
      </c>
      <c r="R366">
        <f t="shared" si="27"/>
        <v>13</v>
      </c>
      <c r="S366">
        <f t="shared" si="28"/>
        <v>20</v>
      </c>
    </row>
    <row r="367" spans="1:19" x14ac:dyDescent="0.3">
      <c r="A367">
        <f t="shared" si="29"/>
        <v>366</v>
      </c>
      <c r="B367" t="s">
        <v>3299</v>
      </c>
      <c r="C367" t="str">
        <f t="shared" si="25"/>
        <v>cucurbits_g_7_VegetableESA13</v>
      </c>
      <c r="D367">
        <v>33.700000000000003</v>
      </c>
      <c r="E367">
        <v>33</v>
      </c>
      <c r="F367">
        <v>4.16</v>
      </c>
      <c r="G367">
        <v>2.4</v>
      </c>
      <c r="H367">
        <v>31.9</v>
      </c>
      <c r="I367">
        <v>26.6</v>
      </c>
      <c r="J367">
        <v>17.600000000000001</v>
      </c>
      <c r="K367">
        <v>14.1</v>
      </c>
      <c r="L367">
        <v>10.7</v>
      </c>
      <c r="M367">
        <v>10.7</v>
      </c>
      <c r="N367">
        <f>VLOOKUP(C367,'Original PWC Results'!C:E,3,FALSE)</f>
        <v>68.5</v>
      </c>
      <c r="O367">
        <f t="shared" si="26"/>
        <v>0.48175182481751827</v>
      </c>
      <c r="R367">
        <f t="shared" si="27"/>
        <v>13</v>
      </c>
      <c r="S367">
        <f t="shared" si="28"/>
        <v>20</v>
      </c>
    </row>
    <row r="368" spans="1:19" x14ac:dyDescent="0.3">
      <c r="A368">
        <f t="shared" si="29"/>
        <v>367</v>
      </c>
      <c r="B368" t="s">
        <v>3300</v>
      </c>
      <c r="C368" t="str">
        <f t="shared" si="25"/>
        <v>cucurbits_g_7_VegetableESA14</v>
      </c>
      <c r="D368">
        <v>33.9</v>
      </c>
      <c r="E368">
        <v>33.5</v>
      </c>
      <c r="F368">
        <v>5.39</v>
      </c>
      <c r="G368">
        <v>3.51</v>
      </c>
      <c r="H368">
        <v>32.299999999999997</v>
      </c>
      <c r="I368">
        <v>28.6</v>
      </c>
      <c r="J368">
        <v>19.7</v>
      </c>
      <c r="K368">
        <v>15.8</v>
      </c>
      <c r="L368">
        <v>13</v>
      </c>
      <c r="M368">
        <v>12.9</v>
      </c>
      <c r="N368">
        <f>VLOOKUP(C368,'Original PWC Results'!C:E,3,FALSE)</f>
        <v>63.5</v>
      </c>
      <c r="O368">
        <f t="shared" si="26"/>
        <v>0.52755905511811019</v>
      </c>
      <c r="R368">
        <f t="shared" si="27"/>
        <v>13</v>
      </c>
      <c r="S368">
        <f t="shared" si="28"/>
        <v>20</v>
      </c>
    </row>
    <row r="369" spans="1:19" x14ac:dyDescent="0.3">
      <c r="A369">
        <f t="shared" si="29"/>
        <v>368</v>
      </c>
      <c r="B369" t="s">
        <v>3301</v>
      </c>
      <c r="C369" t="str">
        <f t="shared" si="25"/>
        <v>cucurbits_g_7_VegetableESA15a</v>
      </c>
      <c r="D369">
        <v>64.400000000000006</v>
      </c>
      <c r="E369">
        <v>63.3</v>
      </c>
      <c r="F369">
        <v>10</v>
      </c>
      <c r="G369">
        <v>5.0599999999999996</v>
      </c>
      <c r="H369">
        <v>60.2</v>
      </c>
      <c r="I369">
        <v>50.7</v>
      </c>
      <c r="J369">
        <v>35.4</v>
      </c>
      <c r="K369">
        <v>27.5</v>
      </c>
      <c r="L369">
        <v>23</v>
      </c>
      <c r="M369">
        <v>22.8</v>
      </c>
      <c r="N369">
        <f>VLOOKUP(C369,'Original PWC Results'!C:E,3,FALSE)</f>
        <v>129</v>
      </c>
      <c r="O369">
        <f t="shared" si="26"/>
        <v>0.49069767441860462</v>
      </c>
      <c r="R369">
        <f t="shared" si="27"/>
        <v>13</v>
      </c>
      <c r="S369">
        <f t="shared" si="28"/>
        <v>20</v>
      </c>
    </row>
    <row r="370" spans="1:19" x14ac:dyDescent="0.3">
      <c r="A370">
        <f t="shared" si="29"/>
        <v>369</v>
      </c>
      <c r="B370" t="s">
        <v>3302</v>
      </c>
      <c r="C370" t="str">
        <f t="shared" si="25"/>
        <v>cucurbits_g_7_VegetableESA15b</v>
      </c>
      <c r="D370">
        <v>54.3</v>
      </c>
      <c r="E370">
        <v>52.5</v>
      </c>
      <c r="F370">
        <v>3.67</v>
      </c>
      <c r="G370">
        <v>1.56</v>
      </c>
      <c r="H370">
        <v>47.6</v>
      </c>
      <c r="I370">
        <v>29.8</v>
      </c>
      <c r="J370">
        <v>15.3</v>
      </c>
      <c r="K370">
        <v>11.3</v>
      </c>
      <c r="L370">
        <v>9.69</v>
      </c>
      <c r="M370">
        <v>9.51</v>
      </c>
      <c r="N370">
        <f>VLOOKUP(C370,'Original PWC Results'!C:E,3,FALSE)</f>
        <v>122</v>
      </c>
      <c r="O370">
        <f t="shared" si="26"/>
        <v>0.43032786885245899</v>
      </c>
      <c r="R370">
        <f t="shared" si="27"/>
        <v>13</v>
      </c>
      <c r="S370">
        <f t="shared" si="28"/>
        <v>20</v>
      </c>
    </row>
    <row r="371" spans="1:19" x14ac:dyDescent="0.3">
      <c r="A371">
        <f t="shared" si="29"/>
        <v>370</v>
      </c>
      <c r="B371" t="s">
        <v>3303</v>
      </c>
      <c r="C371" t="str">
        <f t="shared" si="25"/>
        <v>cucurbits_g_7_VegetableESA16a</v>
      </c>
      <c r="D371">
        <v>20</v>
      </c>
      <c r="E371">
        <v>19.8</v>
      </c>
      <c r="F371">
        <v>3.26</v>
      </c>
      <c r="G371">
        <v>2.69</v>
      </c>
      <c r="H371">
        <v>19.100000000000001</v>
      </c>
      <c r="I371">
        <v>17.2</v>
      </c>
      <c r="J371">
        <v>13.5</v>
      </c>
      <c r="K371">
        <v>11.2</v>
      </c>
      <c r="L371">
        <v>8.65</v>
      </c>
      <c r="M371">
        <v>8.57</v>
      </c>
      <c r="N371">
        <f>VLOOKUP(C371,'Original PWC Results'!C:E,3,FALSE)</f>
        <v>36.299999999999997</v>
      </c>
      <c r="O371">
        <f t="shared" si="26"/>
        <v>0.54545454545454553</v>
      </c>
      <c r="R371">
        <f t="shared" si="27"/>
        <v>13</v>
      </c>
      <c r="S371">
        <f t="shared" si="28"/>
        <v>20</v>
      </c>
    </row>
    <row r="372" spans="1:19" x14ac:dyDescent="0.3">
      <c r="A372">
        <f t="shared" si="29"/>
        <v>371</v>
      </c>
      <c r="B372" t="s">
        <v>3304</v>
      </c>
      <c r="C372" t="str">
        <f t="shared" si="25"/>
        <v>cucurbits_g_7_VegetableESA16b</v>
      </c>
      <c r="D372">
        <v>16.600000000000001</v>
      </c>
      <c r="E372">
        <v>16.399999999999999</v>
      </c>
      <c r="F372">
        <v>3.02</v>
      </c>
      <c r="G372">
        <v>2.76</v>
      </c>
      <c r="H372">
        <v>16</v>
      </c>
      <c r="I372">
        <v>14.5</v>
      </c>
      <c r="J372">
        <v>11.7</v>
      </c>
      <c r="K372">
        <v>9.7799999999999994</v>
      </c>
      <c r="L372">
        <v>7.54</v>
      </c>
      <c r="M372">
        <v>7.47</v>
      </c>
      <c r="N372">
        <f>VLOOKUP(C372,'Original PWC Results'!C:E,3,FALSE)</f>
        <v>22.4</v>
      </c>
      <c r="O372">
        <f t="shared" si="26"/>
        <v>0.7321428571428571</v>
      </c>
      <c r="R372">
        <f t="shared" si="27"/>
        <v>13</v>
      </c>
      <c r="S372">
        <f t="shared" si="28"/>
        <v>20</v>
      </c>
    </row>
    <row r="373" spans="1:19" x14ac:dyDescent="0.3">
      <c r="A373">
        <f t="shared" si="29"/>
        <v>372</v>
      </c>
      <c r="B373" t="s">
        <v>3305</v>
      </c>
      <c r="C373" t="str">
        <f t="shared" si="25"/>
        <v>cucurbits_g_7_VegetableESA17a</v>
      </c>
      <c r="D373">
        <v>54.7</v>
      </c>
      <c r="E373">
        <v>54.2</v>
      </c>
      <c r="F373">
        <v>9.84</v>
      </c>
      <c r="G373">
        <v>6.48</v>
      </c>
      <c r="H373">
        <v>52.9</v>
      </c>
      <c r="I373">
        <v>47.7</v>
      </c>
      <c r="J373">
        <v>37.1</v>
      </c>
      <c r="K373">
        <v>30.5</v>
      </c>
      <c r="L373">
        <v>23.3</v>
      </c>
      <c r="M373">
        <v>23.2</v>
      </c>
      <c r="N373">
        <f>VLOOKUP(C373,'Original PWC Results'!C:E,3,FALSE)</f>
        <v>122</v>
      </c>
      <c r="O373">
        <f t="shared" si="26"/>
        <v>0.44426229508196724</v>
      </c>
      <c r="R373">
        <f t="shared" si="27"/>
        <v>13</v>
      </c>
      <c r="S373">
        <f t="shared" si="28"/>
        <v>20</v>
      </c>
    </row>
    <row r="374" spans="1:19" x14ac:dyDescent="0.3">
      <c r="A374">
        <f t="shared" si="29"/>
        <v>373</v>
      </c>
      <c r="B374" t="s">
        <v>3306</v>
      </c>
      <c r="C374" t="str">
        <f t="shared" si="25"/>
        <v>cucurbits_g_7_VegetableESA17b</v>
      </c>
      <c r="D374">
        <v>19.8</v>
      </c>
      <c r="E374">
        <v>19.600000000000001</v>
      </c>
      <c r="F374">
        <v>3.35</v>
      </c>
      <c r="G374">
        <v>2.85</v>
      </c>
      <c r="H374">
        <v>19</v>
      </c>
      <c r="I374">
        <v>17.5</v>
      </c>
      <c r="J374">
        <v>13.4</v>
      </c>
      <c r="K374">
        <v>10.7</v>
      </c>
      <c r="L374">
        <v>8.57</v>
      </c>
      <c r="M374">
        <v>8.48</v>
      </c>
      <c r="N374">
        <f>VLOOKUP(C374,'Original PWC Results'!C:E,3,FALSE)</f>
        <v>33.700000000000003</v>
      </c>
      <c r="O374">
        <f t="shared" si="26"/>
        <v>0.58160237388724034</v>
      </c>
      <c r="R374">
        <f t="shared" si="27"/>
        <v>13</v>
      </c>
      <c r="S374">
        <f t="shared" si="28"/>
        <v>20</v>
      </c>
    </row>
    <row r="375" spans="1:19" x14ac:dyDescent="0.3">
      <c r="A375">
        <f t="shared" si="29"/>
        <v>374</v>
      </c>
      <c r="B375" t="s">
        <v>3307</v>
      </c>
      <c r="C375" t="str">
        <f t="shared" si="25"/>
        <v>cucurbits_g_7_VegetableESA18a</v>
      </c>
      <c r="D375">
        <v>21.3</v>
      </c>
      <c r="E375">
        <v>21.1</v>
      </c>
      <c r="F375">
        <v>4.13</v>
      </c>
      <c r="G375">
        <v>2.81</v>
      </c>
      <c r="H375">
        <v>20.7</v>
      </c>
      <c r="I375">
        <v>19.100000000000001</v>
      </c>
      <c r="J375">
        <v>15.1</v>
      </c>
      <c r="K375">
        <v>12.7</v>
      </c>
      <c r="L375">
        <v>10.3</v>
      </c>
      <c r="M375">
        <v>10.199999999999999</v>
      </c>
      <c r="N375">
        <f>VLOOKUP(C375,'Original PWC Results'!C:E,3,FALSE)</f>
        <v>48.9</v>
      </c>
      <c r="O375">
        <f t="shared" si="26"/>
        <v>0.43149284253578735</v>
      </c>
      <c r="R375">
        <f t="shared" si="27"/>
        <v>13</v>
      </c>
      <c r="S375">
        <f t="shared" si="28"/>
        <v>20</v>
      </c>
    </row>
    <row r="376" spans="1:19" x14ac:dyDescent="0.3">
      <c r="A376">
        <f t="shared" si="29"/>
        <v>375</v>
      </c>
      <c r="B376" t="s">
        <v>3308</v>
      </c>
      <c r="C376" t="str">
        <f t="shared" si="25"/>
        <v>cucurbits_g_7_VegetableESA18b</v>
      </c>
      <c r="D376">
        <v>17.5</v>
      </c>
      <c r="E376">
        <v>17.2</v>
      </c>
      <c r="F376">
        <v>3.06</v>
      </c>
      <c r="G376">
        <v>2.4900000000000002</v>
      </c>
      <c r="H376">
        <v>16.399999999999999</v>
      </c>
      <c r="I376">
        <v>14</v>
      </c>
      <c r="J376">
        <v>11.7</v>
      </c>
      <c r="K376">
        <v>9.64</v>
      </c>
      <c r="L376">
        <v>7.41</v>
      </c>
      <c r="M376">
        <v>7.34</v>
      </c>
      <c r="N376">
        <f>VLOOKUP(C376,'Original PWC Results'!C:E,3,FALSE)</f>
        <v>45.6</v>
      </c>
      <c r="O376">
        <f t="shared" si="26"/>
        <v>0.3771929824561403</v>
      </c>
      <c r="R376">
        <f t="shared" si="27"/>
        <v>13</v>
      </c>
      <c r="S376">
        <f t="shared" si="28"/>
        <v>20</v>
      </c>
    </row>
    <row r="377" spans="1:19" x14ac:dyDescent="0.3">
      <c r="A377">
        <f t="shared" si="29"/>
        <v>376</v>
      </c>
      <c r="B377" t="s">
        <v>3309</v>
      </c>
      <c r="C377" t="str">
        <f t="shared" si="25"/>
        <v>cucurbits_g_7_VegetableESA19a</v>
      </c>
      <c r="D377">
        <v>19.100000000000001</v>
      </c>
      <c r="E377">
        <v>18.8</v>
      </c>
      <c r="F377">
        <v>5.0999999999999996</v>
      </c>
      <c r="G377">
        <v>4.1100000000000003</v>
      </c>
      <c r="H377">
        <v>18</v>
      </c>
      <c r="I377">
        <v>16.5</v>
      </c>
      <c r="J377">
        <v>12.8</v>
      </c>
      <c r="K377">
        <v>11.1</v>
      </c>
      <c r="L377">
        <v>8.6199999999999992</v>
      </c>
      <c r="M377">
        <v>8.58</v>
      </c>
      <c r="N377">
        <f>VLOOKUP(C377,'Original PWC Results'!C:E,3,FALSE)</f>
        <v>37.9</v>
      </c>
      <c r="O377">
        <f t="shared" si="26"/>
        <v>0.49604221635883911</v>
      </c>
      <c r="R377">
        <f t="shared" si="27"/>
        <v>13</v>
      </c>
      <c r="S377">
        <f t="shared" si="28"/>
        <v>20</v>
      </c>
    </row>
    <row r="378" spans="1:19" x14ac:dyDescent="0.3">
      <c r="A378">
        <f t="shared" si="29"/>
        <v>377</v>
      </c>
      <c r="B378" t="s">
        <v>3310</v>
      </c>
      <c r="C378" t="str">
        <f t="shared" si="25"/>
        <v>cucurbits_g_7_VegetableESA19b</v>
      </c>
      <c r="D378">
        <v>24.6</v>
      </c>
      <c r="E378">
        <v>24.3</v>
      </c>
      <c r="F378">
        <v>8.89</v>
      </c>
      <c r="G378">
        <v>6.34</v>
      </c>
      <c r="H378">
        <v>23.7</v>
      </c>
      <c r="I378">
        <v>19.899999999999999</v>
      </c>
      <c r="J378">
        <v>15.4</v>
      </c>
      <c r="K378">
        <v>13.6</v>
      </c>
      <c r="L378">
        <v>12</v>
      </c>
      <c r="M378">
        <v>12</v>
      </c>
      <c r="N378">
        <f>VLOOKUP(C378,'Original PWC Results'!C:E,3,FALSE)</f>
        <v>56.4</v>
      </c>
      <c r="O378">
        <f t="shared" si="26"/>
        <v>0.43085106382978727</v>
      </c>
      <c r="R378">
        <f t="shared" si="27"/>
        <v>13</v>
      </c>
      <c r="S378">
        <f t="shared" si="28"/>
        <v>20</v>
      </c>
    </row>
    <row r="379" spans="1:19" x14ac:dyDescent="0.3">
      <c r="A379">
        <f t="shared" si="29"/>
        <v>378</v>
      </c>
      <c r="B379" t="s">
        <v>3311</v>
      </c>
      <c r="C379" t="str">
        <f t="shared" si="25"/>
        <v>cucurbits_g_7_VegetableESA20a</v>
      </c>
      <c r="D379">
        <v>68</v>
      </c>
      <c r="E379">
        <v>66.599999999999994</v>
      </c>
      <c r="F379">
        <v>6.83</v>
      </c>
      <c r="G379">
        <v>3.28</v>
      </c>
      <c r="H379">
        <v>63.4</v>
      </c>
      <c r="I379">
        <v>49.4</v>
      </c>
      <c r="J379">
        <v>33.6</v>
      </c>
      <c r="K379">
        <v>25.1</v>
      </c>
      <c r="L379">
        <v>20.2</v>
      </c>
      <c r="M379">
        <v>19.899999999999999</v>
      </c>
      <c r="N379">
        <f>VLOOKUP(C379,'Original PWC Results'!C:E,3,FALSE)</f>
        <v>161</v>
      </c>
      <c r="O379">
        <f t="shared" si="26"/>
        <v>0.41366459627329188</v>
      </c>
      <c r="R379">
        <f t="shared" si="27"/>
        <v>13</v>
      </c>
      <c r="S379">
        <f t="shared" si="28"/>
        <v>20</v>
      </c>
    </row>
    <row r="380" spans="1:19" x14ac:dyDescent="0.3">
      <c r="A380">
        <f t="shared" si="29"/>
        <v>379</v>
      </c>
      <c r="B380" t="s">
        <v>3312</v>
      </c>
      <c r="C380" t="str">
        <f t="shared" si="25"/>
        <v>cucurbits_g_7_VegetableESA20b</v>
      </c>
      <c r="D380">
        <v>57.7</v>
      </c>
      <c r="E380">
        <v>56.3</v>
      </c>
      <c r="F380">
        <v>5.64</v>
      </c>
      <c r="G380">
        <v>2.64</v>
      </c>
      <c r="H380">
        <v>53.1</v>
      </c>
      <c r="I380">
        <v>42.9</v>
      </c>
      <c r="J380">
        <v>26.5</v>
      </c>
      <c r="K380">
        <v>20.5</v>
      </c>
      <c r="L380">
        <v>15.6</v>
      </c>
      <c r="M380">
        <v>15.4</v>
      </c>
      <c r="N380">
        <f>VLOOKUP(C380,'Original PWC Results'!C:E,3,FALSE)</f>
        <v>133</v>
      </c>
      <c r="O380">
        <f t="shared" si="26"/>
        <v>0.42330827067669169</v>
      </c>
      <c r="R380">
        <f t="shared" si="27"/>
        <v>13</v>
      </c>
      <c r="S380">
        <f t="shared" si="28"/>
        <v>20</v>
      </c>
    </row>
    <row r="381" spans="1:19" x14ac:dyDescent="0.3">
      <c r="A381">
        <f t="shared" si="29"/>
        <v>380</v>
      </c>
      <c r="B381" t="s">
        <v>3313</v>
      </c>
      <c r="C381" t="str">
        <f t="shared" si="25"/>
        <v>cucurbits_g_7_VegetableESA21</v>
      </c>
      <c r="D381">
        <v>32.700000000000003</v>
      </c>
      <c r="E381">
        <v>31.8</v>
      </c>
      <c r="F381">
        <v>2.78</v>
      </c>
      <c r="G381">
        <v>1.57</v>
      </c>
      <c r="H381">
        <v>30.2</v>
      </c>
      <c r="I381">
        <v>23.6</v>
      </c>
      <c r="J381">
        <v>14.1</v>
      </c>
      <c r="K381">
        <v>10.5</v>
      </c>
      <c r="L381">
        <v>8.66</v>
      </c>
      <c r="M381">
        <v>8.51</v>
      </c>
      <c r="N381">
        <f>VLOOKUP(C381,'Original PWC Results'!C:E,3,FALSE)</f>
        <v>99.3</v>
      </c>
      <c r="O381">
        <f t="shared" si="26"/>
        <v>0.3202416918429003</v>
      </c>
      <c r="R381">
        <f t="shared" si="27"/>
        <v>13</v>
      </c>
      <c r="S381">
        <f t="shared" si="28"/>
        <v>20</v>
      </c>
    </row>
    <row r="382" spans="1:19" x14ac:dyDescent="0.3">
      <c r="A382">
        <f t="shared" si="29"/>
        <v>381</v>
      </c>
      <c r="B382" t="s">
        <v>3314</v>
      </c>
      <c r="C382" t="str">
        <f t="shared" si="25"/>
        <v>cucurbits_g_4_VegetableESA1</v>
      </c>
      <c r="D382">
        <v>109</v>
      </c>
      <c r="E382">
        <v>83.5</v>
      </c>
      <c r="F382">
        <v>9.92</v>
      </c>
      <c r="G382">
        <v>3.55</v>
      </c>
      <c r="H382">
        <v>74.3</v>
      </c>
      <c r="I382">
        <v>61.2</v>
      </c>
      <c r="J382">
        <v>41.9</v>
      </c>
      <c r="K382">
        <v>33.4</v>
      </c>
      <c r="L382">
        <v>68.8</v>
      </c>
      <c r="M382">
        <v>65.5</v>
      </c>
      <c r="N382">
        <f>VLOOKUP(C382,'Original PWC Results'!C:E,3,FALSE)</f>
        <v>160</v>
      </c>
      <c r="O382">
        <f t="shared" si="26"/>
        <v>0.52187499999999998</v>
      </c>
      <c r="R382">
        <f t="shared" si="27"/>
        <v>13</v>
      </c>
      <c r="S382">
        <f t="shared" si="28"/>
        <v>20</v>
      </c>
    </row>
    <row r="383" spans="1:19" x14ac:dyDescent="0.3">
      <c r="A383">
        <f t="shared" si="29"/>
        <v>382</v>
      </c>
      <c r="B383" t="s">
        <v>3315</v>
      </c>
      <c r="C383" t="str">
        <f t="shared" si="25"/>
        <v>cucurbits_g_4_VegetableESA2</v>
      </c>
      <c r="D383">
        <v>33.5</v>
      </c>
      <c r="E383">
        <v>29</v>
      </c>
      <c r="F383">
        <v>3.55</v>
      </c>
      <c r="G383">
        <v>2.0099999999999998</v>
      </c>
      <c r="H383">
        <v>24.9</v>
      </c>
      <c r="I383">
        <v>20.7</v>
      </c>
      <c r="J383">
        <v>15.3</v>
      </c>
      <c r="K383">
        <v>11.9</v>
      </c>
      <c r="L383">
        <v>10</v>
      </c>
      <c r="M383">
        <v>9.84</v>
      </c>
      <c r="N383">
        <f>VLOOKUP(C383,'Original PWC Results'!C:E,3,FALSE)</f>
        <v>94.8</v>
      </c>
      <c r="O383">
        <f t="shared" si="26"/>
        <v>0.30590717299578057</v>
      </c>
      <c r="R383">
        <f t="shared" si="27"/>
        <v>13</v>
      </c>
      <c r="S383">
        <f t="shared" si="28"/>
        <v>20</v>
      </c>
    </row>
    <row r="384" spans="1:19" x14ac:dyDescent="0.3">
      <c r="A384">
        <f t="shared" si="29"/>
        <v>383</v>
      </c>
      <c r="B384" t="s">
        <v>3316</v>
      </c>
      <c r="C384" t="str">
        <f t="shared" si="25"/>
        <v>cucurbits_g_4_VegetableESA3</v>
      </c>
      <c r="D384">
        <v>112</v>
      </c>
      <c r="E384">
        <v>84.8</v>
      </c>
      <c r="F384">
        <v>10.1</v>
      </c>
      <c r="G384">
        <v>6.25</v>
      </c>
      <c r="H384">
        <v>73.5</v>
      </c>
      <c r="I384">
        <v>61.5</v>
      </c>
      <c r="J384">
        <v>45.9</v>
      </c>
      <c r="K384">
        <v>36.4</v>
      </c>
      <c r="L384">
        <v>28.4</v>
      </c>
      <c r="M384">
        <v>28.1</v>
      </c>
      <c r="N384">
        <f>VLOOKUP(C384,'Original PWC Results'!C:E,3,FALSE)</f>
        <v>152</v>
      </c>
      <c r="O384">
        <f t="shared" si="26"/>
        <v>0.55789473684210522</v>
      </c>
      <c r="R384">
        <f t="shared" si="27"/>
        <v>13</v>
      </c>
      <c r="S384">
        <f t="shared" si="28"/>
        <v>20</v>
      </c>
    </row>
    <row r="385" spans="1:19" x14ac:dyDescent="0.3">
      <c r="A385">
        <f t="shared" si="29"/>
        <v>384</v>
      </c>
      <c r="B385" t="s">
        <v>3317</v>
      </c>
      <c r="C385" t="str">
        <f t="shared" si="25"/>
        <v>cucurbits_g_4_VegetableESA4</v>
      </c>
      <c r="D385">
        <v>102</v>
      </c>
      <c r="E385">
        <v>87.8</v>
      </c>
      <c r="F385">
        <v>10.199999999999999</v>
      </c>
      <c r="G385">
        <v>6.29</v>
      </c>
      <c r="H385">
        <v>76.900000000000006</v>
      </c>
      <c r="I385">
        <v>53.7</v>
      </c>
      <c r="J385">
        <v>36</v>
      </c>
      <c r="K385">
        <v>29.3</v>
      </c>
      <c r="L385">
        <v>22.9</v>
      </c>
      <c r="M385">
        <v>22.7</v>
      </c>
      <c r="N385">
        <f>VLOOKUP(C385,'Original PWC Results'!C:E,3,FALSE)</f>
        <v>87.8</v>
      </c>
      <c r="O385">
        <f t="shared" si="26"/>
        <v>1</v>
      </c>
      <c r="R385">
        <f t="shared" si="27"/>
        <v>13</v>
      </c>
      <c r="S385">
        <f t="shared" si="28"/>
        <v>20</v>
      </c>
    </row>
    <row r="386" spans="1:19" x14ac:dyDescent="0.3">
      <c r="A386">
        <f t="shared" si="29"/>
        <v>385</v>
      </c>
      <c r="B386" t="s">
        <v>3318</v>
      </c>
      <c r="C386" t="str">
        <f t="shared" ref="C386:C449" si="30">LEFT(B386,R386-1)&amp;RIGHT(B386,LEN(B386)-S386)</f>
        <v>cucurbits_g_4_VegetableESA5</v>
      </c>
      <c r="D386">
        <v>82.9</v>
      </c>
      <c r="E386">
        <v>68.099999999999994</v>
      </c>
      <c r="F386">
        <v>8.34</v>
      </c>
      <c r="G386">
        <v>4.49</v>
      </c>
      <c r="H386">
        <v>60.2</v>
      </c>
      <c r="I386">
        <v>49.1</v>
      </c>
      <c r="J386">
        <v>37.9</v>
      </c>
      <c r="K386">
        <v>29.8</v>
      </c>
      <c r="L386">
        <v>25.2</v>
      </c>
      <c r="M386">
        <v>24.9</v>
      </c>
      <c r="N386">
        <f>VLOOKUP(C386,'Original PWC Results'!C:E,3,FALSE)</f>
        <v>150</v>
      </c>
      <c r="O386">
        <f t="shared" si="26"/>
        <v>0.45399999999999996</v>
      </c>
      <c r="R386">
        <f t="shared" si="27"/>
        <v>13</v>
      </c>
      <c r="S386">
        <f t="shared" si="28"/>
        <v>20</v>
      </c>
    </row>
    <row r="387" spans="1:19" x14ac:dyDescent="0.3">
      <c r="A387">
        <f t="shared" si="29"/>
        <v>386</v>
      </c>
      <c r="B387" t="s">
        <v>3319</v>
      </c>
      <c r="C387" t="str">
        <f t="shared" si="30"/>
        <v>cucurbits_g_4_VegetableESA6</v>
      </c>
      <c r="D387">
        <v>98.3</v>
      </c>
      <c r="E387">
        <v>80.599999999999994</v>
      </c>
      <c r="F387">
        <v>7.06</v>
      </c>
      <c r="G387">
        <v>4.33</v>
      </c>
      <c r="H387">
        <v>66.900000000000006</v>
      </c>
      <c r="I387">
        <v>51.5</v>
      </c>
      <c r="J387">
        <v>33</v>
      </c>
      <c r="K387">
        <v>25.6</v>
      </c>
      <c r="L387">
        <v>21.5</v>
      </c>
      <c r="M387">
        <v>21.2</v>
      </c>
      <c r="N387">
        <f>VLOOKUP(C387,'Original PWC Results'!C:E,3,FALSE)</f>
        <v>162</v>
      </c>
      <c r="O387">
        <f t="shared" ref="O387:O450" si="31">E387/N387</f>
        <v>0.49753086419753084</v>
      </c>
      <c r="R387">
        <f t="shared" ref="R387:R450" si="32">SEARCH("run",B387)</f>
        <v>13</v>
      </c>
      <c r="S387">
        <f t="shared" ref="S387:S450" si="33">SEARCH("_",B387,SEARCH("_",B387,R387+1)+1)</f>
        <v>20</v>
      </c>
    </row>
    <row r="388" spans="1:19" x14ac:dyDescent="0.3">
      <c r="A388">
        <f t="shared" ref="A388:A451" si="34">A387+1</f>
        <v>387</v>
      </c>
      <c r="B388" t="s">
        <v>3320</v>
      </c>
      <c r="C388" t="str">
        <f t="shared" si="30"/>
        <v>cucurbits_g_4_VegetableESA7</v>
      </c>
      <c r="D388">
        <v>86.8</v>
      </c>
      <c r="E388">
        <v>71.099999999999994</v>
      </c>
      <c r="F388">
        <v>6.7</v>
      </c>
      <c r="G388">
        <v>4.1500000000000004</v>
      </c>
      <c r="H388">
        <v>59.9</v>
      </c>
      <c r="I388">
        <v>46.4</v>
      </c>
      <c r="J388">
        <v>30.4</v>
      </c>
      <c r="K388">
        <v>23.4</v>
      </c>
      <c r="L388">
        <v>24.2</v>
      </c>
      <c r="M388">
        <v>23.9</v>
      </c>
      <c r="N388">
        <f>VLOOKUP(C388,'Original PWC Results'!C:E,3,FALSE)</f>
        <v>157</v>
      </c>
      <c r="O388">
        <f t="shared" si="31"/>
        <v>0.45286624203821652</v>
      </c>
      <c r="R388">
        <f t="shared" si="32"/>
        <v>13</v>
      </c>
      <c r="S388">
        <f t="shared" si="33"/>
        <v>20</v>
      </c>
    </row>
    <row r="389" spans="1:19" x14ac:dyDescent="0.3">
      <c r="A389">
        <f t="shared" si="34"/>
        <v>388</v>
      </c>
      <c r="B389" t="s">
        <v>3321</v>
      </c>
      <c r="C389" t="str">
        <f t="shared" si="30"/>
        <v>cucurbits_g_4_VegetableESA8</v>
      </c>
      <c r="D389">
        <v>130</v>
      </c>
      <c r="E389">
        <v>99.2</v>
      </c>
      <c r="F389">
        <v>6.77</v>
      </c>
      <c r="G389">
        <v>4.18</v>
      </c>
      <c r="H389">
        <v>81.099999999999994</v>
      </c>
      <c r="I389">
        <v>52.7</v>
      </c>
      <c r="J389">
        <v>32.4</v>
      </c>
      <c r="K389">
        <v>25.2</v>
      </c>
      <c r="L389">
        <v>21.9</v>
      </c>
      <c r="M389">
        <v>21.4</v>
      </c>
      <c r="N389">
        <f>VLOOKUP(C389,'Original PWC Results'!C:E,3,FALSE)</f>
        <v>99.2</v>
      </c>
      <c r="O389">
        <f t="shared" si="31"/>
        <v>1</v>
      </c>
      <c r="R389">
        <f t="shared" si="32"/>
        <v>13</v>
      </c>
      <c r="S389">
        <f t="shared" si="33"/>
        <v>20</v>
      </c>
    </row>
    <row r="390" spans="1:19" x14ac:dyDescent="0.3">
      <c r="A390">
        <f t="shared" si="34"/>
        <v>389</v>
      </c>
      <c r="B390" t="s">
        <v>3322</v>
      </c>
      <c r="C390" t="str">
        <f t="shared" si="30"/>
        <v>cucurbits_g_4_VegetableESA9</v>
      </c>
      <c r="D390">
        <v>31.6</v>
      </c>
      <c r="E390">
        <v>30.8</v>
      </c>
      <c r="F390">
        <v>4.12</v>
      </c>
      <c r="G390">
        <v>2.66</v>
      </c>
      <c r="H390">
        <v>29.3</v>
      </c>
      <c r="I390">
        <v>23.6</v>
      </c>
      <c r="J390">
        <v>14.5</v>
      </c>
      <c r="K390">
        <v>11.5</v>
      </c>
      <c r="L390">
        <v>9.89</v>
      </c>
      <c r="M390">
        <v>9.75</v>
      </c>
      <c r="N390">
        <f>VLOOKUP(C390,'Original PWC Results'!C:E,3,FALSE)</f>
        <v>85.4</v>
      </c>
      <c r="O390">
        <f t="shared" si="31"/>
        <v>0.36065573770491804</v>
      </c>
      <c r="R390">
        <f t="shared" si="32"/>
        <v>13</v>
      </c>
      <c r="S390">
        <f t="shared" si="33"/>
        <v>20</v>
      </c>
    </row>
    <row r="391" spans="1:19" x14ac:dyDescent="0.3">
      <c r="A391">
        <f t="shared" si="34"/>
        <v>390</v>
      </c>
      <c r="B391" t="s">
        <v>3323</v>
      </c>
      <c r="C391" t="str">
        <f t="shared" si="30"/>
        <v>cucurbits_g_4_VegetableESA10a</v>
      </c>
      <c r="D391">
        <v>39.1</v>
      </c>
      <c r="E391">
        <v>35.9</v>
      </c>
      <c r="F391">
        <v>3.58</v>
      </c>
      <c r="G391">
        <v>2.11</v>
      </c>
      <c r="H391">
        <v>31.9</v>
      </c>
      <c r="I391">
        <v>24</v>
      </c>
      <c r="J391">
        <v>15.4</v>
      </c>
      <c r="K391">
        <v>11.9</v>
      </c>
      <c r="L391">
        <v>9.4700000000000006</v>
      </c>
      <c r="M391">
        <v>9.33</v>
      </c>
      <c r="N391">
        <f>VLOOKUP(C391,'Original PWC Results'!C:E,3,FALSE)</f>
        <v>93.4</v>
      </c>
      <c r="O391">
        <f t="shared" si="31"/>
        <v>0.38436830835117769</v>
      </c>
      <c r="R391">
        <f t="shared" si="32"/>
        <v>13</v>
      </c>
      <c r="S391">
        <f t="shared" si="33"/>
        <v>20</v>
      </c>
    </row>
    <row r="392" spans="1:19" x14ac:dyDescent="0.3">
      <c r="A392">
        <f t="shared" si="34"/>
        <v>391</v>
      </c>
      <c r="B392" t="s">
        <v>3324</v>
      </c>
      <c r="C392" t="str">
        <f t="shared" si="30"/>
        <v>cucurbits_g_4_VegetableESA10b</v>
      </c>
      <c r="D392">
        <v>19</v>
      </c>
      <c r="E392">
        <v>18.8</v>
      </c>
      <c r="F392">
        <v>3.28</v>
      </c>
      <c r="G392">
        <v>2.39</v>
      </c>
      <c r="H392">
        <v>18.2</v>
      </c>
      <c r="I392">
        <v>17.2</v>
      </c>
      <c r="J392">
        <v>13.1</v>
      </c>
      <c r="K392">
        <v>10.7</v>
      </c>
      <c r="L392">
        <v>8.67</v>
      </c>
      <c r="M392">
        <v>8.58</v>
      </c>
      <c r="N392">
        <f>VLOOKUP(C392,'Original PWC Results'!C:E,3,FALSE)</f>
        <v>57.6</v>
      </c>
      <c r="O392">
        <f t="shared" si="31"/>
        <v>0.3263888888888889</v>
      </c>
      <c r="R392">
        <f t="shared" si="32"/>
        <v>13</v>
      </c>
      <c r="S392">
        <f t="shared" si="33"/>
        <v>20</v>
      </c>
    </row>
    <row r="393" spans="1:19" x14ac:dyDescent="0.3">
      <c r="A393">
        <f t="shared" si="34"/>
        <v>392</v>
      </c>
      <c r="B393" t="s">
        <v>3325</v>
      </c>
      <c r="C393" t="str">
        <f t="shared" si="30"/>
        <v>cucurbits_g_4_VegetableESA11a</v>
      </c>
      <c r="D393">
        <v>120</v>
      </c>
      <c r="E393">
        <v>98.2</v>
      </c>
      <c r="F393">
        <v>7.57</v>
      </c>
      <c r="G393">
        <v>4.3499999999999996</v>
      </c>
      <c r="H393">
        <v>82</v>
      </c>
      <c r="I393">
        <v>58</v>
      </c>
      <c r="J393">
        <v>39.6</v>
      </c>
      <c r="K393">
        <v>28.6</v>
      </c>
      <c r="L393">
        <v>25.4</v>
      </c>
      <c r="M393">
        <v>25</v>
      </c>
      <c r="N393">
        <f>VLOOKUP(C393,'Original PWC Results'!C:E,3,FALSE)</f>
        <v>179</v>
      </c>
      <c r="O393">
        <f t="shared" si="31"/>
        <v>0.54860335195530729</v>
      </c>
      <c r="R393">
        <f t="shared" si="32"/>
        <v>13</v>
      </c>
      <c r="S393">
        <f t="shared" si="33"/>
        <v>20</v>
      </c>
    </row>
    <row r="394" spans="1:19" x14ac:dyDescent="0.3">
      <c r="A394">
        <f t="shared" si="34"/>
        <v>393</v>
      </c>
      <c r="B394" t="s">
        <v>3326</v>
      </c>
      <c r="C394" t="str">
        <f t="shared" si="30"/>
        <v>cucurbits_g_4_VegetableESA11b</v>
      </c>
      <c r="D394">
        <v>126</v>
      </c>
      <c r="E394">
        <v>102</v>
      </c>
      <c r="F394">
        <v>6.84</v>
      </c>
      <c r="G394">
        <v>3.95</v>
      </c>
      <c r="H394">
        <v>78.099999999999994</v>
      </c>
      <c r="I394">
        <v>53.4</v>
      </c>
      <c r="J394">
        <v>33.299999999999997</v>
      </c>
      <c r="K394">
        <v>24.2</v>
      </c>
      <c r="L394">
        <v>21</v>
      </c>
      <c r="M394">
        <v>20.6</v>
      </c>
      <c r="N394">
        <f>VLOOKUP(C394,'Original PWC Results'!C:E,3,FALSE)</f>
        <v>167</v>
      </c>
      <c r="O394">
        <f t="shared" si="31"/>
        <v>0.6107784431137725</v>
      </c>
      <c r="R394">
        <f t="shared" si="32"/>
        <v>13</v>
      </c>
      <c r="S394">
        <f t="shared" si="33"/>
        <v>20</v>
      </c>
    </row>
    <row r="395" spans="1:19" x14ac:dyDescent="0.3">
      <c r="A395">
        <f t="shared" si="34"/>
        <v>394</v>
      </c>
      <c r="B395" t="s">
        <v>3327</v>
      </c>
      <c r="C395" t="str">
        <f t="shared" si="30"/>
        <v>cucurbits_g_4_VegetableESA12a</v>
      </c>
      <c r="D395">
        <v>143</v>
      </c>
      <c r="E395">
        <v>120</v>
      </c>
      <c r="F395">
        <v>7.24</v>
      </c>
      <c r="G395">
        <v>3.99</v>
      </c>
      <c r="H395">
        <v>96.7</v>
      </c>
      <c r="I395">
        <v>63.9</v>
      </c>
      <c r="J395">
        <v>35.700000000000003</v>
      </c>
      <c r="K395">
        <v>27.1</v>
      </c>
      <c r="L395">
        <v>25.7</v>
      </c>
      <c r="M395">
        <v>25.1</v>
      </c>
      <c r="N395">
        <f>VLOOKUP(C395,'Original PWC Results'!C:E,3,FALSE)</f>
        <v>210</v>
      </c>
      <c r="O395">
        <f t="shared" si="31"/>
        <v>0.5714285714285714</v>
      </c>
      <c r="R395">
        <f t="shared" si="32"/>
        <v>13</v>
      </c>
      <c r="S395">
        <f t="shared" si="33"/>
        <v>20</v>
      </c>
    </row>
    <row r="396" spans="1:19" x14ac:dyDescent="0.3">
      <c r="A396">
        <f t="shared" si="34"/>
        <v>395</v>
      </c>
      <c r="B396" t="s">
        <v>3328</v>
      </c>
      <c r="C396" t="str">
        <f t="shared" si="30"/>
        <v>cucurbits_g_4_VegetableESA12b</v>
      </c>
      <c r="D396">
        <v>98.9</v>
      </c>
      <c r="E396">
        <v>78.599999999999994</v>
      </c>
      <c r="F396">
        <v>6.5</v>
      </c>
      <c r="G396">
        <v>3.63</v>
      </c>
      <c r="H396">
        <v>69</v>
      </c>
      <c r="I396">
        <v>54.2</v>
      </c>
      <c r="J396">
        <v>32.4</v>
      </c>
      <c r="K396">
        <v>24.1</v>
      </c>
      <c r="L396">
        <v>22.1</v>
      </c>
      <c r="M396">
        <v>21.7</v>
      </c>
      <c r="N396">
        <f>VLOOKUP(C396,'Original PWC Results'!C:E,3,FALSE)</f>
        <v>156</v>
      </c>
      <c r="O396">
        <f t="shared" si="31"/>
        <v>0.50384615384615383</v>
      </c>
      <c r="R396">
        <f t="shared" si="32"/>
        <v>13</v>
      </c>
      <c r="S396">
        <f t="shared" si="33"/>
        <v>20</v>
      </c>
    </row>
    <row r="397" spans="1:19" x14ac:dyDescent="0.3">
      <c r="A397">
        <f t="shared" si="34"/>
        <v>396</v>
      </c>
      <c r="B397" t="s">
        <v>3329</v>
      </c>
      <c r="C397" t="str">
        <f t="shared" si="30"/>
        <v>cucurbits_g_4_VegetableESA13</v>
      </c>
      <c r="D397">
        <v>68.900000000000006</v>
      </c>
      <c r="E397">
        <v>59.2</v>
      </c>
      <c r="F397">
        <v>5.88</v>
      </c>
      <c r="G397">
        <v>2.88</v>
      </c>
      <c r="H397">
        <v>52.2</v>
      </c>
      <c r="I397">
        <v>40.200000000000003</v>
      </c>
      <c r="J397">
        <v>26.1</v>
      </c>
      <c r="K397">
        <v>23.1</v>
      </c>
      <c r="L397">
        <v>15.9</v>
      </c>
      <c r="M397">
        <v>17</v>
      </c>
      <c r="N397">
        <f>VLOOKUP(C397,'Original PWC Results'!C:E,3,FALSE)</f>
        <v>119</v>
      </c>
      <c r="O397">
        <f t="shared" si="31"/>
        <v>0.49747899159663866</v>
      </c>
      <c r="R397">
        <f t="shared" si="32"/>
        <v>13</v>
      </c>
      <c r="S397">
        <f t="shared" si="33"/>
        <v>20</v>
      </c>
    </row>
    <row r="398" spans="1:19" x14ac:dyDescent="0.3">
      <c r="A398">
        <f t="shared" si="34"/>
        <v>397</v>
      </c>
      <c r="B398" t="s">
        <v>3330</v>
      </c>
      <c r="C398" t="str">
        <f t="shared" si="30"/>
        <v>cucurbits_g_4_VegetableESA14</v>
      </c>
      <c r="D398">
        <v>65.099999999999994</v>
      </c>
      <c r="E398">
        <v>59.3</v>
      </c>
      <c r="F398">
        <v>7.77</v>
      </c>
      <c r="G398">
        <v>3.96</v>
      </c>
      <c r="H398">
        <v>53.3</v>
      </c>
      <c r="I398">
        <v>45.8</v>
      </c>
      <c r="J398">
        <v>30.8</v>
      </c>
      <c r="K398">
        <v>23.6</v>
      </c>
      <c r="L398">
        <v>19.8</v>
      </c>
      <c r="M398">
        <v>19.600000000000001</v>
      </c>
      <c r="N398">
        <f>VLOOKUP(C398,'Original PWC Results'!C:E,3,FALSE)</f>
        <v>117</v>
      </c>
      <c r="O398">
        <f t="shared" si="31"/>
        <v>0.50683760683760681</v>
      </c>
      <c r="R398">
        <f t="shared" si="32"/>
        <v>13</v>
      </c>
      <c r="S398">
        <f t="shared" si="33"/>
        <v>20</v>
      </c>
    </row>
    <row r="399" spans="1:19" x14ac:dyDescent="0.3">
      <c r="A399">
        <f t="shared" si="34"/>
        <v>398</v>
      </c>
      <c r="B399" t="s">
        <v>3331</v>
      </c>
      <c r="C399" t="str">
        <f t="shared" si="30"/>
        <v>cucurbits_g_4_VegetableESA15a</v>
      </c>
      <c r="D399">
        <v>149</v>
      </c>
      <c r="E399">
        <v>126</v>
      </c>
      <c r="F399">
        <v>15.9</v>
      </c>
      <c r="G399">
        <v>6.69</v>
      </c>
      <c r="H399">
        <v>106</v>
      </c>
      <c r="I399">
        <v>85.3</v>
      </c>
      <c r="J399">
        <v>58.3</v>
      </c>
      <c r="K399">
        <v>45</v>
      </c>
      <c r="L399">
        <v>40.4</v>
      </c>
      <c r="M399">
        <v>40</v>
      </c>
      <c r="N399">
        <f>VLOOKUP(C399,'Original PWC Results'!C:E,3,FALSE)</f>
        <v>255</v>
      </c>
      <c r="O399">
        <f t="shared" si="31"/>
        <v>0.49411764705882355</v>
      </c>
      <c r="R399">
        <f t="shared" si="32"/>
        <v>13</v>
      </c>
      <c r="S399">
        <f t="shared" si="33"/>
        <v>20</v>
      </c>
    </row>
    <row r="400" spans="1:19" x14ac:dyDescent="0.3">
      <c r="A400">
        <f t="shared" si="34"/>
        <v>399</v>
      </c>
      <c r="B400" t="s">
        <v>3332</v>
      </c>
      <c r="C400" t="str">
        <f t="shared" si="30"/>
        <v>cucurbits_g_4_VegetableESA15b</v>
      </c>
      <c r="D400">
        <v>138</v>
      </c>
      <c r="E400">
        <v>118</v>
      </c>
      <c r="F400">
        <v>6.52</v>
      </c>
      <c r="G400">
        <v>2.41</v>
      </c>
      <c r="H400">
        <v>97.2</v>
      </c>
      <c r="I400">
        <v>59.5</v>
      </c>
      <c r="J400">
        <v>30.5</v>
      </c>
      <c r="K400">
        <v>22.4</v>
      </c>
      <c r="L400">
        <v>18.5</v>
      </c>
      <c r="M400">
        <v>18.2</v>
      </c>
      <c r="N400">
        <f>VLOOKUP(C400,'Original PWC Results'!C:E,3,FALSE)</f>
        <v>253</v>
      </c>
      <c r="O400">
        <f t="shared" si="31"/>
        <v>0.466403162055336</v>
      </c>
      <c r="R400">
        <f t="shared" si="32"/>
        <v>13</v>
      </c>
      <c r="S400">
        <f t="shared" si="33"/>
        <v>20</v>
      </c>
    </row>
    <row r="401" spans="1:19" x14ac:dyDescent="0.3">
      <c r="A401">
        <f t="shared" si="34"/>
        <v>400</v>
      </c>
      <c r="B401" t="s">
        <v>3333</v>
      </c>
      <c r="C401" t="str">
        <f t="shared" si="30"/>
        <v>cucurbits_g_4_VegetableESA16a</v>
      </c>
      <c r="D401">
        <v>23.8</v>
      </c>
      <c r="E401">
        <v>23.4</v>
      </c>
      <c r="F401">
        <v>3.88</v>
      </c>
      <c r="G401">
        <v>2.56</v>
      </c>
      <c r="H401">
        <v>22.7</v>
      </c>
      <c r="I401">
        <v>20.8</v>
      </c>
      <c r="J401">
        <v>16.100000000000001</v>
      </c>
      <c r="K401">
        <v>13.4</v>
      </c>
      <c r="L401">
        <v>10.3</v>
      </c>
      <c r="M401">
        <v>10.199999999999999</v>
      </c>
      <c r="N401">
        <f>VLOOKUP(C401,'Original PWC Results'!C:E,3,FALSE)</f>
        <v>59.3</v>
      </c>
      <c r="O401">
        <f t="shared" si="31"/>
        <v>0.3946037099494098</v>
      </c>
      <c r="R401">
        <f t="shared" si="32"/>
        <v>13</v>
      </c>
      <c r="S401">
        <f t="shared" si="33"/>
        <v>20</v>
      </c>
    </row>
    <row r="402" spans="1:19" x14ac:dyDescent="0.3">
      <c r="A402">
        <f t="shared" si="34"/>
        <v>401</v>
      </c>
      <c r="B402" t="s">
        <v>3334</v>
      </c>
      <c r="C402" t="str">
        <f t="shared" si="30"/>
        <v>cucurbits_g_4_VegetableESA16b</v>
      </c>
      <c r="D402">
        <v>14</v>
      </c>
      <c r="E402">
        <v>13.9</v>
      </c>
      <c r="F402">
        <v>2.7</v>
      </c>
      <c r="G402">
        <v>2.38</v>
      </c>
      <c r="H402">
        <v>13.6</v>
      </c>
      <c r="I402">
        <v>12.3</v>
      </c>
      <c r="J402">
        <v>10.199999999999999</v>
      </c>
      <c r="K402">
        <v>8.66</v>
      </c>
      <c r="L402">
        <v>6.67</v>
      </c>
      <c r="M402">
        <v>6.62</v>
      </c>
      <c r="N402">
        <f>VLOOKUP(C402,'Original PWC Results'!C:E,3,FALSE)</f>
        <v>32.700000000000003</v>
      </c>
      <c r="O402">
        <f t="shared" si="31"/>
        <v>0.42507645259938837</v>
      </c>
      <c r="R402">
        <f t="shared" si="32"/>
        <v>13</v>
      </c>
      <c r="S402">
        <f t="shared" si="33"/>
        <v>20</v>
      </c>
    </row>
    <row r="403" spans="1:19" x14ac:dyDescent="0.3">
      <c r="A403">
        <f t="shared" si="34"/>
        <v>402</v>
      </c>
      <c r="B403" t="s">
        <v>3335</v>
      </c>
      <c r="C403" t="str">
        <f t="shared" si="30"/>
        <v>cucurbits_g_4_VegetableESA17a</v>
      </c>
      <c r="D403">
        <v>101</v>
      </c>
      <c r="E403">
        <v>87.9</v>
      </c>
      <c r="F403">
        <v>14.3</v>
      </c>
      <c r="G403">
        <v>8.8000000000000007</v>
      </c>
      <c r="H403">
        <v>78.900000000000006</v>
      </c>
      <c r="I403">
        <v>72.400000000000006</v>
      </c>
      <c r="J403">
        <v>56.4</v>
      </c>
      <c r="K403">
        <v>46.4</v>
      </c>
      <c r="L403">
        <v>35.5</v>
      </c>
      <c r="M403">
        <v>35.299999999999997</v>
      </c>
      <c r="N403">
        <f>VLOOKUP(C403,'Original PWC Results'!C:E,3,FALSE)</f>
        <v>169</v>
      </c>
      <c r="O403">
        <f t="shared" si="31"/>
        <v>0.52011834319526629</v>
      </c>
      <c r="R403">
        <f t="shared" si="32"/>
        <v>13</v>
      </c>
      <c r="S403">
        <f t="shared" si="33"/>
        <v>20</v>
      </c>
    </row>
    <row r="404" spans="1:19" x14ac:dyDescent="0.3">
      <c r="A404">
        <f t="shared" si="34"/>
        <v>403</v>
      </c>
      <c r="B404" t="s">
        <v>3336</v>
      </c>
      <c r="C404" t="str">
        <f t="shared" si="30"/>
        <v>cucurbits_g_4_VegetableESA17b</v>
      </c>
      <c r="D404">
        <v>25.4</v>
      </c>
      <c r="E404">
        <v>24.7</v>
      </c>
      <c r="F404">
        <v>4.38</v>
      </c>
      <c r="G404">
        <v>3.02</v>
      </c>
      <c r="H404">
        <v>23.7</v>
      </c>
      <c r="I404">
        <v>22.5</v>
      </c>
      <c r="J404">
        <v>16.5</v>
      </c>
      <c r="K404">
        <v>13</v>
      </c>
      <c r="L404">
        <v>10.5</v>
      </c>
      <c r="M404">
        <v>10.4</v>
      </c>
      <c r="N404">
        <f>VLOOKUP(C404,'Original PWC Results'!C:E,3,FALSE)</f>
        <v>63.5</v>
      </c>
      <c r="O404">
        <f t="shared" si="31"/>
        <v>0.38897637795275591</v>
      </c>
      <c r="R404">
        <f t="shared" si="32"/>
        <v>13</v>
      </c>
      <c r="S404">
        <f t="shared" si="33"/>
        <v>20</v>
      </c>
    </row>
    <row r="405" spans="1:19" x14ac:dyDescent="0.3">
      <c r="A405">
        <f t="shared" si="34"/>
        <v>404</v>
      </c>
      <c r="B405" t="s">
        <v>3337</v>
      </c>
      <c r="C405" t="str">
        <f t="shared" si="30"/>
        <v>cucurbits_g_4_VegetableESA18a</v>
      </c>
      <c r="D405">
        <v>29.6</v>
      </c>
      <c r="E405">
        <v>26.4</v>
      </c>
      <c r="F405">
        <v>4.9800000000000004</v>
      </c>
      <c r="G405">
        <v>2.79</v>
      </c>
      <c r="H405">
        <v>25.6</v>
      </c>
      <c r="I405">
        <v>24.2</v>
      </c>
      <c r="J405">
        <v>19.100000000000001</v>
      </c>
      <c r="K405">
        <v>15.7</v>
      </c>
      <c r="L405">
        <v>12.6</v>
      </c>
      <c r="M405">
        <v>12.5</v>
      </c>
      <c r="N405">
        <f>VLOOKUP(C405,'Original PWC Results'!C:E,3,FALSE)</f>
        <v>79.400000000000006</v>
      </c>
      <c r="O405">
        <f t="shared" si="31"/>
        <v>0.33249370277078083</v>
      </c>
      <c r="R405">
        <f t="shared" si="32"/>
        <v>13</v>
      </c>
      <c r="S405">
        <f t="shared" si="33"/>
        <v>20</v>
      </c>
    </row>
    <row r="406" spans="1:19" x14ac:dyDescent="0.3">
      <c r="A406">
        <f t="shared" si="34"/>
        <v>405</v>
      </c>
      <c r="B406" t="s">
        <v>3338</v>
      </c>
      <c r="C406" t="str">
        <f t="shared" si="30"/>
        <v>cucurbits_g_4_VegetableESA18b</v>
      </c>
      <c r="D406">
        <v>29</v>
      </c>
      <c r="E406">
        <v>27.7</v>
      </c>
      <c r="F406">
        <v>3.85</v>
      </c>
      <c r="G406">
        <v>2.57</v>
      </c>
      <c r="H406">
        <v>25.8</v>
      </c>
      <c r="I406">
        <v>20.7</v>
      </c>
      <c r="J406">
        <v>14.9</v>
      </c>
      <c r="K406">
        <v>12</v>
      </c>
      <c r="L406">
        <v>9.67</v>
      </c>
      <c r="M406">
        <v>9.57</v>
      </c>
      <c r="N406">
        <f>VLOOKUP(C406,'Original PWC Results'!C:E,3,FALSE)</f>
        <v>83.8</v>
      </c>
      <c r="O406">
        <f t="shared" si="31"/>
        <v>0.33054892601431979</v>
      </c>
      <c r="R406">
        <f t="shared" si="32"/>
        <v>13</v>
      </c>
      <c r="S406">
        <f t="shared" si="33"/>
        <v>20</v>
      </c>
    </row>
    <row r="407" spans="1:19" x14ac:dyDescent="0.3">
      <c r="A407">
        <f t="shared" si="34"/>
        <v>406</v>
      </c>
      <c r="B407" t="s">
        <v>3339</v>
      </c>
      <c r="C407" t="str">
        <f t="shared" si="30"/>
        <v>cucurbits_g_4_VegetableESA19a</v>
      </c>
      <c r="D407">
        <v>27.5</v>
      </c>
      <c r="E407">
        <v>25.9</v>
      </c>
      <c r="F407">
        <v>5.97</v>
      </c>
      <c r="G407">
        <v>3.96</v>
      </c>
      <c r="H407">
        <v>24</v>
      </c>
      <c r="I407">
        <v>21.6</v>
      </c>
      <c r="J407">
        <v>15.6</v>
      </c>
      <c r="K407">
        <v>13.4</v>
      </c>
      <c r="L407">
        <v>10.3</v>
      </c>
      <c r="M407">
        <v>10.3</v>
      </c>
      <c r="N407">
        <f>VLOOKUP(C407,'Original PWC Results'!C:E,3,FALSE)</f>
        <v>65.2</v>
      </c>
      <c r="O407">
        <f t="shared" si="31"/>
        <v>0.39723926380368096</v>
      </c>
      <c r="R407">
        <f t="shared" si="32"/>
        <v>13</v>
      </c>
      <c r="S407">
        <f t="shared" si="33"/>
        <v>20</v>
      </c>
    </row>
    <row r="408" spans="1:19" x14ac:dyDescent="0.3">
      <c r="A408">
        <f t="shared" si="34"/>
        <v>407</v>
      </c>
      <c r="B408" t="s">
        <v>3340</v>
      </c>
      <c r="C408" t="str">
        <f t="shared" si="30"/>
        <v>cucurbits_g_4_VegetableESA19b</v>
      </c>
      <c r="D408">
        <v>37.200000000000003</v>
      </c>
      <c r="E408">
        <v>36</v>
      </c>
      <c r="F408">
        <v>12</v>
      </c>
      <c r="G408">
        <v>7.03</v>
      </c>
      <c r="H408">
        <v>35</v>
      </c>
      <c r="I408">
        <v>29.4</v>
      </c>
      <c r="J408">
        <v>22.1</v>
      </c>
      <c r="K408">
        <v>18.7</v>
      </c>
      <c r="L408">
        <v>17.2</v>
      </c>
      <c r="M408">
        <v>17.2</v>
      </c>
      <c r="N408">
        <f>VLOOKUP(C408,'Original PWC Results'!C:E,3,FALSE)</f>
        <v>84.3</v>
      </c>
      <c r="O408">
        <f t="shared" si="31"/>
        <v>0.42704626334519574</v>
      </c>
      <c r="R408">
        <f t="shared" si="32"/>
        <v>13</v>
      </c>
      <c r="S408">
        <f t="shared" si="33"/>
        <v>20</v>
      </c>
    </row>
    <row r="409" spans="1:19" x14ac:dyDescent="0.3">
      <c r="A409">
        <f t="shared" si="34"/>
        <v>408</v>
      </c>
      <c r="B409" t="s">
        <v>3341</v>
      </c>
      <c r="C409" t="str">
        <f t="shared" si="30"/>
        <v>cucurbits_g_4_VegetableESA20a</v>
      </c>
      <c r="D409">
        <v>121</v>
      </c>
      <c r="E409">
        <v>70.900000000000006</v>
      </c>
      <c r="F409">
        <v>4.29</v>
      </c>
      <c r="G409">
        <v>2.81</v>
      </c>
      <c r="H409">
        <v>48.8</v>
      </c>
      <c r="I409">
        <v>32.6</v>
      </c>
      <c r="J409">
        <v>22.5</v>
      </c>
      <c r="K409">
        <v>16.399999999999999</v>
      </c>
      <c r="L409">
        <v>15.5</v>
      </c>
      <c r="M409">
        <v>14.5</v>
      </c>
      <c r="N409">
        <f>VLOOKUP(C409,'Original PWC Results'!C:E,3,FALSE)</f>
        <v>122</v>
      </c>
      <c r="O409">
        <f t="shared" si="31"/>
        <v>0.58114754098360666</v>
      </c>
      <c r="R409">
        <f t="shared" si="32"/>
        <v>13</v>
      </c>
      <c r="S409">
        <f t="shared" si="33"/>
        <v>20</v>
      </c>
    </row>
    <row r="410" spans="1:19" x14ac:dyDescent="0.3">
      <c r="A410">
        <f t="shared" si="34"/>
        <v>409</v>
      </c>
      <c r="B410" t="s">
        <v>3342</v>
      </c>
      <c r="C410" t="str">
        <f t="shared" si="30"/>
        <v>cucurbits_g_4_VegetableESA20b</v>
      </c>
      <c r="D410">
        <v>130</v>
      </c>
      <c r="E410">
        <v>100</v>
      </c>
      <c r="F410">
        <v>6.71</v>
      </c>
      <c r="G410">
        <v>2.98</v>
      </c>
      <c r="H410">
        <v>78.099999999999994</v>
      </c>
      <c r="I410">
        <v>59.4</v>
      </c>
      <c r="J410">
        <v>35.200000000000003</v>
      </c>
      <c r="K410">
        <v>25.4</v>
      </c>
      <c r="L410">
        <v>20.6</v>
      </c>
      <c r="M410">
        <v>20.3</v>
      </c>
      <c r="N410">
        <f>VLOOKUP(C410,'Original PWC Results'!C:E,3,FALSE)</f>
        <v>202</v>
      </c>
      <c r="O410">
        <f t="shared" si="31"/>
        <v>0.49504950495049505</v>
      </c>
      <c r="R410">
        <f t="shared" si="32"/>
        <v>13</v>
      </c>
      <c r="S410">
        <f t="shared" si="33"/>
        <v>20</v>
      </c>
    </row>
    <row r="411" spans="1:19" x14ac:dyDescent="0.3">
      <c r="A411">
        <f t="shared" si="34"/>
        <v>410</v>
      </c>
      <c r="B411" t="s">
        <v>3343</v>
      </c>
      <c r="C411" t="str">
        <f t="shared" si="30"/>
        <v>cucurbits_g_4_VegetableESA21</v>
      </c>
      <c r="D411">
        <v>66</v>
      </c>
      <c r="E411">
        <v>57.5</v>
      </c>
      <c r="F411">
        <v>3.98</v>
      </c>
      <c r="G411">
        <v>1.58</v>
      </c>
      <c r="H411">
        <v>50</v>
      </c>
      <c r="I411">
        <v>36.299999999999997</v>
      </c>
      <c r="J411">
        <v>20.7</v>
      </c>
      <c r="K411">
        <v>15</v>
      </c>
      <c r="L411">
        <v>12.7</v>
      </c>
      <c r="M411">
        <v>12.4</v>
      </c>
      <c r="N411">
        <f>VLOOKUP(C411,'Original PWC Results'!C:E,3,FALSE)</f>
        <v>158</v>
      </c>
      <c r="O411">
        <f t="shared" si="31"/>
        <v>0.36392405063291139</v>
      </c>
      <c r="R411">
        <f t="shared" si="32"/>
        <v>13</v>
      </c>
      <c r="S411">
        <f t="shared" si="33"/>
        <v>20</v>
      </c>
    </row>
    <row r="412" spans="1:19" x14ac:dyDescent="0.3">
      <c r="A412">
        <f t="shared" si="34"/>
        <v>411</v>
      </c>
      <c r="B412" t="s">
        <v>3344</v>
      </c>
      <c r="C412" t="str">
        <f t="shared" si="30"/>
        <v>flax_g_4_OtherGrainESA1</v>
      </c>
      <c r="D412">
        <v>15.1</v>
      </c>
      <c r="E412">
        <v>11.2</v>
      </c>
      <c r="F412">
        <v>1.29</v>
      </c>
      <c r="G412">
        <v>0.96199999999999997</v>
      </c>
      <c r="H412">
        <v>9.01</v>
      </c>
      <c r="I412">
        <v>7.29</v>
      </c>
      <c r="J412">
        <v>5.65</v>
      </c>
      <c r="K412">
        <v>4.6100000000000003</v>
      </c>
      <c r="L412">
        <v>3.56</v>
      </c>
      <c r="M412">
        <v>3.52</v>
      </c>
      <c r="N412">
        <f>VLOOKUP(C412,'Original PWC Results'!C:E,3,FALSE)</f>
        <v>49.4</v>
      </c>
      <c r="O412">
        <f t="shared" si="31"/>
        <v>0.22672064777327935</v>
      </c>
      <c r="R412">
        <f t="shared" si="32"/>
        <v>8</v>
      </c>
      <c r="S412">
        <f t="shared" si="33"/>
        <v>15</v>
      </c>
    </row>
    <row r="413" spans="1:19" x14ac:dyDescent="0.3">
      <c r="A413">
        <f t="shared" si="34"/>
        <v>412</v>
      </c>
      <c r="B413" t="s">
        <v>3345</v>
      </c>
      <c r="C413" t="str">
        <f t="shared" si="30"/>
        <v>flax_g_4_OtherGrainESA19b</v>
      </c>
      <c r="D413">
        <v>39.799999999999997</v>
      </c>
      <c r="E413">
        <v>35.5</v>
      </c>
      <c r="F413">
        <v>8.67</v>
      </c>
      <c r="G413">
        <v>4.7699999999999996</v>
      </c>
      <c r="H413">
        <v>34.4</v>
      </c>
      <c r="I413">
        <v>29.8</v>
      </c>
      <c r="J413">
        <v>22.4</v>
      </c>
      <c r="K413">
        <v>19.3</v>
      </c>
      <c r="L413">
        <v>15.5</v>
      </c>
      <c r="M413">
        <v>15.4</v>
      </c>
      <c r="N413">
        <f>VLOOKUP(C413,'Original PWC Results'!C:E,3,FALSE)</f>
        <v>64.5</v>
      </c>
      <c r="O413">
        <f t="shared" si="31"/>
        <v>0.55038759689922478</v>
      </c>
      <c r="R413">
        <f t="shared" si="32"/>
        <v>8</v>
      </c>
      <c r="S413">
        <f t="shared" si="33"/>
        <v>15</v>
      </c>
    </row>
    <row r="414" spans="1:19" x14ac:dyDescent="0.3">
      <c r="A414">
        <f t="shared" si="34"/>
        <v>413</v>
      </c>
      <c r="B414" t="s">
        <v>3346</v>
      </c>
      <c r="C414" t="str">
        <f t="shared" si="30"/>
        <v>flax_g_4_OtherGrainESA2</v>
      </c>
      <c r="D414">
        <v>21.1</v>
      </c>
      <c r="E414">
        <v>18.399999999999999</v>
      </c>
      <c r="F414">
        <v>1.43</v>
      </c>
      <c r="G414">
        <v>0.77200000000000002</v>
      </c>
      <c r="H414">
        <v>15.9</v>
      </c>
      <c r="I414">
        <v>11.1</v>
      </c>
      <c r="J414">
        <v>6.62</v>
      </c>
      <c r="K414">
        <v>5.01</v>
      </c>
      <c r="L414">
        <v>4.05</v>
      </c>
      <c r="M414">
        <v>3.98</v>
      </c>
      <c r="N414">
        <f>VLOOKUP(C414,'Original PWC Results'!C:E,3,FALSE)</f>
        <v>67.2</v>
      </c>
      <c r="O414">
        <f t="shared" si="31"/>
        <v>0.27380952380952378</v>
      </c>
      <c r="R414">
        <f t="shared" si="32"/>
        <v>8</v>
      </c>
      <c r="S414">
        <f t="shared" si="33"/>
        <v>15</v>
      </c>
    </row>
    <row r="415" spans="1:19" x14ac:dyDescent="0.3">
      <c r="A415">
        <f t="shared" si="34"/>
        <v>414</v>
      </c>
      <c r="B415" t="s">
        <v>3347</v>
      </c>
      <c r="C415" t="str">
        <f t="shared" si="30"/>
        <v>flax_g_7_OtherGrainESA16a</v>
      </c>
      <c r="D415">
        <v>11.8</v>
      </c>
      <c r="E415">
        <v>11.7</v>
      </c>
      <c r="F415">
        <v>1.7</v>
      </c>
      <c r="G415">
        <v>1.42</v>
      </c>
      <c r="H415">
        <v>11.3</v>
      </c>
      <c r="I415">
        <v>9.59</v>
      </c>
      <c r="J415">
        <v>7.54</v>
      </c>
      <c r="K415">
        <v>6.1</v>
      </c>
      <c r="L415">
        <v>4.5999999999999996</v>
      </c>
      <c r="M415">
        <v>4.5599999999999996</v>
      </c>
      <c r="N415">
        <f>VLOOKUP(C415,'Original PWC Results'!C:E,3,FALSE)</f>
        <v>20.2</v>
      </c>
      <c r="O415">
        <f t="shared" si="31"/>
        <v>0.57920792079207917</v>
      </c>
      <c r="R415">
        <f t="shared" si="32"/>
        <v>8</v>
      </c>
      <c r="S415">
        <f t="shared" si="33"/>
        <v>15</v>
      </c>
    </row>
    <row r="416" spans="1:19" x14ac:dyDescent="0.3">
      <c r="A416">
        <f t="shared" si="34"/>
        <v>415</v>
      </c>
      <c r="B416" t="s">
        <v>3348</v>
      </c>
      <c r="C416" t="str">
        <f t="shared" si="30"/>
        <v>flax_g_4_OtherGrainESA3</v>
      </c>
      <c r="D416">
        <v>97.6</v>
      </c>
      <c r="E416">
        <v>75</v>
      </c>
      <c r="F416">
        <v>6.51</v>
      </c>
      <c r="G416">
        <v>2.88</v>
      </c>
      <c r="H416">
        <v>62.2</v>
      </c>
      <c r="I416">
        <v>48</v>
      </c>
      <c r="J416">
        <v>31.8</v>
      </c>
      <c r="K416">
        <v>23.9</v>
      </c>
      <c r="L416">
        <v>19.600000000000001</v>
      </c>
      <c r="M416">
        <v>19.399999999999999</v>
      </c>
      <c r="N416">
        <f>VLOOKUP(C416,'Original PWC Results'!C:E,3,FALSE)</f>
        <v>121</v>
      </c>
      <c r="O416">
        <f t="shared" si="31"/>
        <v>0.6198347107438017</v>
      </c>
      <c r="R416">
        <f t="shared" si="32"/>
        <v>8</v>
      </c>
      <c r="S416">
        <f t="shared" si="33"/>
        <v>15</v>
      </c>
    </row>
    <row r="417" spans="1:19" x14ac:dyDescent="0.3">
      <c r="A417">
        <f t="shared" si="34"/>
        <v>416</v>
      </c>
      <c r="B417" t="s">
        <v>3349</v>
      </c>
      <c r="C417" t="str">
        <f t="shared" si="30"/>
        <v>flax_g_7_OtherGrainESA16b</v>
      </c>
      <c r="D417">
        <v>9.65</v>
      </c>
      <c r="E417">
        <v>9.57</v>
      </c>
      <c r="F417">
        <v>1.85</v>
      </c>
      <c r="G417">
        <v>1.5</v>
      </c>
      <c r="H417">
        <v>9.35</v>
      </c>
      <c r="I417">
        <v>8.25</v>
      </c>
      <c r="J417">
        <v>6.4</v>
      </c>
      <c r="K417">
        <v>5.55</v>
      </c>
      <c r="L417">
        <v>4.0199999999999996</v>
      </c>
      <c r="M417">
        <v>3.98</v>
      </c>
      <c r="N417">
        <f>VLOOKUP(C417,'Original PWC Results'!C:E,3,FALSE)</f>
        <v>11</v>
      </c>
      <c r="O417">
        <f t="shared" si="31"/>
        <v>0.87</v>
      </c>
      <c r="R417">
        <f t="shared" si="32"/>
        <v>8</v>
      </c>
      <c r="S417">
        <f t="shared" si="33"/>
        <v>15</v>
      </c>
    </row>
    <row r="418" spans="1:19" x14ac:dyDescent="0.3">
      <c r="A418">
        <f t="shared" si="34"/>
        <v>417</v>
      </c>
      <c r="B418" t="s">
        <v>3350</v>
      </c>
      <c r="C418" t="str">
        <f t="shared" si="30"/>
        <v>flax_g_4_OtherGrainESA4</v>
      </c>
      <c r="D418">
        <v>36.1</v>
      </c>
      <c r="E418">
        <v>33.5</v>
      </c>
      <c r="F418">
        <v>2.64</v>
      </c>
      <c r="G418">
        <v>1.23</v>
      </c>
      <c r="H418">
        <v>26.2</v>
      </c>
      <c r="I418">
        <v>18.399999999999999</v>
      </c>
      <c r="J418">
        <v>11.4</v>
      </c>
      <c r="K418">
        <v>8.7100000000000009</v>
      </c>
      <c r="L418">
        <v>6.74</v>
      </c>
      <c r="M418">
        <v>6.68</v>
      </c>
      <c r="N418">
        <f>VLOOKUP(C418,'Original PWC Results'!C:E,3,FALSE)</f>
        <v>76</v>
      </c>
      <c r="O418">
        <f t="shared" si="31"/>
        <v>0.44078947368421051</v>
      </c>
      <c r="R418">
        <f t="shared" si="32"/>
        <v>8</v>
      </c>
      <c r="S418">
        <f t="shared" si="33"/>
        <v>15</v>
      </c>
    </row>
    <row r="419" spans="1:19" x14ac:dyDescent="0.3">
      <c r="A419">
        <f t="shared" si="34"/>
        <v>418</v>
      </c>
      <c r="B419" t="s">
        <v>3351</v>
      </c>
      <c r="C419" t="str">
        <f t="shared" si="30"/>
        <v>flax_g_7_OtherGrainESA17a</v>
      </c>
      <c r="D419">
        <v>13.7</v>
      </c>
      <c r="E419">
        <v>13.5</v>
      </c>
      <c r="F419">
        <v>2.4300000000000002</v>
      </c>
      <c r="G419">
        <v>1.88</v>
      </c>
      <c r="H419">
        <v>13.2</v>
      </c>
      <c r="I419">
        <v>11.4</v>
      </c>
      <c r="J419">
        <v>8.82</v>
      </c>
      <c r="K419">
        <v>7.32</v>
      </c>
      <c r="L419">
        <v>5.47</v>
      </c>
      <c r="M419">
        <v>5.43</v>
      </c>
      <c r="N419">
        <f>VLOOKUP(C419,'Original PWC Results'!C:E,3,FALSE)</f>
        <v>22.4</v>
      </c>
      <c r="O419">
        <f t="shared" si="31"/>
        <v>0.60267857142857151</v>
      </c>
      <c r="R419">
        <f t="shared" si="32"/>
        <v>8</v>
      </c>
      <c r="S419">
        <f t="shared" si="33"/>
        <v>15</v>
      </c>
    </row>
    <row r="420" spans="1:19" x14ac:dyDescent="0.3">
      <c r="A420">
        <f t="shared" si="34"/>
        <v>419</v>
      </c>
      <c r="B420" t="s">
        <v>3352</v>
      </c>
      <c r="C420" t="str">
        <f t="shared" si="30"/>
        <v>flax_g_4_OtherGrainESA5</v>
      </c>
      <c r="D420">
        <v>31.4</v>
      </c>
      <c r="E420">
        <v>30</v>
      </c>
      <c r="F420">
        <v>3.41</v>
      </c>
      <c r="G420">
        <v>1.3</v>
      </c>
      <c r="H420">
        <v>28.5</v>
      </c>
      <c r="I420">
        <v>23.7</v>
      </c>
      <c r="J420">
        <v>16.7</v>
      </c>
      <c r="K420">
        <v>12.6</v>
      </c>
      <c r="L420">
        <v>11.8</v>
      </c>
      <c r="M420">
        <v>11.6</v>
      </c>
      <c r="N420">
        <f>VLOOKUP(C420,'Original PWC Results'!C:E,3,FALSE)</f>
        <v>83.9</v>
      </c>
      <c r="O420">
        <f t="shared" si="31"/>
        <v>0.35756853396901073</v>
      </c>
      <c r="R420">
        <f t="shared" si="32"/>
        <v>8</v>
      </c>
      <c r="S420">
        <f t="shared" si="33"/>
        <v>15</v>
      </c>
    </row>
    <row r="421" spans="1:19" x14ac:dyDescent="0.3">
      <c r="A421">
        <f t="shared" si="34"/>
        <v>420</v>
      </c>
      <c r="B421" t="s">
        <v>3353</v>
      </c>
      <c r="C421" t="str">
        <f t="shared" si="30"/>
        <v>flax_g_7_OtherGrainESA17b</v>
      </c>
      <c r="D421">
        <v>9.57</v>
      </c>
      <c r="E421">
        <v>9.48</v>
      </c>
      <c r="F421">
        <v>1.42</v>
      </c>
      <c r="G421">
        <v>1.32</v>
      </c>
      <c r="H421">
        <v>9.2200000000000006</v>
      </c>
      <c r="I421">
        <v>7.9</v>
      </c>
      <c r="J421">
        <v>5.86</v>
      </c>
      <c r="K421">
        <v>4.6900000000000004</v>
      </c>
      <c r="L421">
        <v>3.55</v>
      </c>
      <c r="M421">
        <v>3.52</v>
      </c>
      <c r="N421">
        <f>VLOOKUP(C421,'Original PWC Results'!C:E,3,FALSE)</f>
        <v>10.6</v>
      </c>
      <c r="O421">
        <f t="shared" si="31"/>
        <v>0.89433962264150946</v>
      </c>
      <c r="R421">
        <f t="shared" si="32"/>
        <v>8</v>
      </c>
      <c r="S421">
        <f t="shared" si="33"/>
        <v>15</v>
      </c>
    </row>
    <row r="422" spans="1:19" x14ac:dyDescent="0.3">
      <c r="A422">
        <f t="shared" si="34"/>
        <v>421</v>
      </c>
      <c r="B422" t="s">
        <v>3354</v>
      </c>
      <c r="C422" t="str">
        <f t="shared" si="30"/>
        <v>flax_g_7_OtherGrainESA18a</v>
      </c>
      <c r="D422">
        <v>13.7</v>
      </c>
      <c r="E422">
        <v>13.5</v>
      </c>
      <c r="F422">
        <v>1.95</v>
      </c>
      <c r="G422">
        <v>1.5</v>
      </c>
      <c r="H422">
        <v>13.1</v>
      </c>
      <c r="I422">
        <v>11</v>
      </c>
      <c r="J422">
        <v>8.2200000000000006</v>
      </c>
      <c r="K422">
        <v>6.6</v>
      </c>
      <c r="L422">
        <v>4.92</v>
      </c>
      <c r="M422">
        <v>4.88</v>
      </c>
      <c r="N422">
        <f>VLOOKUP(C422,'Original PWC Results'!C:E,3,FALSE)</f>
        <v>30.2</v>
      </c>
      <c r="O422">
        <f t="shared" si="31"/>
        <v>0.44701986754966888</v>
      </c>
      <c r="R422">
        <f t="shared" si="32"/>
        <v>8</v>
      </c>
      <c r="S422">
        <f t="shared" si="33"/>
        <v>15</v>
      </c>
    </row>
    <row r="423" spans="1:19" x14ac:dyDescent="0.3">
      <c r="A423">
        <f t="shared" si="34"/>
        <v>422</v>
      </c>
      <c r="B423" t="s">
        <v>3355</v>
      </c>
      <c r="C423" t="str">
        <f t="shared" si="30"/>
        <v>flax_g_4_OtherGrainESA7</v>
      </c>
      <c r="D423">
        <v>15</v>
      </c>
      <c r="E423">
        <v>14.5</v>
      </c>
      <c r="F423">
        <v>1.43</v>
      </c>
      <c r="G423">
        <v>0.97299999999999998</v>
      </c>
      <c r="H423">
        <v>13.7</v>
      </c>
      <c r="I423">
        <v>11.8</v>
      </c>
      <c r="J423">
        <v>7.16</v>
      </c>
      <c r="K423">
        <v>5.17</v>
      </c>
      <c r="L423">
        <v>4.3099999999999996</v>
      </c>
      <c r="M423">
        <v>4.2300000000000004</v>
      </c>
      <c r="N423">
        <f>VLOOKUP(C423,'Original PWC Results'!C:E,3,FALSE)</f>
        <v>53.8</v>
      </c>
      <c r="O423">
        <f t="shared" si="31"/>
        <v>0.26951672862453535</v>
      </c>
      <c r="R423">
        <f t="shared" si="32"/>
        <v>8</v>
      </c>
      <c r="S423">
        <f t="shared" si="33"/>
        <v>15</v>
      </c>
    </row>
    <row r="424" spans="1:19" x14ac:dyDescent="0.3">
      <c r="A424">
        <f t="shared" si="34"/>
        <v>423</v>
      </c>
      <c r="B424" t="s">
        <v>3356</v>
      </c>
      <c r="C424" t="str">
        <f t="shared" si="30"/>
        <v>flax_g_7_OtherGrainESA18b</v>
      </c>
      <c r="D424">
        <v>23.2</v>
      </c>
      <c r="E424">
        <v>22.8</v>
      </c>
      <c r="F424">
        <v>2.94</v>
      </c>
      <c r="G424">
        <v>1.41</v>
      </c>
      <c r="H424">
        <v>21.8</v>
      </c>
      <c r="I424">
        <v>19.899999999999999</v>
      </c>
      <c r="J424">
        <v>13.2</v>
      </c>
      <c r="K424">
        <v>10.199999999999999</v>
      </c>
      <c r="L424">
        <v>8.02</v>
      </c>
      <c r="M424">
        <v>7.94</v>
      </c>
      <c r="N424">
        <f>VLOOKUP(C424,'Original PWC Results'!C:E,3,FALSE)</f>
        <v>50.8</v>
      </c>
      <c r="O424">
        <f t="shared" si="31"/>
        <v>0.44881889763779531</v>
      </c>
      <c r="R424">
        <f t="shared" si="32"/>
        <v>8</v>
      </c>
      <c r="S424">
        <f t="shared" si="33"/>
        <v>15</v>
      </c>
    </row>
    <row r="425" spans="1:19" x14ac:dyDescent="0.3">
      <c r="A425">
        <f t="shared" si="34"/>
        <v>424</v>
      </c>
      <c r="B425" t="s">
        <v>3357</v>
      </c>
      <c r="C425" t="str">
        <f t="shared" si="30"/>
        <v>flax_g_7_OtherGrainESA19a</v>
      </c>
      <c r="D425">
        <v>16.5</v>
      </c>
      <c r="E425">
        <v>16.3</v>
      </c>
      <c r="F425">
        <v>3.9</v>
      </c>
      <c r="G425">
        <v>2.39</v>
      </c>
      <c r="H425">
        <v>15.6</v>
      </c>
      <c r="I425">
        <v>14</v>
      </c>
      <c r="J425">
        <v>11.2</v>
      </c>
      <c r="K425">
        <v>9.57</v>
      </c>
      <c r="L425">
        <v>7.25</v>
      </c>
      <c r="M425">
        <v>7.21</v>
      </c>
      <c r="N425">
        <f>VLOOKUP(C425,'Original PWC Results'!C:E,3,FALSE)</f>
        <v>35.299999999999997</v>
      </c>
      <c r="O425">
        <f t="shared" si="31"/>
        <v>0.4617563739376771</v>
      </c>
      <c r="R425">
        <f t="shared" si="32"/>
        <v>8</v>
      </c>
      <c r="S425">
        <f t="shared" si="33"/>
        <v>15</v>
      </c>
    </row>
    <row r="426" spans="1:19" x14ac:dyDescent="0.3">
      <c r="A426">
        <f t="shared" si="34"/>
        <v>425</v>
      </c>
      <c r="B426" t="s">
        <v>3358</v>
      </c>
      <c r="C426" t="str">
        <f t="shared" si="30"/>
        <v>flax_g_4_OtherGrainESA9</v>
      </c>
      <c r="D426">
        <v>15.4</v>
      </c>
      <c r="E426">
        <v>14.3</v>
      </c>
      <c r="F426">
        <v>1.76</v>
      </c>
      <c r="G426">
        <v>1.07</v>
      </c>
      <c r="H426">
        <v>13.4</v>
      </c>
      <c r="I426">
        <v>11.7</v>
      </c>
      <c r="J426">
        <v>7.49</v>
      </c>
      <c r="K426">
        <v>5.75</v>
      </c>
      <c r="L426">
        <v>4.78</v>
      </c>
      <c r="M426">
        <v>4.71</v>
      </c>
      <c r="N426">
        <f>VLOOKUP(C426,'Original PWC Results'!C:E,3,FALSE)</f>
        <v>48.6</v>
      </c>
      <c r="O426">
        <f t="shared" si="31"/>
        <v>0.29423868312757201</v>
      </c>
      <c r="R426">
        <f t="shared" si="32"/>
        <v>8</v>
      </c>
      <c r="S426">
        <f t="shared" si="33"/>
        <v>15</v>
      </c>
    </row>
    <row r="427" spans="1:19" x14ac:dyDescent="0.3">
      <c r="A427">
        <f t="shared" si="34"/>
        <v>426</v>
      </c>
      <c r="B427" t="s">
        <v>3359</v>
      </c>
      <c r="C427" t="str">
        <f t="shared" si="30"/>
        <v>flax_g_7_OtherGrainESA1</v>
      </c>
      <c r="D427">
        <v>9.9700000000000006</v>
      </c>
      <c r="E427">
        <v>9.83</v>
      </c>
      <c r="F427">
        <v>1.56</v>
      </c>
      <c r="G427">
        <v>1.18</v>
      </c>
      <c r="H427">
        <v>9.44</v>
      </c>
      <c r="I427">
        <v>8.01</v>
      </c>
      <c r="J427">
        <v>6.62</v>
      </c>
      <c r="K427">
        <v>5.42</v>
      </c>
      <c r="L427">
        <v>4.1500000000000004</v>
      </c>
      <c r="M427">
        <v>4.0999999999999996</v>
      </c>
      <c r="N427">
        <f>VLOOKUP(C427,'Original PWC Results'!C:E,3,FALSE)</f>
        <v>44.2</v>
      </c>
      <c r="O427">
        <f t="shared" si="31"/>
        <v>0.22239819004524886</v>
      </c>
      <c r="R427">
        <f t="shared" si="32"/>
        <v>8</v>
      </c>
      <c r="S427">
        <f t="shared" si="33"/>
        <v>15</v>
      </c>
    </row>
    <row r="428" spans="1:19" x14ac:dyDescent="0.3">
      <c r="A428">
        <f t="shared" si="34"/>
        <v>427</v>
      </c>
      <c r="B428" t="s">
        <v>3360</v>
      </c>
      <c r="C428" t="str">
        <f t="shared" si="30"/>
        <v>flax_g_7_OtherGrainESA19b</v>
      </c>
      <c r="D428">
        <v>23.6</v>
      </c>
      <c r="E428">
        <v>23.2</v>
      </c>
      <c r="F428">
        <v>6.08</v>
      </c>
      <c r="G428">
        <v>3.78</v>
      </c>
      <c r="H428">
        <v>22.3</v>
      </c>
      <c r="I428">
        <v>19.899999999999999</v>
      </c>
      <c r="J428">
        <v>14.9</v>
      </c>
      <c r="K428">
        <v>12.9</v>
      </c>
      <c r="L428">
        <v>10.1</v>
      </c>
      <c r="M428">
        <v>10.1</v>
      </c>
      <c r="N428">
        <f>VLOOKUP(C428,'Original PWC Results'!C:E,3,FALSE)</f>
        <v>43.1</v>
      </c>
      <c r="O428">
        <f t="shared" si="31"/>
        <v>0.53828306264501158</v>
      </c>
      <c r="R428">
        <f t="shared" si="32"/>
        <v>8</v>
      </c>
      <c r="S428">
        <f t="shared" si="33"/>
        <v>15</v>
      </c>
    </row>
    <row r="429" spans="1:19" x14ac:dyDescent="0.3">
      <c r="A429">
        <f t="shared" si="34"/>
        <v>428</v>
      </c>
      <c r="B429" t="s">
        <v>3361</v>
      </c>
      <c r="C429" t="str">
        <f t="shared" si="30"/>
        <v>flax_g_4_OtherGrainESA10a</v>
      </c>
      <c r="D429">
        <v>25.8</v>
      </c>
      <c r="E429">
        <v>23.2</v>
      </c>
      <c r="F429">
        <v>1.92</v>
      </c>
      <c r="G429">
        <v>1.01</v>
      </c>
      <c r="H429">
        <v>20.6</v>
      </c>
      <c r="I429">
        <v>16.8</v>
      </c>
      <c r="J429">
        <v>10</v>
      </c>
      <c r="K429">
        <v>7.17</v>
      </c>
      <c r="L429">
        <v>6.76</v>
      </c>
      <c r="M429">
        <v>6.64</v>
      </c>
      <c r="N429">
        <f>VLOOKUP(C429,'Original PWC Results'!C:E,3,FALSE)</f>
        <v>67.3</v>
      </c>
      <c r="O429">
        <f t="shared" si="31"/>
        <v>0.34472511144130757</v>
      </c>
      <c r="R429">
        <f t="shared" si="32"/>
        <v>8</v>
      </c>
      <c r="S429">
        <f t="shared" si="33"/>
        <v>15</v>
      </c>
    </row>
    <row r="430" spans="1:19" x14ac:dyDescent="0.3">
      <c r="A430">
        <f t="shared" si="34"/>
        <v>429</v>
      </c>
      <c r="B430" t="s">
        <v>3362</v>
      </c>
      <c r="C430" t="str">
        <f t="shared" si="30"/>
        <v>flax_g_7_OtherGrainESA2</v>
      </c>
      <c r="D430">
        <v>13.2</v>
      </c>
      <c r="E430">
        <v>12.9</v>
      </c>
      <c r="F430">
        <v>1.45</v>
      </c>
      <c r="G430">
        <v>0.90300000000000002</v>
      </c>
      <c r="H430">
        <v>12.1</v>
      </c>
      <c r="I430">
        <v>9.01</v>
      </c>
      <c r="J430">
        <v>6</v>
      </c>
      <c r="K430">
        <v>4.79</v>
      </c>
      <c r="L430">
        <v>3.63</v>
      </c>
      <c r="M430">
        <v>3.6</v>
      </c>
      <c r="N430">
        <f>VLOOKUP(C430,'Original PWC Results'!C:E,3,FALSE)</f>
        <v>43.2</v>
      </c>
      <c r="O430">
        <f t="shared" si="31"/>
        <v>0.2986111111111111</v>
      </c>
      <c r="R430">
        <f t="shared" si="32"/>
        <v>8</v>
      </c>
      <c r="S430">
        <f t="shared" si="33"/>
        <v>15</v>
      </c>
    </row>
    <row r="431" spans="1:19" x14ac:dyDescent="0.3">
      <c r="A431">
        <f t="shared" si="34"/>
        <v>430</v>
      </c>
      <c r="B431" t="s">
        <v>3363</v>
      </c>
      <c r="C431" t="str">
        <f t="shared" si="30"/>
        <v>flax_g_4_OtherGrainESA10b</v>
      </c>
      <c r="D431">
        <v>27.8</v>
      </c>
      <c r="E431">
        <v>26.8</v>
      </c>
      <c r="F431">
        <v>3.26</v>
      </c>
      <c r="G431">
        <v>1.38</v>
      </c>
      <c r="H431">
        <v>25.5</v>
      </c>
      <c r="I431">
        <v>21.8</v>
      </c>
      <c r="J431">
        <v>14.9</v>
      </c>
      <c r="K431">
        <v>11.4</v>
      </c>
      <c r="L431">
        <v>9.91</v>
      </c>
      <c r="M431">
        <v>9.81</v>
      </c>
      <c r="N431">
        <f>VLOOKUP(C431,'Original PWC Results'!C:E,3,FALSE)</f>
        <v>72.099999999999994</v>
      </c>
      <c r="O431">
        <f t="shared" si="31"/>
        <v>0.3717059639389737</v>
      </c>
      <c r="R431">
        <f t="shared" si="32"/>
        <v>8</v>
      </c>
      <c r="S431">
        <f t="shared" si="33"/>
        <v>15</v>
      </c>
    </row>
    <row r="432" spans="1:19" x14ac:dyDescent="0.3">
      <c r="A432">
        <f t="shared" si="34"/>
        <v>431</v>
      </c>
      <c r="B432" t="s">
        <v>3364</v>
      </c>
      <c r="C432" t="str">
        <f t="shared" si="30"/>
        <v>flax_g_7_OtherGrainESA3</v>
      </c>
      <c r="D432">
        <v>53.2</v>
      </c>
      <c r="E432">
        <v>52.5</v>
      </c>
      <c r="F432">
        <v>6.23</v>
      </c>
      <c r="G432">
        <v>2.66</v>
      </c>
      <c r="H432">
        <v>50.6</v>
      </c>
      <c r="I432">
        <v>42.2</v>
      </c>
      <c r="J432">
        <v>28.3</v>
      </c>
      <c r="K432">
        <v>22</v>
      </c>
      <c r="L432">
        <v>16.899999999999999</v>
      </c>
      <c r="M432">
        <v>16.8</v>
      </c>
      <c r="N432">
        <f>VLOOKUP(C432,'Original PWC Results'!C:E,3,FALSE)</f>
        <v>100</v>
      </c>
      <c r="O432">
        <f t="shared" si="31"/>
        <v>0.52500000000000002</v>
      </c>
      <c r="R432">
        <f t="shared" si="32"/>
        <v>8</v>
      </c>
      <c r="S432">
        <f t="shared" si="33"/>
        <v>15</v>
      </c>
    </row>
    <row r="433" spans="1:19" x14ac:dyDescent="0.3">
      <c r="A433">
        <f t="shared" si="34"/>
        <v>432</v>
      </c>
      <c r="B433" t="s">
        <v>3365</v>
      </c>
      <c r="C433" t="str">
        <f t="shared" si="30"/>
        <v>flax_g_4_OtherGrainESA11a</v>
      </c>
      <c r="D433">
        <v>30.2</v>
      </c>
      <c r="E433">
        <v>28.3</v>
      </c>
      <c r="F433">
        <v>2.13</v>
      </c>
      <c r="G433">
        <v>1.19</v>
      </c>
      <c r="H433">
        <v>26</v>
      </c>
      <c r="I433">
        <v>19.8</v>
      </c>
      <c r="J433">
        <v>11.2</v>
      </c>
      <c r="K433">
        <v>8.26</v>
      </c>
      <c r="L433">
        <v>6.91</v>
      </c>
      <c r="M433">
        <v>6.81</v>
      </c>
      <c r="N433">
        <f>VLOOKUP(C433,'Original PWC Results'!C:E,3,FALSE)</f>
        <v>77.7</v>
      </c>
      <c r="O433">
        <f t="shared" si="31"/>
        <v>0.3642213642213642</v>
      </c>
      <c r="R433">
        <f t="shared" si="32"/>
        <v>8</v>
      </c>
      <c r="S433">
        <f t="shared" si="33"/>
        <v>15</v>
      </c>
    </row>
    <row r="434" spans="1:19" x14ac:dyDescent="0.3">
      <c r="A434">
        <f t="shared" si="34"/>
        <v>433</v>
      </c>
      <c r="B434" t="s">
        <v>3366</v>
      </c>
      <c r="C434" t="str">
        <f t="shared" si="30"/>
        <v>flax_g_7_OtherGrainESA4</v>
      </c>
      <c r="D434">
        <v>21.9</v>
      </c>
      <c r="E434">
        <v>21.4</v>
      </c>
      <c r="F434">
        <v>2.66</v>
      </c>
      <c r="G434">
        <v>1.33</v>
      </c>
      <c r="H434">
        <v>20.3</v>
      </c>
      <c r="I434">
        <v>14.8</v>
      </c>
      <c r="J434">
        <v>8.84</v>
      </c>
      <c r="K434">
        <v>6.97</v>
      </c>
      <c r="L434">
        <v>5.49</v>
      </c>
      <c r="M434">
        <v>5.43</v>
      </c>
      <c r="N434">
        <f>VLOOKUP(C434,'Original PWC Results'!C:E,3,FALSE)</f>
        <v>64.3</v>
      </c>
      <c r="O434">
        <f t="shared" si="31"/>
        <v>0.33281493001555207</v>
      </c>
      <c r="R434">
        <f t="shared" si="32"/>
        <v>8</v>
      </c>
      <c r="S434">
        <f t="shared" si="33"/>
        <v>15</v>
      </c>
    </row>
    <row r="435" spans="1:19" x14ac:dyDescent="0.3">
      <c r="A435">
        <f t="shared" si="34"/>
        <v>434</v>
      </c>
      <c r="B435" t="s">
        <v>3367</v>
      </c>
      <c r="C435" t="str">
        <f t="shared" si="30"/>
        <v>flax_g_4_OtherGrainESA11b</v>
      </c>
      <c r="D435">
        <v>33.299999999999997</v>
      </c>
      <c r="E435">
        <v>30.9</v>
      </c>
      <c r="F435">
        <v>2.14</v>
      </c>
      <c r="G435">
        <v>1.19</v>
      </c>
      <c r="H435">
        <v>28.2</v>
      </c>
      <c r="I435">
        <v>20.2</v>
      </c>
      <c r="J435">
        <v>11.2</v>
      </c>
      <c r="K435">
        <v>8.0399999999999991</v>
      </c>
      <c r="L435">
        <v>6.89</v>
      </c>
      <c r="M435">
        <v>6.75</v>
      </c>
      <c r="N435">
        <f>VLOOKUP(C435,'Original PWC Results'!C:E,3,FALSE)</f>
        <v>74.400000000000006</v>
      </c>
      <c r="O435">
        <f t="shared" si="31"/>
        <v>0.41532258064516125</v>
      </c>
      <c r="R435">
        <f t="shared" si="32"/>
        <v>8</v>
      </c>
      <c r="S435">
        <f t="shared" si="33"/>
        <v>15</v>
      </c>
    </row>
    <row r="436" spans="1:19" x14ac:dyDescent="0.3">
      <c r="A436">
        <f t="shared" si="34"/>
        <v>435</v>
      </c>
      <c r="B436" t="s">
        <v>3368</v>
      </c>
      <c r="C436" t="str">
        <f t="shared" si="30"/>
        <v>flax_g_7_OtherGrainESA5</v>
      </c>
      <c r="D436">
        <v>20.6</v>
      </c>
      <c r="E436">
        <v>20.399999999999999</v>
      </c>
      <c r="F436">
        <v>2.46</v>
      </c>
      <c r="G436">
        <v>1.28</v>
      </c>
      <c r="H436">
        <v>19.600000000000001</v>
      </c>
      <c r="I436">
        <v>16.899999999999999</v>
      </c>
      <c r="J436">
        <v>12.1</v>
      </c>
      <c r="K436">
        <v>9.16</v>
      </c>
      <c r="L436">
        <v>7.59</v>
      </c>
      <c r="M436">
        <v>7.5</v>
      </c>
      <c r="N436">
        <f>VLOOKUP(C436,'Original PWC Results'!C:E,3,FALSE)</f>
        <v>56.1</v>
      </c>
      <c r="O436">
        <f t="shared" si="31"/>
        <v>0.36363636363636359</v>
      </c>
      <c r="R436">
        <f t="shared" si="32"/>
        <v>8</v>
      </c>
      <c r="S436">
        <f t="shared" si="33"/>
        <v>15</v>
      </c>
    </row>
    <row r="437" spans="1:19" x14ac:dyDescent="0.3">
      <c r="A437">
        <f t="shared" si="34"/>
        <v>436</v>
      </c>
      <c r="B437" t="s">
        <v>3369</v>
      </c>
      <c r="C437" t="str">
        <f t="shared" si="30"/>
        <v>flax_g_7_OtherGrainESA7</v>
      </c>
      <c r="D437">
        <v>12.5</v>
      </c>
      <c r="E437">
        <v>12.2</v>
      </c>
      <c r="F437">
        <v>1.23</v>
      </c>
      <c r="G437">
        <v>1</v>
      </c>
      <c r="H437">
        <v>11.6</v>
      </c>
      <c r="I437">
        <v>9.2100000000000009</v>
      </c>
      <c r="J437">
        <v>5.95</v>
      </c>
      <c r="K437">
        <v>4.3</v>
      </c>
      <c r="L437">
        <v>3.58</v>
      </c>
      <c r="M437">
        <v>3.52</v>
      </c>
      <c r="N437">
        <f>VLOOKUP(C437,'Original PWC Results'!C:E,3,FALSE)</f>
        <v>32.200000000000003</v>
      </c>
      <c r="O437">
        <f t="shared" si="31"/>
        <v>0.37888198757763969</v>
      </c>
      <c r="R437">
        <f t="shared" si="32"/>
        <v>8</v>
      </c>
      <c r="S437">
        <f t="shared" si="33"/>
        <v>15</v>
      </c>
    </row>
    <row r="438" spans="1:19" x14ac:dyDescent="0.3">
      <c r="A438">
        <f t="shared" si="34"/>
        <v>437</v>
      </c>
      <c r="B438" t="s">
        <v>3370</v>
      </c>
      <c r="C438" t="str">
        <f t="shared" si="30"/>
        <v>flax_g_7_OtherGrainESA9</v>
      </c>
      <c r="D438">
        <v>11.6</v>
      </c>
      <c r="E438">
        <v>11.4</v>
      </c>
      <c r="F438">
        <v>1.53</v>
      </c>
      <c r="G438">
        <v>1.17</v>
      </c>
      <c r="H438">
        <v>10.9</v>
      </c>
      <c r="I438">
        <v>9.4600000000000009</v>
      </c>
      <c r="J438">
        <v>6.49</v>
      </c>
      <c r="K438">
        <v>4.93</v>
      </c>
      <c r="L438">
        <v>4.04</v>
      </c>
      <c r="M438">
        <v>3.97</v>
      </c>
      <c r="N438">
        <f>VLOOKUP(C438,'Original PWC Results'!C:E,3,FALSE)</f>
        <v>30.9</v>
      </c>
      <c r="O438">
        <f t="shared" si="31"/>
        <v>0.36893203883495146</v>
      </c>
      <c r="R438">
        <f t="shared" si="32"/>
        <v>8</v>
      </c>
      <c r="S438">
        <f t="shared" si="33"/>
        <v>15</v>
      </c>
    </row>
    <row r="439" spans="1:19" x14ac:dyDescent="0.3">
      <c r="A439">
        <f t="shared" si="34"/>
        <v>438</v>
      </c>
      <c r="B439" t="s">
        <v>3371</v>
      </c>
      <c r="C439" t="str">
        <f t="shared" si="30"/>
        <v>flax_g_7_OtherGrainESA10a</v>
      </c>
      <c r="D439">
        <v>14.7</v>
      </c>
      <c r="E439">
        <v>14.5</v>
      </c>
      <c r="F439">
        <v>1.47</v>
      </c>
      <c r="G439">
        <v>1.02</v>
      </c>
      <c r="H439">
        <v>13.6</v>
      </c>
      <c r="I439">
        <v>11.9</v>
      </c>
      <c r="J439">
        <v>7.47</v>
      </c>
      <c r="K439">
        <v>5.35</v>
      </c>
      <c r="L439">
        <v>4.7</v>
      </c>
      <c r="M439">
        <v>4.6100000000000003</v>
      </c>
      <c r="N439">
        <f>VLOOKUP(C439,'Original PWC Results'!C:E,3,FALSE)</f>
        <v>45.9</v>
      </c>
      <c r="O439">
        <f t="shared" si="31"/>
        <v>0.31590413943355122</v>
      </c>
      <c r="R439">
        <f t="shared" si="32"/>
        <v>8</v>
      </c>
      <c r="S439">
        <f t="shared" si="33"/>
        <v>15</v>
      </c>
    </row>
    <row r="440" spans="1:19" x14ac:dyDescent="0.3">
      <c r="A440">
        <f t="shared" si="34"/>
        <v>439</v>
      </c>
      <c r="B440" t="s">
        <v>3372</v>
      </c>
      <c r="C440" t="str">
        <f t="shared" si="30"/>
        <v>flax_g_7_OtherGrainESA10b</v>
      </c>
      <c r="D440">
        <v>18.5</v>
      </c>
      <c r="E440">
        <v>18.3</v>
      </c>
      <c r="F440">
        <v>2.36</v>
      </c>
      <c r="G440">
        <v>1.49</v>
      </c>
      <c r="H440">
        <v>17.7</v>
      </c>
      <c r="I440">
        <v>14.9</v>
      </c>
      <c r="J440">
        <v>10.199999999999999</v>
      </c>
      <c r="K440">
        <v>8.08</v>
      </c>
      <c r="L440">
        <v>6.64</v>
      </c>
      <c r="M440">
        <v>6.58</v>
      </c>
      <c r="N440">
        <f>VLOOKUP(C440,'Original PWC Results'!C:E,3,FALSE)</f>
        <v>40.5</v>
      </c>
      <c r="O440">
        <f t="shared" si="31"/>
        <v>0.45185185185185189</v>
      </c>
      <c r="R440">
        <f t="shared" si="32"/>
        <v>8</v>
      </c>
      <c r="S440">
        <f t="shared" si="33"/>
        <v>15</v>
      </c>
    </row>
    <row r="441" spans="1:19" x14ac:dyDescent="0.3">
      <c r="A441">
        <f t="shared" si="34"/>
        <v>440</v>
      </c>
      <c r="B441" t="s">
        <v>3373</v>
      </c>
      <c r="C441" t="str">
        <f t="shared" si="30"/>
        <v>flax_g_4_OtherGrainESA16a</v>
      </c>
      <c r="D441">
        <v>13</v>
      </c>
      <c r="E441">
        <v>12.8</v>
      </c>
      <c r="F441">
        <v>1.84</v>
      </c>
      <c r="G441">
        <v>1.22</v>
      </c>
      <c r="H441">
        <v>12.5</v>
      </c>
      <c r="I441">
        <v>10.8</v>
      </c>
      <c r="J441">
        <v>8.34</v>
      </c>
      <c r="K441">
        <v>6.68</v>
      </c>
      <c r="L441">
        <v>5.05</v>
      </c>
      <c r="M441">
        <v>5</v>
      </c>
      <c r="N441">
        <f>VLOOKUP(C441,'Original PWC Results'!C:E,3,FALSE)</f>
        <v>30.4</v>
      </c>
      <c r="O441">
        <f t="shared" si="31"/>
        <v>0.4210526315789474</v>
      </c>
      <c r="R441">
        <f t="shared" si="32"/>
        <v>8</v>
      </c>
      <c r="S441">
        <f t="shared" si="33"/>
        <v>15</v>
      </c>
    </row>
    <row r="442" spans="1:19" x14ac:dyDescent="0.3">
      <c r="A442">
        <f t="shared" si="34"/>
        <v>441</v>
      </c>
      <c r="B442" t="s">
        <v>3374</v>
      </c>
      <c r="C442" t="str">
        <f t="shared" si="30"/>
        <v>flax_g_7_OtherGrainESA11a</v>
      </c>
      <c r="D442">
        <v>18.5</v>
      </c>
      <c r="E442">
        <v>18.2</v>
      </c>
      <c r="F442">
        <v>1.69</v>
      </c>
      <c r="G442">
        <v>1.1599999999999999</v>
      </c>
      <c r="H442">
        <v>17.399999999999999</v>
      </c>
      <c r="I442">
        <v>13.2</v>
      </c>
      <c r="J442">
        <v>8.34</v>
      </c>
      <c r="K442">
        <v>6.3</v>
      </c>
      <c r="L442">
        <v>5.13</v>
      </c>
      <c r="M442">
        <v>5.0599999999999996</v>
      </c>
      <c r="N442">
        <f>VLOOKUP(C442,'Original PWC Results'!C:E,3,FALSE)</f>
        <v>42.6</v>
      </c>
      <c r="O442">
        <f t="shared" si="31"/>
        <v>0.42723004694835676</v>
      </c>
      <c r="R442">
        <f t="shared" si="32"/>
        <v>8</v>
      </c>
      <c r="S442">
        <f t="shared" si="33"/>
        <v>15</v>
      </c>
    </row>
    <row r="443" spans="1:19" x14ac:dyDescent="0.3">
      <c r="A443">
        <f t="shared" si="34"/>
        <v>442</v>
      </c>
      <c r="B443" t="s">
        <v>3375</v>
      </c>
      <c r="C443" t="str">
        <f t="shared" si="30"/>
        <v>flax_g_4_OtherGrainESA16b</v>
      </c>
      <c r="D443">
        <v>10.8</v>
      </c>
      <c r="E443">
        <v>10.3</v>
      </c>
      <c r="F443">
        <v>1.92</v>
      </c>
      <c r="G443">
        <v>1.25</v>
      </c>
      <c r="H443">
        <v>9.69</v>
      </c>
      <c r="I443">
        <v>7.5</v>
      </c>
      <c r="J443">
        <v>5.13</v>
      </c>
      <c r="K443">
        <v>4.8899999999999997</v>
      </c>
      <c r="L443">
        <v>3.97</v>
      </c>
      <c r="M443">
        <v>3.92</v>
      </c>
      <c r="N443">
        <f>VLOOKUP(C443,'Original PWC Results'!C:E,3,FALSE)</f>
        <v>14.3</v>
      </c>
      <c r="O443">
        <f t="shared" si="31"/>
        <v>0.72027972027972031</v>
      </c>
      <c r="R443">
        <f t="shared" si="32"/>
        <v>8</v>
      </c>
      <c r="S443">
        <f t="shared" si="33"/>
        <v>15</v>
      </c>
    </row>
    <row r="444" spans="1:19" x14ac:dyDescent="0.3">
      <c r="A444">
        <f t="shared" si="34"/>
        <v>443</v>
      </c>
      <c r="B444" t="s">
        <v>3376</v>
      </c>
      <c r="C444" t="str">
        <f t="shared" si="30"/>
        <v>flax_g_7_OtherGrainESA11b</v>
      </c>
      <c r="D444">
        <v>19.600000000000001</v>
      </c>
      <c r="E444">
        <v>19.3</v>
      </c>
      <c r="F444">
        <v>1.66</v>
      </c>
      <c r="G444">
        <v>1.0900000000000001</v>
      </c>
      <c r="H444">
        <v>18.3</v>
      </c>
      <c r="I444">
        <v>13.5</v>
      </c>
      <c r="J444">
        <v>8.07</v>
      </c>
      <c r="K444">
        <v>6.03</v>
      </c>
      <c r="L444">
        <v>4.8899999999999997</v>
      </c>
      <c r="M444">
        <v>4.8099999999999996</v>
      </c>
      <c r="N444">
        <f>VLOOKUP(C444,'Original PWC Results'!C:E,3,FALSE)</f>
        <v>43.8</v>
      </c>
      <c r="O444">
        <f t="shared" si="31"/>
        <v>0.44063926940639275</v>
      </c>
      <c r="R444">
        <f t="shared" si="32"/>
        <v>8</v>
      </c>
      <c r="S444">
        <f t="shared" si="33"/>
        <v>15</v>
      </c>
    </row>
    <row r="445" spans="1:19" x14ac:dyDescent="0.3">
      <c r="A445">
        <f t="shared" si="34"/>
        <v>444</v>
      </c>
      <c r="B445" t="s">
        <v>3377</v>
      </c>
      <c r="C445" t="str">
        <f t="shared" si="30"/>
        <v>flax_g_4_OtherGrainESA17a</v>
      </c>
      <c r="D445">
        <v>15.5</v>
      </c>
      <c r="E445">
        <v>15.3</v>
      </c>
      <c r="F445">
        <v>2.63</v>
      </c>
      <c r="G445">
        <v>1.74</v>
      </c>
      <c r="H445">
        <v>14.9</v>
      </c>
      <c r="I445">
        <v>13.1</v>
      </c>
      <c r="J445">
        <v>10.4</v>
      </c>
      <c r="K445">
        <v>8.5</v>
      </c>
      <c r="L445">
        <v>6.45</v>
      </c>
      <c r="M445">
        <v>6.41</v>
      </c>
      <c r="N445">
        <f>VLOOKUP(C445,'Original PWC Results'!C:E,3,FALSE)</f>
        <v>29.3</v>
      </c>
      <c r="O445">
        <f t="shared" si="31"/>
        <v>0.52218430034129693</v>
      </c>
      <c r="R445">
        <f t="shared" si="32"/>
        <v>8</v>
      </c>
      <c r="S445">
        <f t="shared" si="33"/>
        <v>15</v>
      </c>
    </row>
    <row r="446" spans="1:19" x14ac:dyDescent="0.3">
      <c r="A446">
        <f t="shared" si="34"/>
        <v>445</v>
      </c>
      <c r="B446" t="s">
        <v>3378</v>
      </c>
      <c r="C446" t="str">
        <f t="shared" si="30"/>
        <v>flax_g_4_OtherGrainESA17b</v>
      </c>
      <c r="D446">
        <v>7.49</v>
      </c>
      <c r="E446">
        <v>7.43</v>
      </c>
      <c r="F446">
        <v>1.18</v>
      </c>
      <c r="G446">
        <v>1.06</v>
      </c>
      <c r="H446">
        <v>7.25</v>
      </c>
      <c r="I446">
        <v>6.31</v>
      </c>
      <c r="J446">
        <v>4.7</v>
      </c>
      <c r="K446">
        <v>3.78</v>
      </c>
      <c r="L446">
        <v>2.9</v>
      </c>
      <c r="M446">
        <v>2.88</v>
      </c>
      <c r="N446">
        <f>VLOOKUP(C446,'Original PWC Results'!C:E,3,FALSE)</f>
        <v>11.2</v>
      </c>
      <c r="O446">
        <f t="shared" si="31"/>
        <v>0.66339285714285712</v>
      </c>
      <c r="R446">
        <f t="shared" si="32"/>
        <v>8</v>
      </c>
      <c r="S446">
        <f t="shared" si="33"/>
        <v>15</v>
      </c>
    </row>
    <row r="447" spans="1:19" x14ac:dyDescent="0.3">
      <c r="A447">
        <f t="shared" si="34"/>
        <v>446</v>
      </c>
      <c r="B447" t="s">
        <v>3379</v>
      </c>
      <c r="C447" t="str">
        <f t="shared" si="30"/>
        <v>flax_g_4_OtherGrainESA18a</v>
      </c>
      <c r="D447">
        <v>17.8</v>
      </c>
      <c r="E447">
        <v>17.399999999999999</v>
      </c>
      <c r="F447">
        <v>2.29</v>
      </c>
      <c r="G447">
        <v>1.47</v>
      </c>
      <c r="H447">
        <v>16.7</v>
      </c>
      <c r="I447">
        <v>14.2</v>
      </c>
      <c r="J447">
        <v>10.3</v>
      </c>
      <c r="K447">
        <v>8.08</v>
      </c>
      <c r="L447">
        <v>6.14</v>
      </c>
      <c r="M447">
        <v>6.08</v>
      </c>
      <c r="N447">
        <f>VLOOKUP(C447,'Original PWC Results'!C:E,3,FALSE)</f>
        <v>54.2</v>
      </c>
      <c r="O447">
        <f t="shared" si="31"/>
        <v>0.3210332103321033</v>
      </c>
      <c r="R447">
        <f t="shared" si="32"/>
        <v>8</v>
      </c>
      <c r="S447">
        <f t="shared" si="33"/>
        <v>15</v>
      </c>
    </row>
    <row r="448" spans="1:19" x14ac:dyDescent="0.3">
      <c r="A448">
        <f t="shared" si="34"/>
        <v>447</v>
      </c>
      <c r="B448" t="s">
        <v>3380</v>
      </c>
      <c r="C448" t="str">
        <f t="shared" si="30"/>
        <v>flax_g_4_OtherGrainESA18b</v>
      </c>
      <c r="D448">
        <v>46.9</v>
      </c>
      <c r="E448">
        <v>43.1</v>
      </c>
      <c r="F448">
        <v>4.4000000000000004</v>
      </c>
      <c r="G448">
        <v>1.49</v>
      </c>
      <c r="H448">
        <v>39.1</v>
      </c>
      <c r="I448">
        <v>32</v>
      </c>
      <c r="J448">
        <v>20.6</v>
      </c>
      <c r="K448">
        <v>15.6</v>
      </c>
      <c r="L448">
        <v>12.5</v>
      </c>
      <c r="M448">
        <v>12.4</v>
      </c>
      <c r="N448">
        <f>VLOOKUP(C448,'Original PWC Results'!C:E,3,FALSE)</f>
        <v>95.5</v>
      </c>
      <c r="O448">
        <f t="shared" si="31"/>
        <v>0.45130890052356021</v>
      </c>
      <c r="R448">
        <f t="shared" si="32"/>
        <v>8</v>
      </c>
      <c r="S448">
        <f t="shared" si="33"/>
        <v>15</v>
      </c>
    </row>
    <row r="449" spans="1:19" x14ac:dyDescent="0.3">
      <c r="A449">
        <f t="shared" si="34"/>
        <v>448</v>
      </c>
      <c r="B449" t="s">
        <v>3381</v>
      </c>
      <c r="C449" t="str">
        <f t="shared" si="30"/>
        <v>flax_g_4_OtherGrainESA19a</v>
      </c>
      <c r="D449">
        <v>27.7</v>
      </c>
      <c r="E449">
        <v>25.3</v>
      </c>
      <c r="F449">
        <v>5.39</v>
      </c>
      <c r="G449">
        <v>2.7</v>
      </c>
      <c r="H449">
        <v>23.7</v>
      </c>
      <c r="I449">
        <v>19.899999999999999</v>
      </c>
      <c r="J449">
        <v>16.5</v>
      </c>
      <c r="K449">
        <v>14.2</v>
      </c>
      <c r="L449">
        <v>10.8</v>
      </c>
      <c r="M449">
        <v>10.8</v>
      </c>
      <c r="N449">
        <f>VLOOKUP(C449,'Original PWC Results'!C:E,3,FALSE)</f>
        <v>56.1</v>
      </c>
      <c r="O449">
        <f t="shared" si="31"/>
        <v>0.45098039215686275</v>
      </c>
      <c r="R449">
        <f t="shared" si="32"/>
        <v>8</v>
      </c>
      <c r="S449">
        <f t="shared" si="33"/>
        <v>15</v>
      </c>
    </row>
    <row r="450" spans="1:19" x14ac:dyDescent="0.3">
      <c r="A450">
        <f t="shared" si="34"/>
        <v>449</v>
      </c>
      <c r="B450" t="s">
        <v>3382</v>
      </c>
      <c r="C450" t="str">
        <f t="shared" ref="C450:C513" si="35">LEFT(B450,R450-1)&amp;RIGHT(B450,LEN(B450)-S450)</f>
        <v>forest_trees_g_7_OtherTreeESA1</v>
      </c>
      <c r="D450">
        <v>9.5299999999999994</v>
      </c>
      <c r="E450">
        <v>9.4</v>
      </c>
      <c r="F450">
        <v>1.18</v>
      </c>
      <c r="G450">
        <v>0.84899999999999998</v>
      </c>
      <c r="H450">
        <v>9.0500000000000007</v>
      </c>
      <c r="I450">
        <v>7.37</v>
      </c>
      <c r="J450">
        <v>5.23</v>
      </c>
      <c r="K450">
        <v>4.12</v>
      </c>
      <c r="L450">
        <v>3.44</v>
      </c>
      <c r="M450">
        <v>3.4</v>
      </c>
      <c r="N450">
        <f>VLOOKUP(C450,'Original PWC Results'!C:E,3,FALSE)</f>
        <v>30.2</v>
      </c>
      <c r="O450">
        <f t="shared" si="31"/>
        <v>0.3112582781456954</v>
      </c>
      <c r="R450">
        <f t="shared" si="32"/>
        <v>16</v>
      </c>
      <c r="S450">
        <f t="shared" si="33"/>
        <v>23</v>
      </c>
    </row>
    <row r="451" spans="1:19" x14ac:dyDescent="0.3">
      <c r="A451">
        <f t="shared" si="34"/>
        <v>450</v>
      </c>
      <c r="B451" t="s">
        <v>3383</v>
      </c>
      <c r="C451" t="str">
        <f t="shared" si="35"/>
        <v>forest_trees_g_7_OtherTreeESA2</v>
      </c>
      <c r="D451">
        <v>6.5</v>
      </c>
      <c r="E451">
        <v>6.42</v>
      </c>
      <c r="F451">
        <v>0.91600000000000004</v>
      </c>
      <c r="G451">
        <v>0.56899999999999995</v>
      </c>
      <c r="H451">
        <v>6.18</v>
      </c>
      <c r="I451">
        <v>5.12</v>
      </c>
      <c r="J451">
        <v>3.71</v>
      </c>
      <c r="K451">
        <v>3.01</v>
      </c>
      <c r="L451">
        <v>2.17</v>
      </c>
      <c r="M451">
        <v>2.15</v>
      </c>
      <c r="N451">
        <f>VLOOKUP(C451,'Original PWC Results'!C:E,3,FALSE)</f>
        <v>17</v>
      </c>
      <c r="O451">
        <f t="shared" ref="O451:O514" si="36">E451/N451</f>
        <v>0.37764705882352939</v>
      </c>
      <c r="R451">
        <f t="shared" ref="R451:R514" si="37">SEARCH("run",B451)</f>
        <v>16</v>
      </c>
      <c r="S451">
        <f t="shared" ref="S451:S514" si="38">SEARCH("_",B451,SEARCH("_",B451,R451+1)+1)</f>
        <v>23</v>
      </c>
    </row>
    <row r="452" spans="1:19" x14ac:dyDescent="0.3">
      <c r="A452">
        <f t="shared" ref="A452:A515" si="39">A451+1</f>
        <v>451</v>
      </c>
      <c r="B452" t="s">
        <v>3384</v>
      </c>
      <c r="C452" t="str">
        <f t="shared" si="35"/>
        <v>forest_trees_g_7_OtherTreeESA3</v>
      </c>
      <c r="D452">
        <v>15</v>
      </c>
      <c r="E452">
        <v>14.8</v>
      </c>
      <c r="F452">
        <v>1.79</v>
      </c>
      <c r="G452">
        <v>1.1599999999999999</v>
      </c>
      <c r="H452">
        <v>14.5</v>
      </c>
      <c r="I452">
        <v>11.9</v>
      </c>
      <c r="J452">
        <v>8.25</v>
      </c>
      <c r="K452">
        <v>6.51</v>
      </c>
      <c r="L452">
        <v>4.97</v>
      </c>
      <c r="M452">
        <v>4.92</v>
      </c>
      <c r="N452">
        <f>VLOOKUP(C452,'Original PWC Results'!C:E,3,FALSE)</f>
        <v>40.200000000000003</v>
      </c>
      <c r="O452">
        <f t="shared" si="36"/>
        <v>0.36815920398009949</v>
      </c>
      <c r="R452">
        <f t="shared" si="37"/>
        <v>16</v>
      </c>
      <c r="S452">
        <f t="shared" si="38"/>
        <v>23</v>
      </c>
    </row>
    <row r="453" spans="1:19" x14ac:dyDescent="0.3">
      <c r="A453">
        <f t="shared" si="39"/>
        <v>452</v>
      </c>
      <c r="B453" t="s">
        <v>3385</v>
      </c>
      <c r="C453" t="str">
        <f t="shared" si="35"/>
        <v>forest_trees_g_7_OtherTreeESA4</v>
      </c>
      <c r="D453">
        <v>10.6</v>
      </c>
      <c r="E453">
        <v>10.4</v>
      </c>
      <c r="F453">
        <v>1.28</v>
      </c>
      <c r="G453">
        <v>0.81599999999999995</v>
      </c>
      <c r="H453">
        <v>9.81</v>
      </c>
      <c r="I453">
        <v>7.2</v>
      </c>
      <c r="J453">
        <v>4.8499999999999996</v>
      </c>
      <c r="K453">
        <v>3.73</v>
      </c>
      <c r="L453">
        <v>3.14</v>
      </c>
      <c r="M453">
        <v>3.1</v>
      </c>
      <c r="N453">
        <f>VLOOKUP(C453,'Original PWC Results'!C:E,3,FALSE)</f>
        <v>29.7</v>
      </c>
      <c r="O453">
        <f t="shared" si="36"/>
        <v>0.35016835016835018</v>
      </c>
      <c r="R453">
        <f t="shared" si="37"/>
        <v>16</v>
      </c>
      <c r="S453">
        <f t="shared" si="38"/>
        <v>23</v>
      </c>
    </row>
    <row r="454" spans="1:19" x14ac:dyDescent="0.3">
      <c r="A454">
        <f t="shared" si="39"/>
        <v>453</v>
      </c>
      <c r="B454" t="s">
        <v>3386</v>
      </c>
      <c r="C454" t="str">
        <f t="shared" si="35"/>
        <v>forest_trees_g_7_OtherTreeESA5</v>
      </c>
      <c r="D454">
        <v>6.59</v>
      </c>
      <c r="E454">
        <v>6.51</v>
      </c>
      <c r="F454">
        <v>0.73099999999999998</v>
      </c>
      <c r="G454">
        <v>0.68</v>
      </c>
      <c r="H454">
        <v>6.29</v>
      </c>
      <c r="I454">
        <v>5.23</v>
      </c>
      <c r="J454">
        <v>3.56</v>
      </c>
      <c r="K454">
        <v>2.65</v>
      </c>
      <c r="L454">
        <v>2.08</v>
      </c>
      <c r="M454">
        <v>2.0499999999999998</v>
      </c>
      <c r="N454">
        <f>VLOOKUP(C454,'Original PWC Results'!C:E,3,FALSE)</f>
        <v>17.2</v>
      </c>
      <c r="O454">
        <f t="shared" si="36"/>
        <v>0.37848837209302327</v>
      </c>
      <c r="R454">
        <f t="shared" si="37"/>
        <v>16</v>
      </c>
      <c r="S454">
        <f t="shared" si="38"/>
        <v>23</v>
      </c>
    </row>
    <row r="455" spans="1:19" x14ac:dyDescent="0.3">
      <c r="A455">
        <f t="shared" si="39"/>
        <v>454</v>
      </c>
      <c r="B455" t="s">
        <v>3387</v>
      </c>
      <c r="C455" t="str">
        <f t="shared" si="35"/>
        <v>forest_trees_g_7_OtherTreeESA6</v>
      </c>
      <c r="D455">
        <v>6.5</v>
      </c>
      <c r="E455">
        <v>6.42</v>
      </c>
      <c r="F455">
        <v>0.65700000000000003</v>
      </c>
      <c r="G455">
        <v>0.60199999999999998</v>
      </c>
      <c r="H455">
        <v>6.17</v>
      </c>
      <c r="I455">
        <v>4.9000000000000004</v>
      </c>
      <c r="J455">
        <v>3.28</v>
      </c>
      <c r="K455">
        <v>2.42</v>
      </c>
      <c r="L455">
        <v>1.89</v>
      </c>
      <c r="M455">
        <v>1.87</v>
      </c>
      <c r="N455">
        <f>VLOOKUP(C455,'Original PWC Results'!C:E,3,FALSE)</f>
        <v>14.6</v>
      </c>
      <c r="O455">
        <f t="shared" si="36"/>
        <v>0.4397260273972603</v>
      </c>
      <c r="R455">
        <f t="shared" si="37"/>
        <v>16</v>
      </c>
      <c r="S455">
        <f t="shared" si="38"/>
        <v>23</v>
      </c>
    </row>
    <row r="456" spans="1:19" x14ac:dyDescent="0.3">
      <c r="A456">
        <f t="shared" si="39"/>
        <v>455</v>
      </c>
      <c r="B456" t="s">
        <v>3388</v>
      </c>
      <c r="C456" t="str">
        <f t="shared" si="35"/>
        <v>forest_trees_g_7_OtherTreeESA7</v>
      </c>
      <c r="D456">
        <v>17.2</v>
      </c>
      <c r="E456">
        <v>17</v>
      </c>
      <c r="F456">
        <v>1.41</v>
      </c>
      <c r="G456">
        <v>0.75700000000000001</v>
      </c>
      <c r="H456">
        <v>16.100000000000001</v>
      </c>
      <c r="I456">
        <v>12.2</v>
      </c>
      <c r="J456">
        <v>7.01</v>
      </c>
      <c r="K456">
        <v>5.05</v>
      </c>
      <c r="L456">
        <v>4.3</v>
      </c>
      <c r="M456">
        <v>4.22</v>
      </c>
      <c r="N456">
        <f>VLOOKUP(C456,'Original PWC Results'!C:E,3,FALSE)</f>
        <v>40</v>
      </c>
      <c r="O456">
        <f t="shared" si="36"/>
        <v>0.42499999999999999</v>
      </c>
      <c r="R456">
        <f t="shared" si="37"/>
        <v>16</v>
      </c>
      <c r="S456">
        <f t="shared" si="38"/>
        <v>23</v>
      </c>
    </row>
    <row r="457" spans="1:19" x14ac:dyDescent="0.3">
      <c r="A457">
        <f t="shared" si="39"/>
        <v>456</v>
      </c>
      <c r="B457" t="s">
        <v>3389</v>
      </c>
      <c r="C457" t="str">
        <f t="shared" si="35"/>
        <v>forest_trees_g_7_OtherTreeESA8</v>
      </c>
      <c r="D457">
        <v>19.399999999999999</v>
      </c>
      <c r="E457">
        <v>19</v>
      </c>
      <c r="F457">
        <v>1.06</v>
      </c>
      <c r="G457">
        <v>0.58399999999999996</v>
      </c>
      <c r="H457">
        <v>17.7</v>
      </c>
      <c r="I457">
        <v>11</v>
      </c>
      <c r="J457">
        <v>5.71</v>
      </c>
      <c r="K457">
        <v>4.04</v>
      </c>
      <c r="L457">
        <v>3.62</v>
      </c>
      <c r="M457">
        <v>3.54</v>
      </c>
      <c r="N457">
        <f>VLOOKUP(C457,'Original PWC Results'!C:E,3,FALSE)</f>
        <v>46.8</v>
      </c>
      <c r="O457">
        <f t="shared" si="36"/>
        <v>0.40598290598290598</v>
      </c>
      <c r="R457">
        <f t="shared" si="37"/>
        <v>16</v>
      </c>
      <c r="S457">
        <f t="shared" si="38"/>
        <v>23</v>
      </c>
    </row>
    <row r="458" spans="1:19" x14ac:dyDescent="0.3">
      <c r="A458">
        <f t="shared" si="39"/>
        <v>457</v>
      </c>
      <c r="B458" t="s">
        <v>3390</v>
      </c>
      <c r="C458" t="str">
        <f t="shared" si="35"/>
        <v>forest_trees_g_7_OtherTreeESA9</v>
      </c>
      <c r="D458">
        <v>6.59</v>
      </c>
      <c r="E458">
        <v>6.51</v>
      </c>
      <c r="F458">
        <v>0.78300000000000003</v>
      </c>
      <c r="G458">
        <v>0.71299999999999997</v>
      </c>
      <c r="H458">
        <v>6.27</v>
      </c>
      <c r="I458">
        <v>5.04</v>
      </c>
      <c r="J458">
        <v>3.35</v>
      </c>
      <c r="K458">
        <v>2.5</v>
      </c>
      <c r="L458">
        <v>2</v>
      </c>
      <c r="M458">
        <v>1.97</v>
      </c>
      <c r="N458">
        <f>VLOOKUP(C458,'Original PWC Results'!C:E,3,FALSE)</f>
        <v>17.899999999999999</v>
      </c>
      <c r="O458">
        <f t="shared" si="36"/>
        <v>0.36368715083798886</v>
      </c>
      <c r="R458">
        <f t="shared" si="37"/>
        <v>16</v>
      </c>
      <c r="S458">
        <f t="shared" si="38"/>
        <v>23</v>
      </c>
    </row>
    <row r="459" spans="1:19" x14ac:dyDescent="0.3">
      <c r="A459">
        <f t="shared" si="39"/>
        <v>458</v>
      </c>
      <c r="B459" t="s">
        <v>3391</v>
      </c>
      <c r="C459" t="str">
        <f t="shared" si="35"/>
        <v>forest_trees_g_7_OtherTreeESA10a</v>
      </c>
      <c r="D459">
        <v>11.3</v>
      </c>
      <c r="E459">
        <v>11.1</v>
      </c>
      <c r="F459">
        <v>1.05</v>
      </c>
      <c r="G459">
        <v>0.71599999999999997</v>
      </c>
      <c r="H459">
        <v>10.6</v>
      </c>
      <c r="I459">
        <v>8.57</v>
      </c>
      <c r="J459">
        <v>5.24</v>
      </c>
      <c r="K459">
        <v>3.81</v>
      </c>
      <c r="L459">
        <v>3.16</v>
      </c>
      <c r="M459">
        <v>3.11</v>
      </c>
      <c r="N459">
        <f>VLOOKUP(C459,'Original PWC Results'!C:E,3,FALSE)</f>
        <v>33.4</v>
      </c>
      <c r="O459">
        <f t="shared" si="36"/>
        <v>0.33233532934131738</v>
      </c>
      <c r="R459">
        <f t="shared" si="37"/>
        <v>16</v>
      </c>
      <c r="S459">
        <f t="shared" si="38"/>
        <v>23</v>
      </c>
    </row>
    <row r="460" spans="1:19" x14ac:dyDescent="0.3">
      <c r="A460">
        <f t="shared" si="39"/>
        <v>459</v>
      </c>
      <c r="B460" t="s">
        <v>3392</v>
      </c>
      <c r="C460" t="str">
        <f t="shared" si="35"/>
        <v>forest_trees_g_7_OtherTreeESA10b</v>
      </c>
      <c r="D460">
        <v>7.74</v>
      </c>
      <c r="E460">
        <v>7.66</v>
      </c>
      <c r="F460">
        <v>1.1599999999999999</v>
      </c>
      <c r="G460">
        <v>0.94299999999999995</v>
      </c>
      <c r="H460">
        <v>7.5</v>
      </c>
      <c r="I460">
        <v>6.61</v>
      </c>
      <c r="J460">
        <v>5.04</v>
      </c>
      <c r="K460">
        <v>4.01</v>
      </c>
      <c r="L460">
        <v>3.05</v>
      </c>
      <c r="M460">
        <v>3.02</v>
      </c>
      <c r="N460">
        <f>VLOOKUP(C460,'Original PWC Results'!C:E,3,FALSE)</f>
        <v>17.8</v>
      </c>
      <c r="O460">
        <f t="shared" si="36"/>
        <v>0.43033707865168536</v>
      </c>
      <c r="R460">
        <f t="shared" si="37"/>
        <v>16</v>
      </c>
      <c r="S460">
        <f t="shared" si="38"/>
        <v>23</v>
      </c>
    </row>
    <row r="461" spans="1:19" x14ac:dyDescent="0.3">
      <c r="A461">
        <f t="shared" si="39"/>
        <v>460</v>
      </c>
      <c r="B461" t="s">
        <v>3393</v>
      </c>
      <c r="C461" t="str">
        <f t="shared" si="35"/>
        <v>forest_trees_g_7_OtherTreeESA11a</v>
      </c>
      <c r="D461">
        <v>14.7</v>
      </c>
      <c r="E461">
        <v>14.4</v>
      </c>
      <c r="F461">
        <v>1.35</v>
      </c>
      <c r="G461">
        <v>0.73399999999999999</v>
      </c>
      <c r="H461">
        <v>13.8</v>
      </c>
      <c r="I461">
        <v>11.7</v>
      </c>
      <c r="J461">
        <v>7.3</v>
      </c>
      <c r="K461">
        <v>5.21</v>
      </c>
      <c r="L461">
        <v>4.28</v>
      </c>
      <c r="M461">
        <v>4.21</v>
      </c>
      <c r="N461">
        <f>VLOOKUP(C461,'Original PWC Results'!C:E,3,FALSE)</f>
        <v>38.700000000000003</v>
      </c>
      <c r="O461">
        <f t="shared" si="36"/>
        <v>0.37209302325581395</v>
      </c>
      <c r="R461">
        <f t="shared" si="37"/>
        <v>16</v>
      </c>
      <c r="S461">
        <f t="shared" si="38"/>
        <v>23</v>
      </c>
    </row>
    <row r="462" spans="1:19" x14ac:dyDescent="0.3">
      <c r="A462">
        <f t="shared" si="39"/>
        <v>461</v>
      </c>
      <c r="B462" t="s">
        <v>3394</v>
      </c>
      <c r="C462" t="str">
        <f t="shared" si="35"/>
        <v>forest_trees_g_7_OtherTreeESA11b</v>
      </c>
      <c r="D462">
        <v>13.2</v>
      </c>
      <c r="E462">
        <v>13</v>
      </c>
      <c r="F462">
        <v>1.07</v>
      </c>
      <c r="G462">
        <v>0.61799999999999999</v>
      </c>
      <c r="H462">
        <v>12.2</v>
      </c>
      <c r="I462">
        <v>9.26</v>
      </c>
      <c r="J462">
        <v>5.5</v>
      </c>
      <c r="K462">
        <v>3.96</v>
      </c>
      <c r="L462">
        <v>3.31</v>
      </c>
      <c r="M462">
        <v>3.25</v>
      </c>
      <c r="N462">
        <f>VLOOKUP(C462,'Original PWC Results'!C:E,3,FALSE)</f>
        <v>38.6</v>
      </c>
      <c r="O462">
        <f t="shared" si="36"/>
        <v>0.33678756476683935</v>
      </c>
      <c r="R462">
        <f t="shared" si="37"/>
        <v>16</v>
      </c>
      <c r="S462">
        <f t="shared" si="38"/>
        <v>23</v>
      </c>
    </row>
    <row r="463" spans="1:19" x14ac:dyDescent="0.3">
      <c r="A463">
        <f t="shared" si="39"/>
        <v>462</v>
      </c>
      <c r="B463" t="s">
        <v>3395</v>
      </c>
      <c r="C463" t="str">
        <f t="shared" si="35"/>
        <v>forest_trees_g_7_OtherTreeESA12a</v>
      </c>
      <c r="D463">
        <v>8.84</v>
      </c>
      <c r="E463">
        <v>8.69</v>
      </c>
      <c r="F463">
        <v>0.73299999999999998</v>
      </c>
      <c r="G463">
        <v>0.54900000000000004</v>
      </c>
      <c r="H463">
        <v>8.26</v>
      </c>
      <c r="I463">
        <v>6.61</v>
      </c>
      <c r="J463">
        <v>3.95</v>
      </c>
      <c r="K463">
        <v>2.83</v>
      </c>
      <c r="L463">
        <v>2.34</v>
      </c>
      <c r="M463">
        <v>2.2999999999999998</v>
      </c>
      <c r="N463">
        <f>VLOOKUP(C463,'Original PWC Results'!C:E,3,FALSE)</f>
        <v>35.700000000000003</v>
      </c>
      <c r="O463">
        <f t="shared" si="36"/>
        <v>0.24341736694677868</v>
      </c>
      <c r="R463">
        <f t="shared" si="37"/>
        <v>16</v>
      </c>
      <c r="S463">
        <f t="shared" si="38"/>
        <v>23</v>
      </c>
    </row>
    <row r="464" spans="1:19" x14ac:dyDescent="0.3">
      <c r="A464">
        <f t="shared" si="39"/>
        <v>463</v>
      </c>
      <c r="B464" t="s">
        <v>3396</v>
      </c>
      <c r="C464" t="str">
        <f t="shared" si="35"/>
        <v>forest_trees_g_7_OtherTreeESA12b</v>
      </c>
      <c r="D464">
        <v>7.35</v>
      </c>
      <c r="E464">
        <v>7.22</v>
      </c>
      <c r="F464">
        <v>0.61399999999999999</v>
      </c>
      <c r="G464">
        <v>0.52300000000000002</v>
      </c>
      <c r="H464">
        <v>6.87</v>
      </c>
      <c r="I464">
        <v>5.28</v>
      </c>
      <c r="J464">
        <v>3.32</v>
      </c>
      <c r="K464">
        <v>2.38</v>
      </c>
      <c r="L464">
        <v>1.94</v>
      </c>
      <c r="M464">
        <v>1.91</v>
      </c>
      <c r="N464">
        <f>VLOOKUP(C464,'Original PWC Results'!C:E,3,FALSE)</f>
        <v>19.5</v>
      </c>
      <c r="O464">
        <f t="shared" si="36"/>
        <v>0.37025641025641026</v>
      </c>
      <c r="R464">
        <f t="shared" si="37"/>
        <v>16</v>
      </c>
      <c r="S464">
        <f t="shared" si="38"/>
        <v>23</v>
      </c>
    </row>
    <row r="465" spans="1:19" x14ac:dyDescent="0.3">
      <c r="A465">
        <f t="shared" si="39"/>
        <v>464</v>
      </c>
      <c r="B465" t="s">
        <v>3397</v>
      </c>
      <c r="C465" t="str">
        <f t="shared" si="35"/>
        <v>forest_trees_g_7_OtherTreeESA13</v>
      </c>
      <c r="D465">
        <v>6.02</v>
      </c>
      <c r="E465">
        <v>5.87</v>
      </c>
      <c r="F465">
        <v>0.56000000000000005</v>
      </c>
      <c r="G465">
        <v>0.498</v>
      </c>
      <c r="H465">
        <v>5.46</v>
      </c>
      <c r="I465">
        <v>3.91</v>
      </c>
      <c r="J465">
        <v>2.41</v>
      </c>
      <c r="K465">
        <v>1.83</v>
      </c>
      <c r="L465">
        <v>1.37</v>
      </c>
      <c r="M465">
        <v>1.36</v>
      </c>
      <c r="N465">
        <f>VLOOKUP(C465,'Original PWC Results'!C:E,3,FALSE)</f>
        <v>15</v>
      </c>
      <c r="O465">
        <f t="shared" si="36"/>
        <v>0.39133333333333337</v>
      </c>
      <c r="R465">
        <f t="shared" si="37"/>
        <v>16</v>
      </c>
      <c r="S465">
        <f t="shared" si="38"/>
        <v>23</v>
      </c>
    </row>
    <row r="466" spans="1:19" x14ac:dyDescent="0.3">
      <c r="A466">
        <f t="shared" si="39"/>
        <v>465</v>
      </c>
      <c r="B466" t="s">
        <v>3398</v>
      </c>
      <c r="C466" t="str">
        <f t="shared" si="35"/>
        <v>forest_trees_g_7_OtherTreeESA14</v>
      </c>
      <c r="D466">
        <v>6.82</v>
      </c>
      <c r="E466">
        <v>6.77</v>
      </c>
      <c r="F466">
        <v>1.1000000000000001</v>
      </c>
      <c r="G466">
        <v>1.01</v>
      </c>
      <c r="H466">
        <v>6.61</v>
      </c>
      <c r="I466">
        <v>5.78</v>
      </c>
      <c r="J466">
        <v>4.3600000000000003</v>
      </c>
      <c r="K466">
        <v>3.52</v>
      </c>
      <c r="L466">
        <v>2.63</v>
      </c>
      <c r="M466">
        <v>2.61</v>
      </c>
      <c r="N466">
        <f>VLOOKUP(C466,'Original PWC Results'!C:E,3,FALSE)</f>
        <v>8.84</v>
      </c>
      <c r="O466">
        <f t="shared" si="36"/>
        <v>0.76583710407239813</v>
      </c>
      <c r="R466">
        <f t="shared" si="37"/>
        <v>16</v>
      </c>
      <c r="S466">
        <f t="shared" si="38"/>
        <v>23</v>
      </c>
    </row>
    <row r="467" spans="1:19" x14ac:dyDescent="0.3">
      <c r="A467">
        <f t="shared" si="39"/>
        <v>466</v>
      </c>
      <c r="B467" t="s">
        <v>3399</v>
      </c>
      <c r="C467" t="str">
        <f t="shared" si="35"/>
        <v>forest_trees_g_7_OtherTreeESA15a</v>
      </c>
      <c r="D467">
        <v>6.47</v>
      </c>
      <c r="E467">
        <v>6.37</v>
      </c>
      <c r="F467">
        <v>0.81499999999999995</v>
      </c>
      <c r="G467">
        <v>0.749</v>
      </c>
      <c r="H467">
        <v>6.1</v>
      </c>
      <c r="I467">
        <v>4.8</v>
      </c>
      <c r="J467">
        <v>3.2</v>
      </c>
      <c r="K467">
        <v>2.4500000000000002</v>
      </c>
      <c r="L467">
        <v>1.88</v>
      </c>
      <c r="M467">
        <v>1.86</v>
      </c>
      <c r="N467">
        <f>VLOOKUP(C467,'Original PWC Results'!C:E,3,FALSE)</f>
        <v>13.3</v>
      </c>
      <c r="O467">
        <f t="shared" si="36"/>
        <v>0.47894736842105262</v>
      </c>
      <c r="R467">
        <f t="shared" si="37"/>
        <v>16</v>
      </c>
      <c r="S467">
        <f t="shared" si="38"/>
        <v>23</v>
      </c>
    </row>
    <row r="468" spans="1:19" x14ac:dyDescent="0.3">
      <c r="A468">
        <f t="shared" si="39"/>
        <v>467</v>
      </c>
      <c r="B468" t="s">
        <v>3400</v>
      </c>
      <c r="C468" t="str">
        <f t="shared" si="35"/>
        <v>forest_trees_g_7_OtherTreeESA15b</v>
      </c>
      <c r="D468">
        <v>5.48</v>
      </c>
      <c r="E468">
        <v>5.26</v>
      </c>
      <c r="F468">
        <v>0.26700000000000002</v>
      </c>
      <c r="G468">
        <v>0.23</v>
      </c>
      <c r="H468">
        <v>4.66</v>
      </c>
      <c r="I468">
        <v>3.07</v>
      </c>
      <c r="J468">
        <v>1.48</v>
      </c>
      <c r="K468">
        <v>1.02</v>
      </c>
      <c r="L468">
        <v>0.91100000000000003</v>
      </c>
      <c r="M468">
        <v>0.88600000000000001</v>
      </c>
      <c r="N468">
        <f>VLOOKUP(C468,'Original PWC Results'!C:E,3,FALSE)</f>
        <v>5.75</v>
      </c>
      <c r="O468">
        <f t="shared" si="36"/>
        <v>0.91478260869565209</v>
      </c>
      <c r="R468">
        <f t="shared" si="37"/>
        <v>16</v>
      </c>
      <c r="S468">
        <f t="shared" si="38"/>
        <v>23</v>
      </c>
    </row>
    <row r="469" spans="1:19" x14ac:dyDescent="0.3">
      <c r="A469">
        <f t="shared" si="39"/>
        <v>468</v>
      </c>
      <c r="B469" t="s">
        <v>3401</v>
      </c>
      <c r="C469" t="str">
        <f t="shared" si="35"/>
        <v>forest_trees_g_7_OtherTreeESA16a</v>
      </c>
      <c r="D469">
        <v>6.74</v>
      </c>
      <c r="E469">
        <v>6.68</v>
      </c>
      <c r="F469">
        <v>1.02</v>
      </c>
      <c r="G469">
        <v>0.91400000000000003</v>
      </c>
      <c r="H469">
        <v>6.52</v>
      </c>
      <c r="I469">
        <v>5.7</v>
      </c>
      <c r="J469">
        <v>4.3600000000000003</v>
      </c>
      <c r="K469">
        <v>3.56</v>
      </c>
      <c r="L469">
        <v>2.61</v>
      </c>
      <c r="M469">
        <v>2.59</v>
      </c>
      <c r="N469">
        <f>VLOOKUP(C469,'Original PWC Results'!C:E,3,FALSE)</f>
        <v>13.5</v>
      </c>
      <c r="O469">
        <f t="shared" si="36"/>
        <v>0.49481481481481482</v>
      </c>
      <c r="R469">
        <f t="shared" si="37"/>
        <v>16</v>
      </c>
      <c r="S469">
        <f t="shared" si="38"/>
        <v>23</v>
      </c>
    </row>
    <row r="470" spans="1:19" x14ac:dyDescent="0.3">
      <c r="A470">
        <f t="shared" si="39"/>
        <v>469</v>
      </c>
      <c r="B470" t="s">
        <v>3402</v>
      </c>
      <c r="C470" t="str">
        <f t="shared" si="35"/>
        <v>forest_trees_g_7_OtherTreeESA16b</v>
      </c>
      <c r="D470">
        <v>6.76</v>
      </c>
      <c r="E470">
        <v>6.7</v>
      </c>
      <c r="F470">
        <v>1.07</v>
      </c>
      <c r="G470">
        <v>0.99</v>
      </c>
      <c r="H470">
        <v>6.54</v>
      </c>
      <c r="I470">
        <v>5.77</v>
      </c>
      <c r="J470">
        <v>4.47</v>
      </c>
      <c r="K470">
        <v>3.67</v>
      </c>
      <c r="L470">
        <v>2.7</v>
      </c>
      <c r="M470">
        <v>2.68</v>
      </c>
      <c r="N470">
        <f>VLOOKUP(C470,'Original PWC Results'!C:E,3,FALSE)</f>
        <v>6.76</v>
      </c>
      <c r="O470">
        <f t="shared" si="36"/>
        <v>0.99112426035502965</v>
      </c>
      <c r="R470">
        <f t="shared" si="37"/>
        <v>16</v>
      </c>
      <c r="S470">
        <f t="shared" si="38"/>
        <v>23</v>
      </c>
    </row>
    <row r="471" spans="1:19" x14ac:dyDescent="0.3">
      <c r="A471">
        <f t="shared" si="39"/>
        <v>470</v>
      </c>
      <c r="B471" t="s">
        <v>3403</v>
      </c>
      <c r="C471" t="str">
        <f t="shared" si="35"/>
        <v>forest_trees_g_7_OtherTreeESA17a</v>
      </c>
      <c r="D471">
        <v>6.75</v>
      </c>
      <c r="E471">
        <v>6.7</v>
      </c>
      <c r="F471">
        <v>1.22</v>
      </c>
      <c r="G471">
        <v>1.1100000000000001</v>
      </c>
      <c r="H471">
        <v>6.53</v>
      </c>
      <c r="I471">
        <v>5.71</v>
      </c>
      <c r="J471">
        <v>4.41</v>
      </c>
      <c r="K471">
        <v>3.7</v>
      </c>
      <c r="L471">
        <v>2.67</v>
      </c>
      <c r="M471">
        <v>2.65</v>
      </c>
      <c r="N471">
        <f>VLOOKUP(C471,'Original PWC Results'!C:E,3,FALSE)</f>
        <v>13.6</v>
      </c>
      <c r="O471">
        <f t="shared" si="36"/>
        <v>0.49264705882352944</v>
      </c>
      <c r="R471">
        <f t="shared" si="37"/>
        <v>16</v>
      </c>
      <c r="S471">
        <f t="shared" si="38"/>
        <v>23</v>
      </c>
    </row>
    <row r="472" spans="1:19" x14ac:dyDescent="0.3">
      <c r="A472">
        <f t="shared" si="39"/>
        <v>471</v>
      </c>
      <c r="B472" t="s">
        <v>3404</v>
      </c>
      <c r="C472" t="str">
        <f t="shared" si="35"/>
        <v>forest_trees_g_7_OtherTreeESA17b</v>
      </c>
      <c r="D472">
        <v>6.73</v>
      </c>
      <c r="E472">
        <v>6.67</v>
      </c>
      <c r="F472">
        <v>0.94199999999999995</v>
      </c>
      <c r="G472">
        <v>0.88700000000000001</v>
      </c>
      <c r="H472">
        <v>6.51</v>
      </c>
      <c r="I472">
        <v>5.6</v>
      </c>
      <c r="J472">
        <v>4.09</v>
      </c>
      <c r="K472">
        <v>3.21</v>
      </c>
      <c r="L472">
        <v>2.4300000000000002</v>
      </c>
      <c r="M472">
        <v>2.41</v>
      </c>
      <c r="N472">
        <f>VLOOKUP(C472,'Original PWC Results'!C:E,3,FALSE)</f>
        <v>6.78</v>
      </c>
      <c r="O472">
        <f t="shared" si="36"/>
        <v>0.98377581120943947</v>
      </c>
      <c r="R472">
        <f t="shared" si="37"/>
        <v>16</v>
      </c>
      <c r="S472">
        <f t="shared" si="38"/>
        <v>23</v>
      </c>
    </row>
    <row r="473" spans="1:19" x14ac:dyDescent="0.3">
      <c r="A473">
        <f t="shared" si="39"/>
        <v>472</v>
      </c>
      <c r="B473" t="s">
        <v>3405</v>
      </c>
      <c r="C473" t="str">
        <f t="shared" si="35"/>
        <v>forest_trees_g_7_OtherTreeESA18a</v>
      </c>
      <c r="D473">
        <v>6.62</v>
      </c>
      <c r="E473">
        <v>6.55</v>
      </c>
      <c r="F473">
        <v>0.92800000000000005</v>
      </c>
      <c r="G473">
        <v>0.86299999999999999</v>
      </c>
      <c r="H473">
        <v>6.36</v>
      </c>
      <c r="I473">
        <v>5.42</v>
      </c>
      <c r="J473">
        <v>3.98</v>
      </c>
      <c r="K473">
        <v>3.26</v>
      </c>
      <c r="L473">
        <v>2.34</v>
      </c>
      <c r="M473">
        <v>2.3199999999999998</v>
      </c>
      <c r="N473">
        <f>VLOOKUP(C473,'Original PWC Results'!C:E,3,FALSE)</f>
        <v>10.4</v>
      </c>
      <c r="O473">
        <f t="shared" si="36"/>
        <v>0.62980769230769229</v>
      </c>
      <c r="R473">
        <f t="shared" si="37"/>
        <v>16</v>
      </c>
      <c r="S473">
        <f t="shared" si="38"/>
        <v>23</v>
      </c>
    </row>
    <row r="474" spans="1:19" x14ac:dyDescent="0.3">
      <c r="A474">
        <f t="shared" si="39"/>
        <v>473</v>
      </c>
      <c r="B474" t="s">
        <v>3406</v>
      </c>
      <c r="C474" t="str">
        <f t="shared" si="35"/>
        <v>forest_trees_g_7_OtherTreeESA18b</v>
      </c>
      <c r="D474">
        <v>6.5</v>
      </c>
      <c r="E474">
        <v>6.41</v>
      </c>
      <c r="F474">
        <v>0.80500000000000005</v>
      </c>
      <c r="G474">
        <v>0.745</v>
      </c>
      <c r="H474">
        <v>6.18</v>
      </c>
      <c r="I474">
        <v>5.0599999999999996</v>
      </c>
      <c r="J474">
        <v>3.59</v>
      </c>
      <c r="K474">
        <v>2.8</v>
      </c>
      <c r="L474">
        <v>2.08</v>
      </c>
      <c r="M474">
        <v>2.06</v>
      </c>
      <c r="N474">
        <f>VLOOKUP(C474,'Original PWC Results'!C:E,3,FALSE)</f>
        <v>15.1</v>
      </c>
      <c r="O474">
        <f t="shared" si="36"/>
        <v>0.42450331125827817</v>
      </c>
      <c r="R474">
        <f t="shared" si="37"/>
        <v>16</v>
      </c>
      <c r="S474">
        <f t="shared" si="38"/>
        <v>23</v>
      </c>
    </row>
    <row r="475" spans="1:19" x14ac:dyDescent="0.3">
      <c r="A475">
        <f t="shared" si="39"/>
        <v>474</v>
      </c>
      <c r="B475" t="s">
        <v>3407</v>
      </c>
      <c r="C475" t="str">
        <f t="shared" si="35"/>
        <v>forest_trees_g_7_OtherTreeESA19a</v>
      </c>
      <c r="D475">
        <v>6.76</v>
      </c>
      <c r="E475">
        <v>6.68</v>
      </c>
      <c r="F475">
        <v>1.29</v>
      </c>
      <c r="G475">
        <v>1.1299999999999999</v>
      </c>
      <c r="H475">
        <v>6.44</v>
      </c>
      <c r="I475">
        <v>5.24</v>
      </c>
      <c r="J475">
        <v>3.7</v>
      </c>
      <c r="K475">
        <v>2.96</v>
      </c>
      <c r="L475">
        <v>2.3199999999999998</v>
      </c>
      <c r="M475">
        <v>2.2999999999999998</v>
      </c>
      <c r="N475">
        <f>VLOOKUP(C475,'Original PWC Results'!C:E,3,FALSE)</f>
        <v>10.6</v>
      </c>
      <c r="O475">
        <f t="shared" si="36"/>
        <v>0.63018867924528299</v>
      </c>
      <c r="R475">
        <f t="shared" si="37"/>
        <v>16</v>
      </c>
      <c r="S475">
        <f t="shared" si="38"/>
        <v>23</v>
      </c>
    </row>
    <row r="476" spans="1:19" x14ac:dyDescent="0.3">
      <c r="A476">
        <f t="shared" si="39"/>
        <v>475</v>
      </c>
      <c r="B476" t="s">
        <v>3408</v>
      </c>
      <c r="C476" t="str">
        <f t="shared" si="35"/>
        <v>forest_trees_g_7_OtherTreeESA19b</v>
      </c>
      <c r="D476">
        <v>6.69</v>
      </c>
      <c r="E476">
        <v>6.6</v>
      </c>
      <c r="F476">
        <v>1.49</v>
      </c>
      <c r="G476">
        <v>1.35</v>
      </c>
      <c r="H476">
        <v>6.37</v>
      </c>
      <c r="I476">
        <v>5.22</v>
      </c>
      <c r="J476">
        <v>3.85</v>
      </c>
      <c r="K476">
        <v>3.21</v>
      </c>
      <c r="L476">
        <v>2.4</v>
      </c>
      <c r="M476">
        <v>2.39</v>
      </c>
      <c r="N476">
        <f>VLOOKUP(C476,'Original PWC Results'!C:E,3,FALSE)</f>
        <v>14.6</v>
      </c>
      <c r="O476">
        <f t="shared" si="36"/>
        <v>0.45205479452054792</v>
      </c>
      <c r="R476">
        <f t="shared" si="37"/>
        <v>16</v>
      </c>
      <c r="S476">
        <f t="shared" si="38"/>
        <v>23</v>
      </c>
    </row>
    <row r="477" spans="1:19" x14ac:dyDescent="0.3">
      <c r="A477">
        <f t="shared" si="39"/>
        <v>476</v>
      </c>
      <c r="B477" t="s">
        <v>3409</v>
      </c>
      <c r="C477" t="str">
        <f t="shared" si="35"/>
        <v>forest_trees_g_7_OtherTreeESA20a</v>
      </c>
      <c r="D477">
        <v>30.8</v>
      </c>
      <c r="E477">
        <v>30.1</v>
      </c>
      <c r="F477">
        <v>2.41</v>
      </c>
      <c r="G477">
        <v>0.93799999999999994</v>
      </c>
      <c r="H477">
        <v>29.5</v>
      </c>
      <c r="I477">
        <v>21.6</v>
      </c>
      <c r="J477">
        <v>12.3</v>
      </c>
      <c r="K477">
        <v>9.07</v>
      </c>
      <c r="L477">
        <v>7.38</v>
      </c>
      <c r="M477">
        <v>7.27</v>
      </c>
      <c r="N477">
        <f>VLOOKUP(C477,'Original PWC Results'!C:E,3,FALSE)</f>
        <v>88.5</v>
      </c>
      <c r="O477">
        <f t="shared" si="36"/>
        <v>0.34011299435028253</v>
      </c>
      <c r="R477">
        <f t="shared" si="37"/>
        <v>16</v>
      </c>
      <c r="S477">
        <f t="shared" si="38"/>
        <v>23</v>
      </c>
    </row>
    <row r="478" spans="1:19" x14ac:dyDescent="0.3">
      <c r="A478">
        <f t="shared" si="39"/>
        <v>477</v>
      </c>
      <c r="B478" t="s">
        <v>3410</v>
      </c>
      <c r="C478" t="str">
        <f t="shared" si="35"/>
        <v>forest_trees_g_7_OtherTreeESA20b</v>
      </c>
      <c r="D478">
        <v>23</v>
      </c>
      <c r="E478">
        <v>22.5</v>
      </c>
      <c r="F478">
        <v>1.83</v>
      </c>
      <c r="G478">
        <v>0.74299999999999999</v>
      </c>
      <c r="H478">
        <v>21.1</v>
      </c>
      <c r="I478">
        <v>15.4</v>
      </c>
      <c r="J478">
        <v>9.24</v>
      </c>
      <c r="K478">
        <v>6.97</v>
      </c>
      <c r="L478">
        <v>5.64</v>
      </c>
      <c r="M478">
        <v>5.56</v>
      </c>
      <c r="N478">
        <f>VLOOKUP(C478,'Original PWC Results'!C:E,3,FALSE)</f>
        <v>48.4</v>
      </c>
      <c r="O478">
        <f t="shared" si="36"/>
        <v>0.46487603305785125</v>
      </c>
      <c r="R478">
        <f t="shared" si="37"/>
        <v>16</v>
      </c>
      <c r="S478">
        <f t="shared" si="38"/>
        <v>23</v>
      </c>
    </row>
    <row r="479" spans="1:19" x14ac:dyDescent="0.3">
      <c r="A479">
        <f t="shared" si="39"/>
        <v>478</v>
      </c>
      <c r="B479" t="s">
        <v>3411</v>
      </c>
      <c r="C479" t="str">
        <f t="shared" si="35"/>
        <v>forest_trees_g_7_OtherTreeESA21</v>
      </c>
      <c r="D479">
        <v>6.95</v>
      </c>
      <c r="E479">
        <v>6.77</v>
      </c>
      <c r="F479">
        <v>0.65500000000000003</v>
      </c>
      <c r="G479">
        <v>0.46200000000000002</v>
      </c>
      <c r="H479">
        <v>6.44</v>
      </c>
      <c r="I479">
        <v>5.04</v>
      </c>
      <c r="J479">
        <v>3.99</v>
      </c>
      <c r="K479">
        <v>3.92</v>
      </c>
      <c r="L479">
        <v>2.04</v>
      </c>
      <c r="M479">
        <v>2.0099999999999998</v>
      </c>
      <c r="N479">
        <f>VLOOKUP(C479,'Original PWC Results'!C:E,3,FALSE)</f>
        <v>20.399999999999999</v>
      </c>
      <c r="O479">
        <f t="shared" si="36"/>
        <v>0.3318627450980392</v>
      </c>
      <c r="R479">
        <f t="shared" si="37"/>
        <v>16</v>
      </c>
      <c r="S479">
        <f t="shared" si="38"/>
        <v>23</v>
      </c>
    </row>
    <row r="480" spans="1:19" x14ac:dyDescent="0.3">
      <c r="A480">
        <f t="shared" si="39"/>
        <v>479</v>
      </c>
      <c r="B480" t="s">
        <v>3412</v>
      </c>
      <c r="C480" t="str">
        <f t="shared" si="35"/>
        <v>forest_trees_g_4_OtherTreeESA1</v>
      </c>
      <c r="D480">
        <v>19.600000000000001</v>
      </c>
      <c r="E480">
        <v>18.7</v>
      </c>
      <c r="F480">
        <v>1.92</v>
      </c>
      <c r="G480">
        <v>1.1100000000000001</v>
      </c>
      <c r="H480">
        <v>17.2</v>
      </c>
      <c r="I480">
        <v>13.3</v>
      </c>
      <c r="J480">
        <v>9.23</v>
      </c>
      <c r="K480">
        <v>6.97</v>
      </c>
      <c r="L480">
        <v>8.3800000000000008</v>
      </c>
      <c r="M480">
        <v>8.2899999999999991</v>
      </c>
      <c r="N480">
        <f>VLOOKUP(C480,'Original PWC Results'!C:E,3,FALSE)</f>
        <v>60.2</v>
      </c>
      <c r="O480">
        <f t="shared" si="36"/>
        <v>0.31063122923588038</v>
      </c>
      <c r="R480">
        <f t="shared" si="37"/>
        <v>16</v>
      </c>
      <c r="S480">
        <f t="shared" si="38"/>
        <v>23</v>
      </c>
    </row>
    <row r="481" spans="1:19" x14ac:dyDescent="0.3">
      <c r="A481">
        <f t="shared" si="39"/>
        <v>480</v>
      </c>
      <c r="B481" t="s">
        <v>3413</v>
      </c>
      <c r="C481" t="str">
        <f t="shared" si="35"/>
        <v>forest_trees_g_4_OtherTreeESA2</v>
      </c>
      <c r="D481">
        <v>9.64</v>
      </c>
      <c r="E481">
        <v>9.3800000000000008</v>
      </c>
      <c r="F481">
        <v>1.1499999999999999</v>
      </c>
      <c r="G481">
        <v>0.67900000000000005</v>
      </c>
      <c r="H481">
        <v>8.94</v>
      </c>
      <c r="I481">
        <v>7.59</v>
      </c>
      <c r="J481">
        <v>5.0999999999999996</v>
      </c>
      <c r="K481">
        <v>3.83</v>
      </c>
      <c r="L481">
        <v>3.07</v>
      </c>
      <c r="M481">
        <v>3.02</v>
      </c>
      <c r="N481">
        <f>VLOOKUP(C481,'Original PWC Results'!C:E,3,FALSE)</f>
        <v>46.4</v>
      </c>
      <c r="O481">
        <f t="shared" si="36"/>
        <v>0.20215517241379313</v>
      </c>
      <c r="R481">
        <f t="shared" si="37"/>
        <v>16</v>
      </c>
      <c r="S481">
        <f t="shared" si="38"/>
        <v>23</v>
      </c>
    </row>
    <row r="482" spans="1:19" x14ac:dyDescent="0.3">
      <c r="A482">
        <f t="shared" si="39"/>
        <v>481</v>
      </c>
      <c r="B482" t="s">
        <v>3414</v>
      </c>
      <c r="C482" t="str">
        <f t="shared" si="35"/>
        <v>forest_trees_g_4_OtherTreeESA3</v>
      </c>
      <c r="D482">
        <v>43.3</v>
      </c>
      <c r="E482">
        <v>36.6</v>
      </c>
      <c r="F482">
        <v>3.6</v>
      </c>
      <c r="G482">
        <v>1.88</v>
      </c>
      <c r="H482">
        <v>32.299999999999997</v>
      </c>
      <c r="I482">
        <v>25.8</v>
      </c>
      <c r="J482">
        <v>17.2</v>
      </c>
      <c r="K482">
        <v>13.3</v>
      </c>
      <c r="L482">
        <v>10.199999999999999</v>
      </c>
      <c r="M482">
        <v>10.1</v>
      </c>
      <c r="N482">
        <f>VLOOKUP(C482,'Original PWC Results'!C:E,3,FALSE)</f>
        <v>89.3</v>
      </c>
      <c r="O482">
        <f t="shared" si="36"/>
        <v>0.40985442329227328</v>
      </c>
      <c r="R482">
        <f t="shared" si="37"/>
        <v>16</v>
      </c>
      <c r="S482">
        <f t="shared" si="38"/>
        <v>23</v>
      </c>
    </row>
    <row r="483" spans="1:19" x14ac:dyDescent="0.3">
      <c r="A483">
        <f t="shared" si="39"/>
        <v>482</v>
      </c>
      <c r="B483" t="s">
        <v>3415</v>
      </c>
      <c r="C483" t="str">
        <f t="shared" si="35"/>
        <v>forest_trees_g_4_OtherTreeESA4</v>
      </c>
      <c r="D483">
        <v>28.5</v>
      </c>
      <c r="E483">
        <v>23.6</v>
      </c>
      <c r="F483">
        <v>2.38</v>
      </c>
      <c r="G483">
        <v>1.1000000000000001</v>
      </c>
      <c r="H483">
        <v>19.899999999999999</v>
      </c>
      <c r="I483">
        <v>14.9</v>
      </c>
      <c r="J483">
        <v>9.84</v>
      </c>
      <c r="K483">
        <v>7.57</v>
      </c>
      <c r="L483">
        <v>7.05</v>
      </c>
      <c r="M483">
        <v>6.95</v>
      </c>
      <c r="N483">
        <f>VLOOKUP(C483,'Original PWC Results'!C:E,3,FALSE)</f>
        <v>59</v>
      </c>
      <c r="O483">
        <f t="shared" si="36"/>
        <v>0.4</v>
      </c>
      <c r="R483">
        <f t="shared" si="37"/>
        <v>16</v>
      </c>
      <c r="S483">
        <f t="shared" si="38"/>
        <v>23</v>
      </c>
    </row>
    <row r="484" spans="1:19" x14ac:dyDescent="0.3">
      <c r="A484">
        <f t="shared" si="39"/>
        <v>483</v>
      </c>
      <c r="B484" t="s">
        <v>3416</v>
      </c>
      <c r="C484" t="str">
        <f t="shared" si="35"/>
        <v>forest_trees_g_4_OtherTreeESA5</v>
      </c>
      <c r="D484">
        <v>8.94</v>
      </c>
      <c r="E484">
        <v>8.5399999999999991</v>
      </c>
      <c r="F484">
        <v>0.94799999999999995</v>
      </c>
      <c r="G484">
        <v>0.79100000000000004</v>
      </c>
      <c r="H484">
        <v>7.99</v>
      </c>
      <c r="I484">
        <v>6.95</v>
      </c>
      <c r="J484">
        <v>4.67</v>
      </c>
      <c r="K484">
        <v>3.51</v>
      </c>
      <c r="L484">
        <v>2.76</v>
      </c>
      <c r="M484">
        <v>2.73</v>
      </c>
      <c r="N484">
        <f>VLOOKUP(C484,'Original PWC Results'!C:E,3,FALSE)</f>
        <v>39.6</v>
      </c>
      <c r="O484">
        <f t="shared" si="36"/>
        <v>0.21565656565656563</v>
      </c>
      <c r="R484">
        <f t="shared" si="37"/>
        <v>16</v>
      </c>
      <c r="S484">
        <f t="shared" si="38"/>
        <v>23</v>
      </c>
    </row>
    <row r="485" spans="1:19" x14ac:dyDescent="0.3">
      <c r="A485">
        <f t="shared" si="39"/>
        <v>484</v>
      </c>
      <c r="B485" t="s">
        <v>3417</v>
      </c>
      <c r="C485" t="str">
        <f t="shared" si="35"/>
        <v>forest_trees_g_4_OtherTreeESA6</v>
      </c>
      <c r="D485">
        <v>7.72</v>
      </c>
      <c r="E485">
        <v>7.63</v>
      </c>
      <c r="F485">
        <v>0.753</v>
      </c>
      <c r="G485">
        <v>0.69099999999999995</v>
      </c>
      <c r="H485">
        <v>7.34</v>
      </c>
      <c r="I485">
        <v>5.88</v>
      </c>
      <c r="J485">
        <v>3.79</v>
      </c>
      <c r="K485">
        <v>2.81</v>
      </c>
      <c r="L485">
        <v>2.21</v>
      </c>
      <c r="M485">
        <v>2.1800000000000002</v>
      </c>
      <c r="N485">
        <f>VLOOKUP(C485,'Original PWC Results'!C:E,3,FALSE)</f>
        <v>38.700000000000003</v>
      </c>
      <c r="O485">
        <f t="shared" si="36"/>
        <v>0.19715762273901807</v>
      </c>
      <c r="R485">
        <f t="shared" si="37"/>
        <v>16</v>
      </c>
      <c r="S485">
        <f t="shared" si="38"/>
        <v>23</v>
      </c>
    </row>
    <row r="486" spans="1:19" x14ac:dyDescent="0.3">
      <c r="A486">
        <f t="shared" si="39"/>
        <v>485</v>
      </c>
      <c r="B486" t="s">
        <v>3418</v>
      </c>
      <c r="C486" t="str">
        <f t="shared" si="35"/>
        <v>forest_trees_g_4_OtherTreeESA7</v>
      </c>
      <c r="D486">
        <v>49.9</v>
      </c>
      <c r="E486">
        <v>44.2</v>
      </c>
      <c r="F486">
        <v>3.17</v>
      </c>
      <c r="G486">
        <v>1.24</v>
      </c>
      <c r="H486">
        <v>38.799999999999997</v>
      </c>
      <c r="I486">
        <v>28.9</v>
      </c>
      <c r="J486">
        <v>16.3</v>
      </c>
      <c r="K486">
        <v>11.6</v>
      </c>
      <c r="L486">
        <v>10.199999999999999</v>
      </c>
      <c r="M486">
        <v>9.99</v>
      </c>
      <c r="N486">
        <f>VLOOKUP(C486,'Original PWC Results'!C:E,3,FALSE)</f>
        <v>108</v>
      </c>
      <c r="O486">
        <f t="shared" si="36"/>
        <v>0.40925925925925927</v>
      </c>
      <c r="R486">
        <f t="shared" si="37"/>
        <v>16</v>
      </c>
      <c r="S486">
        <f t="shared" si="38"/>
        <v>23</v>
      </c>
    </row>
    <row r="487" spans="1:19" x14ac:dyDescent="0.3">
      <c r="A487">
        <f t="shared" si="39"/>
        <v>486</v>
      </c>
      <c r="B487" t="s">
        <v>3419</v>
      </c>
      <c r="C487" t="str">
        <f t="shared" si="35"/>
        <v>forest_trees_g_4_OtherTreeESA8</v>
      </c>
      <c r="D487">
        <v>62.3</v>
      </c>
      <c r="E487">
        <v>51.8</v>
      </c>
      <c r="F487">
        <v>2.2599999999999998</v>
      </c>
      <c r="G487">
        <v>1.04</v>
      </c>
      <c r="H487">
        <v>42.5</v>
      </c>
      <c r="I487">
        <v>25.6</v>
      </c>
      <c r="J487">
        <v>12.5</v>
      </c>
      <c r="K487">
        <v>8.7899999999999991</v>
      </c>
      <c r="L487">
        <v>8.4700000000000006</v>
      </c>
      <c r="M487">
        <v>8.2899999999999991</v>
      </c>
      <c r="N487">
        <f>VLOOKUP(C487,'Original PWC Results'!C:E,3,FALSE)</f>
        <v>119</v>
      </c>
      <c r="O487">
        <f t="shared" si="36"/>
        <v>0.43529411764705878</v>
      </c>
      <c r="R487">
        <f t="shared" si="37"/>
        <v>16</v>
      </c>
      <c r="S487">
        <f t="shared" si="38"/>
        <v>23</v>
      </c>
    </row>
    <row r="488" spans="1:19" x14ac:dyDescent="0.3">
      <c r="A488">
        <f t="shared" si="39"/>
        <v>487</v>
      </c>
      <c r="B488" t="s">
        <v>3420</v>
      </c>
      <c r="C488" t="str">
        <f t="shared" si="35"/>
        <v>forest_trees_g_4_OtherTreeESA9</v>
      </c>
      <c r="D488">
        <v>8.99</v>
      </c>
      <c r="E488">
        <v>8.7100000000000009</v>
      </c>
      <c r="F488">
        <v>0.996</v>
      </c>
      <c r="G488">
        <v>0.85399999999999998</v>
      </c>
      <c r="H488">
        <v>8.2200000000000006</v>
      </c>
      <c r="I488">
        <v>6.75</v>
      </c>
      <c r="J488">
        <v>4.24</v>
      </c>
      <c r="K488">
        <v>3.15</v>
      </c>
      <c r="L488">
        <v>2.73</v>
      </c>
      <c r="M488">
        <v>2.7</v>
      </c>
      <c r="N488">
        <f>VLOOKUP(C488,'Original PWC Results'!C:E,3,FALSE)</f>
        <v>46.9</v>
      </c>
      <c r="O488">
        <f t="shared" si="36"/>
        <v>0.18571428571428575</v>
      </c>
      <c r="R488">
        <f t="shared" si="37"/>
        <v>16</v>
      </c>
      <c r="S488">
        <f t="shared" si="38"/>
        <v>23</v>
      </c>
    </row>
    <row r="489" spans="1:19" x14ac:dyDescent="0.3">
      <c r="A489">
        <f t="shared" si="39"/>
        <v>488</v>
      </c>
      <c r="B489" t="s">
        <v>3421</v>
      </c>
      <c r="C489" t="str">
        <f t="shared" si="35"/>
        <v>forest_trees_g_4_OtherTreeESA10a</v>
      </c>
      <c r="D489">
        <v>26.4</v>
      </c>
      <c r="E489">
        <v>24.8</v>
      </c>
      <c r="F489">
        <v>2.2200000000000002</v>
      </c>
      <c r="G489">
        <v>1.0900000000000001</v>
      </c>
      <c r="H489">
        <v>22.9</v>
      </c>
      <c r="I489">
        <v>19.100000000000001</v>
      </c>
      <c r="J489">
        <v>11.4</v>
      </c>
      <c r="K489">
        <v>8.26</v>
      </c>
      <c r="L489">
        <v>7.01</v>
      </c>
      <c r="M489">
        <v>6.9</v>
      </c>
      <c r="N489">
        <f>VLOOKUP(C489,'Original PWC Results'!C:E,3,FALSE)</f>
        <v>74.400000000000006</v>
      </c>
      <c r="O489">
        <f t="shared" si="36"/>
        <v>0.33333333333333331</v>
      </c>
      <c r="R489">
        <f t="shared" si="37"/>
        <v>16</v>
      </c>
      <c r="S489">
        <f t="shared" si="38"/>
        <v>23</v>
      </c>
    </row>
    <row r="490" spans="1:19" x14ac:dyDescent="0.3">
      <c r="A490">
        <f t="shared" si="39"/>
        <v>489</v>
      </c>
      <c r="B490" t="s">
        <v>3422</v>
      </c>
      <c r="C490" t="str">
        <f t="shared" si="35"/>
        <v>forest_trees_g_4_OtherTreeESA10b</v>
      </c>
      <c r="D490">
        <v>15.2</v>
      </c>
      <c r="E490">
        <v>14.9</v>
      </c>
      <c r="F490">
        <v>2.0499999999999998</v>
      </c>
      <c r="G490">
        <v>1.18</v>
      </c>
      <c r="H490">
        <v>14.4</v>
      </c>
      <c r="I490">
        <v>12.4</v>
      </c>
      <c r="J490">
        <v>9.01</v>
      </c>
      <c r="K490">
        <v>7.13</v>
      </c>
      <c r="L490">
        <v>5.5</v>
      </c>
      <c r="M490">
        <v>5.44</v>
      </c>
      <c r="N490">
        <f>VLOOKUP(C490,'Original PWC Results'!C:E,3,FALSE)</f>
        <v>47.7</v>
      </c>
      <c r="O490">
        <f t="shared" si="36"/>
        <v>0.31236897274633124</v>
      </c>
      <c r="R490">
        <f t="shared" si="37"/>
        <v>16</v>
      </c>
      <c r="S490">
        <f t="shared" si="38"/>
        <v>23</v>
      </c>
    </row>
    <row r="491" spans="1:19" x14ac:dyDescent="0.3">
      <c r="A491">
        <f t="shared" si="39"/>
        <v>490</v>
      </c>
      <c r="B491" t="s">
        <v>3423</v>
      </c>
      <c r="C491" t="str">
        <f t="shared" si="35"/>
        <v>forest_trees_g_4_OtherTreeESA11a</v>
      </c>
      <c r="D491">
        <v>37.4</v>
      </c>
      <c r="E491">
        <v>29.2</v>
      </c>
      <c r="F491">
        <v>1.89</v>
      </c>
      <c r="G491">
        <v>1.1200000000000001</v>
      </c>
      <c r="H491">
        <v>23.9</v>
      </c>
      <c r="I491">
        <v>17.600000000000001</v>
      </c>
      <c r="J491">
        <v>10</v>
      </c>
      <c r="K491">
        <v>7.23</v>
      </c>
      <c r="L491">
        <v>6.03</v>
      </c>
      <c r="M491">
        <v>5.93</v>
      </c>
      <c r="N491">
        <f>VLOOKUP(C491,'Original PWC Results'!C:E,3,FALSE)</f>
        <v>83.6</v>
      </c>
      <c r="O491">
        <f t="shared" si="36"/>
        <v>0.34928229665071769</v>
      </c>
      <c r="R491">
        <f t="shared" si="37"/>
        <v>16</v>
      </c>
      <c r="S491">
        <f t="shared" si="38"/>
        <v>23</v>
      </c>
    </row>
    <row r="492" spans="1:19" x14ac:dyDescent="0.3">
      <c r="A492">
        <f t="shared" si="39"/>
        <v>491</v>
      </c>
      <c r="B492" t="s">
        <v>3424</v>
      </c>
      <c r="C492" t="str">
        <f t="shared" si="35"/>
        <v>forest_trees_g_4_OtherTreeESA11b</v>
      </c>
      <c r="D492">
        <v>34.700000000000003</v>
      </c>
      <c r="E492">
        <v>31.5</v>
      </c>
      <c r="F492">
        <v>2.23</v>
      </c>
      <c r="G492">
        <v>0.90800000000000003</v>
      </c>
      <c r="H492">
        <v>28.2</v>
      </c>
      <c r="I492">
        <v>20.8</v>
      </c>
      <c r="J492">
        <v>11.6</v>
      </c>
      <c r="K492">
        <v>8.31</v>
      </c>
      <c r="L492">
        <v>7.08</v>
      </c>
      <c r="M492">
        <v>6.96</v>
      </c>
      <c r="N492">
        <f>VLOOKUP(C492,'Original PWC Results'!C:E,3,FALSE)</f>
        <v>96.4</v>
      </c>
      <c r="O492">
        <f t="shared" si="36"/>
        <v>0.32676348547717843</v>
      </c>
      <c r="R492">
        <f t="shared" si="37"/>
        <v>16</v>
      </c>
      <c r="S492">
        <f t="shared" si="38"/>
        <v>23</v>
      </c>
    </row>
    <row r="493" spans="1:19" x14ac:dyDescent="0.3">
      <c r="A493">
        <f t="shared" si="39"/>
        <v>492</v>
      </c>
      <c r="B493" t="s">
        <v>3425</v>
      </c>
      <c r="C493" t="str">
        <f t="shared" si="35"/>
        <v>forest_trees_g_4_OtherTreeESA12a</v>
      </c>
      <c r="D493">
        <v>21.3</v>
      </c>
      <c r="E493">
        <v>19.899999999999999</v>
      </c>
      <c r="F493">
        <v>1.45</v>
      </c>
      <c r="G493">
        <v>0.73499999999999999</v>
      </c>
      <c r="H493">
        <v>18.8</v>
      </c>
      <c r="I493">
        <v>13.5</v>
      </c>
      <c r="J493">
        <v>7.81</v>
      </c>
      <c r="K493">
        <v>5.64</v>
      </c>
      <c r="L493">
        <v>4.8099999999999996</v>
      </c>
      <c r="M493">
        <v>4.71</v>
      </c>
      <c r="N493">
        <f>VLOOKUP(C493,'Original PWC Results'!C:E,3,FALSE)</f>
        <v>90.5</v>
      </c>
      <c r="O493">
        <f t="shared" si="36"/>
        <v>0.21988950276243091</v>
      </c>
      <c r="R493">
        <f t="shared" si="37"/>
        <v>16</v>
      </c>
      <c r="S493">
        <f t="shared" si="38"/>
        <v>23</v>
      </c>
    </row>
    <row r="494" spans="1:19" x14ac:dyDescent="0.3">
      <c r="A494">
        <f t="shared" si="39"/>
        <v>493</v>
      </c>
      <c r="B494" t="s">
        <v>3426</v>
      </c>
      <c r="C494" t="str">
        <f t="shared" si="35"/>
        <v>forest_trees_g_4_OtherTreeESA12b</v>
      </c>
      <c r="D494">
        <v>10.9</v>
      </c>
      <c r="E494">
        <v>10.5</v>
      </c>
      <c r="F494">
        <v>0.83899999999999997</v>
      </c>
      <c r="G494">
        <v>0.63700000000000001</v>
      </c>
      <c r="H494">
        <v>9.76</v>
      </c>
      <c r="I494">
        <v>7.58</v>
      </c>
      <c r="J494">
        <v>4.5599999999999996</v>
      </c>
      <c r="K494">
        <v>3.28</v>
      </c>
      <c r="L494">
        <v>2.7</v>
      </c>
      <c r="M494">
        <v>2.66</v>
      </c>
      <c r="N494">
        <f>VLOOKUP(C494,'Original PWC Results'!C:E,3,FALSE)</f>
        <v>53.7</v>
      </c>
      <c r="O494">
        <f t="shared" si="36"/>
        <v>0.19553072625698323</v>
      </c>
      <c r="R494">
        <f t="shared" si="37"/>
        <v>16</v>
      </c>
      <c r="S494">
        <f t="shared" si="38"/>
        <v>23</v>
      </c>
    </row>
    <row r="495" spans="1:19" x14ac:dyDescent="0.3">
      <c r="A495">
        <f t="shared" si="39"/>
        <v>494</v>
      </c>
      <c r="B495" t="s">
        <v>3427</v>
      </c>
      <c r="C495" t="str">
        <f t="shared" si="35"/>
        <v>forest_trees_g_4_OtherTreeESA13</v>
      </c>
      <c r="D495">
        <v>7.36</v>
      </c>
      <c r="E495">
        <v>7.17</v>
      </c>
      <c r="F495">
        <v>0.73699999999999999</v>
      </c>
      <c r="G495">
        <v>0.59499999999999997</v>
      </c>
      <c r="H495">
        <v>6.68</v>
      </c>
      <c r="I495">
        <v>5.05</v>
      </c>
      <c r="J495">
        <v>3.24</v>
      </c>
      <c r="K495">
        <v>2.5</v>
      </c>
      <c r="L495">
        <v>1.86</v>
      </c>
      <c r="M495">
        <v>1.84</v>
      </c>
      <c r="N495">
        <f>VLOOKUP(C495,'Original PWC Results'!C:E,3,FALSE)</f>
        <v>43.9</v>
      </c>
      <c r="O495">
        <f t="shared" si="36"/>
        <v>0.16332574031890662</v>
      </c>
      <c r="R495">
        <f t="shared" si="37"/>
        <v>16</v>
      </c>
      <c r="S495">
        <f t="shared" si="38"/>
        <v>23</v>
      </c>
    </row>
    <row r="496" spans="1:19" x14ac:dyDescent="0.3">
      <c r="A496">
        <f t="shared" si="39"/>
        <v>495</v>
      </c>
      <c r="B496" t="s">
        <v>3428</v>
      </c>
      <c r="C496" t="str">
        <f t="shared" si="35"/>
        <v>forest_trees_g_4_OtherTreeESA14</v>
      </c>
      <c r="D496">
        <v>7.99</v>
      </c>
      <c r="E496">
        <v>7.93</v>
      </c>
      <c r="F496">
        <v>1.27</v>
      </c>
      <c r="G496">
        <v>1.1599999999999999</v>
      </c>
      <c r="H496">
        <v>7.76</v>
      </c>
      <c r="I496">
        <v>6.85</v>
      </c>
      <c r="J496">
        <v>5.09</v>
      </c>
      <c r="K496">
        <v>4.13</v>
      </c>
      <c r="L496">
        <v>3.08</v>
      </c>
      <c r="M496">
        <v>3.06</v>
      </c>
      <c r="N496">
        <f>VLOOKUP(C496,'Original PWC Results'!C:E,3,FALSE)</f>
        <v>24.1</v>
      </c>
      <c r="O496">
        <f t="shared" si="36"/>
        <v>0.32904564315352691</v>
      </c>
      <c r="R496">
        <f t="shared" si="37"/>
        <v>16</v>
      </c>
      <c r="S496">
        <f t="shared" si="38"/>
        <v>23</v>
      </c>
    </row>
    <row r="497" spans="1:19" x14ac:dyDescent="0.3">
      <c r="A497">
        <f t="shared" si="39"/>
        <v>496</v>
      </c>
      <c r="B497" t="s">
        <v>3429</v>
      </c>
      <c r="C497" t="str">
        <f t="shared" si="35"/>
        <v>forest_trees_g_4_OtherTreeESA15a</v>
      </c>
      <c r="D497">
        <v>7.71</v>
      </c>
      <c r="E497">
        <v>7.6</v>
      </c>
      <c r="F497">
        <v>0.95599999999999996</v>
      </c>
      <c r="G497">
        <v>0.85899999999999999</v>
      </c>
      <c r="H497">
        <v>7.28</v>
      </c>
      <c r="I497">
        <v>5.82</v>
      </c>
      <c r="J497">
        <v>3.77</v>
      </c>
      <c r="K497">
        <v>2.9</v>
      </c>
      <c r="L497">
        <v>2.2400000000000002</v>
      </c>
      <c r="M497">
        <v>2.2200000000000002</v>
      </c>
      <c r="N497">
        <f>VLOOKUP(C497,'Original PWC Results'!C:E,3,FALSE)</f>
        <v>36.700000000000003</v>
      </c>
      <c r="O497">
        <f t="shared" si="36"/>
        <v>0.20708446866485011</v>
      </c>
      <c r="R497">
        <f t="shared" si="37"/>
        <v>16</v>
      </c>
      <c r="S497">
        <f t="shared" si="38"/>
        <v>23</v>
      </c>
    </row>
    <row r="498" spans="1:19" x14ac:dyDescent="0.3">
      <c r="A498">
        <f t="shared" si="39"/>
        <v>497</v>
      </c>
      <c r="B498" t="s">
        <v>3430</v>
      </c>
      <c r="C498" t="str">
        <f t="shared" si="35"/>
        <v>forest_trees_g_4_OtherTreeESA15b</v>
      </c>
      <c r="D498">
        <v>6.92</v>
      </c>
      <c r="E498">
        <v>6.65</v>
      </c>
      <c r="F498">
        <v>0.308</v>
      </c>
      <c r="G498">
        <v>0.26500000000000001</v>
      </c>
      <c r="H498">
        <v>5.9</v>
      </c>
      <c r="I498">
        <v>3.47</v>
      </c>
      <c r="J498">
        <v>1.74</v>
      </c>
      <c r="K498">
        <v>1.19</v>
      </c>
      <c r="L498">
        <v>1.07</v>
      </c>
      <c r="M498">
        <v>1.04</v>
      </c>
      <c r="N498">
        <f>VLOOKUP(C498,'Original PWC Results'!C:E,3,FALSE)</f>
        <v>9.17</v>
      </c>
      <c r="O498">
        <f t="shared" si="36"/>
        <v>0.72519083969465659</v>
      </c>
      <c r="R498">
        <f t="shared" si="37"/>
        <v>16</v>
      </c>
      <c r="S498">
        <f t="shared" si="38"/>
        <v>23</v>
      </c>
    </row>
    <row r="499" spans="1:19" x14ac:dyDescent="0.3">
      <c r="A499">
        <f t="shared" si="39"/>
        <v>498</v>
      </c>
      <c r="B499" t="s">
        <v>3431</v>
      </c>
      <c r="C499" t="str">
        <f t="shared" si="35"/>
        <v>forest_trees_g_4_OtherTreeESA16a</v>
      </c>
      <c r="D499">
        <v>7.91</v>
      </c>
      <c r="E499">
        <v>7.85</v>
      </c>
      <c r="F499">
        <v>1.19</v>
      </c>
      <c r="G499">
        <v>1.06</v>
      </c>
      <c r="H499">
        <v>7.68</v>
      </c>
      <c r="I499">
        <v>6.78</v>
      </c>
      <c r="J499">
        <v>5.12</v>
      </c>
      <c r="K499">
        <v>4.16</v>
      </c>
      <c r="L499">
        <v>3.07</v>
      </c>
      <c r="M499">
        <v>3.05</v>
      </c>
      <c r="N499">
        <f>VLOOKUP(C499,'Original PWC Results'!C:E,3,FALSE)</f>
        <v>22.7</v>
      </c>
      <c r="O499">
        <f t="shared" si="36"/>
        <v>0.34581497797356825</v>
      </c>
      <c r="R499">
        <f t="shared" si="37"/>
        <v>16</v>
      </c>
      <c r="S499">
        <f t="shared" si="38"/>
        <v>23</v>
      </c>
    </row>
    <row r="500" spans="1:19" x14ac:dyDescent="0.3">
      <c r="A500">
        <f t="shared" si="39"/>
        <v>499</v>
      </c>
      <c r="B500" t="s">
        <v>3432</v>
      </c>
      <c r="C500" t="str">
        <f t="shared" si="35"/>
        <v>forest_trees_g_4_OtherTreeESA16b</v>
      </c>
      <c r="D500">
        <v>7.93</v>
      </c>
      <c r="E500">
        <v>7.87</v>
      </c>
      <c r="F500">
        <v>1.24</v>
      </c>
      <c r="G500">
        <v>1.1399999999999999</v>
      </c>
      <c r="H500">
        <v>7.7</v>
      </c>
      <c r="I500">
        <v>6.85</v>
      </c>
      <c r="J500">
        <v>5.27</v>
      </c>
      <c r="K500">
        <v>4.3</v>
      </c>
      <c r="L500">
        <v>3.19</v>
      </c>
      <c r="M500">
        <v>3.16</v>
      </c>
      <c r="N500">
        <f>VLOOKUP(C500,'Original PWC Results'!C:E,3,FALSE)</f>
        <v>8.43</v>
      </c>
      <c r="O500">
        <f t="shared" si="36"/>
        <v>0.93357058125741399</v>
      </c>
      <c r="R500">
        <f t="shared" si="37"/>
        <v>16</v>
      </c>
      <c r="S500">
        <f t="shared" si="38"/>
        <v>23</v>
      </c>
    </row>
    <row r="501" spans="1:19" x14ac:dyDescent="0.3">
      <c r="A501">
        <f t="shared" si="39"/>
        <v>500</v>
      </c>
      <c r="B501" t="s">
        <v>3433</v>
      </c>
      <c r="C501" t="str">
        <f t="shared" si="35"/>
        <v>forest_trees_g_4_OtherTreeESA17a</v>
      </c>
      <c r="D501">
        <v>7.92</v>
      </c>
      <c r="E501">
        <v>7.86</v>
      </c>
      <c r="F501">
        <v>1.43</v>
      </c>
      <c r="G501">
        <v>1.29</v>
      </c>
      <c r="H501">
        <v>7.68</v>
      </c>
      <c r="I501">
        <v>6.79</v>
      </c>
      <c r="J501">
        <v>5.2</v>
      </c>
      <c r="K501">
        <v>4.34</v>
      </c>
      <c r="L501">
        <v>3.15</v>
      </c>
      <c r="M501">
        <v>3.13</v>
      </c>
      <c r="N501">
        <f>VLOOKUP(C501,'Original PWC Results'!C:E,3,FALSE)</f>
        <v>28.2</v>
      </c>
      <c r="O501">
        <f t="shared" si="36"/>
        <v>0.27872340425531916</v>
      </c>
      <c r="R501">
        <f t="shared" si="37"/>
        <v>16</v>
      </c>
      <c r="S501">
        <f t="shared" si="38"/>
        <v>23</v>
      </c>
    </row>
    <row r="502" spans="1:19" x14ac:dyDescent="0.3">
      <c r="A502">
        <f t="shared" si="39"/>
        <v>501</v>
      </c>
      <c r="B502" t="s">
        <v>3434</v>
      </c>
      <c r="C502" t="str">
        <f t="shared" si="35"/>
        <v>forest_trees_g_4_OtherTreeESA17b</v>
      </c>
      <c r="D502">
        <v>7.91</v>
      </c>
      <c r="E502">
        <v>7.85</v>
      </c>
      <c r="F502">
        <v>1.08</v>
      </c>
      <c r="G502">
        <v>1.02</v>
      </c>
      <c r="H502">
        <v>7.66</v>
      </c>
      <c r="I502">
        <v>6.66</v>
      </c>
      <c r="J502">
        <v>4.74</v>
      </c>
      <c r="K502">
        <v>3.74</v>
      </c>
      <c r="L502">
        <v>2.83</v>
      </c>
      <c r="M502">
        <v>2.81</v>
      </c>
      <c r="N502">
        <f>VLOOKUP(C502,'Original PWC Results'!C:E,3,FALSE)</f>
        <v>9.65</v>
      </c>
      <c r="O502">
        <f t="shared" si="36"/>
        <v>0.81347150259067347</v>
      </c>
      <c r="R502">
        <f t="shared" si="37"/>
        <v>16</v>
      </c>
      <c r="S502">
        <f t="shared" si="38"/>
        <v>23</v>
      </c>
    </row>
    <row r="503" spans="1:19" x14ac:dyDescent="0.3">
      <c r="A503">
        <f t="shared" si="39"/>
        <v>502</v>
      </c>
      <c r="B503" t="s">
        <v>3435</v>
      </c>
      <c r="C503" t="str">
        <f t="shared" si="35"/>
        <v>forest_trees_g_4_OtherTreeESA18a</v>
      </c>
      <c r="D503">
        <v>7.82</v>
      </c>
      <c r="E503">
        <v>7.74</v>
      </c>
      <c r="F503">
        <v>1.08</v>
      </c>
      <c r="G503">
        <v>1</v>
      </c>
      <c r="H503">
        <v>7.53</v>
      </c>
      <c r="I503">
        <v>6.47</v>
      </c>
      <c r="J503">
        <v>4.6399999999999997</v>
      </c>
      <c r="K503">
        <v>3.82</v>
      </c>
      <c r="L503">
        <v>2.76</v>
      </c>
      <c r="M503">
        <v>2.74</v>
      </c>
      <c r="N503">
        <f>VLOOKUP(C503,'Original PWC Results'!C:E,3,FALSE)</f>
        <v>16.5</v>
      </c>
      <c r="O503">
        <f t="shared" si="36"/>
        <v>0.46909090909090911</v>
      </c>
      <c r="R503">
        <f t="shared" si="37"/>
        <v>16</v>
      </c>
      <c r="S503">
        <f t="shared" si="38"/>
        <v>23</v>
      </c>
    </row>
    <row r="504" spans="1:19" x14ac:dyDescent="0.3">
      <c r="A504">
        <f t="shared" si="39"/>
        <v>503</v>
      </c>
      <c r="B504" t="s">
        <v>3436</v>
      </c>
      <c r="C504" t="str">
        <f t="shared" si="35"/>
        <v>forest_trees_g_4_OtherTreeESA18b</v>
      </c>
      <c r="D504">
        <v>7.73</v>
      </c>
      <c r="E504">
        <v>7.64</v>
      </c>
      <c r="F504">
        <v>0.93700000000000006</v>
      </c>
      <c r="G504">
        <v>0.86799999999999999</v>
      </c>
      <c r="H504">
        <v>7.36</v>
      </c>
      <c r="I504">
        <v>6.08</v>
      </c>
      <c r="J504">
        <v>4.18</v>
      </c>
      <c r="K504">
        <v>3.29</v>
      </c>
      <c r="L504">
        <v>2.44</v>
      </c>
      <c r="M504">
        <v>2.42</v>
      </c>
      <c r="N504">
        <f>VLOOKUP(C504,'Original PWC Results'!C:E,3,FALSE)</f>
        <v>30.2</v>
      </c>
      <c r="O504">
        <f t="shared" si="36"/>
        <v>0.25298013245033113</v>
      </c>
      <c r="R504">
        <f t="shared" si="37"/>
        <v>16</v>
      </c>
      <c r="S504">
        <f t="shared" si="38"/>
        <v>23</v>
      </c>
    </row>
    <row r="505" spans="1:19" x14ac:dyDescent="0.3">
      <c r="A505">
        <f t="shared" si="39"/>
        <v>504</v>
      </c>
      <c r="B505" t="s">
        <v>3437</v>
      </c>
      <c r="C505" t="str">
        <f t="shared" si="35"/>
        <v>forest_trees_g_4_OtherTreeESA19a</v>
      </c>
      <c r="D505">
        <v>7.99</v>
      </c>
      <c r="E505">
        <v>7.9</v>
      </c>
      <c r="F505">
        <v>1.49</v>
      </c>
      <c r="G505">
        <v>1.3</v>
      </c>
      <c r="H505">
        <v>7.63</v>
      </c>
      <c r="I505">
        <v>6.25</v>
      </c>
      <c r="J505">
        <v>4.28</v>
      </c>
      <c r="K505">
        <v>3.44</v>
      </c>
      <c r="L505">
        <v>2.69</v>
      </c>
      <c r="M505">
        <v>2.67</v>
      </c>
      <c r="N505">
        <f>VLOOKUP(C505,'Original PWC Results'!C:E,3,FALSE)</f>
        <v>23.6</v>
      </c>
      <c r="O505">
        <f t="shared" si="36"/>
        <v>0.3347457627118644</v>
      </c>
      <c r="R505">
        <f t="shared" si="37"/>
        <v>16</v>
      </c>
      <c r="S505">
        <f t="shared" si="38"/>
        <v>23</v>
      </c>
    </row>
    <row r="506" spans="1:19" x14ac:dyDescent="0.3">
      <c r="A506">
        <f t="shared" si="39"/>
        <v>505</v>
      </c>
      <c r="B506" t="s">
        <v>3438</v>
      </c>
      <c r="C506" t="str">
        <f t="shared" si="35"/>
        <v>forest_trees_g_4_OtherTreeESA19b</v>
      </c>
      <c r="D506">
        <v>7.92</v>
      </c>
      <c r="E506">
        <v>7.83</v>
      </c>
      <c r="F506">
        <v>1.75</v>
      </c>
      <c r="G506">
        <v>1.58</v>
      </c>
      <c r="H506">
        <v>7.56</v>
      </c>
      <c r="I506">
        <v>6.26</v>
      </c>
      <c r="J506">
        <v>4.4800000000000004</v>
      </c>
      <c r="K506">
        <v>3.78</v>
      </c>
      <c r="L506">
        <v>2.82</v>
      </c>
      <c r="M506">
        <v>2.81</v>
      </c>
      <c r="N506">
        <f>VLOOKUP(C506,'Original PWC Results'!C:E,3,FALSE)</f>
        <v>36.700000000000003</v>
      </c>
      <c r="O506">
        <f t="shared" si="36"/>
        <v>0.21335149863760217</v>
      </c>
      <c r="R506">
        <f t="shared" si="37"/>
        <v>16</v>
      </c>
      <c r="S506">
        <f t="shared" si="38"/>
        <v>23</v>
      </c>
    </row>
    <row r="507" spans="1:19" x14ac:dyDescent="0.3">
      <c r="A507">
        <f t="shared" si="39"/>
        <v>506</v>
      </c>
      <c r="B507" t="s">
        <v>3439</v>
      </c>
      <c r="C507" t="str">
        <f t="shared" si="35"/>
        <v>forest_trees_g_4_OtherTreeESA20a</v>
      </c>
      <c r="D507">
        <v>60.6</v>
      </c>
      <c r="E507">
        <v>48.4</v>
      </c>
      <c r="F507">
        <v>1.92</v>
      </c>
      <c r="G507">
        <v>1.06</v>
      </c>
      <c r="H507">
        <v>34.700000000000003</v>
      </c>
      <c r="I507">
        <v>20</v>
      </c>
      <c r="J507">
        <v>10.6</v>
      </c>
      <c r="K507">
        <v>7.53</v>
      </c>
      <c r="L507">
        <v>7.1</v>
      </c>
      <c r="M507">
        <v>6.89</v>
      </c>
      <c r="N507">
        <f>VLOOKUP(C507,'Original PWC Results'!C:E,3,FALSE)</f>
        <v>106</v>
      </c>
      <c r="O507">
        <f t="shared" si="36"/>
        <v>0.45660377358490567</v>
      </c>
      <c r="R507">
        <f t="shared" si="37"/>
        <v>16</v>
      </c>
      <c r="S507">
        <f t="shared" si="38"/>
        <v>23</v>
      </c>
    </row>
    <row r="508" spans="1:19" x14ac:dyDescent="0.3">
      <c r="A508">
        <f t="shared" si="39"/>
        <v>507</v>
      </c>
      <c r="B508" t="s">
        <v>3440</v>
      </c>
      <c r="C508" t="str">
        <f t="shared" si="35"/>
        <v>forest_trees_g_4_OtherTreeESA20b</v>
      </c>
      <c r="D508">
        <v>75.3</v>
      </c>
      <c r="E508">
        <v>61.1</v>
      </c>
      <c r="F508">
        <v>3.62</v>
      </c>
      <c r="G508">
        <v>1.19</v>
      </c>
      <c r="H508">
        <v>46.2</v>
      </c>
      <c r="I508">
        <v>31.8</v>
      </c>
      <c r="J508">
        <v>18.2</v>
      </c>
      <c r="K508">
        <v>13.7</v>
      </c>
      <c r="L508">
        <v>11.3</v>
      </c>
      <c r="M508">
        <v>11.1</v>
      </c>
      <c r="N508">
        <f>VLOOKUP(C508,'Original PWC Results'!C:E,3,FALSE)</f>
        <v>117</v>
      </c>
      <c r="O508">
        <f t="shared" si="36"/>
        <v>0.52222222222222225</v>
      </c>
      <c r="R508">
        <f t="shared" si="37"/>
        <v>16</v>
      </c>
      <c r="S508">
        <f t="shared" si="38"/>
        <v>23</v>
      </c>
    </row>
    <row r="509" spans="1:19" x14ac:dyDescent="0.3">
      <c r="A509">
        <f t="shared" si="39"/>
        <v>508</v>
      </c>
      <c r="B509" t="s">
        <v>3441</v>
      </c>
      <c r="C509" t="str">
        <f t="shared" si="35"/>
        <v>forest_trees_g_4_OtherTreeESA21</v>
      </c>
      <c r="D509">
        <v>11.3</v>
      </c>
      <c r="E509">
        <v>10.3</v>
      </c>
      <c r="F509">
        <v>0.79700000000000004</v>
      </c>
      <c r="G509">
        <v>0.41</v>
      </c>
      <c r="H509">
        <v>9.4</v>
      </c>
      <c r="I509">
        <v>6.63</v>
      </c>
      <c r="J509">
        <v>4.18</v>
      </c>
      <c r="K509">
        <v>3.15</v>
      </c>
      <c r="L509">
        <v>2.57</v>
      </c>
      <c r="M509">
        <v>2.5299999999999998</v>
      </c>
      <c r="N509">
        <f>VLOOKUP(C509,'Original PWC Results'!C:E,3,FALSE)</f>
        <v>32.799999999999997</v>
      </c>
      <c r="O509">
        <f t="shared" si="36"/>
        <v>0.3140243902439025</v>
      </c>
      <c r="R509">
        <f t="shared" si="37"/>
        <v>16</v>
      </c>
      <c r="S509">
        <f t="shared" si="38"/>
        <v>23</v>
      </c>
    </row>
    <row r="510" spans="1:19" x14ac:dyDescent="0.3">
      <c r="A510">
        <f t="shared" si="39"/>
        <v>509</v>
      </c>
      <c r="B510" t="s">
        <v>3442</v>
      </c>
      <c r="C510" t="str">
        <f t="shared" si="35"/>
        <v>fruit_veg_g_7_VegetableESA1</v>
      </c>
      <c r="D510">
        <v>114</v>
      </c>
      <c r="E510">
        <v>112</v>
      </c>
      <c r="F510">
        <v>16.8</v>
      </c>
      <c r="G510">
        <v>7.2</v>
      </c>
      <c r="H510">
        <v>109</v>
      </c>
      <c r="I510">
        <v>94.6</v>
      </c>
      <c r="J510">
        <v>70.3</v>
      </c>
      <c r="K510">
        <v>55.2</v>
      </c>
      <c r="L510">
        <v>64.599999999999994</v>
      </c>
      <c r="M510">
        <v>63.8</v>
      </c>
      <c r="N510">
        <f>VLOOKUP(C510,'Original PWC Results'!C:E,3,FALSE)</f>
        <v>255</v>
      </c>
      <c r="O510">
        <f t="shared" si="36"/>
        <v>0.4392156862745098</v>
      </c>
      <c r="R510">
        <f t="shared" si="37"/>
        <v>13</v>
      </c>
      <c r="S510">
        <f t="shared" si="38"/>
        <v>20</v>
      </c>
    </row>
    <row r="511" spans="1:19" x14ac:dyDescent="0.3">
      <c r="A511">
        <f t="shared" si="39"/>
        <v>510</v>
      </c>
      <c r="B511" t="s">
        <v>3443</v>
      </c>
      <c r="C511" t="str">
        <f t="shared" si="35"/>
        <v>fruit_veg_g_7_VegetableESA2</v>
      </c>
      <c r="D511">
        <v>40.9</v>
      </c>
      <c r="E511">
        <v>40</v>
      </c>
      <c r="F511">
        <v>6.87</v>
      </c>
      <c r="G511">
        <v>4.75</v>
      </c>
      <c r="H511">
        <v>38.1</v>
      </c>
      <c r="I511">
        <v>32.799999999999997</v>
      </c>
      <c r="J511">
        <v>26.6</v>
      </c>
      <c r="K511">
        <v>21.9</v>
      </c>
      <c r="L511">
        <v>17.100000000000001</v>
      </c>
      <c r="M511">
        <v>16.899999999999999</v>
      </c>
      <c r="N511">
        <f>VLOOKUP(C511,'Original PWC Results'!C:E,3,FALSE)</f>
        <v>125</v>
      </c>
      <c r="O511">
        <f t="shared" si="36"/>
        <v>0.32</v>
      </c>
      <c r="R511">
        <f t="shared" si="37"/>
        <v>13</v>
      </c>
      <c r="S511">
        <f t="shared" si="38"/>
        <v>20</v>
      </c>
    </row>
    <row r="512" spans="1:19" x14ac:dyDescent="0.3">
      <c r="A512">
        <f t="shared" si="39"/>
        <v>511</v>
      </c>
      <c r="B512" t="s">
        <v>3444</v>
      </c>
      <c r="C512" t="str">
        <f t="shared" si="35"/>
        <v>fruit_veg_g_7_VegetableESA3</v>
      </c>
      <c r="D512">
        <v>121</v>
      </c>
      <c r="E512">
        <v>120</v>
      </c>
      <c r="F512">
        <v>19.100000000000001</v>
      </c>
      <c r="G512">
        <v>11.3</v>
      </c>
      <c r="H512">
        <v>115</v>
      </c>
      <c r="I512">
        <v>104</v>
      </c>
      <c r="J512">
        <v>83.4</v>
      </c>
      <c r="K512">
        <v>65.8</v>
      </c>
      <c r="L512">
        <v>54.1</v>
      </c>
      <c r="M512">
        <v>53.5</v>
      </c>
      <c r="N512">
        <f>VLOOKUP(C512,'Original PWC Results'!C:E,3,FALSE)</f>
        <v>227</v>
      </c>
      <c r="O512">
        <f t="shared" si="36"/>
        <v>0.52863436123348018</v>
      </c>
      <c r="R512">
        <f t="shared" si="37"/>
        <v>13</v>
      </c>
      <c r="S512">
        <f t="shared" si="38"/>
        <v>20</v>
      </c>
    </row>
    <row r="513" spans="1:19" x14ac:dyDescent="0.3">
      <c r="A513">
        <f t="shared" si="39"/>
        <v>512</v>
      </c>
      <c r="B513" t="s">
        <v>3445</v>
      </c>
      <c r="C513" t="str">
        <f t="shared" si="35"/>
        <v>fruit_veg_g_7_VegetableESA4</v>
      </c>
      <c r="D513">
        <v>151</v>
      </c>
      <c r="E513">
        <v>148</v>
      </c>
      <c r="F513">
        <v>20.100000000000001</v>
      </c>
      <c r="G513">
        <v>12.8</v>
      </c>
      <c r="H513">
        <v>139</v>
      </c>
      <c r="I513">
        <v>111</v>
      </c>
      <c r="J513">
        <v>71.900000000000006</v>
      </c>
      <c r="K513">
        <v>57.8</v>
      </c>
      <c r="L513">
        <v>44.5</v>
      </c>
      <c r="M513">
        <v>44.2</v>
      </c>
      <c r="N513">
        <f>VLOOKUP(C513,'Original PWC Results'!C:E,3,FALSE)</f>
        <v>148</v>
      </c>
      <c r="O513">
        <f t="shared" si="36"/>
        <v>1</v>
      </c>
      <c r="R513">
        <f t="shared" si="37"/>
        <v>13</v>
      </c>
      <c r="S513">
        <f t="shared" si="38"/>
        <v>20</v>
      </c>
    </row>
    <row r="514" spans="1:19" x14ac:dyDescent="0.3">
      <c r="A514">
        <f t="shared" si="39"/>
        <v>513</v>
      </c>
      <c r="B514" t="s">
        <v>3446</v>
      </c>
      <c r="C514" t="str">
        <f t="shared" ref="C514:C577" si="40">LEFT(B514,R514-1)&amp;RIGHT(B514,LEN(B514)-S514)</f>
        <v>fruit_veg_g_7_VegetableESA5</v>
      </c>
      <c r="D514">
        <v>85.9</v>
      </c>
      <c r="E514">
        <v>84.3</v>
      </c>
      <c r="F514">
        <v>11.5</v>
      </c>
      <c r="G514">
        <v>7.57</v>
      </c>
      <c r="H514">
        <v>79.900000000000006</v>
      </c>
      <c r="I514">
        <v>67</v>
      </c>
      <c r="J514">
        <v>50</v>
      </c>
      <c r="K514">
        <v>39.4</v>
      </c>
      <c r="L514">
        <v>31.9</v>
      </c>
      <c r="M514">
        <v>31.5</v>
      </c>
      <c r="N514">
        <f>VLOOKUP(C514,'Original PWC Results'!C:E,3,FALSE)</f>
        <v>191</v>
      </c>
      <c r="O514">
        <f t="shared" si="36"/>
        <v>0.44136125654450259</v>
      </c>
      <c r="R514">
        <f t="shared" si="37"/>
        <v>13</v>
      </c>
      <c r="S514">
        <f t="shared" si="38"/>
        <v>20</v>
      </c>
    </row>
    <row r="515" spans="1:19" x14ac:dyDescent="0.3">
      <c r="A515">
        <f t="shared" si="39"/>
        <v>514</v>
      </c>
      <c r="B515" t="s">
        <v>3447</v>
      </c>
      <c r="C515" t="str">
        <f t="shared" si="40"/>
        <v>fruit_veg_g_7_VegetableESA6</v>
      </c>
      <c r="D515">
        <v>99.8</v>
      </c>
      <c r="E515">
        <v>98</v>
      </c>
      <c r="F515">
        <v>12</v>
      </c>
      <c r="G515">
        <v>7.56</v>
      </c>
      <c r="H515">
        <v>92.9</v>
      </c>
      <c r="I515">
        <v>75.599999999999994</v>
      </c>
      <c r="J515">
        <v>50.6</v>
      </c>
      <c r="K515">
        <v>40.5</v>
      </c>
      <c r="L515">
        <v>31.3</v>
      </c>
      <c r="M515">
        <v>30.9</v>
      </c>
      <c r="N515">
        <f>VLOOKUP(C515,'Original PWC Results'!C:E,3,FALSE)</f>
        <v>221</v>
      </c>
      <c r="O515">
        <f t="shared" ref="O515:O578" si="41">E515/N515</f>
        <v>0.4434389140271493</v>
      </c>
      <c r="R515">
        <f t="shared" ref="R515:R578" si="42">SEARCH("run",B515)</f>
        <v>13</v>
      </c>
      <c r="S515">
        <f t="shared" ref="S515:S578" si="43">SEARCH("_",B515,SEARCH("_",B515,R515+1)+1)</f>
        <v>20</v>
      </c>
    </row>
    <row r="516" spans="1:19" x14ac:dyDescent="0.3">
      <c r="A516">
        <f t="shared" ref="A516:A579" si="44">A515+1</f>
        <v>515</v>
      </c>
      <c r="B516" t="s">
        <v>3448</v>
      </c>
      <c r="C516" t="str">
        <f t="shared" si="40"/>
        <v>fruit_veg_g_7_VegetableESA7</v>
      </c>
      <c r="D516">
        <v>84</v>
      </c>
      <c r="E516">
        <v>82.1</v>
      </c>
      <c r="F516">
        <v>10.8</v>
      </c>
      <c r="G516">
        <v>7.15</v>
      </c>
      <c r="H516">
        <v>78.3</v>
      </c>
      <c r="I516">
        <v>63.3</v>
      </c>
      <c r="J516">
        <v>46.3</v>
      </c>
      <c r="K516">
        <v>36</v>
      </c>
      <c r="L516">
        <v>31.2</v>
      </c>
      <c r="M516">
        <v>30.7</v>
      </c>
      <c r="N516">
        <f>VLOOKUP(C516,'Original PWC Results'!C:E,3,FALSE)</f>
        <v>205</v>
      </c>
      <c r="O516">
        <f t="shared" si="41"/>
        <v>0.40048780487804875</v>
      </c>
      <c r="R516">
        <f t="shared" si="42"/>
        <v>13</v>
      </c>
      <c r="S516">
        <f t="shared" si="43"/>
        <v>20</v>
      </c>
    </row>
    <row r="517" spans="1:19" x14ac:dyDescent="0.3">
      <c r="A517">
        <f t="shared" si="44"/>
        <v>516</v>
      </c>
      <c r="B517" t="s">
        <v>3449</v>
      </c>
      <c r="C517" t="str">
        <f t="shared" si="40"/>
        <v>fruit_veg_g_7_VegetableESA8</v>
      </c>
      <c r="D517">
        <v>137</v>
      </c>
      <c r="E517">
        <v>133</v>
      </c>
      <c r="F517">
        <v>10.6</v>
      </c>
      <c r="G517">
        <v>7.69</v>
      </c>
      <c r="H517">
        <v>122</v>
      </c>
      <c r="I517">
        <v>83.9</v>
      </c>
      <c r="J517">
        <v>49.9</v>
      </c>
      <c r="K517">
        <v>37.6</v>
      </c>
      <c r="L517">
        <v>32.200000000000003</v>
      </c>
      <c r="M517">
        <v>31.6</v>
      </c>
      <c r="N517">
        <f>VLOOKUP(C517,'Original PWC Results'!C:E,3,FALSE)</f>
        <v>133</v>
      </c>
      <c r="O517">
        <f t="shared" si="41"/>
        <v>1</v>
      </c>
      <c r="R517">
        <f t="shared" si="42"/>
        <v>13</v>
      </c>
      <c r="S517">
        <f t="shared" si="43"/>
        <v>20</v>
      </c>
    </row>
    <row r="518" spans="1:19" x14ac:dyDescent="0.3">
      <c r="A518">
        <f t="shared" si="44"/>
        <v>517</v>
      </c>
      <c r="B518" t="s">
        <v>3450</v>
      </c>
      <c r="C518" t="str">
        <f t="shared" si="40"/>
        <v>fruit_veg_g_7_VegetableESA9</v>
      </c>
      <c r="D518">
        <v>45.7</v>
      </c>
      <c r="E518">
        <v>44.8</v>
      </c>
      <c r="F518">
        <v>7.39</v>
      </c>
      <c r="G518">
        <v>5.75</v>
      </c>
      <c r="H518">
        <v>42.4</v>
      </c>
      <c r="I518">
        <v>36.9</v>
      </c>
      <c r="J518">
        <v>26.4</v>
      </c>
      <c r="K518">
        <v>20.6</v>
      </c>
      <c r="L518">
        <v>17.399999999999999</v>
      </c>
      <c r="M518">
        <v>17.100000000000001</v>
      </c>
      <c r="N518">
        <f>VLOOKUP(C518,'Original PWC Results'!C:E,3,FALSE)</f>
        <v>121</v>
      </c>
      <c r="O518">
        <f t="shared" si="41"/>
        <v>0.3702479338842975</v>
      </c>
      <c r="R518">
        <f t="shared" si="42"/>
        <v>13</v>
      </c>
      <c r="S518">
        <f t="shared" si="43"/>
        <v>20</v>
      </c>
    </row>
    <row r="519" spans="1:19" x14ac:dyDescent="0.3">
      <c r="A519">
        <f t="shared" si="44"/>
        <v>518</v>
      </c>
      <c r="B519" t="s">
        <v>3451</v>
      </c>
      <c r="C519" t="str">
        <f t="shared" si="40"/>
        <v>fruit_veg_g_7_VegetableESA10a</v>
      </c>
      <c r="D519">
        <v>45.5</v>
      </c>
      <c r="E519">
        <v>44.4</v>
      </c>
      <c r="F519">
        <v>6.21</v>
      </c>
      <c r="G519">
        <v>4.5599999999999996</v>
      </c>
      <c r="H519">
        <v>41.3</v>
      </c>
      <c r="I519">
        <v>34.4</v>
      </c>
      <c r="J519">
        <v>25.1</v>
      </c>
      <c r="K519">
        <v>19.8</v>
      </c>
      <c r="L519">
        <v>15.6</v>
      </c>
      <c r="M519">
        <v>15.3</v>
      </c>
      <c r="N519">
        <f>VLOOKUP(C519,'Original PWC Results'!C:E,3,FALSE)</f>
        <v>114</v>
      </c>
      <c r="O519">
        <f t="shared" si="41"/>
        <v>0.38947368421052631</v>
      </c>
      <c r="R519">
        <f t="shared" si="42"/>
        <v>13</v>
      </c>
      <c r="S519">
        <f t="shared" si="43"/>
        <v>20</v>
      </c>
    </row>
    <row r="520" spans="1:19" x14ac:dyDescent="0.3">
      <c r="A520">
        <f t="shared" si="44"/>
        <v>519</v>
      </c>
      <c r="B520" t="s">
        <v>3452</v>
      </c>
      <c r="C520" t="str">
        <f t="shared" si="40"/>
        <v>fruit_veg_g_7_VegetableESA10b</v>
      </c>
      <c r="D520">
        <v>37.700000000000003</v>
      </c>
      <c r="E520">
        <v>37.299999999999997</v>
      </c>
      <c r="F520">
        <v>7.05</v>
      </c>
      <c r="G520">
        <v>6.01</v>
      </c>
      <c r="H520">
        <v>36</v>
      </c>
      <c r="I520">
        <v>33</v>
      </c>
      <c r="J520">
        <v>26.2</v>
      </c>
      <c r="K520">
        <v>21.4</v>
      </c>
      <c r="L520">
        <v>17.3</v>
      </c>
      <c r="M520">
        <v>17.100000000000001</v>
      </c>
      <c r="N520">
        <f>VLOOKUP(C520,'Original PWC Results'!C:E,3,FALSE)</f>
        <v>86.8</v>
      </c>
      <c r="O520">
        <f t="shared" si="41"/>
        <v>0.42972350230414746</v>
      </c>
      <c r="R520">
        <f t="shared" si="42"/>
        <v>13</v>
      </c>
      <c r="S520">
        <f t="shared" si="43"/>
        <v>20</v>
      </c>
    </row>
    <row r="521" spans="1:19" x14ac:dyDescent="0.3">
      <c r="A521">
        <f t="shared" si="44"/>
        <v>520</v>
      </c>
      <c r="B521" t="s">
        <v>3453</v>
      </c>
      <c r="C521" t="str">
        <f t="shared" si="40"/>
        <v>fruit_veg_g_7_VegetableESA11a</v>
      </c>
      <c r="D521">
        <v>114</v>
      </c>
      <c r="E521">
        <v>112</v>
      </c>
      <c r="F521">
        <v>12.3</v>
      </c>
      <c r="G521">
        <v>7.27</v>
      </c>
      <c r="H521">
        <v>108</v>
      </c>
      <c r="I521">
        <v>82.6</v>
      </c>
      <c r="J521">
        <v>58.9</v>
      </c>
      <c r="K521">
        <v>45.1</v>
      </c>
      <c r="L521">
        <v>38.1</v>
      </c>
      <c r="M521">
        <v>37.299999999999997</v>
      </c>
      <c r="N521">
        <f>VLOOKUP(C521,'Original PWC Results'!C:E,3,FALSE)</f>
        <v>227</v>
      </c>
      <c r="O521">
        <f t="shared" si="41"/>
        <v>0.4933920704845815</v>
      </c>
      <c r="R521">
        <f t="shared" si="42"/>
        <v>13</v>
      </c>
      <c r="S521">
        <f t="shared" si="43"/>
        <v>20</v>
      </c>
    </row>
    <row r="522" spans="1:19" x14ac:dyDescent="0.3">
      <c r="A522">
        <f t="shared" si="44"/>
        <v>521</v>
      </c>
      <c r="B522" t="s">
        <v>3454</v>
      </c>
      <c r="C522" t="str">
        <f t="shared" si="40"/>
        <v>fruit_veg_g_7_VegetableESA11b</v>
      </c>
      <c r="D522">
        <v>139</v>
      </c>
      <c r="E522">
        <v>136</v>
      </c>
      <c r="F522">
        <v>12.1</v>
      </c>
      <c r="G522">
        <v>6.79</v>
      </c>
      <c r="H522">
        <v>128</v>
      </c>
      <c r="I522">
        <v>88.1</v>
      </c>
      <c r="J522">
        <v>51.8</v>
      </c>
      <c r="K522">
        <v>39.200000000000003</v>
      </c>
      <c r="L522">
        <v>34.1</v>
      </c>
      <c r="M522">
        <v>33.5</v>
      </c>
      <c r="N522">
        <f>VLOOKUP(C522,'Original PWC Results'!C:E,3,FALSE)</f>
        <v>222</v>
      </c>
      <c r="O522">
        <f t="shared" si="41"/>
        <v>0.61261261261261257</v>
      </c>
      <c r="R522">
        <f t="shared" si="42"/>
        <v>13</v>
      </c>
      <c r="S522">
        <f t="shared" si="43"/>
        <v>20</v>
      </c>
    </row>
    <row r="523" spans="1:19" x14ac:dyDescent="0.3">
      <c r="A523">
        <f t="shared" si="44"/>
        <v>522</v>
      </c>
      <c r="B523" t="s">
        <v>3455</v>
      </c>
      <c r="C523" t="str">
        <f t="shared" si="40"/>
        <v>fruit_veg_g_7_VegetableESA12a</v>
      </c>
      <c r="D523">
        <v>158</v>
      </c>
      <c r="E523">
        <v>154</v>
      </c>
      <c r="F523">
        <v>11.7</v>
      </c>
      <c r="G523">
        <v>6.63</v>
      </c>
      <c r="H523">
        <v>143</v>
      </c>
      <c r="I523">
        <v>102</v>
      </c>
      <c r="J523">
        <v>56.1</v>
      </c>
      <c r="K523">
        <v>42.7</v>
      </c>
      <c r="L523">
        <v>38.6</v>
      </c>
      <c r="M523">
        <v>37.799999999999997</v>
      </c>
      <c r="N523">
        <f>VLOOKUP(C523,'Original PWC Results'!C:E,3,FALSE)</f>
        <v>290</v>
      </c>
      <c r="O523">
        <f t="shared" si="41"/>
        <v>0.53103448275862064</v>
      </c>
      <c r="R523">
        <f t="shared" si="42"/>
        <v>13</v>
      </c>
      <c r="S523">
        <f t="shared" si="43"/>
        <v>20</v>
      </c>
    </row>
    <row r="524" spans="1:19" x14ac:dyDescent="0.3">
      <c r="A524">
        <f t="shared" si="44"/>
        <v>523</v>
      </c>
      <c r="B524" t="s">
        <v>3456</v>
      </c>
      <c r="C524" t="str">
        <f t="shared" si="40"/>
        <v>fruit_veg_g_7_VegetableESA12b</v>
      </c>
      <c r="D524">
        <v>106</v>
      </c>
      <c r="E524">
        <v>104</v>
      </c>
      <c r="F524">
        <v>9.67</v>
      </c>
      <c r="G524">
        <v>6.14</v>
      </c>
      <c r="H524">
        <v>96.5</v>
      </c>
      <c r="I524">
        <v>72.8</v>
      </c>
      <c r="J524">
        <v>46.2</v>
      </c>
      <c r="K524">
        <v>35.200000000000003</v>
      </c>
      <c r="L524">
        <v>30.2</v>
      </c>
      <c r="M524">
        <v>29.7</v>
      </c>
      <c r="N524">
        <f>VLOOKUP(C524,'Original PWC Results'!C:E,3,FALSE)</f>
        <v>217</v>
      </c>
      <c r="O524">
        <f t="shared" si="41"/>
        <v>0.47926267281105989</v>
      </c>
      <c r="R524">
        <f t="shared" si="42"/>
        <v>13</v>
      </c>
      <c r="S524">
        <f t="shared" si="43"/>
        <v>20</v>
      </c>
    </row>
    <row r="525" spans="1:19" x14ac:dyDescent="0.3">
      <c r="A525">
        <f t="shared" si="44"/>
        <v>524</v>
      </c>
      <c r="B525" t="s">
        <v>3457</v>
      </c>
      <c r="C525" t="str">
        <f t="shared" si="40"/>
        <v>fruit_veg_g_7_VegetableESA13</v>
      </c>
      <c r="D525">
        <v>67.599999999999994</v>
      </c>
      <c r="E525">
        <v>66.2</v>
      </c>
      <c r="F525">
        <v>9.2100000000000009</v>
      </c>
      <c r="G525">
        <v>5.7</v>
      </c>
      <c r="H525">
        <v>63.9</v>
      </c>
      <c r="I525">
        <v>53.3</v>
      </c>
      <c r="J525">
        <v>37.799999999999997</v>
      </c>
      <c r="K525">
        <v>30.6</v>
      </c>
      <c r="L525">
        <v>23</v>
      </c>
      <c r="M525">
        <v>23</v>
      </c>
      <c r="N525">
        <f>VLOOKUP(C525,'Original PWC Results'!C:E,3,FALSE)</f>
        <v>138</v>
      </c>
      <c r="O525">
        <f t="shared" si="41"/>
        <v>0.47971014492753628</v>
      </c>
      <c r="R525">
        <f t="shared" si="42"/>
        <v>13</v>
      </c>
      <c r="S525">
        <f t="shared" si="43"/>
        <v>20</v>
      </c>
    </row>
    <row r="526" spans="1:19" x14ac:dyDescent="0.3">
      <c r="A526">
        <f t="shared" si="44"/>
        <v>525</v>
      </c>
      <c r="B526" t="s">
        <v>3458</v>
      </c>
      <c r="C526" t="str">
        <f t="shared" si="40"/>
        <v>fruit_veg_g_7_VegetableESA14</v>
      </c>
      <c r="D526">
        <v>73.5</v>
      </c>
      <c r="E526">
        <v>72.599999999999994</v>
      </c>
      <c r="F526">
        <v>12.8</v>
      </c>
      <c r="G526">
        <v>8.01</v>
      </c>
      <c r="H526">
        <v>69.900000000000006</v>
      </c>
      <c r="I526">
        <v>60.1</v>
      </c>
      <c r="J526">
        <v>42.5</v>
      </c>
      <c r="K526">
        <v>34</v>
      </c>
      <c r="L526">
        <v>28</v>
      </c>
      <c r="M526">
        <v>27.7</v>
      </c>
      <c r="N526">
        <f>VLOOKUP(C526,'Original PWC Results'!C:E,3,FALSE)</f>
        <v>138</v>
      </c>
      <c r="O526">
        <f t="shared" si="41"/>
        <v>0.52608695652173909</v>
      </c>
      <c r="R526">
        <f t="shared" si="42"/>
        <v>13</v>
      </c>
      <c r="S526">
        <f t="shared" si="43"/>
        <v>20</v>
      </c>
    </row>
    <row r="527" spans="1:19" x14ac:dyDescent="0.3">
      <c r="A527">
        <f t="shared" si="44"/>
        <v>526</v>
      </c>
      <c r="B527" t="s">
        <v>3459</v>
      </c>
      <c r="C527" t="str">
        <f t="shared" si="40"/>
        <v>fruit_veg_g_7_VegetableESA15a</v>
      </c>
      <c r="D527">
        <v>129</v>
      </c>
      <c r="E527">
        <v>127</v>
      </c>
      <c r="F527">
        <v>21.6</v>
      </c>
      <c r="G527">
        <v>12.2</v>
      </c>
      <c r="H527">
        <v>121</v>
      </c>
      <c r="I527">
        <v>102</v>
      </c>
      <c r="J527">
        <v>73.8</v>
      </c>
      <c r="K527">
        <v>57.6</v>
      </c>
      <c r="L527">
        <v>47.9</v>
      </c>
      <c r="M527">
        <v>47.7</v>
      </c>
      <c r="N527">
        <f>VLOOKUP(C527,'Original PWC Results'!C:E,3,FALSE)</f>
        <v>259</v>
      </c>
      <c r="O527">
        <f t="shared" si="41"/>
        <v>0.49034749034749037</v>
      </c>
      <c r="R527">
        <f t="shared" si="42"/>
        <v>13</v>
      </c>
      <c r="S527">
        <f t="shared" si="43"/>
        <v>20</v>
      </c>
    </row>
    <row r="528" spans="1:19" x14ac:dyDescent="0.3">
      <c r="A528">
        <f t="shared" si="44"/>
        <v>527</v>
      </c>
      <c r="B528" t="s">
        <v>3460</v>
      </c>
      <c r="C528" t="str">
        <f t="shared" si="40"/>
        <v>fruit_veg_g_7_VegetableESA15b</v>
      </c>
      <c r="D528">
        <v>138</v>
      </c>
      <c r="E528">
        <v>133</v>
      </c>
      <c r="F528">
        <v>8.3699999999999992</v>
      </c>
      <c r="G528">
        <v>3.73</v>
      </c>
      <c r="H528">
        <v>121</v>
      </c>
      <c r="I528">
        <v>75.400000000000006</v>
      </c>
      <c r="J528">
        <v>38.6</v>
      </c>
      <c r="K528">
        <v>28.6</v>
      </c>
      <c r="L528">
        <v>24.5</v>
      </c>
      <c r="M528">
        <v>24.1</v>
      </c>
      <c r="N528">
        <f>VLOOKUP(C528,'Original PWC Results'!C:E,3,FALSE)</f>
        <v>308</v>
      </c>
      <c r="O528">
        <f t="shared" si="41"/>
        <v>0.43181818181818182</v>
      </c>
      <c r="R528">
        <f t="shared" si="42"/>
        <v>13</v>
      </c>
      <c r="S528">
        <f t="shared" si="43"/>
        <v>20</v>
      </c>
    </row>
    <row r="529" spans="1:19" x14ac:dyDescent="0.3">
      <c r="A529">
        <f t="shared" si="44"/>
        <v>528</v>
      </c>
      <c r="B529" t="s">
        <v>3461</v>
      </c>
      <c r="C529" t="str">
        <f t="shared" si="40"/>
        <v>fruit_veg_g_7_VegetableESA16a</v>
      </c>
      <c r="D529">
        <v>41.5</v>
      </c>
      <c r="E529">
        <v>41</v>
      </c>
      <c r="F529">
        <v>7.22</v>
      </c>
      <c r="G529">
        <v>6.18</v>
      </c>
      <c r="H529">
        <v>39.6</v>
      </c>
      <c r="I529">
        <v>36.6</v>
      </c>
      <c r="J529">
        <v>29.8</v>
      </c>
      <c r="K529">
        <v>24.8</v>
      </c>
      <c r="L529">
        <v>19.3</v>
      </c>
      <c r="M529">
        <v>19.100000000000001</v>
      </c>
      <c r="N529">
        <f>VLOOKUP(C529,'Original PWC Results'!C:E,3,FALSE)</f>
        <v>73.099999999999994</v>
      </c>
      <c r="O529">
        <f t="shared" si="41"/>
        <v>0.56087551299589611</v>
      </c>
      <c r="R529">
        <f t="shared" si="42"/>
        <v>13</v>
      </c>
      <c r="S529">
        <f t="shared" si="43"/>
        <v>20</v>
      </c>
    </row>
    <row r="530" spans="1:19" x14ac:dyDescent="0.3">
      <c r="A530">
        <f t="shared" si="44"/>
        <v>529</v>
      </c>
      <c r="B530" t="s">
        <v>3462</v>
      </c>
      <c r="C530" t="str">
        <f t="shared" si="40"/>
        <v>fruit_veg_g_7_VegetableESA16b</v>
      </c>
      <c r="D530">
        <v>36.799999999999997</v>
      </c>
      <c r="E530">
        <v>36.5</v>
      </c>
      <c r="F530">
        <v>6.99</v>
      </c>
      <c r="G530">
        <v>6.36</v>
      </c>
      <c r="H530">
        <v>35.700000000000003</v>
      </c>
      <c r="I530">
        <v>32.1</v>
      </c>
      <c r="J530">
        <v>26.2</v>
      </c>
      <c r="K530">
        <v>22.2</v>
      </c>
      <c r="L530">
        <v>17.2</v>
      </c>
      <c r="M530">
        <v>17.100000000000001</v>
      </c>
      <c r="N530">
        <f>VLOOKUP(C530,'Original PWC Results'!C:E,3,FALSE)</f>
        <v>60</v>
      </c>
      <c r="O530">
        <f t="shared" si="41"/>
        <v>0.60833333333333328</v>
      </c>
      <c r="R530">
        <f t="shared" si="42"/>
        <v>13</v>
      </c>
      <c r="S530">
        <f t="shared" si="43"/>
        <v>20</v>
      </c>
    </row>
    <row r="531" spans="1:19" x14ac:dyDescent="0.3">
      <c r="A531">
        <f t="shared" si="44"/>
        <v>530</v>
      </c>
      <c r="B531" t="s">
        <v>3463</v>
      </c>
      <c r="C531" t="str">
        <f t="shared" si="40"/>
        <v>fruit_veg_g_7_VegetableESA17a</v>
      </c>
      <c r="D531">
        <v>122</v>
      </c>
      <c r="E531">
        <v>121</v>
      </c>
      <c r="F531">
        <v>22.3</v>
      </c>
      <c r="G531">
        <v>14.5</v>
      </c>
      <c r="H531">
        <v>119</v>
      </c>
      <c r="I531">
        <v>104</v>
      </c>
      <c r="J531">
        <v>79.400000000000006</v>
      </c>
      <c r="K531">
        <v>66</v>
      </c>
      <c r="L531">
        <v>53.5</v>
      </c>
      <c r="M531">
        <v>53.1</v>
      </c>
      <c r="N531">
        <f>VLOOKUP(C531,'Original PWC Results'!C:E,3,FALSE)</f>
        <v>254</v>
      </c>
      <c r="O531">
        <f t="shared" si="41"/>
        <v>0.4763779527559055</v>
      </c>
      <c r="R531">
        <f t="shared" si="42"/>
        <v>13</v>
      </c>
      <c r="S531">
        <f t="shared" si="43"/>
        <v>20</v>
      </c>
    </row>
    <row r="532" spans="1:19" x14ac:dyDescent="0.3">
      <c r="A532">
        <f t="shared" si="44"/>
        <v>531</v>
      </c>
      <c r="B532" t="s">
        <v>3464</v>
      </c>
      <c r="C532" t="str">
        <f t="shared" si="40"/>
        <v>fruit_veg_g_7_VegetableESA17b</v>
      </c>
      <c r="D532">
        <v>45.2</v>
      </c>
      <c r="E532">
        <v>44.5</v>
      </c>
      <c r="F532">
        <v>7.59</v>
      </c>
      <c r="G532">
        <v>6.56</v>
      </c>
      <c r="H532">
        <v>42.6</v>
      </c>
      <c r="I532">
        <v>36.6</v>
      </c>
      <c r="J532">
        <v>29.4</v>
      </c>
      <c r="K532">
        <v>23.6</v>
      </c>
      <c r="L532">
        <v>19</v>
      </c>
      <c r="M532">
        <v>18.8</v>
      </c>
      <c r="N532">
        <f>VLOOKUP(C532,'Original PWC Results'!C:E,3,FALSE)</f>
        <v>81.599999999999994</v>
      </c>
      <c r="O532">
        <f t="shared" si="41"/>
        <v>0.54534313725490202</v>
      </c>
      <c r="R532">
        <f t="shared" si="42"/>
        <v>13</v>
      </c>
      <c r="S532">
        <f t="shared" si="43"/>
        <v>20</v>
      </c>
    </row>
    <row r="533" spans="1:19" x14ac:dyDescent="0.3">
      <c r="A533">
        <f t="shared" si="44"/>
        <v>532</v>
      </c>
      <c r="B533" t="s">
        <v>3465</v>
      </c>
      <c r="C533" t="str">
        <f t="shared" si="40"/>
        <v>fruit_veg_g_7_VegetableESA18a</v>
      </c>
      <c r="D533">
        <v>49.7</v>
      </c>
      <c r="E533">
        <v>49.1</v>
      </c>
      <c r="F533">
        <v>9.1300000000000008</v>
      </c>
      <c r="G533">
        <v>6.42</v>
      </c>
      <c r="H533">
        <v>47.6</v>
      </c>
      <c r="I533">
        <v>42.7</v>
      </c>
      <c r="J533">
        <v>34.9</v>
      </c>
      <c r="K533">
        <v>29</v>
      </c>
      <c r="L533">
        <v>22.9</v>
      </c>
      <c r="M533">
        <v>22.7</v>
      </c>
      <c r="N533">
        <f>VLOOKUP(C533,'Original PWC Results'!C:E,3,FALSE)</f>
        <v>116</v>
      </c>
      <c r="O533">
        <f t="shared" si="41"/>
        <v>0.4232758620689655</v>
      </c>
      <c r="R533">
        <f t="shared" si="42"/>
        <v>13</v>
      </c>
      <c r="S533">
        <f t="shared" si="43"/>
        <v>20</v>
      </c>
    </row>
    <row r="534" spans="1:19" x14ac:dyDescent="0.3">
      <c r="A534">
        <f t="shared" si="44"/>
        <v>533</v>
      </c>
      <c r="B534" t="s">
        <v>3466</v>
      </c>
      <c r="C534" t="str">
        <f t="shared" si="40"/>
        <v>fruit_veg_g_7_VegetableESA18b</v>
      </c>
      <c r="D534">
        <v>44.7</v>
      </c>
      <c r="E534">
        <v>44</v>
      </c>
      <c r="F534">
        <v>7.18</v>
      </c>
      <c r="G534">
        <v>5.73</v>
      </c>
      <c r="H534">
        <v>42</v>
      </c>
      <c r="I534">
        <v>33.9</v>
      </c>
      <c r="J534">
        <v>26.6</v>
      </c>
      <c r="K534">
        <v>22.6</v>
      </c>
      <c r="L534">
        <v>17.8</v>
      </c>
      <c r="M534">
        <v>17.600000000000001</v>
      </c>
      <c r="N534">
        <f>VLOOKUP(C534,'Original PWC Results'!C:E,3,FALSE)</f>
        <v>104</v>
      </c>
      <c r="O534">
        <f t="shared" si="41"/>
        <v>0.42307692307692307</v>
      </c>
      <c r="R534">
        <f t="shared" si="42"/>
        <v>13</v>
      </c>
      <c r="S534">
        <f t="shared" si="43"/>
        <v>20</v>
      </c>
    </row>
    <row r="535" spans="1:19" x14ac:dyDescent="0.3">
      <c r="A535">
        <f t="shared" si="44"/>
        <v>534</v>
      </c>
      <c r="B535" t="s">
        <v>3467</v>
      </c>
      <c r="C535" t="str">
        <f t="shared" si="40"/>
        <v>fruit_veg_g_7_VegetableESA19a</v>
      </c>
      <c r="D535">
        <v>38.6</v>
      </c>
      <c r="E535">
        <v>38.1</v>
      </c>
      <c r="F535">
        <v>11.8</v>
      </c>
      <c r="G535">
        <v>9.76</v>
      </c>
      <c r="H535">
        <v>36.700000000000003</v>
      </c>
      <c r="I535">
        <v>34.5</v>
      </c>
      <c r="J535">
        <v>28.6</v>
      </c>
      <c r="K535">
        <v>25.1</v>
      </c>
      <c r="L535">
        <v>19.7</v>
      </c>
      <c r="M535">
        <v>19.600000000000001</v>
      </c>
      <c r="N535">
        <f>VLOOKUP(C535,'Original PWC Results'!C:E,3,FALSE)</f>
        <v>76.2</v>
      </c>
      <c r="O535">
        <f t="shared" si="41"/>
        <v>0.5</v>
      </c>
      <c r="R535">
        <f t="shared" si="42"/>
        <v>13</v>
      </c>
      <c r="S535">
        <f t="shared" si="43"/>
        <v>20</v>
      </c>
    </row>
    <row r="536" spans="1:19" x14ac:dyDescent="0.3">
      <c r="A536">
        <f t="shared" si="44"/>
        <v>535</v>
      </c>
      <c r="B536" t="s">
        <v>3468</v>
      </c>
      <c r="C536" t="str">
        <f t="shared" si="40"/>
        <v>fruit_veg_g_7_VegetableESA19b</v>
      </c>
      <c r="D536">
        <v>77.3</v>
      </c>
      <c r="E536">
        <v>76.5</v>
      </c>
      <c r="F536">
        <v>24.4</v>
      </c>
      <c r="G536">
        <v>17.899999999999999</v>
      </c>
      <c r="H536">
        <v>74.400000000000006</v>
      </c>
      <c r="I536">
        <v>64.7</v>
      </c>
      <c r="J536">
        <v>52.4</v>
      </c>
      <c r="K536">
        <v>46.7</v>
      </c>
      <c r="L536">
        <v>39</v>
      </c>
      <c r="M536">
        <v>39.5</v>
      </c>
      <c r="N536">
        <f>VLOOKUP(C536,'Original PWC Results'!C:E,3,FALSE)</f>
        <v>163</v>
      </c>
      <c r="O536">
        <f t="shared" si="41"/>
        <v>0.46932515337423314</v>
      </c>
      <c r="R536">
        <f t="shared" si="42"/>
        <v>13</v>
      </c>
      <c r="S536">
        <f t="shared" si="43"/>
        <v>20</v>
      </c>
    </row>
    <row r="537" spans="1:19" x14ac:dyDescent="0.3">
      <c r="A537">
        <f t="shared" si="44"/>
        <v>536</v>
      </c>
      <c r="B537" t="s">
        <v>3469</v>
      </c>
      <c r="C537" t="str">
        <f t="shared" si="40"/>
        <v>fruit_veg_g_7_VegetableESA20a</v>
      </c>
      <c r="D537">
        <v>138</v>
      </c>
      <c r="E537">
        <v>135</v>
      </c>
      <c r="F537">
        <v>17.3</v>
      </c>
      <c r="G537">
        <v>7.41</v>
      </c>
      <c r="H537">
        <v>127</v>
      </c>
      <c r="I537">
        <v>111</v>
      </c>
      <c r="J537">
        <v>79.5</v>
      </c>
      <c r="K537">
        <v>62.4</v>
      </c>
      <c r="L537">
        <v>50</v>
      </c>
      <c r="M537">
        <v>49.3</v>
      </c>
      <c r="N537">
        <f>VLOOKUP(C537,'Original PWC Results'!C:E,3,FALSE)</f>
        <v>335</v>
      </c>
      <c r="O537">
        <f t="shared" si="41"/>
        <v>0.40298507462686567</v>
      </c>
      <c r="R537">
        <f t="shared" si="42"/>
        <v>13</v>
      </c>
      <c r="S537">
        <f t="shared" si="43"/>
        <v>20</v>
      </c>
    </row>
    <row r="538" spans="1:19" x14ac:dyDescent="0.3">
      <c r="A538">
        <f t="shared" si="44"/>
        <v>537</v>
      </c>
      <c r="B538" t="s">
        <v>3470</v>
      </c>
      <c r="C538" t="str">
        <f t="shared" si="40"/>
        <v>fruit_veg_g_7_VegetableESA20b</v>
      </c>
      <c r="D538">
        <v>116</v>
      </c>
      <c r="E538">
        <v>113</v>
      </c>
      <c r="F538">
        <v>12.7</v>
      </c>
      <c r="G538">
        <v>5.9</v>
      </c>
      <c r="H538">
        <v>106</v>
      </c>
      <c r="I538">
        <v>86</v>
      </c>
      <c r="J538">
        <v>55.1</v>
      </c>
      <c r="K538">
        <v>45.5</v>
      </c>
      <c r="L538">
        <v>32.200000000000003</v>
      </c>
      <c r="M538">
        <v>31.7</v>
      </c>
      <c r="N538">
        <f>VLOOKUP(C538,'Original PWC Results'!C:E,3,FALSE)</f>
        <v>266</v>
      </c>
      <c r="O538">
        <f t="shared" si="41"/>
        <v>0.42481203007518797</v>
      </c>
      <c r="R538">
        <f t="shared" si="42"/>
        <v>13</v>
      </c>
      <c r="S538">
        <f t="shared" si="43"/>
        <v>20</v>
      </c>
    </row>
    <row r="539" spans="1:19" x14ac:dyDescent="0.3">
      <c r="A539">
        <f t="shared" si="44"/>
        <v>538</v>
      </c>
      <c r="B539" t="s">
        <v>3471</v>
      </c>
      <c r="C539" t="str">
        <f t="shared" si="40"/>
        <v>fruit_veg_g_7_VegetableESA21</v>
      </c>
      <c r="D539">
        <v>65.8</v>
      </c>
      <c r="E539">
        <v>64.099999999999994</v>
      </c>
      <c r="F539">
        <v>6.05</v>
      </c>
      <c r="G539">
        <v>3.66</v>
      </c>
      <c r="H539">
        <v>60.7</v>
      </c>
      <c r="I539">
        <v>47.8</v>
      </c>
      <c r="J539">
        <v>30.1</v>
      </c>
      <c r="K539">
        <v>22.5</v>
      </c>
      <c r="L539">
        <v>18.399999999999999</v>
      </c>
      <c r="M539">
        <v>18.100000000000001</v>
      </c>
      <c r="N539">
        <f>VLOOKUP(C539,'Original PWC Results'!C:E,3,FALSE)</f>
        <v>199</v>
      </c>
      <c r="O539">
        <f t="shared" si="41"/>
        <v>0.32211055276381906</v>
      </c>
      <c r="R539">
        <f t="shared" si="42"/>
        <v>13</v>
      </c>
      <c r="S539">
        <f t="shared" si="43"/>
        <v>20</v>
      </c>
    </row>
    <row r="540" spans="1:19" x14ac:dyDescent="0.3">
      <c r="A540">
        <f t="shared" si="44"/>
        <v>539</v>
      </c>
      <c r="B540" t="s">
        <v>3472</v>
      </c>
      <c r="C540" t="str">
        <f t="shared" si="40"/>
        <v>fruit_veg_g_4_VegetableESA1</v>
      </c>
      <c r="D540">
        <v>204</v>
      </c>
      <c r="E540">
        <v>156</v>
      </c>
      <c r="F540">
        <v>19.3</v>
      </c>
      <c r="G540">
        <v>7.35</v>
      </c>
      <c r="H540">
        <v>139</v>
      </c>
      <c r="I540">
        <v>116</v>
      </c>
      <c r="J540">
        <v>80.5</v>
      </c>
      <c r="K540">
        <v>64.2</v>
      </c>
      <c r="L540">
        <v>129</v>
      </c>
      <c r="M540">
        <v>123</v>
      </c>
      <c r="N540">
        <f>VLOOKUP(C540,'Original PWC Results'!C:E,3,FALSE)</f>
        <v>299</v>
      </c>
      <c r="O540">
        <f t="shared" si="41"/>
        <v>0.52173913043478259</v>
      </c>
      <c r="R540">
        <f t="shared" si="42"/>
        <v>13</v>
      </c>
      <c r="S540">
        <f t="shared" si="43"/>
        <v>20</v>
      </c>
    </row>
    <row r="541" spans="1:19" x14ac:dyDescent="0.3">
      <c r="A541">
        <f t="shared" si="44"/>
        <v>540</v>
      </c>
      <c r="B541" t="s">
        <v>3473</v>
      </c>
      <c r="C541" t="str">
        <f t="shared" si="40"/>
        <v>fruit_veg_g_4_VegetableESA2</v>
      </c>
      <c r="D541">
        <v>63.1</v>
      </c>
      <c r="E541">
        <v>58.1</v>
      </c>
      <c r="F541">
        <v>7.94</v>
      </c>
      <c r="G541">
        <v>4.5199999999999996</v>
      </c>
      <c r="H541">
        <v>51.7</v>
      </c>
      <c r="I541">
        <v>40.6</v>
      </c>
      <c r="J541">
        <v>33</v>
      </c>
      <c r="K541">
        <v>26.2</v>
      </c>
      <c r="L541">
        <v>21.8</v>
      </c>
      <c r="M541">
        <v>21.5</v>
      </c>
      <c r="N541">
        <f>VLOOKUP(C541,'Original PWC Results'!C:E,3,FALSE)</f>
        <v>190</v>
      </c>
      <c r="O541">
        <f t="shared" si="41"/>
        <v>0.30578947368421056</v>
      </c>
      <c r="R541">
        <f t="shared" si="42"/>
        <v>13</v>
      </c>
      <c r="S541">
        <f t="shared" si="43"/>
        <v>20</v>
      </c>
    </row>
    <row r="542" spans="1:19" x14ac:dyDescent="0.3">
      <c r="A542">
        <f t="shared" si="44"/>
        <v>541</v>
      </c>
      <c r="B542" t="s">
        <v>3474</v>
      </c>
      <c r="C542" t="str">
        <f t="shared" si="40"/>
        <v>fruit_veg_g_4_VegetableESA3</v>
      </c>
      <c r="D542">
        <v>210</v>
      </c>
      <c r="E542">
        <v>165</v>
      </c>
      <c r="F542">
        <v>20</v>
      </c>
      <c r="G542">
        <v>13.1</v>
      </c>
      <c r="H542">
        <v>145</v>
      </c>
      <c r="I542">
        <v>115</v>
      </c>
      <c r="J542">
        <v>88.1</v>
      </c>
      <c r="K542">
        <v>71</v>
      </c>
      <c r="L542">
        <v>54.4</v>
      </c>
      <c r="M542">
        <v>53.9</v>
      </c>
      <c r="N542">
        <f>VLOOKUP(C542,'Original PWC Results'!C:E,3,FALSE)</f>
        <v>295</v>
      </c>
      <c r="O542">
        <f t="shared" si="41"/>
        <v>0.55932203389830504</v>
      </c>
      <c r="R542">
        <f t="shared" si="42"/>
        <v>13</v>
      </c>
      <c r="S542">
        <f t="shared" si="43"/>
        <v>20</v>
      </c>
    </row>
    <row r="543" spans="1:19" x14ac:dyDescent="0.3">
      <c r="A543">
        <f t="shared" si="44"/>
        <v>542</v>
      </c>
      <c r="B543" t="s">
        <v>3475</v>
      </c>
      <c r="C543" t="str">
        <f t="shared" si="40"/>
        <v>fruit_veg_g_4_VegetableESA4</v>
      </c>
      <c r="D543">
        <v>289</v>
      </c>
      <c r="E543">
        <v>248</v>
      </c>
      <c r="F543">
        <v>23.7</v>
      </c>
      <c r="G543">
        <v>14.9</v>
      </c>
      <c r="H543">
        <v>197</v>
      </c>
      <c r="I543">
        <v>132</v>
      </c>
      <c r="J543">
        <v>82.6</v>
      </c>
      <c r="K543">
        <v>68.099999999999994</v>
      </c>
      <c r="L543">
        <v>53.1</v>
      </c>
      <c r="M543">
        <v>52.7</v>
      </c>
      <c r="N543">
        <f>VLOOKUP(C543,'Original PWC Results'!C:E,3,FALSE)</f>
        <v>248</v>
      </c>
      <c r="O543">
        <f t="shared" si="41"/>
        <v>1</v>
      </c>
      <c r="R543">
        <f t="shared" si="42"/>
        <v>13</v>
      </c>
      <c r="S543">
        <f t="shared" si="43"/>
        <v>20</v>
      </c>
    </row>
    <row r="544" spans="1:19" x14ac:dyDescent="0.3">
      <c r="A544">
        <f t="shared" si="44"/>
        <v>543</v>
      </c>
      <c r="B544" t="s">
        <v>3476</v>
      </c>
      <c r="C544" t="str">
        <f t="shared" si="40"/>
        <v>fruit_veg_g_4_VegetableESA5</v>
      </c>
      <c r="D544">
        <v>173</v>
      </c>
      <c r="E544">
        <v>144</v>
      </c>
      <c r="F544">
        <v>16.7</v>
      </c>
      <c r="G544">
        <v>9.36</v>
      </c>
      <c r="H544">
        <v>120</v>
      </c>
      <c r="I544">
        <v>94.7</v>
      </c>
      <c r="J544">
        <v>73.900000000000006</v>
      </c>
      <c r="K544">
        <v>58.9</v>
      </c>
      <c r="L544">
        <v>49.7</v>
      </c>
      <c r="M544">
        <v>49.2</v>
      </c>
      <c r="N544">
        <f>VLOOKUP(C544,'Original PWC Results'!C:E,3,FALSE)</f>
        <v>289</v>
      </c>
      <c r="O544">
        <f t="shared" si="41"/>
        <v>0.4982698961937716</v>
      </c>
      <c r="R544">
        <f t="shared" si="42"/>
        <v>13</v>
      </c>
      <c r="S544">
        <f t="shared" si="43"/>
        <v>20</v>
      </c>
    </row>
    <row r="545" spans="1:19" x14ac:dyDescent="0.3">
      <c r="A545">
        <f t="shared" si="44"/>
        <v>544</v>
      </c>
      <c r="B545" t="s">
        <v>3477</v>
      </c>
      <c r="C545" t="str">
        <f t="shared" si="40"/>
        <v>fruit_veg_g_4_VegetableESA6</v>
      </c>
      <c r="D545">
        <v>184</v>
      </c>
      <c r="E545">
        <v>154</v>
      </c>
      <c r="F545">
        <v>14.4</v>
      </c>
      <c r="G545">
        <v>9.27</v>
      </c>
      <c r="H545">
        <v>126</v>
      </c>
      <c r="I545">
        <v>101</v>
      </c>
      <c r="J545">
        <v>65.2</v>
      </c>
      <c r="K545">
        <v>52.2</v>
      </c>
      <c r="L545">
        <v>41.3</v>
      </c>
      <c r="M545">
        <v>40.700000000000003</v>
      </c>
      <c r="N545">
        <f>VLOOKUP(C545,'Original PWC Results'!C:E,3,FALSE)</f>
        <v>303</v>
      </c>
      <c r="O545">
        <f t="shared" si="41"/>
        <v>0.5082508250825083</v>
      </c>
      <c r="R545">
        <f t="shared" si="42"/>
        <v>13</v>
      </c>
      <c r="S545">
        <f t="shared" si="43"/>
        <v>20</v>
      </c>
    </row>
    <row r="546" spans="1:19" x14ac:dyDescent="0.3">
      <c r="A546">
        <f t="shared" si="44"/>
        <v>545</v>
      </c>
      <c r="B546" t="s">
        <v>3478</v>
      </c>
      <c r="C546" t="str">
        <f t="shared" si="40"/>
        <v>fruit_veg_g_4_VegetableESA7</v>
      </c>
      <c r="D546">
        <v>163</v>
      </c>
      <c r="E546">
        <v>133</v>
      </c>
      <c r="F546">
        <v>14</v>
      </c>
      <c r="G546">
        <v>8.67</v>
      </c>
      <c r="H546">
        <v>116</v>
      </c>
      <c r="I546">
        <v>87.1</v>
      </c>
      <c r="J546">
        <v>65.3</v>
      </c>
      <c r="K546">
        <v>49.1</v>
      </c>
      <c r="L546">
        <v>48.4</v>
      </c>
      <c r="M546">
        <v>47.7</v>
      </c>
      <c r="N546">
        <f>VLOOKUP(C546,'Original PWC Results'!C:E,3,FALSE)</f>
        <v>307</v>
      </c>
      <c r="O546">
        <f t="shared" si="41"/>
        <v>0.43322475570032576</v>
      </c>
      <c r="R546">
        <f t="shared" si="42"/>
        <v>13</v>
      </c>
      <c r="S546">
        <f t="shared" si="43"/>
        <v>20</v>
      </c>
    </row>
    <row r="547" spans="1:19" x14ac:dyDescent="0.3">
      <c r="A547">
        <f t="shared" si="44"/>
        <v>546</v>
      </c>
      <c r="B547" t="s">
        <v>3479</v>
      </c>
      <c r="C547" t="str">
        <f t="shared" si="40"/>
        <v>fruit_veg_g_4_VegetableESA8</v>
      </c>
      <c r="D547">
        <v>244</v>
      </c>
      <c r="E547">
        <v>186</v>
      </c>
      <c r="F547">
        <v>13.8</v>
      </c>
      <c r="G547">
        <v>9.24</v>
      </c>
      <c r="H547">
        <v>152</v>
      </c>
      <c r="I547">
        <v>105</v>
      </c>
      <c r="J547">
        <v>64</v>
      </c>
      <c r="K547">
        <v>51</v>
      </c>
      <c r="L547">
        <v>43.5</v>
      </c>
      <c r="M547">
        <v>42.7</v>
      </c>
      <c r="N547">
        <f>VLOOKUP(C547,'Original PWC Results'!C:E,3,FALSE)</f>
        <v>186</v>
      </c>
      <c r="O547">
        <f t="shared" si="41"/>
        <v>1</v>
      </c>
      <c r="R547">
        <f t="shared" si="42"/>
        <v>13</v>
      </c>
      <c r="S547">
        <f t="shared" si="43"/>
        <v>20</v>
      </c>
    </row>
    <row r="548" spans="1:19" x14ac:dyDescent="0.3">
      <c r="A548">
        <f t="shared" si="44"/>
        <v>547</v>
      </c>
      <c r="B548" t="s">
        <v>3480</v>
      </c>
      <c r="C548" t="str">
        <f t="shared" si="40"/>
        <v>fruit_veg_g_4_VegetableESA9</v>
      </c>
      <c r="D548">
        <v>73.5</v>
      </c>
      <c r="E548">
        <v>70.599999999999994</v>
      </c>
      <c r="F548">
        <v>9.02</v>
      </c>
      <c r="G548">
        <v>5.83</v>
      </c>
      <c r="H548">
        <v>67.7</v>
      </c>
      <c r="I548">
        <v>51.9</v>
      </c>
      <c r="J548">
        <v>32.1</v>
      </c>
      <c r="K548">
        <v>25.4</v>
      </c>
      <c r="L548">
        <v>21.7</v>
      </c>
      <c r="M548">
        <v>21.4</v>
      </c>
      <c r="N548">
        <f>VLOOKUP(C548,'Original PWC Results'!C:E,3,FALSE)</f>
        <v>190</v>
      </c>
      <c r="O548">
        <f t="shared" si="41"/>
        <v>0.37157894736842101</v>
      </c>
      <c r="R548">
        <f t="shared" si="42"/>
        <v>13</v>
      </c>
      <c r="S548">
        <f t="shared" si="43"/>
        <v>20</v>
      </c>
    </row>
    <row r="549" spans="1:19" x14ac:dyDescent="0.3">
      <c r="A549">
        <f t="shared" si="44"/>
        <v>548</v>
      </c>
      <c r="B549" t="s">
        <v>3481</v>
      </c>
      <c r="C549" t="str">
        <f t="shared" si="40"/>
        <v>fruit_veg_g_4_VegetableESA10a</v>
      </c>
      <c r="D549">
        <v>87.6</v>
      </c>
      <c r="E549">
        <v>80.400000000000006</v>
      </c>
      <c r="F549">
        <v>8.14</v>
      </c>
      <c r="G549">
        <v>4.7</v>
      </c>
      <c r="H549">
        <v>71.599999999999994</v>
      </c>
      <c r="I549">
        <v>55.3</v>
      </c>
      <c r="J549">
        <v>35.4</v>
      </c>
      <c r="K549">
        <v>27.1</v>
      </c>
      <c r="L549">
        <v>21.7</v>
      </c>
      <c r="M549">
        <v>21.5</v>
      </c>
      <c r="N549">
        <f>VLOOKUP(C549,'Original PWC Results'!C:E,3,FALSE)</f>
        <v>228</v>
      </c>
      <c r="O549">
        <f t="shared" si="41"/>
        <v>0.35263157894736846</v>
      </c>
      <c r="R549">
        <f t="shared" si="42"/>
        <v>13</v>
      </c>
      <c r="S549">
        <f t="shared" si="43"/>
        <v>20</v>
      </c>
    </row>
    <row r="550" spans="1:19" x14ac:dyDescent="0.3">
      <c r="A550">
        <f t="shared" si="44"/>
        <v>549</v>
      </c>
      <c r="B550" t="s">
        <v>3482</v>
      </c>
      <c r="C550" t="str">
        <f t="shared" si="40"/>
        <v>fruit_veg_g_4_VegetableESA10b</v>
      </c>
      <c r="D550">
        <v>37.200000000000003</v>
      </c>
      <c r="E550">
        <v>36.299999999999997</v>
      </c>
      <c r="F550">
        <v>6.83</v>
      </c>
      <c r="G550">
        <v>5.09</v>
      </c>
      <c r="H550">
        <v>34.799999999999997</v>
      </c>
      <c r="I550">
        <v>32.9</v>
      </c>
      <c r="J550">
        <v>26.9</v>
      </c>
      <c r="K550">
        <v>21.8</v>
      </c>
      <c r="L550">
        <v>17.7</v>
      </c>
      <c r="M550">
        <v>17.5</v>
      </c>
      <c r="N550">
        <f>VLOOKUP(C550,'Original PWC Results'!C:E,3,FALSE)</f>
        <v>134</v>
      </c>
      <c r="O550">
        <f t="shared" si="41"/>
        <v>0.2708955223880597</v>
      </c>
      <c r="R550">
        <f t="shared" si="42"/>
        <v>13</v>
      </c>
      <c r="S550">
        <f t="shared" si="43"/>
        <v>20</v>
      </c>
    </row>
    <row r="551" spans="1:19" x14ac:dyDescent="0.3">
      <c r="A551">
        <f t="shared" si="44"/>
        <v>550</v>
      </c>
      <c r="B551" t="s">
        <v>3483</v>
      </c>
      <c r="C551" t="str">
        <f t="shared" si="40"/>
        <v>fruit_veg_g_4_VegetableESA11a</v>
      </c>
      <c r="D551">
        <v>239</v>
      </c>
      <c r="E551">
        <v>190</v>
      </c>
      <c r="F551">
        <v>15</v>
      </c>
      <c r="G551">
        <v>9.2100000000000009</v>
      </c>
      <c r="H551">
        <v>163</v>
      </c>
      <c r="I551">
        <v>117</v>
      </c>
      <c r="J551">
        <v>76.099999999999994</v>
      </c>
      <c r="K551">
        <v>55.7</v>
      </c>
      <c r="L551">
        <v>48.7</v>
      </c>
      <c r="M551">
        <v>47.9</v>
      </c>
      <c r="N551">
        <f>VLOOKUP(C551,'Original PWC Results'!C:E,3,FALSE)</f>
        <v>380</v>
      </c>
      <c r="O551">
        <f t="shared" si="41"/>
        <v>0.5</v>
      </c>
      <c r="R551">
        <f t="shared" si="42"/>
        <v>13</v>
      </c>
      <c r="S551">
        <f t="shared" si="43"/>
        <v>20</v>
      </c>
    </row>
    <row r="552" spans="1:19" x14ac:dyDescent="0.3">
      <c r="A552">
        <f t="shared" si="44"/>
        <v>551</v>
      </c>
      <c r="B552" t="s">
        <v>3484</v>
      </c>
      <c r="C552" t="str">
        <f t="shared" si="40"/>
        <v>fruit_veg_g_4_VegetableESA11b</v>
      </c>
      <c r="D552">
        <v>268</v>
      </c>
      <c r="E552">
        <v>214</v>
      </c>
      <c r="F552">
        <v>14.4</v>
      </c>
      <c r="G552">
        <v>8.5399999999999991</v>
      </c>
      <c r="H552">
        <v>167</v>
      </c>
      <c r="I552">
        <v>113</v>
      </c>
      <c r="J552">
        <v>66.2</v>
      </c>
      <c r="K552">
        <v>48.3</v>
      </c>
      <c r="L552">
        <v>44.2</v>
      </c>
      <c r="M552">
        <v>43.3</v>
      </c>
      <c r="N552">
        <f>VLOOKUP(C552,'Original PWC Results'!C:E,3,FALSE)</f>
        <v>349</v>
      </c>
      <c r="O552">
        <f t="shared" si="41"/>
        <v>0.61318051575931232</v>
      </c>
      <c r="R552">
        <f t="shared" si="42"/>
        <v>13</v>
      </c>
      <c r="S552">
        <f t="shared" si="43"/>
        <v>20</v>
      </c>
    </row>
    <row r="553" spans="1:19" x14ac:dyDescent="0.3">
      <c r="A553">
        <f t="shared" si="44"/>
        <v>552</v>
      </c>
      <c r="B553" t="s">
        <v>3485</v>
      </c>
      <c r="C553" t="str">
        <f t="shared" si="40"/>
        <v>fruit_veg_g_4_VegetableESA12a</v>
      </c>
      <c r="D553">
        <v>287</v>
      </c>
      <c r="E553">
        <v>228</v>
      </c>
      <c r="F553">
        <v>16.5</v>
      </c>
      <c r="G553">
        <v>8.5500000000000007</v>
      </c>
      <c r="H553">
        <v>181</v>
      </c>
      <c r="I553">
        <v>135</v>
      </c>
      <c r="J553">
        <v>81.7</v>
      </c>
      <c r="K553">
        <v>61.5</v>
      </c>
      <c r="L553">
        <v>59.2</v>
      </c>
      <c r="M553">
        <v>58</v>
      </c>
      <c r="N553">
        <f>VLOOKUP(C553,'Original PWC Results'!C:E,3,FALSE)</f>
        <v>393</v>
      </c>
      <c r="O553">
        <f t="shared" si="41"/>
        <v>0.58015267175572516</v>
      </c>
      <c r="R553">
        <f t="shared" si="42"/>
        <v>13</v>
      </c>
      <c r="S553">
        <f t="shared" si="43"/>
        <v>20</v>
      </c>
    </row>
    <row r="554" spans="1:19" x14ac:dyDescent="0.3">
      <c r="A554">
        <f t="shared" si="44"/>
        <v>553</v>
      </c>
      <c r="B554" t="s">
        <v>3486</v>
      </c>
      <c r="C554" t="str">
        <f t="shared" si="40"/>
        <v>fruit_veg_g_4_VegetableESA12b</v>
      </c>
      <c r="D554">
        <v>218</v>
      </c>
      <c r="E554">
        <v>156</v>
      </c>
      <c r="F554">
        <v>13</v>
      </c>
      <c r="G554">
        <v>7.87</v>
      </c>
      <c r="H554">
        <v>142</v>
      </c>
      <c r="I554">
        <v>108</v>
      </c>
      <c r="J554">
        <v>64.599999999999994</v>
      </c>
      <c r="K554">
        <v>47.5</v>
      </c>
      <c r="L554">
        <v>43.6</v>
      </c>
      <c r="M554">
        <v>42.8</v>
      </c>
      <c r="N554">
        <f>VLOOKUP(C554,'Original PWC Results'!C:E,3,FALSE)</f>
        <v>303</v>
      </c>
      <c r="O554">
        <f t="shared" si="41"/>
        <v>0.51485148514851486</v>
      </c>
      <c r="R554">
        <f t="shared" si="42"/>
        <v>13</v>
      </c>
      <c r="S554">
        <f t="shared" si="43"/>
        <v>20</v>
      </c>
    </row>
    <row r="555" spans="1:19" x14ac:dyDescent="0.3">
      <c r="A555">
        <f t="shared" si="44"/>
        <v>554</v>
      </c>
      <c r="B555" t="s">
        <v>3487</v>
      </c>
      <c r="C555" t="str">
        <f t="shared" si="40"/>
        <v>fruit_veg_g_4_VegetableESA13</v>
      </c>
      <c r="D555">
        <v>129</v>
      </c>
      <c r="E555">
        <v>111</v>
      </c>
      <c r="F555">
        <v>13.2</v>
      </c>
      <c r="G555">
        <v>6.25</v>
      </c>
      <c r="H555">
        <v>98</v>
      </c>
      <c r="I555">
        <v>75.900000000000006</v>
      </c>
      <c r="J555">
        <v>54.4</v>
      </c>
      <c r="K555">
        <v>46</v>
      </c>
      <c r="L555">
        <v>34.1</v>
      </c>
      <c r="M555">
        <v>34.1</v>
      </c>
      <c r="N555">
        <f>VLOOKUP(C555,'Original PWC Results'!C:E,3,FALSE)</f>
        <v>225</v>
      </c>
      <c r="O555">
        <f t="shared" si="41"/>
        <v>0.49333333333333335</v>
      </c>
      <c r="R555">
        <f t="shared" si="42"/>
        <v>13</v>
      </c>
      <c r="S555">
        <f t="shared" si="43"/>
        <v>20</v>
      </c>
    </row>
    <row r="556" spans="1:19" x14ac:dyDescent="0.3">
      <c r="A556">
        <f t="shared" si="44"/>
        <v>555</v>
      </c>
      <c r="B556" t="s">
        <v>3488</v>
      </c>
      <c r="C556" t="str">
        <f t="shared" si="40"/>
        <v>fruit_veg_g_4_VegetableESA14</v>
      </c>
      <c r="D556">
        <v>150</v>
      </c>
      <c r="E556">
        <v>137</v>
      </c>
      <c r="F556">
        <v>17.5</v>
      </c>
      <c r="G556">
        <v>8.39</v>
      </c>
      <c r="H556">
        <v>123</v>
      </c>
      <c r="I556">
        <v>92.8</v>
      </c>
      <c r="J556">
        <v>60.1</v>
      </c>
      <c r="K556">
        <v>46.2</v>
      </c>
      <c r="L556">
        <v>38.700000000000003</v>
      </c>
      <c r="M556">
        <v>38.299999999999997</v>
      </c>
      <c r="N556">
        <f>VLOOKUP(C556,'Original PWC Results'!C:E,3,FALSE)</f>
        <v>270</v>
      </c>
      <c r="O556">
        <f t="shared" si="41"/>
        <v>0.50740740740740742</v>
      </c>
      <c r="R556">
        <f t="shared" si="42"/>
        <v>13</v>
      </c>
      <c r="S556">
        <f t="shared" si="43"/>
        <v>20</v>
      </c>
    </row>
    <row r="557" spans="1:19" x14ac:dyDescent="0.3">
      <c r="A557">
        <f t="shared" si="44"/>
        <v>556</v>
      </c>
      <c r="B557" t="s">
        <v>3489</v>
      </c>
      <c r="C557" t="str">
        <f t="shared" si="40"/>
        <v>fruit_veg_g_4_VegetableESA15a</v>
      </c>
      <c r="D557">
        <v>280</v>
      </c>
      <c r="E557">
        <v>236</v>
      </c>
      <c r="F557">
        <v>31.5</v>
      </c>
      <c r="G557">
        <v>15</v>
      </c>
      <c r="H557">
        <v>199</v>
      </c>
      <c r="I557">
        <v>160</v>
      </c>
      <c r="J557">
        <v>112</v>
      </c>
      <c r="K557">
        <v>87.2</v>
      </c>
      <c r="L557">
        <v>77.2</v>
      </c>
      <c r="M557">
        <v>76.400000000000006</v>
      </c>
      <c r="N557">
        <f>VLOOKUP(C557,'Original PWC Results'!C:E,3,FALSE)</f>
        <v>477</v>
      </c>
      <c r="O557">
        <f t="shared" si="41"/>
        <v>0.4947589098532495</v>
      </c>
      <c r="R557">
        <f t="shared" si="42"/>
        <v>13</v>
      </c>
      <c r="S557">
        <f t="shared" si="43"/>
        <v>20</v>
      </c>
    </row>
    <row r="558" spans="1:19" x14ac:dyDescent="0.3">
      <c r="A558">
        <f t="shared" si="44"/>
        <v>557</v>
      </c>
      <c r="B558" t="s">
        <v>3490</v>
      </c>
      <c r="C558" t="str">
        <f t="shared" si="40"/>
        <v>fruit_veg_g_4_VegetableESA15b</v>
      </c>
      <c r="D558">
        <v>326</v>
      </c>
      <c r="E558">
        <v>278</v>
      </c>
      <c r="F558">
        <v>12.6</v>
      </c>
      <c r="G558">
        <v>5.37</v>
      </c>
      <c r="H558">
        <v>229</v>
      </c>
      <c r="I558">
        <v>136</v>
      </c>
      <c r="J558">
        <v>63.9</v>
      </c>
      <c r="K558">
        <v>51.3</v>
      </c>
      <c r="L558">
        <v>43</v>
      </c>
      <c r="M558">
        <v>42</v>
      </c>
      <c r="N558">
        <f>VLOOKUP(C558,'Original PWC Results'!C:E,3,FALSE)</f>
        <v>594</v>
      </c>
      <c r="O558">
        <f t="shared" si="41"/>
        <v>0.46801346801346799</v>
      </c>
      <c r="R558">
        <f t="shared" si="42"/>
        <v>13</v>
      </c>
      <c r="S558">
        <f t="shared" si="43"/>
        <v>20</v>
      </c>
    </row>
    <row r="559" spans="1:19" x14ac:dyDescent="0.3">
      <c r="A559">
        <f t="shared" si="44"/>
        <v>558</v>
      </c>
      <c r="B559" t="s">
        <v>3491</v>
      </c>
      <c r="C559" t="str">
        <f t="shared" si="40"/>
        <v>fruit_veg_g_4_VegetableESA16a</v>
      </c>
      <c r="D559">
        <v>44.8</v>
      </c>
      <c r="E559">
        <v>44.3</v>
      </c>
      <c r="F559">
        <v>7.88</v>
      </c>
      <c r="G559">
        <v>5.54</v>
      </c>
      <c r="H559">
        <v>43</v>
      </c>
      <c r="I559">
        <v>41.2</v>
      </c>
      <c r="J559">
        <v>32.4</v>
      </c>
      <c r="K559">
        <v>26.9</v>
      </c>
      <c r="L559">
        <v>20.7</v>
      </c>
      <c r="M559">
        <v>20.5</v>
      </c>
      <c r="N559">
        <f>VLOOKUP(C559,'Original PWC Results'!C:E,3,FALSE)</f>
        <v>115</v>
      </c>
      <c r="O559">
        <f t="shared" si="41"/>
        <v>0.38521739130434779</v>
      </c>
      <c r="R559">
        <f t="shared" si="42"/>
        <v>13</v>
      </c>
      <c r="S559">
        <f t="shared" si="43"/>
        <v>20</v>
      </c>
    </row>
    <row r="560" spans="1:19" x14ac:dyDescent="0.3">
      <c r="A560">
        <f t="shared" si="44"/>
        <v>559</v>
      </c>
      <c r="B560" t="s">
        <v>3492</v>
      </c>
      <c r="C560" t="str">
        <f t="shared" si="40"/>
        <v>fruit_veg_g_4_VegetableESA16b</v>
      </c>
      <c r="D560">
        <v>31.8</v>
      </c>
      <c r="E560">
        <v>31.3</v>
      </c>
      <c r="F560">
        <v>5.95</v>
      </c>
      <c r="G560">
        <v>5.17</v>
      </c>
      <c r="H560">
        <v>30.4</v>
      </c>
      <c r="I560">
        <v>26.9</v>
      </c>
      <c r="J560">
        <v>22</v>
      </c>
      <c r="K560">
        <v>19</v>
      </c>
      <c r="L560">
        <v>14.8</v>
      </c>
      <c r="M560">
        <v>14.6</v>
      </c>
      <c r="N560">
        <f>VLOOKUP(C560,'Original PWC Results'!C:E,3,FALSE)</f>
        <v>86.9</v>
      </c>
      <c r="O560">
        <f t="shared" si="41"/>
        <v>0.36018411967779057</v>
      </c>
      <c r="R560">
        <f t="shared" si="42"/>
        <v>13</v>
      </c>
      <c r="S560">
        <f t="shared" si="43"/>
        <v>20</v>
      </c>
    </row>
    <row r="561" spans="1:19" x14ac:dyDescent="0.3">
      <c r="A561">
        <f t="shared" si="44"/>
        <v>560</v>
      </c>
      <c r="B561" t="s">
        <v>3493</v>
      </c>
      <c r="C561" t="str">
        <f t="shared" si="40"/>
        <v>fruit_veg_g_4_VegetableESA17a</v>
      </c>
      <c r="D561">
        <v>218</v>
      </c>
      <c r="E561">
        <v>187</v>
      </c>
      <c r="F561">
        <v>29.5</v>
      </c>
      <c r="G561">
        <v>18.3</v>
      </c>
      <c r="H561">
        <v>166</v>
      </c>
      <c r="I561">
        <v>142</v>
      </c>
      <c r="J561">
        <v>109</v>
      </c>
      <c r="K561">
        <v>89.9</v>
      </c>
      <c r="L561">
        <v>75.2</v>
      </c>
      <c r="M561">
        <v>74.7</v>
      </c>
      <c r="N561">
        <f>VLOOKUP(C561,'Original PWC Results'!C:E,3,FALSE)</f>
        <v>351</v>
      </c>
      <c r="O561">
        <f t="shared" si="41"/>
        <v>0.53276353276353272</v>
      </c>
      <c r="R561">
        <f t="shared" si="42"/>
        <v>13</v>
      </c>
      <c r="S561">
        <f t="shared" si="43"/>
        <v>20</v>
      </c>
    </row>
    <row r="562" spans="1:19" x14ac:dyDescent="0.3">
      <c r="A562">
        <f t="shared" si="44"/>
        <v>561</v>
      </c>
      <c r="B562" t="s">
        <v>3494</v>
      </c>
      <c r="C562" t="str">
        <f t="shared" si="40"/>
        <v>fruit_veg_g_4_VegetableESA17b</v>
      </c>
      <c r="D562">
        <v>58.9</v>
      </c>
      <c r="E562">
        <v>57.4</v>
      </c>
      <c r="F562">
        <v>9.66</v>
      </c>
      <c r="G562">
        <v>6.5</v>
      </c>
      <c r="H562">
        <v>54.5</v>
      </c>
      <c r="I562">
        <v>43.6</v>
      </c>
      <c r="J562">
        <v>33.200000000000003</v>
      </c>
      <c r="K562">
        <v>26.1</v>
      </c>
      <c r="L562">
        <v>21.5</v>
      </c>
      <c r="M562">
        <v>21.2</v>
      </c>
      <c r="N562">
        <f>VLOOKUP(C562,'Original PWC Results'!C:E,3,FALSE)</f>
        <v>134</v>
      </c>
      <c r="O562">
        <f t="shared" si="41"/>
        <v>0.42835820895522386</v>
      </c>
      <c r="R562">
        <f t="shared" si="42"/>
        <v>13</v>
      </c>
      <c r="S562">
        <f t="shared" si="43"/>
        <v>20</v>
      </c>
    </row>
    <row r="563" spans="1:19" x14ac:dyDescent="0.3">
      <c r="A563">
        <f t="shared" si="44"/>
        <v>562</v>
      </c>
      <c r="B563" t="s">
        <v>3495</v>
      </c>
      <c r="C563" t="str">
        <f t="shared" si="40"/>
        <v>fruit_veg_g_4_VegetableESA18a</v>
      </c>
      <c r="D563">
        <v>63</v>
      </c>
      <c r="E563">
        <v>61.3</v>
      </c>
      <c r="F563">
        <v>10.4</v>
      </c>
      <c r="G563">
        <v>5.92</v>
      </c>
      <c r="H563">
        <v>58.6</v>
      </c>
      <c r="I563">
        <v>51</v>
      </c>
      <c r="J563">
        <v>41.3</v>
      </c>
      <c r="K563">
        <v>33.5</v>
      </c>
      <c r="L563">
        <v>26.8</v>
      </c>
      <c r="M563">
        <v>26.5</v>
      </c>
      <c r="N563">
        <f>VLOOKUP(C563,'Original PWC Results'!C:E,3,FALSE)</f>
        <v>164</v>
      </c>
      <c r="O563">
        <f t="shared" si="41"/>
        <v>0.37378048780487805</v>
      </c>
      <c r="R563">
        <f t="shared" si="42"/>
        <v>13</v>
      </c>
      <c r="S563">
        <f t="shared" si="43"/>
        <v>20</v>
      </c>
    </row>
    <row r="564" spans="1:19" x14ac:dyDescent="0.3">
      <c r="A564">
        <f t="shared" si="44"/>
        <v>563</v>
      </c>
      <c r="B564" t="s">
        <v>3496</v>
      </c>
      <c r="C564" t="str">
        <f t="shared" si="40"/>
        <v>fruit_veg_g_4_VegetableESA18b</v>
      </c>
      <c r="D564">
        <v>68.900000000000006</v>
      </c>
      <c r="E564">
        <v>65.8</v>
      </c>
      <c r="F564">
        <v>8.69</v>
      </c>
      <c r="G564">
        <v>5.45</v>
      </c>
      <c r="H564">
        <v>61.4</v>
      </c>
      <c r="I564">
        <v>49.1</v>
      </c>
      <c r="J564">
        <v>33</v>
      </c>
      <c r="K564">
        <v>27.3</v>
      </c>
      <c r="L564">
        <v>22.1</v>
      </c>
      <c r="M564">
        <v>21.9</v>
      </c>
      <c r="N564">
        <f>VLOOKUP(C564,'Original PWC Results'!C:E,3,FALSE)</f>
        <v>185</v>
      </c>
      <c r="O564">
        <f t="shared" si="41"/>
        <v>0.35567567567567565</v>
      </c>
      <c r="R564">
        <f t="shared" si="42"/>
        <v>13</v>
      </c>
      <c r="S564">
        <f t="shared" si="43"/>
        <v>20</v>
      </c>
    </row>
    <row r="565" spans="1:19" x14ac:dyDescent="0.3">
      <c r="A565">
        <f t="shared" si="44"/>
        <v>564</v>
      </c>
      <c r="B565" t="s">
        <v>3497</v>
      </c>
      <c r="C565" t="str">
        <f t="shared" si="40"/>
        <v>fruit_veg_g_4_VegetableESA19a</v>
      </c>
      <c r="D565">
        <v>51.6</v>
      </c>
      <c r="E565">
        <v>48.6</v>
      </c>
      <c r="F565">
        <v>12.6</v>
      </c>
      <c r="G565">
        <v>8.66</v>
      </c>
      <c r="H565">
        <v>45</v>
      </c>
      <c r="I565">
        <v>41.5</v>
      </c>
      <c r="J565">
        <v>31.5</v>
      </c>
      <c r="K565">
        <v>27.4</v>
      </c>
      <c r="L565">
        <v>21.4</v>
      </c>
      <c r="M565">
        <v>21.3</v>
      </c>
      <c r="N565">
        <f>VLOOKUP(C565,'Original PWC Results'!C:E,3,FALSE)</f>
        <v>122</v>
      </c>
      <c r="O565">
        <f t="shared" si="41"/>
        <v>0.39836065573770491</v>
      </c>
      <c r="R565">
        <f t="shared" si="42"/>
        <v>13</v>
      </c>
      <c r="S565">
        <f t="shared" si="43"/>
        <v>20</v>
      </c>
    </row>
    <row r="566" spans="1:19" x14ac:dyDescent="0.3">
      <c r="A566">
        <f t="shared" si="44"/>
        <v>565</v>
      </c>
      <c r="B566" t="s">
        <v>3498</v>
      </c>
      <c r="C566" t="str">
        <f t="shared" si="40"/>
        <v>fruit_veg_g_4_VegetableESA19b</v>
      </c>
      <c r="D566">
        <v>129</v>
      </c>
      <c r="E566">
        <v>117</v>
      </c>
      <c r="F566">
        <v>29.7</v>
      </c>
      <c r="G566">
        <v>19.600000000000001</v>
      </c>
      <c r="H566">
        <v>107</v>
      </c>
      <c r="I566">
        <v>90.3</v>
      </c>
      <c r="J566">
        <v>70.7</v>
      </c>
      <c r="K566">
        <v>61.8</v>
      </c>
      <c r="L566">
        <v>49.5</v>
      </c>
      <c r="M566">
        <v>50.5</v>
      </c>
      <c r="N566">
        <f>VLOOKUP(C566,'Original PWC Results'!C:E,3,FALSE)</f>
        <v>253</v>
      </c>
      <c r="O566">
        <f t="shared" si="41"/>
        <v>0.46245059288537549</v>
      </c>
      <c r="R566">
        <f t="shared" si="42"/>
        <v>13</v>
      </c>
      <c r="S566">
        <f t="shared" si="43"/>
        <v>20</v>
      </c>
    </row>
    <row r="567" spans="1:19" x14ac:dyDescent="0.3">
      <c r="A567">
        <f t="shared" si="44"/>
        <v>566</v>
      </c>
      <c r="B567" t="s">
        <v>3499</v>
      </c>
      <c r="C567" t="str">
        <f t="shared" si="40"/>
        <v>fruit_veg_g_4_VegetableESA20a</v>
      </c>
      <c r="D567">
        <v>227</v>
      </c>
      <c r="E567">
        <v>133</v>
      </c>
      <c r="F567">
        <v>10.199999999999999</v>
      </c>
      <c r="G567">
        <v>6.02</v>
      </c>
      <c r="H567">
        <v>91.6</v>
      </c>
      <c r="I567">
        <v>63.8</v>
      </c>
      <c r="J567">
        <v>48.9</v>
      </c>
      <c r="K567">
        <v>39.299999999999997</v>
      </c>
      <c r="L567">
        <v>30.7</v>
      </c>
      <c r="M567">
        <v>30</v>
      </c>
      <c r="N567">
        <f>VLOOKUP(C567,'Original PWC Results'!C:E,3,FALSE)</f>
        <v>228</v>
      </c>
      <c r="O567">
        <f t="shared" si="41"/>
        <v>0.58333333333333337</v>
      </c>
      <c r="R567">
        <f t="shared" si="42"/>
        <v>13</v>
      </c>
      <c r="S567">
        <f t="shared" si="43"/>
        <v>20</v>
      </c>
    </row>
    <row r="568" spans="1:19" x14ac:dyDescent="0.3">
      <c r="A568">
        <f t="shared" si="44"/>
        <v>567</v>
      </c>
      <c r="B568" t="s">
        <v>3500</v>
      </c>
      <c r="C568" t="str">
        <f t="shared" si="40"/>
        <v>fruit_veg_g_4_VegetableESA20b</v>
      </c>
      <c r="D568">
        <v>244</v>
      </c>
      <c r="E568">
        <v>188</v>
      </c>
      <c r="F568">
        <v>13</v>
      </c>
      <c r="G568">
        <v>6.19</v>
      </c>
      <c r="H568">
        <v>146</v>
      </c>
      <c r="I568">
        <v>111</v>
      </c>
      <c r="J568">
        <v>67.400000000000006</v>
      </c>
      <c r="K568">
        <v>49.2</v>
      </c>
      <c r="L568">
        <v>39.299999999999997</v>
      </c>
      <c r="M568">
        <v>38.799999999999997</v>
      </c>
      <c r="N568">
        <f>VLOOKUP(C568,'Original PWC Results'!C:E,3,FALSE)</f>
        <v>379</v>
      </c>
      <c r="O568">
        <f t="shared" si="41"/>
        <v>0.49604221635883905</v>
      </c>
      <c r="R568">
        <f t="shared" si="42"/>
        <v>13</v>
      </c>
      <c r="S568">
        <f t="shared" si="43"/>
        <v>20</v>
      </c>
    </row>
    <row r="569" spans="1:19" x14ac:dyDescent="0.3">
      <c r="A569">
        <f t="shared" si="44"/>
        <v>568</v>
      </c>
      <c r="B569" t="s">
        <v>3501</v>
      </c>
      <c r="C569" t="str">
        <f t="shared" si="40"/>
        <v>fruit_veg_g_4_VegetableESA21</v>
      </c>
      <c r="D569">
        <v>125</v>
      </c>
      <c r="E569">
        <v>108</v>
      </c>
      <c r="F569">
        <v>7.88</v>
      </c>
      <c r="G569">
        <v>3.46</v>
      </c>
      <c r="H569">
        <v>93.9</v>
      </c>
      <c r="I569">
        <v>68.2</v>
      </c>
      <c r="J569">
        <v>40.5</v>
      </c>
      <c r="K569">
        <v>29.5</v>
      </c>
      <c r="L569">
        <v>24.5</v>
      </c>
      <c r="M569">
        <v>24.1</v>
      </c>
      <c r="N569">
        <f>VLOOKUP(C569,'Original PWC Results'!C:E,3,FALSE)</f>
        <v>297</v>
      </c>
      <c r="O569">
        <f t="shared" si="41"/>
        <v>0.36363636363636365</v>
      </c>
      <c r="R569">
        <f t="shared" si="42"/>
        <v>13</v>
      </c>
      <c r="S569">
        <f t="shared" si="43"/>
        <v>20</v>
      </c>
    </row>
    <row r="570" spans="1:19" x14ac:dyDescent="0.3">
      <c r="A570">
        <f t="shared" si="44"/>
        <v>569</v>
      </c>
      <c r="B570" t="s">
        <v>3502</v>
      </c>
      <c r="C570" t="str">
        <f t="shared" si="40"/>
        <v>golf_g_7_GolfESA1</v>
      </c>
      <c r="D570">
        <v>52.2</v>
      </c>
      <c r="E570">
        <v>51.7</v>
      </c>
      <c r="F570">
        <v>6.25</v>
      </c>
      <c r="G570">
        <v>5.96</v>
      </c>
      <c r="H570">
        <v>50.1</v>
      </c>
      <c r="I570">
        <v>42</v>
      </c>
      <c r="J570">
        <v>29.5</v>
      </c>
      <c r="K570">
        <v>22.2</v>
      </c>
      <c r="L570">
        <v>17.3</v>
      </c>
      <c r="M570">
        <v>17.100000000000001</v>
      </c>
      <c r="N570">
        <f>VLOOKUP(C570,'Original PWC Results'!C:E,3,FALSE)</f>
        <v>71.900000000000006</v>
      </c>
      <c r="O570">
        <f t="shared" si="41"/>
        <v>0.71905424200278167</v>
      </c>
      <c r="R570">
        <f t="shared" si="42"/>
        <v>8</v>
      </c>
      <c r="S570">
        <f t="shared" si="43"/>
        <v>15</v>
      </c>
    </row>
    <row r="571" spans="1:19" x14ac:dyDescent="0.3">
      <c r="A571">
        <f t="shared" si="44"/>
        <v>570</v>
      </c>
      <c r="B571" t="s">
        <v>3503</v>
      </c>
      <c r="C571" t="str">
        <f t="shared" si="40"/>
        <v>golf_g_7_GolfESA2</v>
      </c>
      <c r="D571">
        <v>51</v>
      </c>
      <c r="E571">
        <v>50.4</v>
      </c>
      <c r="F571">
        <v>6.65</v>
      </c>
      <c r="G571">
        <v>4.38</v>
      </c>
      <c r="H571">
        <v>48.4</v>
      </c>
      <c r="I571">
        <v>39.5</v>
      </c>
      <c r="J571">
        <v>28.4</v>
      </c>
      <c r="K571">
        <v>22.6</v>
      </c>
      <c r="L571">
        <v>16.5</v>
      </c>
      <c r="M571">
        <v>16.399999999999999</v>
      </c>
      <c r="N571">
        <f>VLOOKUP(C571,'Original PWC Results'!C:E,3,FALSE)</f>
        <v>64.8</v>
      </c>
      <c r="O571">
        <f t="shared" si="41"/>
        <v>0.77777777777777779</v>
      </c>
      <c r="R571">
        <f t="shared" si="42"/>
        <v>8</v>
      </c>
      <c r="S571">
        <f t="shared" si="43"/>
        <v>15</v>
      </c>
    </row>
    <row r="572" spans="1:19" x14ac:dyDescent="0.3">
      <c r="A572">
        <f t="shared" si="44"/>
        <v>571</v>
      </c>
      <c r="B572" t="s">
        <v>3504</v>
      </c>
      <c r="C572" t="str">
        <f t="shared" si="40"/>
        <v>golf_g_7_GolfESA3</v>
      </c>
      <c r="D572">
        <v>52.7</v>
      </c>
      <c r="E572">
        <v>52.3</v>
      </c>
      <c r="F572">
        <v>7.14</v>
      </c>
      <c r="G572">
        <v>6.66</v>
      </c>
      <c r="H572">
        <v>51</v>
      </c>
      <c r="I572">
        <v>44.5</v>
      </c>
      <c r="J572">
        <v>32.5</v>
      </c>
      <c r="K572">
        <v>25.7</v>
      </c>
      <c r="L572">
        <v>19.2</v>
      </c>
      <c r="M572">
        <v>19</v>
      </c>
      <c r="N572">
        <f>VLOOKUP(C572,'Original PWC Results'!C:E,3,FALSE)</f>
        <v>61.9</v>
      </c>
      <c r="O572">
        <f t="shared" si="41"/>
        <v>0.84491114701130854</v>
      </c>
      <c r="R572">
        <f t="shared" si="42"/>
        <v>8</v>
      </c>
      <c r="S572">
        <f t="shared" si="43"/>
        <v>15</v>
      </c>
    </row>
    <row r="573" spans="1:19" x14ac:dyDescent="0.3">
      <c r="A573">
        <f t="shared" si="44"/>
        <v>572</v>
      </c>
      <c r="B573" t="s">
        <v>3505</v>
      </c>
      <c r="C573" t="str">
        <f t="shared" si="40"/>
        <v>golf_g_7_GolfESA4</v>
      </c>
      <c r="D573">
        <v>49.3</v>
      </c>
      <c r="E573">
        <v>48.4</v>
      </c>
      <c r="F573">
        <v>5.9</v>
      </c>
      <c r="G573">
        <v>5.38</v>
      </c>
      <c r="H573">
        <v>45.9</v>
      </c>
      <c r="I573">
        <v>34.5</v>
      </c>
      <c r="J573">
        <v>22.5</v>
      </c>
      <c r="K573">
        <v>17</v>
      </c>
      <c r="L573">
        <v>13.3</v>
      </c>
      <c r="M573">
        <v>13.1</v>
      </c>
      <c r="N573">
        <f>VLOOKUP(C573,'Original PWC Results'!C:E,3,FALSE)</f>
        <v>62.9</v>
      </c>
      <c r="O573">
        <f t="shared" si="41"/>
        <v>0.76947535771065179</v>
      </c>
      <c r="R573">
        <f t="shared" si="42"/>
        <v>8</v>
      </c>
      <c r="S573">
        <f t="shared" si="43"/>
        <v>15</v>
      </c>
    </row>
    <row r="574" spans="1:19" x14ac:dyDescent="0.3">
      <c r="A574">
        <f t="shared" si="44"/>
        <v>573</v>
      </c>
      <c r="B574" t="s">
        <v>3506</v>
      </c>
      <c r="C574" t="str">
        <f t="shared" si="40"/>
        <v>golf_g_7_GolfESA5</v>
      </c>
      <c r="D574">
        <v>51.6</v>
      </c>
      <c r="E574">
        <v>51</v>
      </c>
      <c r="F574">
        <v>5.67</v>
      </c>
      <c r="G574">
        <v>5.29</v>
      </c>
      <c r="H574">
        <v>49.3</v>
      </c>
      <c r="I574">
        <v>40.299999999999997</v>
      </c>
      <c r="J574">
        <v>27.8</v>
      </c>
      <c r="K574">
        <v>20.7</v>
      </c>
      <c r="L574">
        <v>16.100000000000001</v>
      </c>
      <c r="M574">
        <v>16</v>
      </c>
      <c r="N574">
        <f>VLOOKUP(C574,'Original PWC Results'!C:E,3,FALSE)</f>
        <v>72.099999999999994</v>
      </c>
      <c r="O574">
        <f t="shared" si="41"/>
        <v>0.70735090152565883</v>
      </c>
      <c r="R574">
        <f t="shared" si="42"/>
        <v>8</v>
      </c>
      <c r="S574">
        <f t="shared" si="43"/>
        <v>15</v>
      </c>
    </row>
    <row r="575" spans="1:19" x14ac:dyDescent="0.3">
      <c r="A575">
        <f t="shared" si="44"/>
        <v>574</v>
      </c>
      <c r="B575" t="s">
        <v>3507</v>
      </c>
      <c r="C575" t="str">
        <f t="shared" si="40"/>
        <v>golf_g_7_GolfESA6</v>
      </c>
      <c r="D575">
        <v>51</v>
      </c>
      <c r="E575">
        <v>50.3</v>
      </c>
      <c r="F575">
        <v>5.09</v>
      </c>
      <c r="G575">
        <v>4.72</v>
      </c>
      <c r="H575">
        <v>48.3</v>
      </c>
      <c r="I575">
        <v>38.4</v>
      </c>
      <c r="J575">
        <v>25.4</v>
      </c>
      <c r="K575">
        <v>18.8</v>
      </c>
      <c r="L575">
        <v>14.8</v>
      </c>
      <c r="M575">
        <v>14.6</v>
      </c>
      <c r="N575">
        <f>VLOOKUP(C575,'Original PWC Results'!C:E,3,FALSE)</f>
        <v>51</v>
      </c>
      <c r="O575">
        <f t="shared" si="41"/>
        <v>0.98627450980392151</v>
      </c>
      <c r="R575">
        <f t="shared" si="42"/>
        <v>8</v>
      </c>
      <c r="S575">
        <f t="shared" si="43"/>
        <v>15</v>
      </c>
    </row>
    <row r="576" spans="1:19" x14ac:dyDescent="0.3">
      <c r="A576">
        <f t="shared" si="44"/>
        <v>575</v>
      </c>
      <c r="B576" t="s">
        <v>3508</v>
      </c>
      <c r="C576" t="str">
        <f t="shared" si="40"/>
        <v>golf_g_7_GolfESA7</v>
      </c>
      <c r="D576">
        <v>50.6</v>
      </c>
      <c r="E576">
        <v>49.8</v>
      </c>
      <c r="F576">
        <v>4.7300000000000004</v>
      </c>
      <c r="G576">
        <v>4.37</v>
      </c>
      <c r="H576">
        <v>47.6</v>
      </c>
      <c r="I576">
        <v>36.5</v>
      </c>
      <c r="J576">
        <v>23</v>
      </c>
      <c r="K576">
        <v>16.7</v>
      </c>
      <c r="L576">
        <v>13.6</v>
      </c>
      <c r="M576">
        <v>13.4</v>
      </c>
      <c r="N576">
        <f>VLOOKUP(C576,'Original PWC Results'!C:E,3,FALSE)</f>
        <v>104</v>
      </c>
      <c r="O576">
        <f t="shared" si="41"/>
        <v>0.47884615384615381</v>
      </c>
      <c r="R576">
        <f t="shared" si="42"/>
        <v>8</v>
      </c>
      <c r="S576">
        <f t="shared" si="43"/>
        <v>15</v>
      </c>
    </row>
    <row r="577" spans="1:19" x14ac:dyDescent="0.3">
      <c r="A577">
        <f t="shared" si="44"/>
        <v>576</v>
      </c>
      <c r="B577" t="s">
        <v>3509</v>
      </c>
      <c r="C577" t="str">
        <f t="shared" si="40"/>
        <v>golf_g_7_GolfESA8</v>
      </c>
      <c r="D577">
        <v>47.1</v>
      </c>
      <c r="E577">
        <v>45.9</v>
      </c>
      <c r="F577">
        <v>3.1</v>
      </c>
      <c r="G577">
        <v>2.88</v>
      </c>
      <c r="H577">
        <v>42.5</v>
      </c>
      <c r="I577">
        <v>29.9</v>
      </c>
      <c r="J577">
        <v>16.7</v>
      </c>
      <c r="K577">
        <v>11.8</v>
      </c>
      <c r="L577">
        <v>9.9</v>
      </c>
      <c r="M577">
        <v>9.7100000000000009</v>
      </c>
      <c r="N577">
        <f>VLOOKUP(C577,'Original PWC Results'!C:E,3,FALSE)</f>
        <v>88.2</v>
      </c>
      <c r="O577">
        <f t="shared" si="41"/>
        <v>0.52040816326530603</v>
      </c>
      <c r="R577">
        <f t="shared" si="42"/>
        <v>8</v>
      </c>
      <c r="S577">
        <f t="shared" si="43"/>
        <v>15</v>
      </c>
    </row>
    <row r="578" spans="1:19" x14ac:dyDescent="0.3">
      <c r="A578">
        <f t="shared" si="44"/>
        <v>577</v>
      </c>
      <c r="B578" t="s">
        <v>3510</v>
      </c>
      <c r="C578" t="str">
        <f t="shared" ref="C578:C641" si="45">LEFT(B578,R578-1)&amp;RIGHT(B578,LEN(B578)-S578)</f>
        <v>golf_g_7_GolfESA9</v>
      </c>
      <c r="D578">
        <v>51.7</v>
      </c>
      <c r="E578">
        <v>51</v>
      </c>
      <c r="F578">
        <v>6.03</v>
      </c>
      <c r="G578">
        <v>5.45</v>
      </c>
      <c r="H578">
        <v>49</v>
      </c>
      <c r="I578">
        <v>39.1</v>
      </c>
      <c r="J578">
        <v>26.3</v>
      </c>
      <c r="K578">
        <v>19.7</v>
      </c>
      <c r="L578">
        <v>15.6</v>
      </c>
      <c r="M578">
        <v>15.4</v>
      </c>
      <c r="N578">
        <f>VLOOKUP(C578,'Original PWC Results'!C:E,3,FALSE)</f>
        <v>60.8</v>
      </c>
      <c r="O578">
        <f t="shared" si="41"/>
        <v>0.83881578947368429</v>
      </c>
      <c r="R578">
        <f t="shared" si="42"/>
        <v>8</v>
      </c>
      <c r="S578">
        <f t="shared" si="43"/>
        <v>15</v>
      </c>
    </row>
    <row r="579" spans="1:19" x14ac:dyDescent="0.3">
      <c r="A579">
        <f t="shared" si="44"/>
        <v>578</v>
      </c>
      <c r="B579" t="s">
        <v>3511</v>
      </c>
      <c r="C579" t="str">
        <f t="shared" si="45"/>
        <v>golf_g_7_GolfESA10a</v>
      </c>
      <c r="D579">
        <v>50.6</v>
      </c>
      <c r="E579">
        <v>49.8</v>
      </c>
      <c r="F579">
        <v>4.83</v>
      </c>
      <c r="G579">
        <v>4.46</v>
      </c>
      <c r="H579">
        <v>47.6</v>
      </c>
      <c r="I579">
        <v>37.299999999999997</v>
      </c>
      <c r="J579">
        <v>23.7</v>
      </c>
      <c r="K579">
        <v>17.100000000000001</v>
      </c>
      <c r="L579">
        <v>14.1</v>
      </c>
      <c r="M579">
        <v>13.9</v>
      </c>
      <c r="N579">
        <f>VLOOKUP(C579,'Original PWC Results'!C:E,3,FALSE)</f>
        <v>88.9</v>
      </c>
      <c r="O579">
        <f t="shared" ref="O579:O642" si="46">E579/N579</f>
        <v>0.56017997750281212</v>
      </c>
      <c r="R579">
        <f t="shared" ref="R579:R642" si="47">SEARCH("run",B579)</f>
        <v>8</v>
      </c>
      <c r="S579">
        <f t="shared" ref="S579:S642" si="48">SEARCH("_",B579,SEARCH("_",B579,R579+1)+1)</f>
        <v>15</v>
      </c>
    </row>
    <row r="580" spans="1:19" x14ac:dyDescent="0.3">
      <c r="A580">
        <f t="shared" ref="A580:A643" si="49">A579+1</f>
        <v>579</v>
      </c>
      <c r="B580" t="s">
        <v>3512</v>
      </c>
      <c r="C580" t="str">
        <f t="shared" si="45"/>
        <v>golf_g_7_GolfESA10b</v>
      </c>
      <c r="D580">
        <v>53.1</v>
      </c>
      <c r="E580">
        <v>52.6</v>
      </c>
      <c r="F580">
        <v>7.86</v>
      </c>
      <c r="G580">
        <v>7.1</v>
      </c>
      <c r="H580">
        <v>51.3</v>
      </c>
      <c r="I580">
        <v>44.1</v>
      </c>
      <c r="J580">
        <v>32.4</v>
      </c>
      <c r="K580">
        <v>25.8</v>
      </c>
      <c r="L580">
        <v>19.3</v>
      </c>
      <c r="M580">
        <v>19.2</v>
      </c>
      <c r="N580">
        <f>VLOOKUP(C580,'Original PWC Results'!C:E,3,FALSE)</f>
        <v>52.8</v>
      </c>
      <c r="O580">
        <f t="shared" si="46"/>
        <v>0.99621212121212133</v>
      </c>
      <c r="R580">
        <f t="shared" si="47"/>
        <v>8</v>
      </c>
      <c r="S580">
        <f t="shared" si="48"/>
        <v>15</v>
      </c>
    </row>
    <row r="581" spans="1:19" x14ac:dyDescent="0.3">
      <c r="A581">
        <f t="shared" si="49"/>
        <v>580</v>
      </c>
      <c r="B581" t="s">
        <v>3513</v>
      </c>
      <c r="C581" t="str">
        <f t="shared" si="45"/>
        <v>golf_g_7_GolfESA11a</v>
      </c>
      <c r="D581">
        <v>50.7</v>
      </c>
      <c r="E581">
        <v>49.9</v>
      </c>
      <c r="F581">
        <v>4.7300000000000004</v>
      </c>
      <c r="G581">
        <v>4.3</v>
      </c>
      <c r="H581">
        <v>47.7</v>
      </c>
      <c r="I581">
        <v>37.1</v>
      </c>
      <c r="J581">
        <v>24.5</v>
      </c>
      <c r="K581">
        <v>18</v>
      </c>
      <c r="L581">
        <v>14.2</v>
      </c>
      <c r="M581">
        <v>14</v>
      </c>
      <c r="N581">
        <f>VLOOKUP(C581,'Original PWC Results'!C:E,3,FALSE)</f>
        <v>73</v>
      </c>
      <c r="O581">
        <f t="shared" si="46"/>
        <v>0.68356164383561646</v>
      </c>
      <c r="R581">
        <f t="shared" si="47"/>
        <v>8</v>
      </c>
      <c r="S581">
        <f t="shared" si="48"/>
        <v>15</v>
      </c>
    </row>
    <row r="582" spans="1:19" x14ac:dyDescent="0.3">
      <c r="A582">
        <f t="shared" si="49"/>
        <v>581</v>
      </c>
      <c r="B582" t="s">
        <v>3514</v>
      </c>
      <c r="C582" t="str">
        <f t="shared" si="45"/>
        <v>golf_g_7_GolfESA11b</v>
      </c>
      <c r="D582">
        <v>50.1</v>
      </c>
      <c r="E582">
        <v>49.2</v>
      </c>
      <c r="F582">
        <v>4.37</v>
      </c>
      <c r="G582">
        <v>3.97</v>
      </c>
      <c r="H582">
        <v>46.9</v>
      </c>
      <c r="I582">
        <v>35.9</v>
      </c>
      <c r="J582">
        <v>22.4</v>
      </c>
      <c r="K582">
        <v>16.100000000000001</v>
      </c>
      <c r="L582">
        <v>13.2</v>
      </c>
      <c r="M582">
        <v>13</v>
      </c>
      <c r="N582">
        <f>VLOOKUP(C582,'Original PWC Results'!C:E,3,FALSE)</f>
        <v>67.2</v>
      </c>
      <c r="O582">
        <f t="shared" si="46"/>
        <v>0.73214285714285721</v>
      </c>
      <c r="R582">
        <f t="shared" si="47"/>
        <v>8</v>
      </c>
      <c r="S582">
        <f t="shared" si="48"/>
        <v>15</v>
      </c>
    </row>
    <row r="583" spans="1:19" x14ac:dyDescent="0.3">
      <c r="A583">
        <f t="shared" si="49"/>
        <v>582</v>
      </c>
      <c r="B583" t="s">
        <v>3515</v>
      </c>
      <c r="C583" t="str">
        <f t="shared" si="45"/>
        <v>golf_g_7_GolfESA12a</v>
      </c>
      <c r="D583">
        <v>49.9</v>
      </c>
      <c r="E583">
        <v>49.1</v>
      </c>
      <c r="F583">
        <v>4.1100000000000003</v>
      </c>
      <c r="G583">
        <v>3.8</v>
      </c>
      <c r="H583">
        <v>46.6</v>
      </c>
      <c r="I583">
        <v>35.1</v>
      </c>
      <c r="J583">
        <v>22.1</v>
      </c>
      <c r="K583">
        <v>15.9</v>
      </c>
      <c r="L583">
        <v>12.9</v>
      </c>
      <c r="M583">
        <v>12.7</v>
      </c>
      <c r="N583">
        <f>VLOOKUP(C583,'Original PWC Results'!C:E,3,FALSE)</f>
        <v>74.900000000000006</v>
      </c>
      <c r="O583">
        <f t="shared" si="46"/>
        <v>0.65554072096128169</v>
      </c>
      <c r="R583">
        <f t="shared" si="47"/>
        <v>8</v>
      </c>
      <c r="S583">
        <f t="shared" si="48"/>
        <v>15</v>
      </c>
    </row>
    <row r="584" spans="1:19" x14ac:dyDescent="0.3">
      <c r="A584">
        <f t="shared" si="49"/>
        <v>583</v>
      </c>
      <c r="B584" t="s">
        <v>3516</v>
      </c>
      <c r="C584" t="str">
        <f t="shared" si="45"/>
        <v>golf_g_7_GolfESA12b</v>
      </c>
      <c r="D584">
        <v>50.1</v>
      </c>
      <c r="E584">
        <v>49.3</v>
      </c>
      <c r="F584">
        <v>4.26</v>
      </c>
      <c r="G584">
        <v>3.87</v>
      </c>
      <c r="H584">
        <v>47</v>
      </c>
      <c r="I584">
        <v>35.9</v>
      </c>
      <c r="J584">
        <v>22.6</v>
      </c>
      <c r="K584">
        <v>16.3</v>
      </c>
      <c r="L584">
        <v>13.2</v>
      </c>
      <c r="M584">
        <v>13</v>
      </c>
      <c r="N584">
        <f>VLOOKUP(C584,'Original PWC Results'!C:E,3,FALSE)</f>
        <v>58.8</v>
      </c>
      <c r="O584">
        <f t="shared" si="46"/>
        <v>0.83843537414965985</v>
      </c>
      <c r="R584">
        <f t="shared" si="47"/>
        <v>8</v>
      </c>
      <c r="S584">
        <f t="shared" si="48"/>
        <v>15</v>
      </c>
    </row>
    <row r="585" spans="1:19" x14ac:dyDescent="0.3">
      <c r="A585">
        <f t="shared" si="49"/>
        <v>584</v>
      </c>
      <c r="B585" t="s">
        <v>3517</v>
      </c>
      <c r="C585" t="str">
        <f t="shared" si="45"/>
        <v>golf_g_7_GolfESA13</v>
      </c>
      <c r="D585">
        <v>47.3</v>
      </c>
      <c r="E585">
        <v>46.1</v>
      </c>
      <c r="F585">
        <v>4.54</v>
      </c>
      <c r="G585">
        <v>3.96</v>
      </c>
      <c r="H585">
        <v>42.9</v>
      </c>
      <c r="I585">
        <v>30.8</v>
      </c>
      <c r="J585">
        <v>18.899999999999999</v>
      </c>
      <c r="K585">
        <v>14.4</v>
      </c>
      <c r="L585">
        <v>10.8</v>
      </c>
      <c r="M585">
        <v>10.7</v>
      </c>
      <c r="N585">
        <f>VLOOKUP(C585,'Original PWC Results'!C:E,3,FALSE)</f>
        <v>62.1</v>
      </c>
      <c r="O585">
        <f t="shared" si="46"/>
        <v>0.74235104669887275</v>
      </c>
      <c r="R585">
        <f t="shared" si="47"/>
        <v>8</v>
      </c>
      <c r="S585">
        <f t="shared" si="48"/>
        <v>15</v>
      </c>
    </row>
    <row r="586" spans="1:19" x14ac:dyDescent="0.3">
      <c r="A586">
        <f t="shared" si="49"/>
        <v>585</v>
      </c>
      <c r="B586" t="s">
        <v>3518</v>
      </c>
      <c r="C586" t="str">
        <f t="shared" si="45"/>
        <v>golf_g_7_GolfESA14</v>
      </c>
      <c r="D586">
        <v>53.6</v>
      </c>
      <c r="E586">
        <v>53.2</v>
      </c>
      <c r="F586">
        <v>8.61</v>
      </c>
      <c r="G586">
        <v>7.93</v>
      </c>
      <c r="H586">
        <v>51.9</v>
      </c>
      <c r="I586">
        <v>45.5</v>
      </c>
      <c r="J586">
        <v>34.299999999999997</v>
      </c>
      <c r="K586">
        <v>27.8</v>
      </c>
      <c r="L586">
        <v>20.7</v>
      </c>
      <c r="M586">
        <v>20.5</v>
      </c>
      <c r="N586">
        <f>VLOOKUP(C586,'Original PWC Results'!C:E,3,FALSE)</f>
        <v>53.4</v>
      </c>
      <c r="O586">
        <f t="shared" si="46"/>
        <v>0.99625468164794018</v>
      </c>
      <c r="R586">
        <f t="shared" si="47"/>
        <v>8</v>
      </c>
      <c r="S586">
        <f t="shared" si="48"/>
        <v>15</v>
      </c>
    </row>
    <row r="587" spans="1:19" x14ac:dyDescent="0.3">
      <c r="A587">
        <f t="shared" si="49"/>
        <v>586</v>
      </c>
      <c r="B587" t="s">
        <v>3519</v>
      </c>
      <c r="C587" t="str">
        <f t="shared" si="45"/>
        <v>golf_g_7_GolfESA15a</v>
      </c>
      <c r="D587">
        <v>53</v>
      </c>
      <c r="E587">
        <v>52.1</v>
      </c>
      <c r="F587">
        <v>7.52</v>
      </c>
      <c r="G587">
        <v>6.24</v>
      </c>
      <c r="H587">
        <v>49.6</v>
      </c>
      <c r="I587">
        <v>41.3</v>
      </c>
      <c r="J587">
        <v>29.7</v>
      </c>
      <c r="K587">
        <v>22.9</v>
      </c>
      <c r="L587">
        <v>17.7</v>
      </c>
      <c r="M587">
        <v>17.5</v>
      </c>
      <c r="N587">
        <f>VLOOKUP(C587,'Original PWC Results'!C:E,3,FALSE)</f>
        <v>79.8</v>
      </c>
      <c r="O587">
        <f t="shared" si="46"/>
        <v>0.65288220551378451</v>
      </c>
      <c r="R587">
        <f t="shared" si="47"/>
        <v>8</v>
      </c>
      <c r="S587">
        <f t="shared" si="48"/>
        <v>15</v>
      </c>
    </row>
    <row r="588" spans="1:19" x14ac:dyDescent="0.3">
      <c r="A588">
        <f t="shared" si="49"/>
        <v>587</v>
      </c>
      <c r="B588" t="s">
        <v>3520</v>
      </c>
      <c r="C588" t="str">
        <f t="shared" si="45"/>
        <v>golf_g_7_GolfESA15b</v>
      </c>
      <c r="D588">
        <v>43.1</v>
      </c>
      <c r="E588">
        <v>41.3</v>
      </c>
      <c r="F588">
        <v>2.11</v>
      </c>
      <c r="G588">
        <v>1.83</v>
      </c>
      <c r="H588">
        <v>36.6</v>
      </c>
      <c r="I588">
        <v>24.1</v>
      </c>
      <c r="J588">
        <v>11.7</v>
      </c>
      <c r="K588">
        <v>8.02</v>
      </c>
      <c r="L588">
        <v>7.16</v>
      </c>
      <c r="M588">
        <v>6.97</v>
      </c>
      <c r="N588">
        <f>VLOOKUP(C588,'Original PWC Results'!C:E,3,FALSE)</f>
        <v>41.8</v>
      </c>
      <c r="O588">
        <f t="shared" si="46"/>
        <v>0.98803827751196172</v>
      </c>
      <c r="R588">
        <f t="shared" si="47"/>
        <v>8</v>
      </c>
      <c r="S588">
        <f t="shared" si="48"/>
        <v>15</v>
      </c>
    </row>
    <row r="589" spans="1:19" x14ac:dyDescent="0.3">
      <c r="A589">
        <f t="shared" si="49"/>
        <v>588</v>
      </c>
      <c r="B589" t="s">
        <v>3521</v>
      </c>
      <c r="C589" t="str">
        <f t="shared" si="45"/>
        <v>golf_g_7_GolfESA16a</v>
      </c>
      <c r="D589">
        <v>53.9</v>
      </c>
      <c r="E589">
        <v>53.4</v>
      </c>
      <c r="F589">
        <v>8.0500000000000007</v>
      </c>
      <c r="G589">
        <v>7.22</v>
      </c>
      <c r="H589">
        <v>51.8</v>
      </c>
      <c r="I589">
        <v>45.2</v>
      </c>
      <c r="J589">
        <v>34.299999999999997</v>
      </c>
      <c r="K589">
        <v>28</v>
      </c>
      <c r="L589">
        <v>20.5</v>
      </c>
      <c r="M589">
        <v>20.399999999999999</v>
      </c>
      <c r="N589">
        <f>VLOOKUP(C589,'Original PWC Results'!C:E,3,FALSE)</f>
        <v>64.3</v>
      </c>
      <c r="O589">
        <f t="shared" si="46"/>
        <v>0.8304821150855366</v>
      </c>
      <c r="R589">
        <f t="shared" si="47"/>
        <v>8</v>
      </c>
      <c r="S589">
        <f t="shared" si="48"/>
        <v>15</v>
      </c>
    </row>
    <row r="590" spans="1:19" x14ac:dyDescent="0.3">
      <c r="A590">
        <f t="shared" si="49"/>
        <v>589</v>
      </c>
      <c r="B590" t="s">
        <v>3522</v>
      </c>
      <c r="C590" t="str">
        <f t="shared" si="45"/>
        <v>golf_g_7_GolfESA16b</v>
      </c>
      <c r="D590">
        <v>53.1</v>
      </c>
      <c r="E590">
        <v>52.7</v>
      </c>
      <c r="F590">
        <v>8.41</v>
      </c>
      <c r="G590">
        <v>7.78</v>
      </c>
      <c r="H590">
        <v>51.4</v>
      </c>
      <c r="I590">
        <v>45.4</v>
      </c>
      <c r="J590">
        <v>35.200000000000003</v>
      </c>
      <c r="K590">
        <v>28.8</v>
      </c>
      <c r="L590">
        <v>21.3</v>
      </c>
      <c r="M590">
        <v>21.1</v>
      </c>
      <c r="N590">
        <f>VLOOKUP(C590,'Original PWC Results'!C:E,3,FALSE)</f>
        <v>52.7</v>
      </c>
      <c r="O590">
        <f t="shared" si="46"/>
        <v>1</v>
      </c>
      <c r="R590">
        <f t="shared" si="47"/>
        <v>8</v>
      </c>
      <c r="S590">
        <f t="shared" si="48"/>
        <v>15</v>
      </c>
    </row>
    <row r="591" spans="1:19" x14ac:dyDescent="0.3">
      <c r="A591">
        <f t="shared" si="49"/>
        <v>590</v>
      </c>
      <c r="B591" t="s">
        <v>3523</v>
      </c>
      <c r="C591" t="str">
        <f t="shared" si="45"/>
        <v>golf_g_7_GolfESA17a</v>
      </c>
      <c r="D591">
        <v>57.5</v>
      </c>
      <c r="E591">
        <v>57</v>
      </c>
      <c r="F591">
        <v>10.199999999999999</v>
      </c>
      <c r="G591">
        <v>8.9600000000000009</v>
      </c>
      <c r="H591">
        <v>55.4</v>
      </c>
      <c r="I591">
        <v>47.3</v>
      </c>
      <c r="J591">
        <v>36.299999999999997</v>
      </c>
      <c r="K591">
        <v>30.8</v>
      </c>
      <c r="L591">
        <v>22.4</v>
      </c>
      <c r="M591">
        <v>22.2</v>
      </c>
      <c r="N591">
        <f>VLOOKUP(C591,'Original PWC Results'!C:E,3,FALSE)</f>
        <v>86.2</v>
      </c>
      <c r="O591">
        <f t="shared" si="46"/>
        <v>0.66125290023201855</v>
      </c>
      <c r="R591">
        <f t="shared" si="47"/>
        <v>8</v>
      </c>
      <c r="S591">
        <f t="shared" si="48"/>
        <v>15</v>
      </c>
    </row>
    <row r="592" spans="1:19" x14ac:dyDescent="0.3">
      <c r="A592">
        <f t="shared" si="49"/>
        <v>591</v>
      </c>
      <c r="B592" t="s">
        <v>3524</v>
      </c>
      <c r="C592" t="str">
        <f t="shared" si="45"/>
        <v>golf_g_7_GolfESA17b</v>
      </c>
      <c r="D592">
        <v>52.9</v>
      </c>
      <c r="E592">
        <v>52.5</v>
      </c>
      <c r="F592">
        <v>7.4</v>
      </c>
      <c r="G592">
        <v>6.97</v>
      </c>
      <c r="H592">
        <v>51.1</v>
      </c>
      <c r="I592">
        <v>44.2</v>
      </c>
      <c r="J592">
        <v>32.200000000000003</v>
      </c>
      <c r="K592">
        <v>25.2</v>
      </c>
      <c r="L592">
        <v>19.100000000000001</v>
      </c>
      <c r="M592">
        <v>18.899999999999999</v>
      </c>
      <c r="N592">
        <f>VLOOKUP(C592,'Original PWC Results'!C:E,3,FALSE)</f>
        <v>52.8</v>
      </c>
      <c r="O592">
        <f t="shared" si="46"/>
        <v>0.99431818181818188</v>
      </c>
      <c r="R592">
        <f t="shared" si="47"/>
        <v>8</v>
      </c>
      <c r="S592">
        <f t="shared" si="48"/>
        <v>15</v>
      </c>
    </row>
    <row r="593" spans="1:19" x14ac:dyDescent="0.3">
      <c r="A593">
        <f t="shared" si="49"/>
        <v>592</v>
      </c>
      <c r="B593" t="s">
        <v>3525</v>
      </c>
      <c r="C593" t="str">
        <f t="shared" si="45"/>
        <v>golf_g_7_GolfESA18a</v>
      </c>
      <c r="D593">
        <v>52</v>
      </c>
      <c r="E593">
        <v>51.5</v>
      </c>
      <c r="F593">
        <v>7.45</v>
      </c>
      <c r="G593">
        <v>6.81</v>
      </c>
      <c r="H593">
        <v>50</v>
      </c>
      <c r="I593">
        <v>42.6</v>
      </c>
      <c r="J593">
        <v>31.3</v>
      </c>
      <c r="K593">
        <v>25.6</v>
      </c>
      <c r="L593">
        <v>18.5</v>
      </c>
      <c r="M593">
        <v>18.399999999999999</v>
      </c>
      <c r="N593">
        <f>VLOOKUP(C593,'Original PWC Results'!C:E,3,FALSE)</f>
        <v>57</v>
      </c>
      <c r="O593">
        <f t="shared" si="46"/>
        <v>0.90350877192982459</v>
      </c>
      <c r="R593">
        <f t="shared" si="47"/>
        <v>8</v>
      </c>
      <c r="S593">
        <f t="shared" si="48"/>
        <v>15</v>
      </c>
    </row>
    <row r="594" spans="1:19" x14ac:dyDescent="0.3">
      <c r="A594">
        <f t="shared" si="49"/>
        <v>593</v>
      </c>
      <c r="B594" t="s">
        <v>3526</v>
      </c>
      <c r="C594" t="str">
        <f t="shared" si="45"/>
        <v>golf_g_7_GolfESA18b</v>
      </c>
      <c r="D594">
        <v>51.8</v>
      </c>
      <c r="E594">
        <v>51.1</v>
      </c>
      <c r="F594">
        <v>6.42</v>
      </c>
      <c r="G594">
        <v>5.89</v>
      </c>
      <c r="H594">
        <v>49.1</v>
      </c>
      <c r="I594">
        <v>39.9</v>
      </c>
      <c r="J594">
        <v>28.2</v>
      </c>
      <c r="K594">
        <v>22.2</v>
      </c>
      <c r="L594">
        <v>16.3</v>
      </c>
      <c r="M594">
        <v>16.2</v>
      </c>
      <c r="N594">
        <f>VLOOKUP(C594,'Original PWC Results'!C:E,3,FALSE)</f>
        <v>65.7</v>
      </c>
      <c r="O594">
        <f t="shared" si="46"/>
        <v>0.77777777777777779</v>
      </c>
      <c r="R594">
        <f t="shared" si="47"/>
        <v>8</v>
      </c>
      <c r="S594">
        <f t="shared" si="48"/>
        <v>15</v>
      </c>
    </row>
    <row r="595" spans="1:19" x14ac:dyDescent="0.3">
      <c r="A595">
        <f t="shared" si="49"/>
        <v>594</v>
      </c>
      <c r="B595" t="s">
        <v>3527</v>
      </c>
      <c r="C595" t="str">
        <f t="shared" si="45"/>
        <v>golf_g_7_GolfESA19a</v>
      </c>
      <c r="D595">
        <v>53.3</v>
      </c>
      <c r="E595">
        <v>52.6</v>
      </c>
      <c r="F595">
        <v>10.199999999999999</v>
      </c>
      <c r="G595">
        <v>8.9700000000000006</v>
      </c>
      <c r="H595">
        <v>50.7</v>
      </c>
      <c r="I595">
        <v>41.2</v>
      </c>
      <c r="J595">
        <v>29.3</v>
      </c>
      <c r="K595">
        <v>23.5</v>
      </c>
      <c r="L595">
        <v>18.3</v>
      </c>
      <c r="M595">
        <v>18.100000000000001</v>
      </c>
      <c r="N595">
        <f>VLOOKUP(C595,'Original PWC Results'!C:E,3,FALSE)</f>
        <v>63.2</v>
      </c>
      <c r="O595">
        <f t="shared" si="46"/>
        <v>0.83227848101265822</v>
      </c>
      <c r="R595">
        <f t="shared" si="47"/>
        <v>8</v>
      </c>
      <c r="S595">
        <f t="shared" si="48"/>
        <v>15</v>
      </c>
    </row>
    <row r="596" spans="1:19" x14ac:dyDescent="0.3">
      <c r="A596">
        <f t="shared" si="49"/>
        <v>595</v>
      </c>
      <c r="B596" t="s">
        <v>3528</v>
      </c>
      <c r="C596" t="str">
        <f t="shared" si="45"/>
        <v>golf_g_7_GolfESA19b</v>
      </c>
      <c r="D596">
        <v>57.1</v>
      </c>
      <c r="E596">
        <v>56.4</v>
      </c>
      <c r="F596">
        <v>13.1</v>
      </c>
      <c r="G596">
        <v>11.2</v>
      </c>
      <c r="H596">
        <v>54.5</v>
      </c>
      <c r="I596">
        <v>44.8</v>
      </c>
      <c r="J596">
        <v>32.200000000000003</v>
      </c>
      <c r="K596">
        <v>26.8</v>
      </c>
      <c r="L596">
        <v>19.8</v>
      </c>
      <c r="M596">
        <v>19.7</v>
      </c>
      <c r="N596">
        <f>VLOOKUP(C596,'Original PWC Results'!C:E,3,FALSE)</f>
        <v>81.8</v>
      </c>
      <c r="O596">
        <f t="shared" si="46"/>
        <v>0.68948655256723712</v>
      </c>
      <c r="R596">
        <f t="shared" si="47"/>
        <v>8</v>
      </c>
      <c r="S596">
        <f t="shared" si="48"/>
        <v>15</v>
      </c>
    </row>
    <row r="597" spans="1:19" x14ac:dyDescent="0.3">
      <c r="A597">
        <f t="shared" si="49"/>
        <v>596</v>
      </c>
      <c r="B597" t="s">
        <v>3529</v>
      </c>
      <c r="C597" t="str">
        <f t="shared" si="45"/>
        <v>golf_g_7_GolfESA20a</v>
      </c>
      <c r="D597">
        <v>202</v>
      </c>
      <c r="E597">
        <v>197</v>
      </c>
      <c r="F597">
        <v>16.2</v>
      </c>
      <c r="G597">
        <v>6.57</v>
      </c>
      <c r="H597">
        <v>186</v>
      </c>
      <c r="I597">
        <v>140</v>
      </c>
      <c r="J597">
        <v>81.8</v>
      </c>
      <c r="K597">
        <v>60.8</v>
      </c>
      <c r="L597">
        <v>49.3</v>
      </c>
      <c r="M597">
        <v>48.6</v>
      </c>
      <c r="N597">
        <f>VLOOKUP(C597,'Original PWC Results'!C:E,3,FALSE)</f>
        <v>406</v>
      </c>
      <c r="O597">
        <f t="shared" si="46"/>
        <v>0.48522167487684731</v>
      </c>
      <c r="R597">
        <f t="shared" si="47"/>
        <v>8</v>
      </c>
      <c r="S597">
        <f t="shared" si="48"/>
        <v>15</v>
      </c>
    </row>
    <row r="598" spans="1:19" x14ac:dyDescent="0.3">
      <c r="A598">
        <f t="shared" si="49"/>
        <v>597</v>
      </c>
      <c r="B598" t="s">
        <v>3530</v>
      </c>
      <c r="C598" t="str">
        <f t="shared" si="45"/>
        <v>golf_g_7_GolfESA20b</v>
      </c>
      <c r="D598">
        <v>102</v>
      </c>
      <c r="E598">
        <v>99.7</v>
      </c>
      <c r="F598">
        <v>8.69</v>
      </c>
      <c r="G598">
        <v>4.5599999999999996</v>
      </c>
      <c r="H598">
        <v>93.6</v>
      </c>
      <c r="I598">
        <v>70</v>
      </c>
      <c r="J598">
        <v>41.3</v>
      </c>
      <c r="K598">
        <v>33.6</v>
      </c>
      <c r="L598">
        <v>24.4</v>
      </c>
      <c r="M598">
        <v>24</v>
      </c>
      <c r="N598">
        <f>VLOOKUP(C598,'Original PWC Results'!C:E,3,FALSE)</f>
        <v>155</v>
      </c>
      <c r="O598">
        <f t="shared" si="46"/>
        <v>0.64322580645161287</v>
      </c>
      <c r="R598">
        <f t="shared" si="47"/>
        <v>8</v>
      </c>
      <c r="S598">
        <f t="shared" si="48"/>
        <v>15</v>
      </c>
    </row>
    <row r="599" spans="1:19" x14ac:dyDescent="0.3">
      <c r="A599">
        <f t="shared" si="49"/>
        <v>598</v>
      </c>
      <c r="B599" t="s">
        <v>3531</v>
      </c>
      <c r="C599" t="str">
        <f t="shared" si="45"/>
        <v>golf_g_7_GolfESA21</v>
      </c>
      <c r="D599">
        <v>47.3</v>
      </c>
      <c r="E599">
        <v>46.1</v>
      </c>
      <c r="F599">
        <v>3.34</v>
      </c>
      <c r="G599">
        <v>3.16</v>
      </c>
      <c r="H599">
        <v>42.8</v>
      </c>
      <c r="I599">
        <v>30.7</v>
      </c>
      <c r="J599">
        <v>18.100000000000001</v>
      </c>
      <c r="K599">
        <v>13</v>
      </c>
      <c r="L599">
        <v>10.5</v>
      </c>
      <c r="M599">
        <v>10.3</v>
      </c>
      <c r="N599">
        <f>VLOOKUP(C599,'Original PWC Results'!C:E,3,FALSE)</f>
        <v>46.2</v>
      </c>
      <c r="O599">
        <f t="shared" si="46"/>
        <v>0.99783549783549785</v>
      </c>
      <c r="R599">
        <f t="shared" si="47"/>
        <v>8</v>
      </c>
      <c r="S599">
        <f t="shared" si="48"/>
        <v>15</v>
      </c>
    </row>
    <row r="600" spans="1:19" x14ac:dyDescent="0.3">
      <c r="A600">
        <f t="shared" si="49"/>
        <v>599</v>
      </c>
      <c r="B600" t="s">
        <v>3532</v>
      </c>
      <c r="C600" t="str">
        <f t="shared" si="45"/>
        <v>golf_g_4_GolfESA1</v>
      </c>
      <c r="D600">
        <v>40.700000000000003</v>
      </c>
      <c r="E600">
        <v>40.299999999999997</v>
      </c>
      <c r="F600">
        <v>4.8600000000000003</v>
      </c>
      <c r="G600">
        <v>4.6399999999999997</v>
      </c>
      <c r="H600">
        <v>39.1</v>
      </c>
      <c r="I600">
        <v>33.200000000000003</v>
      </c>
      <c r="J600">
        <v>23.4</v>
      </c>
      <c r="K600">
        <v>17.600000000000001</v>
      </c>
      <c r="L600">
        <v>13.7</v>
      </c>
      <c r="M600">
        <v>13.6</v>
      </c>
      <c r="N600">
        <f>VLOOKUP(C600,'Original PWC Results'!C:E,3,FALSE)</f>
        <v>89.6</v>
      </c>
      <c r="O600">
        <f t="shared" si="46"/>
        <v>0.4497767857142857</v>
      </c>
      <c r="R600">
        <f t="shared" si="47"/>
        <v>8</v>
      </c>
      <c r="S600">
        <f t="shared" si="48"/>
        <v>15</v>
      </c>
    </row>
    <row r="601" spans="1:19" x14ac:dyDescent="0.3">
      <c r="A601">
        <f t="shared" si="49"/>
        <v>600</v>
      </c>
      <c r="B601" t="s">
        <v>3533</v>
      </c>
      <c r="C601" t="str">
        <f t="shared" si="45"/>
        <v>golf_g_4_GolfESA2</v>
      </c>
      <c r="D601">
        <v>39.799999999999997</v>
      </c>
      <c r="E601">
        <v>39.299999999999997</v>
      </c>
      <c r="F601">
        <v>5.21</v>
      </c>
      <c r="G601">
        <v>3.4</v>
      </c>
      <c r="H601">
        <v>37.9</v>
      </c>
      <c r="I601">
        <v>31.1</v>
      </c>
      <c r="J601">
        <v>22.5</v>
      </c>
      <c r="K601">
        <v>18</v>
      </c>
      <c r="L601">
        <v>13.1</v>
      </c>
      <c r="M601">
        <v>13</v>
      </c>
      <c r="N601">
        <f>VLOOKUP(C601,'Original PWC Results'!C:E,3,FALSE)</f>
        <v>91.5</v>
      </c>
      <c r="O601">
        <f t="shared" si="46"/>
        <v>0.42950819672131146</v>
      </c>
      <c r="R601">
        <f t="shared" si="47"/>
        <v>8</v>
      </c>
      <c r="S601">
        <f t="shared" si="48"/>
        <v>15</v>
      </c>
    </row>
    <row r="602" spans="1:19" x14ac:dyDescent="0.3">
      <c r="A602">
        <f t="shared" si="49"/>
        <v>601</v>
      </c>
      <c r="B602" t="s">
        <v>3534</v>
      </c>
      <c r="C602" t="str">
        <f t="shared" si="45"/>
        <v>golf_g_4_GolfESA3</v>
      </c>
      <c r="D602">
        <v>41.1</v>
      </c>
      <c r="E602">
        <v>40.799999999999997</v>
      </c>
      <c r="F602">
        <v>5.63</v>
      </c>
      <c r="G602">
        <v>5.26</v>
      </c>
      <c r="H602">
        <v>39.9</v>
      </c>
      <c r="I602">
        <v>35.200000000000003</v>
      </c>
      <c r="J602">
        <v>25.9</v>
      </c>
      <c r="K602">
        <v>20.399999999999999</v>
      </c>
      <c r="L602">
        <v>15.3</v>
      </c>
      <c r="M602">
        <v>15.1</v>
      </c>
      <c r="N602">
        <f>VLOOKUP(C602,'Original PWC Results'!C:E,3,FALSE)</f>
        <v>65</v>
      </c>
      <c r="O602">
        <f t="shared" si="46"/>
        <v>0.62769230769230766</v>
      </c>
      <c r="R602">
        <f t="shared" si="47"/>
        <v>8</v>
      </c>
      <c r="S602">
        <f t="shared" si="48"/>
        <v>15</v>
      </c>
    </row>
    <row r="603" spans="1:19" x14ac:dyDescent="0.3">
      <c r="A603">
        <f t="shared" si="49"/>
        <v>602</v>
      </c>
      <c r="B603" t="s">
        <v>3535</v>
      </c>
      <c r="C603" t="str">
        <f t="shared" si="45"/>
        <v>golf_g_4_GolfESA4</v>
      </c>
      <c r="D603">
        <v>38.5</v>
      </c>
      <c r="E603">
        <v>37.799999999999997</v>
      </c>
      <c r="F603">
        <v>4.71</v>
      </c>
      <c r="G603">
        <v>4.17</v>
      </c>
      <c r="H603">
        <v>35.9</v>
      </c>
      <c r="I603">
        <v>27.3</v>
      </c>
      <c r="J603">
        <v>17.899999999999999</v>
      </c>
      <c r="K603">
        <v>13.8</v>
      </c>
      <c r="L603">
        <v>10.5</v>
      </c>
      <c r="M603">
        <v>10.4</v>
      </c>
      <c r="N603">
        <f>VLOOKUP(C603,'Original PWC Results'!C:E,3,FALSE)</f>
        <v>84.4</v>
      </c>
      <c r="O603">
        <f t="shared" si="46"/>
        <v>0.44786729857819901</v>
      </c>
      <c r="R603">
        <f t="shared" si="47"/>
        <v>8</v>
      </c>
      <c r="S603">
        <f t="shared" si="48"/>
        <v>15</v>
      </c>
    </row>
    <row r="604" spans="1:19" x14ac:dyDescent="0.3">
      <c r="A604">
        <f t="shared" si="49"/>
        <v>603</v>
      </c>
      <c r="B604" t="s">
        <v>3536</v>
      </c>
      <c r="C604" t="str">
        <f t="shared" si="45"/>
        <v>golf_g_4_GolfESA5</v>
      </c>
      <c r="D604">
        <v>40.299999999999997</v>
      </c>
      <c r="E604">
        <v>39.799999999999997</v>
      </c>
      <c r="F604">
        <v>4.43</v>
      </c>
      <c r="G604">
        <v>4.13</v>
      </c>
      <c r="H604">
        <v>38.6</v>
      </c>
      <c r="I604">
        <v>31.8</v>
      </c>
      <c r="J604">
        <v>22</v>
      </c>
      <c r="K604">
        <v>16.399999999999999</v>
      </c>
      <c r="L604">
        <v>12.8</v>
      </c>
      <c r="M604">
        <v>12.7</v>
      </c>
      <c r="N604">
        <f>VLOOKUP(C604,'Original PWC Results'!C:E,3,FALSE)</f>
        <v>87.5</v>
      </c>
      <c r="O604">
        <f t="shared" si="46"/>
        <v>0.45485714285714285</v>
      </c>
      <c r="R604">
        <f t="shared" si="47"/>
        <v>8</v>
      </c>
      <c r="S604">
        <f t="shared" si="48"/>
        <v>15</v>
      </c>
    </row>
    <row r="605" spans="1:19" x14ac:dyDescent="0.3">
      <c r="A605">
        <f t="shared" si="49"/>
        <v>604</v>
      </c>
      <c r="B605" t="s">
        <v>3537</v>
      </c>
      <c r="C605" t="str">
        <f t="shared" si="45"/>
        <v>golf_g_4_GolfESA6</v>
      </c>
      <c r="D605">
        <v>39.799999999999997</v>
      </c>
      <c r="E605">
        <v>39.299999999999997</v>
      </c>
      <c r="F605">
        <v>3.97</v>
      </c>
      <c r="G605">
        <v>3.69</v>
      </c>
      <c r="H605">
        <v>37.799999999999997</v>
      </c>
      <c r="I605">
        <v>30.3</v>
      </c>
      <c r="J605">
        <v>20.2</v>
      </c>
      <c r="K605">
        <v>14.9</v>
      </c>
      <c r="L605">
        <v>11.7</v>
      </c>
      <c r="M605">
        <v>11.5</v>
      </c>
      <c r="N605">
        <f>VLOOKUP(C605,'Original PWC Results'!C:E,3,FALSE)</f>
        <v>41.1</v>
      </c>
      <c r="O605">
        <f t="shared" si="46"/>
        <v>0.95620437956204374</v>
      </c>
      <c r="R605">
        <f t="shared" si="47"/>
        <v>8</v>
      </c>
      <c r="S605">
        <f t="shared" si="48"/>
        <v>15</v>
      </c>
    </row>
    <row r="606" spans="1:19" x14ac:dyDescent="0.3">
      <c r="A606">
        <f t="shared" si="49"/>
        <v>605</v>
      </c>
      <c r="B606" t="s">
        <v>3538</v>
      </c>
      <c r="C606" t="str">
        <f t="shared" si="45"/>
        <v>golf_g_4_GolfESA7</v>
      </c>
      <c r="D606">
        <v>39.4</v>
      </c>
      <c r="E606">
        <v>38.9</v>
      </c>
      <c r="F606">
        <v>3.65</v>
      </c>
      <c r="G606">
        <v>3.38</v>
      </c>
      <c r="H606">
        <v>37.200000000000003</v>
      </c>
      <c r="I606">
        <v>28.8</v>
      </c>
      <c r="J606">
        <v>18.2</v>
      </c>
      <c r="K606">
        <v>13.2</v>
      </c>
      <c r="L606">
        <v>10.7</v>
      </c>
      <c r="M606">
        <v>10.5</v>
      </c>
      <c r="N606">
        <f>VLOOKUP(C606,'Original PWC Results'!C:E,3,FALSE)</f>
        <v>162</v>
      </c>
      <c r="O606">
        <f t="shared" si="46"/>
        <v>0.24012345679012345</v>
      </c>
      <c r="R606">
        <f t="shared" si="47"/>
        <v>8</v>
      </c>
      <c r="S606">
        <f t="shared" si="48"/>
        <v>15</v>
      </c>
    </row>
    <row r="607" spans="1:19" x14ac:dyDescent="0.3">
      <c r="A607">
        <f t="shared" si="49"/>
        <v>606</v>
      </c>
      <c r="B607" t="s">
        <v>3539</v>
      </c>
      <c r="C607" t="str">
        <f t="shared" si="45"/>
        <v>golf_g_4_GolfESA8</v>
      </c>
      <c r="D607">
        <v>36.799999999999997</v>
      </c>
      <c r="E607">
        <v>35.799999999999997</v>
      </c>
      <c r="F607">
        <v>2.41</v>
      </c>
      <c r="G607">
        <v>2.23</v>
      </c>
      <c r="H607">
        <v>33.200000000000003</v>
      </c>
      <c r="I607">
        <v>23.5</v>
      </c>
      <c r="J607">
        <v>13.2</v>
      </c>
      <c r="K607">
        <v>9.26</v>
      </c>
      <c r="L607">
        <v>7.81</v>
      </c>
      <c r="M607">
        <v>7.65</v>
      </c>
      <c r="N607">
        <f>VLOOKUP(C607,'Original PWC Results'!C:E,3,FALSE)</f>
        <v>132</v>
      </c>
      <c r="O607">
        <f t="shared" si="46"/>
        <v>0.27121212121212118</v>
      </c>
      <c r="R607">
        <f t="shared" si="47"/>
        <v>8</v>
      </c>
      <c r="S607">
        <f t="shared" si="48"/>
        <v>15</v>
      </c>
    </row>
    <row r="608" spans="1:19" x14ac:dyDescent="0.3">
      <c r="A608">
        <f t="shared" si="49"/>
        <v>607</v>
      </c>
      <c r="B608" t="s">
        <v>3540</v>
      </c>
      <c r="C608" t="str">
        <f t="shared" si="45"/>
        <v>golf_g_4_GolfESA9</v>
      </c>
      <c r="D608">
        <v>40.200000000000003</v>
      </c>
      <c r="E608">
        <v>39.700000000000003</v>
      </c>
      <c r="F608">
        <v>4.6500000000000004</v>
      </c>
      <c r="G608">
        <v>4.2</v>
      </c>
      <c r="H608">
        <v>38.299999999999997</v>
      </c>
      <c r="I608">
        <v>30.8</v>
      </c>
      <c r="J608">
        <v>20.8</v>
      </c>
      <c r="K608">
        <v>15.6</v>
      </c>
      <c r="L608">
        <v>12.3</v>
      </c>
      <c r="M608">
        <v>12.1</v>
      </c>
      <c r="N608">
        <f>VLOOKUP(C608,'Original PWC Results'!C:E,3,FALSE)</f>
        <v>82.1</v>
      </c>
      <c r="O608">
        <f t="shared" si="46"/>
        <v>0.4835566382460415</v>
      </c>
      <c r="R608">
        <f t="shared" si="47"/>
        <v>8</v>
      </c>
      <c r="S608">
        <f t="shared" si="48"/>
        <v>15</v>
      </c>
    </row>
    <row r="609" spans="1:19" x14ac:dyDescent="0.3">
      <c r="A609">
        <f t="shared" si="49"/>
        <v>608</v>
      </c>
      <c r="B609" t="s">
        <v>3541</v>
      </c>
      <c r="C609" t="str">
        <f t="shared" si="45"/>
        <v>golf_g_4_GolfESA10a</v>
      </c>
      <c r="D609">
        <v>39.5</v>
      </c>
      <c r="E609">
        <v>38.9</v>
      </c>
      <c r="F609">
        <v>3.74</v>
      </c>
      <c r="G609">
        <v>3.45</v>
      </c>
      <c r="H609">
        <v>37.200000000000003</v>
      </c>
      <c r="I609">
        <v>29.4</v>
      </c>
      <c r="J609">
        <v>18.8</v>
      </c>
      <c r="K609">
        <v>13.5</v>
      </c>
      <c r="L609">
        <v>11.1</v>
      </c>
      <c r="M609">
        <v>11</v>
      </c>
      <c r="N609">
        <f>VLOOKUP(C609,'Original PWC Results'!C:E,3,FALSE)</f>
        <v>120</v>
      </c>
      <c r="O609">
        <f t="shared" si="46"/>
        <v>0.32416666666666666</v>
      </c>
      <c r="R609">
        <f t="shared" si="47"/>
        <v>8</v>
      </c>
      <c r="S609">
        <f t="shared" si="48"/>
        <v>15</v>
      </c>
    </row>
    <row r="610" spans="1:19" x14ac:dyDescent="0.3">
      <c r="A610">
        <f t="shared" si="49"/>
        <v>609</v>
      </c>
      <c r="B610" t="s">
        <v>3542</v>
      </c>
      <c r="C610" t="str">
        <f t="shared" si="45"/>
        <v>golf_g_4_GolfESA10b</v>
      </c>
      <c r="D610">
        <v>41.4</v>
      </c>
      <c r="E610">
        <v>41</v>
      </c>
      <c r="F610">
        <v>6.12</v>
      </c>
      <c r="G610">
        <v>5.53</v>
      </c>
      <c r="H610">
        <v>40.1</v>
      </c>
      <c r="I610">
        <v>34.700000000000003</v>
      </c>
      <c r="J610">
        <v>25.7</v>
      </c>
      <c r="K610">
        <v>20.5</v>
      </c>
      <c r="L610">
        <v>15.3</v>
      </c>
      <c r="M610">
        <v>15.2</v>
      </c>
      <c r="N610">
        <f>VLOOKUP(C610,'Original PWC Results'!C:E,3,FALSE)</f>
        <v>51.4</v>
      </c>
      <c r="O610">
        <f t="shared" si="46"/>
        <v>0.7976653696498055</v>
      </c>
      <c r="R610">
        <f t="shared" si="47"/>
        <v>8</v>
      </c>
      <c r="S610">
        <f t="shared" si="48"/>
        <v>15</v>
      </c>
    </row>
    <row r="611" spans="1:19" x14ac:dyDescent="0.3">
      <c r="A611">
        <f t="shared" si="49"/>
        <v>610</v>
      </c>
      <c r="B611" t="s">
        <v>3543</v>
      </c>
      <c r="C611" t="str">
        <f t="shared" si="45"/>
        <v>golf_g_4_GolfESA11a</v>
      </c>
      <c r="D611">
        <v>39.5</v>
      </c>
      <c r="E611">
        <v>39</v>
      </c>
      <c r="F611">
        <v>3.71</v>
      </c>
      <c r="G611">
        <v>3.36</v>
      </c>
      <c r="H611">
        <v>37.299999999999997</v>
      </c>
      <c r="I611">
        <v>29.3</v>
      </c>
      <c r="J611">
        <v>19.399999999999999</v>
      </c>
      <c r="K611">
        <v>14.2</v>
      </c>
      <c r="L611">
        <v>11.2</v>
      </c>
      <c r="M611">
        <v>11.1</v>
      </c>
      <c r="N611">
        <f>VLOOKUP(C611,'Original PWC Results'!C:E,3,FALSE)</f>
        <v>91.9</v>
      </c>
      <c r="O611">
        <f t="shared" si="46"/>
        <v>0.42437431991294883</v>
      </c>
      <c r="R611">
        <f t="shared" si="47"/>
        <v>8</v>
      </c>
      <c r="S611">
        <f t="shared" si="48"/>
        <v>15</v>
      </c>
    </row>
    <row r="612" spans="1:19" x14ac:dyDescent="0.3">
      <c r="A612">
        <f t="shared" si="49"/>
        <v>611</v>
      </c>
      <c r="B612" t="s">
        <v>3544</v>
      </c>
      <c r="C612" t="str">
        <f t="shared" si="45"/>
        <v>golf_g_4_GolfESA11b</v>
      </c>
      <c r="D612">
        <v>39.1</v>
      </c>
      <c r="E612">
        <v>38.4</v>
      </c>
      <c r="F612">
        <v>3.4</v>
      </c>
      <c r="G612">
        <v>3.08</v>
      </c>
      <c r="H612">
        <v>36.700000000000003</v>
      </c>
      <c r="I612">
        <v>28.3</v>
      </c>
      <c r="J612">
        <v>17.7</v>
      </c>
      <c r="K612">
        <v>12.7</v>
      </c>
      <c r="L612">
        <v>10.4</v>
      </c>
      <c r="M612">
        <v>10.3</v>
      </c>
      <c r="N612">
        <f>VLOOKUP(C612,'Original PWC Results'!C:E,3,FALSE)</f>
        <v>83.9</v>
      </c>
      <c r="O612">
        <f t="shared" si="46"/>
        <v>0.45768772348033371</v>
      </c>
      <c r="R612">
        <f t="shared" si="47"/>
        <v>8</v>
      </c>
      <c r="S612">
        <f t="shared" si="48"/>
        <v>15</v>
      </c>
    </row>
    <row r="613" spans="1:19" x14ac:dyDescent="0.3">
      <c r="A613">
        <f t="shared" si="49"/>
        <v>612</v>
      </c>
      <c r="B613" t="s">
        <v>3545</v>
      </c>
      <c r="C613" t="str">
        <f t="shared" si="45"/>
        <v>golf_g_4_GolfESA12a</v>
      </c>
      <c r="D613">
        <v>39</v>
      </c>
      <c r="E613">
        <v>38.299999999999997</v>
      </c>
      <c r="F613">
        <v>3.22</v>
      </c>
      <c r="G613">
        <v>2.97</v>
      </c>
      <c r="H613">
        <v>36.4</v>
      </c>
      <c r="I613">
        <v>27.7</v>
      </c>
      <c r="J613">
        <v>17.5</v>
      </c>
      <c r="K613">
        <v>12.6</v>
      </c>
      <c r="L613">
        <v>10.199999999999999</v>
      </c>
      <c r="M613">
        <v>10</v>
      </c>
      <c r="N613">
        <f>VLOOKUP(C613,'Original PWC Results'!C:E,3,FALSE)</f>
        <v>91.7</v>
      </c>
      <c r="O613">
        <f t="shared" si="46"/>
        <v>0.41766630316248632</v>
      </c>
      <c r="R613">
        <f t="shared" si="47"/>
        <v>8</v>
      </c>
      <c r="S613">
        <f t="shared" si="48"/>
        <v>15</v>
      </c>
    </row>
    <row r="614" spans="1:19" x14ac:dyDescent="0.3">
      <c r="A614">
        <f t="shared" si="49"/>
        <v>613</v>
      </c>
      <c r="B614" t="s">
        <v>3546</v>
      </c>
      <c r="C614" t="str">
        <f t="shared" si="45"/>
        <v>golf_g_4_GolfESA12b</v>
      </c>
      <c r="D614">
        <v>39.1</v>
      </c>
      <c r="E614">
        <v>38.5</v>
      </c>
      <c r="F614">
        <v>3.34</v>
      </c>
      <c r="G614">
        <v>3.03</v>
      </c>
      <c r="H614">
        <v>36.799999999999997</v>
      </c>
      <c r="I614">
        <v>28.3</v>
      </c>
      <c r="J614">
        <v>17.899999999999999</v>
      </c>
      <c r="K614">
        <v>12.9</v>
      </c>
      <c r="L614">
        <v>10.5</v>
      </c>
      <c r="M614">
        <v>10.3</v>
      </c>
      <c r="N614">
        <f>VLOOKUP(C614,'Original PWC Results'!C:E,3,FALSE)</f>
        <v>58.4</v>
      </c>
      <c r="O614">
        <f t="shared" si="46"/>
        <v>0.65924657534246578</v>
      </c>
      <c r="R614">
        <f t="shared" si="47"/>
        <v>8</v>
      </c>
      <c r="S614">
        <f t="shared" si="48"/>
        <v>15</v>
      </c>
    </row>
    <row r="615" spans="1:19" x14ac:dyDescent="0.3">
      <c r="A615">
        <f t="shared" si="49"/>
        <v>614</v>
      </c>
      <c r="B615" t="s">
        <v>3547</v>
      </c>
      <c r="C615" t="str">
        <f t="shared" si="45"/>
        <v>golf_g_4_GolfESA13</v>
      </c>
      <c r="D615">
        <v>40.1</v>
      </c>
      <c r="E615">
        <v>38.9</v>
      </c>
      <c r="F615">
        <v>4.24</v>
      </c>
      <c r="G615">
        <v>3.2</v>
      </c>
      <c r="H615">
        <v>35.700000000000003</v>
      </c>
      <c r="I615">
        <v>27</v>
      </c>
      <c r="J615">
        <v>19</v>
      </c>
      <c r="K615">
        <v>14.7</v>
      </c>
      <c r="L615">
        <v>10.9</v>
      </c>
      <c r="M615">
        <v>10.8</v>
      </c>
      <c r="N615">
        <f>VLOOKUP(C615,'Original PWC Results'!C:E,3,FALSE)</f>
        <v>82.9</v>
      </c>
      <c r="O615">
        <f t="shared" si="46"/>
        <v>0.46924004825090465</v>
      </c>
      <c r="R615">
        <f t="shared" si="47"/>
        <v>8</v>
      </c>
      <c r="S615">
        <f t="shared" si="48"/>
        <v>15</v>
      </c>
    </row>
    <row r="616" spans="1:19" x14ac:dyDescent="0.3">
      <c r="A616">
        <f t="shared" si="49"/>
        <v>615</v>
      </c>
      <c r="B616" t="s">
        <v>3548</v>
      </c>
      <c r="C616" t="str">
        <f t="shared" si="45"/>
        <v>golf_g_4_GolfESA14</v>
      </c>
      <c r="D616">
        <v>41.7</v>
      </c>
      <c r="E616">
        <v>41.4</v>
      </c>
      <c r="F616">
        <v>6.74</v>
      </c>
      <c r="G616">
        <v>6.2</v>
      </c>
      <c r="H616">
        <v>40.5</v>
      </c>
      <c r="I616">
        <v>35.799999999999997</v>
      </c>
      <c r="J616">
        <v>27.3</v>
      </c>
      <c r="K616">
        <v>22.2</v>
      </c>
      <c r="L616">
        <v>16.399999999999999</v>
      </c>
      <c r="M616">
        <v>16.3</v>
      </c>
      <c r="N616">
        <f>VLOOKUP(C616,'Original PWC Results'!C:E,3,FALSE)</f>
        <v>50.9</v>
      </c>
      <c r="O616">
        <f t="shared" si="46"/>
        <v>0.81335952848722981</v>
      </c>
      <c r="R616">
        <f t="shared" si="47"/>
        <v>8</v>
      </c>
      <c r="S616">
        <f t="shared" si="48"/>
        <v>15</v>
      </c>
    </row>
    <row r="617" spans="1:19" x14ac:dyDescent="0.3">
      <c r="A617">
        <f t="shared" si="49"/>
        <v>616</v>
      </c>
      <c r="B617" t="s">
        <v>3549</v>
      </c>
      <c r="C617" t="str">
        <f t="shared" si="45"/>
        <v>golf_g_4_GolfESA15a</v>
      </c>
      <c r="D617">
        <v>48.1</v>
      </c>
      <c r="E617">
        <v>46.5</v>
      </c>
      <c r="F617">
        <v>7.6</v>
      </c>
      <c r="G617">
        <v>5.24</v>
      </c>
      <c r="H617">
        <v>44.9</v>
      </c>
      <c r="I617">
        <v>39</v>
      </c>
      <c r="J617">
        <v>30.1</v>
      </c>
      <c r="K617">
        <v>23.5</v>
      </c>
      <c r="L617">
        <v>18.2</v>
      </c>
      <c r="M617">
        <v>18</v>
      </c>
      <c r="N617">
        <f>VLOOKUP(C617,'Original PWC Results'!C:E,3,FALSE)</f>
        <v>104</v>
      </c>
      <c r="O617">
        <f t="shared" si="46"/>
        <v>0.44711538461538464</v>
      </c>
      <c r="R617">
        <f t="shared" si="47"/>
        <v>8</v>
      </c>
      <c r="S617">
        <f t="shared" si="48"/>
        <v>15</v>
      </c>
    </row>
    <row r="618" spans="1:19" x14ac:dyDescent="0.3">
      <c r="A618">
        <f t="shared" si="49"/>
        <v>617</v>
      </c>
      <c r="B618" t="s">
        <v>3550</v>
      </c>
      <c r="C618" t="str">
        <f t="shared" si="45"/>
        <v>golf_g_4_GolfESA15b</v>
      </c>
      <c r="D618">
        <v>33.6</v>
      </c>
      <c r="E618">
        <v>32.299999999999997</v>
      </c>
      <c r="F618">
        <v>1.77</v>
      </c>
      <c r="G618">
        <v>1.45</v>
      </c>
      <c r="H618">
        <v>28.6</v>
      </c>
      <c r="I618">
        <v>18.899999999999999</v>
      </c>
      <c r="J618">
        <v>9.75</v>
      </c>
      <c r="K618">
        <v>6.79</v>
      </c>
      <c r="L618">
        <v>5.8</v>
      </c>
      <c r="M618">
        <v>5.64</v>
      </c>
      <c r="N618">
        <f>VLOOKUP(C618,'Original PWC Results'!C:E,3,FALSE)</f>
        <v>53.3</v>
      </c>
      <c r="O618">
        <f t="shared" si="46"/>
        <v>0.60600375234521575</v>
      </c>
      <c r="R618">
        <f t="shared" si="47"/>
        <v>8</v>
      </c>
      <c r="S618">
        <f t="shared" si="48"/>
        <v>15</v>
      </c>
    </row>
    <row r="619" spans="1:19" x14ac:dyDescent="0.3">
      <c r="A619">
        <f t="shared" si="49"/>
        <v>618</v>
      </c>
      <c r="B619" t="s">
        <v>3551</v>
      </c>
      <c r="C619" t="str">
        <f t="shared" si="45"/>
        <v>golf_g_4_GolfESA16a</v>
      </c>
      <c r="D619">
        <v>44.5</v>
      </c>
      <c r="E619">
        <v>44.1</v>
      </c>
      <c r="F619">
        <v>6.38</v>
      </c>
      <c r="G619">
        <v>5.72</v>
      </c>
      <c r="H619">
        <v>42.9</v>
      </c>
      <c r="I619">
        <v>36.700000000000003</v>
      </c>
      <c r="J619">
        <v>27.6</v>
      </c>
      <c r="K619">
        <v>22.4</v>
      </c>
      <c r="L619">
        <v>16.5</v>
      </c>
      <c r="M619">
        <v>16.3</v>
      </c>
      <c r="N619">
        <f>VLOOKUP(C619,'Original PWC Results'!C:E,3,FALSE)</f>
        <v>66.099999999999994</v>
      </c>
      <c r="O619">
        <f t="shared" si="46"/>
        <v>0.66717095310136165</v>
      </c>
      <c r="R619">
        <f t="shared" si="47"/>
        <v>8</v>
      </c>
      <c r="S619">
        <f t="shared" si="48"/>
        <v>15</v>
      </c>
    </row>
    <row r="620" spans="1:19" x14ac:dyDescent="0.3">
      <c r="A620">
        <f t="shared" si="49"/>
        <v>619</v>
      </c>
      <c r="B620" t="s">
        <v>3552</v>
      </c>
      <c r="C620" t="str">
        <f t="shared" si="45"/>
        <v>golf_g_4_GolfESA16b</v>
      </c>
      <c r="D620">
        <v>41.4</v>
      </c>
      <c r="E620">
        <v>41.1</v>
      </c>
      <c r="F620">
        <v>6.63</v>
      </c>
      <c r="G620">
        <v>6.11</v>
      </c>
      <c r="H620">
        <v>40.200000000000003</v>
      </c>
      <c r="I620">
        <v>35.799999999999997</v>
      </c>
      <c r="J620">
        <v>28</v>
      </c>
      <c r="K620">
        <v>23</v>
      </c>
      <c r="L620">
        <v>16.899999999999999</v>
      </c>
      <c r="M620">
        <v>16.8</v>
      </c>
      <c r="N620">
        <f>VLOOKUP(C620,'Original PWC Results'!C:E,3,FALSE)</f>
        <v>41.1</v>
      </c>
      <c r="O620">
        <f t="shared" si="46"/>
        <v>1</v>
      </c>
      <c r="R620">
        <f t="shared" si="47"/>
        <v>8</v>
      </c>
      <c r="S620">
        <f t="shared" si="48"/>
        <v>15</v>
      </c>
    </row>
    <row r="621" spans="1:19" x14ac:dyDescent="0.3">
      <c r="A621">
        <f t="shared" si="49"/>
        <v>620</v>
      </c>
      <c r="B621" t="s">
        <v>3553</v>
      </c>
      <c r="C621" t="str">
        <f t="shared" si="45"/>
        <v>golf_g_4_GolfESA17a</v>
      </c>
      <c r="D621">
        <v>51.8</v>
      </c>
      <c r="E621">
        <v>51.3</v>
      </c>
      <c r="F621">
        <v>8.91</v>
      </c>
      <c r="G621">
        <v>7.34</v>
      </c>
      <c r="H621">
        <v>49.9</v>
      </c>
      <c r="I621">
        <v>43.1</v>
      </c>
      <c r="J621">
        <v>33.700000000000003</v>
      </c>
      <c r="K621">
        <v>28.5</v>
      </c>
      <c r="L621">
        <v>20.5</v>
      </c>
      <c r="M621">
        <v>20.3</v>
      </c>
      <c r="N621">
        <f>VLOOKUP(C621,'Original PWC Results'!C:E,3,FALSE)</f>
        <v>114</v>
      </c>
      <c r="O621">
        <f t="shared" si="46"/>
        <v>0.44999999999999996</v>
      </c>
      <c r="R621">
        <f t="shared" si="47"/>
        <v>8</v>
      </c>
      <c r="S621">
        <f t="shared" si="48"/>
        <v>15</v>
      </c>
    </row>
    <row r="622" spans="1:19" x14ac:dyDescent="0.3">
      <c r="A622">
        <f t="shared" si="49"/>
        <v>621</v>
      </c>
      <c r="B622" t="s">
        <v>3554</v>
      </c>
      <c r="C622" t="str">
        <f t="shared" si="45"/>
        <v>golf_g_4_GolfESA17b</v>
      </c>
      <c r="D622">
        <v>41.2</v>
      </c>
      <c r="E622">
        <v>40.9</v>
      </c>
      <c r="F622">
        <v>5.78</v>
      </c>
      <c r="G622">
        <v>5.43</v>
      </c>
      <c r="H622">
        <v>40</v>
      </c>
      <c r="I622">
        <v>35</v>
      </c>
      <c r="J622">
        <v>25.7</v>
      </c>
      <c r="K622">
        <v>20.100000000000001</v>
      </c>
      <c r="L622">
        <v>15.2</v>
      </c>
      <c r="M622">
        <v>15</v>
      </c>
      <c r="N622">
        <f>VLOOKUP(C622,'Original PWC Results'!C:E,3,FALSE)</f>
        <v>47.2</v>
      </c>
      <c r="O622">
        <f t="shared" si="46"/>
        <v>0.86652542372881347</v>
      </c>
      <c r="R622">
        <f t="shared" si="47"/>
        <v>8</v>
      </c>
      <c r="S622">
        <f t="shared" si="48"/>
        <v>15</v>
      </c>
    </row>
    <row r="623" spans="1:19" x14ac:dyDescent="0.3">
      <c r="A623">
        <f t="shared" si="49"/>
        <v>622</v>
      </c>
      <c r="B623" t="s">
        <v>3555</v>
      </c>
      <c r="C623" t="str">
        <f t="shared" si="45"/>
        <v>golf_g_4_GolfESA18a</v>
      </c>
      <c r="D623">
        <v>40.6</v>
      </c>
      <c r="E623">
        <v>40.200000000000003</v>
      </c>
      <c r="F623">
        <v>5.89</v>
      </c>
      <c r="G623">
        <v>5.4</v>
      </c>
      <c r="H623">
        <v>39.1</v>
      </c>
      <c r="I623">
        <v>33.6</v>
      </c>
      <c r="J623">
        <v>24.9</v>
      </c>
      <c r="K623">
        <v>20.5</v>
      </c>
      <c r="L623">
        <v>14.7</v>
      </c>
      <c r="M623">
        <v>14.6</v>
      </c>
      <c r="N623">
        <f>VLOOKUP(C623,'Original PWC Results'!C:E,3,FALSE)</f>
        <v>67</v>
      </c>
      <c r="O623">
        <f t="shared" si="46"/>
        <v>0.60000000000000009</v>
      </c>
      <c r="R623">
        <f t="shared" si="47"/>
        <v>8</v>
      </c>
      <c r="S623">
        <f t="shared" si="48"/>
        <v>15</v>
      </c>
    </row>
    <row r="624" spans="1:19" x14ac:dyDescent="0.3">
      <c r="A624">
        <f t="shared" si="49"/>
        <v>623</v>
      </c>
      <c r="B624" t="s">
        <v>3556</v>
      </c>
      <c r="C624" t="str">
        <f t="shared" si="45"/>
        <v>golf_g_4_GolfESA18b</v>
      </c>
      <c r="D624">
        <v>42.6</v>
      </c>
      <c r="E624">
        <v>42</v>
      </c>
      <c r="F624">
        <v>5.2</v>
      </c>
      <c r="G624">
        <v>4.6900000000000004</v>
      </c>
      <c r="H624">
        <v>40.200000000000003</v>
      </c>
      <c r="I624">
        <v>33.299999999999997</v>
      </c>
      <c r="J624">
        <v>23.3</v>
      </c>
      <c r="K624">
        <v>18.2</v>
      </c>
      <c r="L624">
        <v>13.4</v>
      </c>
      <c r="M624">
        <v>13.3</v>
      </c>
      <c r="N624">
        <f>VLOOKUP(C624,'Original PWC Results'!C:E,3,FALSE)</f>
        <v>78.400000000000006</v>
      </c>
      <c r="O624">
        <f t="shared" si="46"/>
        <v>0.5357142857142857</v>
      </c>
      <c r="R624">
        <f t="shared" si="47"/>
        <v>8</v>
      </c>
      <c r="S624">
        <f t="shared" si="48"/>
        <v>15</v>
      </c>
    </row>
    <row r="625" spans="1:19" x14ac:dyDescent="0.3">
      <c r="A625">
        <f t="shared" si="49"/>
        <v>624</v>
      </c>
      <c r="B625" t="s">
        <v>3557</v>
      </c>
      <c r="C625" t="str">
        <f t="shared" si="45"/>
        <v>golf_g_4_GolfESA19a</v>
      </c>
      <c r="D625">
        <v>43.8</v>
      </c>
      <c r="E625">
        <v>43.2</v>
      </c>
      <c r="F625">
        <v>7.94</v>
      </c>
      <c r="G625">
        <v>7.03</v>
      </c>
      <c r="H625">
        <v>41.6</v>
      </c>
      <c r="I625">
        <v>33.799999999999997</v>
      </c>
      <c r="J625">
        <v>24.1</v>
      </c>
      <c r="K625">
        <v>19.600000000000001</v>
      </c>
      <c r="L625">
        <v>14.7</v>
      </c>
      <c r="M625">
        <v>14.6</v>
      </c>
      <c r="N625">
        <f>VLOOKUP(C625,'Original PWC Results'!C:E,3,FALSE)</f>
        <v>64.5</v>
      </c>
      <c r="O625">
        <f t="shared" si="46"/>
        <v>0.66976744186046511</v>
      </c>
      <c r="R625">
        <f t="shared" si="47"/>
        <v>8</v>
      </c>
      <c r="S625">
        <f t="shared" si="48"/>
        <v>15</v>
      </c>
    </row>
    <row r="626" spans="1:19" x14ac:dyDescent="0.3">
      <c r="A626">
        <f t="shared" si="49"/>
        <v>625</v>
      </c>
      <c r="B626" t="s">
        <v>3558</v>
      </c>
      <c r="C626" t="str">
        <f t="shared" si="45"/>
        <v>golf_g_4_GolfESA19b</v>
      </c>
      <c r="D626">
        <v>51.7</v>
      </c>
      <c r="E626">
        <v>50.5</v>
      </c>
      <c r="F626">
        <v>11.6</v>
      </c>
      <c r="G626">
        <v>9.4</v>
      </c>
      <c r="H626">
        <v>48.9</v>
      </c>
      <c r="I626">
        <v>40.6</v>
      </c>
      <c r="J626">
        <v>29</v>
      </c>
      <c r="K626">
        <v>24.2</v>
      </c>
      <c r="L626">
        <v>18.600000000000001</v>
      </c>
      <c r="M626">
        <v>18.5</v>
      </c>
      <c r="N626">
        <f>VLOOKUP(C626,'Original PWC Results'!C:E,3,FALSE)</f>
        <v>98.1</v>
      </c>
      <c r="O626">
        <f t="shared" si="46"/>
        <v>0.51478083588175338</v>
      </c>
      <c r="R626">
        <f t="shared" si="47"/>
        <v>8</v>
      </c>
      <c r="S626">
        <f t="shared" si="48"/>
        <v>15</v>
      </c>
    </row>
    <row r="627" spans="1:19" x14ac:dyDescent="0.3">
      <c r="A627">
        <f t="shared" si="49"/>
        <v>626</v>
      </c>
      <c r="B627" t="s">
        <v>3559</v>
      </c>
      <c r="C627" t="str">
        <f t="shared" si="45"/>
        <v>golf_g_4_GolfESA20a</v>
      </c>
      <c r="D627">
        <v>268</v>
      </c>
      <c r="E627">
        <v>175</v>
      </c>
      <c r="F627">
        <v>9.4499999999999993</v>
      </c>
      <c r="G627">
        <v>5.25</v>
      </c>
      <c r="H627">
        <v>129</v>
      </c>
      <c r="I627">
        <v>78.400000000000006</v>
      </c>
      <c r="J627">
        <v>49.5</v>
      </c>
      <c r="K627">
        <v>36.200000000000003</v>
      </c>
      <c r="L627">
        <v>29.4</v>
      </c>
      <c r="M627">
        <v>28.9</v>
      </c>
      <c r="N627">
        <f>VLOOKUP(C627,'Original PWC Results'!C:E,3,FALSE)</f>
        <v>254</v>
      </c>
      <c r="O627">
        <f t="shared" si="46"/>
        <v>0.6889763779527559</v>
      </c>
      <c r="R627">
        <f t="shared" si="47"/>
        <v>8</v>
      </c>
      <c r="S627">
        <f t="shared" si="48"/>
        <v>15</v>
      </c>
    </row>
    <row r="628" spans="1:19" x14ac:dyDescent="0.3">
      <c r="A628">
        <f t="shared" si="49"/>
        <v>627</v>
      </c>
      <c r="B628" t="s">
        <v>3560</v>
      </c>
      <c r="C628" t="str">
        <f t="shared" si="45"/>
        <v>golf_g_4_GolfESA20b</v>
      </c>
      <c r="D628">
        <v>154</v>
      </c>
      <c r="E628">
        <v>104</v>
      </c>
      <c r="F628">
        <v>8.27</v>
      </c>
      <c r="G628">
        <v>4.26</v>
      </c>
      <c r="H628">
        <v>87</v>
      </c>
      <c r="I628">
        <v>62.7</v>
      </c>
      <c r="J628">
        <v>37</v>
      </c>
      <c r="K628">
        <v>29.5</v>
      </c>
      <c r="L628">
        <v>22.7</v>
      </c>
      <c r="M628">
        <v>22.4</v>
      </c>
      <c r="N628">
        <f>VLOOKUP(C628,'Original PWC Results'!C:E,3,FALSE)</f>
        <v>164</v>
      </c>
      <c r="O628">
        <f t="shared" si="46"/>
        <v>0.63414634146341464</v>
      </c>
      <c r="R628">
        <f t="shared" si="47"/>
        <v>8</v>
      </c>
      <c r="S628">
        <f t="shared" si="48"/>
        <v>15</v>
      </c>
    </row>
    <row r="629" spans="1:19" x14ac:dyDescent="0.3">
      <c r="A629">
        <f t="shared" si="49"/>
        <v>628</v>
      </c>
      <c r="B629" t="s">
        <v>3561</v>
      </c>
      <c r="C629" t="str">
        <f t="shared" si="45"/>
        <v>golf_g_4_GolfESA21</v>
      </c>
      <c r="D629">
        <v>36.9</v>
      </c>
      <c r="E629">
        <v>36</v>
      </c>
      <c r="F629">
        <v>2.62</v>
      </c>
      <c r="G629">
        <v>2.4700000000000002</v>
      </c>
      <c r="H629">
        <v>33.5</v>
      </c>
      <c r="I629">
        <v>24.1</v>
      </c>
      <c r="J629">
        <v>14.3</v>
      </c>
      <c r="K629">
        <v>10.199999999999999</v>
      </c>
      <c r="L629">
        <v>8.26</v>
      </c>
      <c r="M629">
        <v>8.1300000000000008</v>
      </c>
      <c r="N629">
        <f>VLOOKUP(C629,'Original PWC Results'!C:E,3,FALSE)</f>
        <v>62.2</v>
      </c>
      <c r="O629">
        <f t="shared" si="46"/>
        <v>0.5787781350482315</v>
      </c>
      <c r="R629">
        <f t="shared" si="47"/>
        <v>8</v>
      </c>
      <c r="S629">
        <f t="shared" si="48"/>
        <v>15</v>
      </c>
    </row>
    <row r="630" spans="1:19" x14ac:dyDescent="0.3">
      <c r="A630">
        <f t="shared" si="49"/>
        <v>629</v>
      </c>
      <c r="B630" t="s">
        <v>3562</v>
      </c>
      <c r="C630" t="str">
        <f t="shared" si="45"/>
        <v>grapes_g_7_GrapesESA20a</v>
      </c>
      <c r="D630">
        <v>28</v>
      </c>
      <c r="E630">
        <v>27.4</v>
      </c>
      <c r="F630">
        <v>3.42</v>
      </c>
      <c r="G630">
        <v>2.4900000000000002</v>
      </c>
      <c r="H630">
        <v>25.7</v>
      </c>
      <c r="I630">
        <v>23.7</v>
      </c>
      <c r="J630">
        <v>17.100000000000001</v>
      </c>
      <c r="K630">
        <v>12.9</v>
      </c>
      <c r="L630">
        <v>10.3</v>
      </c>
      <c r="M630">
        <v>10.1</v>
      </c>
      <c r="N630">
        <f>VLOOKUP(C630,'Original PWC Results'!C:E,3,FALSE)</f>
        <v>116</v>
      </c>
      <c r="O630">
        <f t="shared" si="46"/>
        <v>0.23620689655172414</v>
      </c>
      <c r="R630">
        <f t="shared" si="47"/>
        <v>10</v>
      </c>
      <c r="S630">
        <f t="shared" si="48"/>
        <v>17</v>
      </c>
    </row>
    <row r="631" spans="1:19" x14ac:dyDescent="0.3">
      <c r="A631">
        <f t="shared" si="49"/>
        <v>630</v>
      </c>
      <c r="B631" t="s">
        <v>3563</v>
      </c>
      <c r="C631" t="str">
        <f t="shared" si="45"/>
        <v>grapes_g_7_GrapesESA20b</v>
      </c>
      <c r="D631">
        <v>20.399999999999999</v>
      </c>
      <c r="E631">
        <v>19.899999999999999</v>
      </c>
      <c r="F631">
        <v>2.1</v>
      </c>
      <c r="G631">
        <v>1.98</v>
      </c>
      <c r="H631">
        <v>18.600000000000001</v>
      </c>
      <c r="I631">
        <v>15.9</v>
      </c>
      <c r="J631">
        <v>10.9</v>
      </c>
      <c r="K631">
        <v>8.0500000000000007</v>
      </c>
      <c r="L631">
        <v>6.55</v>
      </c>
      <c r="M631">
        <v>6.43</v>
      </c>
      <c r="N631">
        <f>VLOOKUP(C631,'Original PWC Results'!C:E,3,FALSE)</f>
        <v>41.8</v>
      </c>
      <c r="O631">
        <f t="shared" si="46"/>
        <v>0.47607655502392343</v>
      </c>
      <c r="R631">
        <f t="shared" si="47"/>
        <v>10</v>
      </c>
      <c r="S631">
        <f t="shared" si="48"/>
        <v>17</v>
      </c>
    </row>
    <row r="632" spans="1:19" x14ac:dyDescent="0.3">
      <c r="A632">
        <f t="shared" si="49"/>
        <v>631</v>
      </c>
      <c r="B632" t="s">
        <v>3564</v>
      </c>
      <c r="C632" t="str">
        <f t="shared" si="45"/>
        <v>grapes_g_7_GrapesESA1</v>
      </c>
      <c r="D632">
        <v>64</v>
      </c>
      <c r="E632">
        <v>63.2</v>
      </c>
      <c r="F632">
        <v>7.51</v>
      </c>
      <c r="G632">
        <v>4.0599999999999996</v>
      </c>
      <c r="H632">
        <v>60.9</v>
      </c>
      <c r="I632">
        <v>50</v>
      </c>
      <c r="J632">
        <v>32.299999999999997</v>
      </c>
      <c r="K632">
        <v>25.4</v>
      </c>
      <c r="L632">
        <v>30.1</v>
      </c>
      <c r="M632">
        <v>29.7</v>
      </c>
      <c r="N632">
        <f>VLOOKUP(C632,'Original PWC Results'!C:E,3,FALSE)</f>
        <v>171</v>
      </c>
      <c r="O632">
        <f t="shared" si="46"/>
        <v>0.3695906432748538</v>
      </c>
      <c r="R632">
        <f t="shared" si="47"/>
        <v>10</v>
      </c>
      <c r="S632">
        <f t="shared" si="48"/>
        <v>17</v>
      </c>
    </row>
    <row r="633" spans="1:19" x14ac:dyDescent="0.3">
      <c r="A633">
        <f t="shared" si="49"/>
        <v>632</v>
      </c>
      <c r="B633" t="s">
        <v>3565</v>
      </c>
      <c r="C633" t="str">
        <f t="shared" si="45"/>
        <v>grapes_g_7_GrapesESA2</v>
      </c>
      <c r="D633">
        <v>25.6</v>
      </c>
      <c r="E633">
        <v>25.2</v>
      </c>
      <c r="F633">
        <v>4.4000000000000004</v>
      </c>
      <c r="G633">
        <v>2.86</v>
      </c>
      <c r="H633">
        <v>24.4</v>
      </c>
      <c r="I633">
        <v>21.3</v>
      </c>
      <c r="J633">
        <v>16.8</v>
      </c>
      <c r="K633">
        <v>14</v>
      </c>
      <c r="L633">
        <v>10.7</v>
      </c>
      <c r="M633">
        <v>10.6</v>
      </c>
      <c r="N633">
        <f>VLOOKUP(C633,'Original PWC Results'!C:E,3,FALSE)</f>
        <v>78.900000000000006</v>
      </c>
      <c r="O633">
        <f t="shared" si="46"/>
        <v>0.31939163498098855</v>
      </c>
      <c r="R633">
        <f t="shared" si="47"/>
        <v>10</v>
      </c>
      <c r="S633">
        <f t="shared" si="48"/>
        <v>17</v>
      </c>
    </row>
    <row r="634" spans="1:19" x14ac:dyDescent="0.3">
      <c r="A634">
        <f t="shared" si="49"/>
        <v>633</v>
      </c>
      <c r="B634" t="s">
        <v>3566</v>
      </c>
      <c r="C634" t="str">
        <f t="shared" si="45"/>
        <v>grapes_g_7_GrapesESA3</v>
      </c>
      <c r="D634">
        <v>51.9</v>
      </c>
      <c r="E634">
        <v>51.4</v>
      </c>
      <c r="F634">
        <v>7.75</v>
      </c>
      <c r="G634">
        <v>5.28</v>
      </c>
      <c r="H634">
        <v>49.7</v>
      </c>
      <c r="I634">
        <v>46.2</v>
      </c>
      <c r="J634">
        <v>33.9</v>
      </c>
      <c r="K634">
        <v>26.7</v>
      </c>
      <c r="L634">
        <v>25</v>
      </c>
      <c r="M634">
        <v>24.8</v>
      </c>
      <c r="N634">
        <f>VLOOKUP(C634,'Original PWC Results'!C:E,3,FALSE)</f>
        <v>147</v>
      </c>
      <c r="O634">
        <f t="shared" si="46"/>
        <v>0.34965986394557824</v>
      </c>
      <c r="R634">
        <f t="shared" si="47"/>
        <v>10</v>
      </c>
      <c r="S634">
        <f t="shared" si="48"/>
        <v>17</v>
      </c>
    </row>
    <row r="635" spans="1:19" x14ac:dyDescent="0.3">
      <c r="A635">
        <f t="shared" si="49"/>
        <v>634</v>
      </c>
      <c r="B635" t="s">
        <v>3567</v>
      </c>
      <c r="C635" t="str">
        <f t="shared" si="45"/>
        <v>grapes_g_7_GrapesESA4</v>
      </c>
      <c r="D635">
        <v>23.3</v>
      </c>
      <c r="E635">
        <v>22.9</v>
      </c>
      <c r="F635">
        <v>4.3499999999999996</v>
      </c>
      <c r="G635">
        <v>3.89</v>
      </c>
      <c r="H635">
        <v>21.5</v>
      </c>
      <c r="I635">
        <v>18.5</v>
      </c>
      <c r="J635">
        <v>13.2</v>
      </c>
      <c r="K635">
        <v>10.8</v>
      </c>
      <c r="L635">
        <v>8.7200000000000006</v>
      </c>
      <c r="M635">
        <v>8.6300000000000008</v>
      </c>
      <c r="N635">
        <f>VLOOKUP(C635,'Original PWC Results'!C:E,3,FALSE)</f>
        <v>55.3</v>
      </c>
      <c r="O635">
        <f t="shared" si="46"/>
        <v>0.41410488245931282</v>
      </c>
      <c r="R635">
        <f t="shared" si="47"/>
        <v>10</v>
      </c>
      <c r="S635">
        <f t="shared" si="48"/>
        <v>17</v>
      </c>
    </row>
    <row r="636" spans="1:19" x14ac:dyDescent="0.3">
      <c r="A636">
        <f t="shared" si="49"/>
        <v>635</v>
      </c>
      <c r="B636" t="s">
        <v>3568</v>
      </c>
      <c r="C636" t="str">
        <f t="shared" si="45"/>
        <v>grapes_g_7_GrapesESA5</v>
      </c>
      <c r="D636">
        <v>36.5</v>
      </c>
      <c r="E636">
        <v>36</v>
      </c>
      <c r="F636">
        <v>4.75</v>
      </c>
      <c r="G636">
        <v>3.35</v>
      </c>
      <c r="H636">
        <v>34.5</v>
      </c>
      <c r="I636">
        <v>31.3</v>
      </c>
      <c r="J636">
        <v>22.2</v>
      </c>
      <c r="K636">
        <v>17</v>
      </c>
      <c r="L636">
        <v>16.100000000000001</v>
      </c>
      <c r="M636">
        <v>15.9</v>
      </c>
      <c r="N636">
        <f>VLOOKUP(C636,'Original PWC Results'!C:E,3,FALSE)</f>
        <v>88.4</v>
      </c>
      <c r="O636">
        <f t="shared" si="46"/>
        <v>0.40723981900452488</v>
      </c>
      <c r="R636">
        <f t="shared" si="47"/>
        <v>10</v>
      </c>
      <c r="S636">
        <f t="shared" si="48"/>
        <v>17</v>
      </c>
    </row>
    <row r="637" spans="1:19" x14ac:dyDescent="0.3">
      <c r="A637">
        <f t="shared" si="49"/>
        <v>636</v>
      </c>
      <c r="B637" t="s">
        <v>3569</v>
      </c>
      <c r="C637" t="str">
        <f t="shared" si="45"/>
        <v>grapes_g_7_GrapesESA6</v>
      </c>
      <c r="D637">
        <v>38.200000000000003</v>
      </c>
      <c r="E637">
        <v>37.5</v>
      </c>
      <c r="F637">
        <v>4.33</v>
      </c>
      <c r="G637">
        <v>3.07</v>
      </c>
      <c r="H637">
        <v>35.700000000000003</v>
      </c>
      <c r="I637">
        <v>30</v>
      </c>
      <c r="J637">
        <v>20.2</v>
      </c>
      <c r="K637">
        <v>15.5</v>
      </c>
      <c r="L637">
        <v>17.3</v>
      </c>
      <c r="M637">
        <v>17.100000000000001</v>
      </c>
      <c r="N637">
        <f>VLOOKUP(C637,'Original PWC Results'!C:E,3,FALSE)</f>
        <v>88</v>
      </c>
      <c r="O637">
        <f t="shared" si="46"/>
        <v>0.42613636363636365</v>
      </c>
      <c r="R637">
        <f t="shared" si="47"/>
        <v>10</v>
      </c>
      <c r="S637">
        <f t="shared" si="48"/>
        <v>17</v>
      </c>
    </row>
    <row r="638" spans="1:19" x14ac:dyDescent="0.3">
      <c r="A638">
        <f t="shared" si="49"/>
        <v>637</v>
      </c>
      <c r="B638" t="s">
        <v>3570</v>
      </c>
      <c r="C638" t="str">
        <f t="shared" si="45"/>
        <v>grapes_g_7_GrapesESA7</v>
      </c>
      <c r="D638">
        <v>23.7</v>
      </c>
      <c r="E638">
        <v>23.2</v>
      </c>
      <c r="F638">
        <v>3.29</v>
      </c>
      <c r="G638">
        <v>2.76</v>
      </c>
      <c r="H638">
        <v>21.7</v>
      </c>
      <c r="I638">
        <v>18.399999999999999</v>
      </c>
      <c r="J638">
        <v>13.1</v>
      </c>
      <c r="K638">
        <v>10</v>
      </c>
      <c r="L638">
        <v>8.32</v>
      </c>
      <c r="M638">
        <v>8.16</v>
      </c>
      <c r="N638">
        <f>VLOOKUP(C638,'Original PWC Results'!C:E,3,FALSE)</f>
        <v>102</v>
      </c>
      <c r="O638">
        <f t="shared" si="46"/>
        <v>0.22745098039215686</v>
      </c>
      <c r="R638">
        <f t="shared" si="47"/>
        <v>10</v>
      </c>
      <c r="S638">
        <f t="shared" si="48"/>
        <v>17</v>
      </c>
    </row>
    <row r="639" spans="1:19" x14ac:dyDescent="0.3">
      <c r="A639">
        <f t="shared" si="49"/>
        <v>638</v>
      </c>
      <c r="B639" t="s">
        <v>3571</v>
      </c>
      <c r="C639" t="str">
        <f t="shared" si="45"/>
        <v>grapes_g_7_GrapesESA8</v>
      </c>
      <c r="D639">
        <v>25.6</v>
      </c>
      <c r="E639">
        <v>24.9</v>
      </c>
      <c r="F639">
        <v>2.66</v>
      </c>
      <c r="G639">
        <v>2.02</v>
      </c>
      <c r="H639">
        <v>22.9</v>
      </c>
      <c r="I639">
        <v>17.399999999999999</v>
      </c>
      <c r="J639">
        <v>12.6</v>
      </c>
      <c r="K639">
        <v>9.7100000000000009</v>
      </c>
      <c r="L639">
        <v>8.02</v>
      </c>
      <c r="M639">
        <v>7.84</v>
      </c>
      <c r="N639">
        <f>VLOOKUP(C639,'Original PWC Results'!C:E,3,FALSE)</f>
        <v>89.1</v>
      </c>
      <c r="O639">
        <f t="shared" si="46"/>
        <v>0.27946127946127947</v>
      </c>
      <c r="R639">
        <f t="shared" si="47"/>
        <v>10</v>
      </c>
      <c r="S639">
        <f t="shared" si="48"/>
        <v>17</v>
      </c>
    </row>
    <row r="640" spans="1:19" x14ac:dyDescent="0.3">
      <c r="A640">
        <f t="shared" si="49"/>
        <v>639</v>
      </c>
      <c r="B640" t="s">
        <v>3572</v>
      </c>
      <c r="C640" t="str">
        <f t="shared" si="45"/>
        <v>grapes_g_7_GrapesESA9</v>
      </c>
      <c r="D640">
        <v>26.7</v>
      </c>
      <c r="E640">
        <v>26.2</v>
      </c>
      <c r="F640">
        <v>3.78</v>
      </c>
      <c r="G640">
        <v>3.41</v>
      </c>
      <c r="H640">
        <v>24.9</v>
      </c>
      <c r="I640">
        <v>20.5</v>
      </c>
      <c r="J640">
        <v>15.1</v>
      </c>
      <c r="K640">
        <v>11.5</v>
      </c>
      <c r="L640">
        <v>9.6</v>
      </c>
      <c r="M640">
        <v>9.48</v>
      </c>
      <c r="N640">
        <f>VLOOKUP(C640,'Original PWC Results'!C:E,3,FALSE)</f>
        <v>82.9</v>
      </c>
      <c r="O640">
        <f t="shared" si="46"/>
        <v>0.316043425814234</v>
      </c>
      <c r="R640">
        <f t="shared" si="47"/>
        <v>10</v>
      </c>
      <c r="S640">
        <f t="shared" si="48"/>
        <v>17</v>
      </c>
    </row>
    <row r="641" spans="1:19" x14ac:dyDescent="0.3">
      <c r="A641">
        <f t="shared" si="49"/>
        <v>640</v>
      </c>
      <c r="B641" t="s">
        <v>3573</v>
      </c>
      <c r="C641" t="str">
        <f t="shared" si="45"/>
        <v>grapes_g_7_GrapesESA10a</v>
      </c>
      <c r="D641">
        <v>23.7</v>
      </c>
      <c r="E641">
        <v>23.3</v>
      </c>
      <c r="F641">
        <v>3.02</v>
      </c>
      <c r="G641">
        <v>2.7</v>
      </c>
      <c r="H641">
        <v>22.1</v>
      </c>
      <c r="I641">
        <v>18.7</v>
      </c>
      <c r="J641">
        <v>13.6</v>
      </c>
      <c r="K641">
        <v>10.4</v>
      </c>
      <c r="L641">
        <v>8.34</v>
      </c>
      <c r="M641">
        <v>8.2200000000000006</v>
      </c>
      <c r="N641">
        <f>VLOOKUP(C641,'Original PWC Results'!C:E,3,FALSE)</f>
        <v>94.2</v>
      </c>
      <c r="O641">
        <f t="shared" si="46"/>
        <v>0.24734607218683652</v>
      </c>
      <c r="R641">
        <f t="shared" si="47"/>
        <v>10</v>
      </c>
      <c r="S641">
        <f t="shared" si="48"/>
        <v>17</v>
      </c>
    </row>
    <row r="642" spans="1:19" x14ac:dyDescent="0.3">
      <c r="A642">
        <f t="shared" si="49"/>
        <v>641</v>
      </c>
      <c r="B642" t="s">
        <v>3574</v>
      </c>
      <c r="C642" t="str">
        <f t="shared" ref="C642:C705" si="50">LEFT(B642,R642-1)&amp;RIGHT(B642,LEN(B642)-S642)</f>
        <v>grapes_g_7_GrapesESA10b</v>
      </c>
      <c r="D642">
        <v>31.2</v>
      </c>
      <c r="E642">
        <v>30.8</v>
      </c>
      <c r="F642">
        <v>4.8600000000000003</v>
      </c>
      <c r="G642">
        <v>4.28</v>
      </c>
      <c r="H642">
        <v>29.8</v>
      </c>
      <c r="I642">
        <v>26.5</v>
      </c>
      <c r="J642">
        <v>20.2</v>
      </c>
      <c r="K642">
        <v>16.100000000000001</v>
      </c>
      <c r="L642">
        <v>14.2</v>
      </c>
      <c r="M642">
        <v>14</v>
      </c>
      <c r="N642">
        <f>VLOOKUP(C642,'Original PWC Results'!C:E,3,FALSE)</f>
        <v>61.8</v>
      </c>
      <c r="O642">
        <f t="shared" si="46"/>
        <v>0.49838187702265374</v>
      </c>
      <c r="R642">
        <f t="shared" si="47"/>
        <v>10</v>
      </c>
      <c r="S642">
        <f t="shared" si="48"/>
        <v>17</v>
      </c>
    </row>
    <row r="643" spans="1:19" x14ac:dyDescent="0.3">
      <c r="A643">
        <f t="shared" si="49"/>
        <v>642</v>
      </c>
      <c r="B643" t="s">
        <v>3575</v>
      </c>
      <c r="C643" t="str">
        <f t="shared" si="50"/>
        <v>grapes_g_7_GrapesESA11a</v>
      </c>
      <c r="D643">
        <v>43.2</v>
      </c>
      <c r="E643">
        <v>42.4</v>
      </c>
      <c r="F643">
        <v>4.3099999999999996</v>
      </c>
      <c r="G643">
        <v>3.03</v>
      </c>
      <c r="H643">
        <v>39.9</v>
      </c>
      <c r="I643">
        <v>31.8</v>
      </c>
      <c r="J643">
        <v>21.5</v>
      </c>
      <c r="K643">
        <v>15.7</v>
      </c>
      <c r="L643">
        <v>20.2</v>
      </c>
      <c r="M643">
        <v>19.899999999999999</v>
      </c>
      <c r="N643">
        <f>VLOOKUP(C643,'Original PWC Results'!C:E,3,FALSE)</f>
        <v>115</v>
      </c>
      <c r="O643">
        <f t="shared" ref="O643:O706" si="51">E643/N643</f>
        <v>0.36869565217391304</v>
      </c>
      <c r="R643">
        <f t="shared" ref="R643:R706" si="52">SEARCH("run",B643)</f>
        <v>10</v>
      </c>
      <c r="S643">
        <f t="shared" ref="S643:S706" si="53">SEARCH("_",B643,SEARCH("_",B643,R643+1)+1)</f>
        <v>17</v>
      </c>
    </row>
    <row r="644" spans="1:19" x14ac:dyDescent="0.3">
      <c r="A644">
        <f t="shared" ref="A644:A707" si="54">A643+1</f>
        <v>643</v>
      </c>
      <c r="B644" t="s">
        <v>3576</v>
      </c>
      <c r="C644" t="str">
        <f t="shared" si="50"/>
        <v>grapes_g_7_GrapesESA11b</v>
      </c>
      <c r="D644">
        <v>23.4</v>
      </c>
      <c r="E644">
        <v>22.9</v>
      </c>
      <c r="F644">
        <v>2.87</v>
      </c>
      <c r="G644">
        <v>2.42</v>
      </c>
      <c r="H644">
        <v>21.5</v>
      </c>
      <c r="I644">
        <v>18.5</v>
      </c>
      <c r="J644">
        <v>12.8</v>
      </c>
      <c r="K644">
        <v>9.5299999999999994</v>
      </c>
      <c r="L644">
        <v>8.0399999999999991</v>
      </c>
      <c r="M644">
        <v>7.89</v>
      </c>
      <c r="N644">
        <f>VLOOKUP(C644,'Original PWC Results'!C:E,3,FALSE)</f>
        <v>76.5</v>
      </c>
      <c r="O644">
        <f t="shared" si="51"/>
        <v>0.29934640522875816</v>
      </c>
      <c r="R644">
        <f t="shared" si="52"/>
        <v>10</v>
      </c>
      <c r="S644">
        <f t="shared" si="53"/>
        <v>17</v>
      </c>
    </row>
    <row r="645" spans="1:19" x14ac:dyDescent="0.3">
      <c r="A645">
        <f t="shared" si="54"/>
        <v>644</v>
      </c>
      <c r="B645" t="s">
        <v>3577</v>
      </c>
      <c r="C645" t="str">
        <f t="shared" si="50"/>
        <v>grapes_g_7_GrapesESA12a</v>
      </c>
      <c r="D645">
        <v>47.8</v>
      </c>
      <c r="E645">
        <v>46.8</v>
      </c>
      <c r="F645">
        <v>4.7300000000000004</v>
      </c>
      <c r="G645">
        <v>2.7</v>
      </c>
      <c r="H645">
        <v>44.4</v>
      </c>
      <c r="I645">
        <v>38.700000000000003</v>
      </c>
      <c r="J645">
        <v>24</v>
      </c>
      <c r="K645">
        <v>17.8</v>
      </c>
      <c r="L645">
        <v>25.8</v>
      </c>
      <c r="M645">
        <v>25.5</v>
      </c>
      <c r="N645">
        <f>VLOOKUP(C645,'Original PWC Results'!C:E,3,FALSE)</f>
        <v>116</v>
      </c>
      <c r="O645">
        <f t="shared" si="51"/>
        <v>0.40344827586206894</v>
      </c>
      <c r="R645">
        <f t="shared" si="52"/>
        <v>10</v>
      </c>
      <c r="S645">
        <f t="shared" si="53"/>
        <v>17</v>
      </c>
    </row>
    <row r="646" spans="1:19" x14ac:dyDescent="0.3">
      <c r="A646">
        <f t="shared" si="54"/>
        <v>645</v>
      </c>
      <c r="B646" t="s">
        <v>3578</v>
      </c>
      <c r="C646" t="str">
        <f t="shared" si="50"/>
        <v>grapes_g_7_GrapesESA12b</v>
      </c>
      <c r="D646">
        <v>26.8</v>
      </c>
      <c r="E646">
        <v>26.3</v>
      </c>
      <c r="F646">
        <v>3.09</v>
      </c>
      <c r="G646">
        <v>2.5</v>
      </c>
      <c r="H646">
        <v>24.6</v>
      </c>
      <c r="I646">
        <v>21.9</v>
      </c>
      <c r="J646">
        <v>16</v>
      </c>
      <c r="K646">
        <v>11.8</v>
      </c>
      <c r="L646">
        <v>12.3</v>
      </c>
      <c r="M646">
        <v>12.1</v>
      </c>
      <c r="N646">
        <f>VLOOKUP(C646,'Original PWC Results'!C:E,3,FALSE)</f>
        <v>80</v>
      </c>
      <c r="O646">
        <f t="shared" si="51"/>
        <v>0.32874999999999999</v>
      </c>
      <c r="R646">
        <f t="shared" si="52"/>
        <v>10</v>
      </c>
      <c r="S646">
        <f t="shared" si="53"/>
        <v>17</v>
      </c>
    </row>
    <row r="647" spans="1:19" x14ac:dyDescent="0.3">
      <c r="A647">
        <f t="shared" si="54"/>
        <v>646</v>
      </c>
      <c r="B647" t="s">
        <v>3579</v>
      </c>
      <c r="C647" t="str">
        <f t="shared" si="50"/>
        <v>grapes_g_7_GrapesESA13</v>
      </c>
      <c r="D647">
        <v>20.399999999999999</v>
      </c>
      <c r="E647">
        <v>20</v>
      </c>
      <c r="F647">
        <v>3.15</v>
      </c>
      <c r="G647">
        <v>2.77</v>
      </c>
      <c r="H647">
        <v>18.8</v>
      </c>
      <c r="I647">
        <v>15.7</v>
      </c>
      <c r="J647">
        <v>11.7</v>
      </c>
      <c r="K647">
        <v>9.5399999999999991</v>
      </c>
      <c r="L647">
        <v>7.09</v>
      </c>
      <c r="M647">
        <v>7.03</v>
      </c>
      <c r="N647">
        <f>VLOOKUP(C647,'Original PWC Results'!C:E,3,FALSE)</f>
        <v>57</v>
      </c>
      <c r="O647">
        <f t="shared" si="51"/>
        <v>0.35087719298245612</v>
      </c>
      <c r="R647">
        <f t="shared" si="52"/>
        <v>10</v>
      </c>
      <c r="S647">
        <f t="shared" si="53"/>
        <v>17</v>
      </c>
    </row>
    <row r="648" spans="1:19" x14ac:dyDescent="0.3">
      <c r="A648">
        <f t="shared" si="54"/>
        <v>647</v>
      </c>
      <c r="B648" t="s">
        <v>3580</v>
      </c>
      <c r="C648" t="str">
        <f t="shared" si="50"/>
        <v>grapes_g_7_GrapesESA14</v>
      </c>
      <c r="D648">
        <v>28.4</v>
      </c>
      <c r="E648">
        <v>28.1</v>
      </c>
      <c r="F648">
        <v>5.09</v>
      </c>
      <c r="G648">
        <v>4.67</v>
      </c>
      <c r="H648">
        <v>27.3</v>
      </c>
      <c r="I648">
        <v>24.2</v>
      </c>
      <c r="J648">
        <v>19.100000000000001</v>
      </c>
      <c r="K648">
        <v>15.8</v>
      </c>
      <c r="L648">
        <v>12.2</v>
      </c>
      <c r="M648">
        <v>12.1</v>
      </c>
      <c r="N648">
        <f>VLOOKUP(C648,'Original PWC Results'!C:E,3,FALSE)</f>
        <v>60</v>
      </c>
      <c r="O648">
        <f t="shared" si="51"/>
        <v>0.46833333333333338</v>
      </c>
      <c r="R648">
        <f t="shared" si="52"/>
        <v>10</v>
      </c>
      <c r="S648">
        <f t="shared" si="53"/>
        <v>17</v>
      </c>
    </row>
    <row r="649" spans="1:19" x14ac:dyDescent="0.3">
      <c r="A649">
        <f t="shared" si="54"/>
        <v>648</v>
      </c>
      <c r="B649" t="s">
        <v>3581</v>
      </c>
      <c r="C649" t="str">
        <f t="shared" si="50"/>
        <v>grapes_g_7_GrapesESA15a</v>
      </c>
      <c r="D649">
        <v>24.3</v>
      </c>
      <c r="E649">
        <v>23.9</v>
      </c>
      <c r="F649">
        <v>4.2699999999999996</v>
      </c>
      <c r="G649">
        <v>3.85</v>
      </c>
      <c r="H649">
        <v>22.8</v>
      </c>
      <c r="I649">
        <v>19.7</v>
      </c>
      <c r="J649">
        <v>14.9</v>
      </c>
      <c r="K649">
        <v>12</v>
      </c>
      <c r="L649">
        <v>9.3000000000000007</v>
      </c>
      <c r="M649">
        <v>9.1999999999999993</v>
      </c>
      <c r="N649">
        <f>VLOOKUP(C649,'Original PWC Results'!C:E,3,FALSE)</f>
        <v>52.4</v>
      </c>
      <c r="O649">
        <f t="shared" si="51"/>
        <v>0.45610687022900764</v>
      </c>
      <c r="R649">
        <f t="shared" si="52"/>
        <v>10</v>
      </c>
      <c r="S649">
        <f t="shared" si="53"/>
        <v>17</v>
      </c>
    </row>
    <row r="650" spans="1:19" x14ac:dyDescent="0.3">
      <c r="A650">
        <f t="shared" si="54"/>
        <v>649</v>
      </c>
      <c r="B650" t="s">
        <v>3582</v>
      </c>
      <c r="C650" t="str">
        <f t="shared" si="50"/>
        <v>grapes_g_7_GrapesESA15b</v>
      </c>
      <c r="D650">
        <v>15.7</v>
      </c>
      <c r="E650">
        <v>15.2</v>
      </c>
      <c r="F650">
        <v>1.41</v>
      </c>
      <c r="G650">
        <v>1.22</v>
      </c>
      <c r="H650">
        <v>13.7</v>
      </c>
      <c r="I650">
        <v>11.3</v>
      </c>
      <c r="J650">
        <v>7.38</v>
      </c>
      <c r="K650">
        <v>5.24</v>
      </c>
      <c r="L650">
        <v>4.41</v>
      </c>
      <c r="M650">
        <v>4.29</v>
      </c>
      <c r="N650">
        <f>VLOOKUP(C650,'Original PWC Results'!C:E,3,FALSE)</f>
        <v>23.1</v>
      </c>
      <c r="O650">
        <f t="shared" si="51"/>
        <v>0.65800865800865793</v>
      </c>
      <c r="R650">
        <f t="shared" si="52"/>
        <v>10</v>
      </c>
      <c r="S650">
        <f t="shared" si="53"/>
        <v>17</v>
      </c>
    </row>
    <row r="651" spans="1:19" x14ac:dyDescent="0.3">
      <c r="A651">
        <f t="shared" si="54"/>
        <v>650</v>
      </c>
      <c r="B651" t="s">
        <v>3583</v>
      </c>
      <c r="C651" t="str">
        <f t="shared" si="50"/>
        <v>grapes_g_7_GrapesESA16a</v>
      </c>
      <c r="D651">
        <v>28.1</v>
      </c>
      <c r="E651">
        <v>27.9</v>
      </c>
      <c r="F651">
        <v>4.7</v>
      </c>
      <c r="G651">
        <v>4.1900000000000004</v>
      </c>
      <c r="H651">
        <v>27.1</v>
      </c>
      <c r="I651">
        <v>24.1</v>
      </c>
      <c r="J651">
        <v>19.2</v>
      </c>
      <c r="K651">
        <v>15.8</v>
      </c>
      <c r="L651">
        <v>12.2</v>
      </c>
      <c r="M651">
        <v>12.1</v>
      </c>
      <c r="N651">
        <f>VLOOKUP(C651,'Original PWC Results'!C:E,3,FALSE)</f>
        <v>39.4</v>
      </c>
      <c r="O651">
        <f t="shared" si="51"/>
        <v>0.70812182741116747</v>
      </c>
      <c r="R651">
        <f t="shared" si="52"/>
        <v>10</v>
      </c>
      <c r="S651">
        <f t="shared" si="53"/>
        <v>17</v>
      </c>
    </row>
    <row r="652" spans="1:19" x14ac:dyDescent="0.3">
      <c r="A652">
        <f t="shared" si="54"/>
        <v>651</v>
      </c>
      <c r="B652" t="s">
        <v>3584</v>
      </c>
      <c r="C652" t="str">
        <f t="shared" si="50"/>
        <v>grapes_g_7_GrapesESA16b</v>
      </c>
      <c r="D652">
        <v>28.6</v>
      </c>
      <c r="E652">
        <v>28.4</v>
      </c>
      <c r="F652">
        <v>4.96</v>
      </c>
      <c r="G652">
        <v>4.57</v>
      </c>
      <c r="H652">
        <v>27.7</v>
      </c>
      <c r="I652">
        <v>24.7</v>
      </c>
      <c r="J652">
        <v>19.899999999999999</v>
      </c>
      <c r="K652">
        <v>16.399999999999999</v>
      </c>
      <c r="L652">
        <v>12.7</v>
      </c>
      <c r="M652">
        <v>12.6</v>
      </c>
      <c r="N652">
        <f>VLOOKUP(C652,'Original PWC Results'!C:E,3,FALSE)</f>
        <v>28.5</v>
      </c>
      <c r="O652">
        <f t="shared" si="51"/>
        <v>0.99649122807017543</v>
      </c>
      <c r="R652">
        <f t="shared" si="52"/>
        <v>10</v>
      </c>
      <c r="S652">
        <f t="shared" si="53"/>
        <v>17</v>
      </c>
    </row>
    <row r="653" spans="1:19" x14ac:dyDescent="0.3">
      <c r="A653">
        <f t="shared" si="54"/>
        <v>652</v>
      </c>
      <c r="B653" t="s">
        <v>3585</v>
      </c>
      <c r="C653" t="str">
        <f t="shared" si="50"/>
        <v>grapes_g_7_GrapesESA17a</v>
      </c>
      <c r="D653">
        <v>38.200000000000003</v>
      </c>
      <c r="E653">
        <v>37.9</v>
      </c>
      <c r="F653">
        <v>7.06</v>
      </c>
      <c r="G653">
        <v>5.72</v>
      </c>
      <c r="H653">
        <v>36.799999999999997</v>
      </c>
      <c r="I653">
        <v>32</v>
      </c>
      <c r="J653">
        <v>25.2</v>
      </c>
      <c r="K653">
        <v>21.4</v>
      </c>
      <c r="L653">
        <v>16.399999999999999</v>
      </c>
      <c r="M653">
        <v>16.3</v>
      </c>
      <c r="N653">
        <f>VLOOKUP(C653,'Original PWC Results'!C:E,3,FALSE)</f>
        <v>106</v>
      </c>
      <c r="O653">
        <f t="shared" si="51"/>
        <v>0.35754716981132073</v>
      </c>
      <c r="R653">
        <f t="shared" si="52"/>
        <v>10</v>
      </c>
      <c r="S653">
        <f t="shared" si="53"/>
        <v>17</v>
      </c>
    </row>
    <row r="654" spans="1:19" x14ac:dyDescent="0.3">
      <c r="A654">
        <f t="shared" si="54"/>
        <v>653</v>
      </c>
      <c r="B654" t="s">
        <v>3586</v>
      </c>
      <c r="C654" t="str">
        <f t="shared" si="50"/>
        <v>grapes_g_7_GrapesESA17b</v>
      </c>
      <c r="D654">
        <v>27.4</v>
      </c>
      <c r="E654">
        <v>27.1</v>
      </c>
      <c r="F654">
        <v>4.3600000000000003</v>
      </c>
      <c r="G654">
        <v>4.1100000000000003</v>
      </c>
      <c r="H654">
        <v>26.2</v>
      </c>
      <c r="I654">
        <v>23</v>
      </c>
      <c r="J654">
        <v>17.7</v>
      </c>
      <c r="K654">
        <v>14.2</v>
      </c>
      <c r="L654">
        <v>11.1</v>
      </c>
      <c r="M654">
        <v>11</v>
      </c>
      <c r="N654">
        <f>VLOOKUP(C654,'Original PWC Results'!C:E,3,FALSE)</f>
        <v>31.4</v>
      </c>
      <c r="O654">
        <f t="shared" si="51"/>
        <v>0.86305732484076436</v>
      </c>
      <c r="R654">
        <f t="shared" si="52"/>
        <v>10</v>
      </c>
      <c r="S654">
        <f t="shared" si="53"/>
        <v>17</v>
      </c>
    </row>
    <row r="655" spans="1:19" x14ac:dyDescent="0.3">
      <c r="A655">
        <f t="shared" si="54"/>
        <v>654</v>
      </c>
      <c r="B655" t="s">
        <v>3587</v>
      </c>
      <c r="C655" t="str">
        <f t="shared" si="50"/>
        <v>grapes_g_7_GrapesESA18a</v>
      </c>
      <c r="D655">
        <v>26.9</v>
      </c>
      <c r="E655">
        <v>26.6</v>
      </c>
      <c r="F655">
        <v>4.43</v>
      </c>
      <c r="G655">
        <v>4.08</v>
      </c>
      <c r="H655">
        <v>25.7</v>
      </c>
      <c r="I655">
        <v>22.6</v>
      </c>
      <c r="J655">
        <v>17.899999999999999</v>
      </c>
      <c r="K655">
        <v>15</v>
      </c>
      <c r="L655">
        <v>11.3</v>
      </c>
      <c r="M655">
        <v>11.2</v>
      </c>
      <c r="N655">
        <f>VLOOKUP(C655,'Original PWC Results'!C:E,3,FALSE)</f>
        <v>39.9</v>
      </c>
      <c r="O655">
        <f t="shared" si="51"/>
        <v>0.66666666666666674</v>
      </c>
      <c r="R655">
        <f t="shared" si="52"/>
        <v>10</v>
      </c>
      <c r="S655">
        <f t="shared" si="53"/>
        <v>17</v>
      </c>
    </row>
    <row r="656" spans="1:19" x14ac:dyDescent="0.3">
      <c r="A656">
        <f t="shared" si="54"/>
        <v>655</v>
      </c>
      <c r="B656" t="s">
        <v>3588</v>
      </c>
      <c r="C656" t="str">
        <f t="shared" si="50"/>
        <v>grapes_g_7_GrapesESA18b</v>
      </c>
      <c r="D656">
        <v>25.4</v>
      </c>
      <c r="E656">
        <v>25.1</v>
      </c>
      <c r="F656">
        <v>3.89</v>
      </c>
      <c r="G656">
        <v>3.6</v>
      </c>
      <c r="H656">
        <v>24.1</v>
      </c>
      <c r="I656">
        <v>20.9</v>
      </c>
      <c r="J656">
        <v>16</v>
      </c>
      <c r="K656">
        <v>13</v>
      </c>
      <c r="L656">
        <v>9.83</v>
      </c>
      <c r="M656">
        <v>9.74</v>
      </c>
      <c r="N656">
        <f>VLOOKUP(C656,'Original PWC Results'!C:E,3,FALSE)</f>
        <v>34.6</v>
      </c>
      <c r="O656">
        <f t="shared" si="51"/>
        <v>0.72543352601156075</v>
      </c>
      <c r="R656">
        <f t="shared" si="52"/>
        <v>10</v>
      </c>
      <c r="S656">
        <f t="shared" si="53"/>
        <v>17</v>
      </c>
    </row>
    <row r="657" spans="1:19" x14ac:dyDescent="0.3">
      <c r="A657">
        <f t="shared" si="54"/>
        <v>656</v>
      </c>
      <c r="B657" t="s">
        <v>3589</v>
      </c>
      <c r="C657" t="str">
        <f t="shared" si="50"/>
        <v>grapes_g_4_GrapesESA20a</v>
      </c>
      <c r="D657">
        <v>44</v>
      </c>
      <c r="E657">
        <v>39.299999999999997</v>
      </c>
      <c r="F657">
        <v>3.78</v>
      </c>
      <c r="G657">
        <v>2.0099999999999998</v>
      </c>
      <c r="H657">
        <v>34.5</v>
      </c>
      <c r="I657">
        <v>29</v>
      </c>
      <c r="J657">
        <v>19.5</v>
      </c>
      <c r="K657">
        <v>14.4</v>
      </c>
      <c r="L657">
        <v>11.7</v>
      </c>
      <c r="M657">
        <v>11.5</v>
      </c>
      <c r="N657">
        <f>VLOOKUP(C657,'Original PWC Results'!C:E,3,FALSE)</f>
        <v>172</v>
      </c>
      <c r="O657">
        <f t="shared" si="51"/>
        <v>0.22848837209302325</v>
      </c>
      <c r="R657">
        <f t="shared" si="52"/>
        <v>10</v>
      </c>
      <c r="S657">
        <f t="shared" si="53"/>
        <v>17</v>
      </c>
    </row>
    <row r="658" spans="1:19" x14ac:dyDescent="0.3">
      <c r="A658">
        <f t="shared" si="54"/>
        <v>657</v>
      </c>
      <c r="B658" t="s">
        <v>3590</v>
      </c>
      <c r="C658" t="str">
        <f t="shared" si="50"/>
        <v>grapes_g_4_GrapesESA20b</v>
      </c>
      <c r="D658">
        <v>15</v>
      </c>
      <c r="E658">
        <v>14.6</v>
      </c>
      <c r="F658">
        <v>1.49</v>
      </c>
      <c r="G658">
        <v>1.41</v>
      </c>
      <c r="H658">
        <v>13.5</v>
      </c>
      <c r="I658">
        <v>11.4</v>
      </c>
      <c r="J658">
        <v>7.87</v>
      </c>
      <c r="K658">
        <v>5.78</v>
      </c>
      <c r="L658">
        <v>4.7</v>
      </c>
      <c r="M658">
        <v>4.6100000000000003</v>
      </c>
      <c r="N658">
        <f>VLOOKUP(C658,'Original PWC Results'!C:E,3,FALSE)</f>
        <v>18.399999999999999</v>
      </c>
      <c r="O658">
        <f t="shared" si="51"/>
        <v>0.7934782608695653</v>
      </c>
      <c r="R658">
        <f t="shared" si="52"/>
        <v>10</v>
      </c>
      <c r="S658">
        <f t="shared" si="53"/>
        <v>17</v>
      </c>
    </row>
    <row r="659" spans="1:19" x14ac:dyDescent="0.3">
      <c r="A659">
        <f t="shared" si="54"/>
        <v>658</v>
      </c>
      <c r="B659" t="s">
        <v>3591</v>
      </c>
      <c r="C659" t="str">
        <f t="shared" si="50"/>
        <v>grapes_g_4_GrapesESA1</v>
      </c>
      <c r="D659">
        <v>17.8</v>
      </c>
      <c r="E659">
        <v>17.2</v>
      </c>
      <c r="F659">
        <v>2.79</v>
      </c>
      <c r="G659">
        <v>2.2999999999999998</v>
      </c>
      <c r="H659">
        <v>16.100000000000001</v>
      </c>
      <c r="I659">
        <v>14.3</v>
      </c>
      <c r="J659">
        <v>11</v>
      </c>
      <c r="K659">
        <v>8.73</v>
      </c>
      <c r="L659">
        <v>8.3699999999999992</v>
      </c>
      <c r="M659">
        <v>8.26</v>
      </c>
      <c r="N659">
        <f>VLOOKUP(C659,'Original PWC Results'!C:E,3,FALSE)</f>
        <v>109</v>
      </c>
      <c r="O659">
        <f t="shared" si="51"/>
        <v>0.15779816513761466</v>
      </c>
      <c r="R659">
        <f t="shared" si="52"/>
        <v>10</v>
      </c>
      <c r="S659">
        <f t="shared" si="53"/>
        <v>17</v>
      </c>
    </row>
    <row r="660" spans="1:19" x14ac:dyDescent="0.3">
      <c r="A660">
        <f t="shared" si="54"/>
        <v>659</v>
      </c>
      <c r="B660" t="s">
        <v>3592</v>
      </c>
      <c r="C660" t="str">
        <f t="shared" si="50"/>
        <v>grapes_g_4_GrapesESA2</v>
      </c>
      <c r="D660">
        <v>27.1</v>
      </c>
      <c r="E660">
        <v>25.4</v>
      </c>
      <c r="F660">
        <v>3.8</v>
      </c>
      <c r="G660">
        <v>2.36</v>
      </c>
      <c r="H660">
        <v>23.2</v>
      </c>
      <c r="I660">
        <v>21</v>
      </c>
      <c r="J660">
        <v>14.2</v>
      </c>
      <c r="K660">
        <v>11.6</v>
      </c>
      <c r="L660">
        <v>10.4</v>
      </c>
      <c r="M660">
        <v>10.3</v>
      </c>
      <c r="N660">
        <f>VLOOKUP(C660,'Original PWC Results'!C:E,3,FALSE)</f>
        <v>119</v>
      </c>
      <c r="O660">
        <f t="shared" si="51"/>
        <v>0.2134453781512605</v>
      </c>
      <c r="R660">
        <f t="shared" si="52"/>
        <v>10</v>
      </c>
      <c r="S660">
        <f t="shared" si="53"/>
        <v>17</v>
      </c>
    </row>
    <row r="661" spans="1:19" x14ac:dyDescent="0.3">
      <c r="A661">
        <f t="shared" si="54"/>
        <v>660</v>
      </c>
      <c r="B661" t="s">
        <v>3593</v>
      </c>
      <c r="C661" t="str">
        <f t="shared" si="50"/>
        <v>grapes_g_4_GrapesESA3</v>
      </c>
      <c r="D661">
        <v>82.6</v>
      </c>
      <c r="E661">
        <v>71.599999999999994</v>
      </c>
      <c r="F661">
        <v>9.73</v>
      </c>
      <c r="G661">
        <v>5.62</v>
      </c>
      <c r="H661">
        <v>67.2</v>
      </c>
      <c r="I661">
        <v>60.3</v>
      </c>
      <c r="J661">
        <v>43.6</v>
      </c>
      <c r="K661">
        <v>34.1</v>
      </c>
      <c r="L661">
        <v>42.5</v>
      </c>
      <c r="M661">
        <v>42.2</v>
      </c>
      <c r="N661">
        <f>VLOOKUP(C661,'Original PWC Results'!C:E,3,FALSE)</f>
        <v>208</v>
      </c>
      <c r="O661">
        <f t="shared" si="51"/>
        <v>0.34423076923076923</v>
      </c>
      <c r="R661">
        <f t="shared" si="52"/>
        <v>10</v>
      </c>
      <c r="S661">
        <f t="shared" si="53"/>
        <v>17</v>
      </c>
    </row>
    <row r="662" spans="1:19" x14ac:dyDescent="0.3">
      <c r="A662">
        <f t="shared" si="54"/>
        <v>661</v>
      </c>
      <c r="B662" t="s">
        <v>3594</v>
      </c>
      <c r="C662" t="str">
        <f t="shared" si="50"/>
        <v>grapes_g_4_GrapesESA4</v>
      </c>
      <c r="D662">
        <v>21</v>
      </c>
      <c r="E662">
        <v>20.5</v>
      </c>
      <c r="F662">
        <v>4.08</v>
      </c>
      <c r="G662">
        <v>3.22</v>
      </c>
      <c r="H662">
        <v>19.399999999999999</v>
      </c>
      <c r="I662">
        <v>17.8</v>
      </c>
      <c r="J662">
        <v>12.5</v>
      </c>
      <c r="K662">
        <v>9.9700000000000006</v>
      </c>
      <c r="L662">
        <v>9.56</v>
      </c>
      <c r="M662">
        <v>9.4600000000000009</v>
      </c>
      <c r="N662">
        <f>VLOOKUP(C662,'Original PWC Results'!C:E,3,FALSE)</f>
        <v>89.6</v>
      </c>
      <c r="O662">
        <f t="shared" si="51"/>
        <v>0.22879464285714288</v>
      </c>
      <c r="R662">
        <f t="shared" si="52"/>
        <v>10</v>
      </c>
      <c r="S662">
        <f t="shared" si="53"/>
        <v>17</v>
      </c>
    </row>
    <row r="663" spans="1:19" x14ac:dyDescent="0.3">
      <c r="A663">
        <f t="shared" si="54"/>
        <v>662</v>
      </c>
      <c r="B663" t="s">
        <v>3595</v>
      </c>
      <c r="C663" t="str">
        <f t="shared" si="50"/>
        <v>grapes_g_4_GrapesESA5</v>
      </c>
      <c r="D663">
        <v>48.8</v>
      </c>
      <c r="E663">
        <v>46.1</v>
      </c>
      <c r="F663">
        <v>5.46</v>
      </c>
      <c r="G663">
        <v>2.92</v>
      </c>
      <c r="H663">
        <v>42.9</v>
      </c>
      <c r="I663">
        <v>39.1</v>
      </c>
      <c r="J663">
        <v>26.1</v>
      </c>
      <c r="K663">
        <v>19.7</v>
      </c>
      <c r="L663">
        <v>24.4</v>
      </c>
      <c r="M663">
        <v>24.1</v>
      </c>
      <c r="N663">
        <f>VLOOKUP(C663,'Original PWC Results'!C:E,3,FALSE)</f>
        <v>142</v>
      </c>
      <c r="O663">
        <f t="shared" si="51"/>
        <v>0.32464788732394367</v>
      </c>
      <c r="R663">
        <f t="shared" si="52"/>
        <v>10</v>
      </c>
      <c r="S663">
        <f t="shared" si="53"/>
        <v>17</v>
      </c>
    </row>
    <row r="664" spans="1:19" x14ac:dyDescent="0.3">
      <c r="A664">
        <f t="shared" si="54"/>
        <v>663</v>
      </c>
      <c r="B664" t="s">
        <v>3596</v>
      </c>
      <c r="C664" t="str">
        <f t="shared" si="50"/>
        <v>grapes_g_4_GrapesESA6</v>
      </c>
      <c r="D664">
        <v>58.9</v>
      </c>
      <c r="E664">
        <v>54.8</v>
      </c>
      <c r="F664">
        <v>5.36</v>
      </c>
      <c r="G664">
        <v>2.76</v>
      </c>
      <c r="H664">
        <v>50.1</v>
      </c>
      <c r="I664">
        <v>38.9</v>
      </c>
      <c r="J664">
        <v>25.2</v>
      </c>
      <c r="K664">
        <v>19.2</v>
      </c>
      <c r="L664">
        <v>31.8</v>
      </c>
      <c r="M664">
        <v>31.4</v>
      </c>
      <c r="N664">
        <f>VLOOKUP(C664,'Original PWC Results'!C:E,3,FALSE)</f>
        <v>151</v>
      </c>
      <c r="O664">
        <f t="shared" si="51"/>
        <v>0.36291390728476819</v>
      </c>
      <c r="R664">
        <f t="shared" si="52"/>
        <v>10</v>
      </c>
      <c r="S664">
        <f t="shared" si="53"/>
        <v>17</v>
      </c>
    </row>
    <row r="665" spans="1:19" x14ac:dyDescent="0.3">
      <c r="A665">
        <f t="shared" si="54"/>
        <v>664</v>
      </c>
      <c r="B665" t="s">
        <v>3597</v>
      </c>
      <c r="C665" t="str">
        <f t="shared" si="50"/>
        <v>grapes_g_4_GrapesESA7</v>
      </c>
      <c r="D665">
        <v>24.4</v>
      </c>
      <c r="E665">
        <v>22</v>
      </c>
      <c r="F665">
        <v>3.1</v>
      </c>
      <c r="G665">
        <v>2.3199999999999998</v>
      </c>
      <c r="H665">
        <v>20.3</v>
      </c>
      <c r="I665">
        <v>16.399999999999999</v>
      </c>
      <c r="J665">
        <v>11.5</v>
      </c>
      <c r="K665">
        <v>8.75</v>
      </c>
      <c r="L665">
        <v>8.0399999999999991</v>
      </c>
      <c r="M665">
        <v>7.89</v>
      </c>
      <c r="N665">
        <f>VLOOKUP(C665,'Original PWC Results'!C:E,3,FALSE)</f>
        <v>158</v>
      </c>
      <c r="O665">
        <f t="shared" si="51"/>
        <v>0.13924050632911392</v>
      </c>
      <c r="R665">
        <f t="shared" si="52"/>
        <v>10</v>
      </c>
      <c r="S665">
        <f t="shared" si="53"/>
        <v>17</v>
      </c>
    </row>
    <row r="666" spans="1:19" x14ac:dyDescent="0.3">
      <c r="A666">
        <f t="shared" si="54"/>
        <v>665</v>
      </c>
      <c r="B666" t="s">
        <v>3598</v>
      </c>
      <c r="C666" t="str">
        <f t="shared" si="50"/>
        <v>grapes_g_4_GrapesESA8</v>
      </c>
      <c r="D666">
        <v>47.2</v>
      </c>
      <c r="E666">
        <v>30.4</v>
      </c>
      <c r="F666">
        <v>2.4300000000000002</v>
      </c>
      <c r="G666">
        <v>1.76</v>
      </c>
      <c r="H666">
        <v>22</v>
      </c>
      <c r="I666">
        <v>18.600000000000001</v>
      </c>
      <c r="J666">
        <v>11.8</v>
      </c>
      <c r="K666">
        <v>8.9700000000000006</v>
      </c>
      <c r="L666">
        <v>12.2</v>
      </c>
      <c r="M666">
        <v>12</v>
      </c>
      <c r="N666">
        <f>VLOOKUP(C666,'Original PWC Results'!C:E,3,FALSE)</f>
        <v>134</v>
      </c>
      <c r="O666">
        <f t="shared" si="51"/>
        <v>0.22686567164179103</v>
      </c>
      <c r="R666">
        <f t="shared" si="52"/>
        <v>10</v>
      </c>
      <c r="S666">
        <f t="shared" si="53"/>
        <v>17</v>
      </c>
    </row>
    <row r="667" spans="1:19" x14ac:dyDescent="0.3">
      <c r="A667">
        <f t="shared" si="54"/>
        <v>666</v>
      </c>
      <c r="B667" t="s">
        <v>3599</v>
      </c>
      <c r="C667" t="str">
        <f t="shared" si="50"/>
        <v>grapes_g_4_GrapesESA9</v>
      </c>
      <c r="D667">
        <v>24.9</v>
      </c>
      <c r="E667">
        <v>24.5</v>
      </c>
      <c r="F667">
        <v>3.35</v>
      </c>
      <c r="G667">
        <v>2.76</v>
      </c>
      <c r="H667">
        <v>23.3</v>
      </c>
      <c r="I667">
        <v>18.5</v>
      </c>
      <c r="J667">
        <v>13</v>
      </c>
      <c r="K667">
        <v>10.199999999999999</v>
      </c>
      <c r="L667">
        <v>9.31</v>
      </c>
      <c r="M667">
        <v>9.18</v>
      </c>
      <c r="N667">
        <f>VLOOKUP(C667,'Original PWC Results'!C:E,3,FALSE)</f>
        <v>142</v>
      </c>
      <c r="O667">
        <f t="shared" si="51"/>
        <v>0.17253521126760563</v>
      </c>
      <c r="R667">
        <f t="shared" si="52"/>
        <v>10</v>
      </c>
      <c r="S667">
        <f t="shared" si="53"/>
        <v>17</v>
      </c>
    </row>
    <row r="668" spans="1:19" x14ac:dyDescent="0.3">
      <c r="A668">
        <f t="shared" si="54"/>
        <v>667</v>
      </c>
      <c r="B668" t="s">
        <v>3600</v>
      </c>
      <c r="C668" t="str">
        <f t="shared" si="50"/>
        <v>grapes_g_4_GrapesESA10a</v>
      </c>
      <c r="D668">
        <v>20.5</v>
      </c>
      <c r="E668">
        <v>19.899999999999999</v>
      </c>
      <c r="F668">
        <v>2.4500000000000002</v>
      </c>
      <c r="G668">
        <v>2.16</v>
      </c>
      <c r="H668">
        <v>18.600000000000001</v>
      </c>
      <c r="I668">
        <v>15.7</v>
      </c>
      <c r="J668">
        <v>11.3</v>
      </c>
      <c r="K668">
        <v>8.61</v>
      </c>
      <c r="L668">
        <v>7.33</v>
      </c>
      <c r="M668">
        <v>7.19</v>
      </c>
      <c r="N668">
        <f>VLOOKUP(C668,'Original PWC Results'!C:E,3,FALSE)</f>
        <v>163</v>
      </c>
      <c r="O668">
        <f t="shared" si="51"/>
        <v>0.12208588957055214</v>
      </c>
      <c r="R668">
        <f t="shared" si="52"/>
        <v>10</v>
      </c>
      <c r="S668">
        <f t="shared" si="53"/>
        <v>17</v>
      </c>
    </row>
    <row r="669" spans="1:19" x14ac:dyDescent="0.3">
      <c r="A669">
        <f t="shared" si="54"/>
        <v>668</v>
      </c>
      <c r="B669" t="s">
        <v>3601</v>
      </c>
      <c r="C669" t="str">
        <f t="shared" si="50"/>
        <v>grapes_g_4_GrapesESA10b</v>
      </c>
      <c r="D669">
        <v>31.3</v>
      </c>
      <c r="E669">
        <v>30.9</v>
      </c>
      <c r="F669">
        <v>4.84</v>
      </c>
      <c r="G669">
        <v>3.46</v>
      </c>
      <c r="H669">
        <v>30</v>
      </c>
      <c r="I669">
        <v>27.6</v>
      </c>
      <c r="J669">
        <v>20.9</v>
      </c>
      <c r="K669">
        <v>16.399999999999999</v>
      </c>
      <c r="L669">
        <v>17.899999999999999</v>
      </c>
      <c r="M669">
        <v>17.8</v>
      </c>
      <c r="N669">
        <f>VLOOKUP(C669,'Original PWC Results'!C:E,3,FALSE)</f>
        <v>105</v>
      </c>
      <c r="O669">
        <f t="shared" si="51"/>
        <v>0.29428571428571426</v>
      </c>
      <c r="R669">
        <f t="shared" si="52"/>
        <v>10</v>
      </c>
      <c r="S669">
        <f t="shared" si="53"/>
        <v>17</v>
      </c>
    </row>
    <row r="670" spans="1:19" x14ac:dyDescent="0.3">
      <c r="A670">
        <f t="shared" si="54"/>
        <v>669</v>
      </c>
      <c r="B670" t="s">
        <v>3602</v>
      </c>
      <c r="C670" t="str">
        <f t="shared" si="50"/>
        <v>grapes_g_4_GrapesESA11a</v>
      </c>
      <c r="D670">
        <v>69.8</v>
      </c>
      <c r="E670">
        <v>60.3</v>
      </c>
      <c r="F670">
        <v>5.33</v>
      </c>
      <c r="G670">
        <v>2.93</v>
      </c>
      <c r="H670">
        <v>57.6</v>
      </c>
      <c r="I670">
        <v>44.1</v>
      </c>
      <c r="J670">
        <v>25.7</v>
      </c>
      <c r="K670">
        <v>19.3</v>
      </c>
      <c r="L670">
        <v>41</v>
      </c>
      <c r="M670">
        <v>40.4</v>
      </c>
      <c r="N670">
        <f>VLOOKUP(C670,'Original PWC Results'!C:E,3,FALSE)</f>
        <v>159</v>
      </c>
      <c r="O670">
        <f t="shared" si="51"/>
        <v>0.3792452830188679</v>
      </c>
      <c r="R670">
        <f t="shared" si="52"/>
        <v>10</v>
      </c>
      <c r="S670">
        <f t="shared" si="53"/>
        <v>17</v>
      </c>
    </row>
    <row r="671" spans="1:19" x14ac:dyDescent="0.3">
      <c r="A671">
        <f t="shared" si="54"/>
        <v>670</v>
      </c>
      <c r="B671" t="s">
        <v>3603</v>
      </c>
      <c r="C671" t="str">
        <f t="shared" si="50"/>
        <v>grapes_g_4_GrapesESA11b</v>
      </c>
      <c r="D671">
        <v>21.1</v>
      </c>
      <c r="E671">
        <v>20.6</v>
      </c>
      <c r="F671">
        <v>2.66</v>
      </c>
      <c r="G671">
        <v>1.97</v>
      </c>
      <c r="H671">
        <v>19.399999999999999</v>
      </c>
      <c r="I671">
        <v>17.399999999999999</v>
      </c>
      <c r="J671">
        <v>11.5</v>
      </c>
      <c r="K671">
        <v>8.58</v>
      </c>
      <c r="L671">
        <v>7.73</v>
      </c>
      <c r="M671">
        <v>7.59</v>
      </c>
      <c r="N671">
        <f>VLOOKUP(C671,'Original PWC Results'!C:E,3,FALSE)</f>
        <v>115</v>
      </c>
      <c r="O671">
        <f t="shared" si="51"/>
        <v>0.17913043478260871</v>
      </c>
      <c r="R671">
        <f t="shared" si="52"/>
        <v>10</v>
      </c>
      <c r="S671">
        <f t="shared" si="53"/>
        <v>17</v>
      </c>
    </row>
    <row r="672" spans="1:19" x14ac:dyDescent="0.3">
      <c r="A672">
        <f t="shared" si="54"/>
        <v>671</v>
      </c>
      <c r="B672" t="s">
        <v>3604</v>
      </c>
      <c r="C672" t="str">
        <f t="shared" si="50"/>
        <v>grapes_g_4_GrapesESA12a</v>
      </c>
      <c r="D672">
        <v>77.2</v>
      </c>
      <c r="E672">
        <v>71</v>
      </c>
      <c r="F672">
        <v>6.43</v>
      </c>
      <c r="G672">
        <v>2.62</v>
      </c>
      <c r="H672">
        <v>67</v>
      </c>
      <c r="I672">
        <v>53.7</v>
      </c>
      <c r="J672">
        <v>32.6</v>
      </c>
      <c r="K672">
        <v>24.2</v>
      </c>
      <c r="L672">
        <v>62.2</v>
      </c>
      <c r="M672">
        <v>59.8</v>
      </c>
      <c r="N672">
        <f>VLOOKUP(C672,'Original PWC Results'!C:E,3,FALSE)</f>
        <v>177</v>
      </c>
      <c r="O672">
        <f t="shared" si="51"/>
        <v>0.40112994350282488</v>
      </c>
      <c r="R672">
        <f t="shared" si="52"/>
        <v>10</v>
      </c>
      <c r="S672">
        <f t="shared" si="53"/>
        <v>17</v>
      </c>
    </row>
    <row r="673" spans="1:19" x14ac:dyDescent="0.3">
      <c r="A673">
        <f t="shared" si="54"/>
        <v>672</v>
      </c>
      <c r="B673" t="s">
        <v>3605</v>
      </c>
      <c r="C673" t="str">
        <f t="shared" si="50"/>
        <v>grapes_g_4_GrapesESA12b</v>
      </c>
      <c r="D673">
        <v>33.4</v>
      </c>
      <c r="E673">
        <v>31.3</v>
      </c>
      <c r="F673">
        <v>3.21</v>
      </c>
      <c r="G673">
        <v>2.2400000000000002</v>
      </c>
      <c r="H673">
        <v>29.1</v>
      </c>
      <c r="I673">
        <v>23.3</v>
      </c>
      <c r="J673">
        <v>16.8</v>
      </c>
      <c r="K673">
        <v>12.3</v>
      </c>
      <c r="L673">
        <v>22.6</v>
      </c>
      <c r="M673">
        <v>21.8</v>
      </c>
      <c r="N673">
        <f>VLOOKUP(C673,'Original PWC Results'!C:E,3,FALSE)</f>
        <v>136</v>
      </c>
      <c r="O673">
        <f t="shared" si="51"/>
        <v>0.23014705882352943</v>
      </c>
      <c r="R673">
        <f t="shared" si="52"/>
        <v>10</v>
      </c>
      <c r="S673">
        <f t="shared" si="53"/>
        <v>17</v>
      </c>
    </row>
    <row r="674" spans="1:19" x14ac:dyDescent="0.3">
      <c r="A674">
        <f t="shared" si="54"/>
        <v>673</v>
      </c>
      <c r="B674" t="s">
        <v>3606</v>
      </c>
      <c r="C674" t="str">
        <f t="shared" si="50"/>
        <v>grapes_g_4_GrapesESA13</v>
      </c>
      <c r="D674">
        <v>16</v>
      </c>
      <c r="E674">
        <v>15.7</v>
      </c>
      <c r="F674">
        <v>2.5099999999999998</v>
      </c>
      <c r="G674">
        <v>2.19</v>
      </c>
      <c r="H674">
        <v>14.8</v>
      </c>
      <c r="I674">
        <v>12.4</v>
      </c>
      <c r="J674">
        <v>9.27</v>
      </c>
      <c r="K674">
        <v>7.56</v>
      </c>
      <c r="L674">
        <v>5.61</v>
      </c>
      <c r="M674">
        <v>5.91</v>
      </c>
      <c r="N674">
        <f>VLOOKUP(C674,'Original PWC Results'!C:E,3,FALSE)</f>
        <v>95</v>
      </c>
      <c r="O674">
        <f t="shared" si="51"/>
        <v>0.16526315789473683</v>
      </c>
      <c r="R674">
        <f t="shared" si="52"/>
        <v>10</v>
      </c>
      <c r="S674">
        <f t="shared" si="53"/>
        <v>17</v>
      </c>
    </row>
    <row r="675" spans="1:19" x14ac:dyDescent="0.3">
      <c r="A675">
        <f t="shared" si="54"/>
        <v>674</v>
      </c>
      <c r="B675" t="s">
        <v>3607</v>
      </c>
      <c r="C675" t="str">
        <f t="shared" si="50"/>
        <v>grapes_g_4_GrapesESA14</v>
      </c>
      <c r="D675">
        <v>22.3</v>
      </c>
      <c r="E675">
        <v>22.1</v>
      </c>
      <c r="F675">
        <v>4.04</v>
      </c>
      <c r="G675">
        <v>3.64</v>
      </c>
      <c r="H675">
        <v>21.5</v>
      </c>
      <c r="I675">
        <v>19.100000000000001</v>
      </c>
      <c r="J675">
        <v>15.2</v>
      </c>
      <c r="K675">
        <v>12.5</v>
      </c>
      <c r="L675">
        <v>9.7100000000000009</v>
      </c>
      <c r="M675">
        <v>9.6199999999999992</v>
      </c>
      <c r="N675">
        <f>VLOOKUP(C675,'Original PWC Results'!C:E,3,FALSE)</f>
        <v>103</v>
      </c>
      <c r="O675">
        <f t="shared" si="51"/>
        <v>0.21456310679611651</v>
      </c>
      <c r="R675">
        <f t="shared" si="52"/>
        <v>10</v>
      </c>
      <c r="S675">
        <f t="shared" si="53"/>
        <v>17</v>
      </c>
    </row>
    <row r="676" spans="1:19" x14ac:dyDescent="0.3">
      <c r="A676">
        <f t="shared" si="54"/>
        <v>675</v>
      </c>
      <c r="B676" t="s">
        <v>3608</v>
      </c>
      <c r="C676" t="str">
        <f t="shared" si="50"/>
        <v>grapes_g_4_GrapesESA15a</v>
      </c>
      <c r="D676">
        <v>20.7</v>
      </c>
      <c r="E676">
        <v>20.3</v>
      </c>
      <c r="F676">
        <v>3.57</v>
      </c>
      <c r="G676">
        <v>2.99</v>
      </c>
      <c r="H676">
        <v>19.399999999999999</v>
      </c>
      <c r="I676">
        <v>17.2</v>
      </c>
      <c r="J676">
        <v>13</v>
      </c>
      <c r="K676">
        <v>10.4</v>
      </c>
      <c r="L676">
        <v>8.07</v>
      </c>
      <c r="M676">
        <v>7.99</v>
      </c>
      <c r="N676">
        <f>VLOOKUP(C676,'Original PWC Results'!C:E,3,FALSE)</f>
        <v>73.599999999999994</v>
      </c>
      <c r="O676">
        <f t="shared" si="51"/>
        <v>0.27581521739130438</v>
      </c>
      <c r="R676">
        <f t="shared" si="52"/>
        <v>10</v>
      </c>
      <c r="S676">
        <f t="shared" si="53"/>
        <v>17</v>
      </c>
    </row>
    <row r="677" spans="1:19" x14ac:dyDescent="0.3">
      <c r="A677">
        <f t="shared" si="54"/>
        <v>676</v>
      </c>
      <c r="B677" t="s">
        <v>3609</v>
      </c>
      <c r="C677" t="str">
        <f t="shared" si="50"/>
        <v>grapes_g_4_GrapesESA15b</v>
      </c>
      <c r="D677">
        <v>12.5</v>
      </c>
      <c r="E677">
        <v>12</v>
      </c>
      <c r="F677">
        <v>1.24</v>
      </c>
      <c r="G677">
        <v>0.96799999999999997</v>
      </c>
      <c r="H677">
        <v>10.9</v>
      </c>
      <c r="I677">
        <v>9.01</v>
      </c>
      <c r="J677">
        <v>6.3</v>
      </c>
      <c r="K677">
        <v>4.62</v>
      </c>
      <c r="L677">
        <v>3.62</v>
      </c>
      <c r="M677">
        <v>3.55</v>
      </c>
      <c r="N677">
        <f>VLOOKUP(C677,'Original PWC Results'!C:E,3,FALSE)</f>
        <v>37.9</v>
      </c>
      <c r="O677">
        <f t="shared" si="51"/>
        <v>0.31662269129287601</v>
      </c>
      <c r="R677">
        <f t="shared" si="52"/>
        <v>10</v>
      </c>
      <c r="S677">
        <f t="shared" si="53"/>
        <v>17</v>
      </c>
    </row>
    <row r="678" spans="1:19" x14ac:dyDescent="0.3">
      <c r="A678">
        <f t="shared" si="54"/>
        <v>677</v>
      </c>
      <c r="B678" t="s">
        <v>3610</v>
      </c>
      <c r="C678" t="str">
        <f t="shared" si="50"/>
        <v>grapes_g_4_GrapesESA16a</v>
      </c>
      <c r="D678">
        <v>22.1</v>
      </c>
      <c r="E678">
        <v>22</v>
      </c>
      <c r="F678">
        <v>3.69</v>
      </c>
      <c r="G678">
        <v>3.29</v>
      </c>
      <c r="H678">
        <v>21.4</v>
      </c>
      <c r="I678">
        <v>19.100000000000001</v>
      </c>
      <c r="J678">
        <v>15.3</v>
      </c>
      <c r="K678">
        <v>12.6</v>
      </c>
      <c r="L678">
        <v>9.68</v>
      </c>
      <c r="M678">
        <v>9.59</v>
      </c>
      <c r="N678">
        <f>VLOOKUP(C678,'Original PWC Results'!C:E,3,FALSE)</f>
        <v>48.6</v>
      </c>
      <c r="O678">
        <f t="shared" si="51"/>
        <v>0.45267489711934156</v>
      </c>
      <c r="R678">
        <f t="shared" si="52"/>
        <v>10</v>
      </c>
      <c r="S678">
        <f t="shared" si="53"/>
        <v>17</v>
      </c>
    </row>
    <row r="679" spans="1:19" x14ac:dyDescent="0.3">
      <c r="A679">
        <f t="shared" si="54"/>
        <v>678</v>
      </c>
      <c r="B679" t="s">
        <v>3611</v>
      </c>
      <c r="C679" t="str">
        <f t="shared" si="50"/>
        <v>grapes_g_4_GrapesESA16b</v>
      </c>
      <c r="D679">
        <v>22.5</v>
      </c>
      <c r="E679">
        <v>22.4</v>
      </c>
      <c r="F679">
        <v>3.9</v>
      </c>
      <c r="G679">
        <v>3.58</v>
      </c>
      <c r="H679">
        <v>21.9</v>
      </c>
      <c r="I679">
        <v>19.600000000000001</v>
      </c>
      <c r="J679">
        <v>15.8</v>
      </c>
      <c r="K679">
        <v>13.1</v>
      </c>
      <c r="L679">
        <v>10.1</v>
      </c>
      <c r="M679">
        <v>10</v>
      </c>
      <c r="N679">
        <f>VLOOKUP(C679,'Original PWC Results'!C:E,3,FALSE)</f>
        <v>23.1</v>
      </c>
      <c r="O679">
        <f t="shared" si="51"/>
        <v>0.96969696969696961</v>
      </c>
      <c r="R679">
        <f t="shared" si="52"/>
        <v>10</v>
      </c>
      <c r="S679">
        <f t="shared" si="53"/>
        <v>17</v>
      </c>
    </row>
    <row r="680" spans="1:19" x14ac:dyDescent="0.3">
      <c r="A680">
        <f t="shared" si="54"/>
        <v>679</v>
      </c>
      <c r="B680" t="s">
        <v>3612</v>
      </c>
      <c r="C680" t="str">
        <f t="shared" si="50"/>
        <v>grapes_g_4_GrapesESA17a</v>
      </c>
      <c r="D680">
        <v>47.2</v>
      </c>
      <c r="E680">
        <v>45.4</v>
      </c>
      <c r="F680">
        <v>7.88</v>
      </c>
      <c r="G680">
        <v>5.0599999999999996</v>
      </c>
      <c r="H680">
        <v>43.3</v>
      </c>
      <c r="I680">
        <v>37.4</v>
      </c>
      <c r="J680">
        <v>28.8</v>
      </c>
      <c r="K680">
        <v>24.5</v>
      </c>
      <c r="L680">
        <v>19.100000000000001</v>
      </c>
      <c r="M680">
        <v>19</v>
      </c>
      <c r="N680">
        <f>VLOOKUP(C680,'Original PWC Results'!C:E,3,FALSE)</f>
        <v>162</v>
      </c>
      <c r="O680">
        <f t="shared" si="51"/>
        <v>0.28024691358024689</v>
      </c>
      <c r="R680">
        <f t="shared" si="52"/>
        <v>10</v>
      </c>
      <c r="S680">
        <f t="shared" si="53"/>
        <v>17</v>
      </c>
    </row>
    <row r="681" spans="1:19" x14ac:dyDescent="0.3">
      <c r="A681">
        <f t="shared" si="54"/>
        <v>680</v>
      </c>
      <c r="B681" t="s">
        <v>3613</v>
      </c>
      <c r="C681" t="str">
        <f t="shared" si="50"/>
        <v>grapes_g_4_GrapesESA17b</v>
      </c>
      <c r="D681">
        <v>21.6</v>
      </c>
      <c r="E681">
        <v>21.4</v>
      </c>
      <c r="F681">
        <v>3.39</v>
      </c>
      <c r="G681">
        <v>3.2</v>
      </c>
      <c r="H681">
        <v>20.7</v>
      </c>
      <c r="I681">
        <v>18.2</v>
      </c>
      <c r="J681">
        <v>14</v>
      </c>
      <c r="K681">
        <v>11.3</v>
      </c>
      <c r="L681">
        <v>8.77</v>
      </c>
      <c r="M681">
        <v>8.69</v>
      </c>
      <c r="N681">
        <f>VLOOKUP(C681,'Original PWC Results'!C:E,3,FALSE)</f>
        <v>31.9</v>
      </c>
      <c r="O681">
        <f t="shared" si="51"/>
        <v>0.67084639498432597</v>
      </c>
      <c r="R681">
        <f t="shared" si="52"/>
        <v>10</v>
      </c>
      <c r="S681">
        <f t="shared" si="53"/>
        <v>17</v>
      </c>
    </row>
    <row r="682" spans="1:19" x14ac:dyDescent="0.3">
      <c r="A682">
        <f t="shared" si="54"/>
        <v>681</v>
      </c>
      <c r="B682" t="s">
        <v>3614</v>
      </c>
      <c r="C682" t="str">
        <f t="shared" si="50"/>
        <v>grapes_g_4_GrapesESA18a</v>
      </c>
      <c r="D682">
        <v>21.2</v>
      </c>
      <c r="E682">
        <v>21</v>
      </c>
      <c r="F682">
        <v>3.55</v>
      </c>
      <c r="G682">
        <v>3.22</v>
      </c>
      <c r="H682">
        <v>20.3</v>
      </c>
      <c r="I682">
        <v>17.899999999999999</v>
      </c>
      <c r="J682">
        <v>14.3</v>
      </c>
      <c r="K682">
        <v>12</v>
      </c>
      <c r="L682">
        <v>9.0399999999999991</v>
      </c>
      <c r="M682">
        <v>8.9600000000000009</v>
      </c>
      <c r="N682">
        <f>VLOOKUP(C682,'Original PWC Results'!C:E,3,FALSE)</f>
        <v>48.8</v>
      </c>
      <c r="O682">
        <f t="shared" si="51"/>
        <v>0.43032786885245905</v>
      </c>
      <c r="R682">
        <f t="shared" si="52"/>
        <v>10</v>
      </c>
      <c r="S682">
        <f t="shared" si="53"/>
        <v>17</v>
      </c>
    </row>
    <row r="683" spans="1:19" x14ac:dyDescent="0.3">
      <c r="A683">
        <f t="shared" si="54"/>
        <v>682</v>
      </c>
      <c r="B683" t="s">
        <v>3615</v>
      </c>
      <c r="C683" t="str">
        <f t="shared" si="50"/>
        <v>grapes_g_4_GrapesESA18b</v>
      </c>
      <c r="D683">
        <v>20.100000000000001</v>
      </c>
      <c r="E683">
        <v>19.8</v>
      </c>
      <c r="F683">
        <v>3.06</v>
      </c>
      <c r="G683">
        <v>2.83</v>
      </c>
      <c r="H683">
        <v>19.2</v>
      </c>
      <c r="I683">
        <v>16.7</v>
      </c>
      <c r="J683">
        <v>12.8</v>
      </c>
      <c r="K683">
        <v>10.3</v>
      </c>
      <c r="L683">
        <v>7.86</v>
      </c>
      <c r="M683">
        <v>7.78</v>
      </c>
      <c r="N683">
        <f>VLOOKUP(C683,'Original PWC Results'!C:E,3,FALSE)</f>
        <v>49.1</v>
      </c>
      <c r="O683">
        <f t="shared" si="51"/>
        <v>0.40325865580448067</v>
      </c>
      <c r="R683">
        <f t="shared" si="52"/>
        <v>10</v>
      </c>
      <c r="S683">
        <f t="shared" si="53"/>
        <v>17</v>
      </c>
    </row>
    <row r="684" spans="1:19" x14ac:dyDescent="0.3">
      <c r="A684">
        <f t="shared" si="54"/>
        <v>683</v>
      </c>
      <c r="B684" t="s">
        <v>3616</v>
      </c>
      <c r="C684" t="str">
        <f t="shared" si="50"/>
        <v>legumes_g_7_VegetableESA1</v>
      </c>
      <c r="D684">
        <v>70.8</v>
      </c>
      <c r="E684">
        <v>69.8</v>
      </c>
      <c r="F684">
        <v>8.2200000000000006</v>
      </c>
      <c r="G684">
        <v>3.29</v>
      </c>
      <c r="H684">
        <v>68.3</v>
      </c>
      <c r="I684">
        <v>54.3</v>
      </c>
      <c r="J684">
        <v>35.9</v>
      </c>
      <c r="K684">
        <v>27.8</v>
      </c>
      <c r="L684">
        <v>26.7</v>
      </c>
      <c r="M684">
        <v>26.4</v>
      </c>
      <c r="N684">
        <f>VLOOKUP(C684,'Original PWC Results'!C:E,3,FALSE)</f>
        <v>156</v>
      </c>
      <c r="O684">
        <f t="shared" si="51"/>
        <v>0.4474358974358974</v>
      </c>
      <c r="R684">
        <f t="shared" si="52"/>
        <v>11</v>
      </c>
      <c r="S684">
        <f t="shared" si="53"/>
        <v>18</v>
      </c>
    </row>
    <row r="685" spans="1:19" x14ac:dyDescent="0.3">
      <c r="A685">
        <f t="shared" si="54"/>
        <v>684</v>
      </c>
      <c r="B685" t="s">
        <v>3617</v>
      </c>
      <c r="C685" t="str">
        <f t="shared" si="50"/>
        <v>legumes_g_7_VegetableESA2</v>
      </c>
      <c r="D685">
        <v>27</v>
      </c>
      <c r="E685">
        <v>26.4</v>
      </c>
      <c r="F685">
        <v>3.25</v>
      </c>
      <c r="G685">
        <v>1.98</v>
      </c>
      <c r="H685">
        <v>24.7</v>
      </c>
      <c r="I685">
        <v>19.899999999999999</v>
      </c>
      <c r="J685">
        <v>12.9</v>
      </c>
      <c r="K685">
        <v>10.9</v>
      </c>
      <c r="L685">
        <v>8.23</v>
      </c>
      <c r="M685">
        <v>8.18</v>
      </c>
      <c r="N685">
        <f>VLOOKUP(C685,'Original PWC Results'!C:E,3,FALSE)</f>
        <v>80.5</v>
      </c>
      <c r="O685">
        <f t="shared" si="51"/>
        <v>0.3279503105590062</v>
      </c>
      <c r="R685">
        <f t="shared" si="52"/>
        <v>11</v>
      </c>
      <c r="S685">
        <f t="shared" si="53"/>
        <v>18</v>
      </c>
    </row>
    <row r="686" spans="1:19" x14ac:dyDescent="0.3">
      <c r="A686">
        <f t="shared" si="54"/>
        <v>685</v>
      </c>
      <c r="B686" t="s">
        <v>3618</v>
      </c>
      <c r="C686" t="str">
        <f t="shared" si="50"/>
        <v>legumes_g_7_VegetableESA3</v>
      </c>
      <c r="D686">
        <v>71.8</v>
      </c>
      <c r="E686">
        <v>71.099999999999994</v>
      </c>
      <c r="F686">
        <v>9.7100000000000009</v>
      </c>
      <c r="G686">
        <v>5.41</v>
      </c>
      <c r="H686">
        <v>68.8</v>
      </c>
      <c r="I686">
        <v>57.2</v>
      </c>
      <c r="J686">
        <v>42.6</v>
      </c>
      <c r="K686">
        <v>34.700000000000003</v>
      </c>
      <c r="L686">
        <v>26.7</v>
      </c>
      <c r="M686">
        <v>26.4</v>
      </c>
      <c r="N686">
        <f>VLOOKUP(C686,'Original PWC Results'!C:E,3,FALSE)</f>
        <v>121</v>
      </c>
      <c r="O686">
        <f t="shared" si="51"/>
        <v>0.58760330578512388</v>
      </c>
      <c r="R686">
        <f t="shared" si="52"/>
        <v>11</v>
      </c>
      <c r="S686">
        <f t="shared" si="53"/>
        <v>18</v>
      </c>
    </row>
    <row r="687" spans="1:19" x14ac:dyDescent="0.3">
      <c r="A687">
        <f t="shared" si="54"/>
        <v>686</v>
      </c>
      <c r="B687" t="s">
        <v>3619</v>
      </c>
      <c r="C687" t="str">
        <f t="shared" si="50"/>
        <v>legumes_g_7_VegetableESA4</v>
      </c>
      <c r="D687">
        <v>49.3</v>
      </c>
      <c r="E687">
        <v>48.1</v>
      </c>
      <c r="F687">
        <v>7.2</v>
      </c>
      <c r="G687">
        <v>4.2699999999999996</v>
      </c>
      <c r="H687">
        <v>44.7</v>
      </c>
      <c r="I687">
        <v>34.5</v>
      </c>
      <c r="J687">
        <v>25.3</v>
      </c>
      <c r="K687">
        <v>20.9</v>
      </c>
      <c r="L687">
        <v>15.4</v>
      </c>
      <c r="M687">
        <v>15.3</v>
      </c>
      <c r="N687">
        <f>VLOOKUP(C687,'Original PWC Results'!C:E,3,FALSE)</f>
        <v>48.1</v>
      </c>
      <c r="O687">
        <f t="shared" si="51"/>
        <v>1</v>
      </c>
      <c r="R687">
        <f t="shared" si="52"/>
        <v>11</v>
      </c>
      <c r="S687">
        <f t="shared" si="53"/>
        <v>18</v>
      </c>
    </row>
    <row r="688" spans="1:19" x14ac:dyDescent="0.3">
      <c r="A688">
        <f t="shared" si="54"/>
        <v>687</v>
      </c>
      <c r="B688" t="s">
        <v>3620</v>
      </c>
      <c r="C688" t="str">
        <f t="shared" si="50"/>
        <v>legumes_g_7_VegetableESA5</v>
      </c>
      <c r="D688">
        <v>57.9</v>
      </c>
      <c r="E688">
        <v>57</v>
      </c>
      <c r="F688">
        <v>6.44</v>
      </c>
      <c r="G688">
        <v>3.7</v>
      </c>
      <c r="H688">
        <v>54.5</v>
      </c>
      <c r="I688">
        <v>47.4</v>
      </c>
      <c r="J688">
        <v>30.8</v>
      </c>
      <c r="K688">
        <v>23.2</v>
      </c>
      <c r="L688">
        <v>19.2</v>
      </c>
      <c r="M688">
        <v>19</v>
      </c>
      <c r="N688">
        <f>VLOOKUP(C688,'Original PWC Results'!C:E,3,FALSE)</f>
        <v>110</v>
      </c>
      <c r="O688">
        <f t="shared" si="51"/>
        <v>0.51818181818181819</v>
      </c>
      <c r="R688">
        <f t="shared" si="52"/>
        <v>11</v>
      </c>
      <c r="S688">
        <f t="shared" si="53"/>
        <v>18</v>
      </c>
    </row>
    <row r="689" spans="1:19" x14ac:dyDescent="0.3">
      <c r="A689">
        <f t="shared" si="54"/>
        <v>688</v>
      </c>
      <c r="B689" t="s">
        <v>3621</v>
      </c>
      <c r="C689" t="str">
        <f t="shared" si="50"/>
        <v>legumes_g_7_VegetableESA6</v>
      </c>
      <c r="D689">
        <v>55.4</v>
      </c>
      <c r="E689">
        <v>54.4</v>
      </c>
      <c r="F689">
        <v>6.23</v>
      </c>
      <c r="G689">
        <v>3.42</v>
      </c>
      <c r="H689">
        <v>51.4</v>
      </c>
      <c r="I689">
        <v>39.6</v>
      </c>
      <c r="J689">
        <v>27.6</v>
      </c>
      <c r="K689">
        <v>22.4</v>
      </c>
      <c r="L689">
        <v>16.2</v>
      </c>
      <c r="M689">
        <v>16.100000000000001</v>
      </c>
      <c r="N689">
        <f>VLOOKUP(C689,'Original PWC Results'!C:E,3,FALSE)</f>
        <v>118</v>
      </c>
      <c r="O689">
        <f t="shared" si="51"/>
        <v>0.46101694915254238</v>
      </c>
      <c r="R689">
        <f t="shared" si="52"/>
        <v>11</v>
      </c>
      <c r="S689">
        <f t="shared" si="53"/>
        <v>18</v>
      </c>
    </row>
    <row r="690" spans="1:19" x14ac:dyDescent="0.3">
      <c r="A690">
        <f t="shared" si="54"/>
        <v>689</v>
      </c>
      <c r="B690" t="s">
        <v>3622</v>
      </c>
      <c r="C690" t="str">
        <f t="shared" si="50"/>
        <v>legumes_g_7_VegetableESA7</v>
      </c>
      <c r="D690">
        <v>57.2</v>
      </c>
      <c r="E690">
        <v>56.2</v>
      </c>
      <c r="F690">
        <v>5.66</v>
      </c>
      <c r="G690">
        <v>3.45</v>
      </c>
      <c r="H690">
        <v>54.3</v>
      </c>
      <c r="I690">
        <v>45.7</v>
      </c>
      <c r="J690">
        <v>27.3</v>
      </c>
      <c r="K690">
        <v>19.7</v>
      </c>
      <c r="L690">
        <v>19.600000000000001</v>
      </c>
      <c r="M690">
        <v>19.2</v>
      </c>
      <c r="N690">
        <f>VLOOKUP(C690,'Original PWC Results'!C:E,3,FALSE)</f>
        <v>120</v>
      </c>
      <c r="O690">
        <f t="shared" si="51"/>
        <v>0.46833333333333338</v>
      </c>
      <c r="R690">
        <f t="shared" si="52"/>
        <v>11</v>
      </c>
      <c r="S690">
        <f t="shared" si="53"/>
        <v>18</v>
      </c>
    </row>
    <row r="691" spans="1:19" x14ac:dyDescent="0.3">
      <c r="A691">
        <f t="shared" si="54"/>
        <v>690</v>
      </c>
      <c r="B691" t="s">
        <v>3623</v>
      </c>
      <c r="C691" t="str">
        <f t="shared" si="50"/>
        <v>legumes_g_7_VegetableESA8</v>
      </c>
      <c r="D691">
        <v>55.6</v>
      </c>
      <c r="E691">
        <v>54</v>
      </c>
      <c r="F691">
        <v>4.93</v>
      </c>
      <c r="G691">
        <v>2.91</v>
      </c>
      <c r="H691">
        <v>52.6</v>
      </c>
      <c r="I691">
        <v>40.4</v>
      </c>
      <c r="J691">
        <v>25.1</v>
      </c>
      <c r="K691">
        <v>18.3</v>
      </c>
      <c r="L691">
        <v>14.9</v>
      </c>
      <c r="M691">
        <v>14.6</v>
      </c>
      <c r="N691">
        <f>VLOOKUP(C691,'Original PWC Results'!C:E,3,FALSE)</f>
        <v>54</v>
      </c>
      <c r="O691">
        <f t="shared" si="51"/>
        <v>1</v>
      </c>
      <c r="R691">
        <f t="shared" si="52"/>
        <v>11</v>
      </c>
      <c r="S691">
        <f t="shared" si="53"/>
        <v>18</v>
      </c>
    </row>
    <row r="692" spans="1:19" x14ac:dyDescent="0.3">
      <c r="A692">
        <f t="shared" si="54"/>
        <v>691</v>
      </c>
      <c r="B692" t="s">
        <v>3624</v>
      </c>
      <c r="C692" t="str">
        <f t="shared" si="50"/>
        <v>legumes_g_7_VegetableESA9</v>
      </c>
      <c r="D692">
        <v>25.7</v>
      </c>
      <c r="E692">
        <v>25.3</v>
      </c>
      <c r="F692">
        <v>3.22</v>
      </c>
      <c r="G692">
        <v>2.5099999999999998</v>
      </c>
      <c r="H692">
        <v>24.1</v>
      </c>
      <c r="I692">
        <v>19.899999999999999</v>
      </c>
      <c r="J692">
        <v>12.6</v>
      </c>
      <c r="K692">
        <v>9.6</v>
      </c>
      <c r="L692">
        <v>8.02</v>
      </c>
      <c r="M692">
        <v>7.88</v>
      </c>
      <c r="N692">
        <f>VLOOKUP(C692,'Original PWC Results'!C:E,3,FALSE)</f>
        <v>54.7</v>
      </c>
      <c r="O692">
        <f t="shared" si="51"/>
        <v>0.46252285191956122</v>
      </c>
      <c r="R692">
        <f t="shared" si="52"/>
        <v>11</v>
      </c>
      <c r="S692">
        <f t="shared" si="53"/>
        <v>18</v>
      </c>
    </row>
    <row r="693" spans="1:19" x14ac:dyDescent="0.3">
      <c r="A693">
        <f t="shared" si="54"/>
        <v>692</v>
      </c>
      <c r="B693" t="s">
        <v>3625</v>
      </c>
      <c r="C693" t="str">
        <f t="shared" si="50"/>
        <v>legumes_g_7_VegetableESA10a</v>
      </c>
      <c r="D693">
        <v>30.4</v>
      </c>
      <c r="E693">
        <v>29.8</v>
      </c>
      <c r="F693">
        <v>3.02</v>
      </c>
      <c r="G693">
        <v>2.06</v>
      </c>
      <c r="H693">
        <v>28.1</v>
      </c>
      <c r="I693">
        <v>20.9</v>
      </c>
      <c r="J693">
        <v>13.4</v>
      </c>
      <c r="K693">
        <v>10.3</v>
      </c>
      <c r="L693">
        <v>8.35</v>
      </c>
      <c r="M693">
        <v>8.23</v>
      </c>
      <c r="N693">
        <f>VLOOKUP(C693,'Original PWC Results'!C:E,3,FALSE)</f>
        <v>82.7</v>
      </c>
      <c r="O693">
        <f t="shared" si="51"/>
        <v>0.3603385731559855</v>
      </c>
      <c r="R693">
        <f t="shared" si="52"/>
        <v>11</v>
      </c>
      <c r="S693">
        <f t="shared" si="53"/>
        <v>18</v>
      </c>
    </row>
    <row r="694" spans="1:19" x14ac:dyDescent="0.3">
      <c r="A694">
        <f t="shared" si="54"/>
        <v>693</v>
      </c>
      <c r="B694" t="s">
        <v>3626</v>
      </c>
      <c r="C694" t="str">
        <f t="shared" si="50"/>
        <v>legumes_g_7_VegetableESA10b</v>
      </c>
      <c r="D694">
        <v>20.8</v>
      </c>
      <c r="E694">
        <v>20.6</v>
      </c>
      <c r="F694">
        <v>3.2</v>
      </c>
      <c r="G694">
        <v>2.75</v>
      </c>
      <c r="H694">
        <v>19.899999999999999</v>
      </c>
      <c r="I694">
        <v>17.399999999999999</v>
      </c>
      <c r="J694">
        <v>12.8</v>
      </c>
      <c r="K694">
        <v>10.199999999999999</v>
      </c>
      <c r="L694">
        <v>7.98</v>
      </c>
      <c r="M694">
        <v>7.91</v>
      </c>
      <c r="N694">
        <f>VLOOKUP(C694,'Original PWC Results'!C:E,3,FALSE)</f>
        <v>44.3</v>
      </c>
      <c r="O694">
        <f t="shared" si="51"/>
        <v>0.46501128668171565</v>
      </c>
      <c r="R694">
        <f t="shared" si="52"/>
        <v>11</v>
      </c>
      <c r="S694">
        <f t="shared" si="53"/>
        <v>18</v>
      </c>
    </row>
    <row r="695" spans="1:19" x14ac:dyDescent="0.3">
      <c r="A695">
        <f t="shared" si="54"/>
        <v>694</v>
      </c>
      <c r="B695" t="s">
        <v>3627</v>
      </c>
      <c r="C695" t="str">
        <f t="shared" si="50"/>
        <v>legumes_g_7_VegetableESA11a</v>
      </c>
      <c r="D695">
        <v>69.7</v>
      </c>
      <c r="E695">
        <v>68.400000000000006</v>
      </c>
      <c r="F695">
        <v>6.55</v>
      </c>
      <c r="G695">
        <v>3.36</v>
      </c>
      <c r="H695">
        <v>64.599999999999994</v>
      </c>
      <c r="I695">
        <v>52.9</v>
      </c>
      <c r="J695">
        <v>32.799999999999997</v>
      </c>
      <c r="K695">
        <v>24.2</v>
      </c>
      <c r="L695">
        <v>20.5</v>
      </c>
      <c r="M695">
        <v>20.100000000000001</v>
      </c>
      <c r="N695">
        <f>VLOOKUP(C695,'Original PWC Results'!C:E,3,FALSE)</f>
        <v>139</v>
      </c>
      <c r="O695">
        <f t="shared" si="51"/>
        <v>0.49208633093525184</v>
      </c>
      <c r="R695">
        <f t="shared" si="52"/>
        <v>11</v>
      </c>
      <c r="S695">
        <f t="shared" si="53"/>
        <v>18</v>
      </c>
    </row>
    <row r="696" spans="1:19" x14ac:dyDescent="0.3">
      <c r="A696">
        <f t="shared" si="54"/>
        <v>695</v>
      </c>
      <c r="B696" t="s">
        <v>3628</v>
      </c>
      <c r="C696" t="str">
        <f t="shared" si="50"/>
        <v>legumes_g_7_VegetableESA11b</v>
      </c>
      <c r="D696">
        <v>65.900000000000006</v>
      </c>
      <c r="E696">
        <v>64.7</v>
      </c>
      <c r="F696">
        <v>6.69</v>
      </c>
      <c r="G696">
        <v>3</v>
      </c>
      <c r="H696">
        <v>61</v>
      </c>
      <c r="I696">
        <v>51.2</v>
      </c>
      <c r="J696">
        <v>33.799999999999997</v>
      </c>
      <c r="K696">
        <v>24.5</v>
      </c>
      <c r="L696">
        <v>20.8</v>
      </c>
      <c r="M696">
        <v>20.399999999999999</v>
      </c>
      <c r="N696">
        <f>VLOOKUP(C696,'Original PWC Results'!C:E,3,FALSE)</f>
        <v>131</v>
      </c>
      <c r="O696">
        <f t="shared" si="51"/>
        <v>0.49389312977099237</v>
      </c>
      <c r="R696">
        <f t="shared" si="52"/>
        <v>11</v>
      </c>
      <c r="S696">
        <f t="shared" si="53"/>
        <v>18</v>
      </c>
    </row>
    <row r="697" spans="1:19" x14ac:dyDescent="0.3">
      <c r="A697">
        <f t="shared" si="54"/>
        <v>696</v>
      </c>
      <c r="B697" t="s">
        <v>3629</v>
      </c>
      <c r="C697" t="str">
        <f t="shared" si="50"/>
        <v>legumes_g_7_VegetableESA12a</v>
      </c>
      <c r="D697">
        <v>76.7</v>
      </c>
      <c r="E697">
        <v>75</v>
      </c>
      <c r="F697">
        <v>5.63</v>
      </c>
      <c r="G697">
        <v>2.99</v>
      </c>
      <c r="H697">
        <v>70.3</v>
      </c>
      <c r="I697">
        <v>48.8</v>
      </c>
      <c r="J697">
        <v>29.3</v>
      </c>
      <c r="K697">
        <v>21.6</v>
      </c>
      <c r="L697">
        <v>19.3</v>
      </c>
      <c r="M697">
        <v>18.899999999999999</v>
      </c>
      <c r="N697">
        <f>VLOOKUP(C697,'Original PWC Results'!C:E,3,FALSE)</f>
        <v>150</v>
      </c>
      <c r="O697">
        <f t="shared" si="51"/>
        <v>0.5</v>
      </c>
      <c r="R697">
        <f t="shared" si="52"/>
        <v>11</v>
      </c>
      <c r="S697">
        <f t="shared" si="53"/>
        <v>18</v>
      </c>
    </row>
    <row r="698" spans="1:19" x14ac:dyDescent="0.3">
      <c r="A698">
        <f t="shared" si="54"/>
        <v>697</v>
      </c>
      <c r="B698" t="s">
        <v>3630</v>
      </c>
      <c r="C698" t="str">
        <f t="shared" si="50"/>
        <v>legumes_g_7_VegetableESA12b</v>
      </c>
      <c r="D698">
        <v>42.6</v>
      </c>
      <c r="E698">
        <v>41.6</v>
      </c>
      <c r="F698">
        <v>4.26</v>
      </c>
      <c r="G698">
        <v>2.58</v>
      </c>
      <c r="H698">
        <v>38.799999999999997</v>
      </c>
      <c r="I698">
        <v>30.9</v>
      </c>
      <c r="J698">
        <v>21.9</v>
      </c>
      <c r="K698">
        <v>16.2</v>
      </c>
      <c r="L698">
        <v>13.7</v>
      </c>
      <c r="M698">
        <v>13.4</v>
      </c>
      <c r="N698">
        <f>VLOOKUP(C698,'Original PWC Results'!C:E,3,FALSE)</f>
        <v>81.099999999999994</v>
      </c>
      <c r="O698">
        <f t="shared" si="51"/>
        <v>0.5129469790382245</v>
      </c>
      <c r="R698">
        <f t="shared" si="52"/>
        <v>11</v>
      </c>
      <c r="S698">
        <f t="shared" si="53"/>
        <v>18</v>
      </c>
    </row>
    <row r="699" spans="1:19" x14ac:dyDescent="0.3">
      <c r="A699">
        <f t="shared" si="54"/>
        <v>698</v>
      </c>
      <c r="B699" t="s">
        <v>3631</v>
      </c>
      <c r="C699" t="str">
        <f t="shared" si="50"/>
        <v>legumes_g_7_VegetableESA13</v>
      </c>
      <c r="D699">
        <v>50.6</v>
      </c>
      <c r="E699">
        <v>49.6</v>
      </c>
      <c r="F699">
        <v>5.09</v>
      </c>
      <c r="G699">
        <v>2.38</v>
      </c>
      <c r="H699">
        <v>47.4</v>
      </c>
      <c r="I699">
        <v>35.6</v>
      </c>
      <c r="J699">
        <v>22.3</v>
      </c>
      <c r="K699">
        <v>17.7</v>
      </c>
      <c r="L699">
        <v>13.6</v>
      </c>
      <c r="M699">
        <v>13.5</v>
      </c>
      <c r="N699">
        <f>VLOOKUP(C699,'Original PWC Results'!C:E,3,FALSE)</f>
        <v>103</v>
      </c>
      <c r="O699">
        <f t="shared" si="51"/>
        <v>0.48155339805825242</v>
      </c>
      <c r="R699">
        <f t="shared" si="52"/>
        <v>11</v>
      </c>
      <c r="S699">
        <f t="shared" si="53"/>
        <v>18</v>
      </c>
    </row>
    <row r="700" spans="1:19" x14ac:dyDescent="0.3">
      <c r="A700">
        <f t="shared" si="54"/>
        <v>699</v>
      </c>
      <c r="B700" t="s">
        <v>3632</v>
      </c>
      <c r="C700" t="str">
        <f t="shared" si="50"/>
        <v>legumes_g_7_VegetableESA14</v>
      </c>
      <c r="D700">
        <v>33.5</v>
      </c>
      <c r="E700">
        <v>33.1</v>
      </c>
      <c r="F700">
        <v>5.18</v>
      </c>
      <c r="G700">
        <v>3.54</v>
      </c>
      <c r="H700">
        <v>32.1</v>
      </c>
      <c r="I700">
        <v>27.1</v>
      </c>
      <c r="J700">
        <v>19.7</v>
      </c>
      <c r="K700">
        <v>15.9</v>
      </c>
      <c r="L700">
        <v>12.8</v>
      </c>
      <c r="M700">
        <v>12.7</v>
      </c>
      <c r="N700">
        <f>VLOOKUP(C700,'Original PWC Results'!C:E,3,FALSE)</f>
        <v>58.6</v>
      </c>
      <c r="O700">
        <f t="shared" si="51"/>
        <v>0.56484641638225253</v>
      </c>
      <c r="R700">
        <f t="shared" si="52"/>
        <v>11</v>
      </c>
      <c r="S700">
        <f t="shared" si="53"/>
        <v>18</v>
      </c>
    </row>
    <row r="701" spans="1:19" x14ac:dyDescent="0.3">
      <c r="A701">
        <f t="shared" si="54"/>
        <v>700</v>
      </c>
      <c r="B701" t="s">
        <v>3633</v>
      </c>
      <c r="C701" t="str">
        <f t="shared" si="50"/>
        <v>legumes_g_7_VegetableESA15a</v>
      </c>
      <c r="D701">
        <v>81.900000000000006</v>
      </c>
      <c r="E701">
        <v>80.5</v>
      </c>
      <c r="F701">
        <v>12</v>
      </c>
      <c r="G701">
        <v>4.88</v>
      </c>
      <c r="H701">
        <v>79</v>
      </c>
      <c r="I701">
        <v>65.900000000000006</v>
      </c>
      <c r="J701">
        <v>44.9</v>
      </c>
      <c r="K701">
        <v>34.4</v>
      </c>
      <c r="L701">
        <v>29.1</v>
      </c>
      <c r="M701">
        <v>28.9</v>
      </c>
      <c r="N701">
        <f>VLOOKUP(C701,'Original PWC Results'!C:E,3,FALSE)</f>
        <v>187</v>
      </c>
      <c r="O701">
        <f t="shared" si="51"/>
        <v>0.43048128342245989</v>
      </c>
      <c r="R701">
        <f t="shared" si="52"/>
        <v>11</v>
      </c>
      <c r="S701">
        <f t="shared" si="53"/>
        <v>18</v>
      </c>
    </row>
    <row r="702" spans="1:19" x14ac:dyDescent="0.3">
      <c r="A702">
        <f t="shared" si="54"/>
        <v>701</v>
      </c>
      <c r="B702" t="s">
        <v>3634</v>
      </c>
      <c r="C702" t="str">
        <f t="shared" si="50"/>
        <v>legumes_g_7_VegetableESA15b</v>
      </c>
      <c r="D702">
        <v>55.1</v>
      </c>
      <c r="E702">
        <v>52.6</v>
      </c>
      <c r="F702">
        <v>3.18</v>
      </c>
      <c r="G702">
        <v>1.44</v>
      </c>
      <c r="H702">
        <v>46.3</v>
      </c>
      <c r="I702">
        <v>27.5</v>
      </c>
      <c r="J702">
        <v>14.7</v>
      </c>
      <c r="K702">
        <v>11.1</v>
      </c>
      <c r="L702">
        <v>9.32</v>
      </c>
      <c r="M702">
        <v>9.09</v>
      </c>
      <c r="N702">
        <f>VLOOKUP(C702,'Original PWC Results'!C:E,3,FALSE)</f>
        <v>119</v>
      </c>
      <c r="O702">
        <f t="shared" si="51"/>
        <v>0.44201680672268912</v>
      </c>
      <c r="R702">
        <f t="shared" si="52"/>
        <v>11</v>
      </c>
      <c r="S702">
        <f t="shared" si="53"/>
        <v>18</v>
      </c>
    </row>
    <row r="703" spans="1:19" x14ac:dyDescent="0.3">
      <c r="A703">
        <f t="shared" si="54"/>
        <v>702</v>
      </c>
      <c r="B703" t="s">
        <v>3635</v>
      </c>
      <c r="C703" t="str">
        <f t="shared" si="50"/>
        <v>legumes_g_7_VegetableESA16a</v>
      </c>
      <c r="D703">
        <v>25.2</v>
      </c>
      <c r="E703">
        <v>24.9</v>
      </c>
      <c r="F703">
        <v>3.73</v>
      </c>
      <c r="G703">
        <v>2.83</v>
      </c>
      <c r="H703">
        <v>24.2</v>
      </c>
      <c r="I703">
        <v>20.5</v>
      </c>
      <c r="J703">
        <v>15.3</v>
      </c>
      <c r="K703">
        <v>12.5</v>
      </c>
      <c r="L703">
        <v>9.6300000000000008</v>
      </c>
      <c r="M703">
        <v>9.5500000000000007</v>
      </c>
      <c r="N703">
        <f>VLOOKUP(C703,'Original PWC Results'!C:E,3,FALSE)</f>
        <v>45.4</v>
      </c>
      <c r="O703">
        <f t="shared" si="51"/>
        <v>0.54845814977973562</v>
      </c>
      <c r="R703">
        <f t="shared" si="52"/>
        <v>11</v>
      </c>
      <c r="S703">
        <f t="shared" si="53"/>
        <v>18</v>
      </c>
    </row>
    <row r="704" spans="1:19" x14ac:dyDescent="0.3">
      <c r="A704">
        <f t="shared" si="54"/>
        <v>703</v>
      </c>
      <c r="B704" t="s">
        <v>3636</v>
      </c>
      <c r="C704" t="str">
        <f t="shared" si="50"/>
        <v>legumes_g_7_VegetableESA16b</v>
      </c>
      <c r="D704">
        <v>18.3</v>
      </c>
      <c r="E704">
        <v>18.2</v>
      </c>
      <c r="F704">
        <v>3.13</v>
      </c>
      <c r="G704">
        <v>2.88</v>
      </c>
      <c r="H704">
        <v>17.8</v>
      </c>
      <c r="I704">
        <v>15.7</v>
      </c>
      <c r="J704">
        <v>12.6</v>
      </c>
      <c r="K704">
        <v>10.4</v>
      </c>
      <c r="L704">
        <v>7.91</v>
      </c>
      <c r="M704">
        <v>7.84</v>
      </c>
      <c r="N704">
        <f>VLOOKUP(C704,'Original PWC Results'!C:E,3,FALSE)</f>
        <v>21.1</v>
      </c>
      <c r="O704">
        <f t="shared" si="51"/>
        <v>0.86255924170616105</v>
      </c>
      <c r="R704">
        <f t="shared" si="52"/>
        <v>11</v>
      </c>
      <c r="S704">
        <f t="shared" si="53"/>
        <v>18</v>
      </c>
    </row>
    <row r="705" spans="1:19" x14ac:dyDescent="0.3">
      <c r="A705">
        <f t="shared" si="54"/>
        <v>704</v>
      </c>
      <c r="B705" t="s">
        <v>3637</v>
      </c>
      <c r="C705" t="str">
        <f t="shared" si="50"/>
        <v>legumes_g_7_VegetableESA17a</v>
      </c>
      <c r="D705">
        <v>63.2</v>
      </c>
      <c r="E705">
        <v>62.6</v>
      </c>
      <c r="F705">
        <v>11.6</v>
      </c>
      <c r="G705">
        <v>6.94</v>
      </c>
      <c r="H705">
        <v>60.9</v>
      </c>
      <c r="I705">
        <v>53.1</v>
      </c>
      <c r="J705">
        <v>41.4</v>
      </c>
      <c r="K705">
        <v>34.700000000000003</v>
      </c>
      <c r="L705">
        <v>26.5</v>
      </c>
      <c r="M705">
        <v>26.3</v>
      </c>
      <c r="N705">
        <f>VLOOKUP(C705,'Original PWC Results'!C:E,3,FALSE)</f>
        <v>145</v>
      </c>
      <c r="O705">
        <f t="shared" si="51"/>
        <v>0.43172413793103448</v>
      </c>
      <c r="R705">
        <f t="shared" si="52"/>
        <v>11</v>
      </c>
      <c r="S705">
        <f t="shared" si="53"/>
        <v>18</v>
      </c>
    </row>
    <row r="706" spans="1:19" x14ac:dyDescent="0.3">
      <c r="A706">
        <f t="shared" si="54"/>
        <v>705</v>
      </c>
      <c r="B706" t="s">
        <v>3638</v>
      </c>
      <c r="C706" t="str">
        <f t="shared" ref="C706:C769" si="55">LEFT(B706,R706-1)&amp;RIGHT(B706,LEN(B706)-S706)</f>
        <v>legumes_g_7_VegetableESA17b</v>
      </c>
      <c r="D706">
        <v>26.7</v>
      </c>
      <c r="E706">
        <v>26.4</v>
      </c>
      <c r="F706">
        <v>3.74</v>
      </c>
      <c r="G706">
        <v>2.99</v>
      </c>
      <c r="H706">
        <v>25.6</v>
      </c>
      <c r="I706">
        <v>21.7</v>
      </c>
      <c r="J706">
        <v>15.5</v>
      </c>
      <c r="K706">
        <v>12.4</v>
      </c>
      <c r="L706">
        <v>9.7799999999999994</v>
      </c>
      <c r="M706">
        <v>9.68</v>
      </c>
      <c r="N706">
        <f>VLOOKUP(C706,'Original PWC Results'!C:E,3,FALSE)</f>
        <v>47.2</v>
      </c>
      <c r="O706">
        <f t="shared" si="51"/>
        <v>0.55932203389830504</v>
      </c>
      <c r="R706">
        <f t="shared" si="52"/>
        <v>11</v>
      </c>
      <c r="S706">
        <f t="shared" si="53"/>
        <v>18</v>
      </c>
    </row>
    <row r="707" spans="1:19" x14ac:dyDescent="0.3">
      <c r="A707">
        <f t="shared" si="54"/>
        <v>706</v>
      </c>
      <c r="B707" t="s">
        <v>3639</v>
      </c>
      <c r="C707" t="str">
        <f t="shared" si="55"/>
        <v>legumes_g_7_VegetableESA18a</v>
      </c>
      <c r="D707">
        <v>21.5</v>
      </c>
      <c r="E707">
        <v>21.3</v>
      </c>
      <c r="F707">
        <v>4.12</v>
      </c>
      <c r="G707">
        <v>2.91</v>
      </c>
      <c r="H707">
        <v>20.6</v>
      </c>
      <c r="I707">
        <v>18.100000000000001</v>
      </c>
      <c r="J707">
        <v>14.3</v>
      </c>
      <c r="K707">
        <v>11.9</v>
      </c>
      <c r="L707">
        <v>9.0399999999999991</v>
      </c>
      <c r="M707">
        <v>8.9700000000000006</v>
      </c>
      <c r="N707">
        <f>VLOOKUP(C707,'Original PWC Results'!C:E,3,FALSE)</f>
        <v>47.1</v>
      </c>
      <c r="O707">
        <f t="shared" ref="O707:O770" si="56">E707/N707</f>
        <v>0.45222929936305734</v>
      </c>
      <c r="R707">
        <f t="shared" ref="R707:R770" si="57">SEARCH("run",B707)</f>
        <v>11</v>
      </c>
      <c r="S707">
        <f t="shared" ref="S707:S770" si="58">SEARCH("_",B707,SEARCH("_",B707,R707+1)+1)</f>
        <v>18</v>
      </c>
    </row>
    <row r="708" spans="1:19" x14ac:dyDescent="0.3">
      <c r="A708">
        <f t="shared" ref="A708:A771" si="59">A707+1</f>
        <v>707</v>
      </c>
      <c r="B708" t="s">
        <v>3640</v>
      </c>
      <c r="C708" t="str">
        <f t="shared" si="55"/>
        <v>legumes_g_7_VegetableESA18b</v>
      </c>
      <c r="D708">
        <v>21.8</v>
      </c>
      <c r="E708">
        <v>21.4</v>
      </c>
      <c r="F708">
        <v>3.25</v>
      </c>
      <c r="G708">
        <v>2.59</v>
      </c>
      <c r="H708">
        <v>20.5</v>
      </c>
      <c r="I708">
        <v>18.3</v>
      </c>
      <c r="J708">
        <v>14.2</v>
      </c>
      <c r="K708">
        <v>11.1</v>
      </c>
      <c r="L708">
        <v>8.39</v>
      </c>
      <c r="M708">
        <v>8.31</v>
      </c>
      <c r="N708">
        <f>VLOOKUP(C708,'Original PWC Results'!C:E,3,FALSE)</f>
        <v>48.5</v>
      </c>
      <c r="O708">
        <f t="shared" si="56"/>
        <v>0.44123711340206184</v>
      </c>
      <c r="R708">
        <f t="shared" si="57"/>
        <v>11</v>
      </c>
      <c r="S708">
        <f t="shared" si="58"/>
        <v>18</v>
      </c>
    </row>
    <row r="709" spans="1:19" x14ac:dyDescent="0.3">
      <c r="A709">
        <f t="shared" si="59"/>
        <v>708</v>
      </c>
      <c r="B709" t="s">
        <v>3641</v>
      </c>
      <c r="C709" t="str">
        <f t="shared" si="55"/>
        <v>legumes_g_7_VegetableESA19a</v>
      </c>
      <c r="D709">
        <v>26.1</v>
      </c>
      <c r="E709">
        <v>25.7</v>
      </c>
      <c r="F709">
        <v>5.34</v>
      </c>
      <c r="G709">
        <v>4.04</v>
      </c>
      <c r="H709">
        <v>24.6</v>
      </c>
      <c r="I709">
        <v>19.600000000000001</v>
      </c>
      <c r="J709">
        <v>14.7</v>
      </c>
      <c r="K709">
        <v>12.3</v>
      </c>
      <c r="L709">
        <v>9.49</v>
      </c>
      <c r="M709">
        <v>9.42</v>
      </c>
      <c r="N709">
        <f>VLOOKUP(C709,'Original PWC Results'!C:E,3,FALSE)</f>
        <v>54</v>
      </c>
      <c r="O709">
        <f t="shared" si="56"/>
        <v>0.47592592592592592</v>
      </c>
      <c r="R709">
        <f t="shared" si="57"/>
        <v>11</v>
      </c>
      <c r="S709">
        <f t="shared" si="58"/>
        <v>18</v>
      </c>
    </row>
    <row r="710" spans="1:19" x14ac:dyDescent="0.3">
      <c r="A710">
        <f t="shared" si="59"/>
        <v>709</v>
      </c>
      <c r="B710" t="s">
        <v>3642</v>
      </c>
      <c r="C710" t="str">
        <f t="shared" si="55"/>
        <v>legumes_g_7_VegetableESA19b</v>
      </c>
      <c r="D710">
        <v>32.299999999999997</v>
      </c>
      <c r="E710">
        <v>31.8</v>
      </c>
      <c r="F710">
        <v>8.2100000000000009</v>
      </c>
      <c r="G710">
        <v>6.2</v>
      </c>
      <c r="H710">
        <v>30.6</v>
      </c>
      <c r="I710">
        <v>25.8</v>
      </c>
      <c r="J710">
        <v>19.5</v>
      </c>
      <c r="K710">
        <v>16.899999999999999</v>
      </c>
      <c r="L710">
        <v>13</v>
      </c>
      <c r="M710">
        <v>12.9</v>
      </c>
      <c r="N710">
        <f>VLOOKUP(C710,'Original PWC Results'!C:E,3,FALSE)</f>
        <v>74.599999999999994</v>
      </c>
      <c r="O710">
        <f t="shared" si="56"/>
        <v>0.42627345844504028</v>
      </c>
      <c r="R710">
        <f t="shared" si="57"/>
        <v>11</v>
      </c>
      <c r="S710">
        <f t="shared" si="58"/>
        <v>18</v>
      </c>
    </row>
    <row r="711" spans="1:19" x14ac:dyDescent="0.3">
      <c r="A711">
        <f t="shared" si="59"/>
        <v>710</v>
      </c>
      <c r="B711" t="s">
        <v>3643</v>
      </c>
      <c r="C711" t="str">
        <f t="shared" si="55"/>
        <v>legumes_g_7_VegetableESA20a</v>
      </c>
      <c r="D711">
        <v>96.5</v>
      </c>
      <c r="E711">
        <v>94.4</v>
      </c>
      <c r="F711">
        <v>8.4499999999999993</v>
      </c>
      <c r="G711">
        <v>3.53</v>
      </c>
      <c r="H711">
        <v>90.5</v>
      </c>
      <c r="I711">
        <v>72.400000000000006</v>
      </c>
      <c r="J711">
        <v>44.7</v>
      </c>
      <c r="K711">
        <v>32.299999999999997</v>
      </c>
      <c r="L711">
        <v>26.1</v>
      </c>
      <c r="M711">
        <v>25.7</v>
      </c>
      <c r="N711">
        <f>VLOOKUP(C711,'Original PWC Results'!C:E,3,FALSE)</f>
        <v>238</v>
      </c>
      <c r="O711">
        <f t="shared" si="56"/>
        <v>0.39663865546218491</v>
      </c>
      <c r="R711">
        <f t="shared" si="57"/>
        <v>11</v>
      </c>
      <c r="S711">
        <f t="shared" si="58"/>
        <v>18</v>
      </c>
    </row>
    <row r="712" spans="1:19" x14ac:dyDescent="0.3">
      <c r="A712">
        <f t="shared" si="59"/>
        <v>711</v>
      </c>
      <c r="B712" t="s">
        <v>3644</v>
      </c>
      <c r="C712" t="str">
        <f t="shared" si="55"/>
        <v>legumes_g_7_VegetableESA20b</v>
      </c>
      <c r="D712">
        <v>86.7</v>
      </c>
      <c r="E712">
        <v>84.6</v>
      </c>
      <c r="F712">
        <v>7.07</v>
      </c>
      <c r="G712">
        <v>2.99</v>
      </c>
      <c r="H712">
        <v>79.900000000000006</v>
      </c>
      <c r="I712">
        <v>63.3</v>
      </c>
      <c r="J712">
        <v>36.4</v>
      </c>
      <c r="K712">
        <v>26.6</v>
      </c>
      <c r="L712">
        <v>21.6</v>
      </c>
      <c r="M712">
        <v>21.2</v>
      </c>
      <c r="N712">
        <f>VLOOKUP(C712,'Original PWC Results'!C:E,3,FALSE)</f>
        <v>199</v>
      </c>
      <c r="O712">
        <f t="shared" si="56"/>
        <v>0.42512562814070348</v>
      </c>
      <c r="R712">
        <f t="shared" si="57"/>
        <v>11</v>
      </c>
      <c r="S712">
        <f t="shared" si="58"/>
        <v>18</v>
      </c>
    </row>
    <row r="713" spans="1:19" x14ac:dyDescent="0.3">
      <c r="A713">
        <f t="shared" si="59"/>
        <v>712</v>
      </c>
      <c r="B713" t="s">
        <v>3645</v>
      </c>
      <c r="C713" t="str">
        <f t="shared" si="55"/>
        <v>legumes_g_7_VegetableESA21</v>
      </c>
      <c r="D713">
        <v>48.7</v>
      </c>
      <c r="E713">
        <v>47.4</v>
      </c>
      <c r="F713">
        <v>3.52</v>
      </c>
      <c r="G713">
        <v>1.65</v>
      </c>
      <c r="H713">
        <v>45</v>
      </c>
      <c r="I713">
        <v>31.7</v>
      </c>
      <c r="J713">
        <v>18.100000000000001</v>
      </c>
      <c r="K713">
        <v>13.5</v>
      </c>
      <c r="L713">
        <v>11.2</v>
      </c>
      <c r="M713">
        <v>11</v>
      </c>
      <c r="N713">
        <f>VLOOKUP(C713,'Original PWC Results'!C:E,3,FALSE)</f>
        <v>148</v>
      </c>
      <c r="O713">
        <f t="shared" si="56"/>
        <v>0.32027027027027027</v>
      </c>
      <c r="R713">
        <f t="shared" si="57"/>
        <v>11</v>
      </c>
      <c r="S713">
        <f t="shared" si="58"/>
        <v>18</v>
      </c>
    </row>
    <row r="714" spans="1:19" x14ac:dyDescent="0.3">
      <c r="A714">
        <f t="shared" si="59"/>
        <v>713</v>
      </c>
      <c r="B714" t="s">
        <v>3646</v>
      </c>
      <c r="C714" t="str">
        <f t="shared" si="55"/>
        <v>legumes_g_4_VegetableESA1</v>
      </c>
      <c r="D714">
        <v>140</v>
      </c>
      <c r="E714">
        <v>91.3</v>
      </c>
      <c r="F714">
        <v>7.26</v>
      </c>
      <c r="G714">
        <v>3.34</v>
      </c>
      <c r="H714">
        <v>65.900000000000006</v>
      </c>
      <c r="I714">
        <v>51.5</v>
      </c>
      <c r="J714">
        <v>32.9</v>
      </c>
      <c r="K714">
        <v>25.2</v>
      </c>
      <c r="L714">
        <v>35.5</v>
      </c>
      <c r="M714">
        <v>35.200000000000003</v>
      </c>
      <c r="N714">
        <f>VLOOKUP(C714,'Original PWC Results'!C:E,3,FALSE)</f>
        <v>178</v>
      </c>
      <c r="O714">
        <f t="shared" si="56"/>
        <v>0.51292134831460667</v>
      </c>
      <c r="R714">
        <f t="shared" si="57"/>
        <v>11</v>
      </c>
      <c r="S714">
        <f t="shared" si="58"/>
        <v>18</v>
      </c>
    </row>
    <row r="715" spans="1:19" x14ac:dyDescent="0.3">
      <c r="A715">
        <f t="shared" si="59"/>
        <v>714</v>
      </c>
      <c r="B715" t="s">
        <v>3647</v>
      </c>
      <c r="C715" t="str">
        <f t="shared" si="55"/>
        <v>legumes_g_4_VegetableESA2</v>
      </c>
      <c r="D715">
        <v>41.7</v>
      </c>
      <c r="E715">
        <v>35.5</v>
      </c>
      <c r="F715">
        <v>3.49</v>
      </c>
      <c r="G715">
        <v>1.86</v>
      </c>
      <c r="H715">
        <v>32.1</v>
      </c>
      <c r="I715">
        <v>25.5</v>
      </c>
      <c r="J715">
        <v>15.1</v>
      </c>
      <c r="K715">
        <v>12.1</v>
      </c>
      <c r="L715">
        <v>10.1</v>
      </c>
      <c r="M715">
        <v>9.9</v>
      </c>
      <c r="N715">
        <f>VLOOKUP(C715,'Original PWC Results'!C:E,3,FALSE)</f>
        <v>126</v>
      </c>
      <c r="O715">
        <f t="shared" si="56"/>
        <v>0.28174603174603174</v>
      </c>
      <c r="R715">
        <f t="shared" si="57"/>
        <v>11</v>
      </c>
      <c r="S715">
        <f t="shared" si="58"/>
        <v>18</v>
      </c>
    </row>
    <row r="716" spans="1:19" x14ac:dyDescent="0.3">
      <c r="A716">
        <f t="shared" si="59"/>
        <v>715</v>
      </c>
      <c r="B716" t="s">
        <v>3648</v>
      </c>
      <c r="C716" t="str">
        <f t="shared" si="55"/>
        <v>legumes_g_4_VegetableESA3</v>
      </c>
      <c r="D716">
        <v>136</v>
      </c>
      <c r="E716">
        <v>105</v>
      </c>
      <c r="F716">
        <v>11.1</v>
      </c>
      <c r="G716">
        <v>6.31</v>
      </c>
      <c r="H716">
        <v>84.3</v>
      </c>
      <c r="I716">
        <v>72</v>
      </c>
      <c r="J716">
        <v>52.7</v>
      </c>
      <c r="K716">
        <v>41.1</v>
      </c>
      <c r="L716">
        <v>34.700000000000003</v>
      </c>
      <c r="M716">
        <v>34.1</v>
      </c>
      <c r="N716">
        <f>VLOOKUP(C716,'Original PWC Results'!C:E,3,FALSE)</f>
        <v>163</v>
      </c>
      <c r="O716">
        <f t="shared" si="56"/>
        <v>0.64417177914110424</v>
      </c>
      <c r="R716">
        <f t="shared" si="57"/>
        <v>11</v>
      </c>
      <c r="S716">
        <f t="shared" si="58"/>
        <v>18</v>
      </c>
    </row>
    <row r="717" spans="1:19" x14ac:dyDescent="0.3">
      <c r="A717">
        <f t="shared" si="59"/>
        <v>716</v>
      </c>
      <c r="B717" t="s">
        <v>3649</v>
      </c>
      <c r="C717" t="str">
        <f t="shared" si="55"/>
        <v>legumes_g_4_VegetableESA4</v>
      </c>
      <c r="D717">
        <v>101</v>
      </c>
      <c r="E717">
        <v>79.900000000000006</v>
      </c>
      <c r="F717">
        <v>7.22</v>
      </c>
      <c r="G717">
        <v>4.76</v>
      </c>
      <c r="H717">
        <v>63.3</v>
      </c>
      <c r="I717">
        <v>44.7</v>
      </c>
      <c r="J717">
        <v>27.1</v>
      </c>
      <c r="K717">
        <v>22.4</v>
      </c>
      <c r="L717">
        <v>17.100000000000001</v>
      </c>
      <c r="M717">
        <v>16.899999999999999</v>
      </c>
      <c r="N717">
        <f>VLOOKUP(C717,'Original PWC Results'!C:E,3,FALSE)</f>
        <v>79.900000000000006</v>
      </c>
      <c r="O717">
        <f t="shared" si="56"/>
        <v>1</v>
      </c>
      <c r="R717">
        <f t="shared" si="57"/>
        <v>11</v>
      </c>
      <c r="S717">
        <f t="shared" si="58"/>
        <v>18</v>
      </c>
    </row>
    <row r="718" spans="1:19" x14ac:dyDescent="0.3">
      <c r="A718">
        <f t="shared" si="59"/>
        <v>717</v>
      </c>
      <c r="B718" t="s">
        <v>3650</v>
      </c>
      <c r="C718" t="str">
        <f t="shared" si="55"/>
        <v>legumes_g_4_VegetableESA5</v>
      </c>
      <c r="D718">
        <v>114</v>
      </c>
      <c r="E718">
        <v>91.2</v>
      </c>
      <c r="F718">
        <v>9.35</v>
      </c>
      <c r="G718">
        <v>4.7</v>
      </c>
      <c r="H718">
        <v>74.3</v>
      </c>
      <c r="I718">
        <v>60.6</v>
      </c>
      <c r="J718">
        <v>44.1</v>
      </c>
      <c r="K718">
        <v>34</v>
      </c>
      <c r="L718">
        <v>28.6</v>
      </c>
      <c r="M718">
        <v>28.3</v>
      </c>
      <c r="N718">
        <f>VLOOKUP(C718,'Original PWC Results'!C:E,3,FALSE)</f>
        <v>168</v>
      </c>
      <c r="O718">
        <f t="shared" si="56"/>
        <v>0.54285714285714293</v>
      </c>
      <c r="R718">
        <f t="shared" si="57"/>
        <v>11</v>
      </c>
      <c r="S718">
        <f t="shared" si="58"/>
        <v>18</v>
      </c>
    </row>
    <row r="719" spans="1:19" x14ac:dyDescent="0.3">
      <c r="A719">
        <f t="shared" si="59"/>
        <v>718</v>
      </c>
      <c r="B719" t="s">
        <v>3651</v>
      </c>
      <c r="C719" t="str">
        <f t="shared" si="55"/>
        <v>legumes_g_4_VegetableESA6</v>
      </c>
      <c r="D719">
        <v>111</v>
      </c>
      <c r="E719">
        <v>91.2</v>
      </c>
      <c r="F719">
        <v>7.3</v>
      </c>
      <c r="G719">
        <v>4.17</v>
      </c>
      <c r="H719">
        <v>75.3</v>
      </c>
      <c r="I719">
        <v>56.1</v>
      </c>
      <c r="J719">
        <v>36.5</v>
      </c>
      <c r="K719">
        <v>27</v>
      </c>
      <c r="L719">
        <v>23.5</v>
      </c>
      <c r="M719">
        <v>23.2</v>
      </c>
      <c r="N719">
        <f>VLOOKUP(C719,'Original PWC Results'!C:E,3,FALSE)</f>
        <v>179</v>
      </c>
      <c r="O719">
        <f t="shared" si="56"/>
        <v>0.50949720670391063</v>
      </c>
      <c r="R719">
        <f t="shared" si="57"/>
        <v>11</v>
      </c>
      <c r="S719">
        <f t="shared" si="58"/>
        <v>18</v>
      </c>
    </row>
    <row r="720" spans="1:19" x14ac:dyDescent="0.3">
      <c r="A720">
        <f t="shared" si="59"/>
        <v>719</v>
      </c>
      <c r="B720" t="s">
        <v>3652</v>
      </c>
      <c r="C720" t="str">
        <f t="shared" si="55"/>
        <v>legumes_g_4_VegetableESA7</v>
      </c>
      <c r="D720">
        <v>121</v>
      </c>
      <c r="E720">
        <v>98.9</v>
      </c>
      <c r="F720">
        <v>7.81</v>
      </c>
      <c r="G720">
        <v>4.34</v>
      </c>
      <c r="H720">
        <v>83.2</v>
      </c>
      <c r="I720">
        <v>64.900000000000006</v>
      </c>
      <c r="J720">
        <v>38.299999999999997</v>
      </c>
      <c r="K720">
        <v>27.4</v>
      </c>
      <c r="L720">
        <v>30.1</v>
      </c>
      <c r="M720">
        <v>29.4</v>
      </c>
      <c r="N720">
        <f>VLOOKUP(C720,'Original PWC Results'!C:E,3,FALSE)</f>
        <v>195</v>
      </c>
      <c r="O720">
        <f t="shared" si="56"/>
        <v>0.50717948717948724</v>
      </c>
      <c r="R720">
        <f t="shared" si="57"/>
        <v>11</v>
      </c>
      <c r="S720">
        <f t="shared" si="58"/>
        <v>18</v>
      </c>
    </row>
    <row r="721" spans="1:19" x14ac:dyDescent="0.3">
      <c r="A721">
        <f t="shared" si="59"/>
        <v>720</v>
      </c>
      <c r="B721" t="s">
        <v>3653</v>
      </c>
      <c r="C721" t="str">
        <f t="shared" si="55"/>
        <v>legumes_g_4_VegetableESA8</v>
      </c>
      <c r="D721">
        <v>114</v>
      </c>
      <c r="E721">
        <v>95.1</v>
      </c>
      <c r="F721">
        <v>5.8</v>
      </c>
      <c r="G721">
        <v>3.46</v>
      </c>
      <c r="H721">
        <v>83.2</v>
      </c>
      <c r="I721">
        <v>57.6</v>
      </c>
      <c r="J721">
        <v>32.299999999999997</v>
      </c>
      <c r="K721">
        <v>22.7</v>
      </c>
      <c r="L721">
        <v>19.3</v>
      </c>
      <c r="M721">
        <v>18.899999999999999</v>
      </c>
      <c r="N721">
        <f>VLOOKUP(C721,'Original PWC Results'!C:E,3,FALSE)</f>
        <v>95.1</v>
      </c>
      <c r="O721">
        <f t="shared" si="56"/>
        <v>1</v>
      </c>
      <c r="R721">
        <f t="shared" si="57"/>
        <v>11</v>
      </c>
      <c r="S721">
        <f t="shared" si="58"/>
        <v>18</v>
      </c>
    </row>
    <row r="722" spans="1:19" x14ac:dyDescent="0.3">
      <c r="A722">
        <f t="shared" si="59"/>
        <v>721</v>
      </c>
      <c r="B722" t="s">
        <v>3654</v>
      </c>
      <c r="C722" t="str">
        <f t="shared" si="55"/>
        <v>legumes_g_4_VegetableESA9</v>
      </c>
      <c r="D722">
        <v>37.6</v>
      </c>
      <c r="E722">
        <v>34.4</v>
      </c>
      <c r="F722">
        <v>3.99</v>
      </c>
      <c r="G722">
        <v>2.5299999999999998</v>
      </c>
      <c r="H722">
        <v>31</v>
      </c>
      <c r="I722">
        <v>25.9</v>
      </c>
      <c r="J722">
        <v>15.4</v>
      </c>
      <c r="K722">
        <v>11.7</v>
      </c>
      <c r="L722">
        <v>9.99</v>
      </c>
      <c r="M722">
        <v>9.82</v>
      </c>
      <c r="N722">
        <f>VLOOKUP(C722,'Original PWC Results'!C:E,3,FALSE)</f>
        <v>91.9</v>
      </c>
      <c r="O722">
        <f t="shared" si="56"/>
        <v>0.37431991294885741</v>
      </c>
      <c r="R722">
        <f t="shared" si="57"/>
        <v>11</v>
      </c>
      <c r="S722">
        <f t="shared" si="58"/>
        <v>18</v>
      </c>
    </row>
    <row r="723" spans="1:19" x14ac:dyDescent="0.3">
      <c r="A723">
        <f t="shared" si="59"/>
        <v>722</v>
      </c>
      <c r="B723" t="s">
        <v>3655</v>
      </c>
      <c r="C723" t="str">
        <f t="shared" si="55"/>
        <v>legumes_g_4_VegetableESA10a</v>
      </c>
      <c r="D723">
        <v>46.2</v>
      </c>
      <c r="E723">
        <v>43.7</v>
      </c>
      <c r="F723">
        <v>3.85</v>
      </c>
      <c r="G723">
        <v>2.0699999999999998</v>
      </c>
      <c r="H723">
        <v>40.5</v>
      </c>
      <c r="I723">
        <v>29.6</v>
      </c>
      <c r="J723">
        <v>17.5</v>
      </c>
      <c r="K723">
        <v>13.3</v>
      </c>
      <c r="L723">
        <v>11.1</v>
      </c>
      <c r="M723">
        <v>11</v>
      </c>
      <c r="N723">
        <f>VLOOKUP(C723,'Original PWC Results'!C:E,3,FALSE)</f>
        <v>124</v>
      </c>
      <c r="O723">
        <f t="shared" si="56"/>
        <v>0.35241935483870968</v>
      </c>
      <c r="R723">
        <f t="shared" si="57"/>
        <v>11</v>
      </c>
      <c r="S723">
        <f t="shared" si="58"/>
        <v>18</v>
      </c>
    </row>
    <row r="724" spans="1:19" x14ac:dyDescent="0.3">
      <c r="A724">
        <f t="shared" si="59"/>
        <v>723</v>
      </c>
      <c r="B724" t="s">
        <v>3656</v>
      </c>
      <c r="C724" t="str">
        <f t="shared" si="55"/>
        <v>legumes_g_4_VegetableESA10b</v>
      </c>
      <c r="D724">
        <v>21.5</v>
      </c>
      <c r="E724">
        <v>21.2</v>
      </c>
      <c r="F724">
        <v>3.1</v>
      </c>
      <c r="G724">
        <v>2.35</v>
      </c>
      <c r="H724">
        <v>20.5</v>
      </c>
      <c r="I724">
        <v>18.3</v>
      </c>
      <c r="J724">
        <v>13.2</v>
      </c>
      <c r="K724">
        <v>10.4</v>
      </c>
      <c r="L724">
        <v>8.36</v>
      </c>
      <c r="M724">
        <v>8.2799999999999994</v>
      </c>
      <c r="N724">
        <f>VLOOKUP(C724,'Original PWC Results'!C:E,3,FALSE)</f>
        <v>69.8</v>
      </c>
      <c r="O724">
        <f t="shared" si="56"/>
        <v>0.30372492836676218</v>
      </c>
      <c r="R724">
        <f t="shared" si="57"/>
        <v>11</v>
      </c>
      <c r="S724">
        <f t="shared" si="58"/>
        <v>18</v>
      </c>
    </row>
    <row r="725" spans="1:19" x14ac:dyDescent="0.3">
      <c r="A725">
        <f t="shared" si="59"/>
        <v>724</v>
      </c>
      <c r="B725" t="s">
        <v>3657</v>
      </c>
      <c r="C725" t="str">
        <f t="shared" si="55"/>
        <v>legumes_g_4_VegetableESA11a</v>
      </c>
      <c r="D725">
        <v>119</v>
      </c>
      <c r="E725">
        <v>96.7</v>
      </c>
      <c r="F725">
        <v>7.71</v>
      </c>
      <c r="G725">
        <v>4.17</v>
      </c>
      <c r="H725">
        <v>82.9</v>
      </c>
      <c r="I725">
        <v>65</v>
      </c>
      <c r="J725">
        <v>40.5</v>
      </c>
      <c r="K725">
        <v>29.4</v>
      </c>
      <c r="L725">
        <v>25.2</v>
      </c>
      <c r="M725">
        <v>24.8</v>
      </c>
      <c r="N725">
        <f>VLOOKUP(C725,'Original PWC Results'!C:E,3,FALSE)</f>
        <v>173</v>
      </c>
      <c r="O725">
        <f t="shared" si="56"/>
        <v>0.55895953757225436</v>
      </c>
      <c r="R725">
        <f t="shared" si="57"/>
        <v>11</v>
      </c>
      <c r="S725">
        <f t="shared" si="58"/>
        <v>18</v>
      </c>
    </row>
    <row r="726" spans="1:19" x14ac:dyDescent="0.3">
      <c r="A726">
        <f t="shared" si="59"/>
        <v>725</v>
      </c>
      <c r="B726" t="s">
        <v>3658</v>
      </c>
      <c r="C726" t="str">
        <f t="shared" si="55"/>
        <v>legumes_g_4_VegetableESA11b</v>
      </c>
      <c r="D726">
        <v>124</v>
      </c>
      <c r="E726">
        <v>104</v>
      </c>
      <c r="F726">
        <v>8.5</v>
      </c>
      <c r="G726">
        <v>3.76</v>
      </c>
      <c r="H726">
        <v>87.7</v>
      </c>
      <c r="I726">
        <v>68</v>
      </c>
      <c r="J726">
        <v>44</v>
      </c>
      <c r="K726">
        <v>31.5</v>
      </c>
      <c r="L726">
        <v>27.7</v>
      </c>
      <c r="M726">
        <v>27.2</v>
      </c>
      <c r="N726">
        <f>VLOOKUP(C726,'Original PWC Results'!C:E,3,FALSE)</f>
        <v>184</v>
      </c>
      <c r="O726">
        <f t="shared" si="56"/>
        <v>0.56521739130434778</v>
      </c>
      <c r="R726">
        <f t="shared" si="57"/>
        <v>11</v>
      </c>
      <c r="S726">
        <f t="shared" si="58"/>
        <v>18</v>
      </c>
    </row>
    <row r="727" spans="1:19" x14ac:dyDescent="0.3">
      <c r="A727">
        <f t="shared" si="59"/>
        <v>726</v>
      </c>
      <c r="B727" t="s">
        <v>3659</v>
      </c>
      <c r="C727" t="str">
        <f t="shared" si="55"/>
        <v>legumes_g_4_VegetableESA12a</v>
      </c>
      <c r="D727">
        <v>162</v>
      </c>
      <c r="E727">
        <v>126</v>
      </c>
      <c r="F727">
        <v>7.58</v>
      </c>
      <c r="G727">
        <v>3.74</v>
      </c>
      <c r="H727">
        <v>98.3</v>
      </c>
      <c r="I727">
        <v>66</v>
      </c>
      <c r="J727">
        <v>39.6</v>
      </c>
      <c r="K727">
        <v>29.2</v>
      </c>
      <c r="L727">
        <v>27.8</v>
      </c>
      <c r="M727">
        <v>27.2</v>
      </c>
      <c r="N727">
        <f>VLOOKUP(C727,'Original PWC Results'!C:E,3,FALSE)</f>
        <v>217</v>
      </c>
      <c r="O727">
        <f t="shared" si="56"/>
        <v>0.58064516129032262</v>
      </c>
      <c r="R727">
        <f t="shared" si="57"/>
        <v>11</v>
      </c>
      <c r="S727">
        <f t="shared" si="58"/>
        <v>18</v>
      </c>
    </row>
    <row r="728" spans="1:19" x14ac:dyDescent="0.3">
      <c r="A728">
        <f t="shared" si="59"/>
        <v>727</v>
      </c>
      <c r="B728" t="s">
        <v>3660</v>
      </c>
      <c r="C728" t="str">
        <f t="shared" si="55"/>
        <v>legumes_g_4_VegetableESA12b</v>
      </c>
      <c r="D728">
        <v>91</v>
      </c>
      <c r="E728">
        <v>81.3</v>
      </c>
      <c r="F728">
        <v>5.48</v>
      </c>
      <c r="G728">
        <v>3.21</v>
      </c>
      <c r="H728">
        <v>71</v>
      </c>
      <c r="I728">
        <v>48.7</v>
      </c>
      <c r="J728">
        <v>28.5</v>
      </c>
      <c r="K728">
        <v>20.6</v>
      </c>
      <c r="L728">
        <v>19.399999999999999</v>
      </c>
      <c r="M728">
        <v>18.899999999999999</v>
      </c>
      <c r="N728">
        <f>VLOOKUP(C728,'Original PWC Results'!C:E,3,FALSE)</f>
        <v>157</v>
      </c>
      <c r="O728">
        <f t="shared" si="56"/>
        <v>0.51783439490445859</v>
      </c>
      <c r="R728">
        <f t="shared" si="57"/>
        <v>11</v>
      </c>
      <c r="S728">
        <f t="shared" si="58"/>
        <v>18</v>
      </c>
    </row>
    <row r="729" spans="1:19" x14ac:dyDescent="0.3">
      <c r="A729">
        <f t="shared" si="59"/>
        <v>728</v>
      </c>
      <c r="B729" t="s">
        <v>3661</v>
      </c>
      <c r="C729" t="str">
        <f t="shared" si="55"/>
        <v>legumes_g_4_VegetableESA13</v>
      </c>
      <c r="D729">
        <v>96.6</v>
      </c>
      <c r="E729">
        <v>83</v>
      </c>
      <c r="F729">
        <v>7.16</v>
      </c>
      <c r="G729">
        <v>2.8</v>
      </c>
      <c r="H729">
        <v>73.2</v>
      </c>
      <c r="I729">
        <v>53</v>
      </c>
      <c r="J729">
        <v>33</v>
      </c>
      <c r="K729">
        <v>26</v>
      </c>
      <c r="L729">
        <v>20.2</v>
      </c>
      <c r="M729">
        <v>20.100000000000001</v>
      </c>
      <c r="N729">
        <f>VLOOKUP(C729,'Original PWC Results'!C:E,3,FALSE)</f>
        <v>166</v>
      </c>
      <c r="O729">
        <f t="shared" si="56"/>
        <v>0.5</v>
      </c>
      <c r="R729">
        <f t="shared" si="57"/>
        <v>11</v>
      </c>
      <c r="S729">
        <f t="shared" si="58"/>
        <v>18</v>
      </c>
    </row>
    <row r="730" spans="1:19" x14ac:dyDescent="0.3">
      <c r="A730">
        <f t="shared" si="59"/>
        <v>729</v>
      </c>
      <c r="B730" t="s">
        <v>3662</v>
      </c>
      <c r="C730" t="str">
        <f t="shared" si="55"/>
        <v>legumes_g_4_VegetableESA14</v>
      </c>
      <c r="D730">
        <v>56.1</v>
      </c>
      <c r="E730">
        <v>52.4</v>
      </c>
      <c r="F730">
        <v>6.89</v>
      </c>
      <c r="G730">
        <v>3.6</v>
      </c>
      <c r="H730">
        <v>48.6</v>
      </c>
      <c r="I730">
        <v>40.5</v>
      </c>
      <c r="J730">
        <v>27.2</v>
      </c>
      <c r="K730">
        <v>21.5</v>
      </c>
      <c r="L730">
        <v>17.600000000000001</v>
      </c>
      <c r="M730">
        <v>17.399999999999999</v>
      </c>
      <c r="N730">
        <f>VLOOKUP(C730,'Original PWC Results'!C:E,3,FALSE)</f>
        <v>104</v>
      </c>
      <c r="O730">
        <f t="shared" si="56"/>
        <v>0.50384615384615383</v>
      </c>
      <c r="R730">
        <f t="shared" si="57"/>
        <v>11</v>
      </c>
      <c r="S730">
        <f t="shared" si="58"/>
        <v>18</v>
      </c>
    </row>
    <row r="731" spans="1:19" x14ac:dyDescent="0.3">
      <c r="A731">
        <f t="shared" si="59"/>
        <v>730</v>
      </c>
      <c r="B731" t="s">
        <v>3663</v>
      </c>
      <c r="C731" t="str">
        <f t="shared" si="55"/>
        <v>legumes_g_4_VegetableESA15a</v>
      </c>
      <c r="D731">
        <v>150</v>
      </c>
      <c r="E731">
        <v>130</v>
      </c>
      <c r="F731">
        <v>14.4</v>
      </c>
      <c r="G731">
        <v>6.08</v>
      </c>
      <c r="H731">
        <v>118</v>
      </c>
      <c r="I731">
        <v>92.6</v>
      </c>
      <c r="J731">
        <v>59</v>
      </c>
      <c r="K731">
        <v>45.4</v>
      </c>
      <c r="L731">
        <v>40</v>
      </c>
      <c r="M731">
        <v>39.4</v>
      </c>
      <c r="N731">
        <f>VLOOKUP(C731,'Original PWC Results'!C:E,3,FALSE)</f>
        <v>289</v>
      </c>
      <c r="O731">
        <f t="shared" si="56"/>
        <v>0.44982698961937717</v>
      </c>
      <c r="R731">
        <f t="shared" si="57"/>
        <v>11</v>
      </c>
      <c r="S731">
        <f t="shared" si="58"/>
        <v>18</v>
      </c>
    </row>
    <row r="732" spans="1:19" x14ac:dyDescent="0.3">
      <c r="A732">
        <f t="shared" si="59"/>
        <v>731</v>
      </c>
      <c r="B732" t="s">
        <v>3664</v>
      </c>
      <c r="C732" t="str">
        <f t="shared" si="55"/>
        <v>legumes_g_4_VegetableESA15b</v>
      </c>
      <c r="D732">
        <v>121</v>
      </c>
      <c r="E732">
        <v>104</v>
      </c>
      <c r="F732">
        <v>5.3</v>
      </c>
      <c r="G732">
        <v>2.0499999999999998</v>
      </c>
      <c r="H732">
        <v>84.6</v>
      </c>
      <c r="I732">
        <v>47.3</v>
      </c>
      <c r="J732">
        <v>23.7</v>
      </c>
      <c r="K732">
        <v>17.3</v>
      </c>
      <c r="L732">
        <v>15</v>
      </c>
      <c r="M732">
        <v>14.7</v>
      </c>
      <c r="N732">
        <f>VLOOKUP(C732,'Original PWC Results'!C:E,3,FALSE)</f>
        <v>231</v>
      </c>
      <c r="O732">
        <f t="shared" si="56"/>
        <v>0.45021645021645024</v>
      </c>
      <c r="R732">
        <f t="shared" si="57"/>
        <v>11</v>
      </c>
      <c r="S732">
        <f t="shared" si="58"/>
        <v>18</v>
      </c>
    </row>
    <row r="733" spans="1:19" x14ac:dyDescent="0.3">
      <c r="A733">
        <f t="shared" si="59"/>
        <v>732</v>
      </c>
      <c r="B733" t="s">
        <v>3665</v>
      </c>
      <c r="C733" t="str">
        <f t="shared" si="55"/>
        <v>legumes_g_4_VegetableESA16a</v>
      </c>
      <c r="D733">
        <v>31</v>
      </c>
      <c r="E733">
        <v>30.4</v>
      </c>
      <c r="F733">
        <v>4.26</v>
      </c>
      <c r="G733">
        <v>2.52</v>
      </c>
      <c r="H733">
        <v>29.5</v>
      </c>
      <c r="I733">
        <v>25.7</v>
      </c>
      <c r="J733">
        <v>17.899999999999999</v>
      </c>
      <c r="K733">
        <v>14.6</v>
      </c>
      <c r="L733">
        <v>11.3</v>
      </c>
      <c r="M733">
        <v>11.2</v>
      </c>
      <c r="N733">
        <f>VLOOKUP(C733,'Original PWC Results'!C:E,3,FALSE)</f>
        <v>74.8</v>
      </c>
      <c r="O733">
        <f t="shared" si="56"/>
        <v>0.40641711229946526</v>
      </c>
      <c r="R733">
        <f t="shared" si="57"/>
        <v>11</v>
      </c>
      <c r="S733">
        <f t="shared" si="58"/>
        <v>18</v>
      </c>
    </row>
    <row r="734" spans="1:19" x14ac:dyDescent="0.3">
      <c r="A734">
        <f t="shared" si="59"/>
        <v>733</v>
      </c>
      <c r="B734" t="s">
        <v>3666</v>
      </c>
      <c r="C734" t="str">
        <f t="shared" si="55"/>
        <v>legumes_g_4_VegetableESA16b</v>
      </c>
      <c r="D734">
        <v>14.4</v>
      </c>
      <c r="E734">
        <v>14.3</v>
      </c>
      <c r="F734">
        <v>2.54</v>
      </c>
      <c r="G734">
        <v>2.29</v>
      </c>
      <c r="H734">
        <v>14</v>
      </c>
      <c r="I734">
        <v>12.5</v>
      </c>
      <c r="J734">
        <v>10.1</v>
      </c>
      <c r="K734">
        <v>8.35</v>
      </c>
      <c r="L734">
        <v>6.31</v>
      </c>
      <c r="M734">
        <v>6.26</v>
      </c>
      <c r="N734">
        <f>VLOOKUP(C734,'Original PWC Results'!C:E,3,FALSE)</f>
        <v>24.2</v>
      </c>
      <c r="O734">
        <f t="shared" si="56"/>
        <v>0.59090909090909094</v>
      </c>
      <c r="R734">
        <f t="shared" si="57"/>
        <v>11</v>
      </c>
      <c r="S734">
        <f t="shared" si="58"/>
        <v>18</v>
      </c>
    </row>
    <row r="735" spans="1:19" x14ac:dyDescent="0.3">
      <c r="A735">
        <f t="shared" si="59"/>
        <v>734</v>
      </c>
      <c r="B735" t="s">
        <v>3667</v>
      </c>
      <c r="C735" t="str">
        <f t="shared" si="55"/>
        <v>legumes_g_4_VegetableESA17a</v>
      </c>
      <c r="D735">
        <v>107</v>
      </c>
      <c r="E735">
        <v>91.3</v>
      </c>
      <c r="F735">
        <v>14.9</v>
      </c>
      <c r="G735">
        <v>8.8699999999999992</v>
      </c>
      <c r="H735">
        <v>84.9</v>
      </c>
      <c r="I735">
        <v>73.7</v>
      </c>
      <c r="J735">
        <v>55.3</v>
      </c>
      <c r="K735">
        <v>45.7</v>
      </c>
      <c r="L735">
        <v>35.4</v>
      </c>
      <c r="M735">
        <v>35.1</v>
      </c>
      <c r="N735">
        <f>VLOOKUP(C735,'Original PWC Results'!C:E,3,FALSE)</f>
        <v>188</v>
      </c>
      <c r="O735">
        <f t="shared" si="56"/>
        <v>0.48563829787234042</v>
      </c>
      <c r="R735">
        <f t="shared" si="57"/>
        <v>11</v>
      </c>
      <c r="S735">
        <f t="shared" si="58"/>
        <v>18</v>
      </c>
    </row>
    <row r="736" spans="1:19" x14ac:dyDescent="0.3">
      <c r="A736">
        <f t="shared" si="59"/>
        <v>735</v>
      </c>
      <c r="B736" t="s">
        <v>3668</v>
      </c>
      <c r="C736" t="str">
        <f t="shared" si="55"/>
        <v>legumes_g_4_VegetableESA17b</v>
      </c>
      <c r="D736">
        <v>33.9</v>
      </c>
      <c r="E736">
        <v>33.6</v>
      </c>
      <c r="F736">
        <v>4.5</v>
      </c>
      <c r="G736">
        <v>2.96</v>
      </c>
      <c r="H736">
        <v>32.6</v>
      </c>
      <c r="I736">
        <v>28.1</v>
      </c>
      <c r="J736">
        <v>19.3</v>
      </c>
      <c r="K736">
        <v>15.1</v>
      </c>
      <c r="L736">
        <v>12.1</v>
      </c>
      <c r="M736">
        <v>12</v>
      </c>
      <c r="N736">
        <f>VLOOKUP(C736,'Original PWC Results'!C:E,3,FALSE)</f>
        <v>76.5</v>
      </c>
      <c r="O736">
        <f t="shared" si="56"/>
        <v>0.4392156862745098</v>
      </c>
      <c r="R736">
        <f t="shared" si="57"/>
        <v>11</v>
      </c>
      <c r="S736">
        <f t="shared" si="58"/>
        <v>18</v>
      </c>
    </row>
    <row r="737" spans="1:19" x14ac:dyDescent="0.3">
      <c r="A737">
        <f t="shared" si="59"/>
        <v>736</v>
      </c>
      <c r="B737" t="s">
        <v>3669</v>
      </c>
      <c r="C737" t="str">
        <f t="shared" si="55"/>
        <v>legumes_g_4_VegetableESA18a</v>
      </c>
      <c r="D737">
        <v>29.7</v>
      </c>
      <c r="E737">
        <v>23.7</v>
      </c>
      <c r="F737">
        <v>3.75</v>
      </c>
      <c r="G737">
        <v>2.71</v>
      </c>
      <c r="H737">
        <v>22.5</v>
      </c>
      <c r="I737">
        <v>20.399999999999999</v>
      </c>
      <c r="J737">
        <v>15.5</v>
      </c>
      <c r="K737">
        <v>12.6</v>
      </c>
      <c r="L737">
        <v>9.49</v>
      </c>
      <c r="M737">
        <v>9.41</v>
      </c>
      <c r="N737">
        <f>VLOOKUP(C737,'Original PWC Results'!C:E,3,FALSE)</f>
        <v>74.900000000000006</v>
      </c>
      <c r="O737">
        <f t="shared" si="56"/>
        <v>0.31642189586114816</v>
      </c>
      <c r="R737">
        <f t="shared" si="57"/>
        <v>11</v>
      </c>
      <c r="S737">
        <f t="shared" si="58"/>
        <v>18</v>
      </c>
    </row>
    <row r="738" spans="1:19" x14ac:dyDescent="0.3">
      <c r="A738">
        <f t="shared" si="59"/>
        <v>737</v>
      </c>
      <c r="B738" t="s">
        <v>3670</v>
      </c>
      <c r="C738" t="str">
        <f t="shared" si="55"/>
        <v>legumes_g_4_VegetableESA18b</v>
      </c>
      <c r="D738">
        <v>27.6</v>
      </c>
      <c r="E738">
        <v>26.4</v>
      </c>
      <c r="F738">
        <v>4.18</v>
      </c>
      <c r="G738">
        <v>2.57</v>
      </c>
      <c r="H738">
        <v>25.1</v>
      </c>
      <c r="I738">
        <v>23.5</v>
      </c>
      <c r="J738">
        <v>18.100000000000001</v>
      </c>
      <c r="K738">
        <v>14</v>
      </c>
      <c r="L738">
        <v>10.6</v>
      </c>
      <c r="M738">
        <v>10.5</v>
      </c>
      <c r="N738">
        <f>VLOOKUP(C738,'Original PWC Results'!C:E,3,FALSE)</f>
        <v>82.9</v>
      </c>
      <c r="O738">
        <f t="shared" si="56"/>
        <v>0.31845597104945716</v>
      </c>
      <c r="R738">
        <f t="shared" si="57"/>
        <v>11</v>
      </c>
      <c r="S738">
        <f t="shared" si="58"/>
        <v>18</v>
      </c>
    </row>
    <row r="739" spans="1:19" x14ac:dyDescent="0.3">
      <c r="A739">
        <f t="shared" si="59"/>
        <v>738</v>
      </c>
      <c r="B739" t="s">
        <v>3671</v>
      </c>
      <c r="C739" t="str">
        <f t="shared" si="55"/>
        <v>legumes_g_4_VegetableESA19a</v>
      </c>
      <c r="D739">
        <v>38.299999999999997</v>
      </c>
      <c r="E739">
        <v>36.1</v>
      </c>
      <c r="F739">
        <v>6.29</v>
      </c>
      <c r="G739">
        <v>3.81</v>
      </c>
      <c r="H739">
        <v>33.4</v>
      </c>
      <c r="I739">
        <v>26.1</v>
      </c>
      <c r="J739">
        <v>18.399999999999999</v>
      </c>
      <c r="K739">
        <v>15</v>
      </c>
      <c r="L739">
        <v>11.6</v>
      </c>
      <c r="M739">
        <v>11.5</v>
      </c>
      <c r="N739">
        <f>VLOOKUP(C739,'Original PWC Results'!C:E,3,FALSE)</f>
        <v>91</v>
      </c>
      <c r="O739">
        <f t="shared" si="56"/>
        <v>0.39670329670329674</v>
      </c>
      <c r="R739">
        <f t="shared" si="57"/>
        <v>11</v>
      </c>
      <c r="S739">
        <f t="shared" si="58"/>
        <v>18</v>
      </c>
    </row>
    <row r="740" spans="1:19" x14ac:dyDescent="0.3">
      <c r="A740">
        <f t="shared" si="59"/>
        <v>739</v>
      </c>
      <c r="B740" t="s">
        <v>3672</v>
      </c>
      <c r="C740" t="str">
        <f t="shared" si="55"/>
        <v>legumes_g_4_VegetableESA19b</v>
      </c>
      <c r="D740">
        <v>47.8</v>
      </c>
      <c r="E740">
        <v>46.3</v>
      </c>
      <c r="F740">
        <v>9.67</v>
      </c>
      <c r="G740">
        <v>6.28</v>
      </c>
      <c r="H740">
        <v>42.7</v>
      </c>
      <c r="I740">
        <v>35.5</v>
      </c>
      <c r="J740">
        <v>25.5</v>
      </c>
      <c r="K740">
        <v>21.8</v>
      </c>
      <c r="L740">
        <v>16.8</v>
      </c>
      <c r="M740">
        <v>16.7</v>
      </c>
      <c r="N740">
        <f>VLOOKUP(C740,'Original PWC Results'!C:E,3,FALSE)</f>
        <v>114</v>
      </c>
      <c r="O740">
        <f t="shared" si="56"/>
        <v>0.40614035087719297</v>
      </c>
      <c r="R740">
        <f t="shared" si="57"/>
        <v>11</v>
      </c>
      <c r="S740">
        <f t="shared" si="58"/>
        <v>18</v>
      </c>
    </row>
    <row r="741" spans="1:19" x14ac:dyDescent="0.3">
      <c r="A741">
        <f t="shared" si="59"/>
        <v>740</v>
      </c>
      <c r="B741" t="s">
        <v>3673</v>
      </c>
      <c r="C741" t="str">
        <f t="shared" si="55"/>
        <v>legumes_g_4_VegetableESA20a</v>
      </c>
      <c r="D741">
        <v>168</v>
      </c>
      <c r="E741">
        <v>76.900000000000006</v>
      </c>
      <c r="F741">
        <v>5.28</v>
      </c>
      <c r="G741">
        <v>2.6</v>
      </c>
      <c r="H741">
        <v>57.5</v>
      </c>
      <c r="I741">
        <v>41.6</v>
      </c>
      <c r="J741">
        <v>28</v>
      </c>
      <c r="K741">
        <v>20.3</v>
      </c>
      <c r="L741">
        <v>16.8</v>
      </c>
      <c r="M741">
        <v>16.5</v>
      </c>
      <c r="N741">
        <f>VLOOKUP(C741,'Original PWC Results'!C:E,3,FALSE)</f>
        <v>167</v>
      </c>
      <c r="O741">
        <f t="shared" si="56"/>
        <v>0.46047904191616768</v>
      </c>
      <c r="R741">
        <f t="shared" si="57"/>
        <v>11</v>
      </c>
      <c r="S741">
        <f t="shared" si="58"/>
        <v>18</v>
      </c>
    </row>
    <row r="742" spans="1:19" x14ac:dyDescent="0.3">
      <c r="A742">
        <f t="shared" si="59"/>
        <v>741</v>
      </c>
      <c r="B742" t="s">
        <v>3674</v>
      </c>
      <c r="C742" t="str">
        <f t="shared" si="55"/>
        <v>legumes_g_4_VegetableESA20b</v>
      </c>
      <c r="D742">
        <v>183</v>
      </c>
      <c r="E742">
        <v>141</v>
      </c>
      <c r="F742">
        <v>8.7799999999999994</v>
      </c>
      <c r="G742">
        <v>3.15</v>
      </c>
      <c r="H742">
        <v>109</v>
      </c>
      <c r="I742">
        <v>81.3</v>
      </c>
      <c r="J742">
        <v>46.5</v>
      </c>
      <c r="K742">
        <v>33.5</v>
      </c>
      <c r="L742">
        <v>27.3</v>
      </c>
      <c r="M742">
        <v>26.9</v>
      </c>
      <c r="N742">
        <f>VLOOKUP(C742,'Original PWC Results'!C:E,3,FALSE)</f>
        <v>283</v>
      </c>
      <c r="O742">
        <f t="shared" si="56"/>
        <v>0.49823321554770317</v>
      </c>
      <c r="R742">
        <f t="shared" si="57"/>
        <v>11</v>
      </c>
      <c r="S742">
        <f t="shared" si="58"/>
        <v>18</v>
      </c>
    </row>
    <row r="743" spans="1:19" x14ac:dyDescent="0.3">
      <c r="A743">
        <f t="shared" si="59"/>
        <v>742</v>
      </c>
      <c r="B743" t="s">
        <v>3675</v>
      </c>
      <c r="C743" t="str">
        <f t="shared" si="55"/>
        <v>legumes_g_4_VegetableESA21</v>
      </c>
      <c r="D743">
        <v>92.1</v>
      </c>
      <c r="E743">
        <v>80.099999999999994</v>
      </c>
      <c r="F743">
        <v>5.0199999999999996</v>
      </c>
      <c r="G743">
        <v>1.55</v>
      </c>
      <c r="H743">
        <v>69.599999999999994</v>
      </c>
      <c r="I743">
        <v>48.1</v>
      </c>
      <c r="J743">
        <v>26.5</v>
      </c>
      <c r="K743">
        <v>19.2</v>
      </c>
      <c r="L743">
        <v>16.2</v>
      </c>
      <c r="M743">
        <v>16</v>
      </c>
      <c r="N743">
        <f>VLOOKUP(C743,'Original PWC Results'!C:E,3,FALSE)</f>
        <v>220</v>
      </c>
      <c r="O743">
        <f t="shared" si="56"/>
        <v>0.36409090909090908</v>
      </c>
      <c r="R743">
        <f t="shared" si="57"/>
        <v>11</v>
      </c>
      <c r="S743">
        <f t="shared" si="58"/>
        <v>18</v>
      </c>
    </row>
    <row r="744" spans="1:19" x14ac:dyDescent="0.3">
      <c r="A744">
        <f t="shared" si="59"/>
        <v>743</v>
      </c>
      <c r="B744" t="s">
        <v>3676</v>
      </c>
      <c r="C744" t="str">
        <f t="shared" si="55"/>
        <v>noncropland_g_7_ROWESA1</v>
      </c>
      <c r="D744">
        <v>19.3</v>
      </c>
      <c r="E744">
        <v>19</v>
      </c>
      <c r="F744">
        <v>2.57</v>
      </c>
      <c r="G744">
        <v>1.18</v>
      </c>
      <c r="H744">
        <v>18.3</v>
      </c>
      <c r="I744">
        <v>14.9</v>
      </c>
      <c r="J744">
        <v>11.9</v>
      </c>
      <c r="K744">
        <v>9.1999999999999993</v>
      </c>
      <c r="L744">
        <v>7.07</v>
      </c>
      <c r="M744">
        <v>6.98</v>
      </c>
      <c r="N744">
        <f>VLOOKUP(C744,'Original PWC Results'!C:E,3,FALSE)</f>
        <v>42.5</v>
      </c>
      <c r="O744">
        <f t="shared" si="56"/>
        <v>0.44705882352941179</v>
      </c>
      <c r="R744">
        <f t="shared" si="57"/>
        <v>15</v>
      </c>
      <c r="S744">
        <f t="shared" si="58"/>
        <v>22</v>
      </c>
    </row>
    <row r="745" spans="1:19" x14ac:dyDescent="0.3">
      <c r="A745">
        <f t="shared" si="59"/>
        <v>744</v>
      </c>
      <c r="B745" t="s">
        <v>3677</v>
      </c>
      <c r="C745" t="str">
        <f t="shared" si="55"/>
        <v>noncropland_g_7_ROWESA2</v>
      </c>
      <c r="D745">
        <v>22</v>
      </c>
      <c r="E745">
        <v>21.5</v>
      </c>
      <c r="F745">
        <v>1.78</v>
      </c>
      <c r="G745">
        <v>1</v>
      </c>
      <c r="H745">
        <v>20.100000000000001</v>
      </c>
      <c r="I745">
        <v>14.2</v>
      </c>
      <c r="J745">
        <v>8.3800000000000008</v>
      </c>
      <c r="K745">
        <v>6.24</v>
      </c>
      <c r="L745">
        <v>5.09</v>
      </c>
      <c r="M745">
        <v>5.01</v>
      </c>
      <c r="N745">
        <f>VLOOKUP(C745,'Original PWC Results'!C:E,3,FALSE)</f>
        <v>48.5</v>
      </c>
      <c r="O745">
        <f t="shared" si="56"/>
        <v>0.44329896907216493</v>
      </c>
      <c r="R745">
        <f t="shared" si="57"/>
        <v>15</v>
      </c>
      <c r="S745">
        <f t="shared" si="58"/>
        <v>22</v>
      </c>
    </row>
    <row r="746" spans="1:19" x14ac:dyDescent="0.3">
      <c r="A746">
        <f t="shared" si="59"/>
        <v>745</v>
      </c>
      <c r="B746" t="s">
        <v>3678</v>
      </c>
      <c r="C746" t="str">
        <f t="shared" si="55"/>
        <v>noncropland_g_7_ROWESA3</v>
      </c>
      <c r="D746">
        <v>47.6</v>
      </c>
      <c r="E746">
        <v>47</v>
      </c>
      <c r="F746">
        <v>5.39</v>
      </c>
      <c r="G746">
        <v>2.19</v>
      </c>
      <c r="H746">
        <v>45.4</v>
      </c>
      <c r="I746">
        <v>37.799999999999997</v>
      </c>
      <c r="J746">
        <v>25.2</v>
      </c>
      <c r="K746">
        <v>19.2</v>
      </c>
      <c r="L746">
        <v>14.6</v>
      </c>
      <c r="M746">
        <v>14.4</v>
      </c>
      <c r="N746">
        <f>VLOOKUP(C746,'Original PWC Results'!C:E,3,FALSE)</f>
        <v>101</v>
      </c>
      <c r="O746">
        <f t="shared" si="56"/>
        <v>0.46534653465346537</v>
      </c>
      <c r="R746">
        <f t="shared" si="57"/>
        <v>15</v>
      </c>
      <c r="S746">
        <f t="shared" si="58"/>
        <v>22</v>
      </c>
    </row>
    <row r="747" spans="1:19" x14ac:dyDescent="0.3">
      <c r="A747">
        <f t="shared" si="59"/>
        <v>746</v>
      </c>
      <c r="B747" t="s">
        <v>3679</v>
      </c>
      <c r="C747" t="str">
        <f t="shared" si="55"/>
        <v>noncropland_g_7_ROWESA4</v>
      </c>
      <c r="D747">
        <v>38.1</v>
      </c>
      <c r="E747">
        <v>37.299999999999997</v>
      </c>
      <c r="F747">
        <v>3.99</v>
      </c>
      <c r="G747">
        <v>1.37</v>
      </c>
      <c r="H747">
        <v>34.9</v>
      </c>
      <c r="I747">
        <v>26.6</v>
      </c>
      <c r="J747">
        <v>16.100000000000001</v>
      </c>
      <c r="K747">
        <v>12.4</v>
      </c>
      <c r="L747">
        <v>9.61</v>
      </c>
      <c r="M747">
        <v>9.51</v>
      </c>
      <c r="N747">
        <f>VLOOKUP(C747,'Original PWC Results'!C:E,3,FALSE)</f>
        <v>70.5</v>
      </c>
      <c r="O747">
        <f t="shared" si="56"/>
        <v>0.52907801418439715</v>
      </c>
      <c r="R747">
        <f t="shared" si="57"/>
        <v>15</v>
      </c>
      <c r="S747">
        <f t="shared" si="58"/>
        <v>22</v>
      </c>
    </row>
    <row r="748" spans="1:19" x14ac:dyDescent="0.3">
      <c r="A748">
        <f t="shared" si="59"/>
        <v>747</v>
      </c>
      <c r="B748" t="s">
        <v>3680</v>
      </c>
      <c r="C748" t="str">
        <f t="shared" si="55"/>
        <v>noncropland_g_7_ROWESA5</v>
      </c>
      <c r="D748">
        <v>23.5</v>
      </c>
      <c r="E748">
        <v>23.1</v>
      </c>
      <c r="F748">
        <v>2.3199999999999998</v>
      </c>
      <c r="G748">
        <v>1.1599999999999999</v>
      </c>
      <c r="H748">
        <v>22.1</v>
      </c>
      <c r="I748">
        <v>17.399999999999999</v>
      </c>
      <c r="J748">
        <v>11.5</v>
      </c>
      <c r="K748">
        <v>8.56</v>
      </c>
      <c r="L748">
        <v>6.63</v>
      </c>
      <c r="M748">
        <v>6.55</v>
      </c>
      <c r="N748">
        <f>VLOOKUP(C748,'Original PWC Results'!C:E,3,FALSE)</f>
        <v>58.9</v>
      </c>
      <c r="O748">
        <f t="shared" si="56"/>
        <v>0.39219015280135827</v>
      </c>
      <c r="R748">
        <f t="shared" si="57"/>
        <v>15</v>
      </c>
      <c r="S748">
        <f t="shared" si="58"/>
        <v>22</v>
      </c>
    </row>
    <row r="749" spans="1:19" x14ac:dyDescent="0.3">
      <c r="A749">
        <f t="shared" si="59"/>
        <v>748</v>
      </c>
      <c r="B749" t="s">
        <v>3681</v>
      </c>
      <c r="C749" t="str">
        <f t="shared" si="55"/>
        <v>noncropland_g_7_ROWESA6</v>
      </c>
      <c r="D749">
        <v>18.2</v>
      </c>
      <c r="E749">
        <v>17.899999999999999</v>
      </c>
      <c r="F749">
        <v>2.0499999999999998</v>
      </c>
      <c r="G749">
        <v>0.96799999999999997</v>
      </c>
      <c r="H749">
        <v>17.2</v>
      </c>
      <c r="I749">
        <v>15.2</v>
      </c>
      <c r="J749">
        <v>10.1</v>
      </c>
      <c r="K749">
        <v>7.59</v>
      </c>
      <c r="L749">
        <v>5.88</v>
      </c>
      <c r="M749">
        <v>5.8</v>
      </c>
      <c r="N749">
        <f>VLOOKUP(C749,'Original PWC Results'!C:E,3,FALSE)</f>
        <v>46</v>
      </c>
      <c r="O749">
        <f t="shared" si="56"/>
        <v>0.38913043478260867</v>
      </c>
      <c r="R749">
        <f t="shared" si="57"/>
        <v>15</v>
      </c>
      <c r="S749">
        <f t="shared" si="58"/>
        <v>22</v>
      </c>
    </row>
    <row r="750" spans="1:19" x14ac:dyDescent="0.3">
      <c r="A750">
        <f t="shared" si="59"/>
        <v>749</v>
      </c>
      <c r="B750" t="s">
        <v>3682</v>
      </c>
      <c r="C750" t="str">
        <f t="shared" si="55"/>
        <v>noncropland_g_7_ROWESA7</v>
      </c>
      <c r="D750">
        <v>21</v>
      </c>
      <c r="E750">
        <v>20.7</v>
      </c>
      <c r="F750">
        <v>2.0099999999999998</v>
      </c>
      <c r="G750">
        <v>1.08</v>
      </c>
      <c r="H750">
        <v>19.8</v>
      </c>
      <c r="I750">
        <v>16.600000000000001</v>
      </c>
      <c r="J750">
        <v>9.99</v>
      </c>
      <c r="K750">
        <v>7.25</v>
      </c>
      <c r="L750">
        <v>5.98</v>
      </c>
      <c r="M750">
        <v>5.87</v>
      </c>
      <c r="N750">
        <f>VLOOKUP(C750,'Original PWC Results'!C:E,3,FALSE)</f>
        <v>43</v>
      </c>
      <c r="O750">
        <f t="shared" si="56"/>
        <v>0.4813953488372093</v>
      </c>
      <c r="R750">
        <f t="shared" si="57"/>
        <v>15</v>
      </c>
      <c r="S750">
        <f t="shared" si="58"/>
        <v>22</v>
      </c>
    </row>
    <row r="751" spans="1:19" x14ac:dyDescent="0.3">
      <c r="A751">
        <f t="shared" si="59"/>
        <v>750</v>
      </c>
      <c r="B751" t="s">
        <v>3683</v>
      </c>
      <c r="C751" t="str">
        <f t="shared" si="55"/>
        <v>noncropland_g_7_ROWESA8</v>
      </c>
      <c r="D751">
        <v>26.1</v>
      </c>
      <c r="E751">
        <v>25.4</v>
      </c>
      <c r="F751">
        <v>1.64</v>
      </c>
      <c r="G751">
        <v>0.91700000000000004</v>
      </c>
      <c r="H751">
        <v>23.5</v>
      </c>
      <c r="I751">
        <v>16.600000000000001</v>
      </c>
      <c r="J751">
        <v>8.9600000000000009</v>
      </c>
      <c r="K751">
        <v>6.3</v>
      </c>
      <c r="L751">
        <v>5.26</v>
      </c>
      <c r="M751">
        <v>5.15</v>
      </c>
      <c r="N751">
        <f>VLOOKUP(C751,'Original PWC Results'!C:E,3,FALSE)</f>
        <v>53.5</v>
      </c>
      <c r="O751">
        <f t="shared" si="56"/>
        <v>0.47476635514018689</v>
      </c>
      <c r="R751">
        <f t="shared" si="57"/>
        <v>15</v>
      </c>
      <c r="S751">
        <f t="shared" si="58"/>
        <v>22</v>
      </c>
    </row>
    <row r="752" spans="1:19" x14ac:dyDescent="0.3">
      <c r="A752">
        <f t="shared" si="59"/>
        <v>751</v>
      </c>
      <c r="B752" t="s">
        <v>3684</v>
      </c>
      <c r="C752" t="str">
        <f t="shared" si="55"/>
        <v>noncropland_g_7_ROWESA8</v>
      </c>
      <c r="D752">
        <v>25</v>
      </c>
      <c r="E752">
        <v>24.4</v>
      </c>
      <c r="F752">
        <v>1.64</v>
      </c>
      <c r="G752">
        <v>0.83699999999999997</v>
      </c>
      <c r="H752">
        <v>22.7</v>
      </c>
      <c r="I752">
        <v>17.2</v>
      </c>
      <c r="J752">
        <v>8.65</v>
      </c>
      <c r="K752">
        <v>6.21</v>
      </c>
      <c r="L752">
        <v>5.42</v>
      </c>
      <c r="M752">
        <v>5.29</v>
      </c>
      <c r="N752">
        <f>VLOOKUP(C752,'Original PWC Results'!C:E,3,FALSE)</f>
        <v>53.5</v>
      </c>
      <c r="O752">
        <f t="shared" si="56"/>
        <v>0.45607476635514016</v>
      </c>
      <c r="R752">
        <f t="shared" si="57"/>
        <v>15</v>
      </c>
      <c r="S752">
        <f t="shared" si="58"/>
        <v>22</v>
      </c>
    </row>
    <row r="753" spans="1:19" x14ac:dyDescent="0.3">
      <c r="A753">
        <f t="shared" si="59"/>
        <v>752</v>
      </c>
      <c r="B753" t="s">
        <v>3685</v>
      </c>
      <c r="C753" t="str">
        <f t="shared" si="55"/>
        <v>noncropland_g_7_ROWESA10a</v>
      </c>
      <c r="D753">
        <v>23.8</v>
      </c>
      <c r="E753">
        <v>23.3</v>
      </c>
      <c r="F753">
        <v>2.08</v>
      </c>
      <c r="G753">
        <v>1.1200000000000001</v>
      </c>
      <c r="H753">
        <v>21.7</v>
      </c>
      <c r="I753">
        <v>16.5</v>
      </c>
      <c r="J753">
        <v>10.199999999999999</v>
      </c>
      <c r="K753">
        <v>7.55</v>
      </c>
      <c r="L753">
        <v>6.2</v>
      </c>
      <c r="M753">
        <v>6.1</v>
      </c>
      <c r="N753">
        <f>VLOOKUP(C753,'Original PWC Results'!C:E,3,FALSE)</f>
        <v>52.8</v>
      </c>
      <c r="O753">
        <f t="shared" si="56"/>
        <v>0.44128787878787884</v>
      </c>
      <c r="R753">
        <f t="shared" si="57"/>
        <v>15</v>
      </c>
      <c r="S753">
        <f t="shared" si="58"/>
        <v>22</v>
      </c>
    </row>
    <row r="754" spans="1:19" x14ac:dyDescent="0.3">
      <c r="A754">
        <f t="shared" si="59"/>
        <v>753</v>
      </c>
      <c r="B754" t="s">
        <v>3686</v>
      </c>
      <c r="C754" t="str">
        <f t="shared" si="55"/>
        <v>noncropland_g_7_ROWESA10b</v>
      </c>
      <c r="D754">
        <v>15</v>
      </c>
      <c r="E754">
        <v>14.9</v>
      </c>
      <c r="F754">
        <v>2</v>
      </c>
      <c r="G754">
        <v>1.1499999999999999</v>
      </c>
      <c r="H754">
        <v>14.5</v>
      </c>
      <c r="I754">
        <v>12.2</v>
      </c>
      <c r="J754">
        <v>8.1300000000000008</v>
      </c>
      <c r="K754">
        <v>6.53</v>
      </c>
      <c r="L754">
        <v>5.07</v>
      </c>
      <c r="M754">
        <v>5.0199999999999996</v>
      </c>
      <c r="N754">
        <f>VLOOKUP(C754,'Original PWC Results'!C:E,3,FALSE)</f>
        <v>34.700000000000003</v>
      </c>
      <c r="O754">
        <f t="shared" si="56"/>
        <v>0.42939481268011526</v>
      </c>
      <c r="R754">
        <f t="shared" si="57"/>
        <v>15</v>
      </c>
      <c r="S754">
        <f t="shared" si="58"/>
        <v>22</v>
      </c>
    </row>
    <row r="755" spans="1:19" x14ac:dyDescent="0.3">
      <c r="A755">
        <f t="shared" si="59"/>
        <v>754</v>
      </c>
      <c r="B755" t="s">
        <v>3687</v>
      </c>
      <c r="C755" t="str">
        <f t="shared" si="55"/>
        <v>noncropland_g_7_ROWESA11a</v>
      </c>
      <c r="D755">
        <v>25.5</v>
      </c>
      <c r="E755">
        <v>25</v>
      </c>
      <c r="F755">
        <v>2.2000000000000002</v>
      </c>
      <c r="G755">
        <v>1.1299999999999999</v>
      </c>
      <c r="H755">
        <v>23.7</v>
      </c>
      <c r="I755">
        <v>17.8</v>
      </c>
      <c r="J755">
        <v>11.8</v>
      </c>
      <c r="K755">
        <v>8.43</v>
      </c>
      <c r="L755">
        <v>6.84</v>
      </c>
      <c r="M755">
        <v>6.73</v>
      </c>
      <c r="N755">
        <f>VLOOKUP(C755,'Original PWC Results'!C:E,3,FALSE)</f>
        <v>55</v>
      </c>
      <c r="O755">
        <f t="shared" si="56"/>
        <v>0.45454545454545453</v>
      </c>
      <c r="R755">
        <f t="shared" si="57"/>
        <v>15</v>
      </c>
      <c r="S755">
        <f t="shared" si="58"/>
        <v>22</v>
      </c>
    </row>
    <row r="756" spans="1:19" x14ac:dyDescent="0.3">
      <c r="A756">
        <f t="shared" si="59"/>
        <v>755</v>
      </c>
      <c r="B756" t="s">
        <v>3688</v>
      </c>
      <c r="C756" t="str">
        <f t="shared" si="55"/>
        <v>noncropland_g_7_ROWESA11b</v>
      </c>
      <c r="D756">
        <v>25.3</v>
      </c>
      <c r="E756">
        <v>24.8</v>
      </c>
      <c r="F756">
        <v>1.89</v>
      </c>
      <c r="G756">
        <v>0.91900000000000004</v>
      </c>
      <c r="H756">
        <v>23.5</v>
      </c>
      <c r="I756">
        <v>17.100000000000001</v>
      </c>
      <c r="J756">
        <v>9.36</v>
      </c>
      <c r="K756">
        <v>6.92</v>
      </c>
      <c r="L756">
        <v>5.71</v>
      </c>
      <c r="M756">
        <v>5.61</v>
      </c>
      <c r="N756">
        <f>VLOOKUP(C756,'Original PWC Results'!C:E,3,FALSE)</f>
        <v>55</v>
      </c>
      <c r="O756">
        <f t="shared" si="56"/>
        <v>0.45090909090909093</v>
      </c>
      <c r="R756">
        <f t="shared" si="57"/>
        <v>15</v>
      </c>
      <c r="S756">
        <f t="shared" si="58"/>
        <v>22</v>
      </c>
    </row>
    <row r="757" spans="1:19" x14ac:dyDescent="0.3">
      <c r="A757">
        <f t="shared" si="59"/>
        <v>756</v>
      </c>
      <c r="B757" t="s">
        <v>3689</v>
      </c>
      <c r="C757" t="str">
        <f t="shared" si="55"/>
        <v>noncropland_g_7_ROWESA12a</v>
      </c>
      <c r="D757">
        <v>28.1</v>
      </c>
      <c r="E757">
        <v>27.6</v>
      </c>
      <c r="F757">
        <v>2.2599999999999998</v>
      </c>
      <c r="G757">
        <v>1.05</v>
      </c>
      <c r="H757">
        <v>26</v>
      </c>
      <c r="I757">
        <v>20.7</v>
      </c>
      <c r="J757">
        <v>12.4</v>
      </c>
      <c r="K757">
        <v>8.74</v>
      </c>
      <c r="L757">
        <v>7.2</v>
      </c>
      <c r="M757">
        <v>7.07</v>
      </c>
      <c r="N757">
        <f>VLOOKUP(C757,'Original PWC Results'!C:E,3,FALSE)</f>
        <v>62.1</v>
      </c>
      <c r="O757">
        <f t="shared" si="56"/>
        <v>0.44444444444444448</v>
      </c>
      <c r="R757">
        <f t="shared" si="57"/>
        <v>15</v>
      </c>
      <c r="S757">
        <f t="shared" si="58"/>
        <v>22</v>
      </c>
    </row>
    <row r="758" spans="1:19" x14ac:dyDescent="0.3">
      <c r="A758">
        <f t="shared" si="59"/>
        <v>757</v>
      </c>
      <c r="B758" t="s">
        <v>3690</v>
      </c>
      <c r="C758" t="str">
        <f t="shared" si="55"/>
        <v>noncropland_g_7_ROWESA12b</v>
      </c>
      <c r="D758">
        <v>21.6</v>
      </c>
      <c r="E758">
        <v>21.2</v>
      </c>
      <c r="F758">
        <v>2.08</v>
      </c>
      <c r="G758">
        <v>0.89100000000000001</v>
      </c>
      <c r="H758">
        <v>20.5</v>
      </c>
      <c r="I758">
        <v>17.3</v>
      </c>
      <c r="J758">
        <v>11.2</v>
      </c>
      <c r="K758">
        <v>8.1</v>
      </c>
      <c r="L758">
        <v>6.57</v>
      </c>
      <c r="M758">
        <v>6.46</v>
      </c>
      <c r="N758">
        <f>VLOOKUP(C758,'Original PWC Results'!C:E,3,FALSE)</f>
        <v>52.9</v>
      </c>
      <c r="O758">
        <f t="shared" si="56"/>
        <v>0.40075614366729678</v>
      </c>
      <c r="R758">
        <f t="shared" si="57"/>
        <v>15</v>
      </c>
      <c r="S758">
        <f t="shared" si="58"/>
        <v>22</v>
      </c>
    </row>
    <row r="759" spans="1:19" x14ac:dyDescent="0.3">
      <c r="A759">
        <f t="shared" si="59"/>
        <v>758</v>
      </c>
      <c r="B759" t="s">
        <v>3691</v>
      </c>
      <c r="C759" t="str">
        <f t="shared" si="55"/>
        <v>noncropland_g_7_ROWESA13</v>
      </c>
      <c r="D759">
        <v>11.4</v>
      </c>
      <c r="E759">
        <v>11.1</v>
      </c>
      <c r="F759">
        <v>1.19</v>
      </c>
      <c r="G759">
        <v>0.68700000000000006</v>
      </c>
      <c r="H759">
        <v>10.3</v>
      </c>
      <c r="I759">
        <v>7.72</v>
      </c>
      <c r="J759">
        <v>5.29</v>
      </c>
      <c r="K759">
        <v>4.1399999999999997</v>
      </c>
      <c r="L759">
        <v>3.07</v>
      </c>
      <c r="M759">
        <v>3.04</v>
      </c>
      <c r="N759">
        <f>VLOOKUP(C759,'Original PWC Results'!C:E,3,FALSE)</f>
        <v>24.1</v>
      </c>
      <c r="O759">
        <f t="shared" si="56"/>
        <v>0.46058091286307051</v>
      </c>
      <c r="R759">
        <f t="shared" si="57"/>
        <v>15</v>
      </c>
      <c r="S759">
        <f t="shared" si="58"/>
        <v>22</v>
      </c>
    </row>
    <row r="760" spans="1:19" x14ac:dyDescent="0.3">
      <c r="A760">
        <f t="shared" si="59"/>
        <v>759</v>
      </c>
      <c r="B760" t="s">
        <v>3692</v>
      </c>
      <c r="C760" t="str">
        <f t="shared" si="55"/>
        <v>noncropland_g_7_ROWESA14</v>
      </c>
      <c r="D760">
        <v>10.3</v>
      </c>
      <c r="E760">
        <v>10.3</v>
      </c>
      <c r="F760">
        <v>1.66</v>
      </c>
      <c r="G760">
        <v>1.1599999999999999</v>
      </c>
      <c r="H760">
        <v>9.99</v>
      </c>
      <c r="I760">
        <v>8.6199999999999992</v>
      </c>
      <c r="J760">
        <v>6.41</v>
      </c>
      <c r="K760">
        <v>5.27</v>
      </c>
      <c r="L760">
        <v>4.05</v>
      </c>
      <c r="M760">
        <v>4.0199999999999996</v>
      </c>
      <c r="N760">
        <f>VLOOKUP(C760,'Original PWC Results'!C:E,3,FALSE)</f>
        <v>26</v>
      </c>
      <c r="O760">
        <f t="shared" si="56"/>
        <v>0.39615384615384619</v>
      </c>
      <c r="R760">
        <f t="shared" si="57"/>
        <v>15</v>
      </c>
      <c r="S760">
        <f t="shared" si="58"/>
        <v>22</v>
      </c>
    </row>
    <row r="761" spans="1:19" x14ac:dyDescent="0.3">
      <c r="A761">
        <f t="shared" si="59"/>
        <v>760</v>
      </c>
      <c r="B761" t="s">
        <v>3693</v>
      </c>
      <c r="C761" t="str">
        <f t="shared" si="55"/>
        <v>noncropland_g_7_ROWESA15a</v>
      </c>
      <c r="D761">
        <v>26.3</v>
      </c>
      <c r="E761">
        <v>25.8</v>
      </c>
      <c r="F761">
        <v>3.32</v>
      </c>
      <c r="G761">
        <v>1.24</v>
      </c>
      <c r="H761">
        <v>24.8</v>
      </c>
      <c r="I761">
        <v>19.5</v>
      </c>
      <c r="J761">
        <v>13.3</v>
      </c>
      <c r="K761">
        <v>10.4</v>
      </c>
      <c r="L761">
        <v>7.98</v>
      </c>
      <c r="M761">
        <v>7.89</v>
      </c>
      <c r="N761">
        <f>VLOOKUP(C761,'Original PWC Results'!C:E,3,FALSE)</f>
        <v>62</v>
      </c>
      <c r="O761">
        <f t="shared" si="56"/>
        <v>0.41612903225806452</v>
      </c>
      <c r="R761">
        <f t="shared" si="57"/>
        <v>15</v>
      </c>
      <c r="S761">
        <f t="shared" si="58"/>
        <v>22</v>
      </c>
    </row>
    <row r="762" spans="1:19" x14ac:dyDescent="0.3">
      <c r="A762">
        <f t="shared" si="59"/>
        <v>761</v>
      </c>
      <c r="B762" t="s">
        <v>3694</v>
      </c>
      <c r="C762" t="str">
        <f t="shared" si="55"/>
        <v>noncropland_g_7_ROWESA15b</v>
      </c>
      <c r="D762">
        <v>9.7899999999999991</v>
      </c>
      <c r="E762">
        <v>9.3699999999999992</v>
      </c>
      <c r="F762">
        <v>0.59399999999999997</v>
      </c>
      <c r="G762">
        <v>0.33900000000000002</v>
      </c>
      <c r="H762">
        <v>8.2799999999999994</v>
      </c>
      <c r="I762">
        <v>4.6500000000000004</v>
      </c>
      <c r="J762">
        <v>2.83</v>
      </c>
      <c r="K762">
        <v>2.14</v>
      </c>
      <c r="L762">
        <v>1.72</v>
      </c>
      <c r="M762">
        <v>1.67</v>
      </c>
      <c r="N762">
        <f>VLOOKUP(C762,'Original PWC Results'!C:E,3,FALSE)</f>
        <v>23.3</v>
      </c>
      <c r="O762">
        <f t="shared" si="56"/>
        <v>0.40214592274678107</v>
      </c>
      <c r="R762">
        <f t="shared" si="57"/>
        <v>15</v>
      </c>
      <c r="S762">
        <f t="shared" si="58"/>
        <v>22</v>
      </c>
    </row>
    <row r="763" spans="1:19" x14ac:dyDescent="0.3">
      <c r="A763">
        <f t="shared" si="59"/>
        <v>762</v>
      </c>
      <c r="B763" t="s">
        <v>3695</v>
      </c>
      <c r="C763" t="str">
        <f t="shared" si="55"/>
        <v>noncropland_g_7_ROWESA16a</v>
      </c>
      <c r="D763">
        <v>10.9</v>
      </c>
      <c r="E763">
        <v>10.8</v>
      </c>
      <c r="F763">
        <v>1.65</v>
      </c>
      <c r="G763">
        <v>1.05</v>
      </c>
      <c r="H763">
        <v>10.5</v>
      </c>
      <c r="I763">
        <v>9.08</v>
      </c>
      <c r="J763">
        <v>6.87</v>
      </c>
      <c r="K763">
        <v>5.57</v>
      </c>
      <c r="L763">
        <v>4.25</v>
      </c>
      <c r="M763">
        <v>4.22</v>
      </c>
      <c r="N763">
        <f>VLOOKUP(C763,'Original PWC Results'!C:E,3,FALSE)</f>
        <v>25.2</v>
      </c>
      <c r="O763">
        <f t="shared" si="56"/>
        <v>0.4285714285714286</v>
      </c>
      <c r="R763">
        <f t="shared" si="57"/>
        <v>15</v>
      </c>
      <c r="S763">
        <f t="shared" si="58"/>
        <v>22</v>
      </c>
    </row>
    <row r="764" spans="1:19" x14ac:dyDescent="0.3">
      <c r="A764">
        <f t="shared" si="59"/>
        <v>763</v>
      </c>
      <c r="B764" t="s">
        <v>3696</v>
      </c>
      <c r="C764" t="str">
        <f t="shared" si="55"/>
        <v>noncropland_g_7_ROWESA16b</v>
      </c>
      <c r="D764">
        <v>6.43</v>
      </c>
      <c r="E764">
        <v>6.38</v>
      </c>
      <c r="F764">
        <v>1.08</v>
      </c>
      <c r="G764">
        <v>0.98799999999999999</v>
      </c>
      <c r="H764">
        <v>6.23</v>
      </c>
      <c r="I764">
        <v>5.61</v>
      </c>
      <c r="J764">
        <v>4.38</v>
      </c>
      <c r="K764">
        <v>3.66</v>
      </c>
      <c r="L764">
        <v>2.75</v>
      </c>
      <c r="M764">
        <v>2.73</v>
      </c>
      <c r="N764">
        <f>VLOOKUP(C764,'Original PWC Results'!C:E,3,FALSE)</f>
        <v>12.2</v>
      </c>
      <c r="O764">
        <f t="shared" si="56"/>
        <v>0.5229508196721312</v>
      </c>
      <c r="R764">
        <f t="shared" si="57"/>
        <v>15</v>
      </c>
      <c r="S764">
        <f t="shared" si="58"/>
        <v>22</v>
      </c>
    </row>
    <row r="765" spans="1:19" x14ac:dyDescent="0.3">
      <c r="A765">
        <f t="shared" si="59"/>
        <v>764</v>
      </c>
      <c r="B765" t="s">
        <v>3697</v>
      </c>
      <c r="C765" t="str">
        <f t="shared" si="55"/>
        <v>noncropland_g_7_ROWESA17a</v>
      </c>
      <c r="D765">
        <v>15</v>
      </c>
      <c r="E765">
        <v>14.8</v>
      </c>
      <c r="F765">
        <v>3.15</v>
      </c>
      <c r="G765">
        <v>1.73</v>
      </c>
      <c r="H765">
        <v>14.5</v>
      </c>
      <c r="I765">
        <v>13.2</v>
      </c>
      <c r="J765">
        <v>11.1</v>
      </c>
      <c r="K765">
        <v>9.5</v>
      </c>
      <c r="L765">
        <v>6.79</v>
      </c>
      <c r="M765">
        <v>6.76</v>
      </c>
      <c r="N765">
        <f>VLOOKUP(C765,'Original PWC Results'!C:E,3,FALSE)</f>
        <v>37.1</v>
      </c>
      <c r="O765">
        <f t="shared" si="56"/>
        <v>0.39892183288409705</v>
      </c>
      <c r="R765">
        <f t="shared" si="57"/>
        <v>15</v>
      </c>
      <c r="S765">
        <f t="shared" si="58"/>
        <v>22</v>
      </c>
    </row>
    <row r="766" spans="1:19" x14ac:dyDescent="0.3">
      <c r="A766">
        <f t="shared" si="59"/>
        <v>765</v>
      </c>
      <c r="B766" t="s">
        <v>3698</v>
      </c>
      <c r="C766" t="str">
        <f t="shared" si="55"/>
        <v>noncropland_g_7_ROWESA17b</v>
      </c>
      <c r="D766">
        <v>11.6</v>
      </c>
      <c r="E766">
        <v>11.5</v>
      </c>
      <c r="F766">
        <v>1.47</v>
      </c>
      <c r="G766">
        <v>0.98399999999999999</v>
      </c>
      <c r="H766">
        <v>11.1</v>
      </c>
      <c r="I766">
        <v>9.23</v>
      </c>
      <c r="J766">
        <v>6.34</v>
      </c>
      <c r="K766">
        <v>5.04</v>
      </c>
      <c r="L766">
        <v>3.97</v>
      </c>
      <c r="M766">
        <v>3.93</v>
      </c>
      <c r="N766">
        <f>VLOOKUP(C766,'Original PWC Results'!C:E,3,FALSE)</f>
        <v>28.3</v>
      </c>
      <c r="O766">
        <f t="shared" si="56"/>
        <v>0.40636042402826855</v>
      </c>
      <c r="R766">
        <f t="shared" si="57"/>
        <v>15</v>
      </c>
      <c r="S766">
        <f t="shared" si="58"/>
        <v>22</v>
      </c>
    </row>
    <row r="767" spans="1:19" x14ac:dyDescent="0.3">
      <c r="A767">
        <f t="shared" si="59"/>
        <v>766</v>
      </c>
      <c r="B767" t="s">
        <v>3699</v>
      </c>
      <c r="C767" t="str">
        <f t="shared" si="55"/>
        <v>noncropland_g_7_ROWESA18a</v>
      </c>
      <c r="D767">
        <v>10.1</v>
      </c>
      <c r="E767">
        <v>9.98</v>
      </c>
      <c r="F767">
        <v>1.46</v>
      </c>
      <c r="G767">
        <v>1.07</v>
      </c>
      <c r="H767">
        <v>9.67</v>
      </c>
      <c r="I767">
        <v>8.1999999999999993</v>
      </c>
      <c r="J767">
        <v>6.01</v>
      </c>
      <c r="K767">
        <v>5.0199999999999996</v>
      </c>
      <c r="L767">
        <v>3.75</v>
      </c>
      <c r="M767">
        <v>3.73</v>
      </c>
      <c r="N767">
        <f>VLOOKUP(C767,'Original PWC Results'!C:E,3,FALSE)</f>
        <v>27.5</v>
      </c>
      <c r="O767">
        <f t="shared" si="56"/>
        <v>0.3629090909090909</v>
      </c>
      <c r="R767">
        <f t="shared" si="57"/>
        <v>15</v>
      </c>
      <c r="S767">
        <f t="shared" si="58"/>
        <v>22</v>
      </c>
    </row>
    <row r="768" spans="1:19" x14ac:dyDescent="0.3">
      <c r="A768">
        <f t="shared" si="59"/>
        <v>767</v>
      </c>
      <c r="B768" t="s">
        <v>3700</v>
      </c>
      <c r="C768" t="str">
        <f t="shared" si="55"/>
        <v>noncropland_g_7_ROWESA18b</v>
      </c>
      <c r="D768">
        <v>19.7</v>
      </c>
      <c r="E768">
        <v>19.399999999999999</v>
      </c>
      <c r="F768">
        <v>2.35</v>
      </c>
      <c r="G768">
        <v>1.05</v>
      </c>
      <c r="H768">
        <v>18.5</v>
      </c>
      <c r="I768">
        <v>16.2</v>
      </c>
      <c r="J768">
        <v>11.1</v>
      </c>
      <c r="K768">
        <v>8.5</v>
      </c>
      <c r="L768">
        <v>6.3</v>
      </c>
      <c r="M768">
        <v>6.24</v>
      </c>
      <c r="N768">
        <f>VLOOKUP(C768,'Original PWC Results'!C:E,3,FALSE)</f>
        <v>41.4</v>
      </c>
      <c r="O768">
        <f t="shared" si="56"/>
        <v>0.46859903381642509</v>
      </c>
      <c r="R768">
        <f t="shared" si="57"/>
        <v>15</v>
      </c>
      <c r="S768">
        <f t="shared" si="58"/>
        <v>22</v>
      </c>
    </row>
    <row r="769" spans="1:19" x14ac:dyDescent="0.3">
      <c r="A769">
        <f t="shared" si="59"/>
        <v>768</v>
      </c>
      <c r="B769" t="s">
        <v>3701</v>
      </c>
      <c r="C769" t="str">
        <f t="shared" si="55"/>
        <v>noncropland_g_7_ROWESA19a</v>
      </c>
      <c r="D769">
        <v>12.8</v>
      </c>
      <c r="E769">
        <v>12.6</v>
      </c>
      <c r="F769">
        <v>2.5</v>
      </c>
      <c r="G769">
        <v>1.5</v>
      </c>
      <c r="H769">
        <v>12.1</v>
      </c>
      <c r="I769">
        <v>10.4</v>
      </c>
      <c r="J769">
        <v>7.79</v>
      </c>
      <c r="K769">
        <v>6.29</v>
      </c>
      <c r="L769">
        <v>4.8499999999999996</v>
      </c>
      <c r="M769">
        <v>4.8099999999999996</v>
      </c>
      <c r="N769">
        <f>VLOOKUP(C769,'Original PWC Results'!C:E,3,FALSE)</f>
        <v>31.7</v>
      </c>
      <c r="O769">
        <f t="shared" si="56"/>
        <v>0.39747634069400628</v>
      </c>
      <c r="R769">
        <f t="shared" si="57"/>
        <v>15</v>
      </c>
      <c r="S769">
        <f t="shared" si="58"/>
        <v>22</v>
      </c>
    </row>
    <row r="770" spans="1:19" x14ac:dyDescent="0.3">
      <c r="A770">
        <f t="shared" si="59"/>
        <v>769</v>
      </c>
      <c r="B770" t="s">
        <v>3702</v>
      </c>
      <c r="C770" t="str">
        <f t="shared" ref="C770:C833" si="60">LEFT(B770,R770-1)&amp;RIGHT(B770,LEN(B770)-S770)</f>
        <v>noncropland_g_7_ROWESA19b</v>
      </c>
      <c r="D770">
        <v>17.100000000000001</v>
      </c>
      <c r="E770">
        <v>16.8</v>
      </c>
      <c r="F770">
        <v>3.61</v>
      </c>
      <c r="G770">
        <v>2.31</v>
      </c>
      <c r="H770">
        <v>16.100000000000001</v>
      </c>
      <c r="I770">
        <v>13</v>
      </c>
      <c r="J770">
        <v>9.56</v>
      </c>
      <c r="K770">
        <v>8.14</v>
      </c>
      <c r="L770">
        <v>6.19</v>
      </c>
      <c r="M770">
        <v>6.17</v>
      </c>
      <c r="N770">
        <f>VLOOKUP(C770,'Original PWC Results'!C:E,3,FALSE)</f>
        <v>35.299999999999997</v>
      </c>
      <c r="O770">
        <f t="shared" si="56"/>
        <v>0.47592067988668563</v>
      </c>
      <c r="R770">
        <f t="shared" si="57"/>
        <v>15</v>
      </c>
      <c r="S770">
        <f t="shared" si="58"/>
        <v>22</v>
      </c>
    </row>
    <row r="771" spans="1:19" x14ac:dyDescent="0.3">
      <c r="A771">
        <f t="shared" si="59"/>
        <v>770</v>
      </c>
      <c r="B771" t="s">
        <v>3703</v>
      </c>
      <c r="C771" t="str">
        <f t="shared" si="60"/>
        <v>noncropland_g_7_ROWESA20a</v>
      </c>
      <c r="D771">
        <v>51.2</v>
      </c>
      <c r="E771">
        <v>50.1</v>
      </c>
      <c r="F771">
        <v>4.18</v>
      </c>
      <c r="G771">
        <v>1.81</v>
      </c>
      <c r="H771">
        <v>48.1</v>
      </c>
      <c r="I771">
        <v>36.299999999999997</v>
      </c>
      <c r="J771">
        <v>22</v>
      </c>
      <c r="K771">
        <v>15.9</v>
      </c>
      <c r="L771">
        <v>12.5</v>
      </c>
      <c r="M771">
        <v>12.3</v>
      </c>
      <c r="N771">
        <f>VLOOKUP(C771,'Original PWC Results'!C:E,3,FALSE)</f>
        <v>104</v>
      </c>
      <c r="O771">
        <f t="shared" ref="O771:O834" si="61">E771/N771</f>
        <v>0.48173076923076924</v>
      </c>
      <c r="R771">
        <f t="shared" ref="R771:R834" si="62">SEARCH("run",B771)</f>
        <v>15</v>
      </c>
      <c r="S771">
        <f t="shared" ref="S771:S834" si="63">SEARCH("_",B771,SEARCH("_",B771,R771+1)+1)</f>
        <v>22</v>
      </c>
    </row>
    <row r="772" spans="1:19" x14ac:dyDescent="0.3">
      <c r="A772">
        <f t="shared" ref="A772:A835" si="64">A771+1</f>
        <v>771</v>
      </c>
      <c r="B772" t="s">
        <v>3704</v>
      </c>
      <c r="C772" t="str">
        <f t="shared" si="60"/>
        <v>noncropland_g_7_ROWESA20b</v>
      </c>
      <c r="D772">
        <v>47.3</v>
      </c>
      <c r="E772">
        <v>46.3</v>
      </c>
      <c r="F772">
        <v>3.88</v>
      </c>
      <c r="G772">
        <v>1.1200000000000001</v>
      </c>
      <c r="H772">
        <v>43.8</v>
      </c>
      <c r="I772">
        <v>34.299999999999997</v>
      </c>
      <c r="J772">
        <v>19.5</v>
      </c>
      <c r="K772">
        <v>14.3</v>
      </c>
      <c r="L772">
        <v>11.6</v>
      </c>
      <c r="M772">
        <v>11.4</v>
      </c>
      <c r="N772">
        <f>VLOOKUP(C772,'Original PWC Results'!C:E,3,FALSE)</f>
        <v>81.2</v>
      </c>
      <c r="O772">
        <f t="shared" si="61"/>
        <v>0.57019704433497531</v>
      </c>
      <c r="R772">
        <f t="shared" si="62"/>
        <v>15</v>
      </c>
      <c r="S772">
        <f t="shared" si="63"/>
        <v>22</v>
      </c>
    </row>
    <row r="773" spans="1:19" x14ac:dyDescent="0.3">
      <c r="A773">
        <f t="shared" si="64"/>
        <v>772</v>
      </c>
      <c r="B773" t="s">
        <v>3705</v>
      </c>
      <c r="C773" t="str">
        <f t="shared" si="60"/>
        <v>noncropland_g_7_ROWESA21</v>
      </c>
      <c r="D773">
        <v>13.6</v>
      </c>
      <c r="E773">
        <v>13.3</v>
      </c>
      <c r="F773">
        <v>1.05</v>
      </c>
      <c r="G773">
        <v>0.50700000000000001</v>
      </c>
      <c r="H773">
        <v>12.4</v>
      </c>
      <c r="I773">
        <v>8.6</v>
      </c>
      <c r="J773">
        <v>5.19</v>
      </c>
      <c r="K773">
        <v>4</v>
      </c>
      <c r="L773">
        <v>3.22</v>
      </c>
      <c r="M773">
        <v>3.16</v>
      </c>
      <c r="N773">
        <f>VLOOKUP(C773,'Original PWC Results'!C:E,3,FALSE)</f>
        <v>26.3</v>
      </c>
      <c r="O773">
        <f t="shared" si="61"/>
        <v>0.50570342205323193</v>
      </c>
      <c r="R773">
        <f t="shared" si="62"/>
        <v>15</v>
      </c>
      <c r="S773">
        <f t="shared" si="63"/>
        <v>22</v>
      </c>
    </row>
    <row r="774" spans="1:19" x14ac:dyDescent="0.3">
      <c r="A774">
        <f t="shared" si="64"/>
        <v>773</v>
      </c>
      <c r="B774" t="s">
        <v>3706</v>
      </c>
      <c r="C774" t="str">
        <f t="shared" si="60"/>
        <v>noncropland_g_4_ROWESA1</v>
      </c>
      <c r="D774">
        <v>33.4</v>
      </c>
      <c r="E774">
        <v>25.8</v>
      </c>
      <c r="F774">
        <v>2.38</v>
      </c>
      <c r="G774">
        <v>1.23</v>
      </c>
      <c r="H774">
        <v>23.6</v>
      </c>
      <c r="I774">
        <v>18.7</v>
      </c>
      <c r="J774">
        <v>11.6</v>
      </c>
      <c r="K774">
        <v>8.6300000000000008</v>
      </c>
      <c r="L774">
        <v>7.08</v>
      </c>
      <c r="M774">
        <v>6.87</v>
      </c>
      <c r="N774">
        <f>VLOOKUP(C774,'Original PWC Results'!C:E,3,FALSE)</f>
        <v>75.3</v>
      </c>
      <c r="O774">
        <f t="shared" si="61"/>
        <v>0.34262948207171318</v>
      </c>
      <c r="R774">
        <f t="shared" si="62"/>
        <v>15</v>
      </c>
      <c r="S774">
        <f t="shared" si="63"/>
        <v>22</v>
      </c>
    </row>
    <row r="775" spans="1:19" x14ac:dyDescent="0.3">
      <c r="A775">
        <f t="shared" si="64"/>
        <v>774</v>
      </c>
      <c r="B775" t="s">
        <v>3707</v>
      </c>
      <c r="C775" t="str">
        <f t="shared" si="60"/>
        <v>noncropland_g_4_ROWESA2</v>
      </c>
      <c r="D775">
        <v>43.7</v>
      </c>
      <c r="E775">
        <v>34.799999999999997</v>
      </c>
      <c r="F775">
        <v>2.2000000000000002</v>
      </c>
      <c r="G775">
        <v>1.1499999999999999</v>
      </c>
      <c r="H775">
        <v>29.9</v>
      </c>
      <c r="I775">
        <v>20.3</v>
      </c>
      <c r="J775">
        <v>10.8</v>
      </c>
      <c r="K775">
        <v>7.84</v>
      </c>
      <c r="L775">
        <v>6.8</v>
      </c>
      <c r="M775">
        <v>6.69</v>
      </c>
      <c r="N775">
        <f>VLOOKUP(C775,'Original PWC Results'!C:E,3,FALSE)</f>
        <v>80.7</v>
      </c>
      <c r="O775">
        <f t="shared" si="61"/>
        <v>0.43122676579925645</v>
      </c>
      <c r="R775">
        <f t="shared" si="62"/>
        <v>15</v>
      </c>
      <c r="S775">
        <f t="shared" si="63"/>
        <v>22</v>
      </c>
    </row>
    <row r="776" spans="1:19" x14ac:dyDescent="0.3">
      <c r="A776">
        <f t="shared" si="64"/>
        <v>775</v>
      </c>
      <c r="B776" t="s">
        <v>3708</v>
      </c>
      <c r="C776" t="str">
        <f t="shared" si="60"/>
        <v>noncropland_g_4_ROWESA3</v>
      </c>
      <c r="D776">
        <v>97.5</v>
      </c>
      <c r="E776">
        <v>73.3</v>
      </c>
      <c r="F776">
        <v>5.2</v>
      </c>
      <c r="G776">
        <v>2.48</v>
      </c>
      <c r="H776">
        <v>55.6</v>
      </c>
      <c r="I776">
        <v>40.9</v>
      </c>
      <c r="J776">
        <v>26.3</v>
      </c>
      <c r="K776">
        <v>19.399999999999999</v>
      </c>
      <c r="L776">
        <v>15.7</v>
      </c>
      <c r="M776">
        <v>15.5</v>
      </c>
      <c r="N776">
        <f>VLOOKUP(C776,'Original PWC Results'!C:E,3,FALSE)</f>
        <v>140</v>
      </c>
      <c r="O776">
        <f t="shared" si="61"/>
        <v>0.52357142857142858</v>
      </c>
      <c r="R776">
        <f t="shared" si="62"/>
        <v>15</v>
      </c>
      <c r="S776">
        <f t="shared" si="63"/>
        <v>22</v>
      </c>
    </row>
    <row r="777" spans="1:19" x14ac:dyDescent="0.3">
      <c r="A777">
        <f t="shared" si="64"/>
        <v>776</v>
      </c>
      <c r="B777" t="s">
        <v>3709</v>
      </c>
      <c r="C777" t="str">
        <f t="shared" si="60"/>
        <v>noncropland_g_4_ROWESA4</v>
      </c>
      <c r="D777">
        <v>82</v>
      </c>
      <c r="E777">
        <v>47.8</v>
      </c>
      <c r="F777">
        <v>3.2</v>
      </c>
      <c r="G777">
        <v>1.5</v>
      </c>
      <c r="H777">
        <v>32</v>
      </c>
      <c r="I777">
        <v>22.9</v>
      </c>
      <c r="J777">
        <v>13.2</v>
      </c>
      <c r="K777">
        <v>9.9600000000000009</v>
      </c>
      <c r="L777">
        <v>7.81</v>
      </c>
      <c r="M777">
        <v>7.71</v>
      </c>
      <c r="N777">
        <f>VLOOKUP(C777,'Original PWC Results'!C:E,3,FALSE)</f>
        <v>98.8</v>
      </c>
      <c r="O777">
        <f t="shared" si="61"/>
        <v>0.48380566801619429</v>
      </c>
      <c r="R777">
        <f t="shared" si="62"/>
        <v>15</v>
      </c>
      <c r="S777">
        <f t="shared" si="63"/>
        <v>22</v>
      </c>
    </row>
    <row r="778" spans="1:19" x14ac:dyDescent="0.3">
      <c r="A778">
        <f t="shared" si="64"/>
        <v>777</v>
      </c>
      <c r="B778" t="s">
        <v>3710</v>
      </c>
      <c r="C778" t="str">
        <f t="shared" si="60"/>
        <v>noncropland_g_4_ROWESA5</v>
      </c>
      <c r="D778">
        <v>43.6</v>
      </c>
      <c r="E778">
        <v>35.9</v>
      </c>
      <c r="F778">
        <v>3.56</v>
      </c>
      <c r="G778">
        <v>1.4</v>
      </c>
      <c r="H778">
        <v>31.9</v>
      </c>
      <c r="I778">
        <v>26.1</v>
      </c>
      <c r="J778">
        <v>18.3</v>
      </c>
      <c r="K778">
        <v>13.5</v>
      </c>
      <c r="L778">
        <v>10.7</v>
      </c>
      <c r="M778">
        <v>10.5</v>
      </c>
      <c r="N778">
        <f>VLOOKUP(C778,'Original PWC Results'!C:E,3,FALSE)</f>
        <v>88.4</v>
      </c>
      <c r="O778">
        <f t="shared" si="61"/>
        <v>0.40610859728506782</v>
      </c>
      <c r="R778">
        <f t="shared" si="62"/>
        <v>15</v>
      </c>
      <c r="S778">
        <f t="shared" si="63"/>
        <v>22</v>
      </c>
    </row>
    <row r="779" spans="1:19" x14ac:dyDescent="0.3">
      <c r="A779">
        <f t="shared" si="64"/>
        <v>778</v>
      </c>
      <c r="B779" t="s">
        <v>3711</v>
      </c>
      <c r="C779" t="str">
        <f t="shared" si="60"/>
        <v>noncropland_g_4_ROWESA6</v>
      </c>
      <c r="D779">
        <v>34.9</v>
      </c>
      <c r="E779">
        <v>32.799999999999997</v>
      </c>
      <c r="F779">
        <v>2.4900000000000002</v>
      </c>
      <c r="G779">
        <v>1.1200000000000001</v>
      </c>
      <c r="H779">
        <v>30.5</v>
      </c>
      <c r="I779">
        <v>23.3</v>
      </c>
      <c r="J779">
        <v>13.2</v>
      </c>
      <c r="K779">
        <v>9.5500000000000007</v>
      </c>
      <c r="L779">
        <v>7.92</v>
      </c>
      <c r="M779">
        <v>7.78</v>
      </c>
      <c r="N779">
        <f>VLOOKUP(C779,'Original PWC Results'!C:E,3,FALSE)</f>
        <v>86.9</v>
      </c>
      <c r="O779">
        <f t="shared" si="61"/>
        <v>0.37744533947065589</v>
      </c>
      <c r="R779">
        <f t="shared" si="62"/>
        <v>15</v>
      </c>
      <c r="S779">
        <f t="shared" si="63"/>
        <v>22</v>
      </c>
    </row>
    <row r="780" spans="1:19" x14ac:dyDescent="0.3">
      <c r="A780">
        <f t="shared" si="64"/>
        <v>779</v>
      </c>
      <c r="B780" t="s">
        <v>3712</v>
      </c>
      <c r="C780" t="str">
        <f t="shared" si="60"/>
        <v>noncropland_g_4_ROWESA7</v>
      </c>
      <c r="D780">
        <v>45.7</v>
      </c>
      <c r="E780">
        <v>36.5</v>
      </c>
      <c r="F780">
        <v>2.64</v>
      </c>
      <c r="G780">
        <v>1.25</v>
      </c>
      <c r="H780">
        <v>29.7</v>
      </c>
      <c r="I780">
        <v>22.9</v>
      </c>
      <c r="J780">
        <v>13.7</v>
      </c>
      <c r="K780">
        <v>9.81</v>
      </c>
      <c r="L780">
        <v>8.06</v>
      </c>
      <c r="M780">
        <v>7.91</v>
      </c>
      <c r="N780">
        <f>VLOOKUP(C780,'Original PWC Results'!C:E,3,FALSE)</f>
        <v>72</v>
      </c>
      <c r="O780">
        <f t="shared" si="61"/>
        <v>0.50694444444444442</v>
      </c>
      <c r="R780">
        <f t="shared" si="62"/>
        <v>15</v>
      </c>
      <c r="S780">
        <f t="shared" si="63"/>
        <v>22</v>
      </c>
    </row>
    <row r="781" spans="1:19" x14ac:dyDescent="0.3">
      <c r="A781">
        <f t="shared" si="64"/>
        <v>780</v>
      </c>
      <c r="B781" t="s">
        <v>3713</v>
      </c>
      <c r="C781" t="str">
        <f t="shared" si="60"/>
        <v>noncropland_g_4_ROWESA8</v>
      </c>
      <c r="D781">
        <v>57.1</v>
      </c>
      <c r="E781">
        <v>46.7</v>
      </c>
      <c r="F781">
        <v>2.2799999999999998</v>
      </c>
      <c r="G781">
        <v>1.17</v>
      </c>
      <c r="H781">
        <v>37.9</v>
      </c>
      <c r="I781">
        <v>25.2</v>
      </c>
      <c r="J781">
        <v>12.9</v>
      </c>
      <c r="K781">
        <v>8.92</v>
      </c>
      <c r="L781">
        <v>7.81</v>
      </c>
      <c r="M781">
        <v>7.6</v>
      </c>
      <c r="N781">
        <f>VLOOKUP(C781,'Original PWC Results'!C:E,3,FALSE)</f>
        <v>93.9</v>
      </c>
      <c r="O781">
        <f t="shared" si="61"/>
        <v>0.49733759318423854</v>
      </c>
      <c r="R781">
        <f t="shared" si="62"/>
        <v>15</v>
      </c>
      <c r="S781">
        <f t="shared" si="63"/>
        <v>22</v>
      </c>
    </row>
    <row r="782" spans="1:19" x14ac:dyDescent="0.3">
      <c r="A782">
        <f t="shared" si="64"/>
        <v>781</v>
      </c>
      <c r="B782" t="s">
        <v>3714</v>
      </c>
      <c r="C782" t="str">
        <f t="shared" si="60"/>
        <v>noncropland_g_4_ROWESA8</v>
      </c>
      <c r="D782">
        <v>49.7</v>
      </c>
      <c r="E782">
        <v>39.9</v>
      </c>
      <c r="F782">
        <v>1.82</v>
      </c>
      <c r="G782">
        <v>1.01</v>
      </c>
      <c r="H782">
        <v>34.700000000000003</v>
      </c>
      <c r="I782">
        <v>21.3</v>
      </c>
      <c r="J782">
        <v>10.199999999999999</v>
      </c>
      <c r="K782">
        <v>7.13</v>
      </c>
      <c r="L782">
        <v>6.48</v>
      </c>
      <c r="M782">
        <v>6.31</v>
      </c>
      <c r="N782">
        <f>VLOOKUP(C782,'Original PWC Results'!C:E,3,FALSE)</f>
        <v>93.9</v>
      </c>
      <c r="O782">
        <f t="shared" si="61"/>
        <v>0.42492012779552712</v>
      </c>
      <c r="R782">
        <f t="shared" si="62"/>
        <v>15</v>
      </c>
      <c r="S782">
        <f t="shared" si="63"/>
        <v>22</v>
      </c>
    </row>
    <row r="783" spans="1:19" x14ac:dyDescent="0.3">
      <c r="A783">
        <f t="shared" si="64"/>
        <v>782</v>
      </c>
      <c r="B783" t="s">
        <v>3715</v>
      </c>
      <c r="C783" t="str">
        <f t="shared" si="60"/>
        <v>noncropland_g_4_ROWESA10a</v>
      </c>
      <c r="D783">
        <v>51.5</v>
      </c>
      <c r="E783">
        <v>42.3</v>
      </c>
      <c r="F783">
        <v>3.11</v>
      </c>
      <c r="G783">
        <v>1.35</v>
      </c>
      <c r="H783">
        <v>35.299999999999997</v>
      </c>
      <c r="I783">
        <v>26</v>
      </c>
      <c r="J783">
        <v>15.8</v>
      </c>
      <c r="K783">
        <v>11.5</v>
      </c>
      <c r="L783">
        <v>9.5399999999999991</v>
      </c>
      <c r="M783">
        <v>9.3699999999999992</v>
      </c>
      <c r="N783">
        <f>VLOOKUP(C783,'Original PWC Results'!C:E,3,FALSE)</f>
        <v>90.4</v>
      </c>
      <c r="O783">
        <f t="shared" si="61"/>
        <v>0.46792035398230081</v>
      </c>
      <c r="R783">
        <f t="shared" si="62"/>
        <v>15</v>
      </c>
      <c r="S783">
        <f t="shared" si="63"/>
        <v>22</v>
      </c>
    </row>
    <row r="784" spans="1:19" x14ac:dyDescent="0.3">
      <c r="A784">
        <f t="shared" si="64"/>
        <v>783</v>
      </c>
      <c r="B784" t="s">
        <v>3716</v>
      </c>
      <c r="C784" t="str">
        <f t="shared" si="60"/>
        <v>noncropland_g_4_ROWESA10b</v>
      </c>
      <c r="D784">
        <v>26</v>
      </c>
      <c r="E784">
        <v>24.2</v>
      </c>
      <c r="F784">
        <v>2.6</v>
      </c>
      <c r="G784">
        <v>1.21</v>
      </c>
      <c r="H784">
        <v>22.5</v>
      </c>
      <c r="I784">
        <v>19</v>
      </c>
      <c r="J784">
        <v>12.4</v>
      </c>
      <c r="K784">
        <v>9.24</v>
      </c>
      <c r="L784">
        <v>7.32</v>
      </c>
      <c r="M784">
        <v>7.23</v>
      </c>
      <c r="N784">
        <f>VLOOKUP(C784,'Original PWC Results'!C:E,3,FALSE)</f>
        <v>61.7</v>
      </c>
      <c r="O784">
        <f t="shared" si="61"/>
        <v>0.39222042139384111</v>
      </c>
      <c r="R784">
        <f t="shared" si="62"/>
        <v>15</v>
      </c>
      <c r="S784">
        <f t="shared" si="63"/>
        <v>22</v>
      </c>
    </row>
    <row r="785" spans="1:19" x14ac:dyDescent="0.3">
      <c r="A785">
        <f t="shared" si="64"/>
        <v>784</v>
      </c>
      <c r="B785" t="s">
        <v>3717</v>
      </c>
      <c r="C785" t="str">
        <f t="shared" si="60"/>
        <v>noncropland_g_4_ROWESA11a</v>
      </c>
      <c r="D785">
        <v>54.2</v>
      </c>
      <c r="E785">
        <v>42.2</v>
      </c>
      <c r="F785">
        <v>2.62</v>
      </c>
      <c r="G785">
        <v>1.33</v>
      </c>
      <c r="H785">
        <v>33.4</v>
      </c>
      <c r="I785">
        <v>22.9</v>
      </c>
      <c r="J785">
        <v>13.7</v>
      </c>
      <c r="K785">
        <v>10.1</v>
      </c>
      <c r="L785">
        <v>8.27</v>
      </c>
      <c r="M785">
        <v>8.1300000000000008</v>
      </c>
      <c r="N785">
        <f>VLOOKUP(C785,'Original PWC Results'!C:E,3,FALSE)</f>
        <v>85.6</v>
      </c>
      <c r="O785">
        <f t="shared" si="61"/>
        <v>0.49299065420560756</v>
      </c>
      <c r="R785">
        <f t="shared" si="62"/>
        <v>15</v>
      </c>
      <c r="S785">
        <f t="shared" si="63"/>
        <v>22</v>
      </c>
    </row>
    <row r="786" spans="1:19" x14ac:dyDescent="0.3">
      <c r="A786">
        <f t="shared" si="64"/>
        <v>785</v>
      </c>
      <c r="B786" t="s">
        <v>3718</v>
      </c>
      <c r="C786" t="str">
        <f t="shared" si="60"/>
        <v>noncropland_g_4_ROWESA11b</v>
      </c>
      <c r="D786">
        <v>51.6</v>
      </c>
      <c r="E786">
        <v>46.2</v>
      </c>
      <c r="F786">
        <v>2.89</v>
      </c>
      <c r="G786">
        <v>1.0900000000000001</v>
      </c>
      <c r="H786">
        <v>39.200000000000003</v>
      </c>
      <c r="I786">
        <v>27.5</v>
      </c>
      <c r="J786">
        <v>15.1</v>
      </c>
      <c r="K786">
        <v>10.8</v>
      </c>
      <c r="L786">
        <v>8.9</v>
      </c>
      <c r="M786">
        <v>8.75</v>
      </c>
      <c r="N786">
        <f>VLOOKUP(C786,'Original PWC Results'!C:E,3,FALSE)</f>
        <v>99</v>
      </c>
      <c r="O786">
        <f t="shared" si="61"/>
        <v>0.46666666666666667</v>
      </c>
      <c r="R786">
        <f t="shared" si="62"/>
        <v>15</v>
      </c>
      <c r="S786">
        <f t="shared" si="63"/>
        <v>22</v>
      </c>
    </row>
    <row r="787" spans="1:19" x14ac:dyDescent="0.3">
      <c r="A787">
        <f t="shared" si="64"/>
        <v>786</v>
      </c>
      <c r="B787" t="s">
        <v>3719</v>
      </c>
      <c r="C787" t="str">
        <f t="shared" si="60"/>
        <v>noncropland_g_4_ROWESA12a</v>
      </c>
      <c r="D787">
        <v>51.7</v>
      </c>
      <c r="E787">
        <v>41.9</v>
      </c>
      <c r="F787">
        <v>2.74</v>
      </c>
      <c r="G787">
        <v>1.28</v>
      </c>
      <c r="H787">
        <v>34.799999999999997</v>
      </c>
      <c r="I787">
        <v>25.5</v>
      </c>
      <c r="J787">
        <v>15.4</v>
      </c>
      <c r="K787">
        <v>10.8</v>
      </c>
      <c r="L787">
        <v>8.7899999999999991</v>
      </c>
      <c r="M787">
        <v>8.6300000000000008</v>
      </c>
      <c r="N787">
        <f>VLOOKUP(C787,'Original PWC Results'!C:E,3,FALSE)</f>
        <v>83.8</v>
      </c>
      <c r="O787">
        <f t="shared" si="61"/>
        <v>0.5</v>
      </c>
      <c r="R787">
        <f t="shared" si="62"/>
        <v>15</v>
      </c>
      <c r="S787">
        <f t="shared" si="63"/>
        <v>22</v>
      </c>
    </row>
    <row r="788" spans="1:19" x14ac:dyDescent="0.3">
      <c r="A788">
        <f t="shared" si="64"/>
        <v>787</v>
      </c>
      <c r="B788" t="s">
        <v>3720</v>
      </c>
      <c r="C788" t="str">
        <f t="shared" si="60"/>
        <v>noncropland_g_4_ROWESA12b</v>
      </c>
      <c r="D788">
        <v>41.6</v>
      </c>
      <c r="E788">
        <v>37.299999999999997</v>
      </c>
      <c r="F788">
        <v>2.62</v>
      </c>
      <c r="G788">
        <v>1.05</v>
      </c>
      <c r="H788">
        <v>32.700000000000003</v>
      </c>
      <c r="I788">
        <v>23.1</v>
      </c>
      <c r="J788">
        <v>14.4</v>
      </c>
      <c r="K788">
        <v>10.3</v>
      </c>
      <c r="L788">
        <v>8.3800000000000008</v>
      </c>
      <c r="M788">
        <v>8.24</v>
      </c>
      <c r="N788">
        <f>VLOOKUP(C788,'Original PWC Results'!C:E,3,FALSE)</f>
        <v>87.7</v>
      </c>
      <c r="O788">
        <f t="shared" si="61"/>
        <v>0.42531356898517669</v>
      </c>
      <c r="R788">
        <f t="shared" si="62"/>
        <v>15</v>
      </c>
      <c r="S788">
        <f t="shared" si="63"/>
        <v>22</v>
      </c>
    </row>
    <row r="789" spans="1:19" x14ac:dyDescent="0.3">
      <c r="A789">
        <f t="shared" si="64"/>
        <v>788</v>
      </c>
      <c r="B789" t="s">
        <v>3721</v>
      </c>
      <c r="C789" t="str">
        <f t="shared" si="60"/>
        <v>noncropland_g_4_ROWESA13</v>
      </c>
      <c r="D789">
        <v>19.600000000000001</v>
      </c>
      <c r="E789">
        <v>17.399999999999999</v>
      </c>
      <c r="F789">
        <v>1.78</v>
      </c>
      <c r="G789">
        <v>0.74399999999999999</v>
      </c>
      <c r="H789">
        <v>15.7</v>
      </c>
      <c r="I789">
        <v>11.6</v>
      </c>
      <c r="J789">
        <v>8.18</v>
      </c>
      <c r="K789">
        <v>6.39</v>
      </c>
      <c r="L789">
        <v>4.7699999999999996</v>
      </c>
      <c r="M789">
        <v>4.71</v>
      </c>
      <c r="N789">
        <f>VLOOKUP(C789,'Original PWC Results'!C:E,3,FALSE)</f>
        <v>42.6</v>
      </c>
      <c r="O789">
        <f t="shared" si="61"/>
        <v>0.40845070422535207</v>
      </c>
      <c r="R789">
        <f t="shared" si="62"/>
        <v>15</v>
      </c>
      <c r="S789">
        <f t="shared" si="63"/>
        <v>22</v>
      </c>
    </row>
    <row r="790" spans="1:19" x14ac:dyDescent="0.3">
      <c r="A790">
        <f t="shared" si="64"/>
        <v>789</v>
      </c>
      <c r="B790" t="s">
        <v>3722</v>
      </c>
      <c r="C790" t="str">
        <f t="shared" si="60"/>
        <v>noncropland_g_4_ROWESA14</v>
      </c>
      <c r="D790">
        <v>15.2</v>
      </c>
      <c r="E790">
        <v>14.8</v>
      </c>
      <c r="F790">
        <v>2.21</v>
      </c>
      <c r="G790">
        <v>1.1499999999999999</v>
      </c>
      <c r="H790">
        <v>14.3</v>
      </c>
      <c r="I790">
        <v>12.4</v>
      </c>
      <c r="J790">
        <v>8.93</v>
      </c>
      <c r="K790">
        <v>7.07</v>
      </c>
      <c r="L790">
        <v>5.52</v>
      </c>
      <c r="M790">
        <v>5.47</v>
      </c>
      <c r="N790">
        <f>VLOOKUP(C790,'Original PWC Results'!C:E,3,FALSE)</f>
        <v>50.4</v>
      </c>
      <c r="O790">
        <f t="shared" si="61"/>
        <v>0.29365079365079366</v>
      </c>
      <c r="R790">
        <f t="shared" si="62"/>
        <v>15</v>
      </c>
      <c r="S790">
        <f t="shared" si="63"/>
        <v>22</v>
      </c>
    </row>
    <row r="791" spans="1:19" x14ac:dyDescent="0.3">
      <c r="A791">
        <f t="shared" si="64"/>
        <v>790</v>
      </c>
      <c r="B791" t="s">
        <v>3723</v>
      </c>
      <c r="C791" t="str">
        <f t="shared" si="60"/>
        <v>noncropland_g_4_ROWESA15a</v>
      </c>
      <c r="D791">
        <v>49.9</v>
      </c>
      <c r="E791">
        <v>43.4</v>
      </c>
      <c r="F791">
        <v>3.6</v>
      </c>
      <c r="G791">
        <v>1.39</v>
      </c>
      <c r="H791">
        <v>37.799999999999997</v>
      </c>
      <c r="I791">
        <v>27.5</v>
      </c>
      <c r="J791">
        <v>17.100000000000001</v>
      </c>
      <c r="K791">
        <v>12.6</v>
      </c>
      <c r="L791">
        <v>10.8</v>
      </c>
      <c r="M791">
        <v>10.5</v>
      </c>
      <c r="N791">
        <f>VLOOKUP(C791,'Original PWC Results'!C:E,3,FALSE)</f>
        <v>95.3</v>
      </c>
      <c r="O791">
        <f t="shared" si="61"/>
        <v>0.45540398740818466</v>
      </c>
      <c r="R791">
        <f t="shared" si="62"/>
        <v>15</v>
      </c>
      <c r="S791">
        <f t="shared" si="63"/>
        <v>22</v>
      </c>
    </row>
    <row r="792" spans="1:19" x14ac:dyDescent="0.3">
      <c r="A792">
        <f t="shared" si="64"/>
        <v>791</v>
      </c>
      <c r="B792" t="s">
        <v>3724</v>
      </c>
      <c r="C792" t="str">
        <f t="shared" si="60"/>
        <v>noncropland_g_4_ROWESA15b</v>
      </c>
      <c r="D792">
        <v>22.1</v>
      </c>
      <c r="E792">
        <v>18.2</v>
      </c>
      <c r="F792">
        <v>0.84</v>
      </c>
      <c r="G792">
        <v>0.39800000000000002</v>
      </c>
      <c r="H792">
        <v>14.4</v>
      </c>
      <c r="I792">
        <v>7.89</v>
      </c>
      <c r="J792">
        <v>3.89</v>
      </c>
      <c r="K792">
        <v>2.97</v>
      </c>
      <c r="L792">
        <v>2.5</v>
      </c>
      <c r="M792">
        <v>2.44</v>
      </c>
      <c r="N792">
        <f>VLOOKUP(C792,'Original PWC Results'!C:E,3,FALSE)</f>
        <v>46.2</v>
      </c>
      <c r="O792">
        <f t="shared" si="61"/>
        <v>0.39393939393939392</v>
      </c>
      <c r="R792">
        <f t="shared" si="62"/>
        <v>15</v>
      </c>
      <c r="S792">
        <f t="shared" si="63"/>
        <v>22</v>
      </c>
    </row>
    <row r="793" spans="1:19" x14ac:dyDescent="0.3">
      <c r="A793">
        <f t="shared" si="64"/>
        <v>792</v>
      </c>
      <c r="B793" t="s">
        <v>3725</v>
      </c>
      <c r="C793" t="str">
        <f t="shared" si="60"/>
        <v>noncropland_g_4_ROWESA16a</v>
      </c>
      <c r="D793">
        <v>17.3</v>
      </c>
      <c r="E793">
        <v>16.7</v>
      </c>
      <c r="F793">
        <v>2.2799999999999998</v>
      </c>
      <c r="G793">
        <v>1.04</v>
      </c>
      <c r="H793">
        <v>15.9</v>
      </c>
      <c r="I793">
        <v>13.8</v>
      </c>
      <c r="J793">
        <v>10</v>
      </c>
      <c r="K793">
        <v>8.0299999999999994</v>
      </c>
      <c r="L793">
        <v>6.06</v>
      </c>
      <c r="M793">
        <v>6.01</v>
      </c>
      <c r="N793">
        <f>VLOOKUP(C793,'Original PWC Results'!C:E,3,FALSE)</f>
        <v>47.6</v>
      </c>
      <c r="O793">
        <f t="shared" si="61"/>
        <v>0.35084033613445376</v>
      </c>
      <c r="R793">
        <f t="shared" si="62"/>
        <v>15</v>
      </c>
      <c r="S793">
        <f t="shared" si="63"/>
        <v>22</v>
      </c>
    </row>
    <row r="794" spans="1:19" x14ac:dyDescent="0.3">
      <c r="A794">
        <f t="shared" si="64"/>
        <v>793</v>
      </c>
      <c r="B794" t="s">
        <v>3726</v>
      </c>
      <c r="C794" t="str">
        <f t="shared" si="60"/>
        <v>noncropland_g_4_ROWESA16b</v>
      </c>
      <c r="D794">
        <v>5.97</v>
      </c>
      <c r="E794">
        <v>5.8</v>
      </c>
      <c r="F794">
        <v>1.01</v>
      </c>
      <c r="G794">
        <v>0.80200000000000005</v>
      </c>
      <c r="H794">
        <v>5.51</v>
      </c>
      <c r="I794">
        <v>4.6100000000000003</v>
      </c>
      <c r="J794">
        <v>3.92</v>
      </c>
      <c r="K794">
        <v>3.39</v>
      </c>
      <c r="L794">
        <v>2.56</v>
      </c>
      <c r="M794">
        <v>2.5299999999999998</v>
      </c>
      <c r="N794">
        <f>VLOOKUP(C794,'Original PWC Results'!C:E,3,FALSE)</f>
        <v>20.7</v>
      </c>
      <c r="O794">
        <f t="shared" si="61"/>
        <v>0.28019323671497587</v>
      </c>
      <c r="R794">
        <f t="shared" si="62"/>
        <v>15</v>
      </c>
      <c r="S794">
        <f t="shared" si="63"/>
        <v>22</v>
      </c>
    </row>
    <row r="795" spans="1:19" x14ac:dyDescent="0.3">
      <c r="A795">
        <f t="shared" si="64"/>
        <v>794</v>
      </c>
      <c r="B795" t="s">
        <v>3727</v>
      </c>
      <c r="C795" t="str">
        <f t="shared" si="60"/>
        <v>noncropland_g_4_ROWESA17a</v>
      </c>
      <c r="D795">
        <v>27.2</v>
      </c>
      <c r="E795">
        <v>25.7</v>
      </c>
      <c r="F795">
        <v>4.59</v>
      </c>
      <c r="G795">
        <v>1.9</v>
      </c>
      <c r="H795">
        <v>24.2</v>
      </c>
      <c r="I795">
        <v>21.8</v>
      </c>
      <c r="J795">
        <v>16.8</v>
      </c>
      <c r="K795">
        <v>14.3</v>
      </c>
      <c r="L795">
        <v>10.199999999999999</v>
      </c>
      <c r="M795">
        <v>10.1</v>
      </c>
      <c r="N795">
        <f>VLOOKUP(C795,'Original PWC Results'!C:E,3,FALSE)</f>
        <v>60.9</v>
      </c>
      <c r="O795">
        <f t="shared" si="61"/>
        <v>0.42200328407224957</v>
      </c>
      <c r="R795">
        <f t="shared" si="62"/>
        <v>15</v>
      </c>
      <c r="S795">
        <f t="shared" si="63"/>
        <v>22</v>
      </c>
    </row>
    <row r="796" spans="1:19" x14ac:dyDescent="0.3">
      <c r="A796">
        <f t="shared" si="64"/>
        <v>795</v>
      </c>
      <c r="B796" t="s">
        <v>3728</v>
      </c>
      <c r="C796" t="str">
        <f t="shared" si="60"/>
        <v>noncropland_g_4_ROWESA17b</v>
      </c>
      <c r="D796">
        <v>18.8</v>
      </c>
      <c r="E796">
        <v>18.2</v>
      </c>
      <c r="F796">
        <v>2.09</v>
      </c>
      <c r="G796">
        <v>0.93100000000000005</v>
      </c>
      <c r="H796">
        <v>17.399999999999999</v>
      </c>
      <c r="I796">
        <v>14.5</v>
      </c>
      <c r="J796">
        <v>9.61</v>
      </c>
      <c r="K796">
        <v>7.32</v>
      </c>
      <c r="L796">
        <v>5.84</v>
      </c>
      <c r="M796">
        <v>5.77</v>
      </c>
      <c r="N796">
        <f>VLOOKUP(C796,'Original PWC Results'!C:E,3,FALSE)</f>
        <v>55.4</v>
      </c>
      <c r="O796">
        <f t="shared" si="61"/>
        <v>0.32851985559566788</v>
      </c>
      <c r="R796">
        <f t="shared" si="62"/>
        <v>15</v>
      </c>
      <c r="S796">
        <f t="shared" si="63"/>
        <v>22</v>
      </c>
    </row>
    <row r="797" spans="1:19" x14ac:dyDescent="0.3">
      <c r="A797">
        <f t="shared" si="64"/>
        <v>796</v>
      </c>
      <c r="B797" t="s">
        <v>3729</v>
      </c>
      <c r="C797" t="str">
        <f t="shared" si="60"/>
        <v>noncropland_g_4_ROWESA18a</v>
      </c>
      <c r="D797">
        <v>14.3</v>
      </c>
      <c r="E797">
        <v>13.8</v>
      </c>
      <c r="F797">
        <v>1.95</v>
      </c>
      <c r="G797">
        <v>1.1200000000000001</v>
      </c>
      <c r="H797">
        <v>13.1</v>
      </c>
      <c r="I797">
        <v>11.1</v>
      </c>
      <c r="J797">
        <v>8.06</v>
      </c>
      <c r="K797">
        <v>6.56</v>
      </c>
      <c r="L797">
        <v>4.93</v>
      </c>
      <c r="M797">
        <v>4.9000000000000004</v>
      </c>
      <c r="N797">
        <f>VLOOKUP(C797,'Original PWC Results'!C:E,3,FALSE)</f>
        <v>50.4</v>
      </c>
      <c r="O797">
        <f t="shared" si="61"/>
        <v>0.27380952380952384</v>
      </c>
      <c r="R797">
        <f t="shared" si="62"/>
        <v>15</v>
      </c>
      <c r="S797">
        <f t="shared" si="63"/>
        <v>22</v>
      </c>
    </row>
    <row r="798" spans="1:19" x14ac:dyDescent="0.3">
      <c r="A798">
        <f t="shared" si="64"/>
        <v>797</v>
      </c>
      <c r="B798" t="s">
        <v>3730</v>
      </c>
      <c r="C798" t="str">
        <f t="shared" si="60"/>
        <v>noncropland_g_4_ROWESA18b</v>
      </c>
      <c r="D798">
        <v>41.5</v>
      </c>
      <c r="E798">
        <v>37.4</v>
      </c>
      <c r="F798">
        <v>3.74</v>
      </c>
      <c r="G798">
        <v>1.22</v>
      </c>
      <c r="H798">
        <v>33.4</v>
      </c>
      <c r="I798">
        <v>27.1</v>
      </c>
      <c r="J798">
        <v>18</v>
      </c>
      <c r="K798">
        <v>13.7</v>
      </c>
      <c r="L798">
        <v>10.1</v>
      </c>
      <c r="M798">
        <v>10</v>
      </c>
      <c r="N798">
        <f>VLOOKUP(C798,'Original PWC Results'!C:E,3,FALSE)</f>
        <v>79.900000000000006</v>
      </c>
      <c r="O798">
        <f t="shared" si="61"/>
        <v>0.46808510638297868</v>
      </c>
      <c r="R798">
        <f t="shared" si="62"/>
        <v>15</v>
      </c>
      <c r="S798">
        <f t="shared" si="63"/>
        <v>22</v>
      </c>
    </row>
    <row r="799" spans="1:19" x14ac:dyDescent="0.3">
      <c r="A799">
        <f t="shared" si="64"/>
        <v>798</v>
      </c>
      <c r="B799" t="s">
        <v>3731</v>
      </c>
      <c r="C799" t="str">
        <f t="shared" si="60"/>
        <v>noncropland_g_4_ROWESA19a</v>
      </c>
      <c r="D799">
        <v>21</v>
      </c>
      <c r="E799">
        <v>19.600000000000001</v>
      </c>
      <c r="F799">
        <v>3.64</v>
      </c>
      <c r="G799">
        <v>1.61</v>
      </c>
      <c r="H799">
        <v>18.100000000000001</v>
      </c>
      <c r="I799">
        <v>16.5</v>
      </c>
      <c r="J799">
        <v>11.8</v>
      </c>
      <c r="K799">
        <v>9.51</v>
      </c>
      <c r="L799">
        <v>7.07</v>
      </c>
      <c r="M799">
        <v>7.02</v>
      </c>
      <c r="N799">
        <f>VLOOKUP(C799,'Original PWC Results'!C:E,3,FALSE)</f>
        <v>54.8</v>
      </c>
      <c r="O799">
        <f t="shared" si="61"/>
        <v>0.3576642335766424</v>
      </c>
      <c r="R799">
        <f t="shared" si="62"/>
        <v>15</v>
      </c>
      <c r="S799">
        <f t="shared" si="63"/>
        <v>22</v>
      </c>
    </row>
    <row r="800" spans="1:19" x14ac:dyDescent="0.3">
      <c r="A800">
        <f t="shared" si="64"/>
        <v>799</v>
      </c>
      <c r="B800" t="s">
        <v>3732</v>
      </c>
      <c r="C800" t="str">
        <f t="shared" si="60"/>
        <v>noncropland_g_4_ROWESA19b</v>
      </c>
      <c r="D800">
        <v>32.200000000000003</v>
      </c>
      <c r="E800">
        <v>28.6</v>
      </c>
      <c r="F800">
        <v>4.7</v>
      </c>
      <c r="G800">
        <v>2.46</v>
      </c>
      <c r="H800">
        <v>25.5</v>
      </c>
      <c r="I800">
        <v>20.2</v>
      </c>
      <c r="J800">
        <v>13.5</v>
      </c>
      <c r="K800">
        <v>10.9</v>
      </c>
      <c r="L800">
        <v>8.35</v>
      </c>
      <c r="M800">
        <v>8.2899999999999991</v>
      </c>
      <c r="N800">
        <f>VLOOKUP(C800,'Original PWC Results'!C:E,3,FALSE)</f>
        <v>61.5</v>
      </c>
      <c r="O800">
        <f t="shared" si="61"/>
        <v>0.46504065040650411</v>
      </c>
      <c r="R800">
        <f t="shared" si="62"/>
        <v>15</v>
      </c>
      <c r="S800">
        <f t="shared" si="63"/>
        <v>22</v>
      </c>
    </row>
    <row r="801" spans="1:19" x14ac:dyDescent="0.3">
      <c r="A801">
        <f t="shared" si="64"/>
        <v>800</v>
      </c>
      <c r="B801" t="s">
        <v>3733</v>
      </c>
      <c r="C801" t="str">
        <f t="shared" si="60"/>
        <v>noncropland_g_4_ROWESA20a</v>
      </c>
      <c r="D801">
        <v>111</v>
      </c>
      <c r="E801">
        <v>74.400000000000006</v>
      </c>
      <c r="F801">
        <v>3.27</v>
      </c>
      <c r="G801">
        <v>1.24</v>
      </c>
      <c r="H801">
        <v>50.8</v>
      </c>
      <c r="I801">
        <v>33.6</v>
      </c>
      <c r="J801">
        <v>17.3</v>
      </c>
      <c r="K801">
        <v>12.6</v>
      </c>
      <c r="L801">
        <v>10.7</v>
      </c>
      <c r="M801">
        <v>10.5</v>
      </c>
      <c r="N801">
        <f>VLOOKUP(C801,'Original PWC Results'!C:E,3,FALSE)</f>
        <v>130</v>
      </c>
      <c r="O801">
        <f t="shared" si="61"/>
        <v>0.57230769230769241</v>
      </c>
      <c r="R801">
        <f t="shared" si="62"/>
        <v>15</v>
      </c>
      <c r="S801">
        <f t="shared" si="63"/>
        <v>22</v>
      </c>
    </row>
    <row r="802" spans="1:19" x14ac:dyDescent="0.3">
      <c r="A802">
        <f t="shared" si="64"/>
        <v>801</v>
      </c>
      <c r="B802" t="s">
        <v>3734</v>
      </c>
      <c r="C802" t="str">
        <f t="shared" si="60"/>
        <v>noncropland_g_4_ROWESA20b</v>
      </c>
      <c r="D802">
        <v>109</v>
      </c>
      <c r="E802">
        <v>57.5</v>
      </c>
      <c r="F802">
        <v>2.7</v>
      </c>
      <c r="G802">
        <v>1.1200000000000001</v>
      </c>
      <c r="H802">
        <v>42</v>
      </c>
      <c r="I802">
        <v>26.3</v>
      </c>
      <c r="J802">
        <v>14.9</v>
      </c>
      <c r="K802">
        <v>11.6</v>
      </c>
      <c r="L802">
        <v>8.7100000000000009</v>
      </c>
      <c r="M802">
        <v>8.59</v>
      </c>
      <c r="N802">
        <f>VLOOKUP(C802,'Original PWC Results'!C:E,3,FALSE)</f>
        <v>112</v>
      </c>
      <c r="O802">
        <f t="shared" si="61"/>
        <v>0.5133928571428571</v>
      </c>
      <c r="R802">
        <f t="shared" si="62"/>
        <v>15</v>
      </c>
      <c r="S802">
        <f t="shared" si="63"/>
        <v>22</v>
      </c>
    </row>
    <row r="803" spans="1:19" x14ac:dyDescent="0.3">
      <c r="A803">
        <f t="shared" si="64"/>
        <v>802</v>
      </c>
      <c r="B803" t="s">
        <v>3735</v>
      </c>
      <c r="C803" t="str">
        <f t="shared" si="60"/>
        <v>noncropland_g_4_ROWESA21</v>
      </c>
      <c r="D803">
        <v>27.5</v>
      </c>
      <c r="E803">
        <v>17</v>
      </c>
      <c r="F803">
        <v>1.04</v>
      </c>
      <c r="G803">
        <v>0.47799999999999998</v>
      </c>
      <c r="H803">
        <v>14</v>
      </c>
      <c r="I803">
        <v>10.1</v>
      </c>
      <c r="J803">
        <v>5.53</v>
      </c>
      <c r="K803">
        <v>4.03</v>
      </c>
      <c r="L803">
        <v>3.32</v>
      </c>
      <c r="M803">
        <v>3.27</v>
      </c>
      <c r="N803">
        <f>VLOOKUP(C803,'Original PWC Results'!C:E,3,FALSE)</f>
        <v>45.2</v>
      </c>
      <c r="O803">
        <f t="shared" si="61"/>
        <v>0.37610619469026546</v>
      </c>
      <c r="R803">
        <f t="shared" si="62"/>
        <v>15</v>
      </c>
      <c r="S803">
        <f t="shared" si="63"/>
        <v>22</v>
      </c>
    </row>
    <row r="804" spans="1:19" x14ac:dyDescent="0.3">
      <c r="A804">
        <f t="shared" si="64"/>
        <v>803</v>
      </c>
      <c r="B804" t="s">
        <v>3736</v>
      </c>
      <c r="C804" t="str">
        <f t="shared" si="60"/>
        <v>noncroplandD_g_7_DevelopedESA1</v>
      </c>
      <c r="D804">
        <v>19.3</v>
      </c>
      <c r="E804">
        <v>19</v>
      </c>
      <c r="F804">
        <v>2.57</v>
      </c>
      <c r="G804">
        <v>1.18</v>
      </c>
      <c r="H804">
        <v>18.3</v>
      </c>
      <c r="I804">
        <v>14.9</v>
      </c>
      <c r="J804">
        <v>11.9</v>
      </c>
      <c r="K804">
        <v>9.1999999999999993</v>
      </c>
      <c r="L804">
        <v>7.07</v>
      </c>
      <c r="M804">
        <v>6.98</v>
      </c>
      <c r="N804">
        <f>VLOOKUP(C804,'Original PWC Results'!C:E,3,FALSE)</f>
        <v>42.5</v>
      </c>
      <c r="O804">
        <f t="shared" si="61"/>
        <v>0.44705882352941179</v>
      </c>
      <c r="R804">
        <f t="shared" si="62"/>
        <v>16</v>
      </c>
      <c r="S804">
        <f t="shared" si="63"/>
        <v>23</v>
      </c>
    </row>
    <row r="805" spans="1:19" x14ac:dyDescent="0.3">
      <c r="A805">
        <f t="shared" si="64"/>
        <v>804</v>
      </c>
      <c r="B805" t="s">
        <v>3737</v>
      </c>
      <c r="C805" t="str">
        <f t="shared" si="60"/>
        <v>noncroplandD_g_7_DevelopedESA2</v>
      </c>
      <c r="D805">
        <v>22</v>
      </c>
      <c r="E805">
        <v>21.5</v>
      </c>
      <c r="F805">
        <v>1.78</v>
      </c>
      <c r="G805">
        <v>1</v>
      </c>
      <c r="H805">
        <v>20.100000000000001</v>
      </c>
      <c r="I805">
        <v>14.2</v>
      </c>
      <c r="J805">
        <v>8.3800000000000008</v>
      </c>
      <c r="K805">
        <v>6.24</v>
      </c>
      <c r="L805">
        <v>5.09</v>
      </c>
      <c r="M805">
        <v>5.01</v>
      </c>
      <c r="N805">
        <f>VLOOKUP(C805,'Original PWC Results'!C:E,3,FALSE)</f>
        <v>48.5</v>
      </c>
      <c r="O805">
        <f t="shared" si="61"/>
        <v>0.44329896907216493</v>
      </c>
      <c r="R805">
        <f t="shared" si="62"/>
        <v>16</v>
      </c>
      <c r="S805">
        <f t="shared" si="63"/>
        <v>23</v>
      </c>
    </row>
    <row r="806" spans="1:19" x14ac:dyDescent="0.3">
      <c r="A806">
        <f t="shared" si="64"/>
        <v>805</v>
      </c>
      <c r="B806" t="s">
        <v>3738</v>
      </c>
      <c r="C806" t="str">
        <f t="shared" si="60"/>
        <v>noncroplandD_g_7_DevelopedESA3</v>
      </c>
      <c r="D806">
        <v>47.6</v>
      </c>
      <c r="E806">
        <v>47</v>
      </c>
      <c r="F806">
        <v>5.39</v>
      </c>
      <c r="G806">
        <v>2.19</v>
      </c>
      <c r="H806">
        <v>45.4</v>
      </c>
      <c r="I806">
        <v>37.799999999999997</v>
      </c>
      <c r="J806">
        <v>25.2</v>
      </c>
      <c r="K806">
        <v>19.2</v>
      </c>
      <c r="L806">
        <v>14.6</v>
      </c>
      <c r="M806">
        <v>14.4</v>
      </c>
      <c r="N806">
        <f>VLOOKUP(C806,'Original PWC Results'!C:E,3,FALSE)</f>
        <v>101</v>
      </c>
      <c r="O806">
        <f t="shared" si="61"/>
        <v>0.46534653465346537</v>
      </c>
      <c r="R806">
        <f t="shared" si="62"/>
        <v>16</v>
      </c>
      <c r="S806">
        <f t="shared" si="63"/>
        <v>23</v>
      </c>
    </row>
    <row r="807" spans="1:19" x14ac:dyDescent="0.3">
      <c r="A807">
        <f t="shared" si="64"/>
        <v>806</v>
      </c>
      <c r="B807" t="s">
        <v>3739</v>
      </c>
      <c r="C807" t="str">
        <f t="shared" si="60"/>
        <v>noncroplandD_g_7_DevelopedESA4</v>
      </c>
      <c r="D807">
        <v>38.1</v>
      </c>
      <c r="E807">
        <v>37.299999999999997</v>
      </c>
      <c r="F807">
        <v>3.99</v>
      </c>
      <c r="G807">
        <v>1.37</v>
      </c>
      <c r="H807">
        <v>34.9</v>
      </c>
      <c r="I807">
        <v>26.6</v>
      </c>
      <c r="J807">
        <v>16.100000000000001</v>
      </c>
      <c r="K807">
        <v>12.4</v>
      </c>
      <c r="L807">
        <v>9.61</v>
      </c>
      <c r="M807">
        <v>9.51</v>
      </c>
      <c r="N807">
        <f>VLOOKUP(C807,'Original PWC Results'!C:E,3,FALSE)</f>
        <v>70.5</v>
      </c>
      <c r="O807">
        <f t="shared" si="61"/>
        <v>0.52907801418439715</v>
      </c>
      <c r="R807">
        <f t="shared" si="62"/>
        <v>16</v>
      </c>
      <c r="S807">
        <f t="shared" si="63"/>
        <v>23</v>
      </c>
    </row>
    <row r="808" spans="1:19" x14ac:dyDescent="0.3">
      <c r="A808">
        <f t="shared" si="64"/>
        <v>807</v>
      </c>
      <c r="B808" t="s">
        <v>3740</v>
      </c>
      <c r="C808" t="str">
        <f t="shared" si="60"/>
        <v>noncroplandD_g_7_DevelopedESA5</v>
      </c>
      <c r="D808">
        <v>23.5</v>
      </c>
      <c r="E808">
        <v>23.1</v>
      </c>
      <c r="F808">
        <v>2.3199999999999998</v>
      </c>
      <c r="G808">
        <v>1.1599999999999999</v>
      </c>
      <c r="H808">
        <v>22.1</v>
      </c>
      <c r="I808">
        <v>17.399999999999999</v>
      </c>
      <c r="J808">
        <v>11.5</v>
      </c>
      <c r="K808">
        <v>8.56</v>
      </c>
      <c r="L808">
        <v>6.63</v>
      </c>
      <c r="M808">
        <v>6.55</v>
      </c>
      <c r="N808">
        <f>VLOOKUP(C808,'Original PWC Results'!C:E,3,FALSE)</f>
        <v>58.9</v>
      </c>
      <c r="O808">
        <f t="shared" si="61"/>
        <v>0.39219015280135827</v>
      </c>
      <c r="R808">
        <f t="shared" si="62"/>
        <v>16</v>
      </c>
      <c r="S808">
        <f t="shared" si="63"/>
        <v>23</v>
      </c>
    </row>
    <row r="809" spans="1:19" x14ac:dyDescent="0.3">
      <c r="A809">
        <f t="shared" si="64"/>
        <v>808</v>
      </c>
      <c r="B809" t="s">
        <v>3741</v>
      </c>
      <c r="C809" t="str">
        <f t="shared" si="60"/>
        <v>noncroplandD_g_7_DevelopedESA6</v>
      </c>
      <c r="D809">
        <v>18.2</v>
      </c>
      <c r="E809">
        <v>17.899999999999999</v>
      </c>
      <c r="F809">
        <v>2.0499999999999998</v>
      </c>
      <c r="G809">
        <v>0.96799999999999997</v>
      </c>
      <c r="H809">
        <v>17.2</v>
      </c>
      <c r="I809">
        <v>15.2</v>
      </c>
      <c r="J809">
        <v>10.1</v>
      </c>
      <c r="K809">
        <v>7.59</v>
      </c>
      <c r="L809">
        <v>5.88</v>
      </c>
      <c r="M809">
        <v>5.8</v>
      </c>
      <c r="N809">
        <f>VLOOKUP(C809,'Original PWC Results'!C:E,3,FALSE)</f>
        <v>46</v>
      </c>
      <c r="O809">
        <f t="shared" si="61"/>
        <v>0.38913043478260867</v>
      </c>
      <c r="R809">
        <f t="shared" si="62"/>
        <v>16</v>
      </c>
      <c r="S809">
        <f t="shared" si="63"/>
        <v>23</v>
      </c>
    </row>
    <row r="810" spans="1:19" x14ac:dyDescent="0.3">
      <c r="A810">
        <f t="shared" si="64"/>
        <v>809</v>
      </c>
      <c r="B810" t="s">
        <v>3742</v>
      </c>
      <c r="C810" t="str">
        <f t="shared" si="60"/>
        <v>noncroplandD_g_7_DevelopedESA7</v>
      </c>
      <c r="D810">
        <v>21</v>
      </c>
      <c r="E810">
        <v>20.7</v>
      </c>
      <c r="F810">
        <v>2.0099999999999998</v>
      </c>
      <c r="G810">
        <v>1.08</v>
      </c>
      <c r="H810">
        <v>19.8</v>
      </c>
      <c r="I810">
        <v>16.600000000000001</v>
      </c>
      <c r="J810">
        <v>9.99</v>
      </c>
      <c r="K810">
        <v>7.25</v>
      </c>
      <c r="L810">
        <v>5.98</v>
      </c>
      <c r="M810">
        <v>5.87</v>
      </c>
      <c r="N810">
        <f>VLOOKUP(C810,'Original PWC Results'!C:E,3,FALSE)</f>
        <v>43</v>
      </c>
      <c r="O810">
        <f t="shared" si="61"/>
        <v>0.4813953488372093</v>
      </c>
      <c r="R810">
        <f t="shared" si="62"/>
        <v>16</v>
      </c>
      <c r="S810">
        <f t="shared" si="63"/>
        <v>23</v>
      </c>
    </row>
    <row r="811" spans="1:19" x14ac:dyDescent="0.3">
      <c r="A811">
        <f t="shared" si="64"/>
        <v>810</v>
      </c>
      <c r="B811" t="s">
        <v>3743</v>
      </c>
      <c r="C811" t="str">
        <f t="shared" si="60"/>
        <v>noncroplandD_g_7_DevelopedESA8</v>
      </c>
      <c r="D811">
        <v>26.1</v>
      </c>
      <c r="E811">
        <v>25.4</v>
      </c>
      <c r="F811">
        <v>1.64</v>
      </c>
      <c r="G811">
        <v>0.91700000000000004</v>
      </c>
      <c r="H811">
        <v>23.5</v>
      </c>
      <c r="I811">
        <v>16.600000000000001</v>
      </c>
      <c r="J811">
        <v>8.9600000000000009</v>
      </c>
      <c r="K811">
        <v>6.3</v>
      </c>
      <c r="L811">
        <v>5.26</v>
      </c>
      <c r="M811">
        <v>5.15</v>
      </c>
      <c r="N811">
        <f>VLOOKUP(C811,'Original PWC Results'!C:E,3,FALSE)</f>
        <v>53.5</v>
      </c>
      <c r="O811">
        <f t="shared" si="61"/>
        <v>0.47476635514018689</v>
      </c>
      <c r="R811">
        <f t="shared" si="62"/>
        <v>16</v>
      </c>
      <c r="S811">
        <f t="shared" si="63"/>
        <v>23</v>
      </c>
    </row>
    <row r="812" spans="1:19" x14ac:dyDescent="0.3">
      <c r="A812">
        <f t="shared" si="64"/>
        <v>811</v>
      </c>
      <c r="B812" t="s">
        <v>3744</v>
      </c>
      <c r="C812" t="str">
        <f t="shared" si="60"/>
        <v>noncroplandD_g_7_DevelopedESA8</v>
      </c>
      <c r="D812">
        <v>25</v>
      </c>
      <c r="E812">
        <v>24.4</v>
      </c>
      <c r="F812">
        <v>1.64</v>
      </c>
      <c r="G812">
        <v>0.83699999999999997</v>
      </c>
      <c r="H812">
        <v>22.7</v>
      </c>
      <c r="I812">
        <v>17.2</v>
      </c>
      <c r="J812">
        <v>8.65</v>
      </c>
      <c r="K812">
        <v>6.21</v>
      </c>
      <c r="L812">
        <v>5.42</v>
      </c>
      <c r="M812">
        <v>5.29</v>
      </c>
      <c r="N812">
        <f>VLOOKUP(C812,'Original PWC Results'!C:E,3,FALSE)</f>
        <v>53.5</v>
      </c>
      <c r="O812">
        <f t="shared" si="61"/>
        <v>0.45607476635514016</v>
      </c>
      <c r="R812">
        <f t="shared" si="62"/>
        <v>16</v>
      </c>
      <c r="S812">
        <f t="shared" si="63"/>
        <v>23</v>
      </c>
    </row>
    <row r="813" spans="1:19" x14ac:dyDescent="0.3">
      <c r="A813">
        <f t="shared" si="64"/>
        <v>812</v>
      </c>
      <c r="B813" t="s">
        <v>3745</v>
      </c>
      <c r="C813" t="str">
        <f t="shared" si="60"/>
        <v>noncroplandD_g_7_DevelopedESA10a</v>
      </c>
      <c r="D813">
        <v>23.8</v>
      </c>
      <c r="E813">
        <v>23.3</v>
      </c>
      <c r="F813">
        <v>2.08</v>
      </c>
      <c r="G813">
        <v>1.1200000000000001</v>
      </c>
      <c r="H813">
        <v>21.7</v>
      </c>
      <c r="I813">
        <v>16.5</v>
      </c>
      <c r="J813">
        <v>10.199999999999999</v>
      </c>
      <c r="K813">
        <v>7.55</v>
      </c>
      <c r="L813">
        <v>6.2</v>
      </c>
      <c r="M813">
        <v>6.1</v>
      </c>
      <c r="N813">
        <f>VLOOKUP(C813,'Original PWC Results'!C:E,3,FALSE)</f>
        <v>52.8</v>
      </c>
      <c r="O813">
        <f t="shared" si="61"/>
        <v>0.44128787878787884</v>
      </c>
      <c r="R813">
        <f t="shared" si="62"/>
        <v>16</v>
      </c>
      <c r="S813">
        <f t="shared" si="63"/>
        <v>23</v>
      </c>
    </row>
    <row r="814" spans="1:19" x14ac:dyDescent="0.3">
      <c r="A814">
        <f t="shared" si="64"/>
        <v>813</v>
      </c>
      <c r="B814" t="s">
        <v>3746</v>
      </c>
      <c r="C814" t="str">
        <f t="shared" si="60"/>
        <v>noncroplandD_g_7_DevelopedESA10b</v>
      </c>
      <c r="D814">
        <v>15</v>
      </c>
      <c r="E814">
        <v>14.9</v>
      </c>
      <c r="F814">
        <v>2</v>
      </c>
      <c r="G814">
        <v>1.1499999999999999</v>
      </c>
      <c r="H814">
        <v>14.5</v>
      </c>
      <c r="I814">
        <v>12.2</v>
      </c>
      <c r="J814">
        <v>8.1300000000000008</v>
      </c>
      <c r="K814">
        <v>6.53</v>
      </c>
      <c r="L814">
        <v>5.07</v>
      </c>
      <c r="M814">
        <v>5.0199999999999996</v>
      </c>
      <c r="N814">
        <f>VLOOKUP(C814,'Original PWC Results'!C:E,3,FALSE)</f>
        <v>34.700000000000003</v>
      </c>
      <c r="O814">
        <f t="shared" si="61"/>
        <v>0.42939481268011526</v>
      </c>
      <c r="R814">
        <f t="shared" si="62"/>
        <v>16</v>
      </c>
      <c r="S814">
        <f t="shared" si="63"/>
        <v>23</v>
      </c>
    </row>
    <row r="815" spans="1:19" x14ac:dyDescent="0.3">
      <c r="A815">
        <f t="shared" si="64"/>
        <v>814</v>
      </c>
      <c r="B815" t="s">
        <v>3747</v>
      </c>
      <c r="C815" t="str">
        <f t="shared" si="60"/>
        <v>noncroplandD_g_7_DevelopedESA11a</v>
      </c>
      <c r="D815">
        <v>25.5</v>
      </c>
      <c r="E815">
        <v>25</v>
      </c>
      <c r="F815">
        <v>2.2000000000000002</v>
      </c>
      <c r="G815">
        <v>1.1299999999999999</v>
      </c>
      <c r="H815">
        <v>23.7</v>
      </c>
      <c r="I815">
        <v>17.8</v>
      </c>
      <c r="J815">
        <v>11.8</v>
      </c>
      <c r="K815">
        <v>8.43</v>
      </c>
      <c r="L815">
        <v>6.84</v>
      </c>
      <c r="M815">
        <v>6.73</v>
      </c>
      <c r="N815">
        <f>VLOOKUP(C815,'Original PWC Results'!C:E,3,FALSE)</f>
        <v>55</v>
      </c>
      <c r="O815">
        <f t="shared" si="61"/>
        <v>0.45454545454545453</v>
      </c>
      <c r="R815">
        <f t="shared" si="62"/>
        <v>16</v>
      </c>
      <c r="S815">
        <f t="shared" si="63"/>
        <v>23</v>
      </c>
    </row>
    <row r="816" spans="1:19" x14ac:dyDescent="0.3">
      <c r="A816">
        <f t="shared" si="64"/>
        <v>815</v>
      </c>
      <c r="B816" t="s">
        <v>3748</v>
      </c>
      <c r="C816" t="str">
        <f t="shared" si="60"/>
        <v>noncroplandD_g_7_DevelopedESA11b</v>
      </c>
      <c r="D816">
        <v>25.3</v>
      </c>
      <c r="E816">
        <v>24.8</v>
      </c>
      <c r="F816">
        <v>1.89</v>
      </c>
      <c r="G816">
        <v>0.91900000000000004</v>
      </c>
      <c r="H816">
        <v>23.5</v>
      </c>
      <c r="I816">
        <v>17.100000000000001</v>
      </c>
      <c r="J816">
        <v>9.36</v>
      </c>
      <c r="K816">
        <v>6.92</v>
      </c>
      <c r="L816">
        <v>5.71</v>
      </c>
      <c r="M816">
        <v>5.61</v>
      </c>
      <c r="N816">
        <f>VLOOKUP(C816,'Original PWC Results'!C:E,3,FALSE)</f>
        <v>55</v>
      </c>
      <c r="O816">
        <f t="shared" si="61"/>
        <v>0.45090909090909093</v>
      </c>
      <c r="R816">
        <f t="shared" si="62"/>
        <v>16</v>
      </c>
      <c r="S816">
        <f t="shared" si="63"/>
        <v>23</v>
      </c>
    </row>
    <row r="817" spans="1:19" x14ac:dyDescent="0.3">
      <c r="A817">
        <f t="shared" si="64"/>
        <v>816</v>
      </c>
      <c r="B817" t="s">
        <v>3749</v>
      </c>
      <c r="C817" t="str">
        <f t="shared" si="60"/>
        <v>noncroplandD_g_7_DevelopedESA12a</v>
      </c>
      <c r="D817">
        <v>28.1</v>
      </c>
      <c r="E817">
        <v>27.6</v>
      </c>
      <c r="F817">
        <v>2.2599999999999998</v>
      </c>
      <c r="G817">
        <v>1.05</v>
      </c>
      <c r="H817">
        <v>26</v>
      </c>
      <c r="I817">
        <v>20.7</v>
      </c>
      <c r="J817">
        <v>12.4</v>
      </c>
      <c r="K817">
        <v>8.74</v>
      </c>
      <c r="L817">
        <v>7.2</v>
      </c>
      <c r="M817">
        <v>7.07</v>
      </c>
      <c r="N817">
        <f>VLOOKUP(C817,'Original PWC Results'!C:E,3,FALSE)</f>
        <v>62.1</v>
      </c>
      <c r="O817">
        <f t="shared" si="61"/>
        <v>0.44444444444444448</v>
      </c>
      <c r="R817">
        <f t="shared" si="62"/>
        <v>16</v>
      </c>
      <c r="S817">
        <f t="shared" si="63"/>
        <v>23</v>
      </c>
    </row>
    <row r="818" spans="1:19" x14ac:dyDescent="0.3">
      <c r="A818">
        <f t="shared" si="64"/>
        <v>817</v>
      </c>
      <c r="B818" t="s">
        <v>3750</v>
      </c>
      <c r="C818" t="str">
        <f t="shared" si="60"/>
        <v>noncroplandD_g_7_DevelopedESA12b</v>
      </c>
      <c r="D818">
        <v>21.6</v>
      </c>
      <c r="E818">
        <v>21.2</v>
      </c>
      <c r="F818">
        <v>2.08</v>
      </c>
      <c r="G818">
        <v>0.89100000000000001</v>
      </c>
      <c r="H818">
        <v>20.5</v>
      </c>
      <c r="I818">
        <v>17.3</v>
      </c>
      <c r="J818">
        <v>11.2</v>
      </c>
      <c r="K818">
        <v>8.1</v>
      </c>
      <c r="L818">
        <v>6.57</v>
      </c>
      <c r="M818">
        <v>6.46</v>
      </c>
      <c r="N818">
        <f>VLOOKUP(C818,'Original PWC Results'!C:E,3,FALSE)</f>
        <v>52.9</v>
      </c>
      <c r="O818">
        <f t="shared" si="61"/>
        <v>0.40075614366729678</v>
      </c>
      <c r="R818">
        <f t="shared" si="62"/>
        <v>16</v>
      </c>
      <c r="S818">
        <f t="shared" si="63"/>
        <v>23</v>
      </c>
    </row>
    <row r="819" spans="1:19" x14ac:dyDescent="0.3">
      <c r="A819">
        <f t="shared" si="64"/>
        <v>818</v>
      </c>
      <c r="B819" t="s">
        <v>3751</v>
      </c>
      <c r="C819" t="str">
        <f t="shared" si="60"/>
        <v>noncroplandD_g_7_DevelopedESA13</v>
      </c>
      <c r="D819">
        <v>11.4</v>
      </c>
      <c r="E819">
        <v>11.1</v>
      </c>
      <c r="F819">
        <v>1.19</v>
      </c>
      <c r="G819">
        <v>0.68700000000000006</v>
      </c>
      <c r="H819">
        <v>10.3</v>
      </c>
      <c r="I819">
        <v>7.72</v>
      </c>
      <c r="J819">
        <v>5.29</v>
      </c>
      <c r="K819">
        <v>4.1399999999999997</v>
      </c>
      <c r="L819">
        <v>3.07</v>
      </c>
      <c r="M819">
        <v>3.04</v>
      </c>
      <c r="N819">
        <f>VLOOKUP(C819,'Original PWC Results'!C:E,3,FALSE)</f>
        <v>24.1</v>
      </c>
      <c r="O819">
        <f t="shared" si="61"/>
        <v>0.46058091286307051</v>
      </c>
      <c r="R819">
        <f t="shared" si="62"/>
        <v>16</v>
      </c>
      <c r="S819">
        <f t="shared" si="63"/>
        <v>23</v>
      </c>
    </row>
    <row r="820" spans="1:19" x14ac:dyDescent="0.3">
      <c r="A820">
        <f t="shared" si="64"/>
        <v>819</v>
      </c>
      <c r="B820" t="s">
        <v>3752</v>
      </c>
      <c r="C820" t="str">
        <f t="shared" si="60"/>
        <v>noncroplandD_g_7_DevelopedESA14</v>
      </c>
      <c r="D820">
        <v>10.3</v>
      </c>
      <c r="E820">
        <v>10.3</v>
      </c>
      <c r="F820">
        <v>1.66</v>
      </c>
      <c r="G820">
        <v>1.1599999999999999</v>
      </c>
      <c r="H820">
        <v>9.99</v>
      </c>
      <c r="I820">
        <v>8.6199999999999992</v>
      </c>
      <c r="J820">
        <v>6.41</v>
      </c>
      <c r="K820">
        <v>5.27</v>
      </c>
      <c r="L820">
        <v>4.05</v>
      </c>
      <c r="M820">
        <v>4.0199999999999996</v>
      </c>
      <c r="N820">
        <f>VLOOKUP(C820,'Original PWC Results'!C:E,3,FALSE)</f>
        <v>26</v>
      </c>
      <c r="O820">
        <f t="shared" si="61"/>
        <v>0.39615384615384619</v>
      </c>
      <c r="R820">
        <f t="shared" si="62"/>
        <v>16</v>
      </c>
      <c r="S820">
        <f t="shared" si="63"/>
        <v>23</v>
      </c>
    </row>
    <row r="821" spans="1:19" x14ac:dyDescent="0.3">
      <c r="A821">
        <f t="shared" si="64"/>
        <v>820</v>
      </c>
      <c r="B821" t="s">
        <v>3753</v>
      </c>
      <c r="C821" t="str">
        <f t="shared" si="60"/>
        <v>noncroplandD_g_7_DevelopedESA15a</v>
      </c>
      <c r="D821">
        <v>26.3</v>
      </c>
      <c r="E821">
        <v>25.8</v>
      </c>
      <c r="F821">
        <v>3.32</v>
      </c>
      <c r="G821">
        <v>1.24</v>
      </c>
      <c r="H821">
        <v>24.8</v>
      </c>
      <c r="I821">
        <v>19.5</v>
      </c>
      <c r="J821">
        <v>13.3</v>
      </c>
      <c r="K821">
        <v>10.4</v>
      </c>
      <c r="L821">
        <v>7.98</v>
      </c>
      <c r="M821">
        <v>7.89</v>
      </c>
      <c r="N821">
        <f>VLOOKUP(C821,'Original PWC Results'!C:E,3,FALSE)</f>
        <v>62</v>
      </c>
      <c r="O821">
        <f t="shared" si="61"/>
        <v>0.41612903225806452</v>
      </c>
      <c r="R821">
        <f t="shared" si="62"/>
        <v>16</v>
      </c>
      <c r="S821">
        <f t="shared" si="63"/>
        <v>23</v>
      </c>
    </row>
    <row r="822" spans="1:19" x14ac:dyDescent="0.3">
      <c r="A822">
        <f t="shared" si="64"/>
        <v>821</v>
      </c>
      <c r="B822" t="s">
        <v>3754</v>
      </c>
      <c r="C822" t="str">
        <f t="shared" si="60"/>
        <v>noncroplandD_g_7_DevelopedESA15b</v>
      </c>
      <c r="D822">
        <v>9.7899999999999991</v>
      </c>
      <c r="E822">
        <v>9.3699999999999992</v>
      </c>
      <c r="F822">
        <v>0.59399999999999997</v>
      </c>
      <c r="G822">
        <v>0.33900000000000002</v>
      </c>
      <c r="H822">
        <v>8.2799999999999994</v>
      </c>
      <c r="I822">
        <v>4.6500000000000004</v>
      </c>
      <c r="J822">
        <v>2.83</v>
      </c>
      <c r="K822">
        <v>2.14</v>
      </c>
      <c r="L822">
        <v>1.72</v>
      </c>
      <c r="M822">
        <v>1.67</v>
      </c>
      <c r="N822">
        <f>VLOOKUP(C822,'Original PWC Results'!C:E,3,FALSE)</f>
        <v>23.3</v>
      </c>
      <c r="O822">
        <f t="shared" si="61"/>
        <v>0.40214592274678107</v>
      </c>
      <c r="R822">
        <f t="shared" si="62"/>
        <v>16</v>
      </c>
      <c r="S822">
        <f t="shared" si="63"/>
        <v>23</v>
      </c>
    </row>
    <row r="823" spans="1:19" x14ac:dyDescent="0.3">
      <c r="A823">
        <f t="shared" si="64"/>
        <v>822</v>
      </c>
      <c r="B823" t="s">
        <v>3755</v>
      </c>
      <c r="C823" t="str">
        <f t="shared" si="60"/>
        <v>noncroplandD_g_7_DevelopedESA16a</v>
      </c>
      <c r="D823">
        <v>10.9</v>
      </c>
      <c r="E823">
        <v>10.8</v>
      </c>
      <c r="F823">
        <v>1.65</v>
      </c>
      <c r="G823">
        <v>1.05</v>
      </c>
      <c r="H823">
        <v>10.5</v>
      </c>
      <c r="I823">
        <v>9.08</v>
      </c>
      <c r="J823">
        <v>6.87</v>
      </c>
      <c r="K823">
        <v>5.57</v>
      </c>
      <c r="L823">
        <v>4.25</v>
      </c>
      <c r="M823">
        <v>4.22</v>
      </c>
      <c r="N823">
        <f>VLOOKUP(C823,'Original PWC Results'!C:E,3,FALSE)</f>
        <v>25.2</v>
      </c>
      <c r="O823">
        <f t="shared" si="61"/>
        <v>0.4285714285714286</v>
      </c>
      <c r="R823">
        <f t="shared" si="62"/>
        <v>16</v>
      </c>
      <c r="S823">
        <f t="shared" si="63"/>
        <v>23</v>
      </c>
    </row>
    <row r="824" spans="1:19" x14ac:dyDescent="0.3">
      <c r="A824">
        <f t="shared" si="64"/>
        <v>823</v>
      </c>
      <c r="B824" t="s">
        <v>3756</v>
      </c>
      <c r="C824" t="str">
        <f t="shared" si="60"/>
        <v>noncroplandD_g_7_DevelopedESA16b</v>
      </c>
      <c r="D824">
        <v>6.43</v>
      </c>
      <c r="E824">
        <v>6.38</v>
      </c>
      <c r="F824">
        <v>1.08</v>
      </c>
      <c r="G824">
        <v>0.98799999999999999</v>
      </c>
      <c r="H824">
        <v>6.23</v>
      </c>
      <c r="I824">
        <v>5.61</v>
      </c>
      <c r="J824">
        <v>4.38</v>
      </c>
      <c r="K824">
        <v>3.66</v>
      </c>
      <c r="L824">
        <v>2.75</v>
      </c>
      <c r="M824">
        <v>2.73</v>
      </c>
      <c r="N824">
        <f>VLOOKUP(C824,'Original PWC Results'!C:E,3,FALSE)</f>
        <v>12.2</v>
      </c>
      <c r="O824">
        <f t="shared" si="61"/>
        <v>0.5229508196721312</v>
      </c>
      <c r="R824">
        <f t="shared" si="62"/>
        <v>16</v>
      </c>
      <c r="S824">
        <f t="shared" si="63"/>
        <v>23</v>
      </c>
    </row>
    <row r="825" spans="1:19" x14ac:dyDescent="0.3">
      <c r="A825">
        <f t="shared" si="64"/>
        <v>824</v>
      </c>
      <c r="B825" t="s">
        <v>3757</v>
      </c>
      <c r="C825" t="str">
        <f t="shared" si="60"/>
        <v>noncroplandD_g_7_DevelopedESA17a</v>
      </c>
      <c r="D825">
        <v>15</v>
      </c>
      <c r="E825">
        <v>14.8</v>
      </c>
      <c r="F825">
        <v>3.15</v>
      </c>
      <c r="G825">
        <v>1.73</v>
      </c>
      <c r="H825">
        <v>14.5</v>
      </c>
      <c r="I825">
        <v>13.2</v>
      </c>
      <c r="J825">
        <v>11.1</v>
      </c>
      <c r="K825">
        <v>9.5</v>
      </c>
      <c r="L825">
        <v>6.79</v>
      </c>
      <c r="M825">
        <v>6.76</v>
      </c>
      <c r="N825">
        <f>VLOOKUP(C825,'Original PWC Results'!C:E,3,FALSE)</f>
        <v>37.1</v>
      </c>
      <c r="O825">
        <f t="shared" si="61"/>
        <v>0.39892183288409705</v>
      </c>
      <c r="R825">
        <f t="shared" si="62"/>
        <v>16</v>
      </c>
      <c r="S825">
        <f t="shared" si="63"/>
        <v>23</v>
      </c>
    </row>
    <row r="826" spans="1:19" x14ac:dyDescent="0.3">
      <c r="A826">
        <f t="shared" si="64"/>
        <v>825</v>
      </c>
      <c r="B826" t="s">
        <v>3758</v>
      </c>
      <c r="C826" t="str">
        <f t="shared" si="60"/>
        <v>noncroplandD_g_7_DevelopedESA17b</v>
      </c>
      <c r="D826">
        <v>11.6</v>
      </c>
      <c r="E826">
        <v>11.5</v>
      </c>
      <c r="F826">
        <v>1.47</v>
      </c>
      <c r="G826">
        <v>0.98399999999999999</v>
      </c>
      <c r="H826">
        <v>11.1</v>
      </c>
      <c r="I826">
        <v>9.23</v>
      </c>
      <c r="J826">
        <v>6.34</v>
      </c>
      <c r="K826">
        <v>5.04</v>
      </c>
      <c r="L826">
        <v>3.97</v>
      </c>
      <c r="M826">
        <v>3.93</v>
      </c>
      <c r="N826">
        <f>VLOOKUP(C826,'Original PWC Results'!C:E,3,FALSE)</f>
        <v>28.3</v>
      </c>
      <c r="O826">
        <f t="shared" si="61"/>
        <v>0.40636042402826855</v>
      </c>
      <c r="R826">
        <f t="shared" si="62"/>
        <v>16</v>
      </c>
      <c r="S826">
        <f t="shared" si="63"/>
        <v>23</v>
      </c>
    </row>
    <row r="827" spans="1:19" x14ac:dyDescent="0.3">
      <c r="A827">
        <f t="shared" si="64"/>
        <v>826</v>
      </c>
      <c r="B827" t="s">
        <v>3759</v>
      </c>
      <c r="C827" t="str">
        <f t="shared" si="60"/>
        <v>noncroplandD_g_7_DevelopedESA18a</v>
      </c>
      <c r="D827">
        <v>10.1</v>
      </c>
      <c r="E827">
        <v>9.98</v>
      </c>
      <c r="F827">
        <v>1.46</v>
      </c>
      <c r="G827">
        <v>1.07</v>
      </c>
      <c r="H827">
        <v>9.67</v>
      </c>
      <c r="I827">
        <v>8.1999999999999993</v>
      </c>
      <c r="J827">
        <v>6.01</v>
      </c>
      <c r="K827">
        <v>5.0199999999999996</v>
      </c>
      <c r="L827">
        <v>3.75</v>
      </c>
      <c r="M827">
        <v>3.73</v>
      </c>
      <c r="N827">
        <f>VLOOKUP(C827,'Original PWC Results'!C:E,3,FALSE)</f>
        <v>27.5</v>
      </c>
      <c r="O827">
        <f t="shared" si="61"/>
        <v>0.3629090909090909</v>
      </c>
      <c r="R827">
        <f t="shared" si="62"/>
        <v>16</v>
      </c>
      <c r="S827">
        <f t="shared" si="63"/>
        <v>23</v>
      </c>
    </row>
    <row r="828" spans="1:19" x14ac:dyDescent="0.3">
      <c r="A828">
        <f t="shared" si="64"/>
        <v>827</v>
      </c>
      <c r="B828" t="s">
        <v>3760</v>
      </c>
      <c r="C828" t="str">
        <f t="shared" si="60"/>
        <v>noncroplandD_g_7_DevelopedESA18b</v>
      </c>
      <c r="D828">
        <v>19.7</v>
      </c>
      <c r="E828">
        <v>19.399999999999999</v>
      </c>
      <c r="F828">
        <v>2.35</v>
      </c>
      <c r="G828">
        <v>1.05</v>
      </c>
      <c r="H828">
        <v>18.5</v>
      </c>
      <c r="I828">
        <v>16.2</v>
      </c>
      <c r="J828">
        <v>11.1</v>
      </c>
      <c r="K828">
        <v>8.5</v>
      </c>
      <c r="L828">
        <v>6.3</v>
      </c>
      <c r="M828">
        <v>6.24</v>
      </c>
      <c r="N828">
        <f>VLOOKUP(C828,'Original PWC Results'!C:E,3,FALSE)</f>
        <v>41.4</v>
      </c>
      <c r="O828">
        <f t="shared" si="61"/>
        <v>0.46859903381642509</v>
      </c>
      <c r="R828">
        <f t="shared" si="62"/>
        <v>16</v>
      </c>
      <c r="S828">
        <f t="shared" si="63"/>
        <v>23</v>
      </c>
    </row>
    <row r="829" spans="1:19" x14ac:dyDescent="0.3">
      <c r="A829">
        <f t="shared" si="64"/>
        <v>828</v>
      </c>
      <c r="B829" t="s">
        <v>3761</v>
      </c>
      <c r="C829" t="str">
        <f t="shared" si="60"/>
        <v>noncroplandD_g_7_DevelopedESA19a</v>
      </c>
      <c r="D829">
        <v>12.8</v>
      </c>
      <c r="E829">
        <v>12.6</v>
      </c>
      <c r="F829">
        <v>2.5</v>
      </c>
      <c r="G829">
        <v>1.5</v>
      </c>
      <c r="H829">
        <v>12.1</v>
      </c>
      <c r="I829">
        <v>10.4</v>
      </c>
      <c r="J829">
        <v>7.79</v>
      </c>
      <c r="K829">
        <v>6.29</v>
      </c>
      <c r="L829">
        <v>4.8499999999999996</v>
      </c>
      <c r="M829">
        <v>4.8099999999999996</v>
      </c>
      <c r="N829">
        <f>VLOOKUP(C829,'Original PWC Results'!C:E,3,FALSE)</f>
        <v>31.7</v>
      </c>
      <c r="O829">
        <f t="shared" si="61"/>
        <v>0.39747634069400628</v>
      </c>
      <c r="R829">
        <f t="shared" si="62"/>
        <v>16</v>
      </c>
      <c r="S829">
        <f t="shared" si="63"/>
        <v>23</v>
      </c>
    </row>
    <row r="830" spans="1:19" x14ac:dyDescent="0.3">
      <c r="A830">
        <f t="shared" si="64"/>
        <v>829</v>
      </c>
      <c r="B830" t="s">
        <v>3762</v>
      </c>
      <c r="C830" t="str">
        <f t="shared" si="60"/>
        <v>noncroplandD_g_7_DevelopedESA19b</v>
      </c>
      <c r="D830">
        <v>17.100000000000001</v>
      </c>
      <c r="E830">
        <v>16.8</v>
      </c>
      <c r="F830">
        <v>3.61</v>
      </c>
      <c r="G830">
        <v>2.31</v>
      </c>
      <c r="H830">
        <v>16.100000000000001</v>
      </c>
      <c r="I830">
        <v>13</v>
      </c>
      <c r="J830">
        <v>9.56</v>
      </c>
      <c r="K830">
        <v>8.14</v>
      </c>
      <c r="L830">
        <v>6.19</v>
      </c>
      <c r="M830">
        <v>6.17</v>
      </c>
      <c r="N830">
        <f>VLOOKUP(C830,'Original PWC Results'!C:E,3,FALSE)</f>
        <v>35.299999999999997</v>
      </c>
      <c r="O830">
        <f t="shared" si="61"/>
        <v>0.47592067988668563</v>
      </c>
      <c r="R830">
        <f t="shared" si="62"/>
        <v>16</v>
      </c>
      <c r="S830">
        <f t="shared" si="63"/>
        <v>23</v>
      </c>
    </row>
    <row r="831" spans="1:19" x14ac:dyDescent="0.3">
      <c r="A831">
        <f t="shared" si="64"/>
        <v>830</v>
      </c>
      <c r="B831" t="s">
        <v>3763</v>
      </c>
      <c r="C831" t="str">
        <f t="shared" si="60"/>
        <v>noncroplandD_g_7_DevelopedESA20a</v>
      </c>
      <c r="D831">
        <v>51.2</v>
      </c>
      <c r="E831">
        <v>50.1</v>
      </c>
      <c r="F831">
        <v>4.18</v>
      </c>
      <c r="G831">
        <v>1.81</v>
      </c>
      <c r="H831">
        <v>48.1</v>
      </c>
      <c r="I831">
        <v>36.299999999999997</v>
      </c>
      <c r="J831">
        <v>22</v>
      </c>
      <c r="K831">
        <v>15.9</v>
      </c>
      <c r="L831">
        <v>12.5</v>
      </c>
      <c r="M831">
        <v>12.3</v>
      </c>
      <c r="N831">
        <f>VLOOKUP(C831,'Original PWC Results'!C:E,3,FALSE)</f>
        <v>104</v>
      </c>
      <c r="O831">
        <f t="shared" si="61"/>
        <v>0.48173076923076924</v>
      </c>
      <c r="R831">
        <f t="shared" si="62"/>
        <v>16</v>
      </c>
      <c r="S831">
        <f t="shared" si="63"/>
        <v>23</v>
      </c>
    </row>
    <row r="832" spans="1:19" x14ac:dyDescent="0.3">
      <c r="A832">
        <f t="shared" si="64"/>
        <v>831</v>
      </c>
      <c r="B832" t="s">
        <v>3764</v>
      </c>
      <c r="C832" t="str">
        <f t="shared" si="60"/>
        <v>noncroplandD_g_7_DevelopedESA20b</v>
      </c>
      <c r="D832">
        <v>47.3</v>
      </c>
      <c r="E832">
        <v>46.3</v>
      </c>
      <c r="F832">
        <v>3.88</v>
      </c>
      <c r="G832">
        <v>1.1200000000000001</v>
      </c>
      <c r="H832">
        <v>43.8</v>
      </c>
      <c r="I832">
        <v>34.299999999999997</v>
      </c>
      <c r="J832">
        <v>19.5</v>
      </c>
      <c r="K832">
        <v>14.3</v>
      </c>
      <c r="L832">
        <v>11.6</v>
      </c>
      <c r="M832">
        <v>11.4</v>
      </c>
      <c r="N832">
        <f>VLOOKUP(C832,'Original PWC Results'!C:E,3,FALSE)</f>
        <v>81.2</v>
      </c>
      <c r="O832">
        <f t="shared" si="61"/>
        <v>0.57019704433497531</v>
      </c>
      <c r="R832">
        <f t="shared" si="62"/>
        <v>16</v>
      </c>
      <c r="S832">
        <f t="shared" si="63"/>
        <v>23</v>
      </c>
    </row>
    <row r="833" spans="1:19" x14ac:dyDescent="0.3">
      <c r="A833">
        <f t="shared" si="64"/>
        <v>832</v>
      </c>
      <c r="B833" t="s">
        <v>3765</v>
      </c>
      <c r="C833" t="str">
        <f t="shared" si="60"/>
        <v>noncroplandD_g_7_DevelopedESA21</v>
      </c>
      <c r="D833">
        <v>13.6</v>
      </c>
      <c r="E833">
        <v>13.3</v>
      </c>
      <c r="F833">
        <v>1.05</v>
      </c>
      <c r="G833">
        <v>0.50700000000000001</v>
      </c>
      <c r="H833">
        <v>12.4</v>
      </c>
      <c r="I833">
        <v>8.6</v>
      </c>
      <c r="J833">
        <v>5.19</v>
      </c>
      <c r="K833">
        <v>4</v>
      </c>
      <c r="L833">
        <v>3.22</v>
      </c>
      <c r="M833">
        <v>3.16</v>
      </c>
      <c r="N833">
        <f>VLOOKUP(C833,'Original PWC Results'!C:E,3,FALSE)</f>
        <v>26.3</v>
      </c>
      <c r="O833">
        <f t="shared" si="61"/>
        <v>0.50570342205323193</v>
      </c>
      <c r="R833">
        <f t="shared" si="62"/>
        <v>16</v>
      </c>
      <c r="S833">
        <f t="shared" si="63"/>
        <v>23</v>
      </c>
    </row>
    <row r="834" spans="1:19" x14ac:dyDescent="0.3">
      <c r="A834">
        <f t="shared" si="64"/>
        <v>833</v>
      </c>
      <c r="B834" t="s">
        <v>3766</v>
      </c>
      <c r="C834" t="str">
        <f t="shared" ref="C834:C897" si="65">LEFT(B834,R834-1)&amp;RIGHT(B834,LEN(B834)-S834)</f>
        <v>noncroplandD_g_4_DevelopedESA2</v>
      </c>
      <c r="D834">
        <v>43.7</v>
      </c>
      <c r="E834">
        <v>34.799999999999997</v>
      </c>
      <c r="F834">
        <v>2.2000000000000002</v>
      </c>
      <c r="G834">
        <v>1.1499999999999999</v>
      </c>
      <c r="H834">
        <v>29.9</v>
      </c>
      <c r="I834">
        <v>20.3</v>
      </c>
      <c r="J834">
        <v>10.8</v>
      </c>
      <c r="K834">
        <v>7.84</v>
      </c>
      <c r="L834">
        <v>6.8</v>
      </c>
      <c r="M834">
        <v>6.69</v>
      </c>
      <c r="N834">
        <f>VLOOKUP(C834,'Original PWC Results'!C:E,3,FALSE)</f>
        <v>80.7</v>
      </c>
      <c r="O834">
        <f t="shared" si="61"/>
        <v>0.43122676579925645</v>
      </c>
      <c r="R834">
        <f t="shared" si="62"/>
        <v>16</v>
      </c>
      <c r="S834">
        <f t="shared" si="63"/>
        <v>23</v>
      </c>
    </row>
    <row r="835" spans="1:19" x14ac:dyDescent="0.3">
      <c r="A835">
        <f t="shared" si="64"/>
        <v>834</v>
      </c>
      <c r="B835" t="s">
        <v>3767</v>
      </c>
      <c r="C835" t="str">
        <f t="shared" si="65"/>
        <v>noncroplandD_g_4_DevelopedESA3</v>
      </c>
      <c r="D835">
        <v>97.5</v>
      </c>
      <c r="E835">
        <v>73.3</v>
      </c>
      <c r="F835">
        <v>5.2</v>
      </c>
      <c r="G835">
        <v>2.48</v>
      </c>
      <c r="H835">
        <v>55.6</v>
      </c>
      <c r="I835">
        <v>40.9</v>
      </c>
      <c r="J835">
        <v>26.3</v>
      </c>
      <c r="K835">
        <v>19.399999999999999</v>
      </c>
      <c r="L835">
        <v>15.7</v>
      </c>
      <c r="M835">
        <v>15.5</v>
      </c>
      <c r="N835">
        <f>VLOOKUP(C835,'Original PWC Results'!C:E,3,FALSE)</f>
        <v>140</v>
      </c>
      <c r="O835">
        <f t="shared" ref="O835:O898" si="66">E835/N835</f>
        <v>0.52357142857142858</v>
      </c>
      <c r="R835">
        <f t="shared" ref="R835:R898" si="67">SEARCH("run",B835)</f>
        <v>16</v>
      </c>
      <c r="S835">
        <f t="shared" ref="S835:S898" si="68">SEARCH("_",B835,SEARCH("_",B835,R835+1)+1)</f>
        <v>23</v>
      </c>
    </row>
    <row r="836" spans="1:19" x14ac:dyDescent="0.3">
      <c r="A836">
        <f t="shared" ref="A836:A899" si="69">A835+1</f>
        <v>835</v>
      </c>
      <c r="B836" t="s">
        <v>3768</v>
      </c>
      <c r="C836" t="str">
        <f t="shared" si="65"/>
        <v>noncroplandD_g_4_DevelopedESA4</v>
      </c>
      <c r="D836">
        <v>82</v>
      </c>
      <c r="E836">
        <v>47.8</v>
      </c>
      <c r="F836">
        <v>3.2</v>
      </c>
      <c r="G836">
        <v>1.5</v>
      </c>
      <c r="H836">
        <v>32</v>
      </c>
      <c r="I836">
        <v>22.9</v>
      </c>
      <c r="J836">
        <v>13.2</v>
      </c>
      <c r="K836">
        <v>9.9600000000000009</v>
      </c>
      <c r="L836">
        <v>7.81</v>
      </c>
      <c r="M836">
        <v>7.71</v>
      </c>
      <c r="N836">
        <f>VLOOKUP(C836,'Original PWC Results'!C:E,3,FALSE)</f>
        <v>98.8</v>
      </c>
      <c r="O836">
        <f t="shared" si="66"/>
        <v>0.48380566801619429</v>
      </c>
      <c r="R836">
        <f t="shared" si="67"/>
        <v>16</v>
      </c>
      <c r="S836">
        <f t="shared" si="68"/>
        <v>23</v>
      </c>
    </row>
    <row r="837" spans="1:19" x14ac:dyDescent="0.3">
      <c r="A837">
        <f t="shared" si="69"/>
        <v>836</v>
      </c>
      <c r="B837" t="s">
        <v>3769</v>
      </c>
      <c r="C837" t="str">
        <f t="shared" si="65"/>
        <v>noncroplandD_g_4_DevelopedESA5</v>
      </c>
      <c r="D837">
        <v>43.6</v>
      </c>
      <c r="E837">
        <v>35.9</v>
      </c>
      <c r="F837">
        <v>3.56</v>
      </c>
      <c r="G837">
        <v>1.4</v>
      </c>
      <c r="H837">
        <v>31.9</v>
      </c>
      <c r="I837">
        <v>26.1</v>
      </c>
      <c r="J837">
        <v>18.3</v>
      </c>
      <c r="K837">
        <v>13.5</v>
      </c>
      <c r="L837">
        <v>10.7</v>
      </c>
      <c r="M837">
        <v>10.5</v>
      </c>
      <c r="N837">
        <f>VLOOKUP(C837,'Original PWC Results'!C:E,3,FALSE)</f>
        <v>88.4</v>
      </c>
      <c r="O837">
        <f t="shared" si="66"/>
        <v>0.40610859728506782</v>
      </c>
      <c r="R837">
        <f t="shared" si="67"/>
        <v>16</v>
      </c>
      <c r="S837">
        <f t="shared" si="68"/>
        <v>23</v>
      </c>
    </row>
    <row r="838" spans="1:19" x14ac:dyDescent="0.3">
      <c r="A838">
        <f t="shared" si="69"/>
        <v>837</v>
      </c>
      <c r="B838" t="s">
        <v>3770</v>
      </c>
      <c r="C838" t="str">
        <f t="shared" si="65"/>
        <v>noncroplandD_g_4_DevelopedESA6</v>
      </c>
      <c r="D838">
        <v>34.9</v>
      </c>
      <c r="E838">
        <v>32.799999999999997</v>
      </c>
      <c r="F838">
        <v>2.4900000000000002</v>
      </c>
      <c r="G838">
        <v>1.1200000000000001</v>
      </c>
      <c r="H838">
        <v>30.5</v>
      </c>
      <c r="I838">
        <v>23.3</v>
      </c>
      <c r="J838">
        <v>13.2</v>
      </c>
      <c r="K838">
        <v>9.5500000000000007</v>
      </c>
      <c r="L838">
        <v>7.92</v>
      </c>
      <c r="M838">
        <v>7.78</v>
      </c>
      <c r="N838">
        <f>VLOOKUP(C838,'Original PWC Results'!C:E,3,FALSE)</f>
        <v>86.9</v>
      </c>
      <c r="O838">
        <f t="shared" si="66"/>
        <v>0.37744533947065589</v>
      </c>
      <c r="R838">
        <f t="shared" si="67"/>
        <v>16</v>
      </c>
      <c r="S838">
        <f t="shared" si="68"/>
        <v>23</v>
      </c>
    </row>
    <row r="839" spans="1:19" x14ac:dyDescent="0.3">
      <c r="A839">
        <f t="shared" si="69"/>
        <v>838</v>
      </c>
      <c r="B839" t="s">
        <v>3771</v>
      </c>
      <c r="C839" t="str">
        <f t="shared" si="65"/>
        <v>noncroplandD_g_4_DevelopedESA7</v>
      </c>
      <c r="D839">
        <v>45.7</v>
      </c>
      <c r="E839">
        <v>36.5</v>
      </c>
      <c r="F839">
        <v>2.64</v>
      </c>
      <c r="G839">
        <v>1.25</v>
      </c>
      <c r="H839">
        <v>29.7</v>
      </c>
      <c r="I839">
        <v>22.9</v>
      </c>
      <c r="J839">
        <v>13.7</v>
      </c>
      <c r="K839">
        <v>9.81</v>
      </c>
      <c r="L839">
        <v>8.06</v>
      </c>
      <c r="M839">
        <v>7.91</v>
      </c>
      <c r="N839">
        <f>VLOOKUP(C839,'Original PWC Results'!C:E,3,FALSE)</f>
        <v>72</v>
      </c>
      <c r="O839">
        <f t="shared" si="66"/>
        <v>0.50694444444444442</v>
      </c>
      <c r="R839">
        <f t="shared" si="67"/>
        <v>16</v>
      </c>
      <c r="S839">
        <f t="shared" si="68"/>
        <v>23</v>
      </c>
    </row>
    <row r="840" spans="1:19" x14ac:dyDescent="0.3">
      <c r="A840">
        <f t="shared" si="69"/>
        <v>839</v>
      </c>
      <c r="B840" t="s">
        <v>3772</v>
      </c>
      <c r="C840" t="str">
        <f t="shared" si="65"/>
        <v>noncroplandD_g_4_DevelopedESA8</v>
      </c>
      <c r="D840">
        <v>57.1</v>
      </c>
      <c r="E840">
        <v>46.7</v>
      </c>
      <c r="F840">
        <v>2.2799999999999998</v>
      </c>
      <c r="G840">
        <v>1.17</v>
      </c>
      <c r="H840">
        <v>37.9</v>
      </c>
      <c r="I840">
        <v>25.2</v>
      </c>
      <c r="J840">
        <v>12.9</v>
      </c>
      <c r="K840">
        <v>8.92</v>
      </c>
      <c r="L840">
        <v>7.81</v>
      </c>
      <c r="M840">
        <v>7.6</v>
      </c>
      <c r="N840">
        <f>VLOOKUP(C840,'Original PWC Results'!C:E,3,FALSE)</f>
        <v>93.9</v>
      </c>
      <c r="O840">
        <f t="shared" si="66"/>
        <v>0.49733759318423854</v>
      </c>
      <c r="R840">
        <f t="shared" si="67"/>
        <v>16</v>
      </c>
      <c r="S840">
        <f t="shared" si="68"/>
        <v>23</v>
      </c>
    </row>
    <row r="841" spans="1:19" x14ac:dyDescent="0.3">
      <c r="A841">
        <f t="shared" si="69"/>
        <v>840</v>
      </c>
      <c r="B841" t="s">
        <v>3773</v>
      </c>
      <c r="C841" t="str">
        <f t="shared" si="65"/>
        <v>noncroplandD_g_4_DevelopedESA8</v>
      </c>
      <c r="D841">
        <v>49.7</v>
      </c>
      <c r="E841">
        <v>39.9</v>
      </c>
      <c r="F841">
        <v>1.82</v>
      </c>
      <c r="G841">
        <v>1.01</v>
      </c>
      <c r="H841">
        <v>34.700000000000003</v>
      </c>
      <c r="I841">
        <v>21.3</v>
      </c>
      <c r="J841">
        <v>10.199999999999999</v>
      </c>
      <c r="K841">
        <v>7.13</v>
      </c>
      <c r="L841">
        <v>6.48</v>
      </c>
      <c r="M841">
        <v>6.31</v>
      </c>
      <c r="N841">
        <f>VLOOKUP(C841,'Original PWC Results'!C:E,3,FALSE)</f>
        <v>93.9</v>
      </c>
      <c r="O841">
        <f t="shared" si="66"/>
        <v>0.42492012779552712</v>
      </c>
      <c r="R841">
        <f t="shared" si="67"/>
        <v>16</v>
      </c>
      <c r="S841">
        <f t="shared" si="68"/>
        <v>23</v>
      </c>
    </row>
    <row r="842" spans="1:19" x14ac:dyDescent="0.3">
      <c r="A842">
        <f t="shared" si="69"/>
        <v>841</v>
      </c>
      <c r="B842" t="s">
        <v>3774</v>
      </c>
      <c r="C842" t="str">
        <f t="shared" si="65"/>
        <v>noncroplandD_g_4_DevelopedESA10a</v>
      </c>
      <c r="D842">
        <v>51.5</v>
      </c>
      <c r="E842">
        <v>42.3</v>
      </c>
      <c r="F842">
        <v>3.11</v>
      </c>
      <c r="G842">
        <v>1.35</v>
      </c>
      <c r="H842">
        <v>35.299999999999997</v>
      </c>
      <c r="I842">
        <v>26</v>
      </c>
      <c r="J842">
        <v>15.8</v>
      </c>
      <c r="K842">
        <v>11.5</v>
      </c>
      <c r="L842">
        <v>9.5399999999999991</v>
      </c>
      <c r="M842">
        <v>9.3699999999999992</v>
      </c>
      <c r="N842">
        <f>VLOOKUP(C842,'Original PWC Results'!C:E,3,FALSE)</f>
        <v>90.4</v>
      </c>
      <c r="O842">
        <f t="shared" si="66"/>
        <v>0.46792035398230081</v>
      </c>
      <c r="R842">
        <f t="shared" si="67"/>
        <v>16</v>
      </c>
      <c r="S842">
        <f t="shared" si="68"/>
        <v>23</v>
      </c>
    </row>
    <row r="843" spans="1:19" x14ac:dyDescent="0.3">
      <c r="A843">
        <f t="shared" si="69"/>
        <v>842</v>
      </c>
      <c r="B843" t="s">
        <v>3775</v>
      </c>
      <c r="C843" t="str">
        <f t="shared" si="65"/>
        <v>noncroplandD_g_4_DevelopedESA10b</v>
      </c>
      <c r="D843">
        <v>26</v>
      </c>
      <c r="E843">
        <v>24.2</v>
      </c>
      <c r="F843">
        <v>2.6</v>
      </c>
      <c r="G843">
        <v>1.21</v>
      </c>
      <c r="H843">
        <v>22.5</v>
      </c>
      <c r="I843">
        <v>19</v>
      </c>
      <c r="J843">
        <v>12.4</v>
      </c>
      <c r="K843">
        <v>9.24</v>
      </c>
      <c r="L843">
        <v>7.32</v>
      </c>
      <c r="M843">
        <v>7.23</v>
      </c>
      <c r="N843">
        <f>VLOOKUP(C843,'Original PWC Results'!C:E,3,FALSE)</f>
        <v>61.7</v>
      </c>
      <c r="O843">
        <f t="shared" si="66"/>
        <v>0.39222042139384111</v>
      </c>
      <c r="R843">
        <f t="shared" si="67"/>
        <v>16</v>
      </c>
      <c r="S843">
        <f t="shared" si="68"/>
        <v>23</v>
      </c>
    </row>
    <row r="844" spans="1:19" x14ac:dyDescent="0.3">
      <c r="A844">
        <f t="shared" si="69"/>
        <v>843</v>
      </c>
      <c r="B844" t="s">
        <v>3776</v>
      </c>
      <c r="C844" t="str">
        <f t="shared" si="65"/>
        <v>noncroplandD_g_4_DevelopedESA11a</v>
      </c>
      <c r="D844">
        <v>54.2</v>
      </c>
      <c r="E844">
        <v>42.2</v>
      </c>
      <c r="F844">
        <v>2.62</v>
      </c>
      <c r="G844">
        <v>1.33</v>
      </c>
      <c r="H844">
        <v>33.4</v>
      </c>
      <c r="I844">
        <v>22.9</v>
      </c>
      <c r="J844">
        <v>13.7</v>
      </c>
      <c r="K844">
        <v>10.1</v>
      </c>
      <c r="L844">
        <v>8.27</v>
      </c>
      <c r="M844">
        <v>8.1300000000000008</v>
      </c>
      <c r="N844">
        <f>VLOOKUP(C844,'Original PWC Results'!C:E,3,FALSE)</f>
        <v>85.6</v>
      </c>
      <c r="O844">
        <f t="shared" si="66"/>
        <v>0.49299065420560756</v>
      </c>
      <c r="R844">
        <f t="shared" si="67"/>
        <v>16</v>
      </c>
      <c r="S844">
        <f t="shared" si="68"/>
        <v>23</v>
      </c>
    </row>
    <row r="845" spans="1:19" x14ac:dyDescent="0.3">
      <c r="A845">
        <f t="shared" si="69"/>
        <v>844</v>
      </c>
      <c r="B845" t="s">
        <v>3777</v>
      </c>
      <c r="C845" t="str">
        <f t="shared" si="65"/>
        <v>noncroplandD_g_4_DevelopedESA11b</v>
      </c>
      <c r="D845">
        <v>51.6</v>
      </c>
      <c r="E845">
        <v>46.2</v>
      </c>
      <c r="F845">
        <v>2.89</v>
      </c>
      <c r="G845">
        <v>1.0900000000000001</v>
      </c>
      <c r="H845">
        <v>39.200000000000003</v>
      </c>
      <c r="I845">
        <v>27.5</v>
      </c>
      <c r="J845">
        <v>15.1</v>
      </c>
      <c r="K845">
        <v>10.8</v>
      </c>
      <c r="L845">
        <v>8.9</v>
      </c>
      <c r="M845">
        <v>8.75</v>
      </c>
      <c r="N845">
        <f>VLOOKUP(C845,'Original PWC Results'!C:E,3,FALSE)</f>
        <v>99</v>
      </c>
      <c r="O845">
        <f t="shared" si="66"/>
        <v>0.46666666666666667</v>
      </c>
      <c r="R845">
        <f t="shared" si="67"/>
        <v>16</v>
      </c>
      <c r="S845">
        <f t="shared" si="68"/>
        <v>23</v>
      </c>
    </row>
    <row r="846" spans="1:19" x14ac:dyDescent="0.3">
      <c r="A846">
        <f t="shared" si="69"/>
        <v>845</v>
      </c>
      <c r="B846" t="s">
        <v>3778</v>
      </c>
      <c r="C846" t="str">
        <f t="shared" si="65"/>
        <v>noncroplandD_g_4_DevelopedESA12a</v>
      </c>
      <c r="D846">
        <v>51.7</v>
      </c>
      <c r="E846">
        <v>41.9</v>
      </c>
      <c r="F846">
        <v>2.74</v>
      </c>
      <c r="G846">
        <v>1.28</v>
      </c>
      <c r="H846">
        <v>34.799999999999997</v>
      </c>
      <c r="I846">
        <v>25.5</v>
      </c>
      <c r="J846">
        <v>15.4</v>
      </c>
      <c r="K846">
        <v>10.8</v>
      </c>
      <c r="L846">
        <v>8.7899999999999991</v>
      </c>
      <c r="M846">
        <v>8.6300000000000008</v>
      </c>
      <c r="N846">
        <f>VLOOKUP(C846,'Original PWC Results'!C:E,3,FALSE)</f>
        <v>83.8</v>
      </c>
      <c r="O846">
        <f t="shared" si="66"/>
        <v>0.5</v>
      </c>
      <c r="R846">
        <f t="shared" si="67"/>
        <v>16</v>
      </c>
      <c r="S846">
        <f t="shared" si="68"/>
        <v>23</v>
      </c>
    </row>
    <row r="847" spans="1:19" x14ac:dyDescent="0.3">
      <c r="A847">
        <f t="shared" si="69"/>
        <v>846</v>
      </c>
      <c r="B847" t="s">
        <v>3779</v>
      </c>
      <c r="C847" t="str">
        <f t="shared" si="65"/>
        <v>noncroplandD_g_4_DevelopedESA12b</v>
      </c>
      <c r="D847">
        <v>41.6</v>
      </c>
      <c r="E847">
        <v>37.299999999999997</v>
      </c>
      <c r="F847">
        <v>2.62</v>
      </c>
      <c r="G847">
        <v>1.05</v>
      </c>
      <c r="H847">
        <v>32.700000000000003</v>
      </c>
      <c r="I847">
        <v>23.1</v>
      </c>
      <c r="J847">
        <v>14.4</v>
      </c>
      <c r="K847">
        <v>10.3</v>
      </c>
      <c r="L847">
        <v>8.3800000000000008</v>
      </c>
      <c r="M847">
        <v>8.24</v>
      </c>
      <c r="N847">
        <f>VLOOKUP(C847,'Original PWC Results'!C:E,3,FALSE)</f>
        <v>87.7</v>
      </c>
      <c r="O847">
        <f t="shared" si="66"/>
        <v>0.42531356898517669</v>
      </c>
      <c r="R847">
        <f t="shared" si="67"/>
        <v>16</v>
      </c>
      <c r="S847">
        <f t="shared" si="68"/>
        <v>23</v>
      </c>
    </row>
    <row r="848" spans="1:19" x14ac:dyDescent="0.3">
      <c r="A848">
        <f t="shared" si="69"/>
        <v>847</v>
      </c>
      <c r="B848" t="s">
        <v>3780</v>
      </c>
      <c r="C848" t="str">
        <f t="shared" si="65"/>
        <v>noncroplandD_g_4_DevelopedESA13</v>
      </c>
      <c r="D848">
        <v>19.600000000000001</v>
      </c>
      <c r="E848">
        <v>17.399999999999999</v>
      </c>
      <c r="F848">
        <v>1.78</v>
      </c>
      <c r="G848">
        <v>0.74399999999999999</v>
      </c>
      <c r="H848">
        <v>15.7</v>
      </c>
      <c r="I848">
        <v>11.6</v>
      </c>
      <c r="J848">
        <v>8.18</v>
      </c>
      <c r="K848">
        <v>6.39</v>
      </c>
      <c r="L848">
        <v>4.7699999999999996</v>
      </c>
      <c r="M848">
        <v>4.71</v>
      </c>
      <c r="N848">
        <f>VLOOKUP(C848,'Original PWC Results'!C:E,3,FALSE)</f>
        <v>42.6</v>
      </c>
      <c r="O848">
        <f t="shared" si="66"/>
        <v>0.40845070422535207</v>
      </c>
      <c r="R848">
        <f t="shared" si="67"/>
        <v>16</v>
      </c>
      <c r="S848">
        <f t="shared" si="68"/>
        <v>23</v>
      </c>
    </row>
    <row r="849" spans="1:19" x14ac:dyDescent="0.3">
      <c r="A849">
        <f t="shared" si="69"/>
        <v>848</v>
      </c>
      <c r="B849" t="s">
        <v>3781</v>
      </c>
      <c r="C849" t="str">
        <f t="shared" si="65"/>
        <v>noncroplandD_g_4_DevelopedESA14</v>
      </c>
      <c r="D849">
        <v>15.2</v>
      </c>
      <c r="E849">
        <v>14.8</v>
      </c>
      <c r="F849">
        <v>2.21</v>
      </c>
      <c r="G849">
        <v>1.1499999999999999</v>
      </c>
      <c r="H849">
        <v>14.3</v>
      </c>
      <c r="I849">
        <v>12.4</v>
      </c>
      <c r="J849">
        <v>8.93</v>
      </c>
      <c r="K849">
        <v>7.07</v>
      </c>
      <c r="L849">
        <v>5.52</v>
      </c>
      <c r="M849">
        <v>5.47</v>
      </c>
      <c r="N849">
        <f>VLOOKUP(C849,'Original PWC Results'!C:E,3,FALSE)</f>
        <v>50.4</v>
      </c>
      <c r="O849">
        <f t="shared" si="66"/>
        <v>0.29365079365079366</v>
      </c>
      <c r="R849">
        <f t="shared" si="67"/>
        <v>16</v>
      </c>
      <c r="S849">
        <f t="shared" si="68"/>
        <v>23</v>
      </c>
    </row>
    <row r="850" spans="1:19" x14ac:dyDescent="0.3">
      <c r="A850">
        <f t="shared" si="69"/>
        <v>849</v>
      </c>
      <c r="B850" t="s">
        <v>3782</v>
      </c>
      <c r="C850" t="str">
        <f t="shared" si="65"/>
        <v>noncroplandD_g_4_DevelopedESA15a</v>
      </c>
      <c r="D850">
        <v>49.9</v>
      </c>
      <c r="E850">
        <v>43.4</v>
      </c>
      <c r="F850">
        <v>3.6</v>
      </c>
      <c r="G850">
        <v>1.39</v>
      </c>
      <c r="H850">
        <v>37.799999999999997</v>
      </c>
      <c r="I850">
        <v>27.5</v>
      </c>
      <c r="J850">
        <v>17.100000000000001</v>
      </c>
      <c r="K850">
        <v>12.6</v>
      </c>
      <c r="L850">
        <v>10.8</v>
      </c>
      <c r="M850">
        <v>10.5</v>
      </c>
      <c r="N850">
        <f>VLOOKUP(C850,'Original PWC Results'!C:E,3,FALSE)</f>
        <v>95.3</v>
      </c>
      <c r="O850">
        <f t="shared" si="66"/>
        <v>0.45540398740818466</v>
      </c>
      <c r="R850">
        <f t="shared" si="67"/>
        <v>16</v>
      </c>
      <c r="S850">
        <f t="shared" si="68"/>
        <v>23</v>
      </c>
    </row>
    <row r="851" spans="1:19" x14ac:dyDescent="0.3">
      <c r="A851">
        <f t="shared" si="69"/>
        <v>850</v>
      </c>
      <c r="B851" t="s">
        <v>3783</v>
      </c>
      <c r="C851" t="str">
        <f t="shared" si="65"/>
        <v>noncroplandD_g_4_DevelopedESA15b</v>
      </c>
      <c r="D851">
        <v>22.1</v>
      </c>
      <c r="E851">
        <v>18.2</v>
      </c>
      <c r="F851">
        <v>0.84</v>
      </c>
      <c r="G851">
        <v>0.39800000000000002</v>
      </c>
      <c r="H851">
        <v>14.4</v>
      </c>
      <c r="I851">
        <v>7.89</v>
      </c>
      <c r="J851">
        <v>3.89</v>
      </c>
      <c r="K851">
        <v>2.97</v>
      </c>
      <c r="L851">
        <v>2.5</v>
      </c>
      <c r="M851">
        <v>2.44</v>
      </c>
      <c r="N851">
        <f>VLOOKUP(C851,'Original PWC Results'!C:E,3,FALSE)</f>
        <v>46.2</v>
      </c>
      <c r="O851">
        <f t="shared" si="66"/>
        <v>0.39393939393939392</v>
      </c>
      <c r="R851">
        <f t="shared" si="67"/>
        <v>16</v>
      </c>
      <c r="S851">
        <f t="shared" si="68"/>
        <v>23</v>
      </c>
    </row>
    <row r="852" spans="1:19" x14ac:dyDescent="0.3">
      <c r="A852">
        <f t="shared" si="69"/>
        <v>851</v>
      </c>
      <c r="B852" t="s">
        <v>3784</v>
      </c>
      <c r="C852" t="str">
        <f t="shared" si="65"/>
        <v>noncroplandD_g_4_DevelopedESA16a</v>
      </c>
      <c r="D852">
        <v>17.3</v>
      </c>
      <c r="E852">
        <v>16.7</v>
      </c>
      <c r="F852">
        <v>2.2799999999999998</v>
      </c>
      <c r="G852">
        <v>1.04</v>
      </c>
      <c r="H852">
        <v>15.9</v>
      </c>
      <c r="I852">
        <v>13.8</v>
      </c>
      <c r="J852">
        <v>10</v>
      </c>
      <c r="K852">
        <v>8.0299999999999994</v>
      </c>
      <c r="L852">
        <v>6.06</v>
      </c>
      <c r="M852">
        <v>6.01</v>
      </c>
      <c r="N852">
        <f>VLOOKUP(C852,'Original PWC Results'!C:E,3,FALSE)</f>
        <v>47.6</v>
      </c>
      <c r="O852">
        <f t="shared" si="66"/>
        <v>0.35084033613445376</v>
      </c>
      <c r="R852">
        <f t="shared" si="67"/>
        <v>16</v>
      </c>
      <c r="S852">
        <f t="shared" si="68"/>
        <v>23</v>
      </c>
    </row>
    <row r="853" spans="1:19" x14ac:dyDescent="0.3">
      <c r="A853">
        <f t="shared" si="69"/>
        <v>852</v>
      </c>
      <c r="B853" t="s">
        <v>3785</v>
      </c>
      <c r="C853" t="str">
        <f t="shared" si="65"/>
        <v>noncroplandD_g_4_DevelopedESA16b</v>
      </c>
      <c r="D853">
        <v>5.97</v>
      </c>
      <c r="E853">
        <v>5.8</v>
      </c>
      <c r="F853">
        <v>1.01</v>
      </c>
      <c r="G853">
        <v>0.80200000000000005</v>
      </c>
      <c r="H853">
        <v>5.51</v>
      </c>
      <c r="I853">
        <v>4.6100000000000003</v>
      </c>
      <c r="J853">
        <v>3.92</v>
      </c>
      <c r="K853">
        <v>3.39</v>
      </c>
      <c r="L853">
        <v>2.56</v>
      </c>
      <c r="M853">
        <v>2.5299999999999998</v>
      </c>
      <c r="N853">
        <f>VLOOKUP(C853,'Original PWC Results'!C:E,3,FALSE)</f>
        <v>20.7</v>
      </c>
      <c r="O853">
        <f t="shared" si="66"/>
        <v>0.28019323671497587</v>
      </c>
      <c r="R853">
        <f t="shared" si="67"/>
        <v>16</v>
      </c>
      <c r="S853">
        <f t="shared" si="68"/>
        <v>23</v>
      </c>
    </row>
    <row r="854" spans="1:19" x14ac:dyDescent="0.3">
      <c r="A854">
        <f t="shared" si="69"/>
        <v>853</v>
      </c>
      <c r="B854" t="s">
        <v>3786</v>
      </c>
      <c r="C854" t="str">
        <f t="shared" si="65"/>
        <v>noncroplandD_g_4_DevelopedESA17a</v>
      </c>
      <c r="D854">
        <v>27.2</v>
      </c>
      <c r="E854">
        <v>25.7</v>
      </c>
      <c r="F854">
        <v>4.59</v>
      </c>
      <c r="G854">
        <v>1.9</v>
      </c>
      <c r="H854">
        <v>24.2</v>
      </c>
      <c r="I854">
        <v>21.8</v>
      </c>
      <c r="J854">
        <v>16.8</v>
      </c>
      <c r="K854">
        <v>14.3</v>
      </c>
      <c r="L854">
        <v>10.199999999999999</v>
      </c>
      <c r="M854">
        <v>10.1</v>
      </c>
      <c r="N854">
        <f>VLOOKUP(C854,'Original PWC Results'!C:E,3,FALSE)</f>
        <v>60.9</v>
      </c>
      <c r="O854">
        <f t="shared" si="66"/>
        <v>0.42200328407224957</v>
      </c>
      <c r="R854">
        <f t="shared" si="67"/>
        <v>16</v>
      </c>
      <c r="S854">
        <f t="shared" si="68"/>
        <v>23</v>
      </c>
    </row>
    <row r="855" spans="1:19" x14ac:dyDescent="0.3">
      <c r="A855">
        <f t="shared" si="69"/>
        <v>854</v>
      </c>
      <c r="B855" t="s">
        <v>3787</v>
      </c>
      <c r="C855" t="str">
        <f t="shared" si="65"/>
        <v>noncroplandD_g_4_DevelopedESA17b</v>
      </c>
      <c r="D855">
        <v>18.8</v>
      </c>
      <c r="E855">
        <v>18.2</v>
      </c>
      <c r="F855">
        <v>2.09</v>
      </c>
      <c r="G855">
        <v>0.93100000000000005</v>
      </c>
      <c r="H855">
        <v>17.399999999999999</v>
      </c>
      <c r="I855">
        <v>14.5</v>
      </c>
      <c r="J855">
        <v>9.61</v>
      </c>
      <c r="K855">
        <v>7.32</v>
      </c>
      <c r="L855">
        <v>5.84</v>
      </c>
      <c r="M855">
        <v>5.77</v>
      </c>
      <c r="N855">
        <f>VLOOKUP(C855,'Original PWC Results'!C:E,3,FALSE)</f>
        <v>55.4</v>
      </c>
      <c r="O855">
        <f t="shared" si="66"/>
        <v>0.32851985559566788</v>
      </c>
      <c r="R855">
        <f t="shared" si="67"/>
        <v>16</v>
      </c>
      <c r="S855">
        <f t="shared" si="68"/>
        <v>23</v>
      </c>
    </row>
    <row r="856" spans="1:19" x14ac:dyDescent="0.3">
      <c r="A856">
        <f t="shared" si="69"/>
        <v>855</v>
      </c>
      <c r="B856" t="s">
        <v>3788</v>
      </c>
      <c r="C856" t="str">
        <f t="shared" si="65"/>
        <v>noncroplandD_g_4_DevelopedESA18a</v>
      </c>
      <c r="D856">
        <v>14.3</v>
      </c>
      <c r="E856">
        <v>13.8</v>
      </c>
      <c r="F856">
        <v>1.95</v>
      </c>
      <c r="G856">
        <v>1.1200000000000001</v>
      </c>
      <c r="H856">
        <v>13.1</v>
      </c>
      <c r="I856">
        <v>11.1</v>
      </c>
      <c r="J856">
        <v>8.06</v>
      </c>
      <c r="K856">
        <v>6.56</v>
      </c>
      <c r="L856">
        <v>4.93</v>
      </c>
      <c r="M856">
        <v>4.9000000000000004</v>
      </c>
      <c r="N856">
        <f>VLOOKUP(C856,'Original PWC Results'!C:E,3,FALSE)</f>
        <v>50.4</v>
      </c>
      <c r="O856">
        <f t="shared" si="66"/>
        <v>0.27380952380952384</v>
      </c>
      <c r="R856">
        <f t="shared" si="67"/>
        <v>16</v>
      </c>
      <c r="S856">
        <f t="shared" si="68"/>
        <v>23</v>
      </c>
    </row>
    <row r="857" spans="1:19" x14ac:dyDescent="0.3">
      <c r="A857">
        <f t="shared" si="69"/>
        <v>856</v>
      </c>
      <c r="B857" t="s">
        <v>3789</v>
      </c>
      <c r="C857" t="str">
        <f t="shared" si="65"/>
        <v>noncroplandD_g_4_DevelopedESA18b</v>
      </c>
      <c r="D857">
        <v>41.5</v>
      </c>
      <c r="E857">
        <v>37.4</v>
      </c>
      <c r="F857">
        <v>3.74</v>
      </c>
      <c r="G857">
        <v>1.22</v>
      </c>
      <c r="H857">
        <v>33.4</v>
      </c>
      <c r="I857">
        <v>27.1</v>
      </c>
      <c r="J857">
        <v>18</v>
      </c>
      <c r="K857">
        <v>13.7</v>
      </c>
      <c r="L857">
        <v>10.1</v>
      </c>
      <c r="M857">
        <v>10</v>
      </c>
      <c r="N857">
        <f>VLOOKUP(C857,'Original PWC Results'!C:E,3,FALSE)</f>
        <v>79.900000000000006</v>
      </c>
      <c r="O857">
        <f t="shared" si="66"/>
        <v>0.46808510638297868</v>
      </c>
      <c r="R857">
        <f t="shared" si="67"/>
        <v>16</v>
      </c>
      <c r="S857">
        <f t="shared" si="68"/>
        <v>23</v>
      </c>
    </row>
    <row r="858" spans="1:19" x14ac:dyDescent="0.3">
      <c r="A858">
        <f t="shared" si="69"/>
        <v>857</v>
      </c>
      <c r="B858" t="s">
        <v>3790</v>
      </c>
      <c r="C858" t="str">
        <f t="shared" si="65"/>
        <v>noncroplandD_g_4_DevelopedESA19a</v>
      </c>
      <c r="D858">
        <v>21</v>
      </c>
      <c r="E858">
        <v>19.600000000000001</v>
      </c>
      <c r="F858">
        <v>3.64</v>
      </c>
      <c r="G858">
        <v>1.61</v>
      </c>
      <c r="H858">
        <v>18.100000000000001</v>
      </c>
      <c r="I858">
        <v>16.5</v>
      </c>
      <c r="J858">
        <v>11.8</v>
      </c>
      <c r="K858">
        <v>9.51</v>
      </c>
      <c r="L858">
        <v>7.07</v>
      </c>
      <c r="M858">
        <v>7.02</v>
      </c>
      <c r="N858">
        <f>VLOOKUP(C858,'Original PWC Results'!C:E,3,FALSE)</f>
        <v>54.8</v>
      </c>
      <c r="O858">
        <f t="shared" si="66"/>
        <v>0.3576642335766424</v>
      </c>
      <c r="R858">
        <f t="shared" si="67"/>
        <v>16</v>
      </c>
      <c r="S858">
        <f t="shared" si="68"/>
        <v>23</v>
      </c>
    </row>
    <row r="859" spans="1:19" x14ac:dyDescent="0.3">
      <c r="A859">
        <f t="shared" si="69"/>
        <v>858</v>
      </c>
      <c r="B859" t="s">
        <v>3791</v>
      </c>
      <c r="C859" t="str">
        <f t="shared" si="65"/>
        <v>noncroplandD_g_4_DevelopedESA19b</v>
      </c>
      <c r="D859">
        <v>32.200000000000003</v>
      </c>
      <c r="E859">
        <v>28.6</v>
      </c>
      <c r="F859">
        <v>4.7</v>
      </c>
      <c r="G859">
        <v>2.46</v>
      </c>
      <c r="H859">
        <v>25.5</v>
      </c>
      <c r="I859">
        <v>20.2</v>
      </c>
      <c r="J859">
        <v>13.5</v>
      </c>
      <c r="K859">
        <v>10.9</v>
      </c>
      <c r="L859">
        <v>8.35</v>
      </c>
      <c r="M859">
        <v>8.2899999999999991</v>
      </c>
      <c r="N859">
        <f>VLOOKUP(C859,'Original PWC Results'!C:E,3,FALSE)</f>
        <v>61.5</v>
      </c>
      <c r="O859">
        <f t="shared" si="66"/>
        <v>0.46504065040650411</v>
      </c>
      <c r="R859">
        <f t="shared" si="67"/>
        <v>16</v>
      </c>
      <c r="S859">
        <f t="shared" si="68"/>
        <v>23</v>
      </c>
    </row>
    <row r="860" spans="1:19" x14ac:dyDescent="0.3">
      <c r="A860">
        <f t="shared" si="69"/>
        <v>859</v>
      </c>
      <c r="B860" t="s">
        <v>3792</v>
      </c>
      <c r="C860" t="str">
        <f t="shared" si="65"/>
        <v>noncroplandD_g_4_DevelopedESA20a</v>
      </c>
      <c r="D860">
        <v>111</v>
      </c>
      <c r="E860">
        <v>74.400000000000006</v>
      </c>
      <c r="F860">
        <v>3.27</v>
      </c>
      <c r="G860">
        <v>1.24</v>
      </c>
      <c r="H860">
        <v>50.8</v>
      </c>
      <c r="I860">
        <v>33.6</v>
      </c>
      <c r="J860">
        <v>17.3</v>
      </c>
      <c r="K860">
        <v>12.6</v>
      </c>
      <c r="L860">
        <v>10.7</v>
      </c>
      <c r="M860">
        <v>10.5</v>
      </c>
      <c r="N860">
        <f>VLOOKUP(C860,'Original PWC Results'!C:E,3,FALSE)</f>
        <v>130</v>
      </c>
      <c r="O860">
        <f t="shared" si="66"/>
        <v>0.57230769230769241</v>
      </c>
      <c r="R860">
        <f t="shared" si="67"/>
        <v>16</v>
      </c>
      <c r="S860">
        <f t="shared" si="68"/>
        <v>23</v>
      </c>
    </row>
    <row r="861" spans="1:19" x14ac:dyDescent="0.3">
      <c r="A861">
        <f t="shared" si="69"/>
        <v>860</v>
      </c>
      <c r="B861" t="s">
        <v>3793</v>
      </c>
      <c r="C861" t="str">
        <f t="shared" si="65"/>
        <v>noncroplandD_g_4_DevelopedESA20b</v>
      </c>
      <c r="D861">
        <v>109</v>
      </c>
      <c r="E861">
        <v>57.5</v>
      </c>
      <c r="F861">
        <v>2.7</v>
      </c>
      <c r="G861">
        <v>1.1200000000000001</v>
      </c>
      <c r="H861">
        <v>42</v>
      </c>
      <c r="I861">
        <v>26.3</v>
      </c>
      <c r="J861">
        <v>14.9</v>
      </c>
      <c r="K861">
        <v>11.6</v>
      </c>
      <c r="L861">
        <v>8.7100000000000009</v>
      </c>
      <c r="M861">
        <v>8.59</v>
      </c>
      <c r="N861">
        <f>VLOOKUP(C861,'Original PWC Results'!C:E,3,FALSE)</f>
        <v>112</v>
      </c>
      <c r="O861">
        <f t="shared" si="66"/>
        <v>0.5133928571428571</v>
      </c>
      <c r="R861">
        <f t="shared" si="67"/>
        <v>16</v>
      </c>
      <c r="S861">
        <f t="shared" si="68"/>
        <v>23</v>
      </c>
    </row>
    <row r="862" spans="1:19" x14ac:dyDescent="0.3">
      <c r="A862">
        <f t="shared" si="69"/>
        <v>861</v>
      </c>
      <c r="B862" t="s">
        <v>3794</v>
      </c>
      <c r="C862" t="str">
        <f t="shared" si="65"/>
        <v>noncroplandD_g_4_DevelopedESA21</v>
      </c>
      <c r="D862">
        <v>27.5</v>
      </c>
      <c r="E862">
        <v>17</v>
      </c>
      <c r="F862">
        <v>1.04</v>
      </c>
      <c r="G862">
        <v>0.47799999999999998</v>
      </c>
      <c r="H862">
        <v>14</v>
      </c>
      <c r="I862">
        <v>10.1</v>
      </c>
      <c r="J862">
        <v>5.53</v>
      </c>
      <c r="K862">
        <v>4.03</v>
      </c>
      <c r="L862">
        <v>3.32</v>
      </c>
      <c r="M862">
        <v>3.27</v>
      </c>
      <c r="N862">
        <f>VLOOKUP(C862,'Original PWC Results'!C:E,3,FALSE)</f>
        <v>45.2</v>
      </c>
      <c r="O862">
        <f t="shared" si="66"/>
        <v>0.37610619469026546</v>
      </c>
      <c r="R862">
        <f t="shared" si="67"/>
        <v>16</v>
      </c>
      <c r="S862">
        <f t="shared" si="68"/>
        <v>23</v>
      </c>
    </row>
    <row r="863" spans="1:19" x14ac:dyDescent="0.3">
      <c r="A863">
        <f t="shared" si="69"/>
        <v>862</v>
      </c>
      <c r="B863" t="s">
        <v>3795</v>
      </c>
      <c r="C863" t="str">
        <f t="shared" si="65"/>
        <v>noncroplandD_g_4_DevelopedESA1</v>
      </c>
      <c r="D863">
        <v>33.4</v>
      </c>
      <c r="E863">
        <v>25.8</v>
      </c>
      <c r="F863">
        <v>2.38</v>
      </c>
      <c r="G863">
        <v>1.23</v>
      </c>
      <c r="H863">
        <v>23.6</v>
      </c>
      <c r="I863">
        <v>18.7</v>
      </c>
      <c r="J863">
        <v>11.6</v>
      </c>
      <c r="K863">
        <v>8.6300000000000008</v>
      </c>
      <c r="L863">
        <v>7.08</v>
      </c>
      <c r="M863">
        <v>6.87</v>
      </c>
      <c r="N863">
        <f>VLOOKUP(C863,'Original PWC Results'!C:E,3,FALSE)</f>
        <v>75.3</v>
      </c>
      <c r="O863">
        <f t="shared" si="66"/>
        <v>0.34262948207171318</v>
      </c>
      <c r="R863">
        <f t="shared" si="67"/>
        <v>16</v>
      </c>
      <c r="S863">
        <f t="shared" si="68"/>
        <v>23</v>
      </c>
    </row>
    <row r="864" spans="1:19" x14ac:dyDescent="0.3">
      <c r="A864">
        <f t="shared" si="69"/>
        <v>863</v>
      </c>
      <c r="B864" t="s">
        <v>3796</v>
      </c>
      <c r="C864" t="str">
        <f t="shared" si="65"/>
        <v>noncroplandg_g_7_GrasslandESA1</v>
      </c>
      <c r="D864">
        <v>11.9</v>
      </c>
      <c r="E864">
        <v>11.7</v>
      </c>
      <c r="F864">
        <v>1.6</v>
      </c>
      <c r="G864">
        <v>0.89800000000000002</v>
      </c>
      <c r="H864">
        <v>11.2</v>
      </c>
      <c r="I864">
        <v>9.5</v>
      </c>
      <c r="J864">
        <v>6.82</v>
      </c>
      <c r="K864">
        <v>5.5</v>
      </c>
      <c r="L864">
        <v>4.34</v>
      </c>
      <c r="M864">
        <v>4.29</v>
      </c>
      <c r="N864">
        <f>VLOOKUP(C864,'Original PWC Results'!C:E,3,FALSE)</f>
        <v>39</v>
      </c>
      <c r="O864">
        <f t="shared" si="66"/>
        <v>0.3</v>
      </c>
      <c r="R864">
        <f t="shared" si="67"/>
        <v>16</v>
      </c>
      <c r="S864">
        <f t="shared" si="68"/>
        <v>23</v>
      </c>
    </row>
    <row r="865" spans="1:19" x14ac:dyDescent="0.3">
      <c r="A865">
        <f t="shared" si="69"/>
        <v>864</v>
      </c>
      <c r="B865" t="s">
        <v>3797</v>
      </c>
      <c r="C865" t="str">
        <f t="shared" si="65"/>
        <v>noncroplandg_g_7_GrasslandESA2</v>
      </c>
      <c r="D865">
        <v>6.01</v>
      </c>
      <c r="E865">
        <v>5.93</v>
      </c>
      <c r="F865">
        <v>0.84499999999999997</v>
      </c>
      <c r="G865">
        <v>0.55700000000000005</v>
      </c>
      <c r="H865">
        <v>5.71</v>
      </c>
      <c r="I865">
        <v>4.68</v>
      </c>
      <c r="J865">
        <v>3.49</v>
      </c>
      <c r="K865">
        <v>2.84</v>
      </c>
      <c r="L865">
        <v>2.1</v>
      </c>
      <c r="M865">
        <v>2.08</v>
      </c>
      <c r="N865">
        <f>VLOOKUP(C865,'Original PWC Results'!C:E,3,FALSE)</f>
        <v>12.3</v>
      </c>
      <c r="O865">
        <f t="shared" si="66"/>
        <v>0.48211382113821133</v>
      </c>
      <c r="R865">
        <f t="shared" si="67"/>
        <v>16</v>
      </c>
      <c r="S865">
        <f t="shared" si="68"/>
        <v>23</v>
      </c>
    </row>
    <row r="866" spans="1:19" x14ac:dyDescent="0.3">
      <c r="A866">
        <f t="shared" si="69"/>
        <v>865</v>
      </c>
      <c r="B866" t="s">
        <v>3798</v>
      </c>
      <c r="C866" t="str">
        <f t="shared" si="65"/>
        <v>noncroplandg_g_7_GrasslandESA3</v>
      </c>
      <c r="D866">
        <v>27.3</v>
      </c>
      <c r="E866">
        <v>26.9</v>
      </c>
      <c r="F866">
        <v>3.14</v>
      </c>
      <c r="G866">
        <v>1.35</v>
      </c>
      <c r="H866">
        <v>25.9</v>
      </c>
      <c r="I866">
        <v>21.7</v>
      </c>
      <c r="J866">
        <v>14.5</v>
      </c>
      <c r="K866">
        <v>11.1</v>
      </c>
      <c r="L866">
        <v>8.4600000000000009</v>
      </c>
      <c r="M866">
        <v>8.3800000000000008</v>
      </c>
      <c r="N866">
        <f>VLOOKUP(C866,'Original PWC Results'!C:E,3,FALSE)</f>
        <v>65.400000000000006</v>
      </c>
      <c r="O866">
        <f t="shared" si="66"/>
        <v>0.41131498470948008</v>
      </c>
      <c r="R866">
        <f t="shared" si="67"/>
        <v>16</v>
      </c>
      <c r="S866">
        <f t="shared" si="68"/>
        <v>23</v>
      </c>
    </row>
    <row r="867" spans="1:19" x14ac:dyDescent="0.3">
      <c r="A867">
        <f t="shared" si="69"/>
        <v>866</v>
      </c>
      <c r="B867" t="s">
        <v>3799</v>
      </c>
      <c r="C867" t="str">
        <f t="shared" si="65"/>
        <v>noncroplandg_g_7_GrasslandESA4</v>
      </c>
      <c r="D867">
        <v>5.67</v>
      </c>
      <c r="E867">
        <v>5.56</v>
      </c>
      <c r="F867">
        <v>0.77700000000000002</v>
      </c>
      <c r="G867">
        <v>0.70699999999999996</v>
      </c>
      <c r="H867">
        <v>5.28</v>
      </c>
      <c r="I867">
        <v>3.98</v>
      </c>
      <c r="J867">
        <v>2.8</v>
      </c>
      <c r="K867">
        <v>2.17</v>
      </c>
      <c r="L867">
        <v>1.67</v>
      </c>
      <c r="M867">
        <v>1.65</v>
      </c>
      <c r="N867">
        <f>VLOOKUP(C867,'Original PWC Results'!C:E,3,FALSE)</f>
        <v>13.9</v>
      </c>
      <c r="O867">
        <f t="shared" si="66"/>
        <v>0.39999999999999997</v>
      </c>
      <c r="R867">
        <f t="shared" si="67"/>
        <v>16</v>
      </c>
      <c r="S867">
        <f t="shared" si="68"/>
        <v>23</v>
      </c>
    </row>
    <row r="868" spans="1:19" x14ac:dyDescent="0.3">
      <c r="A868">
        <f t="shared" si="69"/>
        <v>867</v>
      </c>
      <c r="B868" t="s">
        <v>3800</v>
      </c>
      <c r="C868" t="str">
        <f t="shared" si="65"/>
        <v>noncroplandg_g_7_GrasslandESA5</v>
      </c>
      <c r="D868">
        <v>11.7</v>
      </c>
      <c r="E868">
        <v>11.6</v>
      </c>
      <c r="F868">
        <v>1.36</v>
      </c>
      <c r="G868">
        <v>0.79100000000000004</v>
      </c>
      <c r="H868">
        <v>11.1</v>
      </c>
      <c r="I868">
        <v>9.51</v>
      </c>
      <c r="J868">
        <v>6.68</v>
      </c>
      <c r="K868">
        <v>5.04</v>
      </c>
      <c r="L868">
        <v>3.92</v>
      </c>
      <c r="M868">
        <v>3.88</v>
      </c>
      <c r="N868">
        <f>VLOOKUP(C868,'Original PWC Results'!C:E,3,FALSE)</f>
        <v>33.1</v>
      </c>
      <c r="O868">
        <f t="shared" si="66"/>
        <v>0.35045317220543803</v>
      </c>
      <c r="R868">
        <f t="shared" si="67"/>
        <v>16</v>
      </c>
      <c r="S868">
        <f t="shared" si="68"/>
        <v>23</v>
      </c>
    </row>
    <row r="869" spans="1:19" x14ac:dyDescent="0.3">
      <c r="A869">
        <f t="shared" si="69"/>
        <v>868</v>
      </c>
      <c r="B869" t="s">
        <v>3801</v>
      </c>
      <c r="C869" t="str">
        <f t="shared" si="65"/>
        <v>noncroplandg_g_7_GrasslandESA6</v>
      </c>
      <c r="D869">
        <v>7.1</v>
      </c>
      <c r="E869">
        <v>7</v>
      </c>
      <c r="F869">
        <v>0.77700000000000002</v>
      </c>
      <c r="G869">
        <v>0.61699999999999999</v>
      </c>
      <c r="H869">
        <v>6.71</v>
      </c>
      <c r="I869">
        <v>5.27</v>
      </c>
      <c r="J869">
        <v>3.81</v>
      </c>
      <c r="K869">
        <v>2.85</v>
      </c>
      <c r="L869">
        <v>2.2400000000000002</v>
      </c>
      <c r="M869">
        <v>2.21</v>
      </c>
      <c r="N869">
        <f>VLOOKUP(C869,'Original PWC Results'!C:E,3,FALSE)</f>
        <v>22.3</v>
      </c>
      <c r="O869">
        <f t="shared" si="66"/>
        <v>0.31390134529147978</v>
      </c>
      <c r="R869">
        <f t="shared" si="67"/>
        <v>16</v>
      </c>
      <c r="S869">
        <f t="shared" si="68"/>
        <v>23</v>
      </c>
    </row>
    <row r="870" spans="1:19" x14ac:dyDescent="0.3">
      <c r="A870">
        <f t="shared" si="69"/>
        <v>869</v>
      </c>
      <c r="B870" t="s">
        <v>3802</v>
      </c>
      <c r="C870" t="str">
        <f t="shared" si="65"/>
        <v>noncroplandg_g_7_GrasslandESA7</v>
      </c>
      <c r="D870">
        <v>8.31</v>
      </c>
      <c r="E870">
        <v>8.16</v>
      </c>
      <c r="F870">
        <v>0.81699999999999995</v>
      </c>
      <c r="G870">
        <v>0.67</v>
      </c>
      <c r="H870">
        <v>7.74</v>
      </c>
      <c r="I870">
        <v>6.14</v>
      </c>
      <c r="J870">
        <v>3.97</v>
      </c>
      <c r="K870">
        <v>2.87</v>
      </c>
      <c r="L870">
        <v>2.39</v>
      </c>
      <c r="M870">
        <v>2.34</v>
      </c>
      <c r="N870">
        <f>VLOOKUP(C870,'Original PWC Results'!C:E,3,FALSE)</f>
        <v>21.5</v>
      </c>
      <c r="O870">
        <f t="shared" si="66"/>
        <v>0.37953488372093025</v>
      </c>
      <c r="R870">
        <f t="shared" si="67"/>
        <v>16</v>
      </c>
      <c r="S870">
        <f t="shared" si="68"/>
        <v>23</v>
      </c>
    </row>
    <row r="871" spans="1:19" x14ac:dyDescent="0.3">
      <c r="A871">
        <f t="shared" si="69"/>
        <v>870</v>
      </c>
      <c r="B871" t="s">
        <v>3803</v>
      </c>
      <c r="C871" t="str">
        <f t="shared" si="65"/>
        <v>noncroplandg_g_7_GrasslandESA8</v>
      </c>
      <c r="D871">
        <v>15.1</v>
      </c>
      <c r="E871">
        <v>14.7</v>
      </c>
      <c r="F871">
        <v>1.07</v>
      </c>
      <c r="G871">
        <v>0.628</v>
      </c>
      <c r="H871">
        <v>13.8</v>
      </c>
      <c r="I871">
        <v>9.5399999999999991</v>
      </c>
      <c r="J871">
        <v>5.77</v>
      </c>
      <c r="K871">
        <v>4.08</v>
      </c>
      <c r="L871">
        <v>3.32</v>
      </c>
      <c r="M871">
        <v>3.27</v>
      </c>
      <c r="N871">
        <f>VLOOKUP(C871,'Original PWC Results'!C:E,3,FALSE)</f>
        <v>34.200000000000003</v>
      </c>
      <c r="O871">
        <f t="shared" si="66"/>
        <v>0.42982456140350872</v>
      </c>
      <c r="R871">
        <f t="shared" si="67"/>
        <v>16</v>
      </c>
      <c r="S871">
        <f t="shared" si="68"/>
        <v>23</v>
      </c>
    </row>
    <row r="872" spans="1:19" x14ac:dyDescent="0.3">
      <c r="A872">
        <f t="shared" si="69"/>
        <v>871</v>
      </c>
      <c r="B872" t="s">
        <v>3804</v>
      </c>
      <c r="C872" t="str">
        <f t="shared" si="65"/>
        <v>noncroplandg_g_7_GrasslandESA8</v>
      </c>
      <c r="D872">
        <v>10.7</v>
      </c>
      <c r="E872">
        <v>10.4</v>
      </c>
      <c r="F872">
        <v>0.83899999999999997</v>
      </c>
      <c r="G872">
        <v>0.52600000000000002</v>
      </c>
      <c r="H872">
        <v>9.69</v>
      </c>
      <c r="I872">
        <v>7.55</v>
      </c>
      <c r="J872">
        <v>4.49</v>
      </c>
      <c r="K872">
        <v>3.22</v>
      </c>
      <c r="L872">
        <v>2.74</v>
      </c>
      <c r="M872">
        <v>2.68</v>
      </c>
      <c r="N872">
        <f>VLOOKUP(C872,'Original PWC Results'!C:E,3,FALSE)</f>
        <v>34.200000000000003</v>
      </c>
      <c r="O872">
        <f t="shared" si="66"/>
        <v>0.30409356725146197</v>
      </c>
      <c r="R872">
        <f t="shared" si="67"/>
        <v>16</v>
      </c>
      <c r="S872">
        <f t="shared" si="68"/>
        <v>23</v>
      </c>
    </row>
    <row r="873" spans="1:19" x14ac:dyDescent="0.3">
      <c r="A873">
        <f t="shared" si="69"/>
        <v>872</v>
      </c>
      <c r="B873" t="s">
        <v>3805</v>
      </c>
      <c r="C873" t="str">
        <f t="shared" si="65"/>
        <v>noncroplandg_g_7_GrasslandESA10a</v>
      </c>
      <c r="D873">
        <v>9.65</v>
      </c>
      <c r="E873">
        <v>9.4600000000000009</v>
      </c>
      <c r="F873">
        <v>0.96299999999999997</v>
      </c>
      <c r="G873">
        <v>0.66100000000000003</v>
      </c>
      <c r="H873">
        <v>8.93</v>
      </c>
      <c r="I873">
        <v>7.79</v>
      </c>
      <c r="J873">
        <v>4.88</v>
      </c>
      <c r="K873">
        <v>3.5</v>
      </c>
      <c r="L873">
        <v>2.9</v>
      </c>
      <c r="M873">
        <v>2.85</v>
      </c>
      <c r="N873">
        <f>VLOOKUP(C873,'Original PWC Results'!C:E,3,FALSE)</f>
        <v>29.7</v>
      </c>
      <c r="O873">
        <f t="shared" si="66"/>
        <v>0.31851851851851853</v>
      </c>
      <c r="R873">
        <f t="shared" si="67"/>
        <v>16</v>
      </c>
      <c r="S873">
        <f t="shared" si="68"/>
        <v>23</v>
      </c>
    </row>
    <row r="874" spans="1:19" x14ac:dyDescent="0.3">
      <c r="A874">
        <f t="shared" si="69"/>
        <v>873</v>
      </c>
      <c r="B874" t="s">
        <v>3806</v>
      </c>
      <c r="C874" t="str">
        <f t="shared" si="65"/>
        <v>noncroplandg_g_7_GrasslandESA10b</v>
      </c>
      <c r="D874">
        <v>10.4</v>
      </c>
      <c r="E874">
        <v>10.3</v>
      </c>
      <c r="F874">
        <v>1.38</v>
      </c>
      <c r="G874">
        <v>0.95299999999999996</v>
      </c>
      <c r="H874">
        <v>10</v>
      </c>
      <c r="I874">
        <v>8.59</v>
      </c>
      <c r="J874">
        <v>5.9</v>
      </c>
      <c r="K874">
        <v>4.74</v>
      </c>
      <c r="L874">
        <v>3.66</v>
      </c>
      <c r="M874">
        <v>3.62</v>
      </c>
      <c r="N874">
        <f>VLOOKUP(C874,'Original PWC Results'!C:E,3,FALSE)</f>
        <v>24.5</v>
      </c>
      <c r="O874">
        <f t="shared" si="66"/>
        <v>0.42040816326530617</v>
      </c>
      <c r="R874">
        <f t="shared" si="67"/>
        <v>16</v>
      </c>
      <c r="S874">
        <f t="shared" si="68"/>
        <v>23</v>
      </c>
    </row>
    <row r="875" spans="1:19" x14ac:dyDescent="0.3">
      <c r="A875">
        <f t="shared" si="69"/>
        <v>874</v>
      </c>
      <c r="B875" t="s">
        <v>3807</v>
      </c>
      <c r="C875" t="str">
        <f t="shared" si="65"/>
        <v>noncroplandg_g_7_GrasslandESA11a</v>
      </c>
      <c r="D875">
        <v>12.3</v>
      </c>
      <c r="E875">
        <v>12.1</v>
      </c>
      <c r="F875">
        <v>1.17</v>
      </c>
      <c r="G875">
        <v>0.78200000000000003</v>
      </c>
      <c r="H875">
        <v>11.5</v>
      </c>
      <c r="I875">
        <v>9.08</v>
      </c>
      <c r="J875">
        <v>5.75</v>
      </c>
      <c r="K875">
        <v>4.3600000000000003</v>
      </c>
      <c r="L875">
        <v>3.53</v>
      </c>
      <c r="M875">
        <v>3.47</v>
      </c>
      <c r="N875">
        <f>VLOOKUP(C875,'Original PWC Results'!C:E,3,FALSE)</f>
        <v>32.299999999999997</v>
      </c>
      <c r="O875">
        <f t="shared" si="66"/>
        <v>0.37461300309597523</v>
      </c>
      <c r="R875">
        <f t="shared" si="67"/>
        <v>16</v>
      </c>
      <c r="S875">
        <f t="shared" si="68"/>
        <v>23</v>
      </c>
    </row>
    <row r="876" spans="1:19" x14ac:dyDescent="0.3">
      <c r="A876">
        <f t="shared" si="69"/>
        <v>875</v>
      </c>
      <c r="B876" t="s">
        <v>3808</v>
      </c>
      <c r="C876" t="str">
        <f t="shared" si="65"/>
        <v>noncroplandg_g_7_GrasslandESA11b</v>
      </c>
      <c r="D876">
        <v>13.2</v>
      </c>
      <c r="E876">
        <v>12.9</v>
      </c>
      <c r="F876">
        <v>1.01</v>
      </c>
      <c r="G876">
        <v>0.63300000000000001</v>
      </c>
      <c r="H876">
        <v>12.1</v>
      </c>
      <c r="I876">
        <v>8.6300000000000008</v>
      </c>
      <c r="J876">
        <v>5.03</v>
      </c>
      <c r="K876">
        <v>3.65</v>
      </c>
      <c r="L876">
        <v>3.07</v>
      </c>
      <c r="M876">
        <v>3.01</v>
      </c>
      <c r="N876">
        <f>VLOOKUP(C876,'Original PWC Results'!C:E,3,FALSE)</f>
        <v>32.4</v>
      </c>
      <c r="O876">
        <f t="shared" si="66"/>
        <v>0.3981481481481482</v>
      </c>
      <c r="R876">
        <f t="shared" si="67"/>
        <v>16</v>
      </c>
      <c r="S876">
        <f t="shared" si="68"/>
        <v>23</v>
      </c>
    </row>
    <row r="877" spans="1:19" x14ac:dyDescent="0.3">
      <c r="A877">
        <f t="shared" si="69"/>
        <v>876</v>
      </c>
      <c r="B877" t="s">
        <v>3809</v>
      </c>
      <c r="C877" t="str">
        <f t="shared" si="65"/>
        <v>noncroplandg_g_7_GrasslandESA12a</v>
      </c>
      <c r="D877">
        <v>21.5</v>
      </c>
      <c r="E877">
        <v>21.1</v>
      </c>
      <c r="F877">
        <v>1.66</v>
      </c>
      <c r="G877">
        <v>0.72</v>
      </c>
      <c r="H877">
        <v>20.100000000000001</v>
      </c>
      <c r="I877">
        <v>14.9</v>
      </c>
      <c r="J877">
        <v>8.7799999999999994</v>
      </c>
      <c r="K877">
        <v>6.4</v>
      </c>
      <c r="L877">
        <v>5.28</v>
      </c>
      <c r="M877">
        <v>5.18</v>
      </c>
      <c r="N877">
        <f>VLOOKUP(C877,'Original PWC Results'!C:E,3,FALSE)</f>
        <v>53.2</v>
      </c>
      <c r="O877">
        <f t="shared" si="66"/>
        <v>0.39661654135338348</v>
      </c>
      <c r="R877">
        <f t="shared" si="67"/>
        <v>16</v>
      </c>
      <c r="S877">
        <f t="shared" si="68"/>
        <v>23</v>
      </c>
    </row>
    <row r="878" spans="1:19" x14ac:dyDescent="0.3">
      <c r="A878">
        <f t="shared" si="69"/>
        <v>877</v>
      </c>
      <c r="B878" t="s">
        <v>3810</v>
      </c>
      <c r="C878" t="str">
        <f t="shared" si="65"/>
        <v>noncroplandg_g_7_GrasslandESA13</v>
      </c>
      <c r="D878">
        <v>7.82</v>
      </c>
      <c r="E878">
        <v>7.62</v>
      </c>
      <c r="F878">
        <v>0.90800000000000003</v>
      </c>
      <c r="G878">
        <v>0.59699999999999998</v>
      </c>
      <c r="H878">
        <v>7.14</v>
      </c>
      <c r="I878">
        <v>5.63</v>
      </c>
      <c r="J878">
        <v>3.82</v>
      </c>
      <c r="K878">
        <v>3.06</v>
      </c>
      <c r="L878">
        <v>2.2799999999999998</v>
      </c>
      <c r="M878">
        <v>2.2599999999999998</v>
      </c>
      <c r="N878">
        <f>VLOOKUP(C878,'Original PWC Results'!C:E,3,FALSE)</f>
        <v>22</v>
      </c>
      <c r="O878">
        <f t="shared" si="66"/>
        <v>0.34636363636363637</v>
      </c>
      <c r="R878">
        <f t="shared" si="67"/>
        <v>16</v>
      </c>
      <c r="S878">
        <f t="shared" si="68"/>
        <v>23</v>
      </c>
    </row>
    <row r="879" spans="1:19" x14ac:dyDescent="0.3">
      <c r="A879">
        <f t="shared" si="69"/>
        <v>878</v>
      </c>
      <c r="B879" t="s">
        <v>3811</v>
      </c>
      <c r="C879" t="str">
        <f t="shared" si="65"/>
        <v>noncroplandg_g_7_GrasslandESA14</v>
      </c>
      <c r="D879">
        <v>6.48</v>
      </c>
      <c r="E879">
        <v>6.43</v>
      </c>
      <c r="F879">
        <v>1.1100000000000001</v>
      </c>
      <c r="G879">
        <v>0.99399999999999999</v>
      </c>
      <c r="H879">
        <v>6.28</v>
      </c>
      <c r="I879">
        <v>5.46</v>
      </c>
      <c r="J879">
        <v>4.16</v>
      </c>
      <c r="K879">
        <v>3.45</v>
      </c>
      <c r="L879">
        <v>2.6</v>
      </c>
      <c r="M879">
        <v>2.58</v>
      </c>
      <c r="N879">
        <f>VLOOKUP(C879,'Original PWC Results'!C:E,3,FALSE)</f>
        <v>9.8800000000000008</v>
      </c>
      <c r="O879">
        <f t="shared" si="66"/>
        <v>0.65080971659919018</v>
      </c>
      <c r="R879">
        <f t="shared" si="67"/>
        <v>16</v>
      </c>
      <c r="S879">
        <f t="shared" si="68"/>
        <v>23</v>
      </c>
    </row>
    <row r="880" spans="1:19" x14ac:dyDescent="0.3">
      <c r="A880">
        <f t="shared" si="69"/>
        <v>879</v>
      </c>
      <c r="B880" t="s">
        <v>3812</v>
      </c>
      <c r="C880" t="str">
        <f t="shared" si="65"/>
        <v>noncroplandg_g_7_GrasslandESA15a</v>
      </c>
      <c r="D880">
        <v>11.6</v>
      </c>
      <c r="E880">
        <v>11.4</v>
      </c>
      <c r="F880">
        <v>1.36</v>
      </c>
      <c r="G880">
        <v>0.875</v>
      </c>
      <c r="H880">
        <v>10.8</v>
      </c>
      <c r="I880">
        <v>8.3000000000000007</v>
      </c>
      <c r="J880">
        <v>5.3</v>
      </c>
      <c r="K880">
        <v>4.1900000000000004</v>
      </c>
      <c r="L880">
        <v>3.22</v>
      </c>
      <c r="M880">
        <v>3.18</v>
      </c>
      <c r="N880">
        <f>VLOOKUP(C880,'Original PWC Results'!C:E,3,FALSE)</f>
        <v>26.5</v>
      </c>
      <c r="O880">
        <f t="shared" si="66"/>
        <v>0.43018867924528303</v>
      </c>
      <c r="R880">
        <f t="shared" si="67"/>
        <v>16</v>
      </c>
      <c r="S880">
        <f t="shared" si="68"/>
        <v>23</v>
      </c>
    </row>
    <row r="881" spans="1:19" x14ac:dyDescent="0.3">
      <c r="A881">
        <f t="shared" si="69"/>
        <v>880</v>
      </c>
      <c r="B881" t="s">
        <v>3813</v>
      </c>
      <c r="C881" t="str">
        <f t="shared" si="65"/>
        <v>noncroplandg_g_7_GrasslandESA15b</v>
      </c>
      <c r="D881">
        <v>8.6</v>
      </c>
      <c r="E881">
        <v>8.2200000000000006</v>
      </c>
      <c r="F881">
        <v>0.53600000000000003</v>
      </c>
      <c r="G881">
        <v>0.31900000000000001</v>
      </c>
      <c r="H881">
        <v>7.22</v>
      </c>
      <c r="I881">
        <v>4.0199999999999996</v>
      </c>
      <c r="J881">
        <v>2.6</v>
      </c>
      <c r="K881">
        <v>1.95</v>
      </c>
      <c r="L881">
        <v>1.55</v>
      </c>
      <c r="M881">
        <v>1.51</v>
      </c>
      <c r="N881">
        <f>VLOOKUP(C881,'Original PWC Results'!C:E,3,FALSE)</f>
        <v>22.8</v>
      </c>
      <c r="O881">
        <f t="shared" si="66"/>
        <v>0.36052631578947369</v>
      </c>
      <c r="R881">
        <f t="shared" si="67"/>
        <v>16</v>
      </c>
      <c r="S881">
        <f t="shared" si="68"/>
        <v>23</v>
      </c>
    </row>
    <row r="882" spans="1:19" x14ac:dyDescent="0.3">
      <c r="A882">
        <f t="shared" si="69"/>
        <v>881</v>
      </c>
      <c r="B882" t="s">
        <v>3814</v>
      </c>
      <c r="C882" t="str">
        <f t="shared" si="65"/>
        <v>noncroplandg_g_7_GrasslandESA16a</v>
      </c>
      <c r="D882">
        <v>7.73</v>
      </c>
      <c r="E882">
        <v>7.66</v>
      </c>
      <c r="F882">
        <v>1.08</v>
      </c>
      <c r="G882">
        <v>0.92800000000000005</v>
      </c>
      <c r="H882">
        <v>7.45</v>
      </c>
      <c r="I882">
        <v>6.4</v>
      </c>
      <c r="J882">
        <v>4.76</v>
      </c>
      <c r="K882">
        <v>3.85</v>
      </c>
      <c r="L882">
        <v>2.9</v>
      </c>
      <c r="M882">
        <v>2.87</v>
      </c>
      <c r="N882">
        <f>VLOOKUP(C882,'Original PWC Results'!C:E,3,FALSE)</f>
        <v>14.5</v>
      </c>
      <c r="O882">
        <f t="shared" si="66"/>
        <v>0.52827586206896548</v>
      </c>
      <c r="R882">
        <f t="shared" si="67"/>
        <v>16</v>
      </c>
      <c r="S882">
        <f t="shared" si="68"/>
        <v>23</v>
      </c>
    </row>
    <row r="883" spans="1:19" x14ac:dyDescent="0.3">
      <c r="A883">
        <f t="shared" si="69"/>
        <v>882</v>
      </c>
      <c r="B883" t="s">
        <v>3815</v>
      </c>
      <c r="C883" t="str">
        <f t="shared" si="65"/>
        <v>noncroplandg_g_7_GrasslandESA16b</v>
      </c>
      <c r="D883">
        <v>6.42</v>
      </c>
      <c r="E883">
        <v>6.37</v>
      </c>
      <c r="F883">
        <v>1.05</v>
      </c>
      <c r="G883">
        <v>0.97</v>
      </c>
      <c r="H883">
        <v>6.23</v>
      </c>
      <c r="I883">
        <v>5.5</v>
      </c>
      <c r="J883">
        <v>4.2699999999999996</v>
      </c>
      <c r="K883">
        <v>3.56</v>
      </c>
      <c r="L883">
        <v>2.67</v>
      </c>
      <c r="M883">
        <v>2.65</v>
      </c>
      <c r="N883">
        <f>VLOOKUP(C883,'Original PWC Results'!C:E,3,FALSE)</f>
        <v>6.79</v>
      </c>
      <c r="O883">
        <f t="shared" si="66"/>
        <v>0.93814432989690721</v>
      </c>
      <c r="R883">
        <f t="shared" si="67"/>
        <v>16</v>
      </c>
      <c r="S883">
        <f t="shared" si="68"/>
        <v>23</v>
      </c>
    </row>
    <row r="884" spans="1:19" x14ac:dyDescent="0.3">
      <c r="A884">
        <f t="shared" si="69"/>
        <v>883</v>
      </c>
      <c r="B884" t="s">
        <v>3816</v>
      </c>
      <c r="C884" t="str">
        <f t="shared" si="65"/>
        <v>noncroplandg_g_7_GrasslandESA17a</v>
      </c>
      <c r="D884">
        <v>9.11</v>
      </c>
      <c r="E884">
        <v>9.0299999999999994</v>
      </c>
      <c r="F884">
        <v>1.62</v>
      </c>
      <c r="G884">
        <v>1.25</v>
      </c>
      <c r="H884">
        <v>8.7899999999999991</v>
      </c>
      <c r="I884">
        <v>7.57</v>
      </c>
      <c r="J884">
        <v>5.88</v>
      </c>
      <c r="K884">
        <v>4.88</v>
      </c>
      <c r="L884">
        <v>3.65</v>
      </c>
      <c r="M884">
        <v>3.62</v>
      </c>
      <c r="N884">
        <f>VLOOKUP(C884,'Original PWC Results'!C:E,3,FALSE)</f>
        <v>14.9</v>
      </c>
      <c r="O884">
        <f t="shared" si="66"/>
        <v>0.60604026845637582</v>
      </c>
      <c r="R884">
        <f t="shared" si="67"/>
        <v>16</v>
      </c>
      <c r="S884">
        <f t="shared" si="68"/>
        <v>23</v>
      </c>
    </row>
    <row r="885" spans="1:19" x14ac:dyDescent="0.3">
      <c r="A885">
        <f t="shared" si="69"/>
        <v>884</v>
      </c>
      <c r="B885" t="s">
        <v>3817</v>
      </c>
      <c r="C885" t="str">
        <f t="shared" si="65"/>
        <v>noncroplandg_g_7_GrasslandESA17b</v>
      </c>
      <c r="D885">
        <v>6.38</v>
      </c>
      <c r="E885">
        <v>6.32</v>
      </c>
      <c r="F885">
        <v>0.94399999999999995</v>
      </c>
      <c r="G885">
        <v>0.88100000000000001</v>
      </c>
      <c r="H885">
        <v>6.14</v>
      </c>
      <c r="I885">
        <v>5.26</v>
      </c>
      <c r="J885">
        <v>3.9</v>
      </c>
      <c r="K885">
        <v>3.13</v>
      </c>
      <c r="L885">
        <v>2.37</v>
      </c>
      <c r="M885">
        <v>2.35</v>
      </c>
      <c r="N885">
        <f>VLOOKUP(C885,'Original PWC Results'!C:E,3,FALSE)</f>
        <v>7.09</v>
      </c>
      <c r="O885">
        <f t="shared" si="66"/>
        <v>0.89139633286318765</v>
      </c>
      <c r="R885">
        <f t="shared" si="67"/>
        <v>16</v>
      </c>
      <c r="S885">
        <f t="shared" si="68"/>
        <v>23</v>
      </c>
    </row>
    <row r="886" spans="1:19" x14ac:dyDescent="0.3">
      <c r="A886">
        <f t="shared" si="69"/>
        <v>885</v>
      </c>
      <c r="B886" t="s">
        <v>3818</v>
      </c>
      <c r="C886" t="str">
        <f t="shared" si="65"/>
        <v>noncroplandg_g_7_GrasslandESA18a</v>
      </c>
      <c r="D886">
        <v>6.91</v>
      </c>
      <c r="E886">
        <v>6.84</v>
      </c>
      <c r="F886">
        <v>1.1599999999999999</v>
      </c>
      <c r="G886">
        <v>0.90800000000000003</v>
      </c>
      <c r="H886">
        <v>6.6</v>
      </c>
      <c r="I886">
        <v>5.5</v>
      </c>
      <c r="J886">
        <v>4.24</v>
      </c>
      <c r="K886">
        <v>3.57</v>
      </c>
      <c r="L886">
        <v>2.62</v>
      </c>
      <c r="M886">
        <v>2.6</v>
      </c>
      <c r="N886">
        <f>VLOOKUP(C886,'Original PWC Results'!C:E,3,FALSE)</f>
        <v>11.8</v>
      </c>
      <c r="O886">
        <f t="shared" si="66"/>
        <v>0.57966101694915251</v>
      </c>
      <c r="R886">
        <f t="shared" si="67"/>
        <v>16</v>
      </c>
      <c r="S886">
        <f t="shared" si="68"/>
        <v>23</v>
      </c>
    </row>
    <row r="887" spans="1:19" x14ac:dyDescent="0.3">
      <c r="A887">
        <f t="shared" si="69"/>
        <v>886</v>
      </c>
      <c r="B887" t="s">
        <v>3819</v>
      </c>
      <c r="C887" t="str">
        <f t="shared" si="65"/>
        <v>noncroplandg_g_7_GrasslandESA18b</v>
      </c>
      <c r="D887">
        <v>9.86</v>
      </c>
      <c r="E887">
        <v>9.7100000000000009</v>
      </c>
      <c r="F887">
        <v>1.28</v>
      </c>
      <c r="G887">
        <v>0.83399999999999996</v>
      </c>
      <c r="H887">
        <v>9.2799999999999994</v>
      </c>
      <c r="I887">
        <v>8.1199999999999992</v>
      </c>
      <c r="J887">
        <v>5.98</v>
      </c>
      <c r="K887">
        <v>4.5999999999999996</v>
      </c>
      <c r="L887">
        <v>3.43</v>
      </c>
      <c r="M887">
        <v>3.4</v>
      </c>
      <c r="N887">
        <f>VLOOKUP(C887,'Original PWC Results'!C:E,3,FALSE)</f>
        <v>20.6</v>
      </c>
      <c r="O887">
        <f t="shared" si="66"/>
        <v>0.47135922330097091</v>
      </c>
      <c r="R887">
        <f t="shared" si="67"/>
        <v>16</v>
      </c>
      <c r="S887">
        <f t="shared" si="68"/>
        <v>23</v>
      </c>
    </row>
    <row r="888" spans="1:19" x14ac:dyDescent="0.3">
      <c r="A888">
        <f t="shared" si="69"/>
        <v>887</v>
      </c>
      <c r="B888" t="s">
        <v>3820</v>
      </c>
      <c r="C888" t="str">
        <f t="shared" si="65"/>
        <v>noncroplandg_g_7_GrasslandESA19a</v>
      </c>
      <c r="D888">
        <v>11</v>
      </c>
      <c r="E888">
        <v>10.8</v>
      </c>
      <c r="F888">
        <v>2.6</v>
      </c>
      <c r="G888">
        <v>1.59</v>
      </c>
      <c r="H888">
        <v>10.4</v>
      </c>
      <c r="I888">
        <v>9.34</v>
      </c>
      <c r="J888">
        <v>7.5</v>
      </c>
      <c r="K888">
        <v>6.38</v>
      </c>
      <c r="L888">
        <v>4.83</v>
      </c>
      <c r="M888">
        <v>4.8099999999999996</v>
      </c>
      <c r="N888">
        <f>VLOOKUP(C888,'Original PWC Results'!C:E,3,FALSE)</f>
        <v>23.6</v>
      </c>
      <c r="O888">
        <f t="shared" si="66"/>
        <v>0.4576271186440678</v>
      </c>
      <c r="R888">
        <f t="shared" si="67"/>
        <v>16</v>
      </c>
      <c r="S888">
        <f t="shared" si="68"/>
        <v>23</v>
      </c>
    </row>
    <row r="889" spans="1:19" x14ac:dyDescent="0.3">
      <c r="A889">
        <f t="shared" si="69"/>
        <v>888</v>
      </c>
      <c r="B889" t="s">
        <v>3821</v>
      </c>
      <c r="C889" t="str">
        <f t="shared" si="65"/>
        <v>noncroplandg_g_7_GrasslandESA19b</v>
      </c>
      <c r="D889">
        <v>15.7</v>
      </c>
      <c r="E889">
        <v>15.5</v>
      </c>
      <c r="F889">
        <v>4.0599999999999996</v>
      </c>
      <c r="G889">
        <v>2.52</v>
      </c>
      <c r="H889">
        <v>14.8</v>
      </c>
      <c r="I889">
        <v>13.2</v>
      </c>
      <c r="J889">
        <v>9.9600000000000009</v>
      </c>
      <c r="K889">
        <v>8.6199999999999992</v>
      </c>
      <c r="L889">
        <v>6.75</v>
      </c>
      <c r="M889">
        <v>6.72</v>
      </c>
      <c r="N889">
        <f>VLOOKUP(C889,'Original PWC Results'!C:E,3,FALSE)</f>
        <v>28.7</v>
      </c>
      <c r="O889">
        <f t="shared" si="66"/>
        <v>0.54006968641114983</v>
      </c>
      <c r="R889">
        <f t="shared" si="67"/>
        <v>16</v>
      </c>
      <c r="S889">
        <f t="shared" si="68"/>
        <v>23</v>
      </c>
    </row>
    <row r="890" spans="1:19" x14ac:dyDescent="0.3">
      <c r="A890">
        <f t="shared" si="69"/>
        <v>889</v>
      </c>
      <c r="B890" t="s">
        <v>3822</v>
      </c>
      <c r="C890" t="str">
        <f t="shared" si="65"/>
        <v>noncroplandg_g_7_GrasslandESA20a</v>
      </c>
      <c r="D890">
        <v>5.58</v>
      </c>
      <c r="E890">
        <v>5.47</v>
      </c>
      <c r="F890">
        <v>0.52200000000000002</v>
      </c>
      <c r="G890">
        <v>0.48399999999999999</v>
      </c>
      <c r="H890">
        <v>5.15</v>
      </c>
      <c r="I890">
        <v>3.82</v>
      </c>
      <c r="J890">
        <v>2.64</v>
      </c>
      <c r="K890">
        <v>1.96</v>
      </c>
      <c r="L890">
        <v>1.54</v>
      </c>
      <c r="M890">
        <v>1.52</v>
      </c>
      <c r="N890">
        <f>VLOOKUP(C890,'Original PWC Results'!C:E,3,FALSE)</f>
        <v>17.2</v>
      </c>
      <c r="O890">
        <f t="shared" si="66"/>
        <v>0.31802325581395346</v>
      </c>
      <c r="R890">
        <f t="shared" si="67"/>
        <v>16</v>
      </c>
      <c r="S890">
        <f t="shared" si="68"/>
        <v>23</v>
      </c>
    </row>
    <row r="891" spans="1:19" x14ac:dyDescent="0.3">
      <c r="A891">
        <f t="shared" si="69"/>
        <v>890</v>
      </c>
      <c r="B891" t="s">
        <v>3823</v>
      </c>
      <c r="C891" t="str">
        <f t="shared" si="65"/>
        <v>noncroplandg_g_7_GrasslandESA20b</v>
      </c>
      <c r="D891">
        <v>5.56</v>
      </c>
      <c r="E891">
        <v>5.45</v>
      </c>
      <c r="F891">
        <v>0.51700000000000002</v>
      </c>
      <c r="G891">
        <v>0.46899999999999997</v>
      </c>
      <c r="H891">
        <v>5.13</v>
      </c>
      <c r="I891">
        <v>3.8</v>
      </c>
      <c r="J891">
        <v>2.64</v>
      </c>
      <c r="K891">
        <v>1.95</v>
      </c>
      <c r="L891">
        <v>1.53</v>
      </c>
      <c r="M891">
        <v>1.51</v>
      </c>
      <c r="N891">
        <f>VLOOKUP(C891,'Original PWC Results'!C:E,3,FALSE)</f>
        <v>16.7</v>
      </c>
      <c r="O891">
        <f t="shared" si="66"/>
        <v>0.32634730538922158</v>
      </c>
      <c r="R891">
        <f t="shared" si="67"/>
        <v>16</v>
      </c>
      <c r="S891">
        <f t="shared" si="68"/>
        <v>23</v>
      </c>
    </row>
    <row r="892" spans="1:19" x14ac:dyDescent="0.3">
      <c r="A892">
        <f t="shared" si="69"/>
        <v>891</v>
      </c>
      <c r="B892" t="s">
        <v>3824</v>
      </c>
      <c r="C892" t="str">
        <f t="shared" si="65"/>
        <v>noncroplandg_g_7_GrasslandESA21</v>
      </c>
      <c r="D892">
        <v>5.29</v>
      </c>
      <c r="E892">
        <v>5.16</v>
      </c>
      <c r="F892">
        <v>0.42499999999999999</v>
      </c>
      <c r="G892">
        <v>0.40300000000000002</v>
      </c>
      <c r="H892">
        <v>4.8099999999999996</v>
      </c>
      <c r="I892">
        <v>3.36</v>
      </c>
      <c r="J892">
        <v>2.2599999999999998</v>
      </c>
      <c r="K892">
        <v>1.64</v>
      </c>
      <c r="L892">
        <v>1.31</v>
      </c>
      <c r="M892">
        <v>1.29</v>
      </c>
      <c r="N892">
        <f>VLOOKUP(C892,'Original PWC Results'!C:E,3,FALSE)</f>
        <v>6.87</v>
      </c>
      <c r="O892">
        <f t="shared" si="66"/>
        <v>0.75109170305676853</v>
      </c>
      <c r="R892">
        <f t="shared" si="67"/>
        <v>16</v>
      </c>
      <c r="S892">
        <f t="shared" si="68"/>
        <v>23</v>
      </c>
    </row>
    <row r="893" spans="1:19" x14ac:dyDescent="0.3">
      <c r="A893">
        <f t="shared" si="69"/>
        <v>892</v>
      </c>
      <c r="B893" t="s">
        <v>3825</v>
      </c>
      <c r="C893" t="str">
        <f t="shared" si="65"/>
        <v>noncroplandg_g_4_GrasslandESA1</v>
      </c>
      <c r="D893">
        <v>20.7</v>
      </c>
      <c r="E893">
        <v>15.2</v>
      </c>
      <c r="F893">
        <v>1.39</v>
      </c>
      <c r="G893">
        <v>0.81200000000000006</v>
      </c>
      <c r="H893">
        <v>14.1</v>
      </c>
      <c r="I893">
        <v>10.1</v>
      </c>
      <c r="J893">
        <v>6.34</v>
      </c>
      <c r="K893">
        <v>4.99</v>
      </c>
      <c r="L893">
        <v>3.97</v>
      </c>
      <c r="M893">
        <v>3.93</v>
      </c>
      <c r="N893">
        <f>VLOOKUP(C893,'Original PWC Results'!C:E,3,FALSE)</f>
        <v>45.6</v>
      </c>
      <c r="O893">
        <f t="shared" si="66"/>
        <v>0.33333333333333331</v>
      </c>
      <c r="R893">
        <f t="shared" si="67"/>
        <v>16</v>
      </c>
      <c r="S893">
        <f t="shared" si="68"/>
        <v>23</v>
      </c>
    </row>
    <row r="894" spans="1:19" x14ac:dyDescent="0.3">
      <c r="A894">
        <f t="shared" si="69"/>
        <v>893</v>
      </c>
      <c r="B894" t="s">
        <v>3826</v>
      </c>
      <c r="C894" t="str">
        <f t="shared" si="65"/>
        <v>noncroplandg_g_4_GrasslandESA2</v>
      </c>
      <c r="D894">
        <v>4.7</v>
      </c>
      <c r="E894">
        <v>4.6399999999999997</v>
      </c>
      <c r="F894">
        <v>0.66200000000000003</v>
      </c>
      <c r="G894">
        <v>0.432</v>
      </c>
      <c r="H894">
        <v>4.4800000000000004</v>
      </c>
      <c r="I894">
        <v>3.7</v>
      </c>
      <c r="J894">
        <v>2.77</v>
      </c>
      <c r="K894">
        <v>2.2599999999999998</v>
      </c>
      <c r="L894">
        <v>1.67</v>
      </c>
      <c r="M894">
        <v>1.66</v>
      </c>
      <c r="N894">
        <f>VLOOKUP(C894,'Original PWC Results'!C:E,3,FALSE)</f>
        <v>19.2</v>
      </c>
      <c r="O894">
        <f t="shared" si="66"/>
        <v>0.24166666666666667</v>
      </c>
      <c r="R894">
        <f t="shared" si="67"/>
        <v>16</v>
      </c>
      <c r="S894">
        <f t="shared" si="68"/>
        <v>23</v>
      </c>
    </row>
    <row r="895" spans="1:19" x14ac:dyDescent="0.3">
      <c r="A895">
        <f t="shared" si="69"/>
        <v>894</v>
      </c>
      <c r="B895" t="s">
        <v>3827</v>
      </c>
      <c r="C895" t="str">
        <f t="shared" si="65"/>
        <v>noncroplandg_g_4_GrasslandESA3</v>
      </c>
      <c r="D895">
        <v>50.3</v>
      </c>
      <c r="E895">
        <v>41.1</v>
      </c>
      <c r="F895">
        <v>3.95</v>
      </c>
      <c r="G895">
        <v>1.54</v>
      </c>
      <c r="H895">
        <v>35.6</v>
      </c>
      <c r="I895">
        <v>28</v>
      </c>
      <c r="J895">
        <v>18.7</v>
      </c>
      <c r="K895">
        <v>14.3</v>
      </c>
      <c r="L895">
        <v>10.8</v>
      </c>
      <c r="M895">
        <v>10.7</v>
      </c>
      <c r="N895">
        <f>VLOOKUP(C895,'Original PWC Results'!C:E,3,FALSE)</f>
        <v>88.7</v>
      </c>
      <c r="O895">
        <f t="shared" si="66"/>
        <v>0.46335963923337092</v>
      </c>
      <c r="R895">
        <f t="shared" si="67"/>
        <v>16</v>
      </c>
      <c r="S895">
        <f t="shared" si="68"/>
        <v>23</v>
      </c>
    </row>
    <row r="896" spans="1:19" x14ac:dyDescent="0.3">
      <c r="A896">
        <f t="shared" si="69"/>
        <v>895</v>
      </c>
      <c r="B896" t="s">
        <v>3828</v>
      </c>
      <c r="C896" t="str">
        <f t="shared" si="65"/>
        <v>noncroplandg_g_4_GrasslandESA4</v>
      </c>
      <c r="D896">
        <v>4.43</v>
      </c>
      <c r="E896">
        <v>4.3499999999999996</v>
      </c>
      <c r="F896">
        <v>0.61699999999999999</v>
      </c>
      <c r="G896">
        <v>0.54900000000000004</v>
      </c>
      <c r="H896">
        <v>4.13</v>
      </c>
      <c r="I896">
        <v>3.15</v>
      </c>
      <c r="J896">
        <v>2.23</v>
      </c>
      <c r="K896">
        <v>1.75</v>
      </c>
      <c r="L896">
        <v>1.32</v>
      </c>
      <c r="M896">
        <v>1.31</v>
      </c>
      <c r="N896">
        <f>VLOOKUP(C896,'Original PWC Results'!C:E,3,FALSE)</f>
        <v>19.899999999999999</v>
      </c>
      <c r="O896">
        <f t="shared" si="66"/>
        <v>0.21859296482412061</v>
      </c>
      <c r="R896">
        <f t="shared" si="67"/>
        <v>16</v>
      </c>
      <c r="S896">
        <f t="shared" si="68"/>
        <v>23</v>
      </c>
    </row>
    <row r="897" spans="1:19" x14ac:dyDescent="0.3">
      <c r="A897">
        <f t="shared" si="69"/>
        <v>896</v>
      </c>
      <c r="B897" t="s">
        <v>3829</v>
      </c>
      <c r="C897" t="str">
        <f t="shared" si="65"/>
        <v>noncroplandg_g_4_GrasslandESA5</v>
      </c>
      <c r="D897">
        <v>16.8</v>
      </c>
      <c r="E897">
        <v>15.7</v>
      </c>
      <c r="F897">
        <v>1.79</v>
      </c>
      <c r="G897">
        <v>0.76300000000000001</v>
      </c>
      <c r="H897">
        <v>15</v>
      </c>
      <c r="I897">
        <v>12.4</v>
      </c>
      <c r="J897">
        <v>8.82</v>
      </c>
      <c r="K897">
        <v>6.64</v>
      </c>
      <c r="L897">
        <v>5.35</v>
      </c>
      <c r="M897">
        <v>5.28</v>
      </c>
      <c r="N897">
        <f>VLOOKUP(C897,'Original PWC Results'!C:E,3,FALSE)</f>
        <v>50.3</v>
      </c>
      <c r="O897">
        <f t="shared" si="66"/>
        <v>0.31212723658051689</v>
      </c>
      <c r="R897">
        <f t="shared" si="67"/>
        <v>16</v>
      </c>
      <c r="S897">
        <f t="shared" si="68"/>
        <v>23</v>
      </c>
    </row>
    <row r="898" spans="1:19" x14ac:dyDescent="0.3">
      <c r="A898">
        <f t="shared" si="69"/>
        <v>897</v>
      </c>
      <c r="B898" t="s">
        <v>3830</v>
      </c>
      <c r="C898" t="str">
        <f t="shared" ref="C898:C961" si="70">LEFT(B898,R898-1)&amp;RIGHT(B898,LEN(B898)-S898)</f>
        <v>noncroplandg_g_4_GrasslandESA6</v>
      </c>
      <c r="D898">
        <v>6.83</v>
      </c>
      <c r="E898">
        <v>6.52</v>
      </c>
      <c r="F898">
        <v>0.73899999999999999</v>
      </c>
      <c r="G898">
        <v>0.51300000000000001</v>
      </c>
      <c r="H898">
        <v>6.24</v>
      </c>
      <c r="I898">
        <v>5.08</v>
      </c>
      <c r="J898">
        <v>3.7</v>
      </c>
      <c r="K898">
        <v>2.76</v>
      </c>
      <c r="L898">
        <v>2.16</v>
      </c>
      <c r="M898">
        <v>2.13</v>
      </c>
      <c r="N898">
        <f>VLOOKUP(C898,'Original PWC Results'!C:E,3,FALSE)</f>
        <v>31.5</v>
      </c>
      <c r="O898">
        <f t="shared" si="66"/>
        <v>0.20698412698412696</v>
      </c>
      <c r="R898">
        <f t="shared" si="67"/>
        <v>16</v>
      </c>
      <c r="S898">
        <f t="shared" si="68"/>
        <v>23</v>
      </c>
    </row>
    <row r="899" spans="1:19" x14ac:dyDescent="0.3">
      <c r="A899">
        <f t="shared" si="69"/>
        <v>898</v>
      </c>
      <c r="B899" t="s">
        <v>3831</v>
      </c>
      <c r="C899" t="str">
        <f t="shared" si="70"/>
        <v>noncroplandg_g_4_GrasslandESA7</v>
      </c>
      <c r="D899">
        <v>10</v>
      </c>
      <c r="E899">
        <v>9.65</v>
      </c>
      <c r="F899">
        <v>0.95399999999999996</v>
      </c>
      <c r="G899">
        <v>0.64900000000000002</v>
      </c>
      <c r="H899">
        <v>9.17</v>
      </c>
      <c r="I899">
        <v>7.83</v>
      </c>
      <c r="J899">
        <v>4.7699999999999996</v>
      </c>
      <c r="K899">
        <v>3.45</v>
      </c>
      <c r="L899">
        <v>2.87</v>
      </c>
      <c r="M899">
        <v>2.82</v>
      </c>
      <c r="N899">
        <f>VLOOKUP(C899,'Original PWC Results'!C:E,3,FALSE)</f>
        <v>35.9</v>
      </c>
      <c r="O899">
        <f t="shared" ref="O899:O962" si="71">E899/N899</f>
        <v>0.26880222841225626</v>
      </c>
      <c r="R899">
        <f t="shared" ref="R899:R962" si="72">SEARCH("run",B899)</f>
        <v>16</v>
      </c>
      <c r="S899">
        <f t="shared" ref="S899:S962" si="73">SEARCH("_",B899,SEARCH("_",B899,R899+1)+1)</f>
        <v>23</v>
      </c>
    </row>
    <row r="900" spans="1:19" x14ac:dyDescent="0.3">
      <c r="A900">
        <f t="shared" ref="A900:A963" si="74">A899+1</f>
        <v>899</v>
      </c>
      <c r="B900" t="s">
        <v>3832</v>
      </c>
      <c r="C900" t="str">
        <f t="shared" si="70"/>
        <v>noncroplandg_g_4_GrasslandESA8</v>
      </c>
      <c r="D900">
        <v>29.3</v>
      </c>
      <c r="E900">
        <v>25.8</v>
      </c>
      <c r="F900">
        <v>1.47</v>
      </c>
      <c r="G900">
        <v>0.70799999999999996</v>
      </c>
      <c r="H900">
        <v>22.1</v>
      </c>
      <c r="I900">
        <v>15</v>
      </c>
      <c r="J900">
        <v>8.19</v>
      </c>
      <c r="K900">
        <v>5.72</v>
      </c>
      <c r="L900">
        <v>4.83</v>
      </c>
      <c r="M900">
        <v>4.7300000000000004</v>
      </c>
      <c r="N900">
        <f>VLOOKUP(C900,'Original PWC Results'!C:E,3,FALSE)</f>
        <v>61.3</v>
      </c>
      <c r="O900">
        <f t="shared" si="71"/>
        <v>0.42088091353996743</v>
      </c>
      <c r="R900">
        <f t="shared" si="72"/>
        <v>16</v>
      </c>
      <c r="S900">
        <f t="shared" si="73"/>
        <v>23</v>
      </c>
    </row>
    <row r="901" spans="1:19" x14ac:dyDescent="0.3">
      <c r="A901">
        <f t="shared" si="74"/>
        <v>900</v>
      </c>
      <c r="B901" t="s">
        <v>3833</v>
      </c>
      <c r="C901" t="str">
        <f t="shared" si="70"/>
        <v>noncroplandg_g_4_GrasslandESA8</v>
      </c>
      <c r="D901">
        <v>15.8</v>
      </c>
      <c r="E901">
        <v>14.9</v>
      </c>
      <c r="F901">
        <v>1.01</v>
      </c>
      <c r="G901">
        <v>0.52700000000000002</v>
      </c>
      <c r="H901">
        <v>13.6</v>
      </c>
      <c r="I901">
        <v>10.8</v>
      </c>
      <c r="J901">
        <v>5.59</v>
      </c>
      <c r="K901">
        <v>3.94</v>
      </c>
      <c r="L901">
        <v>3.47</v>
      </c>
      <c r="M901">
        <v>3.39</v>
      </c>
      <c r="N901">
        <f>VLOOKUP(C901,'Original PWC Results'!C:E,3,FALSE)</f>
        <v>61.3</v>
      </c>
      <c r="O901">
        <f t="shared" si="71"/>
        <v>0.24306688417618272</v>
      </c>
      <c r="R901">
        <f t="shared" si="72"/>
        <v>16</v>
      </c>
      <c r="S901">
        <f t="shared" si="73"/>
        <v>23</v>
      </c>
    </row>
    <row r="902" spans="1:19" x14ac:dyDescent="0.3">
      <c r="A902">
        <f t="shared" si="74"/>
        <v>901</v>
      </c>
      <c r="B902" t="s">
        <v>3834</v>
      </c>
      <c r="C902" t="str">
        <f t="shared" si="70"/>
        <v>noncroplandg_g_4_GrasslandESA10a</v>
      </c>
      <c r="D902">
        <v>16.7</v>
      </c>
      <c r="E902">
        <v>15.1</v>
      </c>
      <c r="F902">
        <v>1.25</v>
      </c>
      <c r="G902">
        <v>0.63500000000000001</v>
      </c>
      <c r="H902">
        <v>13.4</v>
      </c>
      <c r="I902">
        <v>11</v>
      </c>
      <c r="J902">
        <v>6.51</v>
      </c>
      <c r="K902">
        <v>4.67</v>
      </c>
      <c r="L902">
        <v>3.85</v>
      </c>
      <c r="M902">
        <v>3.78</v>
      </c>
      <c r="N902">
        <f>VLOOKUP(C902,'Original PWC Results'!C:E,3,FALSE)</f>
        <v>44.3</v>
      </c>
      <c r="O902">
        <f t="shared" si="71"/>
        <v>0.34085778781038378</v>
      </c>
      <c r="R902">
        <f t="shared" si="72"/>
        <v>16</v>
      </c>
      <c r="S902">
        <f t="shared" si="73"/>
        <v>23</v>
      </c>
    </row>
    <row r="903" spans="1:19" x14ac:dyDescent="0.3">
      <c r="A903">
        <f t="shared" si="74"/>
        <v>902</v>
      </c>
      <c r="B903" t="s">
        <v>3835</v>
      </c>
      <c r="C903" t="str">
        <f t="shared" si="70"/>
        <v>noncroplandg_g_4_GrasslandESA10b</v>
      </c>
      <c r="D903">
        <v>14.3</v>
      </c>
      <c r="E903">
        <v>13.9</v>
      </c>
      <c r="F903">
        <v>1.79</v>
      </c>
      <c r="G903">
        <v>0.83299999999999996</v>
      </c>
      <c r="H903">
        <v>13.3</v>
      </c>
      <c r="I903">
        <v>11.4</v>
      </c>
      <c r="J903">
        <v>7.88</v>
      </c>
      <c r="K903">
        <v>6.13</v>
      </c>
      <c r="L903">
        <v>4.7699999999999996</v>
      </c>
      <c r="M903">
        <v>4.72</v>
      </c>
      <c r="N903">
        <f>VLOOKUP(C903,'Original PWC Results'!C:E,3,FALSE)</f>
        <v>41.8</v>
      </c>
      <c r="O903">
        <f t="shared" si="71"/>
        <v>0.33253588516746413</v>
      </c>
      <c r="R903">
        <f t="shared" si="72"/>
        <v>16</v>
      </c>
      <c r="S903">
        <f t="shared" si="73"/>
        <v>23</v>
      </c>
    </row>
    <row r="904" spans="1:19" x14ac:dyDescent="0.3">
      <c r="A904">
        <f t="shared" si="74"/>
        <v>903</v>
      </c>
      <c r="B904" t="s">
        <v>3836</v>
      </c>
      <c r="C904" t="str">
        <f t="shared" si="70"/>
        <v>noncroplandg_g_4_GrasslandESA11a</v>
      </c>
      <c r="D904">
        <v>19.7</v>
      </c>
      <c r="E904">
        <v>18.5</v>
      </c>
      <c r="F904">
        <v>1.46</v>
      </c>
      <c r="G904">
        <v>0.82299999999999995</v>
      </c>
      <c r="H904">
        <v>17.100000000000001</v>
      </c>
      <c r="I904">
        <v>12.9</v>
      </c>
      <c r="J904">
        <v>7.61</v>
      </c>
      <c r="K904">
        <v>5.64</v>
      </c>
      <c r="L904">
        <v>4.54</v>
      </c>
      <c r="M904">
        <v>4.4800000000000004</v>
      </c>
      <c r="N904">
        <f>VLOOKUP(C904,'Original PWC Results'!C:E,3,FALSE)</f>
        <v>58.5</v>
      </c>
      <c r="O904">
        <f t="shared" si="71"/>
        <v>0.31623931623931623</v>
      </c>
      <c r="R904">
        <f t="shared" si="72"/>
        <v>16</v>
      </c>
      <c r="S904">
        <f t="shared" si="73"/>
        <v>23</v>
      </c>
    </row>
    <row r="905" spans="1:19" x14ac:dyDescent="0.3">
      <c r="A905">
        <f t="shared" si="74"/>
        <v>904</v>
      </c>
      <c r="B905" t="s">
        <v>3837</v>
      </c>
      <c r="C905" t="str">
        <f t="shared" si="70"/>
        <v>noncroplandg_g_4_GrasslandESA11b</v>
      </c>
      <c r="D905">
        <v>23.5</v>
      </c>
      <c r="E905">
        <v>21.1</v>
      </c>
      <c r="F905">
        <v>1.4</v>
      </c>
      <c r="G905">
        <v>0.63500000000000001</v>
      </c>
      <c r="H905">
        <v>18.7</v>
      </c>
      <c r="I905">
        <v>13.1</v>
      </c>
      <c r="J905">
        <v>7.06</v>
      </c>
      <c r="K905">
        <v>5.17</v>
      </c>
      <c r="L905">
        <v>4.3600000000000003</v>
      </c>
      <c r="M905">
        <v>4.2699999999999996</v>
      </c>
      <c r="N905">
        <f>VLOOKUP(C905,'Original PWC Results'!C:E,3,FALSE)</f>
        <v>56.7</v>
      </c>
      <c r="O905">
        <f t="shared" si="71"/>
        <v>0.37213403880070545</v>
      </c>
      <c r="R905">
        <f t="shared" si="72"/>
        <v>16</v>
      </c>
      <c r="S905">
        <f t="shared" si="73"/>
        <v>23</v>
      </c>
    </row>
    <row r="906" spans="1:19" x14ac:dyDescent="0.3">
      <c r="A906">
        <f t="shared" si="74"/>
        <v>905</v>
      </c>
      <c r="B906" t="s">
        <v>3838</v>
      </c>
      <c r="C906" t="str">
        <f t="shared" si="70"/>
        <v>noncroplandg_g_4_GrasslandESA12a</v>
      </c>
      <c r="D906">
        <v>39.4</v>
      </c>
      <c r="E906">
        <v>32.799999999999997</v>
      </c>
      <c r="F906">
        <v>1.95</v>
      </c>
      <c r="G906">
        <v>0.78200000000000003</v>
      </c>
      <c r="H906">
        <v>28.4</v>
      </c>
      <c r="I906">
        <v>19.600000000000001</v>
      </c>
      <c r="J906">
        <v>10.7</v>
      </c>
      <c r="K906">
        <v>7.64</v>
      </c>
      <c r="L906">
        <v>6.74</v>
      </c>
      <c r="M906">
        <v>6.55</v>
      </c>
      <c r="N906">
        <f>VLOOKUP(C906,'Original PWC Results'!C:E,3,FALSE)</f>
        <v>73.5</v>
      </c>
      <c r="O906">
        <f t="shared" si="71"/>
        <v>0.44625850340136053</v>
      </c>
      <c r="R906">
        <f t="shared" si="72"/>
        <v>16</v>
      </c>
      <c r="S906">
        <f t="shared" si="73"/>
        <v>23</v>
      </c>
    </row>
    <row r="907" spans="1:19" x14ac:dyDescent="0.3">
      <c r="A907">
        <f t="shared" si="74"/>
        <v>906</v>
      </c>
      <c r="B907" t="s">
        <v>3839</v>
      </c>
      <c r="C907" t="str">
        <f t="shared" si="70"/>
        <v>noncroplandg_g_4_GrasslandESA12b</v>
      </c>
      <c r="D907">
        <v>21.2</v>
      </c>
      <c r="E907">
        <v>19.3</v>
      </c>
      <c r="F907">
        <v>1.41</v>
      </c>
      <c r="G907">
        <v>0.61799999999999999</v>
      </c>
      <c r="H907">
        <v>17.2</v>
      </c>
      <c r="I907">
        <v>12.3</v>
      </c>
      <c r="J907">
        <v>7.56</v>
      </c>
      <c r="K907">
        <v>5.49</v>
      </c>
      <c r="L907">
        <v>4.43</v>
      </c>
      <c r="M907">
        <v>4.3600000000000003</v>
      </c>
      <c r="N907">
        <f>VLOOKUP(C907,'Original PWC Results'!C:E,3,FALSE)</f>
        <v>46.7</v>
      </c>
      <c r="O907">
        <f t="shared" si="71"/>
        <v>0.41327623126338331</v>
      </c>
      <c r="R907">
        <f t="shared" si="72"/>
        <v>16</v>
      </c>
      <c r="S907">
        <f t="shared" si="73"/>
        <v>23</v>
      </c>
    </row>
    <row r="908" spans="1:19" x14ac:dyDescent="0.3">
      <c r="A908">
        <f t="shared" si="74"/>
        <v>907</v>
      </c>
      <c r="B908" t="s">
        <v>3840</v>
      </c>
      <c r="C908" t="str">
        <f t="shared" si="70"/>
        <v>noncroplandg_g_4_GrasslandESA13</v>
      </c>
      <c r="D908">
        <v>11.9</v>
      </c>
      <c r="E908">
        <v>10.6</v>
      </c>
      <c r="F908">
        <v>1.05</v>
      </c>
      <c r="G908">
        <v>0.57699999999999996</v>
      </c>
      <c r="H908">
        <v>9.3699999999999992</v>
      </c>
      <c r="I908">
        <v>7.05</v>
      </c>
      <c r="J908">
        <v>4.54</v>
      </c>
      <c r="K908">
        <v>3.64</v>
      </c>
      <c r="L908">
        <v>2.74</v>
      </c>
      <c r="M908">
        <v>2.76</v>
      </c>
      <c r="N908">
        <f>VLOOKUP(C908,'Original PWC Results'!C:E,3,FALSE)</f>
        <v>35.6</v>
      </c>
      <c r="O908">
        <f t="shared" si="71"/>
        <v>0.29775280898876405</v>
      </c>
      <c r="R908">
        <f t="shared" si="72"/>
        <v>16</v>
      </c>
      <c r="S908">
        <f t="shared" si="73"/>
        <v>23</v>
      </c>
    </row>
    <row r="909" spans="1:19" x14ac:dyDescent="0.3">
      <c r="A909">
        <f t="shared" si="74"/>
        <v>908</v>
      </c>
      <c r="B909" t="s">
        <v>3841</v>
      </c>
      <c r="C909" t="str">
        <f t="shared" si="70"/>
        <v>noncroplandg_g_4_GrasslandESA14</v>
      </c>
      <c r="D909">
        <v>5.0999999999999996</v>
      </c>
      <c r="E909">
        <v>5.0599999999999996</v>
      </c>
      <c r="F909">
        <v>0.879</v>
      </c>
      <c r="G909">
        <v>0.78100000000000003</v>
      </c>
      <c r="H909">
        <v>4.9400000000000004</v>
      </c>
      <c r="I909">
        <v>4.32</v>
      </c>
      <c r="J909">
        <v>3.34</v>
      </c>
      <c r="K909">
        <v>2.79</v>
      </c>
      <c r="L909">
        <v>2.09</v>
      </c>
      <c r="M909">
        <v>2.08</v>
      </c>
      <c r="N909">
        <f>VLOOKUP(C909,'Original PWC Results'!C:E,3,FALSE)</f>
        <v>14.4</v>
      </c>
      <c r="O909">
        <f t="shared" si="71"/>
        <v>0.35138888888888886</v>
      </c>
      <c r="R909">
        <f t="shared" si="72"/>
        <v>16</v>
      </c>
      <c r="S909">
        <f t="shared" si="73"/>
        <v>23</v>
      </c>
    </row>
    <row r="910" spans="1:19" x14ac:dyDescent="0.3">
      <c r="A910">
        <f t="shared" si="74"/>
        <v>909</v>
      </c>
      <c r="B910" t="s">
        <v>3842</v>
      </c>
      <c r="C910" t="str">
        <f t="shared" si="70"/>
        <v>noncroplandg_g_4_GrasslandESA15a</v>
      </c>
      <c r="D910">
        <v>17.899999999999999</v>
      </c>
      <c r="E910">
        <v>16.8</v>
      </c>
      <c r="F910">
        <v>1.77</v>
      </c>
      <c r="G910">
        <v>0.77500000000000002</v>
      </c>
      <c r="H910">
        <v>15.5</v>
      </c>
      <c r="I910">
        <v>11.9</v>
      </c>
      <c r="J910">
        <v>7.41</v>
      </c>
      <c r="K910">
        <v>5.71</v>
      </c>
      <c r="L910">
        <v>4.38</v>
      </c>
      <c r="M910">
        <v>4.34</v>
      </c>
      <c r="N910">
        <f>VLOOKUP(C910,'Original PWC Results'!C:E,3,FALSE)</f>
        <v>46.1</v>
      </c>
      <c r="O910">
        <f t="shared" si="71"/>
        <v>0.36442516268980479</v>
      </c>
      <c r="R910">
        <f t="shared" si="72"/>
        <v>16</v>
      </c>
      <c r="S910">
        <f t="shared" si="73"/>
        <v>23</v>
      </c>
    </row>
    <row r="911" spans="1:19" x14ac:dyDescent="0.3">
      <c r="A911">
        <f t="shared" si="74"/>
        <v>910</v>
      </c>
      <c r="B911" t="s">
        <v>3843</v>
      </c>
      <c r="C911" t="str">
        <f t="shared" si="70"/>
        <v>noncroplandg_g_4_GrasslandESA15b</v>
      </c>
      <c r="D911">
        <v>18.8</v>
      </c>
      <c r="E911">
        <v>16.5</v>
      </c>
      <c r="F911">
        <v>0.80400000000000005</v>
      </c>
      <c r="G911">
        <v>0.36399999999999999</v>
      </c>
      <c r="H911">
        <v>13.7</v>
      </c>
      <c r="I911">
        <v>7.63</v>
      </c>
      <c r="J911">
        <v>3.76</v>
      </c>
      <c r="K911">
        <v>2.88</v>
      </c>
      <c r="L911">
        <v>2.42</v>
      </c>
      <c r="M911">
        <v>2.37</v>
      </c>
      <c r="N911">
        <f>VLOOKUP(C911,'Original PWC Results'!C:E,3,FALSE)</f>
        <v>44.4</v>
      </c>
      <c r="O911">
        <f t="shared" si="71"/>
        <v>0.37162162162162166</v>
      </c>
      <c r="R911">
        <f t="shared" si="72"/>
        <v>16</v>
      </c>
      <c r="S911">
        <f t="shared" si="73"/>
        <v>23</v>
      </c>
    </row>
    <row r="912" spans="1:19" x14ac:dyDescent="0.3">
      <c r="A912">
        <f t="shared" si="74"/>
        <v>911</v>
      </c>
      <c r="B912" t="s">
        <v>3844</v>
      </c>
      <c r="C912" t="str">
        <f t="shared" si="70"/>
        <v>noncroplandg_g_4_GrasslandESA16a</v>
      </c>
      <c r="D912">
        <v>7.96</v>
      </c>
      <c r="E912">
        <v>7.9</v>
      </c>
      <c r="F912">
        <v>1.1000000000000001</v>
      </c>
      <c r="G912">
        <v>0.77800000000000002</v>
      </c>
      <c r="H912">
        <v>7.7</v>
      </c>
      <c r="I912">
        <v>6.66</v>
      </c>
      <c r="J912">
        <v>4.97</v>
      </c>
      <c r="K912">
        <v>4</v>
      </c>
      <c r="L912">
        <v>3.02</v>
      </c>
      <c r="M912">
        <v>2.99</v>
      </c>
      <c r="N912">
        <f>VLOOKUP(C912,'Original PWC Results'!C:E,3,FALSE)</f>
        <v>20.3</v>
      </c>
      <c r="O912">
        <f t="shared" si="71"/>
        <v>0.3891625615763547</v>
      </c>
      <c r="R912">
        <f t="shared" si="72"/>
        <v>16</v>
      </c>
      <c r="S912">
        <f t="shared" si="73"/>
        <v>23</v>
      </c>
    </row>
    <row r="913" spans="1:19" x14ac:dyDescent="0.3">
      <c r="A913">
        <f t="shared" si="74"/>
        <v>912</v>
      </c>
      <c r="B913" t="s">
        <v>3845</v>
      </c>
      <c r="C913" t="str">
        <f t="shared" si="70"/>
        <v>noncroplandg_g_4_GrasslandESA16b</v>
      </c>
      <c r="D913">
        <v>5.0199999999999996</v>
      </c>
      <c r="E913">
        <v>4.99</v>
      </c>
      <c r="F913">
        <v>0.83099999999999996</v>
      </c>
      <c r="G913">
        <v>0.76200000000000001</v>
      </c>
      <c r="H913">
        <v>4.88</v>
      </c>
      <c r="I913">
        <v>4.3499999999999996</v>
      </c>
      <c r="J913">
        <v>3.39</v>
      </c>
      <c r="K913">
        <v>2.84</v>
      </c>
      <c r="L913">
        <v>2.13</v>
      </c>
      <c r="M913">
        <v>2.11</v>
      </c>
      <c r="N913">
        <f>VLOOKUP(C913,'Original PWC Results'!C:E,3,FALSE)</f>
        <v>6.07</v>
      </c>
      <c r="O913">
        <f t="shared" si="71"/>
        <v>0.82207578253706759</v>
      </c>
      <c r="R913">
        <f t="shared" si="72"/>
        <v>16</v>
      </c>
      <c r="S913">
        <f t="shared" si="73"/>
        <v>23</v>
      </c>
    </row>
    <row r="914" spans="1:19" x14ac:dyDescent="0.3">
      <c r="A914">
        <f t="shared" si="74"/>
        <v>913</v>
      </c>
      <c r="B914" t="s">
        <v>3846</v>
      </c>
      <c r="C914" t="str">
        <f t="shared" si="70"/>
        <v>noncroplandg_g_4_GrasslandESA17a</v>
      </c>
      <c r="D914">
        <v>10.3</v>
      </c>
      <c r="E914">
        <v>10.199999999999999</v>
      </c>
      <c r="F914">
        <v>1.75</v>
      </c>
      <c r="G914">
        <v>1.1599999999999999</v>
      </c>
      <c r="H914">
        <v>9.9499999999999993</v>
      </c>
      <c r="I914">
        <v>8.75</v>
      </c>
      <c r="J914">
        <v>6.91</v>
      </c>
      <c r="K914">
        <v>5.67</v>
      </c>
      <c r="L914">
        <v>4.3</v>
      </c>
      <c r="M914">
        <v>4.2699999999999996</v>
      </c>
      <c r="N914">
        <f>VLOOKUP(C914,'Original PWC Results'!C:E,3,FALSE)</f>
        <v>19.5</v>
      </c>
      <c r="O914">
        <f t="shared" si="71"/>
        <v>0.52307692307692299</v>
      </c>
      <c r="R914">
        <f t="shared" si="72"/>
        <v>16</v>
      </c>
      <c r="S914">
        <f t="shared" si="73"/>
        <v>23</v>
      </c>
    </row>
    <row r="915" spans="1:19" x14ac:dyDescent="0.3">
      <c r="A915">
        <f t="shared" si="74"/>
        <v>914</v>
      </c>
      <c r="B915" t="s">
        <v>3847</v>
      </c>
      <c r="C915" t="str">
        <f t="shared" si="70"/>
        <v>noncroplandg_g_4_GrasslandESA17b</v>
      </c>
      <c r="D915">
        <v>4.99</v>
      </c>
      <c r="E915">
        <v>4.95</v>
      </c>
      <c r="F915">
        <v>0.78700000000000003</v>
      </c>
      <c r="G915">
        <v>0.70399999999999996</v>
      </c>
      <c r="H915">
        <v>4.84</v>
      </c>
      <c r="I915">
        <v>4.21</v>
      </c>
      <c r="J915">
        <v>3.14</v>
      </c>
      <c r="K915">
        <v>2.52</v>
      </c>
      <c r="L915">
        <v>1.93</v>
      </c>
      <c r="M915">
        <v>1.92</v>
      </c>
      <c r="N915">
        <f>VLOOKUP(C915,'Original PWC Results'!C:E,3,FALSE)</f>
        <v>7.5</v>
      </c>
      <c r="O915">
        <f t="shared" si="71"/>
        <v>0.66</v>
      </c>
      <c r="R915">
        <f t="shared" si="72"/>
        <v>16</v>
      </c>
      <c r="S915">
        <f t="shared" si="73"/>
        <v>23</v>
      </c>
    </row>
    <row r="916" spans="1:19" x14ac:dyDescent="0.3">
      <c r="A916">
        <f t="shared" si="74"/>
        <v>915</v>
      </c>
      <c r="B916" t="s">
        <v>3848</v>
      </c>
      <c r="C916" t="str">
        <f t="shared" si="70"/>
        <v>noncroplandg_g_4_GrasslandESA18a</v>
      </c>
      <c r="D916">
        <v>6.8</v>
      </c>
      <c r="E916">
        <v>6.58</v>
      </c>
      <c r="F916">
        <v>1.02</v>
      </c>
      <c r="G916">
        <v>0.76900000000000002</v>
      </c>
      <c r="H916">
        <v>6.36</v>
      </c>
      <c r="I916">
        <v>5.27</v>
      </c>
      <c r="J916">
        <v>4.07</v>
      </c>
      <c r="K916">
        <v>3.37</v>
      </c>
      <c r="L916">
        <v>2.5499999999999998</v>
      </c>
      <c r="M916">
        <v>2.54</v>
      </c>
      <c r="N916">
        <f>VLOOKUP(C916,'Original PWC Results'!C:E,3,FALSE)</f>
        <v>17.7</v>
      </c>
      <c r="O916">
        <f t="shared" si="71"/>
        <v>0.37175141242937854</v>
      </c>
      <c r="R916">
        <f t="shared" si="72"/>
        <v>16</v>
      </c>
      <c r="S916">
        <f t="shared" si="73"/>
        <v>23</v>
      </c>
    </row>
    <row r="917" spans="1:19" x14ac:dyDescent="0.3">
      <c r="A917">
        <f t="shared" si="74"/>
        <v>916</v>
      </c>
      <c r="B917" t="s">
        <v>3849</v>
      </c>
      <c r="C917" t="str">
        <f t="shared" si="70"/>
        <v>noncroplandg_g_4_GrasslandESA18b</v>
      </c>
      <c r="D917">
        <v>16</v>
      </c>
      <c r="E917">
        <v>15.1</v>
      </c>
      <c r="F917">
        <v>1.82</v>
      </c>
      <c r="G917">
        <v>0.78400000000000003</v>
      </c>
      <c r="H917">
        <v>13.9</v>
      </c>
      <c r="I917">
        <v>12.5</v>
      </c>
      <c r="J917">
        <v>8.6999999999999993</v>
      </c>
      <c r="K917">
        <v>6.64</v>
      </c>
      <c r="L917">
        <v>4.96</v>
      </c>
      <c r="M917">
        <v>4.91</v>
      </c>
      <c r="N917">
        <f>VLOOKUP(C917,'Original PWC Results'!C:E,3,FALSE)</f>
        <v>36.5</v>
      </c>
      <c r="O917">
        <f t="shared" si="71"/>
        <v>0.41369863013698627</v>
      </c>
      <c r="R917">
        <f t="shared" si="72"/>
        <v>16</v>
      </c>
      <c r="S917">
        <f t="shared" si="73"/>
        <v>23</v>
      </c>
    </row>
    <row r="918" spans="1:19" x14ac:dyDescent="0.3">
      <c r="A918">
        <f t="shared" si="74"/>
        <v>917</v>
      </c>
      <c r="B918" t="s">
        <v>3850</v>
      </c>
      <c r="C918" t="str">
        <f t="shared" si="70"/>
        <v>noncroplandg_g_4_GrasslandESA19a</v>
      </c>
      <c r="D918">
        <v>18.399999999999999</v>
      </c>
      <c r="E918">
        <v>16.899999999999999</v>
      </c>
      <c r="F918">
        <v>3.59</v>
      </c>
      <c r="G918">
        <v>1.8</v>
      </c>
      <c r="H918">
        <v>15.8</v>
      </c>
      <c r="I918">
        <v>13.2</v>
      </c>
      <c r="J918">
        <v>11</v>
      </c>
      <c r="K918">
        <v>9.4600000000000009</v>
      </c>
      <c r="L918">
        <v>7.21</v>
      </c>
      <c r="M918">
        <v>7.18</v>
      </c>
      <c r="N918">
        <f>VLOOKUP(C918,'Original PWC Results'!C:E,3,FALSE)</f>
        <v>37.4</v>
      </c>
      <c r="O918">
        <f t="shared" si="71"/>
        <v>0.45187165775401067</v>
      </c>
      <c r="R918">
        <f t="shared" si="72"/>
        <v>16</v>
      </c>
      <c r="S918">
        <f t="shared" si="73"/>
        <v>23</v>
      </c>
    </row>
    <row r="919" spans="1:19" x14ac:dyDescent="0.3">
      <c r="A919">
        <f t="shared" si="74"/>
        <v>918</v>
      </c>
      <c r="B919" t="s">
        <v>3851</v>
      </c>
      <c r="C919" t="str">
        <f t="shared" si="70"/>
        <v>noncroplandg_g_4_GrasslandESA19b</v>
      </c>
      <c r="D919">
        <v>26.5</v>
      </c>
      <c r="E919">
        <v>23.6</v>
      </c>
      <c r="F919">
        <v>5.78</v>
      </c>
      <c r="G919">
        <v>3.18</v>
      </c>
      <c r="H919">
        <v>22.9</v>
      </c>
      <c r="I919">
        <v>19.8</v>
      </c>
      <c r="J919">
        <v>14.9</v>
      </c>
      <c r="K919">
        <v>12.8</v>
      </c>
      <c r="L919">
        <v>10.3</v>
      </c>
      <c r="M919">
        <v>10.199999999999999</v>
      </c>
      <c r="N919">
        <f>VLOOKUP(C919,'Original PWC Results'!C:E,3,FALSE)</f>
        <v>43</v>
      </c>
      <c r="O919">
        <f t="shared" si="71"/>
        <v>0.5488372093023256</v>
      </c>
      <c r="R919">
        <f t="shared" si="72"/>
        <v>16</v>
      </c>
      <c r="S919">
        <f t="shared" si="73"/>
        <v>23</v>
      </c>
    </row>
    <row r="920" spans="1:19" x14ac:dyDescent="0.3">
      <c r="A920">
        <f t="shared" si="74"/>
        <v>919</v>
      </c>
      <c r="B920" t="s">
        <v>3852</v>
      </c>
      <c r="C920" t="str">
        <f t="shared" si="70"/>
        <v>noncroplandg_g_4_GrasslandESA20a</v>
      </c>
      <c r="D920">
        <v>4.4400000000000004</v>
      </c>
      <c r="E920">
        <v>4.34</v>
      </c>
      <c r="F920">
        <v>0.40799999999999997</v>
      </c>
      <c r="G920">
        <v>0.38200000000000001</v>
      </c>
      <c r="H920">
        <v>4.09</v>
      </c>
      <c r="I920">
        <v>3</v>
      </c>
      <c r="J920">
        <v>2.09</v>
      </c>
      <c r="K920">
        <v>1.55</v>
      </c>
      <c r="L920">
        <v>1.21</v>
      </c>
      <c r="M920">
        <v>1.2</v>
      </c>
      <c r="N920">
        <f>VLOOKUP(C920,'Original PWC Results'!C:E,3,FALSE)</f>
        <v>24.2</v>
      </c>
      <c r="O920">
        <f t="shared" si="71"/>
        <v>0.17933884297520661</v>
      </c>
      <c r="R920">
        <f t="shared" si="72"/>
        <v>16</v>
      </c>
      <c r="S920">
        <f t="shared" si="73"/>
        <v>23</v>
      </c>
    </row>
    <row r="921" spans="1:19" x14ac:dyDescent="0.3">
      <c r="A921">
        <f t="shared" si="74"/>
        <v>920</v>
      </c>
      <c r="B921" t="s">
        <v>3853</v>
      </c>
      <c r="C921" t="str">
        <f t="shared" si="70"/>
        <v>noncroplandg_g_4_GrasslandESA20b</v>
      </c>
      <c r="D921">
        <v>4.3499999999999996</v>
      </c>
      <c r="E921">
        <v>4.26</v>
      </c>
      <c r="F921">
        <v>0.40600000000000003</v>
      </c>
      <c r="G921">
        <v>0.36899999999999999</v>
      </c>
      <c r="H921">
        <v>4.0199999999999996</v>
      </c>
      <c r="I921">
        <v>3</v>
      </c>
      <c r="J921">
        <v>2.2400000000000002</v>
      </c>
      <c r="K921">
        <v>1.66</v>
      </c>
      <c r="L921">
        <v>1.21</v>
      </c>
      <c r="M921">
        <v>1.19</v>
      </c>
      <c r="N921">
        <f>VLOOKUP(C921,'Original PWC Results'!C:E,3,FALSE)</f>
        <v>25.4</v>
      </c>
      <c r="O921">
        <f t="shared" si="71"/>
        <v>0.16771653543307086</v>
      </c>
      <c r="R921">
        <f t="shared" si="72"/>
        <v>16</v>
      </c>
      <c r="S921">
        <f t="shared" si="73"/>
        <v>23</v>
      </c>
    </row>
    <row r="922" spans="1:19" x14ac:dyDescent="0.3">
      <c r="A922">
        <f t="shared" si="74"/>
        <v>921</v>
      </c>
      <c r="B922" t="s">
        <v>3854</v>
      </c>
      <c r="C922" t="str">
        <f t="shared" si="70"/>
        <v>noncroplandg_g_4_GrasslandESA21</v>
      </c>
      <c r="D922">
        <v>4.1399999999999997</v>
      </c>
      <c r="E922">
        <v>4.04</v>
      </c>
      <c r="F922">
        <v>0.33300000000000002</v>
      </c>
      <c r="G922">
        <v>0.315</v>
      </c>
      <c r="H922">
        <v>3.77</v>
      </c>
      <c r="I922">
        <v>2.66</v>
      </c>
      <c r="J922">
        <v>1.79</v>
      </c>
      <c r="K922">
        <v>1.29</v>
      </c>
      <c r="L922">
        <v>1.04</v>
      </c>
      <c r="M922">
        <v>1.02</v>
      </c>
      <c r="N922">
        <f>VLOOKUP(C922,'Original PWC Results'!C:E,3,FALSE)</f>
        <v>9.76</v>
      </c>
      <c r="O922">
        <f t="shared" si="71"/>
        <v>0.41393442622950821</v>
      </c>
      <c r="R922">
        <f t="shared" si="72"/>
        <v>16</v>
      </c>
      <c r="S922">
        <f t="shared" si="73"/>
        <v>23</v>
      </c>
    </row>
    <row r="923" spans="1:19" x14ac:dyDescent="0.3">
      <c r="A923">
        <f t="shared" si="74"/>
        <v>922</v>
      </c>
      <c r="B923" t="s">
        <v>3855</v>
      </c>
      <c r="C923" t="str">
        <f t="shared" si="70"/>
        <v>noncroplandg_g_7_GrasslandESA12b</v>
      </c>
      <c r="D923">
        <v>12.5</v>
      </c>
      <c r="E923">
        <v>12.2</v>
      </c>
      <c r="F923">
        <v>1.1200000000000001</v>
      </c>
      <c r="G923">
        <v>0.63400000000000001</v>
      </c>
      <c r="H923">
        <v>11.5</v>
      </c>
      <c r="I923">
        <v>8.98</v>
      </c>
      <c r="J923">
        <v>5.97</v>
      </c>
      <c r="K923">
        <v>4.33</v>
      </c>
      <c r="L923">
        <v>3.49</v>
      </c>
      <c r="M923">
        <v>3.44</v>
      </c>
      <c r="N923">
        <f>VLOOKUP(C923,'Original PWC Results'!C:E,3,FALSE)</f>
        <v>31.3</v>
      </c>
      <c r="O923">
        <f t="shared" si="71"/>
        <v>0.38977635782747599</v>
      </c>
      <c r="R923">
        <f t="shared" si="72"/>
        <v>16</v>
      </c>
      <c r="S923">
        <f t="shared" si="73"/>
        <v>23</v>
      </c>
    </row>
    <row r="924" spans="1:19" x14ac:dyDescent="0.3">
      <c r="A924">
        <f t="shared" si="74"/>
        <v>923</v>
      </c>
      <c r="B924" t="s">
        <v>3856</v>
      </c>
      <c r="C924" t="str">
        <f t="shared" si="70"/>
        <v>okra_g_7_VegetableESA1</v>
      </c>
      <c r="D924">
        <v>68.3</v>
      </c>
      <c r="E924">
        <v>67.3</v>
      </c>
      <c r="F924">
        <v>8.01</v>
      </c>
      <c r="G924">
        <v>3.26</v>
      </c>
      <c r="H924">
        <v>65.900000000000006</v>
      </c>
      <c r="I924">
        <v>52.4</v>
      </c>
      <c r="J924">
        <v>34.6</v>
      </c>
      <c r="K924">
        <v>27.1</v>
      </c>
      <c r="L924">
        <v>25.4</v>
      </c>
      <c r="M924">
        <v>25.1</v>
      </c>
      <c r="N924">
        <f>VLOOKUP(C924,'Original PWC Results'!C:E,3,FALSE)</f>
        <v>147</v>
      </c>
      <c r="O924">
        <f t="shared" si="71"/>
        <v>0.45782312925170066</v>
      </c>
      <c r="R924">
        <f t="shared" si="72"/>
        <v>8</v>
      </c>
      <c r="S924">
        <f t="shared" si="73"/>
        <v>15</v>
      </c>
    </row>
    <row r="925" spans="1:19" x14ac:dyDescent="0.3">
      <c r="A925">
        <f t="shared" si="74"/>
        <v>924</v>
      </c>
      <c r="B925" t="s">
        <v>3857</v>
      </c>
      <c r="C925" t="str">
        <f t="shared" si="70"/>
        <v>okra_g_7_VegetableESA2</v>
      </c>
      <c r="D925">
        <v>28.8</v>
      </c>
      <c r="E925">
        <v>28.1</v>
      </c>
      <c r="F925">
        <v>3.6</v>
      </c>
      <c r="G925">
        <v>2</v>
      </c>
      <c r="H925">
        <v>26.3</v>
      </c>
      <c r="I925">
        <v>19.8</v>
      </c>
      <c r="J925">
        <v>13.6</v>
      </c>
      <c r="K925">
        <v>11.1</v>
      </c>
      <c r="L925">
        <v>8.31</v>
      </c>
      <c r="M925">
        <v>8.25</v>
      </c>
      <c r="N925">
        <f>VLOOKUP(C925,'Original PWC Results'!C:E,3,FALSE)</f>
        <v>80.3</v>
      </c>
      <c r="O925">
        <f t="shared" si="71"/>
        <v>0.34993773349937735</v>
      </c>
      <c r="R925">
        <f t="shared" si="72"/>
        <v>8</v>
      </c>
      <c r="S925">
        <f t="shared" si="73"/>
        <v>15</v>
      </c>
    </row>
    <row r="926" spans="1:19" x14ac:dyDescent="0.3">
      <c r="A926">
        <f t="shared" si="74"/>
        <v>925</v>
      </c>
      <c r="B926" t="s">
        <v>3858</v>
      </c>
      <c r="C926" t="str">
        <f t="shared" si="70"/>
        <v>okra_g_7_VegetableESA3</v>
      </c>
      <c r="D926">
        <v>80.7</v>
      </c>
      <c r="E926">
        <v>79.7</v>
      </c>
      <c r="F926">
        <v>10.3</v>
      </c>
      <c r="G926">
        <v>5.39</v>
      </c>
      <c r="H926">
        <v>78</v>
      </c>
      <c r="I926">
        <v>67.8</v>
      </c>
      <c r="J926">
        <v>47</v>
      </c>
      <c r="K926">
        <v>36.6</v>
      </c>
      <c r="L926">
        <v>28</v>
      </c>
      <c r="M926">
        <v>27.7</v>
      </c>
      <c r="N926">
        <f>VLOOKUP(C926,'Original PWC Results'!C:E,3,FALSE)</f>
        <v>149</v>
      </c>
      <c r="O926">
        <f t="shared" si="71"/>
        <v>0.53489932885906044</v>
      </c>
      <c r="R926">
        <f t="shared" si="72"/>
        <v>8</v>
      </c>
      <c r="S926">
        <f t="shared" si="73"/>
        <v>15</v>
      </c>
    </row>
    <row r="927" spans="1:19" x14ac:dyDescent="0.3">
      <c r="A927">
        <f t="shared" si="74"/>
        <v>926</v>
      </c>
      <c r="B927" t="s">
        <v>3859</v>
      </c>
      <c r="C927" t="str">
        <f t="shared" si="70"/>
        <v>okra_g_7_VegetableESA4</v>
      </c>
      <c r="D927">
        <v>42.2</v>
      </c>
      <c r="E927">
        <v>41.3</v>
      </c>
      <c r="F927">
        <v>6.85</v>
      </c>
      <c r="G927">
        <v>3.98</v>
      </c>
      <c r="H927">
        <v>39.1</v>
      </c>
      <c r="I927">
        <v>29.3</v>
      </c>
      <c r="J927">
        <v>23.3</v>
      </c>
      <c r="K927">
        <v>18.3</v>
      </c>
      <c r="L927">
        <v>14.2</v>
      </c>
      <c r="M927">
        <v>14</v>
      </c>
      <c r="N927">
        <f>VLOOKUP(C927,'Original PWC Results'!C:E,3,FALSE)</f>
        <v>41.3</v>
      </c>
      <c r="O927">
        <f t="shared" si="71"/>
        <v>1</v>
      </c>
      <c r="R927">
        <f t="shared" si="72"/>
        <v>8</v>
      </c>
      <c r="S927">
        <f t="shared" si="73"/>
        <v>15</v>
      </c>
    </row>
    <row r="928" spans="1:19" x14ac:dyDescent="0.3">
      <c r="A928">
        <f t="shared" si="74"/>
        <v>927</v>
      </c>
      <c r="B928" t="s">
        <v>3860</v>
      </c>
      <c r="C928" t="str">
        <f t="shared" si="70"/>
        <v>okra_g_7_VegetableESA5</v>
      </c>
      <c r="D928">
        <v>66.8</v>
      </c>
      <c r="E928">
        <v>66</v>
      </c>
      <c r="F928">
        <v>7.9</v>
      </c>
      <c r="G928">
        <v>3.81</v>
      </c>
      <c r="H928">
        <v>63.7</v>
      </c>
      <c r="I928">
        <v>57.7</v>
      </c>
      <c r="J928">
        <v>37.799999999999997</v>
      </c>
      <c r="K928">
        <v>28.7</v>
      </c>
      <c r="L928">
        <v>23.1</v>
      </c>
      <c r="M928">
        <v>22.9</v>
      </c>
      <c r="N928">
        <f>VLOOKUP(C928,'Original PWC Results'!C:E,3,FALSE)</f>
        <v>116</v>
      </c>
      <c r="O928">
        <f t="shared" si="71"/>
        <v>0.56896551724137934</v>
      </c>
      <c r="R928">
        <f t="shared" si="72"/>
        <v>8</v>
      </c>
      <c r="S928">
        <f t="shared" si="73"/>
        <v>15</v>
      </c>
    </row>
    <row r="929" spans="1:19" x14ac:dyDescent="0.3">
      <c r="A929">
        <f t="shared" si="74"/>
        <v>928</v>
      </c>
      <c r="B929" t="s">
        <v>3861</v>
      </c>
      <c r="C929" t="str">
        <f t="shared" si="70"/>
        <v>okra_g_7_VegetableESA6</v>
      </c>
      <c r="D929">
        <v>55.9</v>
      </c>
      <c r="E929">
        <v>54.9</v>
      </c>
      <c r="F929">
        <v>5.38</v>
      </c>
      <c r="G929">
        <v>3.43</v>
      </c>
      <c r="H929">
        <v>52.1</v>
      </c>
      <c r="I929">
        <v>41</v>
      </c>
      <c r="J929">
        <v>25.5</v>
      </c>
      <c r="K929">
        <v>19.399999999999999</v>
      </c>
      <c r="L929">
        <v>15.8</v>
      </c>
      <c r="M929">
        <v>15.6</v>
      </c>
      <c r="N929">
        <f>VLOOKUP(C929,'Original PWC Results'!C:E,3,FALSE)</f>
        <v>121</v>
      </c>
      <c r="O929">
        <f t="shared" si="71"/>
        <v>0.45371900826446282</v>
      </c>
      <c r="R929">
        <f t="shared" si="72"/>
        <v>8</v>
      </c>
      <c r="S929">
        <f t="shared" si="73"/>
        <v>15</v>
      </c>
    </row>
    <row r="930" spans="1:19" x14ac:dyDescent="0.3">
      <c r="A930">
        <f t="shared" si="74"/>
        <v>929</v>
      </c>
      <c r="B930" t="s">
        <v>3862</v>
      </c>
      <c r="C930" t="str">
        <f t="shared" si="70"/>
        <v>okra_g_7_VegetableESA7</v>
      </c>
      <c r="D930">
        <v>57.1</v>
      </c>
      <c r="E930">
        <v>56.1</v>
      </c>
      <c r="F930">
        <v>5.64</v>
      </c>
      <c r="G930">
        <v>3.41</v>
      </c>
      <c r="H930">
        <v>54.2</v>
      </c>
      <c r="I930">
        <v>46.5</v>
      </c>
      <c r="J930">
        <v>27.4</v>
      </c>
      <c r="K930">
        <v>19.8</v>
      </c>
      <c r="L930">
        <v>19.7</v>
      </c>
      <c r="M930">
        <v>19.3</v>
      </c>
      <c r="N930">
        <f>VLOOKUP(C930,'Original PWC Results'!C:E,3,FALSE)</f>
        <v>124</v>
      </c>
      <c r="O930">
        <f t="shared" si="71"/>
        <v>0.45241935483870971</v>
      </c>
      <c r="R930">
        <f t="shared" si="72"/>
        <v>8</v>
      </c>
      <c r="S930">
        <f t="shared" si="73"/>
        <v>15</v>
      </c>
    </row>
    <row r="931" spans="1:19" x14ac:dyDescent="0.3">
      <c r="A931">
        <f t="shared" si="74"/>
        <v>930</v>
      </c>
      <c r="B931" t="s">
        <v>3863</v>
      </c>
      <c r="C931" t="str">
        <f t="shared" si="70"/>
        <v>okra_g_7_VegetableESA8</v>
      </c>
      <c r="D931">
        <v>77.3</v>
      </c>
      <c r="E931">
        <v>75.2</v>
      </c>
      <c r="F931">
        <v>4.93</v>
      </c>
      <c r="G931">
        <v>2.87</v>
      </c>
      <c r="H931">
        <v>69.400000000000006</v>
      </c>
      <c r="I931">
        <v>48.3</v>
      </c>
      <c r="J931">
        <v>25.9</v>
      </c>
      <c r="K931">
        <v>18.600000000000001</v>
      </c>
      <c r="L931">
        <v>15.9</v>
      </c>
      <c r="M931">
        <v>15.6</v>
      </c>
      <c r="N931">
        <f>VLOOKUP(C931,'Original PWC Results'!C:E,3,FALSE)</f>
        <v>75.2</v>
      </c>
      <c r="O931">
        <f t="shared" si="71"/>
        <v>1</v>
      </c>
      <c r="R931">
        <f t="shared" si="72"/>
        <v>8</v>
      </c>
      <c r="S931">
        <f t="shared" si="73"/>
        <v>15</v>
      </c>
    </row>
    <row r="932" spans="1:19" x14ac:dyDescent="0.3">
      <c r="A932">
        <f t="shared" si="74"/>
        <v>931</v>
      </c>
      <c r="B932" t="s">
        <v>3864</v>
      </c>
      <c r="C932" t="str">
        <f t="shared" si="70"/>
        <v>okra_g_7_VegetableESA9</v>
      </c>
      <c r="D932">
        <v>27</v>
      </c>
      <c r="E932">
        <v>26.5</v>
      </c>
      <c r="F932">
        <v>3.19</v>
      </c>
      <c r="G932">
        <v>2.52</v>
      </c>
      <c r="H932">
        <v>25.3</v>
      </c>
      <c r="I932">
        <v>19.8</v>
      </c>
      <c r="J932">
        <v>12.6</v>
      </c>
      <c r="K932">
        <v>9.58</v>
      </c>
      <c r="L932">
        <v>7.98</v>
      </c>
      <c r="M932">
        <v>7.85</v>
      </c>
      <c r="N932">
        <f>VLOOKUP(C932,'Original PWC Results'!C:E,3,FALSE)</f>
        <v>53.5</v>
      </c>
      <c r="O932">
        <f t="shared" si="71"/>
        <v>0.49532710280373832</v>
      </c>
      <c r="R932">
        <f t="shared" si="72"/>
        <v>8</v>
      </c>
      <c r="S932">
        <f t="shared" si="73"/>
        <v>15</v>
      </c>
    </row>
    <row r="933" spans="1:19" x14ac:dyDescent="0.3">
      <c r="A933">
        <f t="shared" si="74"/>
        <v>932</v>
      </c>
      <c r="B933" t="s">
        <v>3865</v>
      </c>
      <c r="C933" t="str">
        <f t="shared" si="70"/>
        <v>okra_g_7_VegetableESA10a</v>
      </c>
      <c r="D933">
        <v>32.6</v>
      </c>
      <c r="E933">
        <v>32</v>
      </c>
      <c r="F933">
        <v>3.44</v>
      </c>
      <c r="G933">
        <v>2.1</v>
      </c>
      <c r="H933">
        <v>30.5</v>
      </c>
      <c r="I933">
        <v>26.3</v>
      </c>
      <c r="J933">
        <v>16.3</v>
      </c>
      <c r="K933">
        <v>12.1</v>
      </c>
      <c r="L933">
        <v>10.199999999999999</v>
      </c>
      <c r="M933">
        <v>10.1</v>
      </c>
      <c r="N933">
        <f>VLOOKUP(C933,'Original PWC Results'!C:E,3,FALSE)</f>
        <v>85.4</v>
      </c>
      <c r="O933">
        <f t="shared" si="71"/>
        <v>0.37470725995316156</v>
      </c>
      <c r="R933">
        <f t="shared" si="72"/>
        <v>8</v>
      </c>
      <c r="S933">
        <f t="shared" si="73"/>
        <v>15</v>
      </c>
    </row>
    <row r="934" spans="1:19" x14ac:dyDescent="0.3">
      <c r="A934">
        <f t="shared" si="74"/>
        <v>933</v>
      </c>
      <c r="B934" t="s">
        <v>3866</v>
      </c>
      <c r="C934" t="str">
        <f t="shared" si="70"/>
        <v>okra_g_7_VegetableESA10b</v>
      </c>
      <c r="D934">
        <v>21.5</v>
      </c>
      <c r="E934">
        <v>21.3</v>
      </c>
      <c r="F934">
        <v>3.21</v>
      </c>
      <c r="G934">
        <v>2.78</v>
      </c>
      <c r="H934">
        <v>20.6</v>
      </c>
      <c r="I934">
        <v>17.7</v>
      </c>
      <c r="J934">
        <v>13</v>
      </c>
      <c r="K934">
        <v>10.3</v>
      </c>
      <c r="L934">
        <v>8.0399999999999991</v>
      </c>
      <c r="M934">
        <v>7.96</v>
      </c>
      <c r="N934">
        <f>VLOOKUP(C934,'Original PWC Results'!C:E,3,FALSE)</f>
        <v>48.2</v>
      </c>
      <c r="O934">
        <f t="shared" si="71"/>
        <v>0.44190871369294604</v>
      </c>
      <c r="R934">
        <f t="shared" si="72"/>
        <v>8</v>
      </c>
      <c r="S934">
        <f t="shared" si="73"/>
        <v>15</v>
      </c>
    </row>
    <row r="935" spans="1:19" x14ac:dyDescent="0.3">
      <c r="A935">
        <f t="shared" si="74"/>
        <v>934</v>
      </c>
      <c r="B935" t="s">
        <v>3867</v>
      </c>
      <c r="C935" t="str">
        <f t="shared" si="70"/>
        <v>okra_g_7_VegetableESA11a</v>
      </c>
      <c r="D935">
        <v>81.400000000000006</v>
      </c>
      <c r="E935">
        <v>80</v>
      </c>
      <c r="F935">
        <v>8.17</v>
      </c>
      <c r="G935">
        <v>3.49</v>
      </c>
      <c r="H935">
        <v>76.400000000000006</v>
      </c>
      <c r="I935">
        <v>65.900000000000006</v>
      </c>
      <c r="J935">
        <v>41.7</v>
      </c>
      <c r="K935">
        <v>30.6</v>
      </c>
      <c r="L935">
        <v>25.8</v>
      </c>
      <c r="M935">
        <v>25.4</v>
      </c>
      <c r="N935">
        <f>VLOOKUP(C935,'Original PWC Results'!C:E,3,FALSE)</f>
        <v>159</v>
      </c>
      <c r="O935">
        <f t="shared" si="71"/>
        <v>0.50314465408805031</v>
      </c>
      <c r="R935">
        <f t="shared" si="72"/>
        <v>8</v>
      </c>
      <c r="S935">
        <f t="shared" si="73"/>
        <v>15</v>
      </c>
    </row>
    <row r="936" spans="1:19" x14ac:dyDescent="0.3">
      <c r="A936">
        <f t="shared" si="74"/>
        <v>935</v>
      </c>
      <c r="B936" t="s">
        <v>3868</v>
      </c>
      <c r="C936" t="str">
        <f t="shared" si="70"/>
        <v>okra_g_7_VegetableESA11b</v>
      </c>
      <c r="D936">
        <v>59.4</v>
      </c>
      <c r="E936">
        <v>58.3</v>
      </c>
      <c r="F936">
        <v>6.3</v>
      </c>
      <c r="G936">
        <v>2.99</v>
      </c>
      <c r="H936">
        <v>55.4</v>
      </c>
      <c r="I936">
        <v>50.1</v>
      </c>
      <c r="J936">
        <v>32</v>
      </c>
      <c r="K936">
        <v>23.1</v>
      </c>
      <c r="L936">
        <v>19.5</v>
      </c>
      <c r="M936">
        <v>19.100000000000001</v>
      </c>
      <c r="N936">
        <f>VLOOKUP(C936,'Original PWC Results'!C:E,3,FALSE)</f>
        <v>119</v>
      </c>
      <c r="O936">
        <f t="shared" si="71"/>
        <v>0.4899159663865546</v>
      </c>
      <c r="R936">
        <f t="shared" si="72"/>
        <v>8</v>
      </c>
      <c r="S936">
        <f t="shared" si="73"/>
        <v>15</v>
      </c>
    </row>
    <row r="937" spans="1:19" x14ac:dyDescent="0.3">
      <c r="A937">
        <f t="shared" si="74"/>
        <v>936</v>
      </c>
      <c r="B937" t="s">
        <v>3869</v>
      </c>
      <c r="C937" t="str">
        <f t="shared" si="70"/>
        <v>okra_g_7_VegetableESA12a</v>
      </c>
      <c r="D937">
        <v>61.6</v>
      </c>
      <c r="E937">
        <v>60.1</v>
      </c>
      <c r="F937">
        <v>4.79</v>
      </c>
      <c r="G937">
        <v>2.93</v>
      </c>
      <c r="H937">
        <v>56.1</v>
      </c>
      <c r="I937">
        <v>40.700000000000003</v>
      </c>
      <c r="J937">
        <v>25.2</v>
      </c>
      <c r="K937">
        <v>18.5</v>
      </c>
      <c r="L937">
        <v>16.100000000000001</v>
      </c>
      <c r="M937">
        <v>15.8</v>
      </c>
      <c r="N937">
        <f>VLOOKUP(C937,'Original PWC Results'!C:E,3,FALSE)</f>
        <v>127</v>
      </c>
      <c r="O937">
        <f t="shared" si="71"/>
        <v>0.47322834645669293</v>
      </c>
      <c r="R937">
        <f t="shared" si="72"/>
        <v>8</v>
      </c>
      <c r="S937">
        <f t="shared" si="73"/>
        <v>15</v>
      </c>
    </row>
    <row r="938" spans="1:19" x14ac:dyDescent="0.3">
      <c r="A938">
        <f t="shared" si="74"/>
        <v>937</v>
      </c>
      <c r="B938" t="s">
        <v>3870</v>
      </c>
      <c r="C938" t="str">
        <f t="shared" si="70"/>
        <v>okra_g_7_VegetableESA12b</v>
      </c>
      <c r="D938">
        <v>37.9</v>
      </c>
      <c r="E938">
        <v>37</v>
      </c>
      <c r="F938">
        <v>3.94</v>
      </c>
      <c r="G938">
        <v>2.4500000000000002</v>
      </c>
      <c r="H938">
        <v>34.5</v>
      </c>
      <c r="I938">
        <v>31.6</v>
      </c>
      <c r="J938">
        <v>20.100000000000001</v>
      </c>
      <c r="K938">
        <v>14.6</v>
      </c>
      <c r="L938">
        <v>12.3</v>
      </c>
      <c r="M938">
        <v>12.1</v>
      </c>
      <c r="N938">
        <f>VLOOKUP(C938,'Original PWC Results'!C:E,3,FALSE)</f>
        <v>72.599999999999994</v>
      </c>
      <c r="O938">
        <f t="shared" si="71"/>
        <v>0.50964187327823696</v>
      </c>
      <c r="R938">
        <f t="shared" si="72"/>
        <v>8</v>
      </c>
      <c r="S938">
        <f t="shared" si="73"/>
        <v>15</v>
      </c>
    </row>
    <row r="939" spans="1:19" x14ac:dyDescent="0.3">
      <c r="A939">
        <f t="shared" si="74"/>
        <v>938</v>
      </c>
      <c r="B939" t="s">
        <v>3871</v>
      </c>
      <c r="C939" t="str">
        <f t="shared" si="70"/>
        <v>okra_g_7_VegetableESA13</v>
      </c>
      <c r="D939">
        <v>38.1</v>
      </c>
      <c r="E939">
        <v>37.299999999999997</v>
      </c>
      <c r="F939">
        <v>4.08</v>
      </c>
      <c r="G939">
        <v>2.3199999999999998</v>
      </c>
      <c r="H939">
        <v>35.9</v>
      </c>
      <c r="I939">
        <v>27.5</v>
      </c>
      <c r="J939">
        <v>17.7</v>
      </c>
      <c r="K939">
        <v>14.1</v>
      </c>
      <c r="L939">
        <v>10.7</v>
      </c>
      <c r="M939">
        <v>11.2</v>
      </c>
      <c r="N939">
        <f>VLOOKUP(C939,'Original PWC Results'!C:E,3,FALSE)</f>
        <v>85.6</v>
      </c>
      <c r="O939">
        <f t="shared" si="71"/>
        <v>0.43574766355140188</v>
      </c>
      <c r="R939">
        <f t="shared" si="72"/>
        <v>8</v>
      </c>
      <c r="S939">
        <f t="shared" si="73"/>
        <v>15</v>
      </c>
    </row>
    <row r="940" spans="1:19" x14ac:dyDescent="0.3">
      <c r="A940">
        <f t="shared" si="74"/>
        <v>939</v>
      </c>
      <c r="B940" t="s">
        <v>3872</v>
      </c>
      <c r="C940" t="str">
        <f t="shared" si="70"/>
        <v>okra_g_7_VegetableESA14</v>
      </c>
      <c r="D940">
        <v>31</v>
      </c>
      <c r="E940">
        <v>30.6</v>
      </c>
      <c r="F940">
        <v>4.92</v>
      </c>
      <c r="G940">
        <v>3.51</v>
      </c>
      <c r="H940">
        <v>29.7</v>
      </c>
      <c r="I940">
        <v>25.1</v>
      </c>
      <c r="J940">
        <v>18.8</v>
      </c>
      <c r="K940">
        <v>15.2</v>
      </c>
      <c r="L940">
        <v>12.2</v>
      </c>
      <c r="M940">
        <v>12.1</v>
      </c>
      <c r="N940">
        <f>VLOOKUP(C940,'Original PWC Results'!C:E,3,FALSE)</f>
        <v>53</v>
      </c>
      <c r="O940">
        <f t="shared" si="71"/>
        <v>0.57735849056603772</v>
      </c>
      <c r="R940">
        <f t="shared" si="72"/>
        <v>8</v>
      </c>
      <c r="S940">
        <f t="shared" si="73"/>
        <v>15</v>
      </c>
    </row>
    <row r="941" spans="1:19" x14ac:dyDescent="0.3">
      <c r="A941">
        <f t="shared" si="74"/>
        <v>940</v>
      </c>
      <c r="B941" t="s">
        <v>3873</v>
      </c>
      <c r="C941" t="str">
        <f t="shared" si="70"/>
        <v>okra_g_7_VegetableESA15a</v>
      </c>
      <c r="D941">
        <v>94.1</v>
      </c>
      <c r="E941">
        <v>92.5</v>
      </c>
      <c r="F941">
        <v>11.9</v>
      </c>
      <c r="G941">
        <v>4.83</v>
      </c>
      <c r="H941">
        <v>87.9</v>
      </c>
      <c r="I941">
        <v>70.8</v>
      </c>
      <c r="J941">
        <v>44.6</v>
      </c>
      <c r="K941">
        <v>34.200000000000003</v>
      </c>
      <c r="L941">
        <v>29</v>
      </c>
      <c r="M941">
        <v>28.7</v>
      </c>
      <c r="N941">
        <f>VLOOKUP(C941,'Original PWC Results'!C:E,3,FALSE)</f>
        <v>189</v>
      </c>
      <c r="O941">
        <f t="shared" si="71"/>
        <v>0.48941798941798942</v>
      </c>
      <c r="R941">
        <f t="shared" si="72"/>
        <v>8</v>
      </c>
      <c r="S941">
        <f t="shared" si="73"/>
        <v>15</v>
      </c>
    </row>
    <row r="942" spans="1:19" x14ac:dyDescent="0.3">
      <c r="A942">
        <f t="shared" si="74"/>
        <v>941</v>
      </c>
      <c r="B942" t="s">
        <v>3874</v>
      </c>
      <c r="C942" t="str">
        <f t="shared" si="70"/>
        <v>okra_g_7_VegetableESA15b</v>
      </c>
      <c r="D942">
        <v>54.3</v>
      </c>
      <c r="E942">
        <v>52</v>
      </c>
      <c r="F942">
        <v>3.11</v>
      </c>
      <c r="G942">
        <v>1.42</v>
      </c>
      <c r="H942">
        <v>48.5</v>
      </c>
      <c r="I942">
        <v>27</v>
      </c>
      <c r="J942">
        <v>14.5</v>
      </c>
      <c r="K942">
        <v>11</v>
      </c>
      <c r="L942">
        <v>9.18</v>
      </c>
      <c r="M942">
        <v>8.9499999999999993</v>
      </c>
      <c r="N942">
        <f>VLOOKUP(C942,'Original PWC Results'!C:E,3,FALSE)</f>
        <v>117</v>
      </c>
      <c r="O942">
        <f t="shared" si="71"/>
        <v>0.44444444444444442</v>
      </c>
      <c r="R942">
        <f t="shared" si="72"/>
        <v>8</v>
      </c>
      <c r="S942">
        <f t="shared" si="73"/>
        <v>15</v>
      </c>
    </row>
    <row r="943" spans="1:19" x14ac:dyDescent="0.3">
      <c r="A943">
        <f t="shared" si="74"/>
        <v>942</v>
      </c>
      <c r="B943" t="s">
        <v>3875</v>
      </c>
      <c r="C943" t="str">
        <f t="shared" si="70"/>
        <v>okra_g_7_VegetableESA16a</v>
      </c>
      <c r="D943">
        <v>23.7</v>
      </c>
      <c r="E943">
        <v>23.5</v>
      </c>
      <c r="F943">
        <v>3.59</v>
      </c>
      <c r="G943">
        <v>2.85</v>
      </c>
      <c r="H943">
        <v>22.8</v>
      </c>
      <c r="I943">
        <v>19.600000000000001</v>
      </c>
      <c r="J943">
        <v>15.2</v>
      </c>
      <c r="K943">
        <v>12.3</v>
      </c>
      <c r="L943">
        <v>9.34</v>
      </c>
      <c r="M943">
        <v>9.24</v>
      </c>
      <c r="N943">
        <f>VLOOKUP(C943,'Original PWC Results'!C:E,3,FALSE)</f>
        <v>42.8</v>
      </c>
      <c r="O943">
        <f t="shared" si="71"/>
        <v>0.5490654205607477</v>
      </c>
      <c r="R943">
        <f t="shared" si="72"/>
        <v>8</v>
      </c>
      <c r="S943">
        <f t="shared" si="73"/>
        <v>15</v>
      </c>
    </row>
    <row r="944" spans="1:19" x14ac:dyDescent="0.3">
      <c r="A944">
        <f t="shared" si="74"/>
        <v>943</v>
      </c>
      <c r="B944" t="s">
        <v>3876</v>
      </c>
      <c r="C944" t="str">
        <f t="shared" si="70"/>
        <v>okra_g_7_VegetableESA16b</v>
      </c>
      <c r="D944">
        <v>18.7</v>
      </c>
      <c r="E944">
        <v>18.600000000000001</v>
      </c>
      <c r="F944">
        <v>3.16</v>
      </c>
      <c r="G944">
        <v>2.9</v>
      </c>
      <c r="H944">
        <v>18.100000000000001</v>
      </c>
      <c r="I944">
        <v>16</v>
      </c>
      <c r="J944">
        <v>12.8</v>
      </c>
      <c r="K944">
        <v>10.5</v>
      </c>
      <c r="L944">
        <v>7.98</v>
      </c>
      <c r="M944">
        <v>7.91</v>
      </c>
      <c r="N944">
        <f>VLOOKUP(C944,'Original PWC Results'!C:E,3,FALSE)</f>
        <v>20.8</v>
      </c>
      <c r="O944">
        <f t="shared" si="71"/>
        <v>0.89423076923076927</v>
      </c>
      <c r="R944">
        <f t="shared" si="72"/>
        <v>8</v>
      </c>
      <c r="S944">
        <f t="shared" si="73"/>
        <v>15</v>
      </c>
    </row>
    <row r="945" spans="1:19" x14ac:dyDescent="0.3">
      <c r="A945">
        <f t="shared" si="74"/>
        <v>944</v>
      </c>
      <c r="B945" t="s">
        <v>3877</v>
      </c>
      <c r="C945" t="str">
        <f t="shared" si="70"/>
        <v>okra_g_7_VegetableESA17a</v>
      </c>
      <c r="D945">
        <v>65.599999999999994</v>
      </c>
      <c r="E945">
        <v>64.900000000000006</v>
      </c>
      <c r="F945">
        <v>11.5</v>
      </c>
      <c r="G945">
        <v>7.07</v>
      </c>
      <c r="H945">
        <v>63.2</v>
      </c>
      <c r="I945">
        <v>55.5</v>
      </c>
      <c r="J945">
        <v>43.6</v>
      </c>
      <c r="K945">
        <v>35.9</v>
      </c>
      <c r="L945">
        <v>27.1</v>
      </c>
      <c r="M945">
        <v>27</v>
      </c>
      <c r="N945">
        <f>VLOOKUP(C945,'Original PWC Results'!C:E,3,FALSE)</f>
        <v>133</v>
      </c>
      <c r="O945">
        <f t="shared" si="71"/>
        <v>0.48796992481203011</v>
      </c>
      <c r="R945">
        <f t="shared" si="72"/>
        <v>8</v>
      </c>
      <c r="S945">
        <f t="shared" si="73"/>
        <v>15</v>
      </c>
    </row>
    <row r="946" spans="1:19" x14ac:dyDescent="0.3">
      <c r="A946">
        <f t="shared" si="74"/>
        <v>945</v>
      </c>
      <c r="B946" t="s">
        <v>3878</v>
      </c>
      <c r="C946" t="str">
        <f t="shared" si="70"/>
        <v>okra_g_7_VegetableESA17b</v>
      </c>
      <c r="D946">
        <v>30.3</v>
      </c>
      <c r="E946">
        <v>30</v>
      </c>
      <c r="F946">
        <v>4.1500000000000004</v>
      </c>
      <c r="G946">
        <v>3.05</v>
      </c>
      <c r="H946">
        <v>29.1</v>
      </c>
      <c r="I946">
        <v>24.4</v>
      </c>
      <c r="J946">
        <v>17.399999999999999</v>
      </c>
      <c r="K946">
        <v>13.8</v>
      </c>
      <c r="L946">
        <v>11</v>
      </c>
      <c r="M946">
        <v>10.9</v>
      </c>
      <c r="N946">
        <f>VLOOKUP(C946,'Original PWC Results'!C:E,3,FALSE)</f>
        <v>58.8</v>
      </c>
      <c r="O946">
        <f t="shared" si="71"/>
        <v>0.51020408163265307</v>
      </c>
      <c r="R946">
        <f t="shared" si="72"/>
        <v>8</v>
      </c>
      <c r="S946">
        <f t="shared" si="73"/>
        <v>15</v>
      </c>
    </row>
    <row r="947" spans="1:19" x14ac:dyDescent="0.3">
      <c r="A947">
        <f t="shared" si="74"/>
        <v>946</v>
      </c>
      <c r="B947" t="s">
        <v>3879</v>
      </c>
      <c r="C947" t="str">
        <f t="shared" si="70"/>
        <v>okra_g_7_VegetableESA18a</v>
      </c>
      <c r="D947">
        <v>24</v>
      </c>
      <c r="E947">
        <v>23.7</v>
      </c>
      <c r="F947">
        <v>4.13</v>
      </c>
      <c r="G947">
        <v>2.93</v>
      </c>
      <c r="H947">
        <v>23</v>
      </c>
      <c r="I947">
        <v>19.899999999999999</v>
      </c>
      <c r="J947">
        <v>15.5</v>
      </c>
      <c r="K947">
        <v>12.7</v>
      </c>
      <c r="L947">
        <v>9.48</v>
      </c>
      <c r="M947">
        <v>9.42</v>
      </c>
      <c r="N947">
        <f>VLOOKUP(C947,'Original PWC Results'!C:E,3,FALSE)</f>
        <v>57.3</v>
      </c>
      <c r="O947">
        <f t="shared" si="71"/>
        <v>0.41361256544502617</v>
      </c>
      <c r="R947">
        <f t="shared" si="72"/>
        <v>8</v>
      </c>
      <c r="S947">
        <f t="shared" si="73"/>
        <v>15</v>
      </c>
    </row>
    <row r="948" spans="1:19" x14ac:dyDescent="0.3">
      <c r="A948">
        <f t="shared" si="74"/>
        <v>947</v>
      </c>
      <c r="B948" t="s">
        <v>3880</v>
      </c>
      <c r="C948" t="str">
        <f t="shared" si="70"/>
        <v>okra_g_7_VegetableESA18b</v>
      </c>
      <c r="D948">
        <v>22.8</v>
      </c>
      <c r="E948">
        <v>22.5</v>
      </c>
      <c r="F948">
        <v>3.26</v>
      </c>
      <c r="G948">
        <v>2.58</v>
      </c>
      <c r="H948">
        <v>21.5</v>
      </c>
      <c r="I948">
        <v>19.100000000000001</v>
      </c>
      <c r="J948">
        <v>14.4</v>
      </c>
      <c r="K948">
        <v>11.2</v>
      </c>
      <c r="L948">
        <v>8.42</v>
      </c>
      <c r="M948">
        <v>8.34</v>
      </c>
      <c r="N948">
        <f>VLOOKUP(C948,'Original PWC Results'!C:E,3,FALSE)</f>
        <v>47.6</v>
      </c>
      <c r="O948">
        <f t="shared" si="71"/>
        <v>0.47268907563025209</v>
      </c>
      <c r="R948">
        <f t="shared" si="72"/>
        <v>8</v>
      </c>
      <c r="S948">
        <f t="shared" si="73"/>
        <v>15</v>
      </c>
    </row>
    <row r="949" spans="1:19" x14ac:dyDescent="0.3">
      <c r="A949">
        <f t="shared" si="74"/>
        <v>948</v>
      </c>
      <c r="B949" t="s">
        <v>3881</v>
      </c>
      <c r="C949" t="str">
        <f t="shared" si="70"/>
        <v>okra_g_7_VegetableESA19a</v>
      </c>
      <c r="D949">
        <v>20.2</v>
      </c>
      <c r="E949">
        <v>20</v>
      </c>
      <c r="F949">
        <v>5.72</v>
      </c>
      <c r="G949">
        <v>4.4800000000000004</v>
      </c>
      <c r="H949">
        <v>19.100000000000001</v>
      </c>
      <c r="I949">
        <v>16.600000000000001</v>
      </c>
      <c r="J949">
        <v>12.6</v>
      </c>
      <c r="K949">
        <v>10.6</v>
      </c>
      <c r="L949">
        <v>9.0399999999999991</v>
      </c>
      <c r="M949">
        <v>8.9700000000000006</v>
      </c>
      <c r="N949">
        <f>VLOOKUP(C949,'Original PWC Results'!C:E,3,FALSE)</f>
        <v>43</v>
      </c>
      <c r="O949">
        <f t="shared" si="71"/>
        <v>0.46511627906976744</v>
      </c>
      <c r="R949">
        <f t="shared" si="72"/>
        <v>8</v>
      </c>
      <c r="S949">
        <f t="shared" si="73"/>
        <v>15</v>
      </c>
    </row>
    <row r="950" spans="1:19" x14ac:dyDescent="0.3">
      <c r="A950">
        <f t="shared" si="74"/>
        <v>949</v>
      </c>
      <c r="B950" t="s">
        <v>3882</v>
      </c>
      <c r="C950" t="str">
        <f t="shared" si="70"/>
        <v>okra_g_7_VegetableESA19b</v>
      </c>
      <c r="D950">
        <v>32.200000000000003</v>
      </c>
      <c r="E950">
        <v>31.8</v>
      </c>
      <c r="F950">
        <v>9.23</v>
      </c>
      <c r="G950">
        <v>6.13</v>
      </c>
      <c r="H950">
        <v>31.1</v>
      </c>
      <c r="I950">
        <v>27.1</v>
      </c>
      <c r="J950">
        <v>20.399999999999999</v>
      </c>
      <c r="K950">
        <v>17.7</v>
      </c>
      <c r="L950">
        <v>13.7</v>
      </c>
      <c r="M950">
        <v>13.6</v>
      </c>
      <c r="N950">
        <f>VLOOKUP(C950,'Original PWC Results'!C:E,3,FALSE)</f>
        <v>67.400000000000006</v>
      </c>
      <c r="O950">
        <f t="shared" si="71"/>
        <v>0.47181008902077148</v>
      </c>
      <c r="R950">
        <f t="shared" si="72"/>
        <v>8</v>
      </c>
      <c r="S950">
        <f t="shared" si="73"/>
        <v>15</v>
      </c>
    </row>
    <row r="951" spans="1:19" x14ac:dyDescent="0.3">
      <c r="A951">
        <f t="shared" si="74"/>
        <v>950</v>
      </c>
      <c r="B951" t="s">
        <v>3883</v>
      </c>
      <c r="C951" t="str">
        <f t="shared" si="70"/>
        <v>okra_g_7_VegetableESA20a</v>
      </c>
      <c r="D951">
        <v>80.099999999999994</v>
      </c>
      <c r="E951">
        <v>78.3</v>
      </c>
      <c r="F951">
        <v>6.54</v>
      </c>
      <c r="G951">
        <v>3.23</v>
      </c>
      <c r="H951">
        <v>76.3</v>
      </c>
      <c r="I951">
        <v>58.9</v>
      </c>
      <c r="J951">
        <v>33.6</v>
      </c>
      <c r="K951">
        <v>24.5</v>
      </c>
      <c r="L951">
        <v>19.899999999999999</v>
      </c>
      <c r="M951">
        <v>19.600000000000001</v>
      </c>
      <c r="N951">
        <f>VLOOKUP(C951,'Original PWC Results'!C:E,3,FALSE)</f>
        <v>213</v>
      </c>
      <c r="O951">
        <f t="shared" si="71"/>
        <v>0.36760563380281691</v>
      </c>
      <c r="R951">
        <f t="shared" si="72"/>
        <v>8</v>
      </c>
      <c r="S951">
        <f t="shared" si="73"/>
        <v>15</v>
      </c>
    </row>
    <row r="952" spans="1:19" x14ac:dyDescent="0.3">
      <c r="A952">
        <f t="shared" si="74"/>
        <v>951</v>
      </c>
      <c r="B952" t="s">
        <v>3884</v>
      </c>
      <c r="C952" t="str">
        <f t="shared" si="70"/>
        <v>okra_g_7_VegetableESA20b</v>
      </c>
      <c r="D952">
        <v>149</v>
      </c>
      <c r="E952">
        <v>146</v>
      </c>
      <c r="F952">
        <v>11.9</v>
      </c>
      <c r="G952">
        <v>3.14</v>
      </c>
      <c r="H952">
        <v>139</v>
      </c>
      <c r="I952">
        <v>106</v>
      </c>
      <c r="J952">
        <v>61.3</v>
      </c>
      <c r="K952">
        <v>44.8</v>
      </c>
      <c r="L952">
        <v>35.200000000000003</v>
      </c>
      <c r="M952">
        <v>34.700000000000003</v>
      </c>
      <c r="N952">
        <f>VLOOKUP(C952,'Original PWC Results'!C:E,3,FALSE)</f>
        <v>271</v>
      </c>
      <c r="O952">
        <f t="shared" si="71"/>
        <v>0.53874538745387457</v>
      </c>
      <c r="R952">
        <f t="shared" si="72"/>
        <v>8</v>
      </c>
      <c r="S952">
        <f t="shared" si="73"/>
        <v>15</v>
      </c>
    </row>
    <row r="953" spans="1:19" x14ac:dyDescent="0.3">
      <c r="A953">
        <f t="shared" si="74"/>
        <v>952</v>
      </c>
      <c r="B953" t="s">
        <v>3885</v>
      </c>
      <c r="C953" t="str">
        <f t="shared" si="70"/>
        <v>okra_g_7_VegetableESA21</v>
      </c>
      <c r="D953">
        <v>36.6</v>
      </c>
      <c r="E953">
        <v>35.700000000000003</v>
      </c>
      <c r="F953">
        <v>2.86</v>
      </c>
      <c r="G953">
        <v>1.6</v>
      </c>
      <c r="H953">
        <v>33.4</v>
      </c>
      <c r="I953">
        <v>25.4</v>
      </c>
      <c r="J953">
        <v>14.8</v>
      </c>
      <c r="K953">
        <v>10.9</v>
      </c>
      <c r="L953">
        <v>9.01</v>
      </c>
      <c r="M953">
        <v>8.86</v>
      </c>
      <c r="N953">
        <f>VLOOKUP(C953,'Original PWC Results'!C:E,3,FALSE)</f>
        <v>125</v>
      </c>
      <c r="O953">
        <f t="shared" si="71"/>
        <v>0.28560000000000002</v>
      </c>
      <c r="R953">
        <f t="shared" si="72"/>
        <v>8</v>
      </c>
      <c r="S953">
        <f t="shared" si="73"/>
        <v>15</v>
      </c>
    </row>
    <row r="954" spans="1:19" x14ac:dyDescent="0.3">
      <c r="A954">
        <f t="shared" si="74"/>
        <v>953</v>
      </c>
      <c r="B954" t="s">
        <v>3886</v>
      </c>
      <c r="C954" t="str">
        <f t="shared" si="70"/>
        <v>okra_g_4_VegetableESA1</v>
      </c>
      <c r="D954">
        <v>135</v>
      </c>
      <c r="E954">
        <v>88.2</v>
      </c>
      <c r="F954">
        <v>7.04</v>
      </c>
      <c r="G954">
        <v>3.28</v>
      </c>
      <c r="H954">
        <v>63.4</v>
      </c>
      <c r="I954">
        <v>49.6</v>
      </c>
      <c r="J954">
        <v>31.7</v>
      </c>
      <c r="K954">
        <v>24.5</v>
      </c>
      <c r="L954">
        <v>32.200000000000003</v>
      </c>
      <c r="M954">
        <v>31.9</v>
      </c>
      <c r="N954">
        <f>VLOOKUP(C954,'Original PWC Results'!C:E,3,FALSE)</f>
        <v>173</v>
      </c>
      <c r="O954">
        <f t="shared" si="71"/>
        <v>0.50982658959537575</v>
      </c>
      <c r="R954">
        <f t="shared" si="72"/>
        <v>8</v>
      </c>
      <c r="S954">
        <f t="shared" si="73"/>
        <v>15</v>
      </c>
    </row>
    <row r="955" spans="1:19" x14ac:dyDescent="0.3">
      <c r="A955">
        <f t="shared" si="74"/>
        <v>954</v>
      </c>
      <c r="B955" t="s">
        <v>3887</v>
      </c>
      <c r="C955" t="str">
        <f t="shared" si="70"/>
        <v>okra_g_4_VegetableESA2</v>
      </c>
      <c r="D955">
        <v>44.7</v>
      </c>
      <c r="E955">
        <v>39</v>
      </c>
      <c r="F955">
        <v>3.91</v>
      </c>
      <c r="G955">
        <v>1.9</v>
      </c>
      <c r="H955">
        <v>35.4</v>
      </c>
      <c r="I955">
        <v>25.6</v>
      </c>
      <c r="J955">
        <v>15.9</v>
      </c>
      <c r="K955">
        <v>12</v>
      </c>
      <c r="L955">
        <v>10.9</v>
      </c>
      <c r="M955">
        <v>10.7</v>
      </c>
      <c r="N955">
        <f>VLOOKUP(C955,'Original PWC Results'!C:E,3,FALSE)</f>
        <v>128</v>
      </c>
      <c r="O955">
        <f t="shared" si="71"/>
        <v>0.3046875</v>
      </c>
      <c r="R955">
        <f t="shared" si="72"/>
        <v>8</v>
      </c>
      <c r="S955">
        <f t="shared" si="73"/>
        <v>15</v>
      </c>
    </row>
    <row r="956" spans="1:19" x14ac:dyDescent="0.3">
      <c r="A956">
        <f t="shared" si="74"/>
        <v>955</v>
      </c>
      <c r="B956" t="s">
        <v>3888</v>
      </c>
      <c r="C956" t="str">
        <f t="shared" si="70"/>
        <v>okra_g_4_VegetableESA3</v>
      </c>
      <c r="D956">
        <v>141</v>
      </c>
      <c r="E956">
        <v>106</v>
      </c>
      <c r="F956">
        <v>10.7</v>
      </c>
      <c r="G956">
        <v>6.25</v>
      </c>
      <c r="H956">
        <v>90.7</v>
      </c>
      <c r="I956">
        <v>74</v>
      </c>
      <c r="J956">
        <v>51.5</v>
      </c>
      <c r="K956">
        <v>39.5</v>
      </c>
      <c r="L956">
        <v>31</v>
      </c>
      <c r="M956">
        <v>30.8</v>
      </c>
      <c r="N956">
        <f>VLOOKUP(C956,'Original PWC Results'!C:E,3,FALSE)</f>
        <v>178</v>
      </c>
      <c r="O956">
        <f t="shared" si="71"/>
        <v>0.5955056179775281</v>
      </c>
      <c r="R956">
        <f t="shared" si="72"/>
        <v>8</v>
      </c>
      <c r="S956">
        <f t="shared" si="73"/>
        <v>15</v>
      </c>
    </row>
    <row r="957" spans="1:19" x14ac:dyDescent="0.3">
      <c r="A957">
        <f t="shared" si="74"/>
        <v>956</v>
      </c>
      <c r="B957" t="s">
        <v>3889</v>
      </c>
      <c r="C957" t="str">
        <f t="shared" si="70"/>
        <v>okra_g_4_VegetableESA4</v>
      </c>
      <c r="D957">
        <v>77.900000000000006</v>
      </c>
      <c r="E957">
        <v>65.5</v>
      </c>
      <c r="F957">
        <v>6.94</v>
      </c>
      <c r="G957">
        <v>4.3600000000000003</v>
      </c>
      <c r="H957">
        <v>58.9</v>
      </c>
      <c r="I957">
        <v>45.2</v>
      </c>
      <c r="J957">
        <v>27.9</v>
      </c>
      <c r="K957">
        <v>21.9</v>
      </c>
      <c r="L957">
        <v>16.5</v>
      </c>
      <c r="M957">
        <v>16.399999999999999</v>
      </c>
      <c r="N957">
        <f>VLOOKUP(C957,'Original PWC Results'!C:E,3,FALSE)</f>
        <v>65.5</v>
      </c>
      <c r="O957">
        <f t="shared" si="71"/>
        <v>1</v>
      </c>
      <c r="R957">
        <f t="shared" si="72"/>
        <v>8</v>
      </c>
      <c r="S957">
        <f t="shared" si="73"/>
        <v>15</v>
      </c>
    </row>
    <row r="958" spans="1:19" x14ac:dyDescent="0.3">
      <c r="A958">
        <f t="shared" si="74"/>
        <v>957</v>
      </c>
      <c r="B958" t="s">
        <v>3890</v>
      </c>
      <c r="C958" t="str">
        <f t="shared" si="70"/>
        <v>okra_g_4_VegetableESA5</v>
      </c>
      <c r="D958">
        <v>119</v>
      </c>
      <c r="E958">
        <v>92.5</v>
      </c>
      <c r="F958">
        <v>9.6999999999999993</v>
      </c>
      <c r="G958">
        <v>4.83</v>
      </c>
      <c r="H958">
        <v>83.1</v>
      </c>
      <c r="I958">
        <v>69.7</v>
      </c>
      <c r="J958">
        <v>46.8</v>
      </c>
      <c r="K958">
        <v>35.4</v>
      </c>
      <c r="L958">
        <v>29.6</v>
      </c>
      <c r="M958">
        <v>29.2</v>
      </c>
      <c r="N958">
        <f>VLOOKUP(C958,'Original PWC Results'!C:E,3,FALSE)</f>
        <v>160</v>
      </c>
      <c r="O958">
        <f t="shared" si="71"/>
        <v>0.578125</v>
      </c>
      <c r="R958">
        <f t="shared" si="72"/>
        <v>8</v>
      </c>
      <c r="S958">
        <f t="shared" si="73"/>
        <v>15</v>
      </c>
    </row>
    <row r="959" spans="1:19" x14ac:dyDescent="0.3">
      <c r="A959">
        <f t="shared" si="74"/>
        <v>958</v>
      </c>
      <c r="B959" t="s">
        <v>3891</v>
      </c>
      <c r="C959" t="str">
        <f t="shared" si="70"/>
        <v>okra_g_4_VegetableESA6</v>
      </c>
      <c r="D959">
        <v>111</v>
      </c>
      <c r="E959">
        <v>91.5</v>
      </c>
      <c r="F959">
        <v>6.78</v>
      </c>
      <c r="G959">
        <v>4.1500000000000004</v>
      </c>
      <c r="H959">
        <v>75.900000000000006</v>
      </c>
      <c r="I959">
        <v>57.1</v>
      </c>
      <c r="J959">
        <v>34.299999999999997</v>
      </c>
      <c r="K959">
        <v>25.3</v>
      </c>
      <c r="L959">
        <v>21.4</v>
      </c>
      <c r="M959">
        <v>21</v>
      </c>
      <c r="N959">
        <f>VLOOKUP(C959,'Original PWC Results'!C:E,3,FALSE)</f>
        <v>165</v>
      </c>
      <c r="O959">
        <f t="shared" si="71"/>
        <v>0.55454545454545456</v>
      </c>
      <c r="R959">
        <f t="shared" si="72"/>
        <v>8</v>
      </c>
      <c r="S959">
        <f t="shared" si="73"/>
        <v>15</v>
      </c>
    </row>
    <row r="960" spans="1:19" x14ac:dyDescent="0.3">
      <c r="A960">
        <f t="shared" si="74"/>
        <v>959</v>
      </c>
      <c r="B960" t="s">
        <v>3892</v>
      </c>
      <c r="C960" t="str">
        <f t="shared" si="70"/>
        <v>okra_g_4_VegetableESA7</v>
      </c>
      <c r="D960">
        <v>121</v>
      </c>
      <c r="E960">
        <v>98.6</v>
      </c>
      <c r="F960">
        <v>7.54</v>
      </c>
      <c r="G960">
        <v>4.28</v>
      </c>
      <c r="H960">
        <v>83.2</v>
      </c>
      <c r="I960">
        <v>65.900000000000006</v>
      </c>
      <c r="J960">
        <v>37.799999999999997</v>
      </c>
      <c r="K960">
        <v>27.3</v>
      </c>
      <c r="L960">
        <v>30.9</v>
      </c>
      <c r="M960">
        <v>30.4</v>
      </c>
      <c r="N960">
        <f>VLOOKUP(C960,'Original PWC Results'!C:E,3,FALSE)</f>
        <v>190</v>
      </c>
      <c r="O960">
        <f t="shared" si="71"/>
        <v>0.5189473684210526</v>
      </c>
      <c r="R960">
        <f t="shared" si="72"/>
        <v>8</v>
      </c>
      <c r="S960">
        <f t="shared" si="73"/>
        <v>15</v>
      </c>
    </row>
    <row r="961" spans="1:19" x14ac:dyDescent="0.3">
      <c r="A961">
        <f t="shared" si="74"/>
        <v>960</v>
      </c>
      <c r="B961" t="s">
        <v>3893</v>
      </c>
      <c r="C961" t="str">
        <f t="shared" si="70"/>
        <v>okra_g_4_VegetableESA8</v>
      </c>
      <c r="D961">
        <v>141</v>
      </c>
      <c r="E961">
        <v>123</v>
      </c>
      <c r="F961">
        <v>6.35</v>
      </c>
      <c r="G961">
        <v>3.46</v>
      </c>
      <c r="H961">
        <v>104</v>
      </c>
      <c r="I961">
        <v>72</v>
      </c>
      <c r="J961">
        <v>35.799999999999997</v>
      </c>
      <c r="K961">
        <v>24.9</v>
      </c>
      <c r="L961">
        <v>23.2</v>
      </c>
      <c r="M961">
        <v>22.5</v>
      </c>
      <c r="N961">
        <f>VLOOKUP(C961,'Original PWC Results'!C:E,3,FALSE)</f>
        <v>123</v>
      </c>
      <c r="O961">
        <f t="shared" si="71"/>
        <v>1</v>
      </c>
      <c r="R961">
        <f t="shared" si="72"/>
        <v>8</v>
      </c>
      <c r="S961">
        <f t="shared" si="73"/>
        <v>15</v>
      </c>
    </row>
    <row r="962" spans="1:19" x14ac:dyDescent="0.3">
      <c r="A962">
        <f t="shared" si="74"/>
        <v>961</v>
      </c>
      <c r="B962" t="s">
        <v>3894</v>
      </c>
      <c r="C962" t="str">
        <f t="shared" ref="C962:C1025" si="75">LEFT(B962,R962-1)&amp;RIGHT(B962,LEN(B962)-S962)</f>
        <v>okra_g_4_VegetableESA9</v>
      </c>
      <c r="D962">
        <v>36.4</v>
      </c>
      <c r="E962">
        <v>33.9</v>
      </c>
      <c r="F962">
        <v>3.93</v>
      </c>
      <c r="G962">
        <v>2.54</v>
      </c>
      <c r="H962">
        <v>32.799999999999997</v>
      </c>
      <c r="I962">
        <v>25.5</v>
      </c>
      <c r="J962">
        <v>15.2</v>
      </c>
      <c r="K962">
        <v>11.6</v>
      </c>
      <c r="L962">
        <v>9.86</v>
      </c>
      <c r="M962">
        <v>9.69</v>
      </c>
      <c r="N962">
        <f>VLOOKUP(C962,'Original PWC Results'!C:E,3,FALSE)</f>
        <v>89.7</v>
      </c>
      <c r="O962">
        <f t="shared" si="71"/>
        <v>0.37792642140468224</v>
      </c>
      <c r="R962">
        <f t="shared" si="72"/>
        <v>8</v>
      </c>
      <c r="S962">
        <f t="shared" si="73"/>
        <v>15</v>
      </c>
    </row>
    <row r="963" spans="1:19" x14ac:dyDescent="0.3">
      <c r="A963">
        <f t="shared" si="74"/>
        <v>962</v>
      </c>
      <c r="B963" t="s">
        <v>3895</v>
      </c>
      <c r="C963" t="str">
        <f t="shared" si="75"/>
        <v>okra_g_4_VegetableESA10a</v>
      </c>
      <c r="D963">
        <v>49.4</v>
      </c>
      <c r="E963">
        <v>43.6</v>
      </c>
      <c r="F963">
        <v>4.13</v>
      </c>
      <c r="G963">
        <v>2.13</v>
      </c>
      <c r="H963">
        <v>41.4</v>
      </c>
      <c r="I963">
        <v>33.200000000000003</v>
      </c>
      <c r="J963">
        <v>20.2</v>
      </c>
      <c r="K963">
        <v>14.9</v>
      </c>
      <c r="L963">
        <v>13.3</v>
      </c>
      <c r="M963">
        <v>13.1</v>
      </c>
      <c r="N963">
        <f>VLOOKUP(C963,'Original PWC Results'!C:E,3,FALSE)</f>
        <v>119</v>
      </c>
      <c r="O963">
        <f t="shared" ref="O963:O1026" si="76">E963/N963</f>
        <v>0.36638655462184877</v>
      </c>
      <c r="R963">
        <f t="shared" ref="R963:R1026" si="77">SEARCH("run",B963)</f>
        <v>8</v>
      </c>
      <c r="S963">
        <f t="shared" ref="S963:S1026" si="78">SEARCH("_",B963,SEARCH("_",B963,R963+1)+1)</f>
        <v>15</v>
      </c>
    </row>
    <row r="964" spans="1:19" x14ac:dyDescent="0.3">
      <c r="A964">
        <f t="shared" ref="A964:A1027" si="79">A963+1</f>
        <v>963</v>
      </c>
      <c r="B964" t="s">
        <v>3896</v>
      </c>
      <c r="C964" t="str">
        <f t="shared" si="75"/>
        <v>okra_g_4_VegetableESA10b</v>
      </c>
      <c r="D964">
        <v>22.1</v>
      </c>
      <c r="E964">
        <v>21.9</v>
      </c>
      <c r="F964">
        <v>3.08</v>
      </c>
      <c r="G964">
        <v>2.39</v>
      </c>
      <c r="H964">
        <v>21.3</v>
      </c>
      <c r="I964">
        <v>18.7</v>
      </c>
      <c r="J964">
        <v>13.3</v>
      </c>
      <c r="K964">
        <v>10.5</v>
      </c>
      <c r="L964">
        <v>8.4700000000000006</v>
      </c>
      <c r="M964">
        <v>8.36</v>
      </c>
      <c r="N964">
        <f>VLOOKUP(C964,'Original PWC Results'!C:E,3,FALSE)</f>
        <v>74.900000000000006</v>
      </c>
      <c r="O964">
        <f t="shared" si="76"/>
        <v>0.29238985313751664</v>
      </c>
      <c r="R964">
        <f t="shared" si="77"/>
        <v>8</v>
      </c>
      <c r="S964">
        <f t="shared" si="78"/>
        <v>15</v>
      </c>
    </row>
    <row r="965" spans="1:19" x14ac:dyDescent="0.3">
      <c r="A965">
        <f t="shared" si="79"/>
        <v>964</v>
      </c>
      <c r="B965" t="s">
        <v>3897</v>
      </c>
      <c r="C965" t="str">
        <f t="shared" si="75"/>
        <v>okra_g_4_VegetableESA11a</v>
      </c>
      <c r="D965">
        <v>167</v>
      </c>
      <c r="E965">
        <v>129</v>
      </c>
      <c r="F965">
        <v>8.4499999999999993</v>
      </c>
      <c r="G965">
        <v>4.2300000000000004</v>
      </c>
      <c r="H965">
        <v>101</v>
      </c>
      <c r="I965">
        <v>76.7</v>
      </c>
      <c r="J965">
        <v>45.7</v>
      </c>
      <c r="K965">
        <v>32.6</v>
      </c>
      <c r="L965">
        <v>30.2</v>
      </c>
      <c r="M965">
        <v>29.7</v>
      </c>
      <c r="N965">
        <f>VLOOKUP(C965,'Original PWC Results'!C:E,3,FALSE)</f>
        <v>222</v>
      </c>
      <c r="O965">
        <f t="shared" si="76"/>
        <v>0.58108108108108103</v>
      </c>
      <c r="R965">
        <f t="shared" si="77"/>
        <v>8</v>
      </c>
      <c r="S965">
        <f t="shared" si="78"/>
        <v>15</v>
      </c>
    </row>
    <row r="966" spans="1:19" x14ac:dyDescent="0.3">
      <c r="A966">
        <f t="shared" si="79"/>
        <v>965</v>
      </c>
      <c r="B966" t="s">
        <v>3898</v>
      </c>
      <c r="C966" t="str">
        <f t="shared" si="75"/>
        <v>okra_g_4_VegetableESA11b</v>
      </c>
      <c r="D966">
        <v>119</v>
      </c>
      <c r="E966">
        <v>100</v>
      </c>
      <c r="F966">
        <v>7.82</v>
      </c>
      <c r="G966">
        <v>3.74</v>
      </c>
      <c r="H966">
        <v>85.5</v>
      </c>
      <c r="I966">
        <v>65.8</v>
      </c>
      <c r="J966">
        <v>40.799999999999997</v>
      </c>
      <c r="K966">
        <v>29.2</v>
      </c>
      <c r="L966">
        <v>25.2</v>
      </c>
      <c r="M966">
        <v>24.8</v>
      </c>
      <c r="N966">
        <f>VLOOKUP(C966,'Original PWC Results'!C:E,3,FALSE)</f>
        <v>177</v>
      </c>
      <c r="O966">
        <f t="shared" si="76"/>
        <v>0.56497175141242939</v>
      </c>
      <c r="R966">
        <f t="shared" si="77"/>
        <v>8</v>
      </c>
      <c r="S966">
        <f t="shared" si="78"/>
        <v>15</v>
      </c>
    </row>
    <row r="967" spans="1:19" x14ac:dyDescent="0.3">
      <c r="A967">
        <f t="shared" si="79"/>
        <v>966</v>
      </c>
      <c r="B967" t="s">
        <v>3899</v>
      </c>
      <c r="C967" t="str">
        <f t="shared" si="75"/>
        <v>okra_g_4_VegetableESA12a</v>
      </c>
      <c r="D967">
        <v>131</v>
      </c>
      <c r="E967">
        <v>106</v>
      </c>
      <c r="F967">
        <v>6.35</v>
      </c>
      <c r="G967">
        <v>3.61</v>
      </c>
      <c r="H967">
        <v>85.4</v>
      </c>
      <c r="I967">
        <v>58</v>
      </c>
      <c r="J967">
        <v>34</v>
      </c>
      <c r="K967">
        <v>24.7</v>
      </c>
      <c r="L967">
        <v>22.4</v>
      </c>
      <c r="M967">
        <v>22</v>
      </c>
      <c r="N967">
        <f>VLOOKUP(C967,'Original PWC Results'!C:E,3,FALSE)</f>
        <v>192</v>
      </c>
      <c r="O967">
        <f t="shared" si="76"/>
        <v>0.55208333333333337</v>
      </c>
      <c r="R967">
        <f t="shared" si="77"/>
        <v>8</v>
      </c>
      <c r="S967">
        <f t="shared" si="78"/>
        <v>15</v>
      </c>
    </row>
    <row r="968" spans="1:19" x14ac:dyDescent="0.3">
      <c r="A968">
        <f t="shared" si="79"/>
        <v>967</v>
      </c>
      <c r="B968" t="s">
        <v>3900</v>
      </c>
      <c r="C968" t="str">
        <f t="shared" si="75"/>
        <v>okra_g_4_VegetableESA12b</v>
      </c>
      <c r="D968">
        <v>81</v>
      </c>
      <c r="E968">
        <v>71.7</v>
      </c>
      <c r="F968">
        <v>4.99</v>
      </c>
      <c r="G968">
        <v>2.96</v>
      </c>
      <c r="H968">
        <v>62.7</v>
      </c>
      <c r="I968">
        <v>42.8</v>
      </c>
      <c r="J968">
        <v>23.9</v>
      </c>
      <c r="K968">
        <v>18.399999999999999</v>
      </c>
      <c r="L968">
        <v>16.3</v>
      </c>
      <c r="M968">
        <v>16</v>
      </c>
      <c r="N968">
        <f>VLOOKUP(C968,'Original PWC Results'!C:E,3,FALSE)</f>
        <v>140</v>
      </c>
      <c r="O968">
        <f t="shared" si="76"/>
        <v>0.51214285714285712</v>
      </c>
      <c r="R968">
        <f t="shared" si="77"/>
        <v>8</v>
      </c>
      <c r="S968">
        <f t="shared" si="78"/>
        <v>15</v>
      </c>
    </row>
    <row r="969" spans="1:19" x14ac:dyDescent="0.3">
      <c r="A969">
        <f t="shared" si="79"/>
        <v>968</v>
      </c>
      <c r="B969" t="s">
        <v>3901</v>
      </c>
      <c r="C969" t="str">
        <f t="shared" si="75"/>
        <v>okra_g_4_VegetableESA13</v>
      </c>
      <c r="D969">
        <v>69.2</v>
      </c>
      <c r="E969">
        <v>59.6</v>
      </c>
      <c r="F969">
        <v>5.85</v>
      </c>
      <c r="G969">
        <v>2.71</v>
      </c>
      <c r="H969">
        <v>54.5</v>
      </c>
      <c r="I969">
        <v>39.700000000000003</v>
      </c>
      <c r="J969">
        <v>25.2</v>
      </c>
      <c r="K969">
        <v>22.1</v>
      </c>
      <c r="L969">
        <v>16.3</v>
      </c>
      <c r="M969">
        <v>17.7</v>
      </c>
      <c r="N969">
        <f>VLOOKUP(C969,'Original PWC Results'!C:E,3,FALSE)</f>
        <v>139</v>
      </c>
      <c r="O969">
        <f t="shared" si="76"/>
        <v>0.4287769784172662</v>
      </c>
      <c r="R969">
        <f t="shared" si="77"/>
        <v>8</v>
      </c>
      <c r="S969">
        <f t="shared" si="78"/>
        <v>15</v>
      </c>
    </row>
    <row r="970" spans="1:19" x14ac:dyDescent="0.3">
      <c r="A970">
        <f t="shared" si="79"/>
        <v>969</v>
      </c>
      <c r="B970" t="s">
        <v>3902</v>
      </c>
      <c r="C970" t="str">
        <f t="shared" si="75"/>
        <v>okra_g_4_VegetableESA14</v>
      </c>
      <c r="D970">
        <v>50</v>
      </c>
      <c r="E970">
        <v>46.7</v>
      </c>
      <c r="F970">
        <v>6.3</v>
      </c>
      <c r="G970">
        <v>3.5</v>
      </c>
      <c r="H970">
        <v>43.4</v>
      </c>
      <c r="I970">
        <v>36.5</v>
      </c>
      <c r="J970">
        <v>24.8</v>
      </c>
      <c r="K970">
        <v>19.8</v>
      </c>
      <c r="L970">
        <v>16.2</v>
      </c>
      <c r="M970">
        <v>16</v>
      </c>
      <c r="N970">
        <f>VLOOKUP(C970,'Original PWC Results'!C:E,3,FALSE)</f>
        <v>92</v>
      </c>
      <c r="O970">
        <f t="shared" si="76"/>
        <v>0.50760869565217392</v>
      </c>
      <c r="R970">
        <f t="shared" si="77"/>
        <v>8</v>
      </c>
      <c r="S970">
        <f t="shared" si="78"/>
        <v>15</v>
      </c>
    </row>
    <row r="971" spans="1:19" x14ac:dyDescent="0.3">
      <c r="A971">
        <f t="shared" si="79"/>
        <v>970</v>
      </c>
      <c r="B971" t="s">
        <v>3903</v>
      </c>
      <c r="C971" t="str">
        <f t="shared" si="75"/>
        <v>okra_g_4_VegetableESA15a</v>
      </c>
      <c r="D971">
        <v>205</v>
      </c>
      <c r="E971">
        <v>172</v>
      </c>
      <c r="F971">
        <v>14.6</v>
      </c>
      <c r="G971">
        <v>5.99</v>
      </c>
      <c r="H971">
        <v>146</v>
      </c>
      <c r="I971">
        <v>111</v>
      </c>
      <c r="J971">
        <v>67.400000000000006</v>
      </c>
      <c r="K971">
        <v>50.1</v>
      </c>
      <c r="L971">
        <v>48.2</v>
      </c>
      <c r="M971">
        <v>47.7</v>
      </c>
      <c r="N971">
        <f>VLOOKUP(C971,'Original PWC Results'!C:E,3,FALSE)</f>
        <v>337</v>
      </c>
      <c r="O971">
        <f t="shared" si="76"/>
        <v>0.51038575667655783</v>
      </c>
      <c r="R971">
        <f t="shared" si="77"/>
        <v>8</v>
      </c>
      <c r="S971">
        <f t="shared" si="78"/>
        <v>15</v>
      </c>
    </row>
    <row r="972" spans="1:19" x14ac:dyDescent="0.3">
      <c r="A972">
        <f t="shared" si="79"/>
        <v>971</v>
      </c>
      <c r="B972" t="s">
        <v>3904</v>
      </c>
      <c r="C972" t="str">
        <f t="shared" si="75"/>
        <v>okra_g_4_VegetableESA15b</v>
      </c>
      <c r="D972">
        <v>120</v>
      </c>
      <c r="E972">
        <v>103</v>
      </c>
      <c r="F972">
        <v>5.01</v>
      </c>
      <c r="G972">
        <v>2.02</v>
      </c>
      <c r="H972">
        <v>86</v>
      </c>
      <c r="I972">
        <v>46.8</v>
      </c>
      <c r="J972">
        <v>22.6</v>
      </c>
      <c r="K972">
        <v>16.7</v>
      </c>
      <c r="L972">
        <v>14.8</v>
      </c>
      <c r="M972">
        <v>14.5</v>
      </c>
      <c r="N972">
        <f>VLOOKUP(C972,'Original PWC Results'!C:E,3,FALSE)</f>
        <v>229</v>
      </c>
      <c r="O972">
        <f t="shared" si="76"/>
        <v>0.44978165938864628</v>
      </c>
      <c r="R972">
        <f t="shared" si="77"/>
        <v>8</v>
      </c>
      <c r="S972">
        <f t="shared" si="78"/>
        <v>15</v>
      </c>
    </row>
    <row r="973" spans="1:19" x14ac:dyDescent="0.3">
      <c r="A973">
        <f t="shared" si="79"/>
        <v>972</v>
      </c>
      <c r="B973" t="s">
        <v>3905</v>
      </c>
      <c r="C973" t="str">
        <f t="shared" si="75"/>
        <v>okra_g_4_VegetableESA16a</v>
      </c>
      <c r="D973">
        <v>30.3</v>
      </c>
      <c r="E973">
        <v>29.4</v>
      </c>
      <c r="F973">
        <v>3.89</v>
      </c>
      <c r="G973">
        <v>2.52</v>
      </c>
      <c r="H973">
        <v>27.9</v>
      </c>
      <c r="I973">
        <v>23.6</v>
      </c>
      <c r="J973">
        <v>17.5</v>
      </c>
      <c r="K973">
        <v>14.1</v>
      </c>
      <c r="L973">
        <v>10.6</v>
      </c>
      <c r="M973">
        <v>10.5</v>
      </c>
      <c r="N973">
        <f>VLOOKUP(C973,'Original PWC Results'!C:E,3,FALSE)</f>
        <v>67.599999999999994</v>
      </c>
      <c r="O973">
        <f t="shared" si="76"/>
        <v>0.4349112426035503</v>
      </c>
      <c r="R973">
        <f t="shared" si="77"/>
        <v>8</v>
      </c>
      <c r="S973">
        <f t="shared" si="78"/>
        <v>15</v>
      </c>
    </row>
    <row r="974" spans="1:19" x14ac:dyDescent="0.3">
      <c r="A974">
        <f t="shared" si="79"/>
        <v>973</v>
      </c>
      <c r="B974" t="s">
        <v>3906</v>
      </c>
      <c r="C974" t="str">
        <f t="shared" si="75"/>
        <v>okra_g_4_VegetableESA16b</v>
      </c>
      <c r="D974">
        <v>14.7</v>
      </c>
      <c r="E974">
        <v>14.6</v>
      </c>
      <c r="F974">
        <v>2.5499999999999998</v>
      </c>
      <c r="G974">
        <v>2.3199999999999998</v>
      </c>
      <c r="H974">
        <v>14.3</v>
      </c>
      <c r="I974">
        <v>12.7</v>
      </c>
      <c r="J974">
        <v>10.199999999999999</v>
      </c>
      <c r="K974">
        <v>8.44</v>
      </c>
      <c r="L974">
        <v>6.37</v>
      </c>
      <c r="M974">
        <v>6.31</v>
      </c>
      <c r="N974">
        <f>VLOOKUP(C974,'Original PWC Results'!C:E,3,FALSE)</f>
        <v>23.7</v>
      </c>
      <c r="O974">
        <f t="shared" si="76"/>
        <v>0.61603375527426163</v>
      </c>
      <c r="R974">
        <f t="shared" si="77"/>
        <v>8</v>
      </c>
      <c r="S974">
        <f t="shared" si="78"/>
        <v>15</v>
      </c>
    </row>
    <row r="975" spans="1:19" x14ac:dyDescent="0.3">
      <c r="A975">
        <f t="shared" si="79"/>
        <v>974</v>
      </c>
      <c r="B975" t="s">
        <v>3907</v>
      </c>
      <c r="C975" t="str">
        <f t="shared" si="75"/>
        <v>okra_g_4_VegetableESA17a</v>
      </c>
      <c r="D975">
        <v>103</v>
      </c>
      <c r="E975">
        <v>88.9</v>
      </c>
      <c r="F975">
        <v>15.3</v>
      </c>
      <c r="G975">
        <v>9.0500000000000007</v>
      </c>
      <c r="H975">
        <v>84.9</v>
      </c>
      <c r="I975">
        <v>74.7</v>
      </c>
      <c r="J975">
        <v>60</v>
      </c>
      <c r="K975">
        <v>49.5</v>
      </c>
      <c r="L975">
        <v>38.4</v>
      </c>
      <c r="M975">
        <v>38.1</v>
      </c>
      <c r="N975">
        <f>VLOOKUP(C975,'Original PWC Results'!C:E,3,FALSE)</f>
        <v>181</v>
      </c>
      <c r="O975">
        <f t="shared" si="76"/>
        <v>0.49116022099447515</v>
      </c>
      <c r="R975">
        <f t="shared" si="77"/>
        <v>8</v>
      </c>
      <c r="S975">
        <f t="shared" si="78"/>
        <v>15</v>
      </c>
    </row>
    <row r="976" spans="1:19" x14ac:dyDescent="0.3">
      <c r="A976">
        <f t="shared" si="79"/>
        <v>975</v>
      </c>
      <c r="B976" t="s">
        <v>3908</v>
      </c>
      <c r="C976" t="str">
        <f t="shared" si="75"/>
        <v>okra_g_4_VegetableESA17b</v>
      </c>
      <c r="D976">
        <v>45</v>
      </c>
      <c r="E976">
        <v>43.2</v>
      </c>
      <c r="F976">
        <v>5.41</v>
      </c>
      <c r="G976">
        <v>3.07</v>
      </c>
      <c r="H976">
        <v>40.9</v>
      </c>
      <c r="I976">
        <v>34.4</v>
      </c>
      <c r="J976">
        <v>23.4</v>
      </c>
      <c r="K976">
        <v>18.3</v>
      </c>
      <c r="L976">
        <v>14.8</v>
      </c>
      <c r="M976">
        <v>14.7</v>
      </c>
      <c r="N976">
        <f>VLOOKUP(C976,'Original PWC Results'!C:E,3,FALSE)</f>
        <v>104</v>
      </c>
      <c r="O976">
        <f t="shared" si="76"/>
        <v>0.41538461538461541</v>
      </c>
      <c r="R976">
        <f t="shared" si="77"/>
        <v>8</v>
      </c>
      <c r="S976">
        <f t="shared" si="78"/>
        <v>15</v>
      </c>
    </row>
    <row r="977" spans="1:19" x14ac:dyDescent="0.3">
      <c r="A977">
        <f t="shared" si="79"/>
        <v>976</v>
      </c>
      <c r="B977" t="s">
        <v>3909</v>
      </c>
      <c r="C977" t="str">
        <f t="shared" si="75"/>
        <v>okra_g_4_VegetableESA18a</v>
      </c>
      <c r="D977">
        <v>30.3</v>
      </c>
      <c r="E977">
        <v>29.8</v>
      </c>
      <c r="F977">
        <v>4.4400000000000004</v>
      </c>
      <c r="G977">
        <v>2.74</v>
      </c>
      <c r="H977">
        <v>29</v>
      </c>
      <c r="I977">
        <v>25</v>
      </c>
      <c r="J977">
        <v>18.5</v>
      </c>
      <c r="K977">
        <v>15.4</v>
      </c>
      <c r="L977">
        <v>11.6</v>
      </c>
      <c r="M977">
        <v>11.5</v>
      </c>
      <c r="N977">
        <f>VLOOKUP(C977,'Original PWC Results'!C:E,3,FALSE)</f>
        <v>94.8</v>
      </c>
      <c r="O977">
        <f t="shared" si="76"/>
        <v>0.31434599156118143</v>
      </c>
      <c r="R977">
        <f t="shared" si="77"/>
        <v>8</v>
      </c>
      <c r="S977">
        <f t="shared" si="78"/>
        <v>15</v>
      </c>
    </row>
    <row r="978" spans="1:19" x14ac:dyDescent="0.3">
      <c r="A978">
        <f t="shared" si="79"/>
        <v>977</v>
      </c>
      <c r="B978" t="s">
        <v>3910</v>
      </c>
      <c r="C978" t="str">
        <f t="shared" si="75"/>
        <v>okra_g_4_VegetableESA18b</v>
      </c>
      <c r="D978">
        <v>28</v>
      </c>
      <c r="E978">
        <v>26.9</v>
      </c>
      <c r="F978">
        <v>4.2</v>
      </c>
      <c r="G978">
        <v>2.5299999999999998</v>
      </c>
      <c r="H978">
        <v>25.7</v>
      </c>
      <c r="I978">
        <v>24.4</v>
      </c>
      <c r="J978">
        <v>18.2</v>
      </c>
      <c r="K978">
        <v>14</v>
      </c>
      <c r="L978">
        <v>10.6</v>
      </c>
      <c r="M978">
        <v>10.5</v>
      </c>
      <c r="N978">
        <f>VLOOKUP(C978,'Original PWC Results'!C:E,3,FALSE)</f>
        <v>84.2</v>
      </c>
      <c r="O978">
        <f t="shared" si="76"/>
        <v>0.31947743467933487</v>
      </c>
      <c r="R978">
        <f t="shared" si="77"/>
        <v>8</v>
      </c>
      <c r="S978">
        <f t="shared" si="78"/>
        <v>15</v>
      </c>
    </row>
    <row r="979" spans="1:19" x14ac:dyDescent="0.3">
      <c r="A979">
        <f t="shared" si="79"/>
        <v>978</v>
      </c>
      <c r="B979" t="s">
        <v>3911</v>
      </c>
      <c r="C979" t="str">
        <f t="shared" si="75"/>
        <v>okra_g_4_VegetableESA19a</v>
      </c>
      <c r="D979">
        <v>25.1</v>
      </c>
      <c r="E979">
        <v>24.3</v>
      </c>
      <c r="F979">
        <v>6.54</v>
      </c>
      <c r="G979">
        <v>4.33</v>
      </c>
      <c r="H979">
        <v>22.9</v>
      </c>
      <c r="I979">
        <v>19.8</v>
      </c>
      <c r="J979">
        <v>15.2</v>
      </c>
      <c r="K979">
        <v>12.9</v>
      </c>
      <c r="L979">
        <v>11</v>
      </c>
      <c r="M979">
        <v>10.9</v>
      </c>
      <c r="N979">
        <f>VLOOKUP(C979,'Original PWC Results'!C:E,3,FALSE)</f>
        <v>68.7</v>
      </c>
      <c r="O979">
        <f t="shared" si="76"/>
        <v>0.35371179039301309</v>
      </c>
      <c r="R979">
        <f t="shared" si="77"/>
        <v>8</v>
      </c>
      <c r="S979">
        <f t="shared" si="78"/>
        <v>15</v>
      </c>
    </row>
    <row r="980" spans="1:19" x14ac:dyDescent="0.3">
      <c r="A980">
        <f t="shared" si="79"/>
        <v>979</v>
      </c>
      <c r="B980" t="s">
        <v>3912</v>
      </c>
      <c r="C980" t="str">
        <f t="shared" si="75"/>
        <v>okra_g_4_VegetableESA19b</v>
      </c>
      <c r="D980">
        <v>49.6</v>
      </c>
      <c r="E980">
        <v>45.6</v>
      </c>
      <c r="F980">
        <v>11.2</v>
      </c>
      <c r="G980">
        <v>6.19</v>
      </c>
      <c r="H980">
        <v>42.5</v>
      </c>
      <c r="I980">
        <v>37</v>
      </c>
      <c r="J980">
        <v>27.5</v>
      </c>
      <c r="K980">
        <v>23.3</v>
      </c>
      <c r="L980">
        <v>17.8</v>
      </c>
      <c r="M980">
        <v>17.7</v>
      </c>
      <c r="N980">
        <f>VLOOKUP(C980,'Original PWC Results'!C:E,3,FALSE)</f>
        <v>101</v>
      </c>
      <c r="O980">
        <f t="shared" si="76"/>
        <v>0.4514851485148515</v>
      </c>
      <c r="R980">
        <f t="shared" si="77"/>
        <v>8</v>
      </c>
      <c r="S980">
        <f t="shared" si="78"/>
        <v>15</v>
      </c>
    </row>
    <row r="981" spans="1:19" x14ac:dyDescent="0.3">
      <c r="A981">
        <f t="shared" si="79"/>
        <v>980</v>
      </c>
      <c r="B981" t="s">
        <v>3913</v>
      </c>
      <c r="C981" t="str">
        <f t="shared" si="75"/>
        <v>okra_g_4_VegetableESA20a</v>
      </c>
      <c r="D981">
        <v>138</v>
      </c>
      <c r="E981">
        <v>74.5</v>
      </c>
      <c r="F981">
        <v>5.0999999999999996</v>
      </c>
      <c r="G981">
        <v>2.4700000000000002</v>
      </c>
      <c r="H981">
        <v>58</v>
      </c>
      <c r="I981">
        <v>42.8</v>
      </c>
      <c r="J981">
        <v>27.2</v>
      </c>
      <c r="K981">
        <v>19.600000000000001</v>
      </c>
      <c r="L981">
        <v>16.2</v>
      </c>
      <c r="M981">
        <v>15.9</v>
      </c>
      <c r="N981">
        <f>VLOOKUP(C981,'Original PWC Results'!C:E,3,FALSE)</f>
        <v>171</v>
      </c>
      <c r="O981">
        <f t="shared" si="76"/>
        <v>0.43567251461988304</v>
      </c>
      <c r="R981">
        <f t="shared" si="77"/>
        <v>8</v>
      </c>
      <c r="S981">
        <f t="shared" si="78"/>
        <v>15</v>
      </c>
    </row>
    <row r="982" spans="1:19" x14ac:dyDescent="0.3">
      <c r="A982">
        <f t="shared" si="79"/>
        <v>981</v>
      </c>
      <c r="B982" t="s">
        <v>3914</v>
      </c>
      <c r="C982" t="str">
        <f t="shared" si="75"/>
        <v>okra_g_4_VegetableESA20b</v>
      </c>
      <c r="D982">
        <v>343</v>
      </c>
      <c r="E982">
        <v>187</v>
      </c>
      <c r="F982">
        <v>8.58</v>
      </c>
      <c r="G982">
        <v>3.17</v>
      </c>
      <c r="H982">
        <v>110</v>
      </c>
      <c r="I982">
        <v>80.2</v>
      </c>
      <c r="J982">
        <v>45.3</v>
      </c>
      <c r="K982">
        <v>32.799999999999997</v>
      </c>
      <c r="L982">
        <v>26.7</v>
      </c>
      <c r="M982">
        <v>26.3</v>
      </c>
      <c r="N982">
        <f>VLOOKUP(C982,'Original PWC Results'!C:E,3,FALSE)</f>
        <v>302</v>
      </c>
      <c r="O982">
        <f t="shared" si="76"/>
        <v>0.61920529801324509</v>
      </c>
      <c r="R982">
        <f t="shared" si="77"/>
        <v>8</v>
      </c>
      <c r="S982">
        <f t="shared" si="78"/>
        <v>15</v>
      </c>
    </row>
    <row r="983" spans="1:19" x14ac:dyDescent="0.3">
      <c r="A983">
        <f t="shared" si="79"/>
        <v>982</v>
      </c>
      <c r="B983" t="s">
        <v>3915</v>
      </c>
      <c r="C983" t="str">
        <f t="shared" si="75"/>
        <v>okra_g_4_VegetableESA21</v>
      </c>
      <c r="D983">
        <v>63.2</v>
      </c>
      <c r="E983">
        <v>55.2</v>
      </c>
      <c r="F983">
        <v>3.7</v>
      </c>
      <c r="G983">
        <v>1.49</v>
      </c>
      <c r="H983">
        <v>50.6</v>
      </c>
      <c r="I983">
        <v>35.799999999999997</v>
      </c>
      <c r="J983">
        <v>19.5</v>
      </c>
      <c r="K983">
        <v>14.2</v>
      </c>
      <c r="L983">
        <v>11.9</v>
      </c>
      <c r="M983">
        <v>11.7</v>
      </c>
      <c r="N983">
        <f>VLOOKUP(C983,'Original PWC Results'!C:E,3,FALSE)</f>
        <v>174</v>
      </c>
      <c r="O983">
        <f t="shared" si="76"/>
        <v>0.31724137931034485</v>
      </c>
      <c r="R983">
        <f t="shared" si="77"/>
        <v>8</v>
      </c>
      <c r="S983">
        <f t="shared" si="78"/>
        <v>15</v>
      </c>
    </row>
    <row r="984" spans="1:19" x14ac:dyDescent="0.3">
      <c r="A984">
        <f t="shared" si="79"/>
        <v>983</v>
      </c>
      <c r="B984" t="s">
        <v>3916</v>
      </c>
      <c r="C984" t="str">
        <f t="shared" si="75"/>
        <v>olives_g_7_OrchardESA3</v>
      </c>
      <c r="D984">
        <v>145</v>
      </c>
      <c r="E984">
        <v>143</v>
      </c>
      <c r="F984">
        <v>17</v>
      </c>
      <c r="G984">
        <v>8.1300000000000008</v>
      </c>
      <c r="H984">
        <v>140</v>
      </c>
      <c r="I984">
        <v>116</v>
      </c>
      <c r="J984">
        <v>77.099999999999994</v>
      </c>
      <c r="K984">
        <v>59.6</v>
      </c>
      <c r="L984">
        <v>45.9</v>
      </c>
      <c r="M984">
        <v>45.4</v>
      </c>
      <c r="N984">
        <f>VLOOKUP(C984,'Original PWC Results'!C:E,3,FALSE)</f>
        <v>409</v>
      </c>
      <c r="O984">
        <f t="shared" si="76"/>
        <v>0.34963325183374083</v>
      </c>
      <c r="R984">
        <f t="shared" si="77"/>
        <v>10</v>
      </c>
      <c r="S984">
        <f t="shared" si="78"/>
        <v>17</v>
      </c>
    </row>
    <row r="985" spans="1:19" x14ac:dyDescent="0.3">
      <c r="A985">
        <f t="shared" si="79"/>
        <v>984</v>
      </c>
      <c r="B985" t="s">
        <v>3917</v>
      </c>
      <c r="C985" t="str">
        <f t="shared" si="75"/>
        <v>olives_g_7_OrchardESA12a</v>
      </c>
      <c r="D985">
        <v>67.5</v>
      </c>
      <c r="E985">
        <v>66.099999999999994</v>
      </c>
      <c r="F985">
        <v>5.44</v>
      </c>
      <c r="G985">
        <v>3.87</v>
      </c>
      <c r="H985">
        <v>63.2</v>
      </c>
      <c r="I985">
        <v>47</v>
      </c>
      <c r="J985">
        <v>29</v>
      </c>
      <c r="K985">
        <v>20.9</v>
      </c>
      <c r="L985">
        <v>17.399999999999999</v>
      </c>
      <c r="M985">
        <v>17</v>
      </c>
      <c r="N985">
        <f>VLOOKUP(C985,'Original PWC Results'!C:E,3,FALSE)</f>
        <v>205</v>
      </c>
      <c r="O985">
        <f t="shared" si="76"/>
        <v>0.32243902439024386</v>
      </c>
      <c r="R985">
        <f t="shared" si="77"/>
        <v>10</v>
      </c>
      <c r="S985">
        <f t="shared" si="78"/>
        <v>17</v>
      </c>
    </row>
    <row r="986" spans="1:19" x14ac:dyDescent="0.3">
      <c r="A986">
        <f t="shared" si="79"/>
        <v>985</v>
      </c>
      <c r="B986" t="s">
        <v>3918</v>
      </c>
      <c r="C986" t="str">
        <f t="shared" si="75"/>
        <v>olives_g_7_OrchardESA12b</v>
      </c>
      <c r="D986">
        <v>50.2</v>
      </c>
      <c r="E986">
        <v>49.1</v>
      </c>
      <c r="F986">
        <v>4.5199999999999996</v>
      </c>
      <c r="G986">
        <v>3.83</v>
      </c>
      <c r="H986">
        <v>46.2</v>
      </c>
      <c r="I986">
        <v>34.700000000000003</v>
      </c>
      <c r="J986">
        <v>24.1</v>
      </c>
      <c r="K986">
        <v>17.399999999999999</v>
      </c>
      <c r="L986">
        <v>14.2</v>
      </c>
      <c r="M986">
        <v>14</v>
      </c>
      <c r="N986">
        <f>VLOOKUP(C986,'Original PWC Results'!C:E,3,FALSE)</f>
        <v>155</v>
      </c>
      <c r="O986">
        <f t="shared" si="76"/>
        <v>0.3167741935483871</v>
      </c>
      <c r="R986">
        <f t="shared" si="77"/>
        <v>10</v>
      </c>
      <c r="S986">
        <f t="shared" si="78"/>
        <v>17</v>
      </c>
    </row>
    <row r="987" spans="1:19" x14ac:dyDescent="0.3">
      <c r="A987">
        <f t="shared" si="79"/>
        <v>986</v>
      </c>
      <c r="B987" t="s">
        <v>3919</v>
      </c>
      <c r="C987" t="str">
        <f t="shared" si="75"/>
        <v>olives_g_7_OrchardESA13</v>
      </c>
      <c r="D987">
        <v>39.9</v>
      </c>
      <c r="E987">
        <v>38.9</v>
      </c>
      <c r="F987">
        <v>4.3899999999999997</v>
      </c>
      <c r="G987">
        <v>3.9</v>
      </c>
      <c r="H987">
        <v>36.299999999999997</v>
      </c>
      <c r="I987">
        <v>26.1</v>
      </c>
      <c r="J987">
        <v>18</v>
      </c>
      <c r="K987">
        <v>14</v>
      </c>
      <c r="L987">
        <v>10.4</v>
      </c>
      <c r="M987">
        <v>10.3</v>
      </c>
      <c r="N987">
        <f>VLOOKUP(C987,'Original PWC Results'!C:E,3,FALSE)</f>
        <v>76.099999999999994</v>
      </c>
      <c r="O987">
        <f t="shared" si="76"/>
        <v>0.51116951379763476</v>
      </c>
      <c r="R987">
        <f t="shared" si="77"/>
        <v>10</v>
      </c>
      <c r="S987">
        <f t="shared" si="78"/>
        <v>17</v>
      </c>
    </row>
    <row r="988" spans="1:19" x14ac:dyDescent="0.3">
      <c r="A988">
        <f t="shared" si="79"/>
        <v>987</v>
      </c>
      <c r="B988" t="s">
        <v>3920</v>
      </c>
      <c r="C988" t="str">
        <f t="shared" si="75"/>
        <v>olives_g_7_OrchardESA15a</v>
      </c>
      <c r="D988">
        <v>44.9</v>
      </c>
      <c r="E988">
        <v>44.2</v>
      </c>
      <c r="F988">
        <v>6.29</v>
      </c>
      <c r="G988">
        <v>5.71</v>
      </c>
      <c r="H988">
        <v>42.3</v>
      </c>
      <c r="I988">
        <v>33.5</v>
      </c>
      <c r="J988">
        <v>23.8</v>
      </c>
      <c r="K988">
        <v>18.600000000000001</v>
      </c>
      <c r="L988">
        <v>14.3</v>
      </c>
      <c r="M988">
        <v>14.1</v>
      </c>
      <c r="N988">
        <f>VLOOKUP(C988,'Original PWC Results'!C:E,3,FALSE)</f>
        <v>139</v>
      </c>
      <c r="O988">
        <f t="shared" si="76"/>
        <v>0.31798561151079141</v>
      </c>
      <c r="R988">
        <f t="shared" si="77"/>
        <v>10</v>
      </c>
      <c r="S988">
        <f t="shared" si="78"/>
        <v>17</v>
      </c>
    </row>
    <row r="989" spans="1:19" x14ac:dyDescent="0.3">
      <c r="A989">
        <f t="shared" si="79"/>
        <v>988</v>
      </c>
      <c r="B989" t="s">
        <v>3921</v>
      </c>
      <c r="C989" t="str">
        <f t="shared" si="75"/>
        <v>olives_g_7_OrchardESA15a</v>
      </c>
      <c r="D989">
        <v>44</v>
      </c>
      <c r="E989">
        <v>43.3</v>
      </c>
      <c r="F989">
        <v>7.16</v>
      </c>
      <c r="G989">
        <v>6.69</v>
      </c>
      <c r="H989">
        <v>41.3</v>
      </c>
      <c r="I989">
        <v>32.6</v>
      </c>
      <c r="J989">
        <v>23.5</v>
      </c>
      <c r="K989">
        <v>19</v>
      </c>
      <c r="L989">
        <v>14.2</v>
      </c>
      <c r="M989">
        <v>14.1</v>
      </c>
      <c r="N989">
        <f>VLOOKUP(C989,'Original PWC Results'!C:E,3,FALSE)</f>
        <v>139</v>
      </c>
      <c r="O989">
        <f t="shared" si="76"/>
        <v>0.31151079136690646</v>
      </c>
      <c r="R989">
        <f t="shared" si="77"/>
        <v>10</v>
      </c>
      <c r="S989">
        <f t="shared" si="78"/>
        <v>17</v>
      </c>
    </row>
    <row r="990" spans="1:19" x14ac:dyDescent="0.3">
      <c r="A990">
        <f t="shared" si="79"/>
        <v>989</v>
      </c>
      <c r="B990" t="s">
        <v>3922</v>
      </c>
      <c r="C990" t="str">
        <f t="shared" si="75"/>
        <v>olives_g_7_OrchardESA16a</v>
      </c>
      <c r="D990">
        <v>48</v>
      </c>
      <c r="E990">
        <v>47.6</v>
      </c>
      <c r="F990">
        <v>7.51</v>
      </c>
      <c r="G990">
        <v>6.71</v>
      </c>
      <c r="H990">
        <v>46.4</v>
      </c>
      <c r="I990">
        <v>40.6</v>
      </c>
      <c r="J990">
        <v>31.2</v>
      </c>
      <c r="K990">
        <v>25.8</v>
      </c>
      <c r="L990">
        <v>19.3</v>
      </c>
      <c r="M990">
        <v>19.100000000000001</v>
      </c>
      <c r="N990">
        <f>VLOOKUP(C990,'Original PWC Results'!C:E,3,FALSE)</f>
        <v>69.099999999999994</v>
      </c>
      <c r="O990">
        <f t="shared" si="76"/>
        <v>0.68885672937771358</v>
      </c>
      <c r="R990">
        <f t="shared" si="77"/>
        <v>10</v>
      </c>
      <c r="S990">
        <f t="shared" si="78"/>
        <v>17</v>
      </c>
    </row>
    <row r="991" spans="1:19" x14ac:dyDescent="0.3">
      <c r="A991">
        <f t="shared" si="79"/>
        <v>990</v>
      </c>
      <c r="B991" t="s">
        <v>3923</v>
      </c>
      <c r="C991" t="str">
        <f t="shared" si="75"/>
        <v>olives_g_7_OrchardESA16b</v>
      </c>
      <c r="D991">
        <v>48.3</v>
      </c>
      <c r="E991">
        <v>47.9</v>
      </c>
      <c r="F991">
        <v>7.89</v>
      </c>
      <c r="G991">
        <v>7.28</v>
      </c>
      <c r="H991">
        <v>46.8</v>
      </c>
      <c r="I991">
        <v>41.3</v>
      </c>
      <c r="J991">
        <v>32.1</v>
      </c>
      <c r="K991">
        <v>26.8</v>
      </c>
      <c r="L991">
        <v>20</v>
      </c>
      <c r="M991">
        <v>19.899999999999999</v>
      </c>
      <c r="N991">
        <f>VLOOKUP(C991,'Original PWC Results'!C:E,3,FALSE)</f>
        <v>57.1</v>
      </c>
      <c r="O991">
        <f t="shared" si="76"/>
        <v>0.83887915936952706</v>
      </c>
      <c r="R991">
        <f t="shared" si="77"/>
        <v>10</v>
      </c>
      <c r="S991">
        <f t="shared" si="78"/>
        <v>17</v>
      </c>
    </row>
    <row r="992" spans="1:19" x14ac:dyDescent="0.3">
      <c r="A992">
        <f t="shared" si="79"/>
        <v>991</v>
      </c>
      <c r="B992" t="s">
        <v>3924</v>
      </c>
      <c r="C992" t="str">
        <f t="shared" si="75"/>
        <v>olives_g_7_OrchardESA17a</v>
      </c>
      <c r="D992">
        <v>63.8</v>
      </c>
      <c r="E992">
        <v>63.2</v>
      </c>
      <c r="F992">
        <v>12.1</v>
      </c>
      <c r="G992">
        <v>9.26</v>
      </c>
      <c r="H992">
        <v>61.5</v>
      </c>
      <c r="I992">
        <v>53.5</v>
      </c>
      <c r="J992">
        <v>42.8</v>
      </c>
      <c r="K992">
        <v>36.299999999999997</v>
      </c>
      <c r="L992">
        <v>27.2</v>
      </c>
      <c r="M992">
        <v>27.1</v>
      </c>
      <c r="N992">
        <f>VLOOKUP(C992,'Original PWC Results'!C:E,3,FALSE)</f>
        <v>171</v>
      </c>
      <c r="O992">
        <f t="shared" si="76"/>
        <v>0.3695906432748538</v>
      </c>
      <c r="R992">
        <f t="shared" si="77"/>
        <v>10</v>
      </c>
      <c r="S992">
        <f t="shared" si="78"/>
        <v>17</v>
      </c>
    </row>
    <row r="993" spans="1:19" x14ac:dyDescent="0.3">
      <c r="A993">
        <f t="shared" si="79"/>
        <v>992</v>
      </c>
      <c r="B993" t="s">
        <v>3925</v>
      </c>
      <c r="C993" t="str">
        <f t="shared" si="75"/>
        <v>olives_g_7_OrchardESA17b</v>
      </c>
      <c r="D993">
        <v>47.9</v>
      </c>
      <c r="E993">
        <v>47.5</v>
      </c>
      <c r="F993">
        <v>6.91</v>
      </c>
      <c r="G993">
        <v>6.53</v>
      </c>
      <c r="H993">
        <v>46.2</v>
      </c>
      <c r="I993">
        <v>39.299999999999997</v>
      </c>
      <c r="J993">
        <v>29.2</v>
      </c>
      <c r="K993">
        <v>23.3</v>
      </c>
      <c r="L993">
        <v>17.8</v>
      </c>
      <c r="M993">
        <v>17.600000000000001</v>
      </c>
      <c r="N993">
        <f>VLOOKUP(C993,'Original PWC Results'!C:E,3,FALSE)</f>
        <v>56.7</v>
      </c>
      <c r="O993">
        <f t="shared" si="76"/>
        <v>0.83774250440917108</v>
      </c>
      <c r="R993">
        <f t="shared" si="77"/>
        <v>10</v>
      </c>
      <c r="S993">
        <f t="shared" si="78"/>
        <v>17</v>
      </c>
    </row>
    <row r="994" spans="1:19" x14ac:dyDescent="0.3">
      <c r="A994">
        <f t="shared" si="79"/>
        <v>993</v>
      </c>
      <c r="B994" t="s">
        <v>3926</v>
      </c>
      <c r="C994" t="str">
        <f t="shared" si="75"/>
        <v>olives_g_7_OrchardESA18a</v>
      </c>
      <c r="D994">
        <v>46.8</v>
      </c>
      <c r="E994">
        <v>46.3</v>
      </c>
      <c r="F994">
        <v>6.9</v>
      </c>
      <c r="G994">
        <v>6.4</v>
      </c>
      <c r="H994">
        <v>45</v>
      </c>
      <c r="I994">
        <v>38.200000000000003</v>
      </c>
      <c r="J994">
        <v>28.7</v>
      </c>
      <c r="K994">
        <v>23.9</v>
      </c>
      <c r="L994">
        <v>17.399999999999999</v>
      </c>
      <c r="M994">
        <v>17.3</v>
      </c>
      <c r="N994">
        <f>VLOOKUP(C994,'Original PWC Results'!C:E,3,FALSE)</f>
        <v>63.5</v>
      </c>
      <c r="O994">
        <f t="shared" si="76"/>
        <v>0.72913385826771648</v>
      </c>
      <c r="R994">
        <f t="shared" si="77"/>
        <v>10</v>
      </c>
      <c r="S994">
        <f t="shared" si="78"/>
        <v>17</v>
      </c>
    </row>
    <row r="995" spans="1:19" x14ac:dyDescent="0.3">
      <c r="A995">
        <f t="shared" si="79"/>
        <v>994</v>
      </c>
      <c r="B995" t="s">
        <v>3927</v>
      </c>
      <c r="C995" t="str">
        <f t="shared" si="75"/>
        <v>olives_g_7_OrchardESA18b</v>
      </c>
      <c r="D995">
        <v>45.3</v>
      </c>
      <c r="E995">
        <v>44.7</v>
      </c>
      <c r="F995">
        <v>6.01</v>
      </c>
      <c r="G995">
        <v>5.57</v>
      </c>
      <c r="H995">
        <v>43.1</v>
      </c>
      <c r="I995">
        <v>35.4</v>
      </c>
      <c r="J995">
        <v>25.9</v>
      </c>
      <c r="K995">
        <v>20.6</v>
      </c>
      <c r="L995">
        <v>15.4</v>
      </c>
      <c r="M995">
        <v>15.3</v>
      </c>
      <c r="N995">
        <f>VLOOKUP(C995,'Original PWC Results'!C:E,3,FALSE)</f>
        <v>102</v>
      </c>
      <c r="O995">
        <f t="shared" si="76"/>
        <v>0.43823529411764711</v>
      </c>
      <c r="R995">
        <f t="shared" si="77"/>
        <v>10</v>
      </c>
      <c r="S995">
        <f t="shared" si="78"/>
        <v>17</v>
      </c>
    </row>
    <row r="996" spans="1:19" x14ac:dyDescent="0.3">
      <c r="A996">
        <f t="shared" si="79"/>
        <v>995</v>
      </c>
      <c r="B996" t="s">
        <v>3928</v>
      </c>
      <c r="C996" t="str">
        <f t="shared" si="75"/>
        <v>olives_g_7_OrchardESA19a</v>
      </c>
      <c r="D996">
        <v>47.1</v>
      </c>
      <c r="E996">
        <v>46.5</v>
      </c>
      <c r="F996">
        <v>9.92</v>
      </c>
      <c r="G996">
        <v>8.69</v>
      </c>
      <c r="H996">
        <v>44.7</v>
      </c>
      <c r="I996">
        <v>36.200000000000003</v>
      </c>
      <c r="J996">
        <v>26.8</v>
      </c>
      <c r="K996">
        <v>21.8</v>
      </c>
      <c r="L996">
        <v>17.3</v>
      </c>
      <c r="M996">
        <v>17.100000000000001</v>
      </c>
      <c r="N996">
        <f>VLOOKUP(C996,'Original PWC Results'!C:E,3,FALSE)</f>
        <v>79</v>
      </c>
      <c r="O996">
        <f t="shared" si="76"/>
        <v>0.58860759493670889</v>
      </c>
      <c r="R996">
        <f t="shared" si="77"/>
        <v>10</v>
      </c>
      <c r="S996">
        <f t="shared" si="78"/>
        <v>17</v>
      </c>
    </row>
    <row r="997" spans="1:19" x14ac:dyDescent="0.3">
      <c r="A997">
        <f t="shared" si="79"/>
        <v>996</v>
      </c>
      <c r="B997" t="s">
        <v>3929</v>
      </c>
      <c r="C997" t="str">
        <f t="shared" si="75"/>
        <v>olives_g_7_OrchardESA19a</v>
      </c>
      <c r="D997">
        <v>47.1</v>
      </c>
      <c r="E997">
        <v>46.5</v>
      </c>
      <c r="F997">
        <v>9.92</v>
      </c>
      <c r="G997">
        <v>8.69</v>
      </c>
      <c r="H997">
        <v>44.7</v>
      </c>
      <c r="I997">
        <v>36.200000000000003</v>
      </c>
      <c r="J997">
        <v>26.8</v>
      </c>
      <c r="K997">
        <v>21.8</v>
      </c>
      <c r="L997">
        <v>17.3</v>
      </c>
      <c r="M997">
        <v>17.100000000000001</v>
      </c>
      <c r="N997">
        <f>VLOOKUP(C997,'Original PWC Results'!C:E,3,FALSE)</f>
        <v>79</v>
      </c>
      <c r="O997">
        <f t="shared" si="76"/>
        <v>0.58860759493670889</v>
      </c>
      <c r="R997">
        <f t="shared" si="77"/>
        <v>10</v>
      </c>
      <c r="S997">
        <f t="shared" si="78"/>
        <v>17</v>
      </c>
    </row>
    <row r="998" spans="1:19" x14ac:dyDescent="0.3">
      <c r="A998">
        <f t="shared" si="79"/>
        <v>997</v>
      </c>
      <c r="B998" t="s">
        <v>3930</v>
      </c>
      <c r="C998" t="str">
        <f t="shared" si="75"/>
        <v>olives_g_4_OrchardESA3</v>
      </c>
      <c r="D998">
        <v>270</v>
      </c>
      <c r="E998">
        <v>232</v>
      </c>
      <c r="F998">
        <v>22.7</v>
      </c>
      <c r="G998">
        <v>8.33</v>
      </c>
      <c r="H998">
        <v>201</v>
      </c>
      <c r="I998">
        <v>160</v>
      </c>
      <c r="J998">
        <v>107</v>
      </c>
      <c r="K998">
        <v>81.400000000000006</v>
      </c>
      <c r="L998">
        <v>62.6</v>
      </c>
      <c r="M998">
        <v>62</v>
      </c>
      <c r="N998">
        <f>VLOOKUP(C998,'Original PWC Results'!C:E,3,FALSE)</f>
        <v>623</v>
      </c>
      <c r="O998">
        <f t="shared" si="76"/>
        <v>0.3723916532905297</v>
      </c>
      <c r="R998">
        <f t="shared" si="77"/>
        <v>10</v>
      </c>
      <c r="S998">
        <f t="shared" si="78"/>
        <v>17</v>
      </c>
    </row>
    <row r="999" spans="1:19" x14ac:dyDescent="0.3">
      <c r="A999">
        <f t="shared" si="79"/>
        <v>998</v>
      </c>
      <c r="B999" t="s">
        <v>3931</v>
      </c>
      <c r="C999" t="str">
        <f t="shared" si="75"/>
        <v>olives_g_4_OrchardESA12a</v>
      </c>
      <c r="D999">
        <v>92.4</v>
      </c>
      <c r="E999">
        <v>75</v>
      </c>
      <c r="F999">
        <v>6.35</v>
      </c>
      <c r="G999">
        <v>3.4</v>
      </c>
      <c r="H999">
        <v>66.599999999999994</v>
      </c>
      <c r="I999">
        <v>57.2</v>
      </c>
      <c r="J999">
        <v>34.799999999999997</v>
      </c>
      <c r="K999">
        <v>24.9</v>
      </c>
      <c r="L999">
        <v>21</v>
      </c>
      <c r="M999">
        <v>20.6</v>
      </c>
      <c r="N999">
        <f>VLOOKUP(C999,'Original PWC Results'!C:E,3,FALSE)</f>
        <v>308</v>
      </c>
      <c r="O999">
        <f t="shared" si="76"/>
        <v>0.2435064935064935</v>
      </c>
      <c r="R999">
        <f t="shared" si="77"/>
        <v>10</v>
      </c>
      <c r="S999">
        <f t="shared" si="78"/>
        <v>17</v>
      </c>
    </row>
    <row r="1000" spans="1:19" x14ac:dyDescent="0.3">
      <c r="A1000">
        <f t="shared" si="79"/>
        <v>999</v>
      </c>
      <c r="B1000" t="s">
        <v>3932</v>
      </c>
      <c r="C1000" t="str">
        <f t="shared" si="75"/>
        <v>olives_g_4_OrchardESA12b</v>
      </c>
      <c r="D1000">
        <v>54.9</v>
      </c>
      <c r="E1000">
        <v>53.2</v>
      </c>
      <c r="F1000">
        <v>4.3600000000000003</v>
      </c>
      <c r="G1000">
        <v>3.22</v>
      </c>
      <c r="H1000">
        <v>49.6</v>
      </c>
      <c r="I1000">
        <v>36</v>
      </c>
      <c r="J1000">
        <v>23.6</v>
      </c>
      <c r="K1000">
        <v>17</v>
      </c>
      <c r="L1000">
        <v>13.9</v>
      </c>
      <c r="M1000">
        <v>13.7</v>
      </c>
      <c r="N1000">
        <f>VLOOKUP(C1000,'Original PWC Results'!C:E,3,FALSE)</f>
        <v>274</v>
      </c>
      <c r="O1000">
        <f t="shared" si="76"/>
        <v>0.19416058394160585</v>
      </c>
      <c r="R1000">
        <f t="shared" si="77"/>
        <v>10</v>
      </c>
      <c r="S1000">
        <f t="shared" si="78"/>
        <v>17</v>
      </c>
    </row>
    <row r="1001" spans="1:19" x14ac:dyDescent="0.3">
      <c r="A1001">
        <f t="shared" si="79"/>
        <v>1000</v>
      </c>
      <c r="B1001" t="s">
        <v>3933</v>
      </c>
      <c r="C1001" t="str">
        <f t="shared" si="75"/>
        <v>olives_g_4_OrchardESA13</v>
      </c>
      <c r="D1001">
        <v>31.7</v>
      </c>
      <c r="E1001">
        <v>30.9</v>
      </c>
      <c r="F1001">
        <v>3.86</v>
      </c>
      <c r="G1001">
        <v>3.09</v>
      </c>
      <c r="H1001">
        <v>28.7</v>
      </c>
      <c r="I1001">
        <v>23.6</v>
      </c>
      <c r="J1001">
        <v>16.600000000000001</v>
      </c>
      <c r="K1001">
        <v>13.1</v>
      </c>
      <c r="L1001">
        <v>9.68</v>
      </c>
      <c r="M1001">
        <v>9.58</v>
      </c>
      <c r="N1001">
        <f>VLOOKUP(C1001,'Original PWC Results'!C:E,3,FALSE)</f>
        <v>117</v>
      </c>
      <c r="O1001">
        <f t="shared" si="76"/>
        <v>0.26410256410256411</v>
      </c>
      <c r="R1001">
        <f t="shared" si="77"/>
        <v>10</v>
      </c>
      <c r="S1001">
        <f t="shared" si="78"/>
        <v>18</v>
      </c>
    </row>
    <row r="1002" spans="1:19" x14ac:dyDescent="0.3">
      <c r="A1002">
        <f t="shared" si="79"/>
        <v>1001</v>
      </c>
      <c r="B1002" t="s">
        <v>3934</v>
      </c>
      <c r="C1002" t="str">
        <f t="shared" si="75"/>
        <v>olives_g_4_OrchardESA15a</v>
      </c>
      <c r="D1002">
        <v>38.4</v>
      </c>
      <c r="E1002">
        <v>37.5</v>
      </c>
      <c r="F1002">
        <v>5.17</v>
      </c>
      <c r="G1002">
        <v>4.42</v>
      </c>
      <c r="H1002">
        <v>35.6</v>
      </c>
      <c r="I1002">
        <v>29.6</v>
      </c>
      <c r="J1002">
        <v>20.5</v>
      </c>
      <c r="K1002">
        <v>15.9</v>
      </c>
      <c r="L1002">
        <v>12.4</v>
      </c>
      <c r="M1002">
        <v>12.2</v>
      </c>
      <c r="N1002">
        <f>VLOOKUP(C1002,'Original PWC Results'!C:E,3,FALSE)</f>
        <v>211</v>
      </c>
      <c r="O1002">
        <f t="shared" si="76"/>
        <v>0.17772511848341233</v>
      </c>
      <c r="R1002">
        <f t="shared" si="77"/>
        <v>10</v>
      </c>
      <c r="S1002">
        <f t="shared" si="78"/>
        <v>18</v>
      </c>
    </row>
    <row r="1003" spans="1:19" x14ac:dyDescent="0.3">
      <c r="A1003">
        <f t="shared" si="79"/>
        <v>1002</v>
      </c>
      <c r="B1003" t="s">
        <v>3935</v>
      </c>
      <c r="C1003" t="str">
        <f t="shared" si="75"/>
        <v>olives_g_4_OrchardESA15a</v>
      </c>
      <c r="D1003">
        <v>34.799999999999997</v>
      </c>
      <c r="E1003">
        <v>34.299999999999997</v>
      </c>
      <c r="F1003">
        <v>5.61</v>
      </c>
      <c r="G1003">
        <v>5.16</v>
      </c>
      <c r="H1003">
        <v>32.799999999999997</v>
      </c>
      <c r="I1003">
        <v>25.8</v>
      </c>
      <c r="J1003">
        <v>18.899999999999999</v>
      </c>
      <c r="K1003">
        <v>15.3</v>
      </c>
      <c r="L1003">
        <v>11.4</v>
      </c>
      <c r="M1003">
        <v>11.3</v>
      </c>
      <c r="N1003">
        <f>VLOOKUP(C1003,'Original PWC Results'!C:E,3,FALSE)</f>
        <v>211</v>
      </c>
      <c r="O1003">
        <f t="shared" si="76"/>
        <v>0.16255924170616112</v>
      </c>
      <c r="R1003">
        <f t="shared" si="77"/>
        <v>10</v>
      </c>
      <c r="S1003">
        <f t="shared" si="78"/>
        <v>18</v>
      </c>
    </row>
    <row r="1004" spans="1:19" x14ac:dyDescent="0.3">
      <c r="A1004">
        <f t="shared" si="79"/>
        <v>1003</v>
      </c>
      <c r="B1004" t="s">
        <v>3936</v>
      </c>
      <c r="C1004" t="str">
        <f t="shared" si="75"/>
        <v>olives_g_4_OrchardESA16a</v>
      </c>
      <c r="D1004">
        <v>37.6</v>
      </c>
      <c r="E1004">
        <v>37.299999999999997</v>
      </c>
      <c r="F1004">
        <v>5.92</v>
      </c>
      <c r="G1004">
        <v>5.27</v>
      </c>
      <c r="H1004">
        <v>36.4</v>
      </c>
      <c r="I1004">
        <v>32.1</v>
      </c>
      <c r="J1004">
        <v>24.8</v>
      </c>
      <c r="K1004">
        <v>20.6</v>
      </c>
      <c r="L1004">
        <v>15.4</v>
      </c>
      <c r="M1004">
        <v>15.2</v>
      </c>
      <c r="N1004">
        <f>VLOOKUP(C1004,'Original PWC Results'!C:E,3,FALSE)</f>
        <v>95.2</v>
      </c>
      <c r="O1004">
        <f t="shared" si="76"/>
        <v>0.39180672268907557</v>
      </c>
      <c r="R1004">
        <f t="shared" si="77"/>
        <v>10</v>
      </c>
      <c r="S1004">
        <f t="shared" si="78"/>
        <v>18</v>
      </c>
    </row>
    <row r="1005" spans="1:19" x14ac:dyDescent="0.3">
      <c r="A1005">
        <f t="shared" si="79"/>
        <v>1004</v>
      </c>
      <c r="B1005" t="s">
        <v>3937</v>
      </c>
      <c r="C1005" t="str">
        <f t="shared" si="75"/>
        <v>olives_g_4_OrchardESA16b</v>
      </c>
      <c r="D1005">
        <v>37.799999999999997</v>
      </c>
      <c r="E1005">
        <v>37.5</v>
      </c>
      <c r="F1005">
        <v>6.21</v>
      </c>
      <c r="G1005">
        <v>5.72</v>
      </c>
      <c r="H1005">
        <v>36.700000000000003</v>
      </c>
      <c r="I1005">
        <v>32.700000000000003</v>
      </c>
      <c r="J1005">
        <v>25.5</v>
      </c>
      <c r="K1005">
        <v>21.3</v>
      </c>
      <c r="L1005">
        <v>16</v>
      </c>
      <c r="M1005">
        <v>15.8</v>
      </c>
      <c r="N1005">
        <f>VLOOKUP(C1005,'Original PWC Results'!C:E,3,FALSE)</f>
        <v>61.6</v>
      </c>
      <c r="O1005">
        <f t="shared" si="76"/>
        <v>0.60876623376623373</v>
      </c>
      <c r="R1005">
        <f t="shared" si="77"/>
        <v>10</v>
      </c>
      <c r="S1005">
        <f t="shared" si="78"/>
        <v>18</v>
      </c>
    </row>
    <row r="1006" spans="1:19" x14ac:dyDescent="0.3">
      <c r="A1006">
        <f t="shared" si="79"/>
        <v>1005</v>
      </c>
      <c r="B1006" t="s">
        <v>3938</v>
      </c>
      <c r="C1006" t="str">
        <f t="shared" si="75"/>
        <v>olives_g_4_OrchardESA17a</v>
      </c>
      <c r="D1006">
        <v>84.7</v>
      </c>
      <c r="E1006">
        <v>79.7</v>
      </c>
      <c r="F1006">
        <v>13.4</v>
      </c>
      <c r="G1006">
        <v>8.57</v>
      </c>
      <c r="H1006">
        <v>74.8</v>
      </c>
      <c r="I1006">
        <v>64.7</v>
      </c>
      <c r="J1006">
        <v>50</v>
      </c>
      <c r="K1006">
        <v>41.5</v>
      </c>
      <c r="L1006">
        <v>31.4</v>
      </c>
      <c r="M1006">
        <v>31.2</v>
      </c>
      <c r="N1006">
        <f>VLOOKUP(C1006,'Original PWC Results'!C:E,3,FALSE)</f>
        <v>249</v>
      </c>
      <c r="O1006">
        <f t="shared" si="76"/>
        <v>0.32008032128514058</v>
      </c>
      <c r="R1006">
        <f t="shared" si="77"/>
        <v>10</v>
      </c>
      <c r="S1006">
        <f t="shared" si="78"/>
        <v>18</v>
      </c>
    </row>
    <row r="1007" spans="1:19" x14ac:dyDescent="0.3">
      <c r="A1007">
        <f t="shared" si="79"/>
        <v>1006</v>
      </c>
      <c r="B1007" t="s">
        <v>3939</v>
      </c>
      <c r="C1007" t="str">
        <f t="shared" si="75"/>
        <v>olives_g_4_OrchardESA17b</v>
      </c>
      <c r="D1007">
        <v>37.5</v>
      </c>
      <c r="E1007">
        <v>37.1</v>
      </c>
      <c r="F1007">
        <v>5.38</v>
      </c>
      <c r="G1007">
        <v>5.08</v>
      </c>
      <c r="H1007">
        <v>36.200000000000003</v>
      </c>
      <c r="I1007">
        <v>31.1</v>
      </c>
      <c r="J1007">
        <v>23.2</v>
      </c>
      <c r="K1007">
        <v>18.5</v>
      </c>
      <c r="L1007">
        <v>14.1</v>
      </c>
      <c r="M1007">
        <v>13.9</v>
      </c>
      <c r="N1007">
        <f>VLOOKUP(C1007,'Original PWC Results'!C:E,3,FALSE)</f>
        <v>64.599999999999994</v>
      </c>
      <c r="O1007">
        <f t="shared" si="76"/>
        <v>0.5743034055727555</v>
      </c>
      <c r="R1007">
        <f t="shared" si="77"/>
        <v>10</v>
      </c>
      <c r="S1007">
        <f t="shared" si="78"/>
        <v>18</v>
      </c>
    </row>
    <row r="1008" spans="1:19" x14ac:dyDescent="0.3">
      <c r="A1008">
        <f t="shared" si="79"/>
        <v>1007</v>
      </c>
      <c r="B1008" t="s">
        <v>3940</v>
      </c>
      <c r="C1008" t="str">
        <f t="shared" si="75"/>
        <v>olives_g_4_OrchardESA18a</v>
      </c>
      <c r="D1008">
        <v>36.6</v>
      </c>
      <c r="E1008">
        <v>36.299999999999997</v>
      </c>
      <c r="F1008">
        <v>5.45</v>
      </c>
      <c r="G1008">
        <v>5.04</v>
      </c>
      <c r="H1008">
        <v>35.299999999999997</v>
      </c>
      <c r="I1008">
        <v>30.2</v>
      </c>
      <c r="J1008">
        <v>22.8</v>
      </c>
      <c r="K1008">
        <v>19.100000000000001</v>
      </c>
      <c r="L1008">
        <v>13.9</v>
      </c>
      <c r="M1008">
        <v>13.8</v>
      </c>
      <c r="N1008">
        <f>VLOOKUP(C1008,'Original PWC Results'!C:E,3,FALSE)</f>
        <v>80.599999999999994</v>
      </c>
      <c r="O1008">
        <f t="shared" si="76"/>
        <v>0.45037220843672454</v>
      </c>
      <c r="R1008">
        <f t="shared" si="77"/>
        <v>10</v>
      </c>
      <c r="S1008">
        <f t="shared" si="78"/>
        <v>18</v>
      </c>
    </row>
    <row r="1009" spans="1:19" x14ac:dyDescent="0.3">
      <c r="A1009">
        <f t="shared" si="79"/>
        <v>1008</v>
      </c>
      <c r="B1009" t="s">
        <v>3941</v>
      </c>
      <c r="C1009" t="str">
        <f t="shared" si="75"/>
        <v>olives_g_4_OrchardESA18b</v>
      </c>
      <c r="D1009">
        <v>35.5</v>
      </c>
      <c r="E1009">
        <v>35.1</v>
      </c>
      <c r="F1009">
        <v>4.7300000000000004</v>
      </c>
      <c r="G1009">
        <v>4.3899999999999997</v>
      </c>
      <c r="H1009">
        <v>33.9</v>
      </c>
      <c r="I1009">
        <v>28.1</v>
      </c>
      <c r="J1009">
        <v>20.8</v>
      </c>
      <c r="K1009">
        <v>16.7</v>
      </c>
      <c r="L1009">
        <v>12.4</v>
      </c>
      <c r="M1009">
        <v>12.3</v>
      </c>
      <c r="N1009">
        <f>VLOOKUP(C1009,'Original PWC Results'!C:E,3,FALSE)</f>
        <v>189</v>
      </c>
      <c r="O1009">
        <f t="shared" si="76"/>
        <v>0.18571428571428572</v>
      </c>
      <c r="R1009">
        <f t="shared" si="77"/>
        <v>10</v>
      </c>
      <c r="S1009">
        <f t="shared" si="78"/>
        <v>18</v>
      </c>
    </row>
    <row r="1010" spans="1:19" x14ac:dyDescent="0.3">
      <c r="A1010">
        <f t="shared" si="79"/>
        <v>1009</v>
      </c>
      <c r="B1010" t="s">
        <v>3942</v>
      </c>
      <c r="C1010" t="str">
        <f t="shared" si="75"/>
        <v>olives_g_4_OrchardESA19a</v>
      </c>
      <c r="D1010">
        <v>36.700000000000003</v>
      </c>
      <c r="E1010">
        <v>36.299999999999997</v>
      </c>
      <c r="F1010">
        <v>7.66</v>
      </c>
      <c r="G1010">
        <v>6.74</v>
      </c>
      <c r="H1010">
        <v>34.9</v>
      </c>
      <c r="I1010">
        <v>28.5</v>
      </c>
      <c r="J1010">
        <v>21.2</v>
      </c>
      <c r="K1010">
        <v>17.2</v>
      </c>
      <c r="L1010">
        <v>13.5</v>
      </c>
      <c r="M1010">
        <v>13.4</v>
      </c>
      <c r="N1010">
        <f>VLOOKUP(C1010,'Original PWC Results'!C:E,3,FALSE)</f>
        <v>120</v>
      </c>
      <c r="O1010">
        <f t="shared" si="76"/>
        <v>0.30249999999999999</v>
      </c>
      <c r="R1010">
        <f t="shared" si="77"/>
        <v>10</v>
      </c>
      <c r="S1010">
        <f t="shared" si="78"/>
        <v>18</v>
      </c>
    </row>
    <row r="1011" spans="1:19" x14ac:dyDescent="0.3">
      <c r="A1011">
        <f t="shared" si="79"/>
        <v>1010</v>
      </c>
      <c r="B1011" t="s">
        <v>3943</v>
      </c>
      <c r="C1011" t="str">
        <f t="shared" si="75"/>
        <v>olives_g_4_OrchardESA19a</v>
      </c>
      <c r="D1011">
        <v>36.700000000000003</v>
      </c>
      <c r="E1011">
        <v>36.299999999999997</v>
      </c>
      <c r="F1011">
        <v>7.66</v>
      </c>
      <c r="G1011">
        <v>6.74</v>
      </c>
      <c r="H1011">
        <v>34.9</v>
      </c>
      <c r="I1011">
        <v>28.5</v>
      </c>
      <c r="J1011">
        <v>21.2</v>
      </c>
      <c r="K1011">
        <v>17.2</v>
      </c>
      <c r="L1011">
        <v>13.5</v>
      </c>
      <c r="M1011">
        <v>13.4</v>
      </c>
      <c r="N1011">
        <f>VLOOKUP(C1011,'Original PWC Results'!C:E,3,FALSE)</f>
        <v>120</v>
      </c>
      <c r="O1011">
        <f t="shared" si="76"/>
        <v>0.30249999999999999</v>
      </c>
      <c r="R1011">
        <f t="shared" si="77"/>
        <v>10</v>
      </c>
      <c r="S1011">
        <f t="shared" si="78"/>
        <v>18</v>
      </c>
    </row>
    <row r="1012" spans="1:19" x14ac:dyDescent="0.3">
      <c r="A1012">
        <f t="shared" si="79"/>
        <v>1011</v>
      </c>
      <c r="B1012" t="s">
        <v>3944</v>
      </c>
      <c r="C1012" t="str">
        <f t="shared" si="75"/>
        <v>ornamentals_g_7_NSLandcoverESA1</v>
      </c>
      <c r="D1012">
        <v>48.1</v>
      </c>
      <c r="E1012">
        <v>47.5</v>
      </c>
      <c r="F1012">
        <v>6.63</v>
      </c>
      <c r="G1012">
        <v>2.94</v>
      </c>
      <c r="H1012">
        <v>45.6</v>
      </c>
      <c r="I1012">
        <v>42.1</v>
      </c>
      <c r="J1012">
        <v>29.3</v>
      </c>
      <c r="K1012">
        <v>22.8</v>
      </c>
      <c r="L1012">
        <v>18.899999999999999</v>
      </c>
      <c r="M1012">
        <v>18.600000000000001</v>
      </c>
      <c r="N1012">
        <f>VLOOKUP(C1012,'Original PWC Results'!C:E,3,FALSE)</f>
        <v>91.9</v>
      </c>
      <c r="O1012">
        <f t="shared" si="76"/>
        <v>0.51686615886833509</v>
      </c>
      <c r="R1012">
        <f t="shared" si="77"/>
        <v>15</v>
      </c>
      <c r="S1012">
        <f t="shared" si="78"/>
        <v>23</v>
      </c>
    </row>
    <row r="1013" spans="1:19" x14ac:dyDescent="0.3">
      <c r="A1013">
        <f t="shared" si="79"/>
        <v>1012</v>
      </c>
      <c r="B1013" t="s">
        <v>3945</v>
      </c>
      <c r="C1013" t="str">
        <f t="shared" si="75"/>
        <v>ornamentals_g_7_NSLandcoverESA2</v>
      </c>
      <c r="D1013">
        <v>15.4</v>
      </c>
      <c r="E1013">
        <v>15.2</v>
      </c>
      <c r="F1013">
        <v>2.71</v>
      </c>
      <c r="G1013">
        <v>1.78</v>
      </c>
      <c r="H1013">
        <v>14.7</v>
      </c>
      <c r="I1013">
        <v>13.1</v>
      </c>
      <c r="J1013">
        <v>10.4</v>
      </c>
      <c r="K1013">
        <v>8.7200000000000006</v>
      </c>
      <c r="L1013">
        <v>6.69</v>
      </c>
      <c r="M1013">
        <v>6.65</v>
      </c>
      <c r="N1013">
        <f>VLOOKUP(C1013,'Original PWC Results'!C:E,3,FALSE)</f>
        <v>52.5</v>
      </c>
      <c r="O1013">
        <f t="shared" si="76"/>
        <v>0.28952380952380952</v>
      </c>
      <c r="R1013">
        <f t="shared" si="77"/>
        <v>15</v>
      </c>
      <c r="S1013">
        <f t="shared" si="78"/>
        <v>23</v>
      </c>
    </row>
    <row r="1014" spans="1:19" x14ac:dyDescent="0.3">
      <c r="A1014">
        <f t="shared" si="79"/>
        <v>1013</v>
      </c>
      <c r="B1014" t="s">
        <v>3946</v>
      </c>
      <c r="C1014" t="str">
        <f t="shared" si="75"/>
        <v>ornamentals_g_7_NSLandcoverESA3</v>
      </c>
      <c r="D1014">
        <v>39</v>
      </c>
      <c r="E1014">
        <v>38.5</v>
      </c>
      <c r="F1014">
        <v>5.6</v>
      </c>
      <c r="G1014">
        <v>3.61</v>
      </c>
      <c r="H1014">
        <v>37.4</v>
      </c>
      <c r="I1014">
        <v>34.1</v>
      </c>
      <c r="J1014">
        <v>25</v>
      </c>
      <c r="K1014">
        <v>19.399999999999999</v>
      </c>
      <c r="L1014">
        <v>15.1</v>
      </c>
      <c r="M1014">
        <v>14.9</v>
      </c>
      <c r="N1014">
        <f>VLOOKUP(C1014,'Original PWC Results'!C:E,3,FALSE)</f>
        <v>81.8</v>
      </c>
      <c r="O1014">
        <f t="shared" si="76"/>
        <v>0.47066014669926654</v>
      </c>
      <c r="R1014">
        <f t="shared" si="77"/>
        <v>15</v>
      </c>
      <c r="S1014">
        <f t="shared" si="78"/>
        <v>23</v>
      </c>
    </row>
    <row r="1015" spans="1:19" x14ac:dyDescent="0.3">
      <c r="A1015">
        <f t="shared" si="79"/>
        <v>1014</v>
      </c>
      <c r="B1015" t="s">
        <v>3947</v>
      </c>
      <c r="C1015" t="str">
        <f t="shared" si="75"/>
        <v>ornamentals_g_7_NSLandcoverESA4</v>
      </c>
      <c r="D1015">
        <v>21.8</v>
      </c>
      <c r="E1015">
        <v>21.5</v>
      </c>
      <c r="F1015">
        <v>4.54</v>
      </c>
      <c r="G1015">
        <v>3.13</v>
      </c>
      <c r="H1015">
        <v>20.8</v>
      </c>
      <c r="I1015">
        <v>17.600000000000001</v>
      </c>
      <c r="J1015">
        <v>14.2</v>
      </c>
      <c r="K1015">
        <v>11.4</v>
      </c>
      <c r="L1015">
        <v>9.17</v>
      </c>
      <c r="M1015">
        <v>9.08</v>
      </c>
      <c r="N1015">
        <f>VLOOKUP(C1015,'Original PWC Results'!C:E,3,FALSE)</f>
        <v>48.8</v>
      </c>
      <c r="O1015">
        <f t="shared" si="76"/>
        <v>0.4405737704918033</v>
      </c>
      <c r="R1015">
        <f t="shared" si="77"/>
        <v>15</v>
      </c>
      <c r="S1015">
        <f t="shared" si="78"/>
        <v>23</v>
      </c>
    </row>
    <row r="1016" spans="1:19" x14ac:dyDescent="0.3">
      <c r="A1016">
        <f t="shared" si="79"/>
        <v>1015</v>
      </c>
      <c r="B1016" t="s">
        <v>3948</v>
      </c>
      <c r="C1016" t="str">
        <f t="shared" si="75"/>
        <v>ornamentals_g_7_NSLandcoverESA5</v>
      </c>
      <c r="D1016">
        <v>17.2</v>
      </c>
      <c r="E1016">
        <v>16.899999999999999</v>
      </c>
      <c r="F1016">
        <v>2.2599999999999998</v>
      </c>
      <c r="G1016">
        <v>1.93</v>
      </c>
      <c r="H1016">
        <v>16.2</v>
      </c>
      <c r="I1016">
        <v>13.4</v>
      </c>
      <c r="J1016">
        <v>10.4</v>
      </c>
      <c r="K1016">
        <v>8.14</v>
      </c>
      <c r="L1016">
        <v>6.38</v>
      </c>
      <c r="M1016">
        <v>6.29</v>
      </c>
      <c r="N1016">
        <f>VLOOKUP(C1016,'Original PWC Results'!C:E,3,FALSE)</f>
        <v>53.6</v>
      </c>
      <c r="O1016">
        <f t="shared" si="76"/>
        <v>0.31529850746268651</v>
      </c>
      <c r="R1016">
        <f t="shared" si="77"/>
        <v>15</v>
      </c>
      <c r="S1016">
        <f t="shared" si="78"/>
        <v>23</v>
      </c>
    </row>
    <row r="1017" spans="1:19" x14ac:dyDescent="0.3">
      <c r="A1017">
        <f t="shared" si="79"/>
        <v>1016</v>
      </c>
      <c r="B1017" t="s">
        <v>3949</v>
      </c>
      <c r="C1017" t="str">
        <f t="shared" si="75"/>
        <v>ornamentals_g_7_NSLandcoverESA6</v>
      </c>
      <c r="D1017">
        <v>17.7</v>
      </c>
      <c r="E1017">
        <v>17.3</v>
      </c>
      <c r="F1017">
        <v>2.08</v>
      </c>
      <c r="G1017">
        <v>1.75</v>
      </c>
      <c r="H1017">
        <v>16.399999999999999</v>
      </c>
      <c r="I1017">
        <v>13.7</v>
      </c>
      <c r="J1017">
        <v>9.65</v>
      </c>
      <c r="K1017">
        <v>7.5</v>
      </c>
      <c r="L1017">
        <v>6.05</v>
      </c>
      <c r="M1017">
        <v>5.95</v>
      </c>
      <c r="N1017">
        <f>VLOOKUP(C1017,'Original PWC Results'!C:E,3,FALSE)</f>
        <v>50.4</v>
      </c>
      <c r="O1017">
        <f t="shared" si="76"/>
        <v>0.34325396825396826</v>
      </c>
      <c r="R1017">
        <f t="shared" si="77"/>
        <v>15</v>
      </c>
      <c r="S1017">
        <f t="shared" si="78"/>
        <v>23</v>
      </c>
    </row>
    <row r="1018" spans="1:19" x14ac:dyDescent="0.3">
      <c r="A1018">
        <f t="shared" si="79"/>
        <v>1017</v>
      </c>
      <c r="B1018" t="s">
        <v>3950</v>
      </c>
      <c r="C1018" t="str">
        <f t="shared" si="75"/>
        <v>ornamentals_g_7_NSLandcoverESA7</v>
      </c>
      <c r="D1018">
        <v>17.600000000000001</v>
      </c>
      <c r="E1018">
        <v>17.2</v>
      </c>
      <c r="F1018">
        <v>2.08</v>
      </c>
      <c r="G1018">
        <v>1.74</v>
      </c>
      <c r="H1018">
        <v>16.100000000000001</v>
      </c>
      <c r="I1018">
        <v>13</v>
      </c>
      <c r="J1018">
        <v>9.52</v>
      </c>
      <c r="K1018">
        <v>7.12</v>
      </c>
      <c r="L1018">
        <v>5.85</v>
      </c>
      <c r="M1018">
        <v>5.73</v>
      </c>
      <c r="N1018">
        <f>VLOOKUP(C1018,'Original PWC Results'!C:E,3,FALSE)</f>
        <v>59.7</v>
      </c>
      <c r="O1018">
        <f t="shared" si="76"/>
        <v>0.28810720268006695</v>
      </c>
      <c r="R1018">
        <f t="shared" si="77"/>
        <v>15</v>
      </c>
      <c r="S1018">
        <f t="shared" si="78"/>
        <v>23</v>
      </c>
    </row>
    <row r="1019" spans="1:19" x14ac:dyDescent="0.3">
      <c r="A1019">
        <f t="shared" si="79"/>
        <v>1018</v>
      </c>
      <c r="B1019" t="s">
        <v>3951</v>
      </c>
      <c r="C1019" t="str">
        <f t="shared" si="75"/>
        <v>ornamentals_g_7_NSLandcoverESA8</v>
      </c>
      <c r="D1019">
        <v>37</v>
      </c>
      <c r="E1019">
        <v>35.9</v>
      </c>
      <c r="F1019">
        <v>2.78</v>
      </c>
      <c r="G1019">
        <v>1.84</v>
      </c>
      <c r="H1019">
        <v>33.1</v>
      </c>
      <c r="I1019">
        <v>21.5</v>
      </c>
      <c r="J1019">
        <v>13.1</v>
      </c>
      <c r="K1019">
        <v>9.98</v>
      </c>
      <c r="L1019">
        <v>8.41</v>
      </c>
      <c r="M1019">
        <v>8.23</v>
      </c>
      <c r="N1019">
        <f>VLOOKUP(C1019,'Original PWC Results'!C:E,3,FALSE)</f>
        <v>76.5</v>
      </c>
      <c r="O1019">
        <f t="shared" si="76"/>
        <v>0.46928104575163399</v>
      </c>
      <c r="R1019">
        <f t="shared" si="77"/>
        <v>15</v>
      </c>
      <c r="S1019">
        <f t="shared" si="78"/>
        <v>23</v>
      </c>
    </row>
    <row r="1020" spans="1:19" x14ac:dyDescent="0.3">
      <c r="A1020">
        <f t="shared" si="79"/>
        <v>1019</v>
      </c>
      <c r="B1020" t="s">
        <v>3952</v>
      </c>
      <c r="C1020" t="str">
        <f t="shared" si="75"/>
        <v>ornamentals_g_7_NSLandcoverESA9</v>
      </c>
      <c r="D1020">
        <v>28.3</v>
      </c>
      <c r="E1020">
        <v>27.7</v>
      </c>
      <c r="F1020">
        <v>3.43</v>
      </c>
      <c r="G1020">
        <v>2.4900000000000002</v>
      </c>
      <c r="H1020">
        <v>26.5</v>
      </c>
      <c r="I1020">
        <v>20.8</v>
      </c>
      <c r="J1020">
        <v>13.3</v>
      </c>
      <c r="K1020">
        <v>10.5</v>
      </c>
      <c r="L1020">
        <v>8.56</v>
      </c>
      <c r="M1020">
        <v>8.4499999999999993</v>
      </c>
      <c r="N1020">
        <f>VLOOKUP(C1020,'Original PWC Results'!C:E,3,FALSE)</f>
        <v>48.6</v>
      </c>
      <c r="O1020">
        <f t="shared" si="76"/>
        <v>0.56995884773662553</v>
      </c>
      <c r="R1020">
        <f t="shared" si="77"/>
        <v>15</v>
      </c>
      <c r="S1020">
        <f t="shared" si="78"/>
        <v>23</v>
      </c>
    </row>
    <row r="1021" spans="1:19" x14ac:dyDescent="0.3">
      <c r="A1021">
        <f t="shared" si="79"/>
        <v>1020</v>
      </c>
      <c r="B1021" t="s">
        <v>3953</v>
      </c>
      <c r="C1021" t="str">
        <f t="shared" si="75"/>
        <v>ornamentals_g_7_NSLandcoverESA10a</v>
      </c>
      <c r="D1021">
        <v>19.5</v>
      </c>
      <c r="E1021">
        <v>19</v>
      </c>
      <c r="F1021">
        <v>2.06</v>
      </c>
      <c r="G1021">
        <v>1.7</v>
      </c>
      <c r="H1021">
        <v>17.7</v>
      </c>
      <c r="I1021">
        <v>13.8</v>
      </c>
      <c r="J1021">
        <v>9.2200000000000006</v>
      </c>
      <c r="K1021">
        <v>7.09</v>
      </c>
      <c r="L1021">
        <v>5.8</v>
      </c>
      <c r="M1021">
        <v>5.71</v>
      </c>
      <c r="N1021">
        <f>VLOOKUP(C1021,'Original PWC Results'!C:E,3,FALSE)</f>
        <v>55.6</v>
      </c>
      <c r="O1021">
        <f t="shared" si="76"/>
        <v>0.34172661870503596</v>
      </c>
      <c r="R1021">
        <f t="shared" si="77"/>
        <v>15</v>
      </c>
      <c r="S1021">
        <f t="shared" si="78"/>
        <v>23</v>
      </c>
    </row>
    <row r="1022" spans="1:19" x14ac:dyDescent="0.3">
      <c r="A1022">
        <f t="shared" si="79"/>
        <v>1021</v>
      </c>
      <c r="B1022" t="s">
        <v>3954</v>
      </c>
      <c r="C1022" t="str">
        <f t="shared" si="75"/>
        <v>ornamentals_g_7_NSLandcoverESA10b</v>
      </c>
      <c r="D1022">
        <v>16.2</v>
      </c>
      <c r="E1022">
        <v>16</v>
      </c>
      <c r="F1022">
        <v>2.81</v>
      </c>
      <c r="G1022">
        <v>2.52</v>
      </c>
      <c r="H1022">
        <v>15.5</v>
      </c>
      <c r="I1022">
        <v>13.7</v>
      </c>
      <c r="J1022">
        <v>10.8</v>
      </c>
      <c r="K1022">
        <v>8.76</v>
      </c>
      <c r="L1022">
        <v>6.9</v>
      </c>
      <c r="M1022">
        <v>6.83</v>
      </c>
      <c r="N1022">
        <f>VLOOKUP(C1022,'Original PWC Results'!C:E,3,FALSE)</f>
        <v>33.200000000000003</v>
      </c>
      <c r="O1022">
        <f t="shared" si="76"/>
        <v>0.48192771084337344</v>
      </c>
      <c r="R1022">
        <f t="shared" si="77"/>
        <v>15</v>
      </c>
      <c r="S1022">
        <f t="shared" si="78"/>
        <v>23</v>
      </c>
    </row>
    <row r="1023" spans="1:19" x14ac:dyDescent="0.3">
      <c r="A1023">
        <f t="shared" si="79"/>
        <v>1022</v>
      </c>
      <c r="B1023" t="s">
        <v>3955</v>
      </c>
      <c r="C1023" t="str">
        <f t="shared" si="75"/>
        <v>ornamentals_g_7_NSLandcoverESA11a</v>
      </c>
      <c r="D1023">
        <v>19</v>
      </c>
      <c r="E1023">
        <v>18.600000000000001</v>
      </c>
      <c r="F1023">
        <v>2.2000000000000002</v>
      </c>
      <c r="G1023">
        <v>1.65</v>
      </c>
      <c r="H1023">
        <v>17.600000000000001</v>
      </c>
      <c r="I1023">
        <v>14.7</v>
      </c>
      <c r="J1023">
        <v>10.6</v>
      </c>
      <c r="K1023">
        <v>8.09</v>
      </c>
      <c r="L1023">
        <v>6.6</v>
      </c>
      <c r="M1023">
        <v>6.49</v>
      </c>
      <c r="N1023">
        <f>VLOOKUP(C1023,'Original PWC Results'!C:E,3,FALSE)</f>
        <v>56.9</v>
      </c>
      <c r="O1023">
        <f t="shared" si="76"/>
        <v>0.32688927943760987</v>
      </c>
      <c r="R1023">
        <f t="shared" si="77"/>
        <v>15</v>
      </c>
      <c r="S1023">
        <f t="shared" si="78"/>
        <v>23</v>
      </c>
    </row>
    <row r="1024" spans="1:19" x14ac:dyDescent="0.3">
      <c r="A1024">
        <f t="shared" si="79"/>
        <v>1023</v>
      </c>
      <c r="B1024" t="s">
        <v>3956</v>
      </c>
      <c r="C1024" t="str">
        <f t="shared" si="75"/>
        <v>ornamentals_g_7_NSLandcoverESA11b</v>
      </c>
      <c r="D1024">
        <v>13.7</v>
      </c>
      <c r="E1024">
        <v>13.4</v>
      </c>
      <c r="F1024">
        <v>1.74</v>
      </c>
      <c r="G1024">
        <v>1.46</v>
      </c>
      <c r="H1024">
        <v>12.6</v>
      </c>
      <c r="I1024">
        <v>11.5</v>
      </c>
      <c r="J1024">
        <v>8.34</v>
      </c>
      <c r="K1024">
        <v>6.28</v>
      </c>
      <c r="L1024">
        <v>5.12</v>
      </c>
      <c r="M1024">
        <v>5.0199999999999996</v>
      </c>
      <c r="N1024">
        <f>VLOOKUP(C1024,'Original PWC Results'!C:E,3,FALSE)</f>
        <v>42.1</v>
      </c>
      <c r="O1024">
        <f t="shared" si="76"/>
        <v>0.31828978622327792</v>
      </c>
      <c r="R1024">
        <f t="shared" si="77"/>
        <v>15</v>
      </c>
      <c r="S1024">
        <f t="shared" si="78"/>
        <v>23</v>
      </c>
    </row>
    <row r="1025" spans="1:19" x14ac:dyDescent="0.3">
      <c r="A1025">
        <f t="shared" si="79"/>
        <v>1024</v>
      </c>
      <c r="B1025" t="s">
        <v>3957</v>
      </c>
      <c r="C1025" t="str">
        <f t="shared" si="75"/>
        <v>ornamentals_g_7_NSLandcoverESA12a</v>
      </c>
      <c r="D1025">
        <v>36</v>
      </c>
      <c r="E1025">
        <v>35.299999999999997</v>
      </c>
      <c r="F1025">
        <v>3.44</v>
      </c>
      <c r="G1025">
        <v>2.16</v>
      </c>
      <c r="H1025">
        <v>33.299999999999997</v>
      </c>
      <c r="I1025">
        <v>28.9</v>
      </c>
      <c r="J1025">
        <v>18.5</v>
      </c>
      <c r="K1025">
        <v>13.3</v>
      </c>
      <c r="L1025">
        <v>10.9</v>
      </c>
      <c r="M1025">
        <v>10.7</v>
      </c>
      <c r="N1025">
        <f>VLOOKUP(C1025,'Original PWC Results'!C:E,3,FALSE)</f>
        <v>71.5</v>
      </c>
      <c r="O1025">
        <f t="shared" si="76"/>
        <v>0.49370629370629365</v>
      </c>
      <c r="R1025">
        <f t="shared" si="77"/>
        <v>15</v>
      </c>
      <c r="S1025">
        <f t="shared" si="78"/>
        <v>23</v>
      </c>
    </row>
    <row r="1026" spans="1:19" x14ac:dyDescent="0.3">
      <c r="A1026">
        <f t="shared" si="79"/>
        <v>1025</v>
      </c>
      <c r="B1026" t="s">
        <v>3958</v>
      </c>
      <c r="C1026" t="str">
        <f t="shared" ref="C1026:C1089" si="80">LEFT(B1026,R1026-1)&amp;RIGHT(B1026,LEN(B1026)-S1026)</f>
        <v>ornamentals_g_7_NSLandcoverESA12b</v>
      </c>
      <c r="D1026">
        <v>29.6</v>
      </c>
      <c r="E1026">
        <v>29.1</v>
      </c>
      <c r="F1026">
        <v>3.09</v>
      </c>
      <c r="G1026">
        <v>1.89</v>
      </c>
      <c r="H1026">
        <v>27.8</v>
      </c>
      <c r="I1026">
        <v>20.7</v>
      </c>
      <c r="J1026">
        <v>15.2</v>
      </c>
      <c r="K1026">
        <v>11.5</v>
      </c>
      <c r="L1026">
        <v>9.4</v>
      </c>
      <c r="M1026">
        <v>9.23</v>
      </c>
      <c r="N1026">
        <f>VLOOKUP(C1026,'Original PWC Results'!C:E,3,FALSE)</f>
        <v>56.2</v>
      </c>
      <c r="O1026">
        <f t="shared" si="76"/>
        <v>0.51779359430604988</v>
      </c>
      <c r="R1026">
        <f t="shared" si="77"/>
        <v>15</v>
      </c>
      <c r="S1026">
        <f t="shared" si="78"/>
        <v>23</v>
      </c>
    </row>
    <row r="1027" spans="1:19" x14ac:dyDescent="0.3">
      <c r="A1027">
        <f t="shared" si="79"/>
        <v>1026</v>
      </c>
      <c r="B1027" t="s">
        <v>3959</v>
      </c>
      <c r="C1027" t="str">
        <f t="shared" si="80"/>
        <v>ornamentals_g_7_NSLandcoverESA13</v>
      </c>
      <c r="D1027">
        <v>24.7</v>
      </c>
      <c r="E1027">
        <v>24.2</v>
      </c>
      <c r="F1027">
        <v>3.24</v>
      </c>
      <c r="G1027">
        <v>1.99</v>
      </c>
      <c r="H1027">
        <v>23.4</v>
      </c>
      <c r="I1027">
        <v>20.100000000000001</v>
      </c>
      <c r="J1027">
        <v>13.6</v>
      </c>
      <c r="K1027">
        <v>10.8</v>
      </c>
      <c r="L1027">
        <v>8.26</v>
      </c>
      <c r="M1027">
        <v>8.2200000000000006</v>
      </c>
      <c r="N1027">
        <f>VLOOKUP(C1027,'Original PWC Results'!C:E,3,FALSE)</f>
        <v>49</v>
      </c>
      <c r="O1027">
        <f t="shared" ref="O1027:O1090" si="81">E1027/N1027</f>
        <v>0.49387755102040815</v>
      </c>
      <c r="R1027">
        <f t="shared" ref="R1027:R1090" si="82">SEARCH("run",B1027)</f>
        <v>15</v>
      </c>
      <c r="S1027">
        <f t="shared" ref="S1027:S1090" si="83">SEARCH("_",B1027,SEARCH("_",B1027,R1027+1)+1)</f>
        <v>23</v>
      </c>
    </row>
    <row r="1028" spans="1:19" x14ac:dyDescent="0.3">
      <c r="A1028">
        <f t="shared" ref="A1028:A1091" si="84">A1027+1</f>
        <v>1027</v>
      </c>
      <c r="B1028" t="s">
        <v>3960</v>
      </c>
      <c r="C1028" t="str">
        <f t="shared" si="80"/>
        <v>ornamentals_g_7_NSLandcoverESA14</v>
      </c>
      <c r="D1028">
        <v>16.2</v>
      </c>
      <c r="E1028">
        <v>16</v>
      </c>
      <c r="F1028">
        <v>3.03</v>
      </c>
      <c r="G1028">
        <v>2.79</v>
      </c>
      <c r="H1028">
        <v>15.6</v>
      </c>
      <c r="I1028">
        <v>13.9</v>
      </c>
      <c r="J1028">
        <v>11.2</v>
      </c>
      <c r="K1028">
        <v>9.3000000000000007</v>
      </c>
      <c r="L1028">
        <v>7.27</v>
      </c>
      <c r="M1028">
        <v>7.21</v>
      </c>
      <c r="N1028">
        <f>VLOOKUP(C1028,'Original PWC Results'!C:E,3,FALSE)</f>
        <v>37.299999999999997</v>
      </c>
      <c r="O1028">
        <f t="shared" si="81"/>
        <v>0.42895442359249331</v>
      </c>
      <c r="R1028">
        <f t="shared" si="82"/>
        <v>15</v>
      </c>
      <c r="S1028">
        <f t="shared" si="83"/>
        <v>23</v>
      </c>
    </row>
    <row r="1029" spans="1:19" x14ac:dyDescent="0.3">
      <c r="A1029">
        <f t="shared" si="84"/>
        <v>1028</v>
      </c>
      <c r="B1029" t="s">
        <v>3961</v>
      </c>
      <c r="C1029" t="str">
        <f t="shared" si="80"/>
        <v>ornamentals_g_7_NSLandcoverESA15a</v>
      </c>
      <c r="D1029">
        <v>28.3</v>
      </c>
      <c r="E1029">
        <v>27.8</v>
      </c>
      <c r="F1029">
        <v>4.8099999999999996</v>
      </c>
      <c r="G1029">
        <v>3.11</v>
      </c>
      <c r="H1029">
        <v>26.4</v>
      </c>
      <c r="I1029">
        <v>23.5</v>
      </c>
      <c r="J1029">
        <v>17.2</v>
      </c>
      <c r="K1029">
        <v>13.5</v>
      </c>
      <c r="L1029">
        <v>10.6</v>
      </c>
      <c r="M1029">
        <v>10.5</v>
      </c>
      <c r="N1029">
        <f>VLOOKUP(C1029,'Original PWC Results'!C:E,3,FALSE)</f>
        <v>52.2</v>
      </c>
      <c r="O1029">
        <f t="shared" si="81"/>
        <v>0.53256704980842906</v>
      </c>
      <c r="R1029">
        <f t="shared" si="82"/>
        <v>15</v>
      </c>
      <c r="S1029">
        <f t="shared" si="83"/>
        <v>23</v>
      </c>
    </row>
    <row r="1030" spans="1:19" x14ac:dyDescent="0.3">
      <c r="A1030">
        <f t="shared" si="84"/>
        <v>1029</v>
      </c>
      <c r="B1030" t="s">
        <v>3962</v>
      </c>
      <c r="C1030" t="str">
        <f t="shared" si="80"/>
        <v>ornamentals_g_7_NSLandcoverESA15b</v>
      </c>
      <c r="D1030">
        <v>11.7</v>
      </c>
      <c r="E1030">
        <v>11.2</v>
      </c>
      <c r="F1030">
        <v>1.19</v>
      </c>
      <c r="G1030">
        <v>0.83499999999999996</v>
      </c>
      <c r="H1030">
        <v>9.83</v>
      </c>
      <c r="I1030">
        <v>8.3800000000000008</v>
      </c>
      <c r="J1030">
        <v>5.8</v>
      </c>
      <c r="K1030">
        <v>4.33</v>
      </c>
      <c r="L1030">
        <v>3.4</v>
      </c>
      <c r="M1030">
        <v>3.32</v>
      </c>
      <c r="N1030">
        <f>VLOOKUP(C1030,'Original PWC Results'!C:E,3,FALSE)</f>
        <v>22.1</v>
      </c>
      <c r="O1030">
        <f t="shared" si="81"/>
        <v>0.50678733031674206</v>
      </c>
      <c r="R1030">
        <f t="shared" si="82"/>
        <v>15</v>
      </c>
      <c r="S1030">
        <f t="shared" si="83"/>
        <v>23</v>
      </c>
    </row>
    <row r="1031" spans="1:19" x14ac:dyDescent="0.3">
      <c r="A1031">
        <f t="shared" si="84"/>
        <v>1030</v>
      </c>
      <c r="B1031" t="s">
        <v>3963</v>
      </c>
      <c r="C1031" t="str">
        <f t="shared" si="80"/>
        <v>ornamentals_g_7_NSLandcoverESA16a</v>
      </c>
      <c r="D1031">
        <v>16.100000000000001</v>
      </c>
      <c r="E1031">
        <v>16</v>
      </c>
      <c r="F1031">
        <v>2.79</v>
      </c>
      <c r="G1031">
        <v>2.5</v>
      </c>
      <c r="H1031">
        <v>15.6</v>
      </c>
      <c r="I1031">
        <v>14</v>
      </c>
      <c r="J1031">
        <v>11.3</v>
      </c>
      <c r="K1031">
        <v>9.34</v>
      </c>
      <c r="L1031">
        <v>7.23</v>
      </c>
      <c r="M1031">
        <v>7.16</v>
      </c>
      <c r="N1031">
        <f>VLOOKUP(C1031,'Original PWC Results'!C:E,3,FALSE)</f>
        <v>22.3</v>
      </c>
      <c r="O1031">
        <f t="shared" si="81"/>
        <v>0.71748878923766812</v>
      </c>
      <c r="R1031">
        <f t="shared" si="82"/>
        <v>15</v>
      </c>
      <c r="S1031">
        <f t="shared" si="83"/>
        <v>23</v>
      </c>
    </row>
    <row r="1032" spans="1:19" x14ac:dyDescent="0.3">
      <c r="A1032">
        <f t="shared" si="84"/>
        <v>1031</v>
      </c>
      <c r="B1032" t="s">
        <v>3964</v>
      </c>
      <c r="C1032" t="str">
        <f t="shared" si="80"/>
        <v>ornamentals_g_7_NSLandcoverESA16b</v>
      </c>
      <c r="D1032">
        <v>16.600000000000001</v>
      </c>
      <c r="E1032">
        <v>16.399999999999999</v>
      </c>
      <c r="F1032">
        <v>2.96</v>
      </c>
      <c r="G1032">
        <v>2.72</v>
      </c>
      <c r="H1032">
        <v>16</v>
      </c>
      <c r="I1032">
        <v>14.4</v>
      </c>
      <c r="J1032">
        <v>11.7</v>
      </c>
      <c r="K1032">
        <v>9.67</v>
      </c>
      <c r="L1032">
        <v>7.53</v>
      </c>
      <c r="M1032">
        <v>7.46</v>
      </c>
      <c r="N1032">
        <f>VLOOKUP(C1032,'Original PWC Results'!C:E,3,FALSE)</f>
        <v>17.100000000000001</v>
      </c>
      <c r="O1032">
        <f t="shared" si="81"/>
        <v>0.95906432748537995</v>
      </c>
      <c r="R1032">
        <f t="shared" si="82"/>
        <v>15</v>
      </c>
      <c r="S1032">
        <f t="shared" si="83"/>
        <v>23</v>
      </c>
    </row>
    <row r="1033" spans="1:19" x14ac:dyDescent="0.3">
      <c r="A1033">
        <f t="shared" si="84"/>
        <v>1032</v>
      </c>
      <c r="B1033" t="s">
        <v>3965</v>
      </c>
      <c r="C1033" t="str">
        <f t="shared" si="80"/>
        <v>ornamentals_g_7_NSLandcoverESA17a</v>
      </c>
      <c r="D1033">
        <v>17.8</v>
      </c>
      <c r="E1033">
        <v>17.600000000000001</v>
      </c>
      <c r="F1033">
        <v>3.78</v>
      </c>
      <c r="G1033">
        <v>3.26</v>
      </c>
      <c r="H1033">
        <v>17.100000000000001</v>
      </c>
      <c r="I1033">
        <v>15.5</v>
      </c>
      <c r="J1033">
        <v>12.6</v>
      </c>
      <c r="K1033">
        <v>10.7</v>
      </c>
      <c r="L1033">
        <v>8.19</v>
      </c>
      <c r="M1033">
        <v>8.14</v>
      </c>
      <c r="N1033">
        <f>VLOOKUP(C1033,'Original PWC Results'!C:E,3,FALSE)</f>
        <v>47.1</v>
      </c>
      <c r="O1033">
        <f t="shared" si="81"/>
        <v>0.37367303609341829</v>
      </c>
      <c r="R1033">
        <f t="shared" si="82"/>
        <v>15</v>
      </c>
      <c r="S1033">
        <f t="shared" si="83"/>
        <v>23</v>
      </c>
    </row>
    <row r="1034" spans="1:19" x14ac:dyDescent="0.3">
      <c r="A1034">
        <f t="shared" si="84"/>
        <v>1033</v>
      </c>
      <c r="B1034" t="s">
        <v>3966</v>
      </c>
      <c r="C1034" t="str">
        <f t="shared" si="80"/>
        <v>ornamentals_g_7_NSLandcoverESA17b</v>
      </c>
      <c r="D1034">
        <v>15.4</v>
      </c>
      <c r="E1034">
        <v>15.2</v>
      </c>
      <c r="F1034">
        <v>2.6</v>
      </c>
      <c r="G1034">
        <v>2.4500000000000002</v>
      </c>
      <c r="H1034">
        <v>14.7</v>
      </c>
      <c r="I1034">
        <v>13</v>
      </c>
      <c r="J1034">
        <v>10.3</v>
      </c>
      <c r="K1034">
        <v>8.3800000000000008</v>
      </c>
      <c r="L1034">
        <v>6.57</v>
      </c>
      <c r="M1034">
        <v>6.51</v>
      </c>
      <c r="N1034">
        <f>VLOOKUP(C1034,'Original PWC Results'!C:E,3,FALSE)</f>
        <v>25.8</v>
      </c>
      <c r="O1034">
        <f t="shared" si="81"/>
        <v>0.58914728682170536</v>
      </c>
      <c r="R1034">
        <f t="shared" si="82"/>
        <v>15</v>
      </c>
      <c r="S1034">
        <f t="shared" si="83"/>
        <v>23</v>
      </c>
    </row>
    <row r="1035" spans="1:19" x14ac:dyDescent="0.3">
      <c r="A1035">
        <f t="shared" si="84"/>
        <v>1034</v>
      </c>
      <c r="B1035" t="s">
        <v>3967</v>
      </c>
      <c r="C1035" t="str">
        <f t="shared" si="80"/>
        <v>ornamentals_g_7_NSLandcoverESA18a</v>
      </c>
      <c r="D1035">
        <v>15.3</v>
      </c>
      <c r="E1035">
        <v>15.2</v>
      </c>
      <c r="F1035">
        <v>2.68</v>
      </c>
      <c r="G1035">
        <v>2.4500000000000002</v>
      </c>
      <c r="H1035">
        <v>14.7</v>
      </c>
      <c r="I1035">
        <v>13.1</v>
      </c>
      <c r="J1035">
        <v>10.6</v>
      </c>
      <c r="K1035">
        <v>8.98</v>
      </c>
      <c r="L1035">
        <v>6.83</v>
      </c>
      <c r="M1035">
        <v>6.78</v>
      </c>
      <c r="N1035">
        <f>VLOOKUP(C1035,'Original PWC Results'!C:E,3,FALSE)</f>
        <v>23.2</v>
      </c>
      <c r="O1035">
        <f t="shared" si="81"/>
        <v>0.65517241379310343</v>
      </c>
      <c r="R1035">
        <f t="shared" si="82"/>
        <v>15</v>
      </c>
      <c r="S1035">
        <f t="shared" si="83"/>
        <v>23</v>
      </c>
    </row>
    <row r="1036" spans="1:19" x14ac:dyDescent="0.3">
      <c r="A1036">
        <f t="shared" si="84"/>
        <v>1035</v>
      </c>
      <c r="B1036" t="s">
        <v>3968</v>
      </c>
      <c r="C1036" t="str">
        <f t="shared" si="80"/>
        <v>ornamentals_g_7_NSLandcoverESA18b</v>
      </c>
      <c r="D1036">
        <v>14.4</v>
      </c>
      <c r="E1036">
        <v>14.2</v>
      </c>
      <c r="F1036">
        <v>2.38</v>
      </c>
      <c r="G1036">
        <v>2.1800000000000002</v>
      </c>
      <c r="H1036">
        <v>13.6</v>
      </c>
      <c r="I1036">
        <v>12</v>
      </c>
      <c r="J1036">
        <v>9.4700000000000006</v>
      </c>
      <c r="K1036">
        <v>7.79</v>
      </c>
      <c r="L1036">
        <v>5.97</v>
      </c>
      <c r="M1036">
        <v>5.92</v>
      </c>
      <c r="N1036">
        <f>VLOOKUP(C1036,'Original PWC Results'!C:E,3,FALSE)</f>
        <v>23.7</v>
      </c>
      <c r="O1036">
        <f t="shared" si="81"/>
        <v>0.59915611814345993</v>
      </c>
      <c r="R1036">
        <f t="shared" si="82"/>
        <v>15</v>
      </c>
      <c r="S1036">
        <f t="shared" si="83"/>
        <v>23</v>
      </c>
    </row>
    <row r="1037" spans="1:19" x14ac:dyDescent="0.3">
      <c r="A1037">
        <f t="shared" si="84"/>
        <v>1036</v>
      </c>
      <c r="B1037" t="s">
        <v>3969</v>
      </c>
      <c r="C1037" t="str">
        <f t="shared" si="80"/>
        <v>ornamentals_g_7_NSLandcoverESA19a</v>
      </c>
      <c r="D1037">
        <v>14.6</v>
      </c>
      <c r="E1037">
        <v>14.4</v>
      </c>
      <c r="F1037">
        <v>4.29</v>
      </c>
      <c r="G1037">
        <v>3.73</v>
      </c>
      <c r="H1037">
        <v>13.9</v>
      </c>
      <c r="I1037">
        <v>12.2</v>
      </c>
      <c r="J1037">
        <v>9.92</v>
      </c>
      <c r="K1037">
        <v>8.4700000000000006</v>
      </c>
      <c r="L1037">
        <v>6.8</v>
      </c>
      <c r="M1037">
        <v>6.76</v>
      </c>
      <c r="N1037">
        <f>VLOOKUP(C1037,'Original PWC Results'!C:E,3,FALSE)</f>
        <v>26</v>
      </c>
      <c r="O1037">
        <f t="shared" si="81"/>
        <v>0.55384615384615388</v>
      </c>
      <c r="R1037">
        <f t="shared" si="82"/>
        <v>15</v>
      </c>
      <c r="S1037">
        <f t="shared" si="83"/>
        <v>23</v>
      </c>
    </row>
    <row r="1038" spans="1:19" x14ac:dyDescent="0.3">
      <c r="A1038">
        <f t="shared" si="84"/>
        <v>1037</v>
      </c>
      <c r="B1038" t="s">
        <v>3970</v>
      </c>
      <c r="C1038" t="str">
        <f t="shared" si="80"/>
        <v>ornamentals_g_7_NSLandcoverESA19b</v>
      </c>
      <c r="D1038">
        <v>16.600000000000001</v>
      </c>
      <c r="E1038">
        <v>16.5</v>
      </c>
      <c r="F1038">
        <v>5.71</v>
      </c>
      <c r="G1038">
        <v>4.83</v>
      </c>
      <c r="H1038">
        <v>15.9</v>
      </c>
      <c r="I1038">
        <v>14.4</v>
      </c>
      <c r="J1038">
        <v>12.1</v>
      </c>
      <c r="K1038">
        <v>10.9</v>
      </c>
      <c r="L1038">
        <v>8.5</v>
      </c>
      <c r="M1038">
        <v>8.4700000000000006</v>
      </c>
      <c r="N1038">
        <f>VLOOKUP(C1038,'Original PWC Results'!C:E,3,FALSE)</f>
        <v>45.3</v>
      </c>
      <c r="O1038">
        <f t="shared" si="81"/>
        <v>0.36423841059602652</v>
      </c>
      <c r="R1038">
        <f t="shared" si="82"/>
        <v>15</v>
      </c>
      <c r="S1038">
        <f t="shared" si="83"/>
        <v>23</v>
      </c>
    </row>
    <row r="1039" spans="1:19" x14ac:dyDescent="0.3">
      <c r="A1039">
        <f t="shared" si="84"/>
        <v>1038</v>
      </c>
      <c r="B1039" t="s">
        <v>3971</v>
      </c>
      <c r="C1039" t="str">
        <f t="shared" si="80"/>
        <v>ornamentals_g_7_NSLandcoverESA20a</v>
      </c>
      <c r="D1039">
        <v>60.7</v>
      </c>
      <c r="E1039">
        <v>59.5</v>
      </c>
      <c r="F1039">
        <v>6.48</v>
      </c>
      <c r="G1039">
        <v>3.19</v>
      </c>
      <c r="H1039">
        <v>56.6</v>
      </c>
      <c r="I1039">
        <v>46.3</v>
      </c>
      <c r="J1039">
        <v>30.8</v>
      </c>
      <c r="K1039">
        <v>23.8</v>
      </c>
      <c r="L1039">
        <v>19.100000000000001</v>
      </c>
      <c r="M1039">
        <v>18.8</v>
      </c>
      <c r="N1039">
        <f>VLOOKUP(C1039,'Original PWC Results'!C:E,3,FALSE)</f>
        <v>122</v>
      </c>
      <c r="O1039">
        <f t="shared" si="81"/>
        <v>0.48770491803278687</v>
      </c>
      <c r="R1039">
        <f t="shared" si="82"/>
        <v>15</v>
      </c>
      <c r="S1039">
        <f t="shared" si="83"/>
        <v>23</v>
      </c>
    </row>
    <row r="1040" spans="1:19" x14ac:dyDescent="0.3">
      <c r="A1040">
        <f t="shared" si="84"/>
        <v>1039</v>
      </c>
      <c r="B1040" t="s">
        <v>3972</v>
      </c>
      <c r="C1040" t="str">
        <f t="shared" si="80"/>
        <v>ornamentals_g_7_NSLandcoverESA20b</v>
      </c>
      <c r="D1040">
        <v>37.299999999999997</v>
      </c>
      <c r="E1040">
        <v>36.5</v>
      </c>
      <c r="F1040">
        <v>3.76</v>
      </c>
      <c r="G1040">
        <v>2.0699999999999998</v>
      </c>
      <c r="H1040">
        <v>34.6</v>
      </c>
      <c r="I1040">
        <v>28.7</v>
      </c>
      <c r="J1040">
        <v>18.899999999999999</v>
      </c>
      <c r="K1040">
        <v>14</v>
      </c>
      <c r="L1040">
        <v>11.3</v>
      </c>
      <c r="M1040">
        <v>11.1</v>
      </c>
      <c r="N1040">
        <f>VLOOKUP(C1040,'Original PWC Results'!C:E,3,FALSE)</f>
        <v>75.099999999999994</v>
      </c>
      <c r="O1040">
        <f t="shared" si="81"/>
        <v>0.48601864181091881</v>
      </c>
      <c r="R1040">
        <f t="shared" si="82"/>
        <v>15</v>
      </c>
      <c r="S1040">
        <f t="shared" si="83"/>
        <v>23</v>
      </c>
    </row>
    <row r="1041" spans="1:19" x14ac:dyDescent="0.3">
      <c r="A1041">
        <f t="shared" si="84"/>
        <v>1040</v>
      </c>
      <c r="B1041" t="s">
        <v>3973</v>
      </c>
      <c r="C1041" t="str">
        <f t="shared" si="80"/>
        <v>ornamentals_g_7_NSLandcoverESA21</v>
      </c>
      <c r="D1041">
        <v>25.7</v>
      </c>
      <c r="E1041">
        <v>25</v>
      </c>
      <c r="F1041">
        <v>2.3199999999999998</v>
      </c>
      <c r="G1041">
        <v>1.41</v>
      </c>
      <c r="H1041">
        <v>23.4</v>
      </c>
      <c r="I1041">
        <v>19</v>
      </c>
      <c r="J1041">
        <v>11.7</v>
      </c>
      <c r="K1041">
        <v>8.8000000000000007</v>
      </c>
      <c r="L1041">
        <v>7.19</v>
      </c>
      <c r="M1041">
        <v>7.06</v>
      </c>
      <c r="N1041">
        <f>VLOOKUP(C1041,'Original PWC Results'!C:E,3,FALSE)</f>
        <v>55.9</v>
      </c>
      <c r="O1041">
        <f t="shared" si="81"/>
        <v>0.44722719141323791</v>
      </c>
      <c r="R1041">
        <f t="shared" si="82"/>
        <v>15</v>
      </c>
      <c r="S1041">
        <f t="shared" si="83"/>
        <v>23</v>
      </c>
    </row>
    <row r="1042" spans="1:19" x14ac:dyDescent="0.3">
      <c r="A1042">
        <f t="shared" si="84"/>
        <v>1041</v>
      </c>
      <c r="B1042" t="s">
        <v>3974</v>
      </c>
      <c r="C1042" t="str">
        <f t="shared" si="80"/>
        <v>ornamentals_g_4_NSLandcoverESA1</v>
      </c>
      <c r="D1042">
        <v>96.7</v>
      </c>
      <c r="E1042">
        <v>70.2</v>
      </c>
      <c r="F1042">
        <v>6.44</v>
      </c>
      <c r="G1042">
        <v>2.81</v>
      </c>
      <c r="H1042">
        <v>53.1</v>
      </c>
      <c r="I1042">
        <v>45.1</v>
      </c>
      <c r="J1042">
        <v>30.9</v>
      </c>
      <c r="K1042">
        <v>23.1</v>
      </c>
      <c r="L1042">
        <v>21.4</v>
      </c>
      <c r="M1042">
        <v>21.2</v>
      </c>
      <c r="N1042">
        <f>VLOOKUP(C1042,'Original PWC Results'!C:E,3,FALSE)</f>
        <v>116</v>
      </c>
      <c r="O1042">
        <f t="shared" si="81"/>
        <v>0.60517241379310349</v>
      </c>
      <c r="R1042">
        <f t="shared" si="82"/>
        <v>15</v>
      </c>
      <c r="S1042">
        <f t="shared" si="83"/>
        <v>23</v>
      </c>
    </row>
    <row r="1043" spans="1:19" x14ac:dyDescent="0.3">
      <c r="A1043">
        <f t="shared" si="84"/>
        <v>1042</v>
      </c>
      <c r="B1043" t="s">
        <v>3975</v>
      </c>
      <c r="C1043" t="str">
        <f t="shared" si="80"/>
        <v>ornamentals_g_4_NSLandcoverESA2</v>
      </c>
      <c r="D1043">
        <v>17.100000000000001</v>
      </c>
      <c r="E1043">
        <v>16.100000000000001</v>
      </c>
      <c r="F1043">
        <v>2.37</v>
      </c>
      <c r="G1043">
        <v>1.47</v>
      </c>
      <c r="H1043">
        <v>14.8</v>
      </c>
      <c r="I1043">
        <v>13.5</v>
      </c>
      <c r="J1043">
        <v>9.7100000000000009</v>
      </c>
      <c r="K1043">
        <v>7.72</v>
      </c>
      <c r="L1043">
        <v>6.02</v>
      </c>
      <c r="M1043">
        <v>5.93</v>
      </c>
      <c r="N1043">
        <f>VLOOKUP(C1043,'Original PWC Results'!C:E,3,FALSE)</f>
        <v>80.900000000000006</v>
      </c>
      <c r="O1043">
        <f t="shared" si="81"/>
        <v>0.19901112484548827</v>
      </c>
      <c r="R1043">
        <f t="shared" si="82"/>
        <v>15</v>
      </c>
      <c r="S1043">
        <f t="shared" si="83"/>
        <v>23</v>
      </c>
    </row>
    <row r="1044" spans="1:19" x14ac:dyDescent="0.3">
      <c r="A1044">
        <f t="shared" si="84"/>
        <v>1043</v>
      </c>
      <c r="B1044" t="s">
        <v>3976</v>
      </c>
      <c r="C1044" t="str">
        <f t="shared" si="80"/>
        <v>ornamentals_g_4_NSLandcoverESA3</v>
      </c>
      <c r="D1044">
        <v>76</v>
      </c>
      <c r="E1044">
        <v>58.1</v>
      </c>
      <c r="F1044">
        <v>7.13</v>
      </c>
      <c r="G1044">
        <v>3.89</v>
      </c>
      <c r="H1044">
        <v>49.4</v>
      </c>
      <c r="I1044">
        <v>43</v>
      </c>
      <c r="J1044">
        <v>32</v>
      </c>
      <c r="K1044">
        <v>25.6</v>
      </c>
      <c r="L1044">
        <v>20.100000000000001</v>
      </c>
      <c r="M1044">
        <v>19.899999999999999</v>
      </c>
      <c r="N1044">
        <f>VLOOKUP(C1044,'Original PWC Results'!C:E,3,FALSE)</f>
        <v>111</v>
      </c>
      <c r="O1044">
        <f t="shared" si="81"/>
        <v>0.52342342342342341</v>
      </c>
      <c r="R1044">
        <f t="shared" si="82"/>
        <v>15</v>
      </c>
      <c r="S1044">
        <f t="shared" si="83"/>
        <v>23</v>
      </c>
    </row>
    <row r="1045" spans="1:19" x14ac:dyDescent="0.3">
      <c r="A1045">
        <f t="shared" si="84"/>
        <v>1044</v>
      </c>
      <c r="B1045" t="s">
        <v>3977</v>
      </c>
      <c r="C1045" t="str">
        <f t="shared" si="80"/>
        <v>ornamentals_g_4_NSLandcoverESA4</v>
      </c>
      <c r="D1045">
        <v>38.6</v>
      </c>
      <c r="E1045">
        <v>32.200000000000003</v>
      </c>
      <c r="F1045">
        <v>5.16</v>
      </c>
      <c r="G1045">
        <v>3.23</v>
      </c>
      <c r="H1045">
        <v>27.9</v>
      </c>
      <c r="I1045">
        <v>22.3</v>
      </c>
      <c r="J1045">
        <v>15.8</v>
      </c>
      <c r="K1045">
        <v>13.7</v>
      </c>
      <c r="L1045">
        <v>11.1</v>
      </c>
      <c r="M1045">
        <v>11.1</v>
      </c>
      <c r="N1045">
        <f>VLOOKUP(C1045,'Original PWC Results'!C:E,3,FALSE)</f>
        <v>78.3</v>
      </c>
      <c r="O1045">
        <f t="shared" si="81"/>
        <v>0.41123882503192855</v>
      </c>
      <c r="R1045">
        <f t="shared" si="82"/>
        <v>15</v>
      </c>
      <c r="S1045">
        <f t="shared" si="83"/>
        <v>23</v>
      </c>
    </row>
    <row r="1046" spans="1:19" x14ac:dyDescent="0.3">
      <c r="A1046">
        <f t="shared" si="84"/>
        <v>1045</v>
      </c>
      <c r="B1046" t="s">
        <v>3978</v>
      </c>
      <c r="C1046" t="str">
        <f t="shared" si="80"/>
        <v>ornamentals_g_4_NSLandcoverESA5</v>
      </c>
      <c r="D1046">
        <v>19.5</v>
      </c>
      <c r="E1046">
        <v>18.8</v>
      </c>
      <c r="F1046">
        <v>2.21</v>
      </c>
      <c r="G1046">
        <v>1.6</v>
      </c>
      <c r="H1046">
        <v>17.899999999999999</v>
      </c>
      <c r="I1046">
        <v>14.2</v>
      </c>
      <c r="J1046">
        <v>10.4</v>
      </c>
      <c r="K1046">
        <v>8.0500000000000007</v>
      </c>
      <c r="L1046">
        <v>6.43</v>
      </c>
      <c r="M1046">
        <v>6.33</v>
      </c>
      <c r="N1046">
        <f>VLOOKUP(C1046,'Original PWC Results'!C:E,3,FALSE)</f>
        <v>82.5</v>
      </c>
      <c r="O1046">
        <f t="shared" si="81"/>
        <v>0.22787878787878788</v>
      </c>
      <c r="R1046">
        <f t="shared" si="82"/>
        <v>15</v>
      </c>
      <c r="S1046">
        <f t="shared" si="83"/>
        <v>23</v>
      </c>
    </row>
    <row r="1047" spans="1:19" x14ac:dyDescent="0.3">
      <c r="A1047">
        <f t="shared" si="84"/>
        <v>1046</v>
      </c>
      <c r="B1047" t="s">
        <v>3979</v>
      </c>
      <c r="C1047" t="str">
        <f t="shared" si="80"/>
        <v>ornamentals_g_4_NSLandcoverESA6</v>
      </c>
      <c r="D1047">
        <v>22.2</v>
      </c>
      <c r="E1047">
        <v>21</v>
      </c>
      <c r="F1047">
        <v>2.2000000000000002</v>
      </c>
      <c r="G1047">
        <v>1.49</v>
      </c>
      <c r="H1047">
        <v>19.3</v>
      </c>
      <c r="I1047">
        <v>16.3</v>
      </c>
      <c r="J1047">
        <v>10.7</v>
      </c>
      <c r="K1047">
        <v>8.08</v>
      </c>
      <c r="L1047">
        <v>6.54</v>
      </c>
      <c r="M1047">
        <v>6.45</v>
      </c>
      <c r="N1047">
        <f>VLOOKUP(C1047,'Original PWC Results'!C:E,3,FALSE)</f>
        <v>80.400000000000006</v>
      </c>
      <c r="O1047">
        <f t="shared" si="81"/>
        <v>0.26119402985074625</v>
      </c>
      <c r="R1047">
        <f t="shared" si="82"/>
        <v>15</v>
      </c>
      <c r="S1047">
        <f t="shared" si="83"/>
        <v>23</v>
      </c>
    </row>
    <row r="1048" spans="1:19" x14ac:dyDescent="0.3">
      <c r="A1048">
        <f t="shared" si="84"/>
        <v>1047</v>
      </c>
      <c r="B1048" t="s">
        <v>3980</v>
      </c>
      <c r="C1048" t="str">
        <f t="shared" si="80"/>
        <v>ornamentals_g_4_NSLandcoverESA7</v>
      </c>
      <c r="D1048">
        <v>24.4</v>
      </c>
      <c r="E1048">
        <v>22.5</v>
      </c>
      <c r="F1048">
        <v>2.2400000000000002</v>
      </c>
      <c r="G1048">
        <v>1.52</v>
      </c>
      <c r="H1048">
        <v>20.2</v>
      </c>
      <c r="I1048">
        <v>15.4</v>
      </c>
      <c r="J1048">
        <v>10.8</v>
      </c>
      <c r="K1048">
        <v>7.93</v>
      </c>
      <c r="L1048">
        <v>6.55</v>
      </c>
      <c r="M1048">
        <v>6.42</v>
      </c>
      <c r="N1048">
        <f>VLOOKUP(C1048,'Original PWC Results'!C:E,3,FALSE)</f>
        <v>90</v>
      </c>
      <c r="O1048">
        <f t="shared" si="81"/>
        <v>0.25</v>
      </c>
      <c r="R1048">
        <f t="shared" si="82"/>
        <v>15</v>
      </c>
      <c r="S1048">
        <f t="shared" si="83"/>
        <v>23</v>
      </c>
    </row>
    <row r="1049" spans="1:19" x14ac:dyDescent="0.3">
      <c r="A1049">
        <f t="shared" si="84"/>
        <v>1048</v>
      </c>
      <c r="B1049" t="s">
        <v>3981</v>
      </c>
      <c r="C1049" t="str">
        <f t="shared" si="80"/>
        <v>ornamentals_g_4_NSLandcoverESA8</v>
      </c>
      <c r="D1049">
        <v>77.599999999999994</v>
      </c>
      <c r="E1049">
        <v>40.700000000000003</v>
      </c>
      <c r="F1049">
        <v>3.05</v>
      </c>
      <c r="G1049">
        <v>2.0299999999999998</v>
      </c>
      <c r="H1049">
        <v>32.799999999999997</v>
      </c>
      <c r="I1049">
        <v>25</v>
      </c>
      <c r="J1049">
        <v>15.9</v>
      </c>
      <c r="K1049">
        <v>11.5</v>
      </c>
      <c r="L1049">
        <v>10.3</v>
      </c>
      <c r="M1049">
        <v>10.1</v>
      </c>
      <c r="N1049">
        <f>VLOOKUP(C1049,'Original PWC Results'!C:E,3,FALSE)</f>
        <v>78.099999999999994</v>
      </c>
      <c r="O1049">
        <f t="shared" si="81"/>
        <v>0.52112676056338036</v>
      </c>
      <c r="R1049">
        <f t="shared" si="82"/>
        <v>15</v>
      </c>
      <c r="S1049">
        <f t="shared" si="83"/>
        <v>23</v>
      </c>
    </row>
    <row r="1050" spans="1:19" x14ac:dyDescent="0.3">
      <c r="A1050">
        <f t="shared" si="84"/>
        <v>1049</v>
      </c>
      <c r="B1050" t="s">
        <v>3982</v>
      </c>
      <c r="C1050" t="str">
        <f t="shared" si="80"/>
        <v>ornamentals_g_4_NSLandcoverESA9</v>
      </c>
      <c r="D1050">
        <v>56.7</v>
      </c>
      <c r="E1050">
        <v>47.3</v>
      </c>
      <c r="F1050">
        <v>4.18</v>
      </c>
      <c r="G1050">
        <v>2.48</v>
      </c>
      <c r="H1050">
        <v>39.5</v>
      </c>
      <c r="I1050">
        <v>29.9</v>
      </c>
      <c r="J1050">
        <v>18.100000000000001</v>
      </c>
      <c r="K1050">
        <v>13.5</v>
      </c>
      <c r="L1050">
        <v>11.6</v>
      </c>
      <c r="M1050">
        <v>11.4</v>
      </c>
      <c r="N1050">
        <f>VLOOKUP(C1050,'Original PWC Results'!C:E,3,FALSE)</f>
        <v>91.5</v>
      </c>
      <c r="O1050">
        <f t="shared" si="81"/>
        <v>0.51693989071038249</v>
      </c>
      <c r="R1050">
        <f t="shared" si="82"/>
        <v>15</v>
      </c>
      <c r="S1050">
        <f t="shared" si="83"/>
        <v>23</v>
      </c>
    </row>
    <row r="1051" spans="1:19" x14ac:dyDescent="0.3">
      <c r="A1051">
        <f t="shared" si="84"/>
        <v>1050</v>
      </c>
      <c r="B1051" t="s">
        <v>3983</v>
      </c>
      <c r="C1051" t="str">
        <f t="shared" si="80"/>
        <v>ornamentals_g_4_NSLandcoverESA10a</v>
      </c>
      <c r="D1051">
        <v>28.8</v>
      </c>
      <c r="E1051">
        <v>25.6</v>
      </c>
      <c r="F1051">
        <v>2.14</v>
      </c>
      <c r="G1051">
        <v>1.42</v>
      </c>
      <c r="H1051">
        <v>22.3</v>
      </c>
      <c r="I1051">
        <v>16.600000000000001</v>
      </c>
      <c r="J1051">
        <v>9.8800000000000008</v>
      </c>
      <c r="K1051">
        <v>7.55</v>
      </c>
      <c r="L1051">
        <v>6.39</v>
      </c>
      <c r="M1051">
        <v>6.29</v>
      </c>
      <c r="N1051">
        <f>VLOOKUP(C1051,'Original PWC Results'!C:E,3,FALSE)</f>
        <v>86.9</v>
      </c>
      <c r="O1051">
        <f t="shared" si="81"/>
        <v>0.29459148446490219</v>
      </c>
      <c r="R1051">
        <f t="shared" si="82"/>
        <v>15</v>
      </c>
      <c r="S1051">
        <f t="shared" si="83"/>
        <v>23</v>
      </c>
    </row>
    <row r="1052" spans="1:19" x14ac:dyDescent="0.3">
      <c r="A1052">
        <f t="shared" si="84"/>
        <v>1051</v>
      </c>
      <c r="B1052" t="s">
        <v>3984</v>
      </c>
      <c r="C1052" t="str">
        <f t="shared" si="80"/>
        <v>ornamentals_g_4_NSLandcoverESA10b</v>
      </c>
      <c r="D1052">
        <v>14.6</v>
      </c>
      <c r="E1052">
        <v>14.5</v>
      </c>
      <c r="F1052">
        <v>2.35</v>
      </c>
      <c r="G1052">
        <v>1.99</v>
      </c>
      <c r="H1052">
        <v>14</v>
      </c>
      <c r="I1052">
        <v>12.6</v>
      </c>
      <c r="J1052">
        <v>10</v>
      </c>
      <c r="K1052">
        <v>7.97</v>
      </c>
      <c r="L1052">
        <v>6.28</v>
      </c>
      <c r="M1052">
        <v>6.21</v>
      </c>
      <c r="N1052">
        <f>VLOOKUP(C1052,'Original PWC Results'!C:E,3,FALSE)</f>
        <v>51.8</v>
      </c>
      <c r="O1052">
        <f t="shared" si="81"/>
        <v>0.27992277992277992</v>
      </c>
      <c r="R1052">
        <f t="shared" si="82"/>
        <v>15</v>
      </c>
      <c r="S1052">
        <f t="shared" si="83"/>
        <v>23</v>
      </c>
    </row>
    <row r="1053" spans="1:19" x14ac:dyDescent="0.3">
      <c r="A1053">
        <f t="shared" si="84"/>
        <v>1052</v>
      </c>
      <c r="B1053" t="s">
        <v>3985</v>
      </c>
      <c r="C1053" t="str">
        <f t="shared" si="80"/>
        <v>ornamentals_g_4_NSLandcoverESA11a</v>
      </c>
      <c r="D1053">
        <v>24.1</v>
      </c>
      <c r="E1053">
        <v>22.8</v>
      </c>
      <c r="F1053">
        <v>2.4500000000000002</v>
      </c>
      <c r="G1053">
        <v>1.45</v>
      </c>
      <c r="H1053">
        <v>22</v>
      </c>
      <c r="I1053">
        <v>17.8</v>
      </c>
      <c r="J1053">
        <v>12.2</v>
      </c>
      <c r="K1053">
        <v>9.24</v>
      </c>
      <c r="L1053">
        <v>7.68</v>
      </c>
      <c r="M1053">
        <v>7.56</v>
      </c>
      <c r="N1053">
        <f>VLOOKUP(C1053,'Original PWC Results'!C:E,3,FALSE)</f>
        <v>91.8</v>
      </c>
      <c r="O1053">
        <f t="shared" si="81"/>
        <v>0.24836601307189543</v>
      </c>
      <c r="R1053">
        <f t="shared" si="82"/>
        <v>15</v>
      </c>
      <c r="S1053">
        <f t="shared" si="83"/>
        <v>23</v>
      </c>
    </row>
    <row r="1054" spans="1:19" x14ac:dyDescent="0.3">
      <c r="A1054">
        <f t="shared" si="84"/>
        <v>1053</v>
      </c>
      <c r="B1054" t="s">
        <v>3986</v>
      </c>
      <c r="C1054" t="str">
        <f t="shared" si="80"/>
        <v>ornamentals_g_4_NSLandcoverESA11b</v>
      </c>
      <c r="D1054">
        <v>13.9</v>
      </c>
      <c r="E1054">
        <v>13.6</v>
      </c>
      <c r="F1054">
        <v>1.69</v>
      </c>
      <c r="G1054">
        <v>1.18</v>
      </c>
      <c r="H1054">
        <v>12.8</v>
      </c>
      <c r="I1054">
        <v>11.7</v>
      </c>
      <c r="J1054">
        <v>8.41</v>
      </c>
      <c r="K1054">
        <v>6.25</v>
      </c>
      <c r="L1054">
        <v>5.12</v>
      </c>
      <c r="M1054">
        <v>5.03</v>
      </c>
      <c r="N1054">
        <f>VLOOKUP(C1054,'Original PWC Results'!C:E,3,FALSE)</f>
        <v>56.7</v>
      </c>
      <c r="O1054">
        <f t="shared" si="81"/>
        <v>0.23985890652557318</v>
      </c>
      <c r="R1054">
        <f t="shared" si="82"/>
        <v>15</v>
      </c>
      <c r="S1054">
        <f t="shared" si="83"/>
        <v>23</v>
      </c>
    </row>
    <row r="1055" spans="1:19" x14ac:dyDescent="0.3">
      <c r="A1055">
        <f t="shared" si="84"/>
        <v>1054</v>
      </c>
      <c r="B1055" t="s">
        <v>3987</v>
      </c>
      <c r="C1055" t="str">
        <f t="shared" si="80"/>
        <v>ornamentals_g_4_NSLandcoverESA12a</v>
      </c>
      <c r="D1055">
        <v>76.400000000000006</v>
      </c>
      <c r="E1055">
        <v>52.2</v>
      </c>
      <c r="F1055">
        <v>4.0999999999999996</v>
      </c>
      <c r="G1055">
        <v>2.41</v>
      </c>
      <c r="H1055">
        <v>44.3</v>
      </c>
      <c r="I1055">
        <v>32.6</v>
      </c>
      <c r="J1055">
        <v>21.9</v>
      </c>
      <c r="K1055">
        <v>15.9</v>
      </c>
      <c r="L1055">
        <v>13.2</v>
      </c>
      <c r="M1055">
        <v>12.9</v>
      </c>
      <c r="N1055">
        <f>VLOOKUP(C1055,'Original PWC Results'!C:E,3,FALSE)</f>
        <v>112</v>
      </c>
      <c r="O1055">
        <f t="shared" si="81"/>
        <v>0.46607142857142858</v>
      </c>
      <c r="R1055">
        <f t="shared" si="82"/>
        <v>15</v>
      </c>
      <c r="S1055">
        <f t="shared" si="83"/>
        <v>23</v>
      </c>
    </row>
    <row r="1056" spans="1:19" x14ac:dyDescent="0.3">
      <c r="A1056">
        <f t="shared" si="84"/>
        <v>1055</v>
      </c>
      <c r="B1056" t="s">
        <v>3988</v>
      </c>
      <c r="C1056" t="str">
        <f t="shared" si="80"/>
        <v>ornamentals_g_4_NSLandcoverESA12b</v>
      </c>
      <c r="D1056">
        <v>56.1</v>
      </c>
      <c r="E1056">
        <v>43.5</v>
      </c>
      <c r="F1056">
        <v>3.36</v>
      </c>
      <c r="G1056">
        <v>1.99</v>
      </c>
      <c r="H1056">
        <v>33.799999999999997</v>
      </c>
      <c r="I1056">
        <v>24.6</v>
      </c>
      <c r="J1056">
        <v>17.899999999999999</v>
      </c>
      <c r="K1056">
        <v>13.1</v>
      </c>
      <c r="L1056">
        <v>10.7</v>
      </c>
      <c r="M1056">
        <v>10.5</v>
      </c>
      <c r="N1056">
        <f>VLOOKUP(C1056,'Original PWC Results'!C:E,3,FALSE)</f>
        <v>86.4</v>
      </c>
      <c r="O1056">
        <f t="shared" si="81"/>
        <v>0.50347222222222221</v>
      </c>
      <c r="R1056">
        <f t="shared" si="82"/>
        <v>15</v>
      </c>
      <c r="S1056">
        <f t="shared" si="83"/>
        <v>23</v>
      </c>
    </row>
    <row r="1057" spans="1:19" x14ac:dyDescent="0.3">
      <c r="A1057">
        <f t="shared" si="84"/>
        <v>1056</v>
      </c>
      <c r="B1057" t="s">
        <v>3989</v>
      </c>
      <c r="C1057" t="str">
        <f t="shared" si="80"/>
        <v>ornamentals_g_4_NSLandcoverESA13</v>
      </c>
      <c r="D1057">
        <v>43.4</v>
      </c>
      <c r="E1057">
        <v>38</v>
      </c>
      <c r="F1057">
        <v>4.03</v>
      </c>
      <c r="G1057">
        <v>1.82</v>
      </c>
      <c r="H1057">
        <v>34.4</v>
      </c>
      <c r="I1057">
        <v>27.3</v>
      </c>
      <c r="J1057">
        <v>17.7</v>
      </c>
      <c r="K1057">
        <v>14.2</v>
      </c>
      <c r="L1057">
        <v>10.6</v>
      </c>
      <c r="M1057">
        <v>10.5</v>
      </c>
      <c r="N1057">
        <f>VLOOKUP(C1057,'Original PWC Results'!C:E,3,FALSE)</f>
        <v>81</v>
      </c>
      <c r="O1057">
        <f t="shared" si="81"/>
        <v>0.46913580246913578</v>
      </c>
      <c r="R1057">
        <f t="shared" si="82"/>
        <v>15</v>
      </c>
      <c r="S1057">
        <f t="shared" si="83"/>
        <v>23</v>
      </c>
    </row>
    <row r="1058" spans="1:19" x14ac:dyDescent="0.3">
      <c r="A1058">
        <f t="shared" si="84"/>
        <v>1057</v>
      </c>
      <c r="B1058" t="s">
        <v>3990</v>
      </c>
      <c r="C1058" t="str">
        <f t="shared" si="80"/>
        <v>ornamentals_g_4_NSLandcoverESA14</v>
      </c>
      <c r="D1058">
        <v>12.8</v>
      </c>
      <c r="E1058">
        <v>12.7</v>
      </c>
      <c r="F1058">
        <v>2.36</v>
      </c>
      <c r="G1058">
        <v>2.17</v>
      </c>
      <c r="H1058">
        <v>12.3</v>
      </c>
      <c r="I1058">
        <v>11</v>
      </c>
      <c r="J1058">
        <v>8.91</v>
      </c>
      <c r="K1058">
        <v>7.39</v>
      </c>
      <c r="L1058">
        <v>5.76</v>
      </c>
      <c r="M1058">
        <v>5.71</v>
      </c>
      <c r="N1058">
        <f>VLOOKUP(C1058,'Original PWC Results'!C:E,3,FALSE)</f>
        <v>60.3</v>
      </c>
      <c r="O1058">
        <f t="shared" si="81"/>
        <v>0.21061359867330015</v>
      </c>
      <c r="R1058">
        <f t="shared" si="82"/>
        <v>15</v>
      </c>
      <c r="S1058">
        <f t="shared" si="83"/>
        <v>23</v>
      </c>
    </row>
    <row r="1059" spans="1:19" x14ac:dyDescent="0.3">
      <c r="A1059">
        <f t="shared" si="84"/>
        <v>1058</v>
      </c>
      <c r="B1059" t="s">
        <v>3991</v>
      </c>
      <c r="C1059" t="str">
        <f t="shared" si="80"/>
        <v>ornamentals_g_4_NSLandcoverESA15a</v>
      </c>
      <c r="D1059">
        <v>53.3</v>
      </c>
      <c r="E1059">
        <v>46.1</v>
      </c>
      <c r="F1059">
        <v>6.14</v>
      </c>
      <c r="G1059">
        <v>3.1</v>
      </c>
      <c r="H1059">
        <v>39.799999999999997</v>
      </c>
      <c r="I1059">
        <v>33</v>
      </c>
      <c r="J1059">
        <v>23.3</v>
      </c>
      <c r="K1059">
        <v>18</v>
      </c>
      <c r="L1059">
        <v>14</v>
      </c>
      <c r="M1059">
        <v>13.8</v>
      </c>
      <c r="N1059">
        <f>VLOOKUP(C1059,'Original PWC Results'!C:E,3,FALSE)</f>
        <v>88</v>
      </c>
      <c r="O1059">
        <f t="shared" si="81"/>
        <v>0.52386363636363642</v>
      </c>
      <c r="R1059">
        <f t="shared" si="82"/>
        <v>15</v>
      </c>
      <c r="S1059">
        <f t="shared" si="83"/>
        <v>23</v>
      </c>
    </row>
    <row r="1060" spans="1:19" x14ac:dyDescent="0.3">
      <c r="A1060">
        <f t="shared" si="84"/>
        <v>1059</v>
      </c>
      <c r="B1060" t="s">
        <v>3992</v>
      </c>
      <c r="C1060" t="str">
        <f t="shared" si="80"/>
        <v>ornamentals_g_4_NSLandcoverESA15b</v>
      </c>
      <c r="D1060">
        <v>20.5</v>
      </c>
      <c r="E1060">
        <v>18.399999999999999</v>
      </c>
      <c r="F1060">
        <v>1.42</v>
      </c>
      <c r="G1060">
        <v>0.751</v>
      </c>
      <c r="H1060">
        <v>15.4</v>
      </c>
      <c r="I1060">
        <v>10.7</v>
      </c>
      <c r="J1060">
        <v>7.04</v>
      </c>
      <c r="K1060">
        <v>5.26</v>
      </c>
      <c r="L1060">
        <v>4.1100000000000003</v>
      </c>
      <c r="M1060">
        <v>4.0199999999999996</v>
      </c>
      <c r="N1060">
        <f>VLOOKUP(C1060,'Original PWC Results'!C:E,3,FALSE)</f>
        <v>40.299999999999997</v>
      </c>
      <c r="O1060">
        <f t="shared" si="81"/>
        <v>0.45657568238213397</v>
      </c>
      <c r="R1060">
        <f t="shared" si="82"/>
        <v>15</v>
      </c>
      <c r="S1060">
        <f t="shared" si="83"/>
        <v>23</v>
      </c>
    </row>
    <row r="1061" spans="1:19" x14ac:dyDescent="0.3">
      <c r="A1061">
        <f t="shared" si="84"/>
        <v>1060</v>
      </c>
      <c r="B1061" t="s">
        <v>3993</v>
      </c>
      <c r="C1061" t="str">
        <f t="shared" si="80"/>
        <v>ornamentals_g_4_NSLandcoverESA16a</v>
      </c>
      <c r="D1061">
        <v>12.7</v>
      </c>
      <c r="E1061">
        <v>12.6</v>
      </c>
      <c r="F1061">
        <v>2.19</v>
      </c>
      <c r="G1061">
        <v>1.96</v>
      </c>
      <c r="H1061">
        <v>12.3</v>
      </c>
      <c r="I1061">
        <v>11.1</v>
      </c>
      <c r="J1061">
        <v>8.9700000000000006</v>
      </c>
      <c r="K1061">
        <v>7.45</v>
      </c>
      <c r="L1061">
        <v>5.78</v>
      </c>
      <c r="M1061">
        <v>5.72</v>
      </c>
      <c r="N1061">
        <f>VLOOKUP(C1061,'Original PWC Results'!C:E,3,FALSE)</f>
        <v>27.7</v>
      </c>
      <c r="O1061">
        <f t="shared" si="81"/>
        <v>0.45487364620938631</v>
      </c>
      <c r="R1061">
        <f t="shared" si="82"/>
        <v>15</v>
      </c>
      <c r="S1061">
        <f t="shared" si="83"/>
        <v>23</v>
      </c>
    </row>
    <row r="1062" spans="1:19" x14ac:dyDescent="0.3">
      <c r="A1062">
        <f t="shared" si="84"/>
        <v>1061</v>
      </c>
      <c r="B1062" t="s">
        <v>3994</v>
      </c>
      <c r="C1062" t="str">
        <f t="shared" si="80"/>
        <v>ornamentals_g_4_NSLandcoverESA16b</v>
      </c>
      <c r="D1062">
        <v>13.1</v>
      </c>
      <c r="E1062">
        <v>13</v>
      </c>
      <c r="F1062">
        <v>2.3199999999999998</v>
      </c>
      <c r="G1062">
        <v>2.13</v>
      </c>
      <c r="H1062">
        <v>12.7</v>
      </c>
      <c r="I1062">
        <v>11.5</v>
      </c>
      <c r="J1062">
        <v>9.2899999999999991</v>
      </c>
      <c r="K1062">
        <v>7.71</v>
      </c>
      <c r="L1062">
        <v>5.98</v>
      </c>
      <c r="M1062">
        <v>5.93</v>
      </c>
      <c r="N1062">
        <f>VLOOKUP(C1062,'Original PWC Results'!C:E,3,FALSE)</f>
        <v>14.5</v>
      </c>
      <c r="O1062">
        <f t="shared" si="81"/>
        <v>0.89655172413793105</v>
      </c>
      <c r="R1062">
        <f t="shared" si="82"/>
        <v>15</v>
      </c>
      <c r="S1062">
        <f t="shared" si="83"/>
        <v>23</v>
      </c>
    </row>
    <row r="1063" spans="1:19" x14ac:dyDescent="0.3">
      <c r="A1063">
        <f t="shared" si="84"/>
        <v>1062</v>
      </c>
      <c r="B1063" t="s">
        <v>3995</v>
      </c>
      <c r="C1063" t="str">
        <f t="shared" si="80"/>
        <v>ornamentals_g_4_NSLandcoverESA17a</v>
      </c>
      <c r="D1063">
        <v>16.5</v>
      </c>
      <c r="E1063">
        <v>16.3</v>
      </c>
      <c r="F1063">
        <v>3.22</v>
      </c>
      <c r="G1063">
        <v>2.68</v>
      </c>
      <c r="H1063">
        <v>15.9</v>
      </c>
      <c r="I1063">
        <v>14.6</v>
      </c>
      <c r="J1063">
        <v>11.7</v>
      </c>
      <c r="K1063">
        <v>9.89</v>
      </c>
      <c r="L1063">
        <v>7.55</v>
      </c>
      <c r="M1063">
        <v>7.51</v>
      </c>
      <c r="N1063">
        <f>VLOOKUP(C1063,'Original PWC Results'!C:E,3,FALSE)</f>
        <v>70.400000000000006</v>
      </c>
      <c r="O1063">
        <f t="shared" si="81"/>
        <v>0.23153409090909091</v>
      </c>
      <c r="R1063">
        <f t="shared" si="82"/>
        <v>15</v>
      </c>
      <c r="S1063">
        <f t="shared" si="83"/>
        <v>23</v>
      </c>
    </row>
    <row r="1064" spans="1:19" x14ac:dyDescent="0.3">
      <c r="A1064">
        <f t="shared" si="84"/>
        <v>1063</v>
      </c>
      <c r="B1064" t="s">
        <v>3996</v>
      </c>
      <c r="C1064" t="str">
        <f t="shared" si="80"/>
        <v>ornamentals_g_4_NSLandcoverESA17b</v>
      </c>
      <c r="D1064">
        <v>12.2</v>
      </c>
      <c r="E1064">
        <v>12</v>
      </c>
      <c r="F1064">
        <v>2.02</v>
      </c>
      <c r="G1064">
        <v>1.9</v>
      </c>
      <c r="H1064">
        <v>11.6</v>
      </c>
      <c r="I1064">
        <v>10.3</v>
      </c>
      <c r="J1064">
        <v>8.14</v>
      </c>
      <c r="K1064">
        <v>6.65</v>
      </c>
      <c r="L1064">
        <v>5.2</v>
      </c>
      <c r="M1064">
        <v>5.15</v>
      </c>
      <c r="N1064">
        <f>VLOOKUP(C1064,'Original PWC Results'!C:E,3,FALSE)</f>
        <v>36.5</v>
      </c>
      <c r="O1064">
        <f t="shared" si="81"/>
        <v>0.32876712328767121</v>
      </c>
      <c r="R1064">
        <f t="shared" si="82"/>
        <v>15</v>
      </c>
      <c r="S1064">
        <f t="shared" si="83"/>
        <v>23</v>
      </c>
    </row>
    <row r="1065" spans="1:19" x14ac:dyDescent="0.3">
      <c r="A1065">
        <f t="shared" si="84"/>
        <v>1064</v>
      </c>
      <c r="B1065" t="s">
        <v>3997</v>
      </c>
      <c r="C1065" t="str">
        <f t="shared" si="80"/>
        <v>ornamentals_g_4_NSLandcoverESA18a</v>
      </c>
      <c r="D1065">
        <v>12.1</v>
      </c>
      <c r="E1065">
        <v>12</v>
      </c>
      <c r="F1065">
        <v>2.14</v>
      </c>
      <c r="G1065">
        <v>1.93</v>
      </c>
      <c r="H1065">
        <v>11.6</v>
      </c>
      <c r="I1065">
        <v>10.4</v>
      </c>
      <c r="J1065">
        <v>8.51</v>
      </c>
      <c r="K1065">
        <v>7.17</v>
      </c>
      <c r="L1065">
        <v>5.46</v>
      </c>
      <c r="M1065">
        <v>5.41</v>
      </c>
      <c r="N1065">
        <f>VLOOKUP(C1065,'Original PWC Results'!C:E,3,FALSE)</f>
        <v>29.6</v>
      </c>
      <c r="O1065">
        <f t="shared" si="81"/>
        <v>0.40540540540540537</v>
      </c>
      <c r="R1065">
        <f t="shared" si="82"/>
        <v>15</v>
      </c>
      <c r="S1065">
        <f t="shared" si="83"/>
        <v>23</v>
      </c>
    </row>
    <row r="1066" spans="1:19" x14ac:dyDescent="0.3">
      <c r="A1066">
        <f t="shared" si="84"/>
        <v>1065</v>
      </c>
      <c r="B1066" t="s">
        <v>3998</v>
      </c>
      <c r="C1066" t="str">
        <f t="shared" si="80"/>
        <v>ornamentals_g_4_NSLandcoverESA18b</v>
      </c>
      <c r="D1066">
        <v>11.6</v>
      </c>
      <c r="E1066">
        <v>11.4</v>
      </c>
      <c r="F1066">
        <v>1.92</v>
      </c>
      <c r="G1066">
        <v>1.73</v>
      </c>
      <c r="H1066">
        <v>10.9</v>
      </c>
      <c r="I1066">
        <v>9.6999999999999993</v>
      </c>
      <c r="J1066">
        <v>7.87</v>
      </c>
      <c r="K1066">
        <v>6.5</v>
      </c>
      <c r="L1066">
        <v>4.99</v>
      </c>
      <c r="M1066">
        <v>4.9400000000000004</v>
      </c>
      <c r="N1066">
        <f>VLOOKUP(C1066,'Original PWC Results'!C:E,3,FALSE)</f>
        <v>36.4</v>
      </c>
      <c r="O1066">
        <f t="shared" si="81"/>
        <v>0.31318681318681318</v>
      </c>
      <c r="R1066">
        <f t="shared" si="82"/>
        <v>15</v>
      </c>
      <c r="S1066">
        <f t="shared" si="83"/>
        <v>23</v>
      </c>
    </row>
    <row r="1067" spans="1:19" x14ac:dyDescent="0.3">
      <c r="A1067">
        <f t="shared" si="84"/>
        <v>1066</v>
      </c>
      <c r="B1067" t="s">
        <v>3999</v>
      </c>
      <c r="C1067" t="str">
        <f t="shared" si="80"/>
        <v>ornamentals_g_4_NSLandcoverESA19a</v>
      </c>
      <c r="D1067">
        <v>12.2</v>
      </c>
      <c r="E1067">
        <v>12</v>
      </c>
      <c r="F1067">
        <v>3.33</v>
      </c>
      <c r="G1067">
        <v>2.92</v>
      </c>
      <c r="H1067">
        <v>11.5</v>
      </c>
      <c r="I1067">
        <v>10.3</v>
      </c>
      <c r="J1067">
        <v>8.02</v>
      </c>
      <c r="K1067">
        <v>6.95</v>
      </c>
      <c r="L1067">
        <v>5.41</v>
      </c>
      <c r="M1067">
        <v>5.38</v>
      </c>
      <c r="N1067">
        <f>VLOOKUP(C1067,'Original PWC Results'!C:E,3,FALSE)</f>
        <v>38.1</v>
      </c>
      <c r="O1067">
        <f t="shared" si="81"/>
        <v>0.31496062992125984</v>
      </c>
      <c r="R1067">
        <f t="shared" si="82"/>
        <v>15</v>
      </c>
      <c r="S1067">
        <f t="shared" si="83"/>
        <v>23</v>
      </c>
    </row>
    <row r="1068" spans="1:19" x14ac:dyDescent="0.3">
      <c r="A1068">
        <f t="shared" si="84"/>
        <v>1067</v>
      </c>
      <c r="B1068" t="s">
        <v>4000</v>
      </c>
      <c r="C1068" t="str">
        <f t="shared" si="80"/>
        <v>ornamentals_g_4_NSLandcoverESA19b</v>
      </c>
      <c r="D1068">
        <v>18.3</v>
      </c>
      <c r="E1068">
        <v>17.7</v>
      </c>
      <c r="F1068">
        <v>5.32</v>
      </c>
      <c r="G1068">
        <v>4.09</v>
      </c>
      <c r="H1068">
        <v>17</v>
      </c>
      <c r="I1068">
        <v>14.6</v>
      </c>
      <c r="J1068">
        <v>12</v>
      </c>
      <c r="K1068">
        <v>10.8</v>
      </c>
      <c r="L1068">
        <v>8.7799999999999994</v>
      </c>
      <c r="M1068">
        <v>8.93</v>
      </c>
      <c r="N1068">
        <f>VLOOKUP(C1068,'Original PWC Results'!C:E,3,FALSE)</f>
        <v>74.3</v>
      </c>
      <c r="O1068">
        <f t="shared" si="81"/>
        <v>0.23822341857335128</v>
      </c>
      <c r="R1068">
        <f t="shared" si="82"/>
        <v>15</v>
      </c>
      <c r="S1068">
        <f t="shared" si="83"/>
        <v>23</v>
      </c>
    </row>
    <row r="1069" spans="1:19" x14ac:dyDescent="0.3">
      <c r="A1069">
        <f t="shared" si="84"/>
        <v>1068</v>
      </c>
      <c r="B1069" t="s">
        <v>4001</v>
      </c>
      <c r="C1069" t="str">
        <f t="shared" si="80"/>
        <v>ornamentals_g_4_NSLandcoverESA20a</v>
      </c>
      <c r="D1069">
        <v>110</v>
      </c>
      <c r="E1069">
        <v>55.9</v>
      </c>
      <c r="F1069">
        <v>4.28</v>
      </c>
      <c r="G1069">
        <v>2.64</v>
      </c>
      <c r="H1069">
        <v>39.700000000000003</v>
      </c>
      <c r="I1069">
        <v>32</v>
      </c>
      <c r="J1069">
        <v>21.8</v>
      </c>
      <c r="K1069">
        <v>16.600000000000001</v>
      </c>
      <c r="L1069">
        <v>14.1</v>
      </c>
      <c r="M1069">
        <v>13.4</v>
      </c>
      <c r="N1069">
        <f>VLOOKUP(C1069,'Original PWC Results'!C:E,3,FALSE)</f>
        <v>95.8</v>
      </c>
      <c r="O1069">
        <f t="shared" si="81"/>
        <v>0.58350730688935282</v>
      </c>
      <c r="R1069">
        <f t="shared" si="82"/>
        <v>15</v>
      </c>
      <c r="S1069">
        <f t="shared" si="83"/>
        <v>23</v>
      </c>
    </row>
    <row r="1070" spans="1:19" x14ac:dyDescent="0.3">
      <c r="A1070">
        <f t="shared" si="84"/>
        <v>1069</v>
      </c>
      <c r="B1070" t="s">
        <v>4002</v>
      </c>
      <c r="C1070" t="str">
        <f t="shared" si="80"/>
        <v>ornamentals_g_4_NSLandcoverESA20b</v>
      </c>
      <c r="D1070">
        <v>67.8</v>
      </c>
      <c r="E1070">
        <v>55.4</v>
      </c>
      <c r="F1070">
        <v>4.7300000000000004</v>
      </c>
      <c r="G1070">
        <v>2.0699999999999998</v>
      </c>
      <c r="H1070">
        <v>51.1</v>
      </c>
      <c r="I1070">
        <v>39</v>
      </c>
      <c r="J1070">
        <v>24.5</v>
      </c>
      <c r="K1070">
        <v>17.899999999999999</v>
      </c>
      <c r="L1070">
        <v>14.5</v>
      </c>
      <c r="M1070">
        <v>14.3</v>
      </c>
      <c r="N1070">
        <f>VLOOKUP(C1070,'Original PWC Results'!C:E,3,FALSE)</f>
        <v>105</v>
      </c>
      <c r="O1070">
        <f t="shared" si="81"/>
        <v>0.52761904761904765</v>
      </c>
      <c r="R1070">
        <f t="shared" si="82"/>
        <v>15</v>
      </c>
      <c r="S1070">
        <f t="shared" si="83"/>
        <v>23</v>
      </c>
    </row>
    <row r="1071" spans="1:19" x14ac:dyDescent="0.3">
      <c r="A1071">
        <f t="shared" si="84"/>
        <v>1070</v>
      </c>
      <c r="B1071" t="s">
        <v>4003</v>
      </c>
      <c r="C1071" t="str">
        <f t="shared" si="80"/>
        <v>ornamentals_g_4_NSLandcoverESA21</v>
      </c>
      <c r="D1071">
        <v>45</v>
      </c>
      <c r="E1071">
        <v>40.299999999999997</v>
      </c>
      <c r="F1071">
        <v>2.97</v>
      </c>
      <c r="G1071">
        <v>1.23</v>
      </c>
      <c r="H1071">
        <v>35.4</v>
      </c>
      <c r="I1071">
        <v>26.7</v>
      </c>
      <c r="J1071">
        <v>15.5</v>
      </c>
      <c r="K1071">
        <v>11.4</v>
      </c>
      <c r="L1071">
        <v>9.4700000000000006</v>
      </c>
      <c r="M1071">
        <v>9.31</v>
      </c>
      <c r="N1071">
        <f>VLOOKUP(C1071,'Original PWC Results'!C:E,3,FALSE)</f>
        <v>88.3</v>
      </c>
      <c r="O1071">
        <f t="shared" si="81"/>
        <v>0.45639864099660249</v>
      </c>
      <c r="R1071">
        <f t="shared" si="82"/>
        <v>15</v>
      </c>
      <c r="S1071">
        <f t="shared" si="83"/>
        <v>23</v>
      </c>
    </row>
    <row r="1072" spans="1:19" x14ac:dyDescent="0.3">
      <c r="A1072">
        <f t="shared" si="84"/>
        <v>1071</v>
      </c>
      <c r="B1072" t="s">
        <v>4004</v>
      </c>
      <c r="C1072" t="str">
        <f t="shared" si="80"/>
        <v>pastures_g_7_GrasslandESA1</v>
      </c>
      <c r="D1072">
        <v>17.8</v>
      </c>
      <c r="E1072">
        <v>17.600000000000001</v>
      </c>
      <c r="F1072">
        <v>2.4</v>
      </c>
      <c r="G1072">
        <v>1.35</v>
      </c>
      <c r="H1072">
        <v>16.899999999999999</v>
      </c>
      <c r="I1072">
        <v>14.3</v>
      </c>
      <c r="J1072">
        <v>10.3</v>
      </c>
      <c r="K1072">
        <v>8.27</v>
      </c>
      <c r="L1072">
        <v>6.52</v>
      </c>
      <c r="M1072">
        <v>6.45</v>
      </c>
      <c r="N1072">
        <f>VLOOKUP(C1072,'Original PWC Results'!C:E,3,FALSE)</f>
        <v>58.6</v>
      </c>
      <c r="O1072">
        <f t="shared" si="81"/>
        <v>0.30034129692832767</v>
      </c>
      <c r="R1072">
        <f t="shared" si="82"/>
        <v>12</v>
      </c>
      <c r="S1072">
        <f t="shared" si="83"/>
        <v>20</v>
      </c>
    </row>
    <row r="1073" spans="1:19" x14ac:dyDescent="0.3">
      <c r="A1073">
        <f t="shared" si="84"/>
        <v>1072</v>
      </c>
      <c r="B1073" t="s">
        <v>4005</v>
      </c>
      <c r="C1073" t="str">
        <f t="shared" si="80"/>
        <v>pastures_g_7_GrasslandESA2</v>
      </c>
      <c r="D1073">
        <v>9.0299999999999994</v>
      </c>
      <c r="E1073">
        <v>8.91</v>
      </c>
      <c r="F1073">
        <v>1.27</v>
      </c>
      <c r="G1073">
        <v>0.83699999999999997</v>
      </c>
      <c r="H1073">
        <v>8.58</v>
      </c>
      <c r="I1073">
        <v>7.03</v>
      </c>
      <c r="J1073">
        <v>5.25</v>
      </c>
      <c r="K1073">
        <v>4.26</v>
      </c>
      <c r="L1073">
        <v>3.16</v>
      </c>
      <c r="M1073">
        <v>3.13</v>
      </c>
      <c r="N1073">
        <f>VLOOKUP(C1073,'Original PWC Results'!C:E,3,FALSE)</f>
        <v>18.5</v>
      </c>
      <c r="O1073">
        <f t="shared" si="81"/>
        <v>0.48162162162162164</v>
      </c>
      <c r="R1073">
        <f t="shared" si="82"/>
        <v>12</v>
      </c>
      <c r="S1073">
        <f t="shared" si="83"/>
        <v>20</v>
      </c>
    </row>
    <row r="1074" spans="1:19" x14ac:dyDescent="0.3">
      <c r="A1074">
        <f t="shared" si="84"/>
        <v>1073</v>
      </c>
      <c r="B1074" t="s">
        <v>4006</v>
      </c>
      <c r="C1074" t="str">
        <f t="shared" si="80"/>
        <v>pastures_g_7_GrasslandESA3</v>
      </c>
      <c r="D1074">
        <v>41</v>
      </c>
      <c r="E1074">
        <v>40.5</v>
      </c>
      <c r="F1074">
        <v>4.72</v>
      </c>
      <c r="G1074">
        <v>2.0299999999999998</v>
      </c>
      <c r="H1074">
        <v>39</v>
      </c>
      <c r="I1074">
        <v>32.5</v>
      </c>
      <c r="J1074">
        <v>21.7</v>
      </c>
      <c r="K1074">
        <v>16.600000000000001</v>
      </c>
      <c r="L1074">
        <v>12.7</v>
      </c>
      <c r="M1074">
        <v>12.6</v>
      </c>
      <c r="N1074">
        <f>VLOOKUP(C1074,'Original PWC Results'!C:E,3,FALSE)</f>
        <v>98.3</v>
      </c>
      <c r="O1074">
        <f t="shared" si="81"/>
        <v>0.41200406917599186</v>
      </c>
      <c r="R1074">
        <f t="shared" si="82"/>
        <v>12</v>
      </c>
      <c r="S1074">
        <f t="shared" si="83"/>
        <v>20</v>
      </c>
    </row>
    <row r="1075" spans="1:19" x14ac:dyDescent="0.3">
      <c r="A1075">
        <f t="shared" si="84"/>
        <v>1074</v>
      </c>
      <c r="B1075" t="s">
        <v>4007</v>
      </c>
      <c r="C1075" t="str">
        <f t="shared" si="80"/>
        <v>pastures_g_7_GrasslandESA4</v>
      </c>
      <c r="D1075">
        <v>8.52</v>
      </c>
      <c r="E1075">
        <v>8.36</v>
      </c>
      <c r="F1075">
        <v>1.17</v>
      </c>
      <c r="G1075">
        <v>1.06</v>
      </c>
      <c r="H1075">
        <v>7.93</v>
      </c>
      <c r="I1075">
        <v>5.98</v>
      </c>
      <c r="J1075">
        <v>4.21</v>
      </c>
      <c r="K1075">
        <v>3.26</v>
      </c>
      <c r="L1075">
        <v>2.5099999999999998</v>
      </c>
      <c r="M1075">
        <v>2.48</v>
      </c>
      <c r="N1075">
        <f>VLOOKUP(C1075,'Original PWC Results'!C:E,3,FALSE)</f>
        <v>20.9</v>
      </c>
      <c r="O1075">
        <f t="shared" si="81"/>
        <v>0.4</v>
      </c>
      <c r="R1075">
        <f t="shared" si="82"/>
        <v>12</v>
      </c>
      <c r="S1075">
        <f t="shared" si="83"/>
        <v>20</v>
      </c>
    </row>
    <row r="1076" spans="1:19" x14ac:dyDescent="0.3">
      <c r="A1076">
        <f t="shared" si="84"/>
        <v>1075</v>
      </c>
      <c r="B1076" t="s">
        <v>4008</v>
      </c>
      <c r="C1076" t="str">
        <f t="shared" si="80"/>
        <v>pastures_g_7_GrasslandESA5</v>
      </c>
      <c r="D1076">
        <v>17.600000000000001</v>
      </c>
      <c r="E1076">
        <v>17.399999999999999</v>
      </c>
      <c r="F1076">
        <v>2.04</v>
      </c>
      <c r="G1076">
        <v>1.19</v>
      </c>
      <c r="H1076">
        <v>16.7</v>
      </c>
      <c r="I1076">
        <v>14.3</v>
      </c>
      <c r="J1076">
        <v>10</v>
      </c>
      <c r="K1076">
        <v>7.57</v>
      </c>
      <c r="L1076">
        <v>5.9</v>
      </c>
      <c r="M1076">
        <v>5.83</v>
      </c>
      <c r="N1076">
        <f>VLOOKUP(C1076,'Original PWC Results'!C:E,3,FALSE)</f>
        <v>49.7</v>
      </c>
      <c r="O1076">
        <f t="shared" si="81"/>
        <v>0.35010060362173034</v>
      </c>
      <c r="R1076">
        <f t="shared" si="82"/>
        <v>12</v>
      </c>
      <c r="S1076">
        <f t="shared" si="83"/>
        <v>20</v>
      </c>
    </row>
    <row r="1077" spans="1:19" x14ac:dyDescent="0.3">
      <c r="A1077">
        <f t="shared" si="84"/>
        <v>1076</v>
      </c>
      <c r="B1077" t="s">
        <v>4009</v>
      </c>
      <c r="C1077" t="str">
        <f t="shared" si="80"/>
        <v>pastures_g_7_GrasslandESA6</v>
      </c>
      <c r="D1077">
        <v>10.7</v>
      </c>
      <c r="E1077">
        <v>10.5</v>
      </c>
      <c r="F1077">
        <v>1.17</v>
      </c>
      <c r="G1077">
        <v>0.92800000000000005</v>
      </c>
      <c r="H1077">
        <v>10.1</v>
      </c>
      <c r="I1077">
        <v>7.93</v>
      </c>
      <c r="J1077">
        <v>5.73</v>
      </c>
      <c r="K1077">
        <v>4.28</v>
      </c>
      <c r="L1077">
        <v>3.37</v>
      </c>
      <c r="M1077">
        <v>3.32</v>
      </c>
      <c r="N1077">
        <f>VLOOKUP(C1077,'Original PWC Results'!C:E,3,FALSE)</f>
        <v>33.6</v>
      </c>
      <c r="O1077">
        <f t="shared" si="81"/>
        <v>0.3125</v>
      </c>
      <c r="R1077">
        <f t="shared" si="82"/>
        <v>12</v>
      </c>
      <c r="S1077">
        <f t="shared" si="83"/>
        <v>20</v>
      </c>
    </row>
    <row r="1078" spans="1:19" x14ac:dyDescent="0.3">
      <c r="A1078">
        <f t="shared" si="84"/>
        <v>1077</v>
      </c>
      <c r="B1078" t="s">
        <v>4010</v>
      </c>
      <c r="C1078" t="str">
        <f t="shared" si="80"/>
        <v>pastures_g_7_GrasslandESA7</v>
      </c>
      <c r="D1078">
        <v>12.5</v>
      </c>
      <c r="E1078">
        <v>12.3</v>
      </c>
      <c r="F1078">
        <v>1.23</v>
      </c>
      <c r="G1078">
        <v>1.01</v>
      </c>
      <c r="H1078">
        <v>11.6</v>
      </c>
      <c r="I1078">
        <v>9.23</v>
      </c>
      <c r="J1078">
        <v>5.96</v>
      </c>
      <c r="K1078">
        <v>4.3099999999999996</v>
      </c>
      <c r="L1078">
        <v>3.59</v>
      </c>
      <c r="M1078">
        <v>3.52</v>
      </c>
      <c r="N1078">
        <f>VLOOKUP(C1078,'Original PWC Results'!C:E,3,FALSE)</f>
        <v>32.299999999999997</v>
      </c>
      <c r="O1078">
        <f t="shared" si="81"/>
        <v>0.38080495356037158</v>
      </c>
      <c r="R1078">
        <f t="shared" si="82"/>
        <v>12</v>
      </c>
      <c r="S1078">
        <f t="shared" si="83"/>
        <v>20</v>
      </c>
    </row>
    <row r="1079" spans="1:19" x14ac:dyDescent="0.3">
      <c r="A1079">
        <f t="shared" si="84"/>
        <v>1078</v>
      </c>
      <c r="B1079" t="s">
        <v>4011</v>
      </c>
      <c r="C1079" t="str">
        <f t="shared" si="80"/>
        <v>pastures_g_7_GrasslandESA8</v>
      </c>
      <c r="D1079">
        <v>22.7</v>
      </c>
      <c r="E1079">
        <v>22.1</v>
      </c>
      <c r="F1079">
        <v>1.61</v>
      </c>
      <c r="G1079">
        <v>0.94399999999999995</v>
      </c>
      <c r="H1079">
        <v>20.8</v>
      </c>
      <c r="I1079">
        <v>14.3</v>
      </c>
      <c r="J1079">
        <v>8.67</v>
      </c>
      <c r="K1079">
        <v>6.13</v>
      </c>
      <c r="L1079">
        <v>4.99</v>
      </c>
      <c r="M1079">
        <v>4.91</v>
      </c>
      <c r="N1079">
        <f>VLOOKUP(C1079,'Original PWC Results'!C:E,3,FALSE)</f>
        <v>51.5</v>
      </c>
      <c r="O1079">
        <f t="shared" si="81"/>
        <v>0.42912621359223302</v>
      </c>
      <c r="R1079">
        <f t="shared" si="82"/>
        <v>12</v>
      </c>
      <c r="S1079">
        <f t="shared" si="83"/>
        <v>20</v>
      </c>
    </row>
    <row r="1080" spans="1:19" x14ac:dyDescent="0.3">
      <c r="A1080">
        <f t="shared" si="84"/>
        <v>1079</v>
      </c>
      <c r="B1080" t="s">
        <v>4012</v>
      </c>
      <c r="C1080" t="str">
        <f t="shared" si="80"/>
        <v>pastures_g_7_GrasslandESA8</v>
      </c>
      <c r="D1080">
        <v>16</v>
      </c>
      <c r="E1080">
        <v>15.7</v>
      </c>
      <c r="F1080">
        <v>1.26</v>
      </c>
      <c r="G1080">
        <v>0.79100000000000004</v>
      </c>
      <c r="H1080">
        <v>14.6</v>
      </c>
      <c r="I1080">
        <v>11.3</v>
      </c>
      <c r="J1080">
        <v>6.75</v>
      </c>
      <c r="K1080">
        <v>4.83</v>
      </c>
      <c r="L1080">
        <v>4.12</v>
      </c>
      <c r="M1080">
        <v>4.0199999999999996</v>
      </c>
      <c r="N1080">
        <f>VLOOKUP(C1080,'Original PWC Results'!C:E,3,FALSE)</f>
        <v>51.5</v>
      </c>
      <c r="O1080">
        <f t="shared" si="81"/>
        <v>0.30485436893203882</v>
      </c>
      <c r="R1080">
        <f t="shared" si="82"/>
        <v>12</v>
      </c>
      <c r="S1080">
        <f t="shared" si="83"/>
        <v>20</v>
      </c>
    </row>
    <row r="1081" spans="1:19" x14ac:dyDescent="0.3">
      <c r="A1081">
        <f t="shared" si="84"/>
        <v>1080</v>
      </c>
      <c r="B1081" t="s">
        <v>4013</v>
      </c>
      <c r="C1081" t="str">
        <f t="shared" si="80"/>
        <v>pastures_g_7_GrasslandESA10a</v>
      </c>
      <c r="D1081">
        <v>14.5</v>
      </c>
      <c r="E1081">
        <v>14.2</v>
      </c>
      <c r="F1081">
        <v>1.45</v>
      </c>
      <c r="G1081">
        <v>0.99399999999999999</v>
      </c>
      <c r="H1081">
        <v>13.4</v>
      </c>
      <c r="I1081">
        <v>11.7</v>
      </c>
      <c r="J1081">
        <v>7.34</v>
      </c>
      <c r="K1081">
        <v>5.26</v>
      </c>
      <c r="L1081">
        <v>4.3600000000000003</v>
      </c>
      <c r="M1081">
        <v>4.28</v>
      </c>
      <c r="N1081">
        <f>VLOOKUP(C1081,'Original PWC Results'!C:E,3,FALSE)</f>
        <v>44.7</v>
      </c>
      <c r="O1081">
        <f t="shared" si="81"/>
        <v>0.31767337807606261</v>
      </c>
      <c r="R1081">
        <f t="shared" si="82"/>
        <v>12</v>
      </c>
      <c r="S1081">
        <f t="shared" si="83"/>
        <v>20</v>
      </c>
    </row>
    <row r="1082" spans="1:19" x14ac:dyDescent="0.3">
      <c r="A1082">
        <f t="shared" si="84"/>
        <v>1081</v>
      </c>
      <c r="B1082" t="s">
        <v>4014</v>
      </c>
      <c r="C1082" t="str">
        <f t="shared" si="80"/>
        <v>pastures_g_7_GrasslandESA10b</v>
      </c>
      <c r="D1082">
        <v>15.7</v>
      </c>
      <c r="E1082">
        <v>15.5</v>
      </c>
      <c r="F1082">
        <v>2.0699999999999998</v>
      </c>
      <c r="G1082">
        <v>1.43</v>
      </c>
      <c r="H1082">
        <v>15.1</v>
      </c>
      <c r="I1082">
        <v>12.9</v>
      </c>
      <c r="J1082">
        <v>8.8699999999999992</v>
      </c>
      <c r="K1082">
        <v>7.12</v>
      </c>
      <c r="L1082">
        <v>5.5</v>
      </c>
      <c r="M1082">
        <v>5.45</v>
      </c>
      <c r="N1082">
        <f>VLOOKUP(C1082,'Original PWC Results'!C:E,3,FALSE)</f>
        <v>36.799999999999997</v>
      </c>
      <c r="O1082">
        <f t="shared" si="81"/>
        <v>0.42119565217391308</v>
      </c>
      <c r="R1082">
        <f t="shared" si="82"/>
        <v>12</v>
      </c>
      <c r="S1082">
        <f t="shared" si="83"/>
        <v>20</v>
      </c>
    </row>
    <row r="1083" spans="1:19" x14ac:dyDescent="0.3">
      <c r="A1083">
        <f t="shared" si="84"/>
        <v>1082</v>
      </c>
      <c r="B1083" t="s">
        <v>4015</v>
      </c>
      <c r="C1083" t="str">
        <f t="shared" si="80"/>
        <v>pastures_g_7_GrasslandESA11a</v>
      </c>
      <c r="D1083">
        <v>18.5</v>
      </c>
      <c r="E1083">
        <v>18.2</v>
      </c>
      <c r="F1083">
        <v>1.76</v>
      </c>
      <c r="G1083">
        <v>1.18</v>
      </c>
      <c r="H1083">
        <v>17.399999999999999</v>
      </c>
      <c r="I1083">
        <v>13.6</v>
      </c>
      <c r="J1083">
        <v>8.65</v>
      </c>
      <c r="K1083">
        <v>6.55</v>
      </c>
      <c r="L1083">
        <v>5.3</v>
      </c>
      <c r="M1083">
        <v>5.22</v>
      </c>
      <c r="N1083">
        <f>VLOOKUP(C1083,'Original PWC Results'!C:E,3,FALSE)</f>
        <v>48.5</v>
      </c>
      <c r="O1083">
        <f t="shared" si="81"/>
        <v>0.37525773195876289</v>
      </c>
      <c r="R1083">
        <f t="shared" si="82"/>
        <v>12</v>
      </c>
      <c r="S1083">
        <f t="shared" si="83"/>
        <v>20</v>
      </c>
    </row>
    <row r="1084" spans="1:19" x14ac:dyDescent="0.3">
      <c r="A1084">
        <f t="shared" si="84"/>
        <v>1083</v>
      </c>
      <c r="B1084" t="s">
        <v>4016</v>
      </c>
      <c r="C1084" t="str">
        <f t="shared" si="80"/>
        <v>pastures_g_7_GrasslandESA11b</v>
      </c>
      <c r="D1084">
        <v>19.899999999999999</v>
      </c>
      <c r="E1084">
        <v>19.399999999999999</v>
      </c>
      <c r="F1084">
        <v>1.52</v>
      </c>
      <c r="G1084">
        <v>0.95199999999999996</v>
      </c>
      <c r="H1084">
        <v>18.2</v>
      </c>
      <c r="I1084">
        <v>13</v>
      </c>
      <c r="J1084">
        <v>7.56</v>
      </c>
      <c r="K1084">
        <v>5.49</v>
      </c>
      <c r="L1084">
        <v>4.6100000000000003</v>
      </c>
      <c r="M1084">
        <v>4.5199999999999996</v>
      </c>
      <c r="N1084">
        <f>VLOOKUP(C1084,'Original PWC Results'!C:E,3,FALSE)</f>
        <v>48.8</v>
      </c>
      <c r="O1084">
        <f t="shared" si="81"/>
        <v>0.39754098360655737</v>
      </c>
      <c r="R1084">
        <f t="shared" si="82"/>
        <v>12</v>
      </c>
      <c r="S1084">
        <f t="shared" si="83"/>
        <v>20</v>
      </c>
    </row>
    <row r="1085" spans="1:19" x14ac:dyDescent="0.3">
      <c r="A1085">
        <f t="shared" si="84"/>
        <v>1084</v>
      </c>
      <c r="B1085" t="s">
        <v>4017</v>
      </c>
      <c r="C1085" t="str">
        <f t="shared" si="80"/>
        <v>pastures_g_7_GrasslandESA12a</v>
      </c>
      <c r="D1085">
        <v>32.299999999999997</v>
      </c>
      <c r="E1085">
        <v>31.7</v>
      </c>
      <c r="F1085">
        <v>2.5</v>
      </c>
      <c r="G1085">
        <v>1.08</v>
      </c>
      <c r="H1085">
        <v>30.2</v>
      </c>
      <c r="I1085">
        <v>22.4</v>
      </c>
      <c r="J1085">
        <v>13.2</v>
      </c>
      <c r="K1085">
        <v>9.6199999999999992</v>
      </c>
      <c r="L1085">
        <v>7.94</v>
      </c>
      <c r="M1085">
        <v>7.79</v>
      </c>
      <c r="N1085">
        <f>VLOOKUP(C1085,'Original PWC Results'!C:E,3,FALSE)</f>
        <v>80</v>
      </c>
      <c r="O1085">
        <f t="shared" si="81"/>
        <v>0.39624999999999999</v>
      </c>
      <c r="R1085">
        <f t="shared" si="82"/>
        <v>12</v>
      </c>
      <c r="S1085">
        <f t="shared" si="83"/>
        <v>20</v>
      </c>
    </row>
    <row r="1086" spans="1:19" x14ac:dyDescent="0.3">
      <c r="A1086">
        <f t="shared" si="84"/>
        <v>1085</v>
      </c>
      <c r="B1086" t="s">
        <v>4018</v>
      </c>
      <c r="C1086" t="str">
        <f t="shared" si="80"/>
        <v>pastures_g_7_GrasslandESA12b</v>
      </c>
      <c r="D1086">
        <v>18.8</v>
      </c>
      <c r="E1086">
        <v>18.399999999999999</v>
      </c>
      <c r="F1086">
        <v>1.69</v>
      </c>
      <c r="G1086">
        <v>0.95299999999999996</v>
      </c>
      <c r="H1086">
        <v>17.2</v>
      </c>
      <c r="I1086">
        <v>13.5</v>
      </c>
      <c r="J1086">
        <v>8.9700000000000006</v>
      </c>
      <c r="K1086">
        <v>6.51</v>
      </c>
      <c r="L1086">
        <v>5.25</v>
      </c>
      <c r="M1086">
        <v>5.17</v>
      </c>
      <c r="N1086">
        <f>VLOOKUP(C1086,'Original PWC Results'!C:E,3,FALSE)</f>
        <v>47</v>
      </c>
      <c r="O1086">
        <f t="shared" si="81"/>
        <v>0.39148936170212761</v>
      </c>
      <c r="R1086">
        <f t="shared" si="82"/>
        <v>12</v>
      </c>
      <c r="S1086">
        <f t="shared" si="83"/>
        <v>20</v>
      </c>
    </row>
    <row r="1087" spans="1:19" x14ac:dyDescent="0.3">
      <c r="A1087">
        <f t="shared" si="84"/>
        <v>1086</v>
      </c>
      <c r="B1087" t="s">
        <v>4019</v>
      </c>
      <c r="C1087" t="str">
        <f t="shared" si="80"/>
        <v>pastures_g_7_GrasslandESA13</v>
      </c>
      <c r="D1087">
        <v>11.8</v>
      </c>
      <c r="E1087">
        <v>11.5</v>
      </c>
      <c r="F1087">
        <v>1.36</v>
      </c>
      <c r="G1087">
        <v>0.89800000000000002</v>
      </c>
      <c r="H1087">
        <v>10.7</v>
      </c>
      <c r="I1087">
        <v>8.4600000000000009</v>
      </c>
      <c r="J1087">
        <v>5.75</v>
      </c>
      <c r="K1087">
        <v>4.5999999999999996</v>
      </c>
      <c r="L1087">
        <v>3.43</v>
      </c>
      <c r="M1087">
        <v>3.4</v>
      </c>
      <c r="N1087">
        <f>VLOOKUP(C1087,'Original PWC Results'!C:E,3,FALSE)</f>
        <v>33.1</v>
      </c>
      <c r="O1087">
        <f t="shared" si="81"/>
        <v>0.34743202416918428</v>
      </c>
      <c r="R1087">
        <f t="shared" si="82"/>
        <v>12</v>
      </c>
      <c r="S1087">
        <f t="shared" si="83"/>
        <v>20</v>
      </c>
    </row>
    <row r="1088" spans="1:19" x14ac:dyDescent="0.3">
      <c r="A1088">
        <f t="shared" si="84"/>
        <v>1087</v>
      </c>
      <c r="B1088" t="s">
        <v>4020</v>
      </c>
      <c r="C1088" t="str">
        <f t="shared" si="80"/>
        <v>pastures_g_7_GrasslandESA14</v>
      </c>
      <c r="D1088">
        <v>9.75</v>
      </c>
      <c r="E1088">
        <v>9.67</v>
      </c>
      <c r="F1088">
        <v>1.67</v>
      </c>
      <c r="G1088">
        <v>1.49</v>
      </c>
      <c r="H1088">
        <v>9.43</v>
      </c>
      <c r="I1088">
        <v>8.2100000000000009</v>
      </c>
      <c r="J1088">
        <v>6.25</v>
      </c>
      <c r="K1088">
        <v>5.18</v>
      </c>
      <c r="L1088">
        <v>3.9</v>
      </c>
      <c r="M1088">
        <v>3.87</v>
      </c>
      <c r="N1088">
        <f>VLOOKUP(C1088,'Original PWC Results'!C:E,3,FALSE)</f>
        <v>14.9</v>
      </c>
      <c r="O1088">
        <f t="shared" si="81"/>
        <v>0.64899328859060401</v>
      </c>
      <c r="R1088">
        <f t="shared" si="82"/>
        <v>12</v>
      </c>
      <c r="S1088">
        <f t="shared" si="83"/>
        <v>20</v>
      </c>
    </row>
    <row r="1089" spans="1:19" x14ac:dyDescent="0.3">
      <c r="A1089">
        <f t="shared" si="84"/>
        <v>1088</v>
      </c>
      <c r="B1089" t="s">
        <v>4021</v>
      </c>
      <c r="C1089" t="str">
        <f t="shared" si="80"/>
        <v>pastures_g_7_GrasslandESA15a</v>
      </c>
      <c r="D1089">
        <v>17.399999999999999</v>
      </c>
      <c r="E1089">
        <v>17.100000000000001</v>
      </c>
      <c r="F1089">
        <v>2.04</v>
      </c>
      <c r="G1089">
        <v>1.32</v>
      </c>
      <c r="H1089">
        <v>16.3</v>
      </c>
      <c r="I1089">
        <v>12.5</v>
      </c>
      <c r="J1089">
        <v>7.96</v>
      </c>
      <c r="K1089">
        <v>6.3</v>
      </c>
      <c r="L1089">
        <v>4.83</v>
      </c>
      <c r="M1089">
        <v>4.79</v>
      </c>
      <c r="N1089">
        <f>VLOOKUP(C1089,'Original PWC Results'!C:E,3,FALSE)</f>
        <v>39.799999999999997</v>
      </c>
      <c r="O1089">
        <f t="shared" si="81"/>
        <v>0.42964824120603023</v>
      </c>
      <c r="R1089">
        <f t="shared" si="82"/>
        <v>12</v>
      </c>
      <c r="S1089">
        <f t="shared" si="83"/>
        <v>20</v>
      </c>
    </row>
    <row r="1090" spans="1:19" x14ac:dyDescent="0.3">
      <c r="A1090">
        <f t="shared" si="84"/>
        <v>1089</v>
      </c>
      <c r="B1090" t="s">
        <v>4022</v>
      </c>
      <c r="C1090" t="str">
        <f t="shared" ref="C1090:C1153" si="85">LEFT(B1090,R1090-1)&amp;RIGHT(B1090,LEN(B1090)-S1090)</f>
        <v>pastures_g_7_GrasslandESA15b</v>
      </c>
      <c r="D1090">
        <v>12.9</v>
      </c>
      <c r="E1090">
        <v>12.4</v>
      </c>
      <c r="F1090">
        <v>0.80600000000000005</v>
      </c>
      <c r="G1090">
        <v>0.47899999999999998</v>
      </c>
      <c r="H1090">
        <v>10.9</v>
      </c>
      <c r="I1090">
        <v>6.04</v>
      </c>
      <c r="J1090">
        <v>3.9</v>
      </c>
      <c r="K1090">
        <v>2.92</v>
      </c>
      <c r="L1090">
        <v>2.33</v>
      </c>
      <c r="M1090">
        <v>2.27</v>
      </c>
      <c r="N1090">
        <f>VLOOKUP(C1090,'Original PWC Results'!C:E,3,FALSE)</f>
        <v>34.299999999999997</v>
      </c>
      <c r="O1090">
        <f t="shared" si="81"/>
        <v>0.36151603498542279</v>
      </c>
      <c r="R1090">
        <f t="shared" si="82"/>
        <v>12</v>
      </c>
      <c r="S1090">
        <f t="shared" si="83"/>
        <v>20</v>
      </c>
    </row>
    <row r="1091" spans="1:19" x14ac:dyDescent="0.3">
      <c r="A1091">
        <f t="shared" si="84"/>
        <v>1090</v>
      </c>
      <c r="B1091" t="s">
        <v>4023</v>
      </c>
      <c r="C1091" t="str">
        <f t="shared" si="85"/>
        <v>pastures_g_7_GrasslandESA16a</v>
      </c>
      <c r="D1091">
        <v>11.6</v>
      </c>
      <c r="E1091">
        <v>11.5</v>
      </c>
      <c r="F1091">
        <v>1.62</v>
      </c>
      <c r="G1091">
        <v>1.39</v>
      </c>
      <c r="H1091">
        <v>11.2</v>
      </c>
      <c r="I1091">
        <v>9.6199999999999992</v>
      </c>
      <c r="J1091">
        <v>7.16</v>
      </c>
      <c r="K1091">
        <v>5.79</v>
      </c>
      <c r="L1091">
        <v>4.3600000000000003</v>
      </c>
      <c r="M1091">
        <v>4.32</v>
      </c>
      <c r="N1091">
        <f>VLOOKUP(C1091,'Original PWC Results'!C:E,3,FALSE)</f>
        <v>21.7</v>
      </c>
      <c r="O1091">
        <f t="shared" ref="O1091:O1154" si="86">E1091/N1091</f>
        <v>0.52995391705069128</v>
      </c>
      <c r="R1091">
        <f t="shared" ref="R1091:R1154" si="87">SEARCH("run",B1091)</f>
        <v>12</v>
      </c>
      <c r="S1091">
        <f t="shared" ref="S1091:S1154" si="88">SEARCH("_",B1091,SEARCH("_",B1091,R1091+1)+1)</f>
        <v>20</v>
      </c>
    </row>
    <row r="1092" spans="1:19" x14ac:dyDescent="0.3">
      <c r="A1092">
        <f t="shared" ref="A1092:A1155" si="89">A1091+1</f>
        <v>1091</v>
      </c>
      <c r="B1092" t="s">
        <v>4024</v>
      </c>
      <c r="C1092" t="str">
        <f t="shared" si="85"/>
        <v>pastures_g_7_GrasslandESA16b</v>
      </c>
      <c r="D1092">
        <v>9.66</v>
      </c>
      <c r="E1092">
        <v>9.58</v>
      </c>
      <c r="F1092">
        <v>1.58</v>
      </c>
      <c r="G1092">
        <v>1.46</v>
      </c>
      <c r="H1092">
        <v>9.36</v>
      </c>
      <c r="I1092">
        <v>8.27</v>
      </c>
      <c r="J1092">
        <v>6.41</v>
      </c>
      <c r="K1092">
        <v>5.35</v>
      </c>
      <c r="L1092">
        <v>4.01</v>
      </c>
      <c r="M1092">
        <v>3.98</v>
      </c>
      <c r="N1092">
        <f>VLOOKUP(C1092,'Original PWC Results'!C:E,3,FALSE)</f>
        <v>10.199999999999999</v>
      </c>
      <c r="O1092">
        <f t="shared" si="86"/>
        <v>0.93921568627450991</v>
      </c>
      <c r="R1092">
        <f t="shared" si="87"/>
        <v>12</v>
      </c>
      <c r="S1092">
        <f t="shared" si="88"/>
        <v>20</v>
      </c>
    </row>
    <row r="1093" spans="1:19" x14ac:dyDescent="0.3">
      <c r="A1093">
        <f t="shared" si="89"/>
        <v>1092</v>
      </c>
      <c r="B1093" t="s">
        <v>4025</v>
      </c>
      <c r="C1093" t="str">
        <f t="shared" si="85"/>
        <v>pastures_g_7_GrasslandESA17a</v>
      </c>
      <c r="D1093">
        <v>13.7</v>
      </c>
      <c r="E1093">
        <v>13.6</v>
      </c>
      <c r="F1093">
        <v>2.44</v>
      </c>
      <c r="G1093">
        <v>1.88</v>
      </c>
      <c r="H1093">
        <v>13.2</v>
      </c>
      <c r="I1093">
        <v>11.4</v>
      </c>
      <c r="J1093">
        <v>8.84</v>
      </c>
      <c r="K1093">
        <v>7.34</v>
      </c>
      <c r="L1093">
        <v>5.48</v>
      </c>
      <c r="M1093">
        <v>5.44</v>
      </c>
      <c r="N1093">
        <f>VLOOKUP(C1093,'Original PWC Results'!C:E,3,FALSE)</f>
        <v>22.4</v>
      </c>
      <c r="O1093">
        <f t="shared" si="86"/>
        <v>0.60714285714285721</v>
      </c>
      <c r="R1093">
        <f t="shared" si="87"/>
        <v>12</v>
      </c>
      <c r="S1093">
        <f t="shared" si="88"/>
        <v>20</v>
      </c>
    </row>
    <row r="1094" spans="1:19" x14ac:dyDescent="0.3">
      <c r="A1094">
        <f t="shared" si="89"/>
        <v>1093</v>
      </c>
      <c r="B1094" t="s">
        <v>4026</v>
      </c>
      <c r="C1094" t="str">
        <f t="shared" si="85"/>
        <v>pastures_g_7_GrasslandESA17b</v>
      </c>
      <c r="D1094">
        <v>9.59</v>
      </c>
      <c r="E1094">
        <v>9.5</v>
      </c>
      <c r="F1094">
        <v>1.42</v>
      </c>
      <c r="G1094">
        <v>1.32</v>
      </c>
      <c r="H1094">
        <v>9.24</v>
      </c>
      <c r="I1094">
        <v>7.91</v>
      </c>
      <c r="J1094">
        <v>5.87</v>
      </c>
      <c r="K1094">
        <v>4.7</v>
      </c>
      <c r="L1094">
        <v>3.56</v>
      </c>
      <c r="M1094">
        <v>3.53</v>
      </c>
      <c r="N1094">
        <f>VLOOKUP(C1094,'Original PWC Results'!C:E,3,FALSE)</f>
        <v>10.7</v>
      </c>
      <c r="O1094">
        <f t="shared" si="86"/>
        <v>0.88785046728971972</v>
      </c>
      <c r="R1094">
        <f t="shared" si="87"/>
        <v>12</v>
      </c>
      <c r="S1094">
        <f t="shared" si="88"/>
        <v>20</v>
      </c>
    </row>
    <row r="1095" spans="1:19" x14ac:dyDescent="0.3">
      <c r="A1095">
        <f t="shared" si="89"/>
        <v>1094</v>
      </c>
      <c r="B1095" t="s">
        <v>4027</v>
      </c>
      <c r="C1095" t="str">
        <f t="shared" si="85"/>
        <v>pastures_g_7_GrasslandESA18a</v>
      </c>
      <c r="D1095">
        <v>10.4</v>
      </c>
      <c r="E1095">
        <v>10.3</v>
      </c>
      <c r="F1095">
        <v>1.74</v>
      </c>
      <c r="G1095">
        <v>1.36</v>
      </c>
      <c r="H1095">
        <v>9.92</v>
      </c>
      <c r="I1095">
        <v>8.27</v>
      </c>
      <c r="J1095">
        <v>6.37</v>
      </c>
      <c r="K1095">
        <v>5.37</v>
      </c>
      <c r="L1095">
        <v>3.93</v>
      </c>
      <c r="M1095">
        <v>3.91</v>
      </c>
      <c r="N1095">
        <f>VLOOKUP(C1095,'Original PWC Results'!C:E,3,FALSE)</f>
        <v>17.7</v>
      </c>
      <c r="O1095">
        <f t="shared" si="86"/>
        <v>0.58192090395480234</v>
      </c>
      <c r="R1095">
        <f t="shared" si="87"/>
        <v>12</v>
      </c>
      <c r="S1095">
        <f t="shared" si="88"/>
        <v>20</v>
      </c>
    </row>
    <row r="1096" spans="1:19" x14ac:dyDescent="0.3">
      <c r="A1096">
        <f t="shared" si="89"/>
        <v>1095</v>
      </c>
      <c r="B1096" t="s">
        <v>4028</v>
      </c>
      <c r="C1096" t="str">
        <f t="shared" si="85"/>
        <v>pastures_g_7_GrasslandESA18b</v>
      </c>
      <c r="D1096">
        <v>14.8</v>
      </c>
      <c r="E1096">
        <v>14.6</v>
      </c>
      <c r="F1096">
        <v>1.92</v>
      </c>
      <c r="G1096">
        <v>1.25</v>
      </c>
      <c r="H1096">
        <v>13.9</v>
      </c>
      <c r="I1096">
        <v>12.2</v>
      </c>
      <c r="J1096">
        <v>8.98</v>
      </c>
      <c r="K1096">
        <v>6.91</v>
      </c>
      <c r="L1096">
        <v>5.16</v>
      </c>
      <c r="M1096">
        <v>5.1100000000000003</v>
      </c>
      <c r="N1096">
        <f>VLOOKUP(C1096,'Original PWC Results'!C:E,3,FALSE)</f>
        <v>31</v>
      </c>
      <c r="O1096">
        <f t="shared" si="86"/>
        <v>0.47096774193548385</v>
      </c>
      <c r="R1096">
        <f t="shared" si="87"/>
        <v>12</v>
      </c>
      <c r="S1096">
        <f t="shared" si="88"/>
        <v>20</v>
      </c>
    </row>
    <row r="1097" spans="1:19" x14ac:dyDescent="0.3">
      <c r="A1097">
        <f t="shared" si="89"/>
        <v>1096</v>
      </c>
      <c r="B1097" t="s">
        <v>4029</v>
      </c>
      <c r="C1097" t="str">
        <f t="shared" si="85"/>
        <v>pastures_g_7_GrasslandESA19a</v>
      </c>
      <c r="D1097">
        <v>16.5</v>
      </c>
      <c r="E1097">
        <v>16.3</v>
      </c>
      <c r="F1097">
        <v>3.91</v>
      </c>
      <c r="G1097">
        <v>2.39</v>
      </c>
      <c r="H1097">
        <v>15.7</v>
      </c>
      <c r="I1097">
        <v>14</v>
      </c>
      <c r="J1097">
        <v>11.3</v>
      </c>
      <c r="K1097">
        <v>9.59</v>
      </c>
      <c r="L1097">
        <v>7.26</v>
      </c>
      <c r="M1097">
        <v>7.23</v>
      </c>
      <c r="N1097">
        <f>VLOOKUP(C1097,'Original PWC Results'!C:E,3,FALSE)</f>
        <v>35.4</v>
      </c>
      <c r="O1097">
        <f t="shared" si="86"/>
        <v>0.46045197740112997</v>
      </c>
      <c r="R1097">
        <f t="shared" si="87"/>
        <v>12</v>
      </c>
      <c r="S1097">
        <f t="shared" si="88"/>
        <v>20</v>
      </c>
    </row>
    <row r="1098" spans="1:19" x14ac:dyDescent="0.3">
      <c r="A1098">
        <f t="shared" si="89"/>
        <v>1097</v>
      </c>
      <c r="B1098" t="s">
        <v>4030</v>
      </c>
      <c r="C1098" t="str">
        <f t="shared" si="85"/>
        <v>pastures_g_7_GrasslandESA19b</v>
      </c>
      <c r="D1098">
        <v>23.6</v>
      </c>
      <c r="E1098">
        <v>23.3</v>
      </c>
      <c r="F1098">
        <v>6.1</v>
      </c>
      <c r="G1098">
        <v>3.79</v>
      </c>
      <c r="H1098">
        <v>22.3</v>
      </c>
      <c r="I1098">
        <v>19.899999999999999</v>
      </c>
      <c r="J1098">
        <v>15</v>
      </c>
      <c r="K1098">
        <v>13</v>
      </c>
      <c r="L1098">
        <v>10.199999999999999</v>
      </c>
      <c r="M1098">
        <v>10.1</v>
      </c>
      <c r="N1098">
        <f>VLOOKUP(C1098,'Original PWC Results'!C:E,3,FALSE)</f>
        <v>43.2</v>
      </c>
      <c r="O1098">
        <f t="shared" si="86"/>
        <v>0.53935185185185186</v>
      </c>
      <c r="R1098">
        <f t="shared" si="87"/>
        <v>12</v>
      </c>
      <c r="S1098">
        <f t="shared" si="88"/>
        <v>20</v>
      </c>
    </row>
    <row r="1099" spans="1:19" x14ac:dyDescent="0.3">
      <c r="A1099">
        <f t="shared" si="89"/>
        <v>1098</v>
      </c>
      <c r="B1099" t="s">
        <v>4031</v>
      </c>
      <c r="C1099" t="str">
        <f t="shared" si="85"/>
        <v>pastures_g_7_GrasslandESA20a</v>
      </c>
      <c r="D1099">
        <v>8.39</v>
      </c>
      <c r="E1099">
        <v>8.2200000000000006</v>
      </c>
      <c r="F1099">
        <v>0.78400000000000003</v>
      </c>
      <c r="G1099">
        <v>0.72699999999999998</v>
      </c>
      <c r="H1099">
        <v>7.74</v>
      </c>
      <c r="I1099">
        <v>5.74</v>
      </c>
      <c r="J1099">
        <v>3.97</v>
      </c>
      <c r="K1099">
        <v>2.95</v>
      </c>
      <c r="L1099">
        <v>2.31</v>
      </c>
      <c r="M1099">
        <v>2.2799999999999998</v>
      </c>
      <c r="N1099">
        <f>VLOOKUP(C1099,'Original PWC Results'!C:E,3,FALSE)</f>
        <v>25.9</v>
      </c>
      <c r="O1099">
        <f t="shared" si="86"/>
        <v>0.31737451737451744</v>
      </c>
      <c r="R1099">
        <f t="shared" si="87"/>
        <v>12</v>
      </c>
      <c r="S1099">
        <f t="shared" si="88"/>
        <v>20</v>
      </c>
    </row>
    <row r="1100" spans="1:19" x14ac:dyDescent="0.3">
      <c r="A1100">
        <f t="shared" si="89"/>
        <v>1099</v>
      </c>
      <c r="B1100" t="s">
        <v>4032</v>
      </c>
      <c r="C1100" t="str">
        <f t="shared" si="85"/>
        <v>pastures_g_7_GrasslandESA20b</v>
      </c>
      <c r="D1100">
        <v>8.36</v>
      </c>
      <c r="E1100">
        <v>8.19</v>
      </c>
      <c r="F1100">
        <v>0.77700000000000002</v>
      </c>
      <c r="G1100">
        <v>0.70499999999999996</v>
      </c>
      <c r="H1100">
        <v>7.71</v>
      </c>
      <c r="I1100">
        <v>5.7</v>
      </c>
      <c r="J1100">
        <v>3.96</v>
      </c>
      <c r="K1100">
        <v>2.93</v>
      </c>
      <c r="L1100">
        <v>2.29</v>
      </c>
      <c r="M1100">
        <v>2.2599999999999998</v>
      </c>
      <c r="N1100">
        <f>VLOOKUP(C1100,'Original PWC Results'!C:E,3,FALSE)</f>
        <v>25.1</v>
      </c>
      <c r="O1100">
        <f t="shared" si="86"/>
        <v>0.32629482071713145</v>
      </c>
      <c r="R1100">
        <f t="shared" si="87"/>
        <v>12</v>
      </c>
      <c r="S1100">
        <f t="shared" si="88"/>
        <v>20</v>
      </c>
    </row>
    <row r="1101" spans="1:19" x14ac:dyDescent="0.3">
      <c r="A1101">
        <f t="shared" si="89"/>
        <v>1100</v>
      </c>
      <c r="B1101" t="s">
        <v>4033</v>
      </c>
      <c r="C1101" t="str">
        <f t="shared" si="85"/>
        <v>pastures_g_7_GrasslandESA21</v>
      </c>
      <c r="D1101">
        <v>7.96</v>
      </c>
      <c r="E1101">
        <v>7.76</v>
      </c>
      <c r="F1101">
        <v>0.63900000000000001</v>
      </c>
      <c r="G1101">
        <v>0.60499999999999998</v>
      </c>
      <c r="H1101">
        <v>7.22</v>
      </c>
      <c r="I1101">
        <v>5.0599999999999996</v>
      </c>
      <c r="J1101">
        <v>3.4</v>
      </c>
      <c r="K1101">
        <v>2.46</v>
      </c>
      <c r="L1101">
        <v>1.98</v>
      </c>
      <c r="M1101">
        <v>1.94</v>
      </c>
      <c r="N1101">
        <f>VLOOKUP(C1101,'Original PWC Results'!C:E,3,FALSE)</f>
        <v>10.3</v>
      </c>
      <c r="O1101">
        <f t="shared" si="86"/>
        <v>0.75339805825242712</v>
      </c>
      <c r="R1101">
        <f t="shared" si="87"/>
        <v>12</v>
      </c>
      <c r="S1101">
        <f t="shared" si="88"/>
        <v>20</v>
      </c>
    </row>
    <row r="1102" spans="1:19" x14ac:dyDescent="0.3">
      <c r="A1102">
        <f t="shared" si="89"/>
        <v>1101</v>
      </c>
      <c r="B1102" t="s">
        <v>4034</v>
      </c>
      <c r="C1102" t="str">
        <f t="shared" si="85"/>
        <v>pastures_g_4_GrasslandESA1</v>
      </c>
      <c r="D1102">
        <v>31.2</v>
      </c>
      <c r="E1102">
        <v>22.8</v>
      </c>
      <c r="F1102">
        <v>2.09</v>
      </c>
      <c r="G1102">
        <v>1.22</v>
      </c>
      <c r="H1102">
        <v>21.3</v>
      </c>
      <c r="I1102">
        <v>15.2</v>
      </c>
      <c r="J1102">
        <v>9.52</v>
      </c>
      <c r="K1102">
        <v>7.51</v>
      </c>
      <c r="L1102">
        <v>5.97</v>
      </c>
      <c r="M1102">
        <v>5.9</v>
      </c>
      <c r="N1102">
        <f>VLOOKUP(C1102,'Original PWC Results'!C:E,3,FALSE)</f>
        <v>68.599999999999994</v>
      </c>
      <c r="O1102">
        <f t="shared" si="86"/>
        <v>0.33236151603498548</v>
      </c>
      <c r="R1102">
        <f t="shared" si="87"/>
        <v>12</v>
      </c>
      <c r="S1102">
        <f t="shared" si="88"/>
        <v>20</v>
      </c>
    </row>
    <row r="1103" spans="1:19" x14ac:dyDescent="0.3">
      <c r="A1103">
        <f t="shared" si="89"/>
        <v>1102</v>
      </c>
      <c r="B1103" t="s">
        <v>4035</v>
      </c>
      <c r="C1103" t="str">
        <f t="shared" si="85"/>
        <v>pastures_g_4_GrasslandESA2</v>
      </c>
      <c r="D1103">
        <v>7.06</v>
      </c>
      <c r="E1103">
        <v>6.98</v>
      </c>
      <c r="F1103">
        <v>0.995</v>
      </c>
      <c r="G1103">
        <v>0.64900000000000002</v>
      </c>
      <c r="H1103">
        <v>6.73</v>
      </c>
      <c r="I1103">
        <v>5.56</v>
      </c>
      <c r="J1103">
        <v>4.17</v>
      </c>
      <c r="K1103">
        <v>3.39</v>
      </c>
      <c r="L1103">
        <v>2.5099999999999998</v>
      </c>
      <c r="M1103">
        <v>2.4900000000000002</v>
      </c>
      <c r="N1103">
        <f>VLOOKUP(C1103,'Original PWC Results'!C:E,3,FALSE)</f>
        <v>28.9</v>
      </c>
      <c r="O1103">
        <f t="shared" si="86"/>
        <v>0.24152249134948101</v>
      </c>
      <c r="R1103">
        <f t="shared" si="87"/>
        <v>12</v>
      </c>
      <c r="S1103">
        <f t="shared" si="88"/>
        <v>20</v>
      </c>
    </row>
    <row r="1104" spans="1:19" x14ac:dyDescent="0.3">
      <c r="A1104">
        <f t="shared" si="89"/>
        <v>1103</v>
      </c>
      <c r="B1104" t="s">
        <v>4036</v>
      </c>
      <c r="C1104" t="str">
        <f t="shared" si="85"/>
        <v>pastures_g_4_GrasslandESA3</v>
      </c>
      <c r="D1104">
        <v>75.599999999999994</v>
      </c>
      <c r="E1104">
        <v>61.8</v>
      </c>
      <c r="F1104">
        <v>5.94</v>
      </c>
      <c r="G1104">
        <v>2.31</v>
      </c>
      <c r="H1104">
        <v>53.6</v>
      </c>
      <c r="I1104">
        <v>42.1</v>
      </c>
      <c r="J1104">
        <v>28.2</v>
      </c>
      <c r="K1104">
        <v>21.5</v>
      </c>
      <c r="L1104">
        <v>16.3</v>
      </c>
      <c r="M1104">
        <v>16.100000000000001</v>
      </c>
      <c r="N1104">
        <f>VLOOKUP(C1104,'Original PWC Results'!C:E,3,FALSE)</f>
        <v>133</v>
      </c>
      <c r="O1104">
        <f t="shared" si="86"/>
        <v>0.46466165413533833</v>
      </c>
      <c r="R1104">
        <f t="shared" si="87"/>
        <v>12</v>
      </c>
      <c r="S1104">
        <f t="shared" si="88"/>
        <v>20</v>
      </c>
    </row>
    <row r="1105" spans="1:19" x14ac:dyDescent="0.3">
      <c r="A1105">
        <f t="shared" si="89"/>
        <v>1104</v>
      </c>
      <c r="B1105" t="s">
        <v>4037</v>
      </c>
      <c r="C1105" t="str">
        <f t="shared" si="85"/>
        <v>pastures_g_4_GrasslandESA4</v>
      </c>
      <c r="D1105">
        <v>6.66</v>
      </c>
      <c r="E1105">
        <v>6.54</v>
      </c>
      <c r="F1105">
        <v>0.92800000000000005</v>
      </c>
      <c r="G1105">
        <v>0.82499999999999996</v>
      </c>
      <c r="H1105">
        <v>6.21</v>
      </c>
      <c r="I1105">
        <v>4.7300000000000004</v>
      </c>
      <c r="J1105">
        <v>3.35</v>
      </c>
      <c r="K1105">
        <v>2.63</v>
      </c>
      <c r="L1105">
        <v>1.99</v>
      </c>
      <c r="M1105">
        <v>1.97</v>
      </c>
      <c r="N1105">
        <f>VLOOKUP(C1105,'Original PWC Results'!C:E,3,FALSE)</f>
        <v>29.9</v>
      </c>
      <c r="O1105">
        <f t="shared" si="86"/>
        <v>0.21872909698996656</v>
      </c>
      <c r="R1105">
        <f t="shared" si="87"/>
        <v>12</v>
      </c>
      <c r="S1105">
        <f t="shared" si="88"/>
        <v>20</v>
      </c>
    </row>
    <row r="1106" spans="1:19" x14ac:dyDescent="0.3">
      <c r="A1106">
        <f t="shared" si="89"/>
        <v>1105</v>
      </c>
      <c r="B1106" t="s">
        <v>4038</v>
      </c>
      <c r="C1106" t="str">
        <f t="shared" si="85"/>
        <v>pastures_g_4_GrasslandESA5</v>
      </c>
      <c r="D1106">
        <v>25.2</v>
      </c>
      <c r="E1106">
        <v>23.6</v>
      </c>
      <c r="F1106">
        <v>2.68</v>
      </c>
      <c r="G1106">
        <v>1.1499999999999999</v>
      </c>
      <c r="H1106">
        <v>22.5</v>
      </c>
      <c r="I1106">
        <v>18.7</v>
      </c>
      <c r="J1106">
        <v>13.3</v>
      </c>
      <c r="K1106">
        <v>9.98</v>
      </c>
      <c r="L1106">
        <v>8.0399999999999991</v>
      </c>
      <c r="M1106">
        <v>7.93</v>
      </c>
      <c r="N1106">
        <f>VLOOKUP(C1106,'Original PWC Results'!C:E,3,FALSE)</f>
        <v>75.7</v>
      </c>
      <c r="O1106">
        <f t="shared" si="86"/>
        <v>0.31175693527080584</v>
      </c>
      <c r="R1106">
        <f t="shared" si="87"/>
        <v>12</v>
      </c>
      <c r="S1106">
        <f t="shared" si="88"/>
        <v>20</v>
      </c>
    </row>
    <row r="1107" spans="1:19" x14ac:dyDescent="0.3">
      <c r="A1107">
        <f t="shared" si="89"/>
        <v>1106</v>
      </c>
      <c r="B1107" t="s">
        <v>4039</v>
      </c>
      <c r="C1107" t="str">
        <f t="shared" si="85"/>
        <v>pastures_g_4_GrasslandESA6</v>
      </c>
      <c r="D1107">
        <v>10.3</v>
      </c>
      <c r="E1107">
        <v>9.8000000000000007</v>
      </c>
      <c r="F1107">
        <v>1.1100000000000001</v>
      </c>
      <c r="G1107">
        <v>0.77</v>
      </c>
      <c r="H1107">
        <v>9.3800000000000008</v>
      </c>
      <c r="I1107">
        <v>7.64</v>
      </c>
      <c r="J1107">
        <v>5.56</v>
      </c>
      <c r="K1107">
        <v>4.1500000000000004</v>
      </c>
      <c r="L1107">
        <v>3.25</v>
      </c>
      <c r="M1107">
        <v>3.2</v>
      </c>
      <c r="N1107">
        <f>VLOOKUP(C1107,'Original PWC Results'!C:E,3,FALSE)</f>
        <v>47.4</v>
      </c>
      <c r="O1107">
        <f t="shared" si="86"/>
        <v>0.2067510548523207</v>
      </c>
      <c r="R1107">
        <f t="shared" si="87"/>
        <v>12</v>
      </c>
      <c r="S1107">
        <f t="shared" si="88"/>
        <v>20</v>
      </c>
    </row>
    <row r="1108" spans="1:19" x14ac:dyDescent="0.3">
      <c r="A1108">
        <f t="shared" si="89"/>
        <v>1107</v>
      </c>
      <c r="B1108" t="s">
        <v>4040</v>
      </c>
      <c r="C1108" t="str">
        <f t="shared" si="85"/>
        <v>pastures_g_4_GrasslandESA7</v>
      </c>
      <c r="D1108">
        <v>15.1</v>
      </c>
      <c r="E1108">
        <v>14.5</v>
      </c>
      <c r="F1108">
        <v>1.43</v>
      </c>
      <c r="G1108">
        <v>0.97599999999999998</v>
      </c>
      <c r="H1108">
        <v>13.8</v>
      </c>
      <c r="I1108">
        <v>11.8</v>
      </c>
      <c r="J1108">
        <v>7.18</v>
      </c>
      <c r="K1108">
        <v>5.18</v>
      </c>
      <c r="L1108">
        <v>4.32</v>
      </c>
      <c r="M1108">
        <v>4.24</v>
      </c>
      <c r="N1108">
        <f>VLOOKUP(C1108,'Original PWC Results'!C:E,3,FALSE)</f>
        <v>53.9</v>
      </c>
      <c r="O1108">
        <f t="shared" si="86"/>
        <v>0.26901669758812619</v>
      </c>
      <c r="R1108">
        <f t="shared" si="87"/>
        <v>12</v>
      </c>
      <c r="S1108">
        <f t="shared" si="88"/>
        <v>20</v>
      </c>
    </row>
    <row r="1109" spans="1:19" x14ac:dyDescent="0.3">
      <c r="A1109">
        <f t="shared" si="89"/>
        <v>1108</v>
      </c>
      <c r="B1109" t="s">
        <v>4041</v>
      </c>
      <c r="C1109" t="str">
        <f t="shared" si="85"/>
        <v>pastures_g_4_GrasslandESA8</v>
      </c>
      <c r="D1109">
        <v>44</v>
      </c>
      <c r="E1109">
        <v>38.700000000000003</v>
      </c>
      <c r="F1109">
        <v>2.21</v>
      </c>
      <c r="G1109">
        <v>1.06</v>
      </c>
      <c r="H1109">
        <v>33.200000000000003</v>
      </c>
      <c r="I1109">
        <v>22.5</v>
      </c>
      <c r="J1109">
        <v>12.3</v>
      </c>
      <c r="K1109">
        <v>8.6</v>
      </c>
      <c r="L1109">
        <v>7.26</v>
      </c>
      <c r="M1109">
        <v>7.11</v>
      </c>
      <c r="N1109">
        <f>VLOOKUP(C1109,'Original PWC Results'!C:E,3,FALSE)</f>
        <v>92.1</v>
      </c>
      <c r="O1109">
        <f t="shared" si="86"/>
        <v>0.42019543973941376</v>
      </c>
      <c r="R1109">
        <f t="shared" si="87"/>
        <v>12</v>
      </c>
      <c r="S1109">
        <f t="shared" si="88"/>
        <v>20</v>
      </c>
    </row>
    <row r="1110" spans="1:19" x14ac:dyDescent="0.3">
      <c r="A1110">
        <f t="shared" si="89"/>
        <v>1109</v>
      </c>
      <c r="B1110" t="s">
        <v>4042</v>
      </c>
      <c r="C1110" t="str">
        <f t="shared" si="85"/>
        <v>pastures_g_4_GrasslandESA8</v>
      </c>
      <c r="D1110">
        <v>23.7</v>
      </c>
      <c r="E1110">
        <v>22.5</v>
      </c>
      <c r="F1110">
        <v>1.51</v>
      </c>
      <c r="G1110">
        <v>0.79200000000000004</v>
      </c>
      <c r="H1110">
        <v>20.5</v>
      </c>
      <c r="I1110">
        <v>16.2</v>
      </c>
      <c r="J1110">
        <v>8.4</v>
      </c>
      <c r="K1110">
        <v>5.93</v>
      </c>
      <c r="L1110">
        <v>5.22</v>
      </c>
      <c r="M1110">
        <v>5.09</v>
      </c>
      <c r="N1110">
        <f>VLOOKUP(C1110,'Original PWC Results'!C:E,3,FALSE)</f>
        <v>92.1</v>
      </c>
      <c r="O1110">
        <f t="shared" si="86"/>
        <v>0.244299674267101</v>
      </c>
      <c r="R1110">
        <f t="shared" si="87"/>
        <v>12</v>
      </c>
      <c r="S1110">
        <f t="shared" si="88"/>
        <v>20</v>
      </c>
    </row>
    <row r="1111" spans="1:19" x14ac:dyDescent="0.3">
      <c r="A1111">
        <f t="shared" si="89"/>
        <v>1110</v>
      </c>
      <c r="B1111" t="s">
        <v>4043</v>
      </c>
      <c r="C1111" t="str">
        <f t="shared" si="85"/>
        <v>pastures_g_4_GrasslandESA10a</v>
      </c>
      <c r="D1111">
        <v>25.1</v>
      </c>
      <c r="E1111">
        <v>22.6</v>
      </c>
      <c r="F1111">
        <v>1.88</v>
      </c>
      <c r="G1111">
        <v>0.95399999999999996</v>
      </c>
      <c r="H1111">
        <v>20.2</v>
      </c>
      <c r="I1111">
        <v>16.5</v>
      </c>
      <c r="J1111">
        <v>9.7899999999999991</v>
      </c>
      <c r="K1111">
        <v>7.02</v>
      </c>
      <c r="L1111">
        <v>5.79</v>
      </c>
      <c r="M1111">
        <v>5.69</v>
      </c>
      <c r="N1111">
        <f>VLOOKUP(C1111,'Original PWC Results'!C:E,3,FALSE)</f>
        <v>66.599999999999994</v>
      </c>
      <c r="O1111">
        <f t="shared" si="86"/>
        <v>0.33933933933933941</v>
      </c>
      <c r="R1111">
        <f t="shared" si="87"/>
        <v>12</v>
      </c>
      <c r="S1111">
        <f t="shared" si="88"/>
        <v>20</v>
      </c>
    </row>
    <row r="1112" spans="1:19" x14ac:dyDescent="0.3">
      <c r="A1112">
        <f t="shared" si="89"/>
        <v>1111</v>
      </c>
      <c r="B1112" t="s">
        <v>4044</v>
      </c>
      <c r="C1112" t="str">
        <f t="shared" si="85"/>
        <v>pastures_g_4_GrasslandESA10b</v>
      </c>
      <c r="D1112">
        <v>21.5</v>
      </c>
      <c r="E1112">
        <v>20.9</v>
      </c>
      <c r="F1112">
        <v>2.69</v>
      </c>
      <c r="G1112">
        <v>1.25</v>
      </c>
      <c r="H1112">
        <v>20.100000000000001</v>
      </c>
      <c r="I1112">
        <v>17.100000000000001</v>
      </c>
      <c r="J1112">
        <v>11.8</v>
      </c>
      <c r="K1112">
        <v>9.2200000000000006</v>
      </c>
      <c r="L1112">
        <v>7.17</v>
      </c>
      <c r="M1112">
        <v>7.1</v>
      </c>
      <c r="N1112">
        <f>VLOOKUP(C1112,'Original PWC Results'!C:E,3,FALSE)</f>
        <v>62.8</v>
      </c>
      <c r="O1112">
        <f t="shared" si="86"/>
        <v>0.33280254777070062</v>
      </c>
      <c r="R1112">
        <f t="shared" si="87"/>
        <v>12</v>
      </c>
      <c r="S1112">
        <f t="shared" si="88"/>
        <v>20</v>
      </c>
    </row>
    <row r="1113" spans="1:19" x14ac:dyDescent="0.3">
      <c r="A1113">
        <f t="shared" si="89"/>
        <v>1112</v>
      </c>
      <c r="B1113" t="s">
        <v>4045</v>
      </c>
      <c r="C1113" t="str">
        <f t="shared" si="85"/>
        <v>pastures_g_4_GrasslandESA11a</v>
      </c>
      <c r="D1113">
        <v>29.6</v>
      </c>
      <c r="E1113">
        <v>27.8</v>
      </c>
      <c r="F1113">
        <v>2.2000000000000002</v>
      </c>
      <c r="G1113">
        <v>1.24</v>
      </c>
      <c r="H1113">
        <v>25.6</v>
      </c>
      <c r="I1113">
        <v>19.5</v>
      </c>
      <c r="J1113">
        <v>11.4</v>
      </c>
      <c r="K1113">
        <v>8.4700000000000006</v>
      </c>
      <c r="L1113">
        <v>6.83</v>
      </c>
      <c r="M1113">
        <v>6.73</v>
      </c>
      <c r="N1113">
        <f>VLOOKUP(C1113,'Original PWC Results'!C:E,3,FALSE)</f>
        <v>88</v>
      </c>
      <c r="O1113">
        <f t="shared" si="86"/>
        <v>0.31590909090909092</v>
      </c>
      <c r="R1113">
        <f t="shared" si="87"/>
        <v>12</v>
      </c>
      <c r="S1113">
        <f t="shared" si="88"/>
        <v>20</v>
      </c>
    </row>
    <row r="1114" spans="1:19" x14ac:dyDescent="0.3">
      <c r="A1114">
        <f t="shared" si="89"/>
        <v>1113</v>
      </c>
      <c r="B1114" t="s">
        <v>4046</v>
      </c>
      <c r="C1114" t="str">
        <f t="shared" si="85"/>
        <v>pastures_g_4_GrasslandESA11b</v>
      </c>
      <c r="D1114">
        <v>35.299999999999997</v>
      </c>
      <c r="E1114">
        <v>31.8</v>
      </c>
      <c r="F1114">
        <v>2.11</v>
      </c>
      <c r="G1114">
        <v>0.95399999999999996</v>
      </c>
      <c r="H1114">
        <v>28.1</v>
      </c>
      <c r="I1114">
        <v>19.8</v>
      </c>
      <c r="J1114">
        <v>10.6</v>
      </c>
      <c r="K1114">
        <v>7.77</v>
      </c>
      <c r="L1114">
        <v>6.55</v>
      </c>
      <c r="M1114">
        <v>6.42</v>
      </c>
      <c r="N1114">
        <f>VLOOKUP(C1114,'Original PWC Results'!C:E,3,FALSE)</f>
        <v>85.3</v>
      </c>
      <c r="O1114">
        <f t="shared" si="86"/>
        <v>0.37280187573270812</v>
      </c>
      <c r="R1114">
        <f t="shared" si="87"/>
        <v>12</v>
      </c>
      <c r="S1114">
        <f t="shared" si="88"/>
        <v>20</v>
      </c>
    </row>
    <row r="1115" spans="1:19" x14ac:dyDescent="0.3">
      <c r="A1115">
        <f t="shared" si="89"/>
        <v>1114</v>
      </c>
      <c r="B1115" t="s">
        <v>4047</v>
      </c>
      <c r="C1115" t="str">
        <f t="shared" si="85"/>
        <v>pastures_g_4_GrasslandESA12a</v>
      </c>
      <c r="D1115">
        <v>59.3</v>
      </c>
      <c r="E1115">
        <v>49.3</v>
      </c>
      <c r="F1115">
        <v>2.94</v>
      </c>
      <c r="G1115">
        <v>1.18</v>
      </c>
      <c r="H1115">
        <v>42.7</v>
      </c>
      <c r="I1115">
        <v>29.5</v>
      </c>
      <c r="J1115">
        <v>16.2</v>
      </c>
      <c r="K1115">
        <v>11.5</v>
      </c>
      <c r="L1115">
        <v>10.1</v>
      </c>
      <c r="M1115">
        <v>9.84</v>
      </c>
      <c r="N1115">
        <f>VLOOKUP(C1115,'Original PWC Results'!C:E,3,FALSE)</f>
        <v>111</v>
      </c>
      <c r="O1115">
        <f t="shared" si="86"/>
        <v>0.4441441441441441</v>
      </c>
      <c r="R1115">
        <f t="shared" si="87"/>
        <v>12</v>
      </c>
      <c r="S1115">
        <f t="shared" si="88"/>
        <v>20</v>
      </c>
    </row>
    <row r="1116" spans="1:19" x14ac:dyDescent="0.3">
      <c r="A1116">
        <f t="shared" si="89"/>
        <v>1115</v>
      </c>
      <c r="B1116" t="s">
        <v>4048</v>
      </c>
      <c r="C1116" t="str">
        <f t="shared" si="85"/>
        <v>pastures_g_4_GrasslandESA12b</v>
      </c>
      <c r="D1116">
        <v>31.8</v>
      </c>
      <c r="E1116">
        <v>29</v>
      </c>
      <c r="F1116">
        <v>2.12</v>
      </c>
      <c r="G1116">
        <v>0.92900000000000005</v>
      </c>
      <c r="H1116">
        <v>25.9</v>
      </c>
      <c r="I1116">
        <v>18.5</v>
      </c>
      <c r="J1116">
        <v>11.4</v>
      </c>
      <c r="K1116">
        <v>8.25</v>
      </c>
      <c r="L1116">
        <v>6.66</v>
      </c>
      <c r="M1116">
        <v>6.55</v>
      </c>
      <c r="N1116">
        <f>VLOOKUP(C1116,'Original PWC Results'!C:E,3,FALSE)</f>
        <v>70.2</v>
      </c>
      <c r="O1116">
        <f t="shared" si="86"/>
        <v>0.4131054131054131</v>
      </c>
      <c r="R1116">
        <f t="shared" si="87"/>
        <v>12</v>
      </c>
      <c r="S1116">
        <f t="shared" si="88"/>
        <v>20</v>
      </c>
    </row>
    <row r="1117" spans="1:19" x14ac:dyDescent="0.3">
      <c r="A1117">
        <f t="shared" si="89"/>
        <v>1116</v>
      </c>
      <c r="B1117" t="s">
        <v>4049</v>
      </c>
      <c r="C1117" t="str">
        <f t="shared" si="85"/>
        <v>pastures_g_4_GrasslandESA13</v>
      </c>
      <c r="D1117">
        <v>17.899999999999999</v>
      </c>
      <c r="E1117">
        <v>15.9</v>
      </c>
      <c r="F1117">
        <v>1.58</v>
      </c>
      <c r="G1117">
        <v>0.86799999999999999</v>
      </c>
      <c r="H1117">
        <v>14.1</v>
      </c>
      <c r="I1117">
        <v>10.6</v>
      </c>
      <c r="J1117">
        <v>6.82</v>
      </c>
      <c r="K1117">
        <v>5.47</v>
      </c>
      <c r="L1117">
        <v>4.13</v>
      </c>
      <c r="M1117">
        <v>4.1500000000000004</v>
      </c>
      <c r="N1117">
        <f>VLOOKUP(C1117,'Original PWC Results'!C:E,3,FALSE)</f>
        <v>53.5</v>
      </c>
      <c r="O1117">
        <f t="shared" si="86"/>
        <v>0.297196261682243</v>
      </c>
      <c r="R1117">
        <f t="shared" si="87"/>
        <v>12</v>
      </c>
      <c r="S1117">
        <f t="shared" si="88"/>
        <v>20</v>
      </c>
    </row>
    <row r="1118" spans="1:19" x14ac:dyDescent="0.3">
      <c r="A1118">
        <f t="shared" si="89"/>
        <v>1117</v>
      </c>
      <c r="B1118" t="s">
        <v>4050</v>
      </c>
      <c r="C1118" t="str">
        <f t="shared" si="85"/>
        <v>pastures_g_4_GrasslandESA14</v>
      </c>
      <c r="D1118">
        <v>7.67</v>
      </c>
      <c r="E1118">
        <v>7.6</v>
      </c>
      <c r="F1118">
        <v>1.32</v>
      </c>
      <c r="G1118">
        <v>1.17</v>
      </c>
      <c r="H1118">
        <v>7.42</v>
      </c>
      <c r="I1118">
        <v>6.49</v>
      </c>
      <c r="J1118">
        <v>5.01</v>
      </c>
      <c r="K1118">
        <v>4.1900000000000004</v>
      </c>
      <c r="L1118">
        <v>3.14</v>
      </c>
      <c r="M1118">
        <v>3.12</v>
      </c>
      <c r="N1118">
        <f>VLOOKUP(C1118,'Original PWC Results'!C:E,3,FALSE)</f>
        <v>21.7</v>
      </c>
      <c r="O1118">
        <f t="shared" si="86"/>
        <v>0.35023041474654376</v>
      </c>
      <c r="R1118">
        <f t="shared" si="87"/>
        <v>12</v>
      </c>
      <c r="S1118">
        <f t="shared" si="88"/>
        <v>20</v>
      </c>
    </row>
    <row r="1119" spans="1:19" x14ac:dyDescent="0.3">
      <c r="A1119">
        <f t="shared" si="89"/>
        <v>1118</v>
      </c>
      <c r="B1119" t="s">
        <v>4051</v>
      </c>
      <c r="C1119" t="str">
        <f t="shared" si="85"/>
        <v>pastures_g_4_GrasslandESA15a</v>
      </c>
      <c r="D1119">
        <v>26.9</v>
      </c>
      <c r="E1119">
        <v>25.3</v>
      </c>
      <c r="F1119">
        <v>2.66</v>
      </c>
      <c r="G1119">
        <v>1.17</v>
      </c>
      <c r="H1119">
        <v>23.4</v>
      </c>
      <c r="I1119">
        <v>17.8</v>
      </c>
      <c r="J1119">
        <v>11.1</v>
      </c>
      <c r="K1119">
        <v>8.58</v>
      </c>
      <c r="L1119">
        <v>6.58</v>
      </c>
      <c r="M1119">
        <v>6.52</v>
      </c>
      <c r="N1119">
        <f>VLOOKUP(C1119,'Original PWC Results'!C:E,3,FALSE)</f>
        <v>69.2</v>
      </c>
      <c r="O1119">
        <f t="shared" si="86"/>
        <v>0.36560693641618497</v>
      </c>
      <c r="R1119">
        <f t="shared" si="87"/>
        <v>12</v>
      </c>
      <c r="S1119">
        <f t="shared" si="88"/>
        <v>20</v>
      </c>
    </row>
    <row r="1120" spans="1:19" x14ac:dyDescent="0.3">
      <c r="A1120">
        <f t="shared" si="89"/>
        <v>1119</v>
      </c>
      <c r="B1120" t="s">
        <v>4052</v>
      </c>
      <c r="C1120" t="str">
        <f t="shared" si="85"/>
        <v>pastures_g_4_GrasslandESA15b</v>
      </c>
      <c r="D1120">
        <v>28.3</v>
      </c>
      <c r="E1120">
        <v>24.9</v>
      </c>
      <c r="F1120">
        <v>1.21</v>
      </c>
      <c r="G1120">
        <v>0.54700000000000004</v>
      </c>
      <c r="H1120">
        <v>20.7</v>
      </c>
      <c r="I1120">
        <v>11.5</v>
      </c>
      <c r="J1120">
        <v>5.66</v>
      </c>
      <c r="K1120">
        <v>4.33</v>
      </c>
      <c r="L1120">
        <v>3.64</v>
      </c>
      <c r="M1120">
        <v>3.56</v>
      </c>
      <c r="N1120">
        <f>VLOOKUP(C1120,'Original PWC Results'!C:E,3,FALSE)</f>
        <v>66.8</v>
      </c>
      <c r="O1120">
        <f t="shared" si="86"/>
        <v>0.37275449101796404</v>
      </c>
      <c r="R1120">
        <f t="shared" si="87"/>
        <v>12</v>
      </c>
      <c r="S1120">
        <f t="shared" si="88"/>
        <v>20</v>
      </c>
    </row>
    <row r="1121" spans="1:19" x14ac:dyDescent="0.3">
      <c r="A1121">
        <f t="shared" si="89"/>
        <v>1120</v>
      </c>
      <c r="B1121" t="s">
        <v>4053</v>
      </c>
      <c r="C1121" t="str">
        <f t="shared" si="85"/>
        <v>pastures_g_4_GrasslandESA16a</v>
      </c>
      <c r="D1121">
        <v>12</v>
      </c>
      <c r="E1121">
        <v>11.9</v>
      </c>
      <c r="F1121">
        <v>1.65</v>
      </c>
      <c r="G1121">
        <v>1.17</v>
      </c>
      <c r="H1121">
        <v>11.6</v>
      </c>
      <c r="I1121">
        <v>10</v>
      </c>
      <c r="J1121">
        <v>7.47</v>
      </c>
      <c r="K1121">
        <v>6.02</v>
      </c>
      <c r="L1121">
        <v>4.54</v>
      </c>
      <c r="M1121">
        <v>4.5</v>
      </c>
      <c r="N1121">
        <f>VLOOKUP(C1121,'Original PWC Results'!C:E,3,FALSE)</f>
        <v>30.4</v>
      </c>
      <c r="O1121">
        <f t="shared" si="86"/>
        <v>0.39144736842105265</v>
      </c>
      <c r="R1121">
        <f t="shared" si="87"/>
        <v>12</v>
      </c>
      <c r="S1121">
        <f t="shared" si="88"/>
        <v>20</v>
      </c>
    </row>
    <row r="1122" spans="1:19" x14ac:dyDescent="0.3">
      <c r="A1122">
        <f t="shared" si="89"/>
        <v>1121</v>
      </c>
      <c r="B1122" t="s">
        <v>4054</v>
      </c>
      <c r="C1122" t="str">
        <f t="shared" si="85"/>
        <v>pastures_g_4_GrasslandESA16b</v>
      </c>
      <c r="D1122">
        <v>7.55</v>
      </c>
      <c r="E1122">
        <v>7.5</v>
      </c>
      <c r="F1122">
        <v>1.25</v>
      </c>
      <c r="G1122">
        <v>1.1399999999999999</v>
      </c>
      <c r="H1122">
        <v>7.34</v>
      </c>
      <c r="I1122">
        <v>6.54</v>
      </c>
      <c r="J1122">
        <v>5.0999999999999996</v>
      </c>
      <c r="K1122">
        <v>4.2699999999999996</v>
      </c>
      <c r="L1122">
        <v>3.19</v>
      </c>
      <c r="M1122">
        <v>3.17</v>
      </c>
      <c r="N1122">
        <f>VLOOKUP(C1122,'Original PWC Results'!C:E,3,FALSE)</f>
        <v>9.1199999999999992</v>
      </c>
      <c r="O1122">
        <f t="shared" si="86"/>
        <v>0.82236842105263164</v>
      </c>
      <c r="R1122">
        <f t="shared" si="87"/>
        <v>12</v>
      </c>
      <c r="S1122">
        <f t="shared" si="88"/>
        <v>20</v>
      </c>
    </row>
    <row r="1123" spans="1:19" x14ac:dyDescent="0.3">
      <c r="A1123">
        <f t="shared" si="89"/>
        <v>1122</v>
      </c>
      <c r="B1123" t="s">
        <v>4055</v>
      </c>
      <c r="C1123" t="str">
        <f t="shared" si="85"/>
        <v>pastures_g_4_GrasslandESA17a</v>
      </c>
      <c r="D1123">
        <v>15.5</v>
      </c>
      <c r="E1123">
        <v>15.4</v>
      </c>
      <c r="F1123">
        <v>2.63</v>
      </c>
      <c r="G1123">
        <v>1.74</v>
      </c>
      <c r="H1123">
        <v>15</v>
      </c>
      <c r="I1123">
        <v>13.1</v>
      </c>
      <c r="J1123">
        <v>10.4</v>
      </c>
      <c r="K1123">
        <v>8.52</v>
      </c>
      <c r="L1123">
        <v>6.47</v>
      </c>
      <c r="M1123">
        <v>6.42</v>
      </c>
      <c r="N1123">
        <f>VLOOKUP(C1123,'Original PWC Results'!C:E,3,FALSE)</f>
        <v>29.3</v>
      </c>
      <c r="O1123">
        <f t="shared" si="86"/>
        <v>0.52559726962457343</v>
      </c>
      <c r="R1123">
        <f t="shared" si="87"/>
        <v>12</v>
      </c>
      <c r="S1123">
        <f t="shared" si="88"/>
        <v>20</v>
      </c>
    </row>
    <row r="1124" spans="1:19" x14ac:dyDescent="0.3">
      <c r="A1124">
        <f t="shared" si="89"/>
        <v>1123</v>
      </c>
      <c r="B1124" t="s">
        <v>4056</v>
      </c>
      <c r="C1124" t="str">
        <f t="shared" si="85"/>
        <v>pastures_g_4_GrasslandESA17b</v>
      </c>
      <c r="D1124">
        <v>7.5</v>
      </c>
      <c r="E1124">
        <v>7.45</v>
      </c>
      <c r="F1124">
        <v>1.18</v>
      </c>
      <c r="G1124">
        <v>1.06</v>
      </c>
      <c r="H1124">
        <v>7.27</v>
      </c>
      <c r="I1124">
        <v>6.32</v>
      </c>
      <c r="J1124">
        <v>4.71</v>
      </c>
      <c r="K1124">
        <v>3.79</v>
      </c>
      <c r="L1124">
        <v>2.91</v>
      </c>
      <c r="M1124">
        <v>2.88</v>
      </c>
      <c r="N1124">
        <f>VLOOKUP(C1124,'Original PWC Results'!C:E,3,FALSE)</f>
        <v>11.3</v>
      </c>
      <c r="O1124">
        <f t="shared" si="86"/>
        <v>0.65929203539823011</v>
      </c>
      <c r="R1124">
        <f t="shared" si="87"/>
        <v>12</v>
      </c>
      <c r="S1124">
        <f t="shared" si="88"/>
        <v>20</v>
      </c>
    </row>
    <row r="1125" spans="1:19" x14ac:dyDescent="0.3">
      <c r="A1125">
        <f t="shared" si="89"/>
        <v>1124</v>
      </c>
      <c r="B1125" t="s">
        <v>4057</v>
      </c>
      <c r="C1125" t="str">
        <f t="shared" si="85"/>
        <v>pastures_g_4_GrasslandESA18a</v>
      </c>
      <c r="D1125">
        <v>10.199999999999999</v>
      </c>
      <c r="E1125">
        <v>9.89</v>
      </c>
      <c r="F1125">
        <v>1.54</v>
      </c>
      <c r="G1125">
        <v>1.1599999999999999</v>
      </c>
      <c r="H1125">
        <v>9.56</v>
      </c>
      <c r="I1125">
        <v>7.92</v>
      </c>
      <c r="J1125">
        <v>6.12</v>
      </c>
      <c r="K1125">
        <v>5.0599999999999996</v>
      </c>
      <c r="L1125">
        <v>3.84</v>
      </c>
      <c r="M1125">
        <v>3.81</v>
      </c>
      <c r="N1125">
        <f>VLOOKUP(C1125,'Original PWC Results'!C:E,3,FALSE)</f>
        <v>26.6</v>
      </c>
      <c r="O1125">
        <f t="shared" si="86"/>
        <v>0.37180451127819547</v>
      </c>
      <c r="R1125">
        <f t="shared" si="87"/>
        <v>12</v>
      </c>
      <c r="S1125">
        <f t="shared" si="88"/>
        <v>20</v>
      </c>
    </row>
    <row r="1126" spans="1:19" x14ac:dyDescent="0.3">
      <c r="A1126">
        <f t="shared" si="89"/>
        <v>1125</v>
      </c>
      <c r="B1126" t="s">
        <v>4058</v>
      </c>
      <c r="C1126" t="str">
        <f t="shared" si="85"/>
        <v>pastures_g_4_GrasslandESA18b</v>
      </c>
      <c r="D1126">
        <v>24</v>
      </c>
      <c r="E1126">
        <v>22.7</v>
      </c>
      <c r="F1126">
        <v>2.74</v>
      </c>
      <c r="G1126">
        <v>1.18</v>
      </c>
      <c r="H1126">
        <v>21</v>
      </c>
      <c r="I1126">
        <v>18.8</v>
      </c>
      <c r="J1126">
        <v>13.1</v>
      </c>
      <c r="K1126">
        <v>9.98</v>
      </c>
      <c r="L1126">
        <v>7.45</v>
      </c>
      <c r="M1126">
        <v>7.38</v>
      </c>
      <c r="N1126">
        <f>VLOOKUP(C1126,'Original PWC Results'!C:E,3,FALSE)</f>
        <v>54.8</v>
      </c>
      <c r="O1126">
        <f t="shared" si="86"/>
        <v>0.41423357664233579</v>
      </c>
      <c r="R1126">
        <f t="shared" si="87"/>
        <v>12</v>
      </c>
      <c r="S1126">
        <f t="shared" si="88"/>
        <v>20</v>
      </c>
    </row>
    <row r="1127" spans="1:19" x14ac:dyDescent="0.3">
      <c r="A1127">
        <f t="shared" si="89"/>
        <v>1126</v>
      </c>
      <c r="B1127" t="s">
        <v>4059</v>
      </c>
      <c r="C1127" t="str">
        <f t="shared" si="85"/>
        <v>pastures_g_4_GrasslandESA19a</v>
      </c>
      <c r="D1127">
        <v>27.7</v>
      </c>
      <c r="E1127">
        <v>25.3</v>
      </c>
      <c r="F1127">
        <v>5.4</v>
      </c>
      <c r="G1127">
        <v>2.71</v>
      </c>
      <c r="H1127">
        <v>23.7</v>
      </c>
      <c r="I1127">
        <v>19.899999999999999</v>
      </c>
      <c r="J1127">
        <v>16.600000000000001</v>
      </c>
      <c r="K1127">
        <v>14.2</v>
      </c>
      <c r="L1127">
        <v>10.8</v>
      </c>
      <c r="M1127">
        <v>10.8</v>
      </c>
      <c r="N1127">
        <f>VLOOKUP(C1127,'Original PWC Results'!C:E,3,FALSE)</f>
        <v>56.3</v>
      </c>
      <c r="O1127">
        <f t="shared" si="86"/>
        <v>0.44937833037300179</v>
      </c>
      <c r="R1127">
        <f t="shared" si="87"/>
        <v>12</v>
      </c>
      <c r="S1127">
        <f t="shared" si="88"/>
        <v>20</v>
      </c>
    </row>
    <row r="1128" spans="1:19" x14ac:dyDescent="0.3">
      <c r="A1128">
        <f t="shared" si="89"/>
        <v>1127</v>
      </c>
      <c r="B1128" t="s">
        <v>4060</v>
      </c>
      <c r="C1128" t="str">
        <f t="shared" si="85"/>
        <v>pastures_g_4_GrasslandESA19b</v>
      </c>
      <c r="D1128">
        <v>39.799999999999997</v>
      </c>
      <c r="E1128">
        <v>35.5</v>
      </c>
      <c r="F1128">
        <v>8.69</v>
      </c>
      <c r="G1128">
        <v>4.78</v>
      </c>
      <c r="H1128">
        <v>34.4</v>
      </c>
      <c r="I1128">
        <v>29.8</v>
      </c>
      <c r="J1128">
        <v>22.5</v>
      </c>
      <c r="K1128">
        <v>19.3</v>
      </c>
      <c r="L1128">
        <v>15.5</v>
      </c>
      <c r="M1128">
        <v>15.4</v>
      </c>
      <c r="N1128">
        <f>VLOOKUP(C1128,'Original PWC Results'!C:E,3,FALSE)</f>
        <v>64.599999999999994</v>
      </c>
      <c r="O1128">
        <f t="shared" si="86"/>
        <v>0.5495356037151703</v>
      </c>
      <c r="R1128">
        <f t="shared" si="87"/>
        <v>12</v>
      </c>
      <c r="S1128">
        <f t="shared" si="88"/>
        <v>20</v>
      </c>
    </row>
    <row r="1129" spans="1:19" x14ac:dyDescent="0.3">
      <c r="A1129">
        <f t="shared" si="89"/>
        <v>1128</v>
      </c>
      <c r="B1129" t="s">
        <v>4061</v>
      </c>
      <c r="C1129" t="str">
        <f t="shared" si="85"/>
        <v>pastures_g_4_GrasslandESA20a</v>
      </c>
      <c r="D1129">
        <v>6.67</v>
      </c>
      <c r="E1129">
        <v>6.53</v>
      </c>
      <c r="F1129">
        <v>0.61399999999999999</v>
      </c>
      <c r="G1129">
        <v>0.57399999999999995</v>
      </c>
      <c r="H1129">
        <v>6.15</v>
      </c>
      <c r="I1129">
        <v>4.5199999999999996</v>
      </c>
      <c r="J1129">
        <v>3.13</v>
      </c>
      <c r="K1129">
        <v>2.33</v>
      </c>
      <c r="L1129">
        <v>1.82</v>
      </c>
      <c r="M1129">
        <v>1.8</v>
      </c>
      <c r="N1129">
        <f>VLOOKUP(C1129,'Original PWC Results'!C:E,3,FALSE)</f>
        <v>36.4</v>
      </c>
      <c r="O1129">
        <f t="shared" si="86"/>
        <v>0.1793956043956044</v>
      </c>
      <c r="R1129">
        <f t="shared" si="87"/>
        <v>12</v>
      </c>
      <c r="S1129">
        <f t="shared" si="88"/>
        <v>20</v>
      </c>
    </row>
    <row r="1130" spans="1:19" x14ac:dyDescent="0.3">
      <c r="A1130">
        <f t="shared" si="89"/>
        <v>1129</v>
      </c>
      <c r="B1130" t="s">
        <v>4062</v>
      </c>
      <c r="C1130" t="str">
        <f t="shared" si="85"/>
        <v>pastures_g_4_GrasslandESA20b</v>
      </c>
      <c r="D1130">
        <v>6.54</v>
      </c>
      <c r="E1130">
        <v>6.41</v>
      </c>
      <c r="F1130">
        <v>0.61099999999999999</v>
      </c>
      <c r="G1130">
        <v>0.55500000000000005</v>
      </c>
      <c r="H1130">
        <v>6.05</v>
      </c>
      <c r="I1130">
        <v>4.51</v>
      </c>
      <c r="J1130">
        <v>3.37</v>
      </c>
      <c r="K1130">
        <v>2.4900000000000002</v>
      </c>
      <c r="L1130">
        <v>1.82</v>
      </c>
      <c r="M1130">
        <v>1.79</v>
      </c>
      <c r="N1130">
        <f>VLOOKUP(C1130,'Original PWC Results'!C:E,3,FALSE)</f>
        <v>38.200000000000003</v>
      </c>
      <c r="O1130">
        <f t="shared" si="86"/>
        <v>0.16780104712041885</v>
      </c>
      <c r="R1130">
        <f t="shared" si="87"/>
        <v>12</v>
      </c>
      <c r="S1130">
        <f t="shared" si="88"/>
        <v>20</v>
      </c>
    </row>
    <row r="1131" spans="1:19" x14ac:dyDescent="0.3">
      <c r="A1131">
        <f t="shared" si="89"/>
        <v>1130</v>
      </c>
      <c r="B1131" t="s">
        <v>4063</v>
      </c>
      <c r="C1131" t="str">
        <f t="shared" si="85"/>
        <v>pastures_g_4_GrasslandESA21</v>
      </c>
      <c r="D1131">
        <v>6.22</v>
      </c>
      <c r="E1131">
        <v>6.07</v>
      </c>
      <c r="F1131">
        <v>0.501</v>
      </c>
      <c r="G1131">
        <v>0.47399999999999998</v>
      </c>
      <c r="H1131">
        <v>5.66</v>
      </c>
      <c r="I1131">
        <v>3.99</v>
      </c>
      <c r="J1131">
        <v>2.69</v>
      </c>
      <c r="K1131">
        <v>1.95</v>
      </c>
      <c r="L1131">
        <v>1.56</v>
      </c>
      <c r="M1131">
        <v>1.53</v>
      </c>
      <c r="N1131">
        <f>VLOOKUP(C1131,'Original PWC Results'!C:E,3,FALSE)</f>
        <v>14.7</v>
      </c>
      <c r="O1131">
        <f t="shared" si="86"/>
        <v>0.41292517006802726</v>
      </c>
      <c r="R1131">
        <f t="shared" si="87"/>
        <v>12</v>
      </c>
      <c r="S1131">
        <f t="shared" si="88"/>
        <v>20</v>
      </c>
    </row>
    <row r="1132" spans="1:19" x14ac:dyDescent="0.3">
      <c r="A1132">
        <f t="shared" si="89"/>
        <v>1131</v>
      </c>
      <c r="B1132" t="s">
        <v>4064</v>
      </c>
      <c r="C1132" t="str">
        <f t="shared" si="85"/>
        <v>peanuts_g_7_OtherRowESA1</v>
      </c>
      <c r="D1132">
        <v>110</v>
      </c>
      <c r="E1132">
        <v>109</v>
      </c>
      <c r="F1132">
        <v>14.2</v>
      </c>
      <c r="G1132">
        <v>5.45</v>
      </c>
      <c r="H1132">
        <v>107</v>
      </c>
      <c r="I1132">
        <v>88.6</v>
      </c>
      <c r="J1132">
        <v>60.5</v>
      </c>
      <c r="K1132">
        <v>47.5</v>
      </c>
      <c r="L1132">
        <v>50.6</v>
      </c>
      <c r="M1132">
        <v>50</v>
      </c>
      <c r="N1132">
        <f>VLOOKUP(C1132,'Original PWC Results'!C:E,3,FALSE)</f>
        <v>253</v>
      </c>
      <c r="O1132">
        <f t="shared" si="86"/>
        <v>0.43083003952569171</v>
      </c>
      <c r="R1132">
        <f t="shared" si="87"/>
        <v>11</v>
      </c>
      <c r="S1132">
        <f t="shared" si="88"/>
        <v>19</v>
      </c>
    </row>
    <row r="1133" spans="1:19" x14ac:dyDescent="0.3">
      <c r="A1133">
        <f t="shared" si="89"/>
        <v>1132</v>
      </c>
      <c r="B1133" t="s">
        <v>4065</v>
      </c>
      <c r="C1133" t="str">
        <f t="shared" si="85"/>
        <v>peanuts_g_7_OtherRowESA2</v>
      </c>
      <c r="D1133">
        <v>75.099999999999994</v>
      </c>
      <c r="E1133">
        <v>73.400000000000006</v>
      </c>
      <c r="F1133">
        <v>8.64</v>
      </c>
      <c r="G1133">
        <v>5.05</v>
      </c>
      <c r="H1133">
        <v>69.400000000000006</v>
      </c>
      <c r="I1133">
        <v>52.6</v>
      </c>
      <c r="J1133">
        <v>34.200000000000003</v>
      </c>
      <c r="K1133">
        <v>27.7</v>
      </c>
      <c r="L1133">
        <v>22.5</v>
      </c>
      <c r="M1133">
        <v>22.2</v>
      </c>
      <c r="N1133">
        <f>VLOOKUP(C1133,'Original PWC Results'!C:E,3,FALSE)</f>
        <v>73.400000000000006</v>
      </c>
      <c r="O1133">
        <f t="shared" si="86"/>
        <v>1</v>
      </c>
      <c r="R1133">
        <f t="shared" si="87"/>
        <v>11</v>
      </c>
      <c r="S1133">
        <f t="shared" si="88"/>
        <v>19</v>
      </c>
    </row>
    <row r="1134" spans="1:19" x14ac:dyDescent="0.3">
      <c r="A1134">
        <f t="shared" si="89"/>
        <v>1133</v>
      </c>
      <c r="B1134" t="s">
        <v>4066</v>
      </c>
      <c r="C1134" t="str">
        <f t="shared" si="85"/>
        <v>peanuts_g_7_OtherRowESA3</v>
      </c>
      <c r="D1134">
        <v>77.3</v>
      </c>
      <c r="E1134">
        <v>76.3</v>
      </c>
      <c r="F1134">
        <v>10.5</v>
      </c>
      <c r="G1134">
        <v>6.18</v>
      </c>
      <c r="H1134">
        <v>73.599999999999994</v>
      </c>
      <c r="I1134">
        <v>65.900000000000006</v>
      </c>
      <c r="J1134">
        <v>45.4</v>
      </c>
      <c r="K1134">
        <v>35.9</v>
      </c>
      <c r="L1134">
        <v>28</v>
      </c>
      <c r="M1134">
        <v>27.7</v>
      </c>
      <c r="N1134">
        <f>VLOOKUP(C1134,'Original PWC Results'!C:E,3,FALSE)</f>
        <v>206</v>
      </c>
      <c r="O1134">
        <f t="shared" si="86"/>
        <v>0.37038834951456312</v>
      </c>
      <c r="R1134">
        <f t="shared" si="87"/>
        <v>11</v>
      </c>
      <c r="S1134">
        <f t="shared" si="88"/>
        <v>19</v>
      </c>
    </row>
    <row r="1135" spans="1:19" x14ac:dyDescent="0.3">
      <c r="A1135">
        <f t="shared" si="89"/>
        <v>1134</v>
      </c>
      <c r="B1135" t="s">
        <v>4067</v>
      </c>
      <c r="C1135" t="str">
        <f t="shared" si="85"/>
        <v>peanuts_g_7_OtherRowESA4</v>
      </c>
      <c r="D1135">
        <v>87</v>
      </c>
      <c r="E1135">
        <v>84.9</v>
      </c>
      <c r="F1135">
        <v>11.6</v>
      </c>
      <c r="G1135">
        <v>7.08</v>
      </c>
      <c r="H1135">
        <v>79</v>
      </c>
      <c r="I1135">
        <v>63.1</v>
      </c>
      <c r="J1135">
        <v>37.5</v>
      </c>
      <c r="K1135">
        <v>31.3</v>
      </c>
      <c r="L1135">
        <v>23.9</v>
      </c>
      <c r="M1135">
        <v>23.7</v>
      </c>
      <c r="N1135">
        <f>VLOOKUP(C1135,'Original PWC Results'!C:E,3,FALSE)</f>
        <v>84.9</v>
      </c>
      <c r="O1135">
        <f t="shared" si="86"/>
        <v>1</v>
      </c>
      <c r="R1135">
        <f t="shared" si="87"/>
        <v>11</v>
      </c>
      <c r="S1135">
        <f t="shared" si="88"/>
        <v>19</v>
      </c>
    </row>
    <row r="1136" spans="1:19" x14ac:dyDescent="0.3">
      <c r="A1136">
        <f t="shared" si="89"/>
        <v>1135</v>
      </c>
      <c r="B1136" t="s">
        <v>4068</v>
      </c>
      <c r="C1136" t="str">
        <f t="shared" si="85"/>
        <v>peanuts_g_7_OtherRowESA5</v>
      </c>
      <c r="D1136">
        <v>39.200000000000003</v>
      </c>
      <c r="E1136">
        <v>38.700000000000003</v>
      </c>
      <c r="F1136">
        <v>5.67</v>
      </c>
      <c r="G1136">
        <v>3.68</v>
      </c>
      <c r="H1136">
        <v>37.1</v>
      </c>
      <c r="I1136">
        <v>35.5</v>
      </c>
      <c r="J1136">
        <v>27</v>
      </c>
      <c r="K1136">
        <v>20.8</v>
      </c>
      <c r="L1136">
        <v>17.100000000000001</v>
      </c>
      <c r="M1136">
        <v>16.899999999999999</v>
      </c>
      <c r="N1136">
        <f>VLOOKUP(C1136,'Original PWC Results'!C:E,3,FALSE)</f>
        <v>116</v>
      </c>
      <c r="O1136">
        <f t="shared" si="86"/>
        <v>0.33362068965517244</v>
      </c>
      <c r="R1136">
        <f t="shared" si="87"/>
        <v>11</v>
      </c>
      <c r="S1136">
        <f t="shared" si="88"/>
        <v>19</v>
      </c>
    </row>
    <row r="1137" spans="1:19" x14ac:dyDescent="0.3">
      <c r="A1137">
        <f t="shared" si="89"/>
        <v>1136</v>
      </c>
      <c r="B1137" t="s">
        <v>4069</v>
      </c>
      <c r="C1137" t="str">
        <f t="shared" si="85"/>
        <v>peanuts_g_7_OtherRowESA6</v>
      </c>
      <c r="D1137">
        <v>48.3</v>
      </c>
      <c r="E1137">
        <v>47.4</v>
      </c>
      <c r="F1137">
        <v>5.24</v>
      </c>
      <c r="G1137">
        <v>3.62</v>
      </c>
      <c r="H1137">
        <v>45</v>
      </c>
      <c r="I1137">
        <v>38.5</v>
      </c>
      <c r="J1137">
        <v>24.4</v>
      </c>
      <c r="K1137">
        <v>18.8</v>
      </c>
      <c r="L1137">
        <v>15.5</v>
      </c>
      <c r="M1137">
        <v>15.3</v>
      </c>
      <c r="N1137">
        <f>VLOOKUP(C1137,'Original PWC Results'!C:E,3,FALSE)</f>
        <v>117</v>
      </c>
      <c r="O1137">
        <f t="shared" si="86"/>
        <v>0.40512820512820513</v>
      </c>
      <c r="R1137">
        <f t="shared" si="87"/>
        <v>11</v>
      </c>
      <c r="S1137">
        <f t="shared" si="88"/>
        <v>19</v>
      </c>
    </row>
    <row r="1138" spans="1:19" x14ac:dyDescent="0.3">
      <c r="A1138">
        <f t="shared" si="89"/>
        <v>1137</v>
      </c>
      <c r="B1138" t="s">
        <v>4070</v>
      </c>
      <c r="C1138" t="str">
        <f t="shared" si="85"/>
        <v>peanuts_g_7_OtherRowESA7</v>
      </c>
      <c r="D1138">
        <v>51.8</v>
      </c>
      <c r="E1138">
        <v>50.8</v>
      </c>
      <c r="F1138">
        <v>5.7</v>
      </c>
      <c r="G1138">
        <v>4.18</v>
      </c>
      <c r="H1138">
        <v>48.3</v>
      </c>
      <c r="I1138">
        <v>42.1</v>
      </c>
      <c r="J1138">
        <v>26.3</v>
      </c>
      <c r="K1138">
        <v>19.399999999999999</v>
      </c>
      <c r="L1138">
        <v>19.2</v>
      </c>
      <c r="M1138">
        <v>18.899999999999999</v>
      </c>
      <c r="N1138">
        <f>VLOOKUP(C1138,'Original PWC Results'!C:E,3,FALSE)</f>
        <v>142</v>
      </c>
      <c r="O1138">
        <f t="shared" si="86"/>
        <v>0.3577464788732394</v>
      </c>
      <c r="R1138">
        <f t="shared" si="87"/>
        <v>11</v>
      </c>
      <c r="S1138">
        <f t="shared" si="88"/>
        <v>19</v>
      </c>
    </row>
    <row r="1139" spans="1:19" x14ac:dyDescent="0.3">
      <c r="A1139">
        <f t="shared" si="89"/>
        <v>1138</v>
      </c>
      <c r="B1139" t="s">
        <v>4071</v>
      </c>
      <c r="C1139" t="str">
        <f t="shared" si="85"/>
        <v>peanuts_g_7_OtherRowESA8</v>
      </c>
      <c r="D1139">
        <v>82</v>
      </c>
      <c r="E1139">
        <v>79.7</v>
      </c>
      <c r="F1139">
        <v>7.94</v>
      </c>
      <c r="G1139">
        <v>4.91</v>
      </c>
      <c r="H1139">
        <v>75.5</v>
      </c>
      <c r="I1139">
        <v>59.1</v>
      </c>
      <c r="J1139">
        <v>35.4</v>
      </c>
      <c r="K1139">
        <v>28.3</v>
      </c>
      <c r="L1139">
        <v>23.5</v>
      </c>
      <c r="M1139">
        <v>23.1</v>
      </c>
      <c r="N1139">
        <f>VLOOKUP(C1139,'Original PWC Results'!C:E,3,FALSE)</f>
        <v>79.7</v>
      </c>
      <c r="O1139">
        <f t="shared" si="86"/>
        <v>1</v>
      </c>
      <c r="R1139">
        <f t="shared" si="87"/>
        <v>11</v>
      </c>
      <c r="S1139">
        <f t="shared" si="88"/>
        <v>19</v>
      </c>
    </row>
    <row r="1140" spans="1:19" x14ac:dyDescent="0.3">
      <c r="A1140">
        <f t="shared" si="89"/>
        <v>1139</v>
      </c>
      <c r="B1140" t="s">
        <v>4072</v>
      </c>
      <c r="C1140" t="str">
        <f t="shared" si="85"/>
        <v>peanuts_g_7_OtherRowESA9</v>
      </c>
      <c r="D1140">
        <v>41.5</v>
      </c>
      <c r="E1140">
        <v>40.799999999999997</v>
      </c>
      <c r="F1140">
        <v>5.32</v>
      </c>
      <c r="G1140">
        <v>4.21</v>
      </c>
      <c r="H1140">
        <v>38.9</v>
      </c>
      <c r="I1140">
        <v>32.4</v>
      </c>
      <c r="J1140">
        <v>21.2</v>
      </c>
      <c r="K1140">
        <v>16.2</v>
      </c>
      <c r="L1140">
        <v>13.5</v>
      </c>
      <c r="M1140">
        <v>13.3</v>
      </c>
      <c r="N1140">
        <f>VLOOKUP(C1140,'Original PWC Results'!C:E,3,FALSE)</f>
        <v>89.7</v>
      </c>
      <c r="O1140">
        <f t="shared" si="86"/>
        <v>0.45484949832775917</v>
      </c>
      <c r="R1140">
        <f t="shared" si="87"/>
        <v>11</v>
      </c>
      <c r="S1140">
        <f t="shared" si="88"/>
        <v>19</v>
      </c>
    </row>
    <row r="1141" spans="1:19" x14ac:dyDescent="0.3">
      <c r="A1141">
        <f t="shared" si="89"/>
        <v>1140</v>
      </c>
      <c r="B1141" t="s">
        <v>4073</v>
      </c>
      <c r="C1141" t="str">
        <f t="shared" si="85"/>
        <v>peanuts_g_7_OtherRowESA10a</v>
      </c>
      <c r="D1141">
        <v>92</v>
      </c>
      <c r="E1141">
        <v>90.1</v>
      </c>
      <c r="F1141">
        <v>8.42</v>
      </c>
      <c r="G1141">
        <v>4.96</v>
      </c>
      <c r="H1141">
        <v>85</v>
      </c>
      <c r="I1141">
        <v>63.1</v>
      </c>
      <c r="J1141">
        <v>37.5</v>
      </c>
      <c r="K1141">
        <v>28.5</v>
      </c>
      <c r="L1141">
        <v>23.9</v>
      </c>
      <c r="M1141">
        <v>23.5</v>
      </c>
      <c r="N1141">
        <f>VLOOKUP(C1141,'Original PWC Results'!C:E,3,FALSE)</f>
        <v>182</v>
      </c>
      <c r="O1141">
        <f t="shared" si="86"/>
        <v>0.49505494505494502</v>
      </c>
      <c r="R1141">
        <f t="shared" si="87"/>
        <v>11</v>
      </c>
      <c r="S1141">
        <f t="shared" si="88"/>
        <v>19</v>
      </c>
    </row>
    <row r="1142" spans="1:19" x14ac:dyDescent="0.3">
      <c r="A1142">
        <f t="shared" si="89"/>
        <v>1141</v>
      </c>
      <c r="B1142" t="s">
        <v>4074</v>
      </c>
      <c r="C1142" t="str">
        <f t="shared" si="85"/>
        <v>peanuts_g_7_OtherRowESA10b</v>
      </c>
      <c r="D1142">
        <v>54.1</v>
      </c>
      <c r="E1142">
        <v>53.4</v>
      </c>
      <c r="F1142">
        <v>7.86</v>
      </c>
      <c r="G1142">
        <v>5.47</v>
      </c>
      <c r="H1142">
        <v>51.3</v>
      </c>
      <c r="I1142">
        <v>45.2</v>
      </c>
      <c r="J1142">
        <v>33</v>
      </c>
      <c r="K1142">
        <v>26</v>
      </c>
      <c r="L1142">
        <v>20.399999999999999</v>
      </c>
      <c r="M1142">
        <v>20.2</v>
      </c>
      <c r="N1142">
        <f>VLOOKUP(C1142,'Original PWC Results'!C:E,3,FALSE)</f>
        <v>95.9</v>
      </c>
      <c r="O1142">
        <f t="shared" si="86"/>
        <v>0.55683003128258601</v>
      </c>
      <c r="R1142">
        <f t="shared" si="87"/>
        <v>11</v>
      </c>
      <c r="S1142">
        <f t="shared" si="88"/>
        <v>19</v>
      </c>
    </row>
    <row r="1143" spans="1:19" x14ac:dyDescent="0.3">
      <c r="A1143">
        <f t="shared" si="89"/>
        <v>1142</v>
      </c>
      <c r="B1143" t="s">
        <v>4075</v>
      </c>
      <c r="C1143" t="str">
        <f t="shared" si="85"/>
        <v>peanuts_g_7_OtherRowESA11a</v>
      </c>
      <c r="D1143">
        <v>119</v>
      </c>
      <c r="E1143">
        <v>117</v>
      </c>
      <c r="F1143">
        <v>12.9</v>
      </c>
      <c r="G1143">
        <v>6.63</v>
      </c>
      <c r="H1143">
        <v>111</v>
      </c>
      <c r="I1143">
        <v>95.3</v>
      </c>
      <c r="J1143">
        <v>62.3</v>
      </c>
      <c r="K1143">
        <v>46.1</v>
      </c>
      <c r="L1143">
        <v>40.1</v>
      </c>
      <c r="M1143">
        <v>39.4</v>
      </c>
      <c r="N1143">
        <f>VLOOKUP(C1143,'Original PWC Results'!C:E,3,FALSE)</f>
        <v>247</v>
      </c>
      <c r="O1143">
        <f t="shared" si="86"/>
        <v>0.47368421052631576</v>
      </c>
      <c r="R1143">
        <f t="shared" si="87"/>
        <v>11</v>
      </c>
      <c r="S1143">
        <f t="shared" si="88"/>
        <v>19</v>
      </c>
    </row>
    <row r="1144" spans="1:19" x14ac:dyDescent="0.3">
      <c r="A1144">
        <f t="shared" si="89"/>
        <v>1143</v>
      </c>
      <c r="B1144" t="s">
        <v>4076</v>
      </c>
      <c r="C1144" t="str">
        <f t="shared" si="85"/>
        <v>peanuts_g_7_OtherRowESA11b</v>
      </c>
      <c r="D1144">
        <v>82.9</v>
      </c>
      <c r="E1144">
        <v>81.3</v>
      </c>
      <c r="F1144">
        <v>9.08</v>
      </c>
      <c r="G1144">
        <v>4.47</v>
      </c>
      <c r="H1144">
        <v>76.7</v>
      </c>
      <c r="I1144">
        <v>68.2</v>
      </c>
      <c r="J1144">
        <v>44.6</v>
      </c>
      <c r="K1144">
        <v>32.799999999999997</v>
      </c>
      <c r="L1144">
        <v>28</v>
      </c>
      <c r="M1144">
        <v>27.5</v>
      </c>
      <c r="N1144">
        <f>VLOOKUP(C1144,'Original PWC Results'!C:E,3,FALSE)</f>
        <v>170</v>
      </c>
      <c r="O1144">
        <f t="shared" si="86"/>
        <v>0.47823529411764704</v>
      </c>
      <c r="R1144">
        <f t="shared" si="87"/>
        <v>11</v>
      </c>
      <c r="S1144">
        <f t="shared" si="88"/>
        <v>19</v>
      </c>
    </row>
    <row r="1145" spans="1:19" x14ac:dyDescent="0.3">
      <c r="A1145">
        <f t="shared" si="89"/>
        <v>1144</v>
      </c>
      <c r="B1145" t="s">
        <v>4077</v>
      </c>
      <c r="C1145" t="str">
        <f t="shared" si="85"/>
        <v>peanuts_g_7_OtherRowESA12a</v>
      </c>
      <c r="D1145">
        <v>76.8</v>
      </c>
      <c r="E1145">
        <v>75.3</v>
      </c>
      <c r="F1145">
        <v>6.95</v>
      </c>
      <c r="G1145">
        <v>3.97</v>
      </c>
      <c r="H1145">
        <v>71.099999999999994</v>
      </c>
      <c r="I1145">
        <v>60.6</v>
      </c>
      <c r="J1145">
        <v>36.6</v>
      </c>
      <c r="K1145">
        <v>26.2</v>
      </c>
      <c r="L1145">
        <v>22.2</v>
      </c>
      <c r="M1145">
        <v>21.8</v>
      </c>
      <c r="N1145">
        <f>VLOOKUP(C1145,'Original PWC Results'!C:E,3,FALSE)</f>
        <v>150</v>
      </c>
      <c r="O1145">
        <f t="shared" si="86"/>
        <v>0.502</v>
      </c>
      <c r="R1145">
        <f t="shared" si="87"/>
        <v>11</v>
      </c>
      <c r="S1145">
        <f t="shared" si="88"/>
        <v>19</v>
      </c>
    </row>
    <row r="1146" spans="1:19" x14ac:dyDescent="0.3">
      <c r="A1146">
        <f t="shared" si="89"/>
        <v>1145</v>
      </c>
      <c r="B1146" t="s">
        <v>4078</v>
      </c>
      <c r="C1146" t="str">
        <f t="shared" si="85"/>
        <v>peanuts_g_7_OtherRowESA12b</v>
      </c>
      <c r="D1146">
        <v>61.3</v>
      </c>
      <c r="E1146">
        <v>60.3</v>
      </c>
      <c r="F1146">
        <v>5.8</v>
      </c>
      <c r="G1146">
        <v>3.64</v>
      </c>
      <c r="H1146">
        <v>57.5</v>
      </c>
      <c r="I1146">
        <v>46.3</v>
      </c>
      <c r="J1146">
        <v>29.2</v>
      </c>
      <c r="K1146">
        <v>21.7</v>
      </c>
      <c r="L1146">
        <v>18.8</v>
      </c>
      <c r="M1146">
        <v>18.399999999999999</v>
      </c>
      <c r="N1146">
        <f>VLOOKUP(C1146,'Original PWC Results'!C:E,3,FALSE)</f>
        <v>115</v>
      </c>
      <c r="O1146">
        <f t="shared" si="86"/>
        <v>0.52434782608695651</v>
      </c>
      <c r="R1146">
        <f t="shared" si="87"/>
        <v>11</v>
      </c>
      <c r="S1146">
        <f t="shared" si="88"/>
        <v>19</v>
      </c>
    </row>
    <row r="1147" spans="1:19" x14ac:dyDescent="0.3">
      <c r="A1147">
        <f t="shared" si="89"/>
        <v>1146</v>
      </c>
      <c r="B1147" t="s">
        <v>4079</v>
      </c>
      <c r="C1147" t="str">
        <f t="shared" si="85"/>
        <v>peanuts_g_7_OtherRowESA13</v>
      </c>
      <c r="D1147">
        <v>67.5</v>
      </c>
      <c r="E1147">
        <v>66.099999999999994</v>
      </c>
      <c r="F1147">
        <v>7.14</v>
      </c>
      <c r="G1147">
        <v>3.59</v>
      </c>
      <c r="H1147">
        <v>63.5</v>
      </c>
      <c r="I1147">
        <v>47.4</v>
      </c>
      <c r="J1147">
        <v>29.8</v>
      </c>
      <c r="K1147">
        <v>23.6</v>
      </c>
      <c r="L1147">
        <v>18.100000000000001</v>
      </c>
      <c r="M1147">
        <v>18</v>
      </c>
      <c r="N1147">
        <f>VLOOKUP(C1147,'Original PWC Results'!C:E,3,FALSE)</f>
        <v>137</v>
      </c>
      <c r="O1147">
        <f t="shared" si="86"/>
        <v>0.48248175182481745</v>
      </c>
      <c r="R1147">
        <f t="shared" si="87"/>
        <v>11</v>
      </c>
      <c r="S1147">
        <f t="shared" si="88"/>
        <v>19</v>
      </c>
    </row>
    <row r="1148" spans="1:19" x14ac:dyDescent="0.3">
      <c r="A1148">
        <f t="shared" si="89"/>
        <v>1147</v>
      </c>
      <c r="B1148" t="s">
        <v>4080</v>
      </c>
      <c r="C1148" t="str">
        <f t="shared" si="85"/>
        <v>peanuts_g_7_OtherRowESA14</v>
      </c>
      <c r="D1148">
        <v>40.6</v>
      </c>
      <c r="E1148">
        <v>40.1</v>
      </c>
      <c r="F1148">
        <v>7.13</v>
      </c>
      <c r="G1148">
        <v>5.31</v>
      </c>
      <c r="H1148">
        <v>38.5</v>
      </c>
      <c r="I1148">
        <v>31.7</v>
      </c>
      <c r="J1148">
        <v>24.9</v>
      </c>
      <c r="K1148">
        <v>20.8</v>
      </c>
      <c r="L1148">
        <v>16.5</v>
      </c>
      <c r="M1148">
        <v>16.399999999999999</v>
      </c>
      <c r="N1148">
        <f>VLOOKUP(C1148,'Original PWC Results'!C:E,3,FALSE)</f>
        <v>91.9</v>
      </c>
      <c r="O1148">
        <f t="shared" si="86"/>
        <v>0.43634385201305764</v>
      </c>
      <c r="R1148">
        <f t="shared" si="87"/>
        <v>11</v>
      </c>
      <c r="S1148">
        <f t="shared" si="88"/>
        <v>19</v>
      </c>
    </row>
    <row r="1149" spans="1:19" x14ac:dyDescent="0.3">
      <c r="A1149">
        <f t="shared" si="89"/>
        <v>1148</v>
      </c>
      <c r="B1149" t="s">
        <v>4081</v>
      </c>
      <c r="C1149" t="str">
        <f t="shared" si="85"/>
        <v>peanuts_g_7_OtherRowESA15a</v>
      </c>
      <c r="D1149">
        <v>87.6</v>
      </c>
      <c r="E1149">
        <v>86.2</v>
      </c>
      <c r="F1149">
        <v>13.5</v>
      </c>
      <c r="G1149">
        <v>6.31</v>
      </c>
      <c r="H1149">
        <v>84</v>
      </c>
      <c r="I1149">
        <v>70.5</v>
      </c>
      <c r="J1149">
        <v>48.2</v>
      </c>
      <c r="K1149">
        <v>37.200000000000003</v>
      </c>
      <c r="L1149">
        <v>30.3</v>
      </c>
      <c r="M1149">
        <v>30</v>
      </c>
      <c r="N1149">
        <f>VLOOKUP(C1149,'Original PWC Results'!C:E,3,FALSE)</f>
        <v>168</v>
      </c>
      <c r="O1149">
        <f t="shared" si="86"/>
        <v>0.51309523809523816</v>
      </c>
      <c r="R1149">
        <f t="shared" si="87"/>
        <v>11</v>
      </c>
      <c r="S1149">
        <f t="shared" si="88"/>
        <v>19</v>
      </c>
    </row>
    <row r="1150" spans="1:19" x14ac:dyDescent="0.3">
      <c r="A1150">
        <f t="shared" si="89"/>
        <v>1149</v>
      </c>
      <c r="B1150" t="s">
        <v>4082</v>
      </c>
      <c r="C1150" t="str">
        <f t="shared" si="85"/>
        <v>peanuts_g_7_OtherRowESA15b</v>
      </c>
      <c r="D1150">
        <v>52.6</v>
      </c>
      <c r="E1150">
        <v>50.3</v>
      </c>
      <c r="F1150">
        <v>3.8</v>
      </c>
      <c r="G1150">
        <v>1.93</v>
      </c>
      <c r="H1150">
        <v>44.2</v>
      </c>
      <c r="I1150">
        <v>27.4</v>
      </c>
      <c r="J1150">
        <v>15.5</v>
      </c>
      <c r="K1150">
        <v>11.5</v>
      </c>
      <c r="L1150">
        <v>9.27</v>
      </c>
      <c r="M1150">
        <v>9.07</v>
      </c>
      <c r="N1150">
        <f>VLOOKUP(C1150,'Original PWC Results'!C:E,3,FALSE)</f>
        <v>97.8</v>
      </c>
      <c r="O1150">
        <f t="shared" si="86"/>
        <v>0.51431492842535786</v>
      </c>
      <c r="R1150">
        <f t="shared" si="87"/>
        <v>11</v>
      </c>
      <c r="S1150">
        <f t="shared" si="88"/>
        <v>19</v>
      </c>
    </row>
    <row r="1151" spans="1:19" x14ac:dyDescent="0.3">
      <c r="A1151">
        <f t="shared" si="89"/>
        <v>1150</v>
      </c>
      <c r="B1151" t="s">
        <v>4083</v>
      </c>
      <c r="C1151" t="str">
        <f t="shared" si="85"/>
        <v>peanuts_g_7_OtherRowESA16a</v>
      </c>
      <c r="D1151">
        <v>36.6</v>
      </c>
      <c r="E1151">
        <v>36.299999999999997</v>
      </c>
      <c r="F1151">
        <v>6.02</v>
      </c>
      <c r="G1151">
        <v>4.53</v>
      </c>
      <c r="H1151">
        <v>35.200000000000003</v>
      </c>
      <c r="I1151">
        <v>30.7</v>
      </c>
      <c r="J1151">
        <v>24.5</v>
      </c>
      <c r="K1151">
        <v>20.5</v>
      </c>
      <c r="L1151">
        <v>15.6</v>
      </c>
      <c r="M1151">
        <v>15.4</v>
      </c>
      <c r="N1151">
        <f>VLOOKUP(C1151,'Original PWC Results'!C:E,3,FALSE)</f>
        <v>76.400000000000006</v>
      </c>
      <c r="O1151">
        <f t="shared" si="86"/>
        <v>0.47513089005235593</v>
      </c>
      <c r="R1151">
        <f t="shared" si="87"/>
        <v>11</v>
      </c>
      <c r="S1151">
        <f t="shared" si="88"/>
        <v>19</v>
      </c>
    </row>
    <row r="1152" spans="1:19" x14ac:dyDescent="0.3">
      <c r="A1152">
        <f t="shared" si="89"/>
        <v>1151</v>
      </c>
      <c r="B1152" t="s">
        <v>4084</v>
      </c>
      <c r="C1152" t="str">
        <f t="shared" si="85"/>
        <v>peanuts_g_7_OtherRowESA16b</v>
      </c>
      <c r="D1152">
        <v>24.5</v>
      </c>
      <c r="E1152">
        <v>24.3</v>
      </c>
      <c r="F1152">
        <v>5.04</v>
      </c>
      <c r="G1152">
        <v>4.59</v>
      </c>
      <c r="H1152">
        <v>23.8</v>
      </c>
      <c r="I1152">
        <v>21</v>
      </c>
      <c r="J1152">
        <v>18.100000000000001</v>
      </c>
      <c r="K1152">
        <v>16</v>
      </c>
      <c r="L1152">
        <v>11.8</v>
      </c>
      <c r="M1152">
        <v>11.7</v>
      </c>
      <c r="N1152">
        <f>VLOOKUP(C1152,'Original PWC Results'!C:E,3,FALSE)</f>
        <v>42.8</v>
      </c>
      <c r="O1152">
        <f t="shared" si="86"/>
        <v>0.56775700934579443</v>
      </c>
      <c r="R1152">
        <f t="shared" si="87"/>
        <v>11</v>
      </c>
      <c r="S1152">
        <f t="shared" si="88"/>
        <v>19</v>
      </c>
    </row>
    <row r="1153" spans="1:19" x14ac:dyDescent="0.3">
      <c r="A1153">
        <f t="shared" si="89"/>
        <v>1152</v>
      </c>
      <c r="B1153" t="s">
        <v>4085</v>
      </c>
      <c r="C1153" t="str">
        <f t="shared" si="85"/>
        <v>peanuts_g_7_OtherRowESA17a</v>
      </c>
      <c r="D1153">
        <v>29.5</v>
      </c>
      <c r="E1153">
        <v>29.3</v>
      </c>
      <c r="F1153">
        <v>6.95</v>
      </c>
      <c r="G1153">
        <v>5.5</v>
      </c>
      <c r="H1153">
        <v>28.5</v>
      </c>
      <c r="I1153">
        <v>25.6</v>
      </c>
      <c r="J1153">
        <v>20.2</v>
      </c>
      <c r="K1153">
        <v>18.2</v>
      </c>
      <c r="L1153">
        <v>13.3</v>
      </c>
      <c r="M1153">
        <v>13.2</v>
      </c>
      <c r="N1153">
        <f>VLOOKUP(C1153,'Original PWC Results'!C:E,3,FALSE)</f>
        <v>81.099999999999994</v>
      </c>
      <c r="O1153">
        <f t="shared" si="86"/>
        <v>0.36128236744759562</v>
      </c>
      <c r="R1153">
        <f t="shared" si="87"/>
        <v>11</v>
      </c>
      <c r="S1153">
        <f t="shared" si="88"/>
        <v>19</v>
      </c>
    </row>
    <row r="1154" spans="1:19" x14ac:dyDescent="0.3">
      <c r="A1154">
        <f t="shared" si="89"/>
        <v>1153</v>
      </c>
      <c r="B1154" t="s">
        <v>4086</v>
      </c>
      <c r="C1154" t="str">
        <f t="shared" ref="C1154:C1217" si="90">LEFT(B1154,R1154-1)&amp;RIGHT(B1154,LEN(B1154)-S1154)</f>
        <v>peanuts_g_7_OtherRowESA17b</v>
      </c>
      <c r="D1154">
        <v>27.9</v>
      </c>
      <c r="E1154">
        <v>27.6</v>
      </c>
      <c r="F1154">
        <v>4.43</v>
      </c>
      <c r="G1154">
        <v>4.17</v>
      </c>
      <c r="H1154">
        <v>26.7</v>
      </c>
      <c r="I1154">
        <v>23.3</v>
      </c>
      <c r="J1154">
        <v>18</v>
      </c>
      <c r="K1154">
        <v>14.5</v>
      </c>
      <c r="L1154">
        <v>11.3</v>
      </c>
      <c r="M1154">
        <v>11.2</v>
      </c>
      <c r="N1154">
        <f>VLOOKUP(C1154,'Original PWC Results'!C:E,3,FALSE)</f>
        <v>32.1</v>
      </c>
      <c r="O1154">
        <f t="shared" si="86"/>
        <v>0.85981308411214952</v>
      </c>
      <c r="R1154">
        <f t="shared" si="87"/>
        <v>11</v>
      </c>
      <c r="S1154">
        <f t="shared" si="88"/>
        <v>19</v>
      </c>
    </row>
    <row r="1155" spans="1:19" x14ac:dyDescent="0.3">
      <c r="A1155">
        <f t="shared" si="89"/>
        <v>1154</v>
      </c>
      <c r="B1155" t="s">
        <v>4087</v>
      </c>
      <c r="C1155" t="str">
        <f t="shared" si="90"/>
        <v>peanuts_g_7_OtherRowESA18a</v>
      </c>
      <c r="D1155">
        <v>23.4</v>
      </c>
      <c r="E1155">
        <v>23.1</v>
      </c>
      <c r="F1155">
        <v>4.67</v>
      </c>
      <c r="G1155">
        <v>4.01</v>
      </c>
      <c r="H1155">
        <v>22.5</v>
      </c>
      <c r="I1155">
        <v>19.5</v>
      </c>
      <c r="J1155">
        <v>15.5</v>
      </c>
      <c r="K1155">
        <v>13.3</v>
      </c>
      <c r="L1155">
        <v>9.73</v>
      </c>
      <c r="M1155">
        <v>9.65</v>
      </c>
      <c r="N1155">
        <f>VLOOKUP(C1155,'Original PWC Results'!C:E,3,FALSE)</f>
        <v>38.799999999999997</v>
      </c>
      <c r="O1155">
        <f t="shared" ref="O1155:O1218" si="91">E1155/N1155</f>
        <v>0.59536082474226815</v>
      </c>
      <c r="R1155">
        <f t="shared" ref="R1155:R1218" si="92">SEARCH("run",B1155)</f>
        <v>11</v>
      </c>
      <c r="S1155">
        <f t="shared" ref="S1155:S1218" si="93">SEARCH("_",B1155,SEARCH("_",B1155,R1155+1)+1)</f>
        <v>19</v>
      </c>
    </row>
    <row r="1156" spans="1:19" x14ac:dyDescent="0.3">
      <c r="A1156">
        <f t="shared" ref="A1156:A1219" si="94">A1155+1</f>
        <v>1155</v>
      </c>
      <c r="B1156" t="s">
        <v>4088</v>
      </c>
      <c r="C1156" t="str">
        <f t="shared" si="90"/>
        <v>peanuts_g_7_OtherRowESA18b</v>
      </c>
      <c r="D1156">
        <v>22.4</v>
      </c>
      <c r="E1156">
        <v>22.2</v>
      </c>
      <c r="F1156">
        <v>3.92</v>
      </c>
      <c r="G1156">
        <v>3.61</v>
      </c>
      <c r="H1156">
        <v>21.4</v>
      </c>
      <c r="I1156">
        <v>18.2</v>
      </c>
      <c r="J1156">
        <v>13.6</v>
      </c>
      <c r="K1156">
        <v>11.4</v>
      </c>
      <c r="L1156">
        <v>8.31</v>
      </c>
      <c r="M1156">
        <v>8.24</v>
      </c>
      <c r="N1156">
        <f>VLOOKUP(C1156,'Original PWC Results'!C:E,3,FALSE)</f>
        <v>30.7</v>
      </c>
      <c r="O1156">
        <f t="shared" si="91"/>
        <v>0.72312703583061888</v>
      </c>
      <c r="R1156">
        <f t="shared" si="92"/>
        <v>11</v>
      </c>
      <c r="S1156">
        <f t="shared" si="93"/>
        <v>19</v>
      </c>
    </row>
    <row r="1157" spans="1:19" x14ac:dyDescent="0.3">
      <c r="A1157">
        <f t="shared" si="94"/>
        <v>1156</v>
      </c>
      <c r="B1157" t="s">
        <v>4089</v>
      </c>
      <c r="C1157" t="str">
        <f t="shared" si="90"/>
        <v>peanuts_g_7_OtherRowESA20a</v>
      </c>
      <c r="D1157">
        <v>253</v>
      </c>
      <c r="E1157">
        <v>248</v>
      </c>
      <c r="F1157">
        <v>23</v>
      </c>
      <c r="G1157">
        <v>9.86</v>
      </c>
      <c r="H1157">
        <v>239</v>
      </c>
      <c r="I1157">
        <v>178</v>
      </c>
      <c r="J1157">
        <v>108</v>
      </c>
      <c r="K1157">
        <v>84.8</v>
      </c>
      <c r="L1157">
        <v>68.7</v>
      </c>
      <c r="M1157">
        <v>67.8</v>
      </c>
      <c r="N1157">
        <f>VLOOKUP(C1157,'Original PWC Results'!C:E,3,FALSE)</f>
        <v>458</v>
      </c>
      <c r="O1157">
        <f t="shared" si="91"/>
        <v>0.54148471615720528</v>
      </c>
      <c r="R1157">
        <f t="shared" si="92"/>
        <v>11</v>
      </c>
      <c r="S1157">
        <f t="shared" si="93"/>
        <v>19</v>
      </c>
    </row>
    <row r="1158" spans="1:19" x14ac:dyDescent="0.3">
      <c r="A1158">
        <f t="shared" si="94"/>
        <v>1157</v>
      </c>
      <c r="B1158" t="s">
        <v>4090</v>
      </c>
      <c r="C1158" t="str">
        <f t="shared" si="90"/>
        <v>peanuts_g_7_OtherRowESA20b</v>
      </c>
      <c r="D1158">
        <v>138</v>
      </c>
      <c r="E1158">
        <v>135</v>
      </c>
      <c r="F1158">
        <v>11.7</v>
      </c>
      <c r="G1158">
        <v>5.54</v>
      </c>
      <c r="H1158">
        <v>126</v>
      </c>
      <c r="I1158">
        <v>97.6</v>
      </c>
      <c r="J1158">
        <v>56.7</v>
      </c>
      <c r="K1158">
        <v>42</v>
      </c>
      <c r="L1158">
        <v>33.700000000000003</v>
      </c>
      <c r="M1158">
        <v>33.200000000000003</v>
      </c>
      <c r="N1158">
        <f>VLOOKUP(C1158,'Original PWC Results'!C:E,3,FALSE)</f>
        <v>217</v>
      </c>
      <c r="O1158">
        <f t="shared" si="91"/>
        <v>0.62211981566820274</v>
      </c>
      <c r="R1158">
        <f t="shared" si="92"/>
        <v>11</v>
      </c>
      <c r="S1158">
        <f t="shared" si="93"/>
        <v>19</v>
      </c>
    </row>
    <row r="1159" spans="1:19" x14ac:dyDescent="0.3">
      <c r="A1159">
        <f t="shared" si="94"/>
        <v>1158</v>
      </c>
      <c r="B1159" t="s">
        <v>4091</v>
      </c>
      <c r="C1159" t="str">
        <f t="shared" si="90"/>
        <v>peanuts_g_4_OtherRowESA1</v>
      </c>
      <c r="D1159">
        <v>203</v>
      </c>
      <c r="E1159">
        <v>156</v>
      </c>
      <c r="F1159">
        <v>15.2</v>
      </c>
      <c r="G1159">
        <v>5.58</v>
      </c>
      <c r="H1159">
        <v>118</v>
      </c>
      <c r="I1159">
        <v>97.2</v>
      </c>
      <c r="J1159">
        <v>68.099999999999994</v>
      </c>
      <c r="K1159">
        <v>51.8</v>
      </c>
      <c r="L1159">
        <v>97.9</v>
      </c>
      <c r="M1159">
        <v>96.8</v>
      </c>
      <c r="N1159">
        <f>VLOOKUP(C1159,'Original PWC Results'!C:E,3,FALSE)</f>
        <v>298</v>
      </c>
      <c r="O1159">
        <f t="shared" si="91"/>
        <v>0.52348993288590606</v>
      </c>
      <c r="R1159">
        <f t="shared" si="92"/>
        <v>11</v>
      </c>
      <c r="S1159">
        <f t="shared" si="93"/>
        <v>19</v>
      </c>
    </row>
    <row r="1160" spans="1:19" x14ac:dyDescent="0.3">
      <c r="A1160">
        <f t="shared" si="94"/>
        <v>1159</v>
      </c>
      <c r="B1160" t="s">
        <v>4092</v>
      </c>
      <c r="C1160" t="str">
        <f t="shared" si="90"/>
        <v>peanuts_g_4_OtherRowESA2</v>
      </c>
      <c r="D1160">
        <v>144</v>
      </c>
      <c r="E1160">
        <v>108</v>
      </c>
      <c r="F1160">
        <v>9.9600000000000009</v>
      </c>
      <c r="G1160">
        <v>5.41</v>
      </c>
      <c r="H1160">
        <v>87.3</v>
      </c>
      <c r="I1160">
        <v>64.400000000000006</v>
      </c>
      <c r="J1160">
        <v>42.2</v>
      </c>
      <c r="K1160">
        <v>34</v>
      </c>
      <c r="L1160">
        <v>27</v>
      </c>
      <c r="M1160">
        <v>26.6</v>
      </c>
      <c r="N1160">
        <f>VLOOKUP(C1160,'Original PWC Results'!C:E,3,FALSE)</f>
        <v>108</v>
      </c>
      <c r="O1160">
        <f t="shared" si="91"/>
        <v>1</v>
      </c>
      <c r="R1160">
        <f t="shared" si="92"/>
        <v>11</v>
      </c>
      <c r="S1160">
        <f t="shared" si="93"/>
        <v>19</v>
      </c>
    </row>
    <row r="1161" spans="1:19" x14ac:dyDescent="0.3">
      <c r="A1161">
        <f t="shared" si="94"/>
        <v>1160</v>
      </c>
      <c r="B1161" t="s">
        <v>4093</v>
      </c>
      <c r="C1161" t="str">
        <f t="shared" si="90"/>
        <v>peanuts_g_4_OtherRowESA3</v>
      </c>
      <c r="D1161">
        <v>143</v>
      </c>
      <c r="E1161">
        <v>115</v>
      </c>
      <c r="F1161">
        <v>12</v>
      </c>
      <c r="G1161">
        <v>6.95</v>
      </c>
      <c r="H1161">
        <v>96.3</v>
      </c>
      <c r="I1161">
        <v>78.7</v>
      </c>
      <c r="J1161">
        <v>54.9</v>
      </c>
      <c r="K1161">
        <v>42.9</v>
      </c>
      <c r="L1161">
        <v>36.700000000000003</v>
      </c>
      <c r="M1161">
        <v>36.200000000000003</v>
      </c>
      <c r="N1161">
        <f>VLOOKUP(C1161,'Original PWC Results'!C:E,3,FALSE)</f>
        <v>275</v>
      </c>
      <c r="O1161">
        <f t="shared" si="91"/>
        <v>0.41818181818181815</v>
      </c>
      <c r="R1161">
        <f t="shared" si="92"/>
        <v>11</v>
      </c>
      <c r="S1161">
        <f t="shared" si="93"/>
        <v>19</v>
      </c>
    </row>
    <row r="1162" spans="1:19" x14ac:dyDescent="0.3">
      <c r="A1162">
        <f t="shared" si="94"/>
        <v>1161</v>
      </c>
      <c r="B1162" t="s">
        <v>4094</v>
      </c>
      <c r="C1162" t="str">
        <f t="shared" si="90"/>
        <v>peanuts_g_4_OtherRowESA4</v>
      </c>
      <c r="D1162">
        <v>147</v>
      </c>
      <c r="E1162">
        <v>124</v>
      </c>
      <c r="F1162">
        <v>13.1</v>
      </c>
      <c r="G1162">
        <v>8.0299999999999994</v>
      </c>
      <c r="H1162">
        <v>110</v>
      </c>
      <c r="I1162">
        <v>83.1</v>
      </c>
      <c r="J1162">
        <v>48.9</v>
      </c>
      <c r="K1162">
        <v>37.200000000000003</v>
      </c>
      <c r="L1162">
        <v>29.6</v>
      </c>
      <c r="M1162">
        <v>29.3</v>
      </c>
      <c r="N1162">
        <f>VLOOKUP(C1162,'Original PWC Results'!C:E,3,FALSE)</f>
        <v>124</v>
      </c>
      <c r="O1162">
        <f t="shared" si="91"/>
        <v>1</v>
      </c>
      <c r="R1162">
        <f t="shared" si="92"/>
        <v>11</v>
      </c>
      <c r="S1162">
        <f t="shared" si="93"/>
        <v>19</v>
      </c>
    </row>
    <row r="1163" spans="1:19" x14ac:dyDescent="0.3">
      <c r="A1163">
        <f t="shared" si="94"/>
        <v>1162</v>
      </c>
      <c r="B1163" t="s">
        <v>4095</v>
      </c>
      <c r="C1163" t="str">
        <f t="shared" si="90"/>
        <v>peanuts_g_4_OtherRowESA5</v>
      </c>
      <c r="D1163">
        <v>58</v>
      </c>
      <c r="E1163">
        <v>55.9</v>
      </c>
      <c r="F1163">
        <v>7.35</v>
      </c>
      <c r="G1163">
        <v>3.5</v>
      </c>
      <c r="H1163">
        <v>53</v>
      </c>
      <c r="I1163">
        <v>47.6</v>
      </c>
      <c r="J1163">
        <v>36.1</v>
      </c>
      <c r="K1163">
        <v>27.6</v>
      </c>
      <c r="L1163">
        <v>24</v>
      </c>
      <c r="M1163">
        <v>23.8</v>
      </c>
      <c r="N1163">
        <f>VLOOKUP(C1163,'Original PWC Results'!C:E,3,FALSE)</f>
        <v>176</v>
      </c>
      <c r="O1163">
        <f t="shared" si="91"/>
        <v>0.31761363636363638</v>
      </c>
      <c r="R1163">
        <f t="shared" si="92"/>
        <v>11</v>
      </c>
      <c r="S1163">
        <f t="shared" si="93"/>
        <v>19</v>
      </c>
    </row>
    <row r="1164" spans="1:19" x14ac:dyDescent="0.3">
      <c r="A1164">
        <f t="shared" si="94"/>
        <v>1163</v>
      </c>
      <c r="B1164" t="s">
        <v>4096</v>
      </c>
      <c r="C1164" t="str">
        <f t="shared" si="90"/>
        <v>peanuts_g_4_OtherRowESA6</v>
      </c>
      <c r="D1164">
        <v>83.5</v>
      </c>
      <c r="E1164">
        <v>74.900000000000006</v>
      </c>
      <c r="F1164">
        <v>6.66</v>
      </c>
      <c r="G1164">
        <v>3.68</v>
      </c>
      <c r="H1164">
        <v>66.5</v>
      </c>
      <c r="I1164">
        <v>51</v>
      </c>
      <c r="J1164">
        <v>32.5</v>
      </c>
      <c r="K1164">
        <v>24.4</v>
      </c>
      <c r="L1164">
        <v>21.1</v>
      </c>
      <c r="M1164">
        <v>20.8</v>
      </c>
      <c r="N1164">
        <f>VLOOKUP(C1164,'Original PWC Results'!C:E,3,FALSE)</f>
        <v>192</v>
      </c>
      <c r="O1164">
        <f t="shared" si="91"/>
        <v>0.3901041666666667</v>
      </c>
      <c r="R1164">
        <f t="shared" si="92"/>
        <v>11</v>
      </c>
      <c r="S1164">
        <f t="shared" si="93"/>
        <v>19</v>
      </c>
    </row>
    <row r="1165" spans="1:19" x14ac:dyDescent="0.3">
      <c r="A1165">
        <f t="shared" si="94"/>
        <v>1164</v>
      </c>
      <c r="B1165" t="s">
        <v>4097</v>
      </c>
      <c r="C1165" t="str">
        <f t="shared" si="90"/>
        <v>peanuts_g_4_OtherRowESA7</v>
      </c>
      <c r="D1165">
        <v>93.9</v>
      </c>
      <c r="E1165">
        <v>83.5</v>
      </c>
      <c r="F1165">
        <v>7.49</v>
      </c>
      <c r="G1165">
        <v>4.7</v>
      </c>
      <c r="H1165">
        <v>73.7</v>
      </c>
      <c r="I1165">
        <v>59.5</v>
      </c>
      <c r="J1165">
        <v>35.5</v>
      </c>
      <c r="K1165">
        <v>26</v>
      </c>
      <c r="L1165">
        <v>31.8</v>
      </c>
      <c r="M1165">
        <v>31.3</v>
      </c>
      <c r="N1165">
        <f>VLOOKUP(C1165,'Original PWC Results'!C:E,3,FALSE)</f>
        <v>216</v>
      </c>
      <c r="O1165">
        <f t="shared" si="91"/>
        <v>0.38657407407407407</v>
      </c>
      <c r="R1165">
        <f t="shared" si="92"/>
        <v>11</v>
      </c>
      <c r="S1165">
        <f t="shared" si="93"/>
        <v>19</v>
      </c>
    </row>
    <row r="1166" spans="1:19" x14ac:dyDescent="0.3">
      <c r="A1166">
        <f t="shared" si="94"/>
        <v>1165</v>
      </c>
      <c r="B1166" t="s">
        <v>4098</v>
      </c>
      <c r="C1166" t="str">
        <f t="shared" si="90"/>
        <v>peanuts_g_4_OtherRowESA8</v>
      </c>
      <c r="D1166">
        <v>161</v>
      </c>
      <c r="E1166">
        <v>137</v>
      </c>
      <c r="F1166">
        <v>9.2899999999999991</v>
      </c>
      <c r="G1166">
        <v>5.9</v>
      </c>
      <c r="H1166">
        <v>117</v>
      </c>
      <c r="I1166">
        <v>79.400000000000006</v>
      </c>
      <c r="J1166">
        <v>47.2</v>
      </c>
      <c r="K1166">
        <v>35.299999999999997</v>
      </c>
      <c r="L1166">
        <v>30.5</v>
      </c>
      <c r="M1166">
        <v>29.8</v>
      </c>
      <c r="N1166">
        <f>VLOOKUP(C1166,'Original PWC Results'!C:E,3,FALSE)</f>
        <v>137</v>
      </c>
      <c r="O1166">
        <f t="shared" si="91"/>
        <v>1</v>
      </c>
      <c r="R1166">
        <f t="shared" si="92"/>
        <v>11</v>
      </c>
      <c r="S1166">
        <f t="shared" si="93"/>
        <v>19</v>
      </c>
    </row>
    <row r="1167" spans="1:19" x14ac:dyDescent="0.3">
      <c r="A1167">
        <f t="shared" si="94"/>
        <v>1166</v>
      </c>
      <c r="B1167" t="s">
        <v>4099</v>
      </c>
      <c r="C1167" t="str">
        <f t="shared" si="90"/>
        <v>peanuts_g_4_OtherRowESA9</v>
      </c>
      <c r="D1167">
        <v>63.6</v>
      </c>
      <c r="E1167">
        <v>58.2</v>
      </c>
      <c r="F1167">
        <v>6.57</v>
      </c>
      <c r="G1167">
        <v>4.2300000000000004</v>
      </c>
      <c r="H1167">
        <v>52.6</v>
      </c>
      <c r="I1167">
        <v>43.1</v>
      </c>
      <c r="J1167">
        <v>25.7</v>
      </c>
      <c r="K1167">
        <v>19.8</v>
      </c>
      <c r="L1167">
        <v>16.8</v>
      </c>
      <c r="M1167">
        <v>16.600000000000001</v>
      </c>
      <c r="N1167">
        <f>VLOOKUP(C1167,'Original PWC Results'!C:E,3,FALSE)</f>
        <v>152</v>
      </c>
      <c r="O1167">
        <f t="shared" si="91"/>
        <v>0.38289473684210529</v>
      </c>
      <c r="R1167">
        <f t="shared" si="92"/>
        <v>11</v>
      </c>
      <c r="S1167">
        <f t="shared" si="93"/>
        <v>19</v>
      </c>
    </row>
    <row r="1168" spans="1:19" x14ac:dyDescent="0.3">
      <c r="A1168">
        <f t="shared" si="94"/>
        <v>1167</v>
      </c>
      <c r="B1168" t="s">
        <v>4100</v>
      </c>
      <c r="C1168" t="str">
        <f t="shared" si="90"/>
        <v>peanuts_g_4_OtherRowESA10a</v>
      </c>
      <c r="D1168">
        <v>152</v>
      </c>
      <c r="E1168">
        <v>136</v>
      </c>
      <c r="F1168">
        <v>11.2</v>
      </c>
      <c r="G1168">
        <v>5.89</v>
      </c>
      <c r="H1168">
        <v>124</v>
      </c>
      <c r="I1168">
        <v>89.1</v>
      </c>
      <c r="J1168">
        <v>55.9</v>
      </c>
      <c r="K1168">
        <v>40.700000000000003</v>
      </c>
      <c r="L1168">
        <v>35.299999999999997</v>
      </c>
      <c r="M1168">
        <v>34.799999999999997</v>
      </c>
      <c r="N1168">
        <f>VLOOKUP(C1168,'Original PWC Results'!C:E,3,FALSE)</f>
        <v>252</v>
      </c>
      <c r="O1168">
        <f t="shared" si="91"/>
        <v>0.53968253968253965</v>
      </c>
      <c r="R1168">
        <f t="shared" si="92"/>
        <v>11</v>
      </c>
      <c r="S1168">
        <f t="shared" si="93"/>
        <v>19</v>
      </c>
    </row>
    <row r="1169" spans="1:19" x14ac:dyDescent="0.3">
      <c r="A1169">
        <f t="shared" si="94"/>
        <v>1168</v>
      </c>
      <c r="B1169" t="s">
        <v>4101</v>
      </c>
      <c r="C1169" t="str">
        <f t="shared" si="90"/>
        <v>peanuts_g_4_OtherRowESA10b</v>
      </c>
      <c r="D1169">
        <v>85.4</v>
      </c>
      <c r="E1169">
        <v>80.8</v>
      </c>
      <c r="F1169">
        <v>10.6</v>
      </c>
      <c r="G1169">
        <v>5.82</v>
      </c>
      <c r="H1169">
        <v>76.3</v>
      </c>
      <c r="I1169">
        <v>67</v>
      </c>
      <c r="J1169">
        <v>46.1</v>
      </c>
      <c r="K1169">
        <v>35.9</v>
      </c>
      <c r="L1169">
        <v>28.5</v>
      </c>
      <c r="M1169">
        <v>28.1</v>
      </c>
      <c r="N1169">
        <f>VLOOKUP(C1169,'Original PWC Results'!C:E,3,FALSE)</f>
        <v>170</v>
      </c>
      <c r="O1169">
        <f t="shared" si="91"/>
        <v>0.47529411764705881</v>
      </c>
      <c r="R1169">
        <f t="shared" si="92"/>
        <v>11</v>
      </c>
      <c r="S1169">
        <f t="shared" si="93"/>
        <v>19</v>
      </c>
    </row>
    <row r="1170" spans="1:19" x14ac:dyDescent="0.3">
      <c r="A1170">
        <f t="shared" si="94"/>
        <v>1169</v>
      </c>
      <c r="B1170" t="s">
        <v>4102</v>
      </c>
      <c r="C1170" t="str">
        <f t="shared" si="90"/>
        <v>peanuts_g_4_OtherRowESA11a</v>
      </c>
      <c r="D1170">
        <v>192</v>
      </c>
      <c r="E1170">
        <v>165</v>
      </c>
      <c r="F1170">
        <v>14.4</v>
      </c>
      <c r="G1170">
        <v>8.4700000000000006</v>
      </c>
      <c r="H1170">
        <v>132</v>
      </c>
      <c r="I1170">
        <v>110</v>
      </c>
      <c r="J1170">
        <v>76.3</v>
      </c>
      <c r="K1170">
        <v>55.1</v>
      </c>
      <c r="L1170">
        <v>50.8</v>
      </c>
      <c r="M1170">
        <v>50.1</v>
      </c>
      <c r="N1170">
        <f>VLOOKUP(C1170,'Original PWC Results'!C:E,3,FALSE)</f>
        <v>303</v>
      </c>
      <c r="O1170">
        <f t="shared" si="91"/>
        <v>0.54455445544554459</v>
      </c>
      <c r="R1170">
        <f t="shared" si="92"/>
        <v>11</v>
      </c>
      <c r="S1170">
        <f t="shared" si="93"/>
        <v>19</v>
      </c>
    </row>
    <row r="1171" spans="1:19" x14ac:dyDescent="0.3">
      <c r="A1171">
        <f t="shared" si="94"/>
        <v>1170</v>
      </c>
      <c r="B1171" t="s">
        <v>4103</v>
      </c>
      <c r="C1171" t="str">
        <f t="shared" si="90"/>
        <v>peanuts_g_4_OtherRowESA11b</v>
      </c>
      <c r="D1171">
        <v>153</v>
      </c>
      <c r="E1171">
        <v>129</v>
      </c>
      <c r="F1171">
        <v>11.8</v>
      </c>
      <c r="G1171">
        <v>5.39</v>
      </c>
      <c r="H1171">
        <v>109</v>
      </c>
      <c r="I1171">
        <v>92.4</v>
      </c>
      <c r="J1171">
        <v>59.3</v>
      </c>
      <c r="K1171">
        <v>43.3</v>
      </c>
      <c r="L1171">
        <v>38.299999999999997</v>
      </c>
      <c r="M1171">
        <v>37.6</v>
      </c>
      <c r="N1171">
        <f>VLOOKUP(C1171,'Original PWC Results'!C:E,3,FALSE)</f>
        <v>234</v>
      </c>
      <c r="O1171">
        <f t="shared" si="91"/>
        <v>0.55128205128205132</v>
      </c>
      <c r="R1171">
        <f t="shared" si="92"/>
        <v>11</v>
      </c>
      <c r="S1171">
        <f t="shared" si="93"/>
        <v>19</v>
      </c>
    </row>
    <row r="1172" spans="1:19" x14ac:dyDescent="0.3">
      <c r="A1172">
        <f t="shared" si="94"/>
        <v>1171</v>
      </c>
      <c r="B1172" t="s">
        <v>4104</v>
      </c>
      <c r="C1172" t="str">
        <f t="shared" si="90"/>
        <v>peanuts_g_4_OtherRowESA12a</v>
      </c>
      <c r="D1172">
        <v>164</v>
      </c>
      <c r="E1172">
        <v>113</v>
      </c>
      <c r="F1172">
        <v>7.66</v>
      </c>
      <c r="G1172">
        <v>4.6399999999999997</v>
      </c>
      <c r="H1172">
        <v>90.7</v>
      </c>
      <c r="I1172">
        <v>62.8</v>
      </c>
      <c r="J1172">
        <v>41</v>
      </c>
      <c r="K1172">
        <v>29.5</v>
      </c>
      <c r="L1172">
        <v>25.1</v>
      </c>
      <c r="M1172">
        <v>24.6</v>
      </c>
      <c r="N1172">
        <f>VLOOKUP(C1172,'Original PWC Results'!C:E,3,FALSE)</f>
        <v>226</v>
      </c>
      <c r="O1172">
        <f t="shared" si="91"/>
        <v>0.5</v>
      </c>
      <c r="R1172">
        <f t="shared" si="92"/>
        <v>11</v>
      </c>
      <c r="S1172">
        <f t="shared" si="93"/>
        <v>19</v>
      </c>
    </row>
    <row r="1173" spans="1:19" x14ac:dyDescent="0.3">
      <c r="A1173">
        <f t="shared" si="94"/>
        <v>1172</v>
      </c>
      <c r="B1173" t="s">
        <v>4105</v>
      </c>
      <c r="C1173" t="str">
        <f t="shared" si="90"/>
        <v>peanuts_g_4_OtherRowESA12b</v>
      </c>
      <c r="D1173">
        <v>120</v>
      </c>
      <c r="E1173">
        <v>95.1</v>
      </c>
      <c r="F1173">
        <v>7.1</v>
      </c>
      <c r="G1173">
        <v>4.21</v>
      </c>
      <c r="H1173">
        <v>73</v>
      </c>
      <c r="I1173">
        <v>58.1</v>
      </c>
      <c r="J1173">
        <v>35.299999999999997</v>
      </c>
      <c r="K1173">
        <v>25.9</v>
      </c>
      <c r="L1173">
        <v>22.9</v>
      </c>
      <c r="M1173">
        <v>22.5</v>
      </c>
      <c r="N1173">
        <f>VLOOKUP(C1173,'Original PWC Results'!C:E,3,FALSE)</f>
        <v>194</v>
      </c>
      <c r="O1173">
        <f t="shared" si="91"/>
        <v>0.49020618556701029</v>
      </c>
      <c r="R1173">
        <f t="shared" si="92"/>
        <v>11</v>
      </c>
      <c r="S1173">
        <f t="shared" si="93"/>
        <v>19</v>
      </c>
    </row>
    <row r="1174" spans="1:19" x14ac:dyDescent="0.3">
      <c r="A1174">
        <f t="shared" si="94"/>
        <v>1173</v>
      </c>
      <c r="B1174" t="s">
        <v>4106</v>
      </c>
      <c r="C1174" t="str">
        <f t="shared" si="90"/>
        <v>peanuts_g_4_OtherRowESA13</v>
      </c>
      <c r="D1174">
        <v>129</v>
      </c>
      <c r="E1174">
        <v>111</v>
      </c>
      <c r="F1174">
        <v>9.81</v>
      </c>
      <c r="G1174">
        <v>4.09</v>
      </c>
      <c r="H1174">
        <v>97.6</v>
      </c>
      <c r="I1174">
        <v>70.5</v>
      </c>
      <c r="J1174">
        <v>43.9</v>
      </c>
      <c r="K1174">
        <v>34.5</v>
      </c>
      <c r="L1174">
        <v>26.4</v>
      </c>
      <c r="M1174">
        <v>26.2</v>
      </c>
      <c r="N1174">
        <f>VLOOKUP(C1174,'Original PWC Results'!C:E,3,FALSE)</f>
        <v>222</v>
      </c>
      <c r="O1174">
        <f t="shared" si="91"/>
        <v>0.5</v>
      </c>
      <c r="R1174">
        <f t="shared" si="92"/>
        <v>11</v>
      </c>
      <c r="S1174">
        <f t="shared" si="93"/>
        <v>19</v>
      </c>
    </row>
    <row r="1175" spans="1:19" x14ac:dyDescent="0.3">
      <c r="A1175">
        <f t="shared" si="94"/>
        <v>1174</v>
      </c>
      <c r="B1175" t="s">
        <v>4107</v>
      </c>
      <c r="C1175" t="str">
        <f t="shared" si="90"/>
        <v>peanuts_g_4_OtherRowESA14</v>
      </c>
      <c r="D1175">
        <v>60.7</v>
      </c>
      <c r="E1175">
        <v>58.7</v>
      </c>
      <c r="F1175">
        <v>8.19</v>
      </c>
      <c r="G1175">
        <v>4.8899999999999997</v>
      </c>
      <c r="H1175">
        <v>55.5</v>
      </c>
      <c r="I1175">
        <v>45.7</v>
      </c>
      <c r="J1175">
        <v>31.6</v>
      </c>
      <c r="K1175">
        <v>25.8</v>
      </c>
      <c r="L1175">
        <v>21.2</v>
      </c>
      <c r="M1175">
        <v>21</v>
      </c>
      <c r="N1175">
        <f>VLOOKUP(C1175,'Original PWC Results'!C:E,3,FALSE)</f>
        <v>155</v>
      </c>
      <c r="O1175">
        <f t="shared" si="91"/>
        <v>0.37870967741935485</v>
      </c>
      <c r="R1175">
        <f t="shared" si="92"/>
        <v>11</v>
      </c>
      <c r="S1175">
        <f t="shared" si="93"/>
        <v>19</v>
      </c>
    </row>
    <row r="1176" spans="1:19" x14ac:dyDescent="0.3">
      <c r="A1176">
        <f t="shared" si="94"/>
        <v>1175</v>
      </c>
      <c r="B1176" t="s">
        <v>4108</v>
      </c>
      <c r="C1176" t="str">
        <f t="shared" si="90"/>
        <v>peanuts_g_4_OtherRowESA15a</v>
      </c>
      <c r="D1176">
        <v>153</v>
      </c>
      <c r="E1176">
        <v>137</v>
      </c>
      <c r="F1176">
        <v>17.3</v>
      </c>
      <c r="G1176">
        <v>7.17</v>
      </c>
      <c r="H1176">
        <v>129</v>
      </c>
      <c r="I1176">
        <v>104</v>
      </c>
      <c r="J1176">
        <v>69.7</v>
      </c>
      <c r="K1176">
        <v>54.7</v>
      </c>
      <c r="L1176">
        <v>44</v>
      </c>
      <c r="M1176">
        <v>43.5</v>
      </c>
      <c r="N1176">
        <f>VLOOKUP(C1176,'Original PWC Results'!C:E,3,FALSE)</f>
        <v>247</v>
      </c>
      <c r="O1176">
        <f t="shared" si="91"/>
        <v>0.55465587044534415</v>
      </c>
      <c r="R1176">
        <f t="shared" si="92"/>
        <v>11</v>
      </c>
      <c r="S1176">
        <f t="shared" si="93"/>
        <v>19</v>
      </c>
    </row>
    <row r="1177" spans="1:19" x14ac:dyDescent="0.3">
      <c r="A1177">
        <f t="shared" si="94"/>
        <v>1176</v>
      </c>
      <c r="B1177" t="s">
        <v>4109</v>
      </c>
      <c r="C1177" t="str">
        <f t="shared" si="90"/>
        <v>peanuts_g_4_OtherRowESA15b</v>
      </c>
      <c r="D1177">
        <v>119</v>
      </c>
      <c r="E1177">
        <v>103</v>
      </c>
      <c r="F1177">
        <v>5.68</v>
      </c>
      <c r="G1177">
        <v>2.38</v>
      </c>
      <c r="H1177">
        <v>86.3</v>
      </c>
      <c r="I1177">
        <v>52.8</v>
      </c>
      <c r="J1177">
        <v>26.4</v>
      </c>
      <c r="K1177">
        <v>19.399999999999999</v>
      </c>
      <c r="L1177">
        <v>16.100000000000001</v>
      </c>
      <c r="M1177">
        <v>15.8</v>
      </c>
      <c r="N1177">
        <f>VLOOKUP(C1177,'Original PWC Results'!C:E,3,FALSE)</f>
        <v>195</v>
      </c>
      <c r="O1177">
        <f t="shared" si="91"/>
        <v>0.52820512820512822</v>
      </c>
      <c r="R1177">
        <f t="shared" si="92"/>
        <v>11</v>
      </c>
      <c r="S1177">
        <f t="shared" si="93"/>
        <v>19</v>
      </c>
    </row>
    <row r="1178" spans="1:19" x14ac:dyDescent="0.3">
      <c r="A1178">
        <f t="shared" si="94"/>
        <v>1177</v>
      </c>
      <c r="B1178" t="s">
        <v>4110</v>
      </c>
      <c r="C1178" t="str">
        <f t="shared" si="90"/>
        <v>peanuts_g_4_OtherRowESA16a</v>
      </c>
      <c r="D1178">
        <v>49.6</v>
      </c>
      <c r="E1178">
        <v>48.2</v>
      </c>
      <c r="F1178">
        <v>7.52</v>
      </c>
      <c r="G1178">
        <v>4.1399999999999997</v>
      </c>
      <c r="H1178">
        <v>46.2</v>
      </c>
      <c r="I1178">
        <v>41.3</v>
      </c>
      <c r="J1178">
        <v>31.8</v>
      </c>
      <c r="K1178">
        <v>25.7</v>
      </c>
      <c r="L1178">
        <v>19.7</v>
      </c>
      <c r="M1178">
        <v>19.5</v>
      </c>
      <c r="N1178">
        <f>VLOOKUP(C1178,'Original PWC Results'!C:E,3,FALSE)</f>
        <v>136</v>
      </c>
      <c r="O1178">
        <f t="shared" si="91"/>
        <v>0.35441176470588237</v>
      </c>
      <c r="R1178">
        <f t="shared" si="92"/>
        <v>11</v>
      </c>
      <c r="S1178">
        <f t="shared" si="93"/>
        <v>19</v>
      </c>
    </row>
    <row r="1179" spans="1:19" x14ac:dyDescent="0.3">
      <c r="A1179">
        <f t="shared" si="94"/>
        <v>1178</v>
      </c>
      <c r="B1179" t="s">
        <v>4111</v>
      </c>
      <c r="C1179" t="str">
        <f t="shared" si="90"/>
        <v>peanuts_g_4_OtherRowESA16b</v>
      </c>
      <c r="D1179">
        <v>19.5</v>
      </c>
      <c r="E1179">
        <v>19.3</v>
      </c>
      <c r="F1179">
        <v>4.51</v>
      </c>
      <c r="G1179">
        <v>3.75</v>
      </c>
      <c r="H1179">
        <v>18.899999999999999</v>
      </c>
      <c r="I1179">
        <v>16.8</v>
      </c>
      <c r="J1179">
        <v>15.3</v>
      </c>
      <c r="K1179">
        <v>13.8</v>
      </c>
      <c r="L1179">
        <v>10.4</v>
      </c>
      <c r="M1179">
        <v>10.3</v>
      </c>
      <c r="N1179">
        <f>VLOOKUP(C1179,'Original PWC Results'!C:E,3,FALSE)</f>
        <v>74.7</v>
      </c>
      <c r="O1179">
        <f t="shared" si="91"/>
        <v>0.25836680053547523</v>
      </c>
      <c r="R1179">
        <f t="shared" si="92"/>
        <v>11</v>
      </c>
      <c r="S1179">
        <f t="shared" si="93"/>
        <v>19</v>
      </c>
    </row>
    <row r="1180" spans="1:19" x14ac:dyDescent="0.3">
      <c r="A1180">
        <f t="shared" si="94"/>
        <v>1179</v>
      </c>
      <c r="B1180" t="s">
        <v>4112</v>
      </c>
      <c r="C1180" t="str">
        <f t="shared" si="90"/>
        <v>peanuts_g_4_OtherRowESA17a</v>
      </c>
      <c r="D1180">
        <v>33</v>
      </c>
      <c r="E1180">
        <v>31.1</v>
      </c>
      <c r="F1180">
        <v>6.84</v>
      </c>
      <c r="G1180">
        <v>4.7699999999999996</v>
      </c>
      <c r="H1180">
        <v>30.1</v>
      </c>
      <c r="I1180">
        <v>26.9</v>
      </c>
      <c r="J1180">
        <v>21.6</v>
      </c>
      <c r="K1180">
        <v>18.5</v>
      </c>
      <c r="L1180">
        <v>13.9</v>
      </c>
      <c r="M1180">
        <v>13.8</v>
      </c>
      <c r="N1180">
        <f>VLOOKUP(C1180,'Original PWC Results'!C:E,3,FALSE)</f>
        <v>114</v>
      </c>
      <c r="O1180">
        <f t="shared" si="91"/>
        <v>0.27280701754385966</v>
      </c>
      <c r="R1180">
        <f t="shared" si="92"/>
        <v>11</v>
      </c>
      <c r="S1180">
        <f t="shared" si="93"/>
        <v>19</v>
      </c>
    </row>
    <row r="1181" spans="1:19" x14ac:dyDescent="0.3">
      <c r="A1181">
        <f t="shared" si="94"/>
        <v>1180</v>
      </c>
      <c r="B1181" t="s">
        <v>4113</v>
      </c>
      <c r="C1181" t="str">
        <f t="shared" si="90"/>
        <v>peanuts_g_4_OtherRowESA17b</v>
      </c>
      <c r="D1181">
        <v>21.9</v>
      </c>
      <c r="E1181">
        <v>21.7</v>
      </c>
      <c r="F1181">
        <v>3.45</v>
      </c>
      <c r="G1181">
        <v>3.25</v>
      </c>
      <c r="H1181">
        <v>21</v>
      </c>
      <c r="I1181">
        <v>18.5</v>
      </c>
      <c r="J1181">
        <v>14.3</v>
      </c>
      <c r="K1181">
        <v>11.5</v>
      </c>
      <c r="L1181">
        <v>8.92</v>
      </c>
      <c r="M1181">
        <v>8.83</v>
      </c>
      <c r="N1181">
        <f>VLOOKUP(C1181,'Original PWC Results'!C:E,3,FALSE)</f>
        <v>33</v>
      </c>
      <c r="O1181">
        <f t="shared" si="91"/>
        <v>0.65757575757575759</v>
      </c>
      <c r="R1181">
        <f t="shared" si="92"/>
        <v>11</v>
      </c>
      <c r="S1181">
        <f t="shared" si="93"/>
        <v>19</v>
      </c>
    </row>
    <row r="1182" spans="1:19" x14ac:dyDescent="0.3">
      <c r="A1182">
        <f t="shared" si="94"/>
        <v>1181</v>
      </c>
      <c r="B1182" t="s">
        <v>4114</v>
      </c>
      <c r="C1182" t="str">
        <f t="shared" si="90"/>
        <v>peanuts_g_4_OtherRowESA18a</v>
      </c>
      <c r="D1182">
        <v>19.600000000000001</v>
      </c>
      <c r="E1182">
        <v>18.5</v>
      </c>
      <c r="F1182">
        <v>4.03</v>
      </c>
      <c r="G1182">
        <v>3.23</v>
      </c>
      <c r="H1182">
        <v>18</v>
      </c>
      <c r="I1182">
        <v>16.399999999999999</v>
      </c>
      <c r="J1182">
        <v>13.2</v>
      </c>
      <c r="K1182">
        <v>11.3</v>
      </c>
      <c r="L1182">
        <v>8.51</v>
      </c>
      <c r="M1182">
        <v>8.44</v>
      </c>
      <c r="N1182">
        <f>VLOOKUP(C1182,'Original PWC Results'!C:E,3,FALSE)</f>
        <v>52.6</v>
      </c>
      <c r="O1182">
        <f t="shared" si="91"/>
        <v>0.35171102661596959</v>
      </c>
      <c r="R1182">
        <f t="shared" si="92"/>
        <v>11</v>
      </c>
      <c r="S1182">
        <f t="shared" si="93"/>
        <v>19</v>
      </c>
    </row>
    <row r="1183" spans="1:19" x14ac:dyDescent="0.3">
      <c r="A1183">
        <f t="shared" si="94"/>
        <v>1182</v>
      </c>
      <c r="B1183" t="s">
        <v>4115</v>
      </c>
      <c r="C1183" t="str">
        <f t="shared" si="90"/>
        <v>peanuts_g_4_OtherRowESA18b</v>
      </c>
      <c r="D1183">
        <v>19.5</v>
      </c>
      <c r="E1183">
        <v>19.2</v>
      </c>
      <c r="F1183">
        <v>3.19</v>
      </c>
      <c r="G1183">
        <v>2.91</v>
      </c>
      <c r="H1183">
        <v>18.399999999999999</v>
      </c>
      <c r="I1183">
        <v>15.9</v>
      </c>
      <c r="J1183">
        <v>12.2</v>
      </c>
      <c r="K1183">
        <v>9.69</v>
      </c>
      <c r="L1183">
        <v>7.29</v>
      </c>
      <c r="M1183">
        <v>7.22</v>
      </c>
      <c r="N1183">
        <f>VLOOKUP(C1183,'Original PWC Results'!C:E,3,FALSE)</f>
        <v>39.200000000000003</v>
      </c>
      <c r="O1183">
        <f t="shared" si="91"/>
        <v>0.48979591836734687</v>
      </c>
      <c r="R1183">
        <f t="shared" si="92"/>
        <v>11</v>
      </c>
      <c r="S1183">
        <f t="shared" si="93"/>
        <v>19</v>
      </c>
    </row>
    <row r="1184" spans="1:19" x14ac:dyDescent="0.3">
      <c r="A1184">
        <f t="shared" si="94"/>
        <v>1183</v>
      </c>
      <c r="B1184" t="s">
        <v>4116</v>
      </c>
      <c r="C1184" t="str">
        <f t="shared" si="90"/>
        <v>peanuts_g_4_OtherRowESA20a</v>
      </c>
      <c r="D1184">
        <v>453</v>
      </c>
      <c r="E1184">
        <v>191</v>
      </c>
      <c r="F1184">
        <v>10.9</v>
      </c>
      <c r="G1184">
        <v>7.26</v>
      </c>
      <c r="H1184">
        <v>131</v>
      </c>
      <c r="I1184">
        <v>83.4</v>
      </c>
      <c r="J1184">
        <v>54.4</v>
      </c>
      <c r="K1184">
        <v>40.799999999999997</v>
      </c>
      <c r="L1184">
        <v>38.799999999999997</v>
      </c>
      <c r="M1184">
        <v>38.200000000000003</v>
      </c>
      <c r="N1184">
        <f>VLOOKUP(C1184,'Original PWC Results'!C:E,3,FALSE)</f>
        <v>292</v>
      </c>
      <c r="O1184">
        <f t="shared" si="91"/>
        <v>0.65410958904109584</v>
      </c>
      <c r="R1184">
        <f t="shared" si="92"/>
        <v>11</v>
      </c>
      <c r="S1184">
        <f t="shared" si="93"/>
        <v>19</v>
      </c>
    </row>
    <row r="1185" spans="1:19" x14ac:dyDescent="0.3">
      <c r="A1185">
        <f t="shared" si="94"/>
        <v>1184</v>
      </c>
      <c r="B1185" t="s">
        <v>4117</v>
      </c>
      <c r="C1185" t="str">
        <f t="shared" si="90"/>
        <v>peanuts_g_4_OtherRowESA20b</v>
      </c>
      <c r="D1185">
        <v>242</v>
      </c>
      <c r="E1185">
        <v>172</v>
      </c>
      <c r="F1185">
        <v>12</v>
      </c>
      <c r="G1185">
        <v>6.13</v>
      </c>
      <c r="H1185">
        <v>138</v>
      </c>
      <c r="I1185">
        <v>93.6</v>
      </c>
      <c r="J1185">
        <v>55.4</v>
      </c>
      <c r="K1185">
        <v>40.6</v>
      </c>
      <c r="L1185">
        <v>34.799999999999997</v>
      </c>
      <c r="M1185">
        <v>34.299999999999997</v>
      </c>
      <c r="N1185">
        <f>VLOOKUP(C1185,'Original PWC Results'!C:E,3,FALSE)</f>
        <v>237</v>
      </c>
      <c r="O1185">
        <f t="shared" si="91"/>
        <v>0.72573839662447259</v>
      </c>
      <c r="R1185">
        <f t="shared" si="92"/>
        <v>11</v>
      </c>
      <c r="S1185">
        <f t="shared" si="93"/>
        <v>19</v>
      </c>
    </row>
    <row r="1186" spans="1:19" x14ac:dyDescent="0.3">
      <c r="A1186">
        <f t="shared" si="94"/>
        <v>1185</v>
      </c>
      <c r="B1186" t="s">
        <v>4118</v>
      </c>
      <c r="C1186" t="str">
        <f t="shared" si="90"/>
        <v>pistachios_g_7_OrchardESA12a</v>
      </c>
      <c r="D1186">
        <v>71.2</v>
      </c>
      <c r="E1186">
        <v>69.7</v>
      </c>
      <c r="F1186">
        <v>6.54</v>
      </c>
      <c r="G1186">
        <v>5.03</v>
      </c>
      <c r="H1186">
        <v>65.400000000000006</v>
      </c>
      <c r="I1186">
        <v>54.8</v>
      </c>
      <c r="J1186">
        <v>34.299999999999997</v>
      </c>
      <c r="K1186">
        <v>25.1</v>
      </c>
      <c r="L1186">
        <v>20.7</v>
      </c>
      <c r="M1186">
        <v>20.3</v>
      </c>
      <c r="N1186">
        <f>VLOOKUP(C1186,'Original PWC Results'!C:E,3,FALSE)</f>
        <v>244</v>
      </c>
      <c r="O1186">
        <f t="shared" si="91"/>
        <v>0.28565573770491803</v>
      </c>
      <c r="R1186">
        <f t="shared" si="92"/>
        <v>14</v>
      </c>
      <c r="S1186">
        <f t="shared" si="93"/>
        <v>22</v>
      </c>
    </row>
    <row r="1187" spans="1:19" x14ac:dyDescent="0.3">
      <c r="A1187">
        <f t="shared" si="94"/>
        <v>1186</v>
      </c>
      <c r="B1187" t="s">
        <v>4119</v>
      </c>
      <c r="C1187" t="str">
        <f t="shared" si="90"/>
        <v>pistachios_g_7_OrchardESA12b</v>
      </c>
      <c r="D1187">
        <v>54.8</v>
      </c>
      <c r="E1187">
        <v>53.6</v>
      </c>
      <c r="F1187">
        <v>5.48</v>
      </c>
      <c r="G1187">
        <v>4.9000000000000004</v>
      </c>
      <c r="H1187">
        <v>50.4</v>
      </c>
      <c r="I1187">
        <v>41.9</v>
      </c>
      <c r="J1187">
        <v>28.8</v>
      </c>
      <c r="K1187">
        <v>21</v>
      </c>
      <c r="L1187">
        <v>17.2</v>
      </c>
      <c r="M1187">
        <v>16.899999999999999</v>
      </c>
      <c r="N1187">
        <f>VLOOKUP(C1187,'Original PWC Results'!C:E,3,FALSE)</f>
        <v>145</v>
      </c>
      <c r="O1187">
        <f t="shared" si="91"/>
        <v>0.36965517241379309</v>
      </c>
      <c r="R1187">
        <f t="shared" si="92"/>
        <v>14</v>
      </c>
      <c r="S1187">
        <f t="shared" si="93"/>
        <v>22</v>
      </c>
    </row>
    <row r="1188" spans="1:19" x14ac:dyDescent="0.3">
      <c r="A1188">
        <f t="shared" si="94"/>
        <v>1187</v>
      </c>
      <c r="B1188" t="s">
        <v>4120</v>
      </c>
      <c r="C1188" t="str">
        <f t="shared" si="90"/>
        <v>pistachios_g_7_OrchardESA13</v>
      </c>
      <c r="D1188">
        <v>48.5</v>
      </c>
      <c r="E1188">
        <v>47.2</v>
      </c>
      <c r="F1188">
        <v>6.21</v>
      </c>
      <c r="G1188">
        <v>5.43</v>
      </c>
      <c r="H1188">
        <v>43.6</v>
      </c>
      <c r="I1188">
        <v>34.1</v>
      </c>
      <c r="J1188">
        <v>24</v>
      </c>
      <c r="K1188">
        <v>19.100000000000001</v>
      </c>
      <c r="L1188">
        <v>14.2</v>
      </c>
      <c r="M1188">
        <v>14</v>
      </c>
      <c r="N1188">
        <f>VLOOKUP(C1188,'Original PWC Results'!C:E,3,FALSE)</f>
        <v>121</v>
      </c>
      <c r="O1188">
        <f t="shared" si="91"/>
        <v>0.39008264462809922</v>
      </c>
      <c r="R1188">
        <f t="shared" si="92"/>
        <v>14</v>
      </c>
      <c r="S1188">
        <f t="shared" si="93"/>
        <v>22</v>
      </c>
    </row>
    <row r="1189" spans="1:19" x14ac:dyDescent="0.3">
      <c r="A1189">
        <f t="shared" si="94"/>
        <v>1188</v>
      </c>
      <c r="B1189" t="s">
        <v>4121</v>
      </c>
      <c r="C1189" t="str">
        <f t="shared" si="90"/>
        <v>pistachios_g_7_OrchardESA14</v>
      </c>
      <c r="D1189">
        <v>61.1</v>
      </c>
      <c r="E1189">
        <v>60.5</v>
      </c>
      <c r="F1189">
        <v>10.5</v>
      </c>
      <c r="G1189">
        <v>9.66</v>
      </c>
      <c r="H1189">
        <v>59</v>
      </c>
      <c r="I1189">
        <v>51.3</v>
      </c>
      <c r="J1189">
        <v>40.299999999999997</v>
      </c>
      <c r="K1189">
        <v>33</v>
      </c>
      <c r="L1189">
        <v>25.3</v>
      </c>
      <c r="M1189">
        <v>25.1</v>
      </c>
      <c r="N1189">
        <f>VLOOKUP(C1189,'Original PWC Results'!C:E,3,FALSE)</f>
        <v>90.5</v>
      </c>
      <c r="O1189">
        <f t="shared" si="91"/>
        <v>0.66850828729281764</v>
      </c>
      <c r="R1189">
        <f t="shared" si="92"/>
        <v>14</v>
      </c>
      <c r="S1189">
        <f t="shared" si="93"/>
        <v>22</v>
      </c>
    </row>
    <row r="1190" spans="1:19" x14ac:dyDescent="0.3">
      <c r="A1190">
        <f t="shared" si="94"/>
        <v>1189</v>
      </c>
      <c r="B1190" t="s">
        <v>4122</v>
      </c>
      <c r="C1190" t="str">
        <f t="shared" si="90"/>
        <v>pistachios_g_7_OrchardESA15a</v>
      </c>
      <c r="D1190">
        <v>54.5</v>
      </c>
      <c r="E1190">
        <v>53.6</v>
      </c>
      <c r="F1190">
        <v>8.32</v>
      </c>
      <c r="G1190">
        <v>7.66</v>
      </c>
      <c r="H1190">
        <v>51</v>
      </c>
      <c r="I1190">
        <v>42.4</v>
      </c>
      <c r="J1190">
        <v>30.3</v>
      </c>
      <c r="K1190">
        <v>24.1</v>
      </c>
      <c r="L1190">
        <v>18.600000000000001</v>
      </c>
      <c r="M1190">
        <v>18.399999999999999</v>
      </c>
      <c r="N1190">
        <f>VLOOKUP(C1190,'Original PWC Results'!C:E,3,FALSE)</f>
        <v>133</v>
      </c>
      <c r="O1190">
        <f t="shared" si="91"/>
        <v>0.40300751879699248</v>
      </c>
      <c r="R1190">
        <f t="shared" si="92"/>
        <v>14</v>
      </c>
      <c r="S1190">
        <f t="shared" si="93"/>
        <v>22</v>
      </c>
    </row>
    <row r="1191" spans="1:19" x14ac:dyDescent="0.3">
      <c r="A1191">
        <f t="shared" si="94"/>
        <v>1190</v>
      </c>
      <c r="B1191" t="s">
        <v>4123</v>
      </c>
      <c r="C1191" t="str">
        <f t="shared" si="90"/>
        <v>pistachios_g_7_OrchardESA15a</v>
      </c>
      <c r="D1191">
        <v>53</v>
      </c>
      <c r="E1191">
        <v>52.2</v>
      </c>
      <c r="F1191">
        <v>10</v>
      </c>
      <c r="G1191">
        <v>9.19</v>
      </c>
      <c r="H1191">
        <v>49.8</v>
      </c>
      <c r="I1191">
        <v>42.1</v>
      </c>
      <c r="J1191">
        <v>31.1</v>
      </c>
      <c r="K1191">
        <v>25.6</v>
      </c>
      <c r="L1191">
        <v>19.399999999999999</v>
      </c>
      <c r="M1191">
        <v>19.2</v>
      </c>
      <c r="N1191">
        <f>VLOOKUP(C1191,'Original PWC Results'!C:E,3,FALSE)</f>
        <v>133</v>
      </c>
      <c r="O1191">
        <f t="shared" si="91"/>
        <v>0.39248120300751882</v>
      </c>
      <c r="R1191">
        <f t="shared" si="92"/>
        <v>14</v>
      </c>
      <c r="S1191">
        <f t="shared" si="93"/>
        <v>22</v>
      </c>
    </row>
    <row r="1192" spans="1:19" x14ac:dyDescent="0.3">
      <c r="A1192">
        <f t="shared" si="94"/>
        <v>1191</v>
      </c>
      <c r="B1192" t="s">
        <v>4124</v>
      </c>
      <c r="C1192" t="str">
        <f t="shared" si="90"/>
        <v>pistachios_g_7_OrchardESA16a</v>
      </c>
      <c r="D1192">
        <v>60.4</v>
      </c>
      <c r="E1192">
        <v>59.9</v>
      </c>
      <c r="F1192">
        <v>9.77</v>
      </c>
      <c r="G1192">
        <v>8.7200000000000006</v>
      </c>
      <c r="H1192">
        <v>58.4</v>
      </c>
      <c r="I1192">
        <v>50.9</v>
      </c>
      <c r="J1192">
        <v>40.6</v>
      </c>
      <c r="K1192">
        <v>33.200000000000003</v>
      </c>
      <c r="L1192">
        <v>25.2</v>
      </c>
      <c r="M1192">
        <v>25</v>
      </c>
      <c r="N1192">
        <f>VLOOKUP(C1192,'Original PWC Results'!C:E,3,FALSE)</f>
        <v>107</v>
      </c>
      <c r="O1192">
        <f t="shared" si="91"/>
        <v>0.55981308411214947</v>
      </c>
      <c r="R1192">
        <f t="shared" si="92"/>
        <v>14</v>
      </c>
      <c r="S1192">
        <f t="shared" si="93"/>
        <v>22</v>
      </c>
    </row>
    <row r="1193" spans="1:19" x14ac:dyDescent="0.3">
      <c r="A1193">
        <f t="shared" si="94"/>
        <v>1192</v>
      </c>
      <c r="B1193" t="s">
        <v>4125</v>
      </c>
      <c r="C1193" t="str">
        <f t="shared" si="90"/>
        <v>pistachios_g_7_OrchardESA16b</v>
      </c>
      <c r="D1193">
        <v>60.9</v>
      </c>
      <c r="E1193">
        <v>60.4</v>
      </c>
      <c r="F1193">
        <v>10.3</v>
      </c>
      <c r="G1193">
        <v>9.48</v>
      </c>
      <c r="H1193">
        <v>59.1</v>
      </c>
      <c r="I1193">
        <v>52.1</v>
      </c>
      <c r="J1193">
        <v>42</v>
      </c>
      <c r="K1193">
        <v>34.5</v>
      </c>
      <c r="L1193">
        <v>26.3</v>
      </c>
      <c r="M1193">
        <v>26.1</v>
      </c>
      <c r="N1193">
        <f>VLOOKUP(C1193,'Original PWC Results'!C:E,3,FALSE)</f>
        <v>72.900000000000006</v>
      </c>
      <c r="O1193">
        <f t="shared" si="91"/>
        <v>0.82853223593964331</v>
      </c>
      <c r="R1193">
        <f t="shared" si="92"/>
        <v>14</v>
      </c>
      <c r="S1193">
        <f t="shared" si="93"/>
        <v>22</v>
      </c>
    </row>
    <row r="1194" spans="1:19" x14ac:dyDescent="0.3">
      <c r="A1194">
        <f t="shared" si="94"/>
        <v>1193</v>
      </c>
      <c r="B1194" t="s">
        <v>4126</v>
      </c>
      <c r="C1194" t="str">
        <f t="shared" si="90"/>
        <v>pistachios_g_7_OrchardESA17a</v>
      </c>
      <c r="D1194">
        <v>81.7</v>
      </c>
      <c r="E1194">
        <v>81.099999999999994</v>
      </c>
      <c r="F1194">
        <v>16.5</v>
      </c>
      <c r="G1194">
        <v>12.2</v>
      </c>
      <c r="H1194">
        <v>79.2</v>
      </c>
      <c r="I1194">
        <v>70.3</v>
      </c>
      <c r="J1194">
        <v>55.4</v>
      </c>
      <c r="K1194">
        <v>47.7</v>
      </c>
      <c r="L1194">
        <v>36</v>
      </c>
      <c r="M1194">
        <v>35.799999999999997</v>
      </c>
      <c r="N1194">
        <f>VLOOKUP(C1194,'Original PWC Results'!C:E,3,FALSE)</f>
        <v>239</v>
      </c>
      <c r="O1194">
        <f t="shared" si="91"/>
        <v>0.3393305439330544</v>
      </c>
      <c r="R1194">
        <f t="shared" si="92"/>
        <v>14</v>
      </c>
      <c r="S1194">
        <f t="shared" si="93"/>
        <v>22</v>
      </c>
    </row>
    <row r="1195" spans="1:19" x14ac:dyDescent="0.3">
      <c r="A1195">
        <f t="shared" si="94"/>
        <v>1194</v>
      </c>
      <c r="B1195" t="s">
        <v>4127</v>
      </c>
      <c r="C1195" t="str">
        <f t="shared" si="90"/>
        <v>pistachios_g_7_OrchardESA17b</v>
      </c>
      <c r="D1195">
        <v>59.5</v>
      </c>
      <c r="E1195">
        <v>58.9</v>
      </c>
      <c r="F1195">
        <v>9.01</v>
      </c>
      <c r="G1195">
        <v>8.5</v>
      </c>
      <c r="H1195">
        <v>57.1</v>
      </c>
      <c r="I1195">
        <v>49.4</v>
      </c>
      <c r="J1195">
        <v>37.4</v>
      </c>
      <c r="K1195">
        <v>29.9</v>
      </c>
      <c r="L1195">
        <v>23.1</v>
      </c>
      <c r="M1195">
        <v>22.9</v>
      </c>
      <c r="N1195">
        <f>VLOOKUP(C1195,'Original PWC Results'!C:E,3,FALSE)</f>
        <v>71.2</v>
      </c>
      <c r="O1195">
        <f t="shared" si="91"/>
        <v>0.82724719101123589</v>
      </c>
      <c r="R1195">
        <f t="shared" si="92"/>
        <v>14</v>
      </c>
      <c r="S1195">
        <f t="shared" si="93"/>
        <v>22</v>
      </c>
    </row>
    <row r="1196" spans="1:19" x14ac:dyDescent="0.3">
      <c r="A1196">
        <f t="shared" si="94"/>
        <v>1195</v>
      </c>
      <c r="B1196" t="s">
        <v>4128</v>
      </c>
      <c r="C1196" t="str">
        <f t="shared" si="90"/>
        <v>pistachios_g_7_OrchardESA18a</v>
      </c>
      <c r="D1196">
        <v>58.2</v>
      </c>
      <c r="E1196">
        <v>57.6</v>
      </c>
      <c r="F1196">
        <v>9.07</v>
      </c>
      <c r="G1196">
        <v>8.4</v>
      </c>
      <c r="H1196">
        <v>55.9</v>
      </c>
      <c r="I1196">
        <v>48.2</v>
      </c>
      <c r="J1196">
        <v>37.4</v>
      </c>
      <c r="K1196">
        <v>31.1</v>
      </c>
      <c r="L1196">
        <v>23.1</v>
      </c>
      <c r="M1196">
        <v>22.9</v>
      </c>
      <c r="N1196">
        <f>VLOOKUP(C1196,'Original PWC Results'!C:E,3,FALSE)</f>
        <v>79.5</v>
      </c>
      <c r="O1196">
        <f t="shared" si="91"/>
        <v>0.72452830188679251</v>
      </c>
      <c r="R1196">
        <f t="shared" si="92"/>
        <v>14</v>
      </c>
      <c r="S1196">
        <f t="shared" si="93"/>
        <v>22</v>
      </c>
    </row>
    <row r="1197" spans="1:19" x14ac:dyDescent="0.3">
      <c r="A1197">
        <f t="shared" si="94"/>
        <v>1196</v>
      </c>
      <c r="B1197" t="s">
        <v>4129</v>
      </c>
      <c r="C1197" t="str">
        <f t="shared" si="90"/>
        <v>pistachios_g_7_OrchardESA18b</v>
      </c>
      <c r="D1197">
        <v>55.5</v>
      </c>
      <c r="E1197">
        <v>54.9</v>
      </c>
      <c r="F1197">
        <v>7.95</v>
      </c>
      <c r="G1197">
        <v>7.35</v>
      </c>
      <c r="H1197">
        <v>52.9</v>
      </c>
      <c r="I1197">
        <v>45.1</v>
      </c>
      <c r="J1197">
        <v>33.4</v>
      </c>
      <c r="K1197">
        <v>26.9</v>
      </c>
      <c r="L1197">
        <v>20.3</v>
      </c>
      <c r="M1197">
        <v>20.100000000000001</v>
      </c>
      <c r="N1197">
        <f>VLOOKUP(C1197,'Original PWC Results'!C:E,3,FALSE)</f>
        <v>84.6</v>
      </c>
      <c r="O1197">
        <f t="shared" si="91"/>
        <v>0.64893617021276595</v>
      </c>
      <c r="R1197">
        <f t="shared" si="92"/>
        <v>14</v>
      </c>
      <c r="S1197">
        <f t="shared" si="93"/>
        <v>22</v>
      </c>
    </row>
    <row r="1198" spans="1:19" x14ac:dyDescent="0.3">
      <c r="A1198">
        <f t="shared" si="94"/>
        <v>1197</v>
      </c>
      <c r="B1198" t="s">
        <v>4130</v>
      </c>
      <c r="C1198" t="str">
        <f t="shared" si="90"/>
        <v>pistachios_g_7_OrchardESA19a</v>
      </c>
      <c r="D1198">
        <v>57.1</v>
      </c>
      <c r="E1198">
        <v>56.4</v>
      </c>
      <c r="F1198">
        <v>13.5</v>
      </c>
      <c r="G1198">
        <v>11.8</v>
      </c>
      <c r="H1198">
        <v>54.2</v>
      </c>
      <c r="I1198">
        <v>46.2</v>
      </c>
      <c r="J1198">
        <v>34.5</v>
      </c>
      <c r="K1198">
        <v>28.6</v>
      </c>
      <c r="L1198">
        <v>22.9</v>
      </c>
      <c r="M1198">
        <v>22.8</v>
      </c>
      <c r="N1198">
        <f>VLOOKUP(C1198,'Original PWC Results'!C:E,3,FALSE)</f>
        <v>101</v>
      </c>
      <c r="O1198">
        <f t="shared" si="91"/>
        <v>0.55841584158415836</v>
      </c>
      <c r="R1198">
        <f t="shared" si="92"/>
        <v>14</v>
      </c>
      <c r="S1198">
        <f t="shared" si="93"/>
        <v>22</v>
      </c>
    </row>
    <row r="1199" spans="1:19" x14ac:dyDescent="0.3">
      <c r="A1199">
        <f t="shared" si="94"/>
        <v>1198</v>
      </c>
      <c r="B1199" t="s">
        <v>4131</v>
      </c>
      <c r="C1199" t="str">
        <f t="shared" si="90"/>
        <v>pistachios_g_7_OrchardESA19b</v>
      </c>
      <c r="D1199">
        <v>58.5</v>
      </c>
      <c r="E1199">
        <v>57.7</v>
      </c>
      <c r="F1199">
        <v>16</v>
      </c>
      <c r="G1199">
        <v>14.6</v>
      </c>
      <c r="H1199">
        <v>55.6</v>
      </c>
      <c r="I1199">
        <v>47.7</v>
      </c>
      <c r="J1199">
        <v>37.9</v>
      </c>
      <c r="K1199">
        <v>32.700000000000003</v>
      </c>
      <c r="L1199">
        <v>24.9</v>
      </c>
      <c r="M1199">
        <v>24.8</v>
      </c>
      <c r="N1199">
        <f>VLOOKUP(C1199,'Original PWC Results'!C:E,3,FALSE)</f>
        <v>147</v>
      </c>
      <c r="O1199">
        <f t="shared" si="91"/>
        <v>0.39251700680272111</v>
      </c>
      <c r="R1199">
        <f t="shared" si="92"/>
        <v>14</v>
      </c>
      <c r="S1199">
        <f t="shared" si="93"/>
        <v>22</v>
      </c>
    </row>
    <row r="1200" spans="1:19" x14ac:dyDescent="0.3">
      <c r="A1200">
        <f t="shared" si="94"/>
        <v>1199</v>
      </c>
      <c r="B1200" t="s">
        <v>4132</v>
      </c>
      <c r="C1200" t="str">
        <f t="shared" si="90"/>
        <v>pistachios_g_4_OrchardESA12a</v>
      </c>
      <c r="D1200">
        <v>95.1</v>
      </c>
      <c r="E1200">
        <v>88.7</v>
      </c>
      <c r="F1200">
        <v>7.39</v>
      </c>
      <c r="G1200">
        <v>4.3899999999999997</v>
      </c>
      <c r="H1200">
        <v>83.4</v>
      </c>
      <c r="I1200">
        <v>66.599999999999994</v>
      </c>
      <c r="J1200">
        <v>39.200000000000003</v>
      </c>
      <c r="K1200">
        <v>28.6</v>
      </c>
      <c r="L1200">
        <v>24</v>
      </c>
      <c r="M1200">
        <v>23.6</v>
      </c>
      <c r="N1200">
        <f>VLOOKUP(C1200,'Original PWC Results'!C:E,3,FALSE)</f>
        <v>354</v>
      </c>
      <c r="O1200">
        <f t="shared" si="91"/>
        <v>0.25056497175141246</v>
      </c>
      <c r="R1200">
        <f t="shared" si="92"/>
        <v>14</v>
      </c>
      <c r="S1200">
        <f t="shared" si="93"/>
        <v>22</v>
      </c>
    </row>
    <row r="1201" spans="1:19" x14ac:dyDescent="0.3">
      <c r="A1201">
        <f t="shared" si="94"/>
        <v>1200</v>
      </c>
      <c r="B1201" t="s">
        <v>4133</v>
      </c>
      <c r="C1201" t="str">
        <f t="shared" si="90"/>
        <v>pistachios_g_4_OrchardESA12b</v>
      </c>
      <c r="D1201">
        <v>52.8</v>
      </c>
      <c r="E1201">
        <v>51.7</v>
      </c>
      <c r="F1201">
        <v>4.8499999999999996</v>
      </c>
      <c r="G1201">
        <v>4.03</v>
      </c>
      <c r="H1201">
        <v>48.5</v>
      </c>
      <c r="I1201">
        <v>40.700000000000003</v>
      </c>
      <c r="J1201">
        <v>25.8</v>
      </c>
      <c r="K1201">
        <v>18.8</v>
      </c>
      <c r="L1201">
        <v>15.5</v>
      </c>
      <c r="M1201">
        <v>15.2</v>
      </c>
      <c r="N1201">
        <f>VLOOKUP(C1201,'Original PWC Results'!C:E,3,FALSE)</f>
        <v>253</v>
      </c>
      <c r="O1201">
        <f t="shared" si="91"/>
        <v>0.20434782608695654</v>
      </c>
      <c r="R1201">
        <f t="shared" si="92"/>
        <v>14</v>
      </c>
      <c r="S1201">
        <f t="shared" si="93"/>
        <v>22</v>
      </c>
    </row>
    <row r="1202" spans="1:19" x14ac:dyDescent="0.3">
      <c r="A1202">
        <f t="shared" si="94"/>
        <v>1201</v>
      </c>
      <c r="B1202" t="s">
        <v>4134</v>
      </c>
      <c r="C1202" t="str">
        <f t="shared" si="90"/>
        <v>pistachios_g_4_OrchardESA13</v>
      </c>
      <c r="D1202">
        <v>47.6</v>
      </c>
      <c r="E1202">
        <v>46.4</v>
      </c>
      <c r="F1202">
        <v>5.4</v>
      </c>
      <c r="G1202">
        <v>4.3600000000000003</v>
      </c>
      <c r="H1202">
        <v>42.9</v>
      </c>
      <c r="I1202">
        <v>32.6</v>
      </c>
      <c r="J1202">
        <v>21.5</v>
      </c>
      <c r="K1202">
        <v>17</v>
      </c>
      <c r="L1202">
        <v>13</v>
      </c>
      <c r="M1202">
        <v>14</v>
      </c>
      <c r="N1202">
        <f>VLOOKUP(C1202,'Original PWC Results'!C:E,3,FALSE)</f>
        <v>204</v>
      </c>
      <c r="O1202">
        <f t="shared" si="91"/>
        <v>0.22745098039215686</v>
      </c>
      <c r="R1202">
        <f t="shared" si="92"/>
        <v>14</v>
      </c>
      <c r="S1202">
        <f t="shared" si="93"/>
        <v>22</v>
      </c>
    </row>
    <row r="1203" spans="1:19" x14ac:dyDescent="0.3">
      <c r="A1203">
        <f t="shared" si="94"/>
        <v>1202</v>
      </c>
      <c r="B1203" t="s">
        <v>4135</v>
      </c>
      <c r="C1203" t="str">
        <f t="shared" si="90"/>
        <v>pistachios_g_4_OrchardESA14</v>
      </c>
      <c r="D1203">
        <v>47.9</v>
      </c>
      <c r="E1203">
        <v>47.5</v>
      </c>
      <c r="F1203">
        <v>8.24</v>
      </c>
      <c r="G1203">
        <v>7.52</v>
      </c>
      <c r="H1203">
        <v>46.3</v>
      </c>
      <c r="I1203">
        <v>40.5</v>
      </c>
      <c r="J1203">
        <v>32.200000000000003</v>
      </c>
      <c r="K1203">
        <v>26.3</v>
      </c>
      <c r="L1203">
        <v>20.100000000000001</v>
      </c>
      <c r="M1203">
        <v>19.899999999999999</v>
      </c>
      <c r="N1203">
        <f>VLOOKUP(C1203,'Original PWC Results'!C:E,3,FALSE)</f>
        <v>134</v>
      </c>
      <c r="O1203">
        <f t="shared" si="91"/>
        <v>0.35447761194029853</v>
      </c>
      <c r="R1203">
        <f t="shared" si="92"/>
        <v>14</v>
      </c>
      <c r="S1203">
        <f t="shared" si="93"/>
        <v>22</v>
      </c>
    </row>
    <row r="1204" spans="1:19" x14ac:dyDescent="0.3">
      <c r="A1204">
        <f t="shared" si="94"/>
        <v>1203</v>
      </c>
      <c r="B1204" t="s">
        <v>4136</v>
      </c>
      <c r="C1204" t="str">
        <f t="shared" si="90"/>
        <v>pistachios_g_4_OrchardESA15a</v>
      </c>
      <c r="D1204">
        <v>46.6</v>
      </c>
      <c r="E1204">
        <v>45.9</v>
      </c>
      <c r="F1204">
        <v>6.74</v>
      </c>
      <c r="G1204">
        <v>5.91</v>
      </c>
      <c r="H1204">
        <v>43.8</v>
      </c>
      <c r="I1204">
        <v>36.1</v>
      </c>
      <c r="J1204">
        <v>25.5</v>
      </c>
      <c r="K1204">
        <v>20.3</v>
      </c>
      <c r="L1204">
        <v>15.7</v>
      </c>
      <c r="M1204">
        <v>15.5</v>
      </c>
      <c r="N1204">
        <f>VLOOKUP(C1204,'Original PWC Results'!C:E,3,FALSE)</f>
        <v>186</v>
      </c>
      <c r="O1204">
        <f t="shared" si="91"/>
        <v>0.24677419354838709</v>
      </c>
      <c r="R1204">
        <f t="shared" si="92"/>
        <v>14</v>
      </c>
      <c r="S1204">
        <f t="shared" si="93"/>
        <v>22</v>
      </c>
    </row>
    <row r="1205" spans="1:19" x14ac:dyDescent="0.3">
      <c r="A1205">
        <f t="shared" si="94"/>
        <v>1204</v>
      </c>
      <c r="B1205" t="s">
        <v>4137</v>
      </c>
      <c r="C1205" t="str">
        <f t="shared" si="90"/>
        <v>pistachios_g_4_OrchardESA15a</v>
      </c>
      <c r="D1205">
        <v>42.6</v>
      </c>
      <c r="E1205">
        <v>42</v>
      </c>
      <c r="F1205">
        <v>8.18</v>
      </c>
      <c r="G1205">
        <v>7.16</v>
      </c>
      <c r="H1205">
        <v>40.1</v>
      </c>
      <c r="I1205">
        <v>34</v>
      </c>
      <c r="J1205">
        <v>25</v>
      </c>
      <c r="K1205">
        <v>20.399999999999999</v>
      </c>
      <c r="L1205">
        <v>15.6</v>
      </c>
      <c r="M1205">
        <v>15.5</v>
      </c>
      <c r="N1205">
        <f>VLOOKUP(C1205,'Original PWC Results'!C:E,3,FALSE)</f>
        <v>186</v>
      </c>
      <c r="O1205">
        <f t="shared" si="91"/>
        <v>0.22580645161290322</v>
      </c>
      <c r="R1205">
        <f t="shared" si="92"/>
        <v>14</v>
      </c>
      <c r="S1205">
        <f t="shared" si="93"/>
        <v>22</v>
      </c>
    </row>
    <row r="1206" spans="1:19" x14ac:dyDescent="0.3">
      <c r="A1206">
        <f t="shared" si="94"/>
        <v>1205</v>
      </c>
      <c r="B1206" t="s">
        <v>4138</v>
      </c>
      <c r="C1206" t="str">
        <f t="shared" si="90"/>
        <v>pistachios_g_4_OrchardESA16a</v>
      </c>
      <c r="D1206">
        <v>47.4</v>
      </c>
      <c r="E1206">
        <v>47.1</v>
      </c>
      <c r="F1206">
        <v>7.68</v>
      </c>
      <c r="G1206">
        <v>6.84</v>
      </c>
      <c r="H1206">
        <v>46</v>
      </c>
      <c r="I1206">
        <v>40.200000000000003</v>
      </c>
      <c r="J1206">
        <v>32.299999999999997</v>
      </c>
      <c r="K1206">
        <v>26.5</v>
      </c>
      <c r="L1206">
        <v>20.100000000000001</v>
      </c>
      <c r="M1206">
        <v>19.899999999999999</v>
      </c>
      <c r="N1206">
        <f>VLOOKUP(C1206,'Original PWC Results'!C:E,3,FALSE)</f>
        <v>155</v>
      </c>
      <c r="O1206">
        <f t="shared" si="91"/>
        <v>0.3038709677419355</v>
      </c>
      <c r="R1206">
        <f t="shared" si="92"/>
        <v>14</v>
      </c>
      <c r="S1206">
        <f t="shared" si="93"/>
        <v>22</v>
      </c>
    </row>
    <row r="1207" spans="1:19" x14ac:dyDescent="0.3">
      <c r="A1207">
        <f t="shared" si="94"/>
        <v>1206</v>
      </c>
      <c r="B1207" t="s">
        <v>4139</v>
      </c>
      <c r="C1207" t="str">
        <f t="shared" si="90"/>
        <v>pistachios_g_4_OrchardESA16b</v>
      </c>
      <c r="D1207">
        <v>47.8</v>
      </c>
      <c r="E1207">
        <v>47.5</v>
      </c>
      <c r="F1207">
        <v>8.1</v>
      </c>
      <c r="G1207">
        <v>7.44</v>
      </c>
      <c r="H1207">
        <v>46.5</v>
      </c>
      <c r="I1207">
        <v>41.3</v>
      </c>
      <c r="J1207">
        <v>33.5</v>
      </c>
      <c r="K1207">
        <v>27.5</v>
      </c>
      <c r="L1207">
        <v>20.9</v>
      </c>
      <c r="M1207">
        <v>20.7</v>
      </c>
      <c r="N1207">
        <f>VLOOKUP(C1207,'Original PWC Results'!C:E,3,FALSE)</f>
        <v>77.900000000000006</v>
      </c>
      <c r="O1207">
        <f t="shared" si="91"/>
        <v>0.6097560975609756</v>
      </c>
      <c r="R1207">
        <f t="shared" si="92"/>
        <v>14</v>
      </c>
      <c r="S1207">
        <f t="shared" si="93"/>
        <v>22</v>
      </c>
    </row>
    <row r="1208" spans="1:19" x14ac:dyDescent="0.3">
      <c r="A1208">
        <f t="shared" si="94"/>
        <v>1207</v>
      </c>
      <c r="B1208" t="s">
        <v>4140</v>
      </c>
      <c r="C1208" t="str">
        <f t="shared" si="90"/>
        <v>pistachios_g_4_OrchardESA17a</v>
      </c>
      <c r="D1208">
        <v>102</v>
      </c>
      <c r="E1208">
        <v>95.9</v>
      </c>
      <c r="F1208">
        <v>18</v>
      </c>
      <c r="G1208">
        <v>11.3</v>
      </c>
      <c r="H1208">
        <v>92.3</v>
      </c>
      <c r="I1208">
        <v>81.599999999999994</v>
      </c>
      <c r="J1208">
        <v>62.2</v>
      </c>
      <c r="K1208">
        <v>52.6</v>
      </c>
      <c r="L1208">
        <v>39.5</v>
      </c>
      <c r="M1208">
        <v>39.299999999999997</v>
      </c>
      <c r="N1208">
        <f>VLOOKUP(C1208,'Original PWC Results'!C:E,3,FALSE)</f>
        <v>334</v>
      </c>
      <c r="O1208">
        <f t="shared" si="91"/>
        <v>0.28712574850299405</v>
      </c>
      <c r="R1208">
        <f t="shared" si="92"/>
        <v>14</v>
      </c>
      <c r="S1208">
        <f t="shared" si="93"/>
        <v>22</v>
      </c>
    </row>
    <row r="1209" spans="1:19" x14ac:dyDescent="0.3">
      <c r="A1209">
        <f t="shared" si="94"/>
        <v>1208</v>
      </c>
      <c r="B1209" t="s">
        <v>4141</v>
      </c>
      <c r="C1209" t="str">
        <f t="shared" si="90"/>
        <v>pistachios_g_4_OrchardESA17b</v>
      </c>
      <c r="D1209">
        <v>46.7</v>
      </c>
      <c r="E1209">
        <v>46.3</v>
      </c>
      <c r="F1209">
        <v>7.02</v>
      </c>
      <c r="G1209">
        <v>6.61</v>
      </c>
      <c r="H1209">
        <v>44.9</v>
      </c>
      <c r="I1209">
        <v>39</v>
      </c>
      <c r="J1209">
        <v>29.7</v>
      </c>
      <c r="K1209">
        <v>23.7</v>
      </c>
      <c r="L1209">
        <v>18.3</v>
      </c>
      <c r="M1209">
        <v>18.100000000000001</v>
      </c>
      <c r="N1209">
        <f>VLOOKUP(C1209,'Original PWC Results'!C:E,3,FALSE)</f>
        <v>75.2</v>
      </c>
      <c r="O1209">
        <f t="shared" si="91"/>
        <v>0.61569148936170204</v>
      </c>
      <c r="R1209">
        <f t="shared" si="92"/>
        <v>14</v>
      </c>
      <c r="S1209">
        <f t="shared" si="93"/>
        <v>22</v>
      </c>
    </row>
    <row r="1210" spans="1:19" x14ac:dyDescent="0.3">
      <c r="A1210">
        <f t="shared" si="94"/>
        <v>1209</v>
      </c>
      <c r="B1210" t="s">
        <v>4142</v>
      </c>
      <c r="C1210" t="str">
        <f t="shared" si="90"/>
        <v>pistachios_g_4_OrchardESA18a</v>
      </c>
      <c r="D1210">
        <v>45.7</v>
      </c>
      <c r="E1210">
        <v>45.3</v>
      </c>
      <c r="F1210">
        <v>7.17</v>
      </c>
      <c r="G1210">
        <v>6.62</v>
      </c>
      <c r="H1210">
        <v>44.1</v>
      </c>
      <c r="I1210">
        <v>38.1</v>
      </c>
      <c r="J1210">
        <v>29.8</v>
      </c>
      <c r="K1210">
        <v>24.8</v>
      </c>
      <c r="L1210">
        <v>18.399999999999999</v>
      </c>
      <c r="M1210">
        <v>18.3</v>
      </c>
      <c r="N1210">
        <f>VLOOKUP(C1210,'Original PWC Results'!C:E,3,FALSE)</f>
        <v>96.2</v>
      </c>
      <c r="O1210">
        <f t="shared" si="91"/>
        <v>0.47089397089397084</v>
      </c>
      <c r="R1210">
        <f t="shared" si="92"/>
        <v>14</v>
      </c>
      <c r="S1210">
        <f t="shared" si="93"/>
        <v>22</v>
      </c>
    </row>
    <row r="1211" spans="1:19" x14ac:dyDescent="0.3">
      <c r="A1211">
        <f t="shared" si="94"/>
        <v>1210</v>
      </c>
      <c r="B1211" t="s">
        <v>4143</v>
      </c>
      <c r="C1211" t="str">
        <f t="shared" si="90"/>
        <v>pistachios_g_4_OrchardESA18b</v>
      </c>
      <c r="D1211">
        <v>43.7</v>
      </c>
      <c r="E1211">
        <v>43.2</v>
      </c>
      <c r="F1211">
        <v>6.26</v>
      </c>
      <c r="G1211">
        <v>5.79</v>
      </c>
      <c r="H1211">
        <v>41.7</v>
      </c>
      <c r="I1211">
        <v>35.700000000000003</v>
      </c>
      <c r="J1211">
        <v>26.6</v>
      </c>
      <c r="K1211">
        <v>21.4</v>
      </c>
      <c r="L1211">
        <v>16.100000000000001</v>
      </c>
      <c r="M1211">
        <v>16</v>
      </c>
      <c r="N1211">
        <f>VLOOKUP(C1211,'Original PWC Results'!C:E,3,FALSE)</f>
        <v>128</v>
      </c>
      <c r="O1211">
        <f t="shared" si="91"/>
        <v>0.33750000000000002</v>
      </c>
      <c r="R1211">
        <f t="shared" si="92"/>
        <v>14</v>
      </c>
      <c r="S1211">
        <f t="shared" si="93"/>
        <v>22</v>
      </c>
    </row>
    <row r="1212" spans="1:19" x14ac:dyDescent="0.3">
      <c r="A1212">
        <f t="shared" si="94"/>
        <v>1211</v>
      </c>
      <c r="B1212" t="s">
        <v>4144</v>
      </c>
      <c r="C1212" t="str">
        <f t="shared" si="90"/>
        <v>pistachios_g_4_OrchardESA19a</v>
      </c>
      <c r="D1212">
        <v>44.9</v>
      </c>
      <c r="E1212">
        <v>44.4</v>
      </c>
      <c r="F1212">
        <v>10.5</v>
      </c>
      <c r="G1212">
        <v>9.15</v>
      </c>
      <c r="H1212">
        <v>42.7</v>
      </c>
      <c r="I1212">
        <v>36.299999999999997</v>
      </c>
      <c r="J1212">
        <v>27.3</v>
      </c>
      <c r="K1212">
        <v>22.7</v>
      </c>
      <c r="L1212">
        <v>18</v>
      </c>
      <c r="M1212">
        <v>17.8</v>
      </c>
      <c r="N1212">
        <f>VLOOKUP(C1212,'Original PWC Results'!C:E,3,FALSE)</f>
        <v>147</v>
      </c>
      <c r="O1212">
        <f t="shared" si="91"/>
        <v>0.30204081632653063</v>
      </c>
      <c r="R1212">
        <f t="shared" si="92"/>
        <v>14</v>
      </c>
      <c r="S1212">
        <f t="shared" si="93"/>
        <v>22</v>
      </c>
    </row>
    <row r="1213" spans="1:19" x14ac:dyDescent="0.3">
      <c r="A1213">
        <f t="shared" si="94"/>
        <v>1212</v>
      </c>
      <c r="B1213" t="s">
        <v>4145</v>
      </c>
      <c r="C1213" t="str">
        <f t="shared" si="90"/>
        <v>pistachios_g_4_OrchardESA19b</v>
      </c>
      <c r="D1213">
        <v>51.6</v>
      </c>
      <c r="E1213">
        <v>51</v>
      </c>
      <c r="F1213">
        <v>13.2</v>
      </c>
      <c r="G1213">
        <v>11.6</v>
      </c>
      <c r="H1213">
        <v>49.3</v>
      </c>
      <c r="I1213">
        <v>41.8</v>
      </c>
      <c r="J1213">
        <v>32.799999999999997</v>
      </c>
      <c r="K1213">
        <v>28.3</v>
      </c>
      <c r="L1213">
        <v>21.4</v>
      </c>
      <c r="M1213">
        <v>21.4</v>
      </c>
      <c r="N1213">
        <f>VLOOKUP(C1213,'Original PWC Results'!C:E,3,FALSE)</f>
        <v>229</v>
      </c>
      <c r="O1213">
        <f t="shared" si="91"/>
        <v>0.22270742358078602</v>
      </c>
      <c r="R1213">
        <f t="shared" si="92"/>
        <v>14</v>
      </c>
      <c r="S1213">
        <f t="shared" si="93"/>
        <v>22</v>
      </c>
    </row>
    <row r="1214" spans="1:19" x14ac:dyDescent="0.3">
      <c r="A1214">
        <f t="shared" si="94"/>
        <v>1213</v>
      </c>
      <c r="B1214" t="s">
        <v>4146</v>
      </c>
      <c r="C1214" t="str">
        <f t="shared" si="90"/>
        <v>pistachiosCA_g_4_OrchardESA18a</v>
      </c>
      <c r="D1214">
        <v>16.399999999999999</v>
      </c>
      <c r="E1214">
        <v>16.2</v>
      </c>
      <c r="F1214">
        <v>2.21</v>
      </c>
      <c r="G1214">
        <v>2.06</v>
      </c>
      <c r="H1214">
        <v>15.8</v>
      </c>
      <c r="I1214">
        <v>13.6</v>
      </c>
      <c r="J1214">
        <v>9.82</v>
      </c>
      <c r="K1214">
        <v>7.9</v>
      </c>
      <c r="L1214">
        <v>5.61</v>
      </c>
      <c r="M1214">
        <v>5.57</v>
      </c>
      <c r="N1214">
        <f>VLOOKUP(C1214,'Original PWC Results'!C:E,3,FALSE)</f>
        <v>53.9</v>
      </c>
      <c r="O1214">
        <f t="shared" si="91"/>
        <v>0.30055658627087201</v>
      </c>
      <c r="R1214">
        <f t="shared" si="92"/>
        <v>16</v>
      </c>
      <c r="S1214">
        <f t="shared" si="93"/>
        <v>24</v>
      </c>
    </row>
    <row r="1215" spans="1:19" x14ac:dyDescent="0.3">
      <c r="A1215">
        <f t="shared" si="94"/>
        <v>1214</v>
      </c>
      <c r="B1215" t="s">
        <v>4147</v>
      </c>
      <c r="C1215" t="str">
        <f t="shared" si="90"/>
        <v>pistachiosCA_g_4_OrchardESA18b</v>
      </c>
      <c r="D1215">
        <v>16.399999999999999</v>
      </c>
      <c r="E1215">
        <v>16.2</v>
      </c>
      <c r="F1215">
        <v>1.9</v>
      </c>
      <c r="G1215">
        <v>1.76</v>
      </c>
      <c r="H1215">
        <v>15.6</v>
      </c>
      <c r="I1215">
        <v>12.9</v>
      </c>
      <c r="J1215">
        <v>8.77</v>
      </c>
      <c r="K1215">
        <v>6.77</v>
      </c>
      <c r="L1215">
        <v>4.96</v>
      </c>
      <c r="M1215">
        <v>4.91</v>
      </c>
      <c r="N1215">
        <f>VLOOKUP(C1215,'Original PWC Results'!C:E,3,FALSE)</f>
        <v>115</v>
      </c>
      <c r="O1215">
        <f t="shared" si="91"/>
        <v>0.1408695652173913</v>
      </c>
      <c r="R1215">
        <f t="shared" si="92"/>
        <v>16</v>
      </c>
      <c r="S1215">
        <f t="shared" si="93"/>
        <v>24</v>
      </c>
    </row>
    <row r="1216" spans="1:19" x14ac:dyDescent="0.3">
      <c r="A1216">
        <f t="shared" si="94"/>
        <v>1215</v>
      </c>
      <c r="B1216" t="s">
        <v>4148</v>
      </c>
      <c r="C1216" t="str">
        <f t="shared" si="90"/>
        <v>pistachiosCA_g_7_OrchardESA18a</v>
      </c>
      <c r="D1216">
        <v>21.1</v>
      </c>
      <c r="E1216">
        <v>20.9</v>
      </c>
      <c r="F1216">
        <v>2.8</v>
      </c>
      <c r="G1216">
        <v>2.61</v>
      </c>
      <c r="H1216">
        <v>20.3</v>
      </c>
      <c r="I1216">
        <v>17.3</v>
      </c>
      <c r="J1216">
        <v>12.3</v>
      </c>
      <c r="K1216">
        <v>9.9</v>
      </c>
      <c r="L1216">
        <v>7.04</v>
      </c>
      <c r="M1216">
        <v>6.99</v>
      </c>
      <c r="N1216">
        <f>VLOOKUP(C1216,'Original PWC Results'!C:E,3,FALSE)</f>
        <v>36.9</v>
      </c>
      <c r="O1216">
        <f t="shared" si="91"/>
        <v>0.56639566395663954</v>
      </c>
      <c r="R1216">
        <f t="shared" si="92"/>
        <v>16</v>
      </c>
      <c r="S1216">
        <f t="shared" si="93"/>
        <v>24</v>
      </c>
    </row>
    <row r="1217" spans="1:19" x14ac:dyDescent="0.3">
      <c r="A1217">
        <f t="shared" si="94"/>
        <v>1216</v>
      </c>
      <c r="B1217" t="s">
        <v>4149</v>
      </c>
      <c r="C1217" t="str">
        <f t="shared" si="90"/>
        <v>pistachiosCA_g_7_OrchardESA18b</v>
      </c>
      <c r="D1217">
        <v>21.1</v>
      </c>
      <c r="E1217">
        <v>20.8</v>
      </c>
      <c r="F1217">
        <v>2.41</v>
      </c>
      <c r="G1217">
        <v>2.2400000000000002</v>
      </c>
      <c r="H1217">
        <v>20.100000000000001</v>
      </c>
      <c r="I1217">
        <v>16.399999999999999</v>
      </c>
      <c r="J1217">
        <v>11</v>
      </c>
      <c r="K1217">
        <v>8.5</v>
      </c>
      <c r="L1217">
        <v>6.24</v>
      </c>
      <c r="M1217">
        <v>6.18</v>
      </c>
      <c r="N1217">
        <f>VLOOKUP(C1217,'Original PWC Results'!C:E,3,FALSE)</f>
        <v>65.400000000000006</v>
      </c>
      <c r="O1217">
        <f t="shared" si="91"/>
        <v>0.31804281345565749</v>
      </c>
      <c r="R1217">
        <f t="shared" si="92"/>
        <v>16</v>
      </c>
      <c r="S1217">
        <f t="shared" si="93"/>
        <v>24</v>
      </c>
    </row>
    <row r="1218" spans="1:19" x14ac:dyDescent="0.3">
      <c r="A1218">
        <f t="shared" si="94"/>
        <v>1217</v>
      </c>
      <c r="B1218" t="s">
        <v>4150</v>
      </c>
      <c r="C1218" t="str">
        <f t="shared" ref="C1218:C1281" si="95">LEFT(B1218,R1218-1)&amp;RIGHT(B1218,LEN(B1218)-S1218)</f>
        <v>pomes_g_7_OrchardESA1</v>
      </c>
      <c r="D1218">
        <v>37</v>
      </c>
      <c r="E1218">
        <v>36.4</v>
      </c>
      <c r="F1218">
        <v>8.7200000000000006</v>
      </c>
      <c r="G1218">
        <v>7.93</v>
      </c>
      <c r="H1218">
        <v>34.9</v>
      </c>
      <c r="I1218">
        <v>31.1</v>
      </c>
      <c r="J1218">
        <v>27.7</v>
      </c>
      <c r="K1218">
        <v>25.5</v>
      </c>
      <c r="L1218">
        <v>18.899999999999999</v>
      </c>
      <c r="M1218">
        <v>18.7</v>
      </c>
      <c r="N1218">
        <f>VLOOKUP(C1218,'Original PWC Results'!C:E,3,FALSE)</f>
        <v>132</v>
      </c>
      <c r="O1218">
        <f t="shared" si="91"/>
        <v>0.27575757575757576</v>
      </c>
      <c r="R1218">
        <f t="shared" si="92"/>
        <v>9</v>
      </c>
      <c r="S1218">
        <f t="shared" si="93"/>
        <v>17</v>
      </c>
    </row>
    <row r="1219" spans="1:19" x14ac:dyDescent="0.3">
      <c r="A1219">
        <f t="shared" si="94"/>
        <v>1218</v>
      </c>
      <c r="B1219" t="s">
        <v>4151</v>
      </c>
      <c r="C1219" t="str">
        <f t="shared" si="95"/>
        <v>pomes_g_7_OrchardESA2</v>
      </c>
      <c r="D1219">
        <v>34.5</v>
      </c>
      <c r="E1219">
        <v>33.9</v>
      </c>
      <c r="F1219">
        <v>10.6</v>
      </c>
      <c r="G1219">
        <v>7.76</v>
      </c>
      <c r="H1219">
        <v>32.5</v>
      </c>
      <c r="I1219">
        <v>29.4</v>
      </c>
      <c r="J1219">
        <v>27.1</v>
      </c>
      <c r="K1219">
        <v>25.6</v>
      </c>
      <c r="L1219">
        <v>20</v>
      </c>
      <c r="M1219">
        <v>19.8</v>
      </c>
      <c r="N1219">
        <f>VLOOKUP(C1219,'Original PWC Results'!C:E,3,FALSE)</f>
        <v>90.4</v>
      </c>
      <c r="O1219">
        <f t="shared" ref="O1219:O1282" si="96">E1219/N1219</f>
        <v>0.37499999999999994</v>
      </c>
      <c r="R1219">
        <f t="shared" ref="R1219:R1282" si="97">SEARCH("run",B1219)</f>
        <v>9</v>
      </c>
      <c r="S1219">
        <f t="shared" ref="S1219:S1282" si="98">SEARCH("_",B1219,SEARCH("_",B1219,R1219+1)+1)</f>
        <v>17</v>
      </c>
    </row>
    <row r="1220" spans="1:19" x14ac:dyDescent="0.3">
      <c r="A1220">
        <f t="shared" ref="A1220:A1283" si="99">A1219+1</f>
        <v>1219</v>
      </c>
      <c r="B1220" t="s">
        <v>4152</v>
      </c>
      <c r="C1220" t="str">
        <f t="shared" si="95"/>
        <v>pomes_g_7_OrchardESA3</v>
      </c>
      <c r="D1220">
        <v>93.4</v>
      </c>
      <c r="E1220">
        <v>92.2</v>
      </c>
      <c r="F1220">
        <v>14.5</v>
      </c>
      <c r="G1220">
        <v>10.8</v>
      </c>
      <c r="H1220">
        <v>90.1</v>
      </c>
      <c r="I1220">
        <v>82</v>
      </c>
      <c r="J1220">
        <v>64.7</v>
      </c>
      <c r="K1220">
        <v>51.3</v>
      </c>
      <c r="L1220">
        <v>39.200000000000003</v>
      </c>
      <c r="M1220">
        <v>38.700000000000003</v>
      </c>
      <c r="N1220">
        <f>VLOOKUP(C1220,'Original PWC Results'!C:E,3,FALSE)</f>
        <v>267</v>
      </c>
      <c r="O1220">
        <f t="shared" si="96"/>
        <v>0.34531835205992512</v>
      </c>
      <c r="R1220">
        <f t="shared" si="97"/>
        <v>9</v>
      </c>
      <c r="S1220">
        <f t="shared" si="98"/>
        <v>17</v>
      </c>
    </row>
    <row r="1221" spans="1:19" x14ac:dyDescent="0.3">
      <c r="A1221">
        <f t="shared" si="99"/>
        <v>1220</v>
      </c>
      <c r="B1221" t="s">
        <v>4153</v>
      </c>
      <c r="C1221" t="str">
        <f t="shared" si="95"/>
        <v>pomes_g_7_OrchardESA4</v>
      </c>
      <c r="D1221">
        <v>57.8</v>
      </c>
      <c r="E1221">
        <v>56.4</v>
      </c>
      <c r="F1221">
        <v>16.899999999999999</v>
      </c>
      <c r="G1221">
        <v>13.9</v>
      </c>
      <c r="H1221">
        <v>53.4</v>
      </c>
      <c r="I1221">
        <v>42.2</v>
      </c>
      <c r="J1221">
        <v>36.5</v>
      </c>
      <c r="K1221">
        <v>32.5</v>
      </c>
      <c r="L1221">
        <v>26.9</v>
      </c>
      <c r="M1221">
        <v>28.2</v>
      </c>
      <c r="N1221">
        <f>VLOOKUP(C1221,'Original PWC Results'!C:E,3,FALSE)</f>
        <v>168</v>
      </c>
      <c r="O1221">
        <f t="shared" si="96"/>
        <v>0.33571428571428569</v>
      </c>
      <c r="R1221">
        <f t="shared" si="97"/>
        <v>9</v>
      </c>
      <c r="S1221">
        <f t="shared" si="98"/>
        <v>17</v>
      </c>
    </row>
    <row r="1222" spans="1:19" x14ac:dyDescent="0.3">
      <c r="A1222">
        <f t="shared" si="99"/>
        <v>1221</v>
      </c>
      <c r="B1222" t="s">
        <v>4154</v>
      </c>
      <c r="C1222" t="str">
        <f t="shared" si="95"/>
        <v>pomes_g_7_OrchardESA5</v>
      </c>
      <c r="D1222">
        <v>31.3</v>
      </c>
      <c r="E1222">
        <v>30.9</v>
      </c>
      <c r="F1222">
        <v>7.59</v>
      </c>
      <c r="G1222">
        <v>7.02</v>
      </c>
      <c r="H1222">
        <v>29.5</v>
      </c>
      <c r="I1222">
        <v>26.3</v>
      </c>
      <c r="J1222">
        <v>24.3</v>
      </c>
      <c r="K1222">
        <v>22.6</v>
      </c>
      <c r="L1222">
        <v>16.7</v>
      </c>
      <c r="M1222">
        <v>16.5</v>
      </c>
      <c r="N1222">
        <f>VLOOKUP(C1222,'Original PWC Results'!C:E,3,FALSE)</f>
        <v>88.6</v>
      </c>
      <c r="O1222">
        <f t="shared" si="96"/>
        <v>0.34875846501128671</v>
      </c>
      <c r="R1222">
        <f t="shared" si="97"/>
        <v>9</v>
      </c>
      <c r="S1222">
        <f t="shared" si="98"/>
        <v>17</v>
      </c>
    </row>
    <row r="1223" spans="1:19" x14ac:dyDescent="0.3">
      <c r="A1223">
        <f t="shared" si="99"/>
        <v>1222</v>
      </c>
      <c r="B1223" t="s">
        <v>4155</v>
      </c>
      <c r="C1223" t="str">
        <f t="shared" si="95"/>
        <v>pomes_g_7_OrchardESA6</v>
      </c>
      <c r="D1223">
        <v>35.299999999999997</v>
      </c>
      <c r="E1223">
        <v>34.6</v>
      </c>
      <c r="F1223">
        <v>7.01</v>
      </c>
      <c r="G1223">
        <v>6.36</v>
      </c>
      <c r="H1223">
        <v>32.799999999999997</v>
      </c>
      <c r="I1223">
        <v>23.5</v>
      </c>
      <c r="J1223">
        <v>21.8</v>
      </c>
      <c r="K1223">
        <v>21</v>
      </c>
      <c r="L1223">
        <v>15.5</v>
      </c>
      <c r="M1223">
        <v>15.3</v>
      </c>
      <c r="N1223">
        <f>VLOOKUP(C1223,'Original PWC Results'!C:E,3,FALSE)</f>
        <v>129</v>
      </c>
      <c r="O1223">
        <f t="shared" si="96"/>
        <v>0.2682170542635659</v>
      </c>
      <c r="R1223">
        <f t="shared" si="97"/>
        <v>9</v>
      </c>
      <c r="S1223">
        <f t="shared" si="98"/>
        <v>17</v>
      </c>
    </row>
    <row r="1224" spans="1:19" x14ac:dyDescent="0.3">
      <c r="A1224">
        <f t="shared" si="99"/>
        <v>1223</v>
      </c>
      <c r="B1224" t="s">
        <v>4156</v>
      </c>
      <c r="C1224" t="str">
        <f t="shared" si="95"/>
        <v>pomes_g_7_OrchardESA7</v>
      </c>
      <c r="D1224">
        <v>80.099999999999994</v>
      </c>
      <c r="E1224">
        <v>78.400000000000006</v>
      </c>
      <c r="F1224">
        <v>11.7</v>
      </c>
      <c r="G1224">
        <v>7.97</v>
      </c>
      <c r="H1224">
        <v>74.900000000000006</v>
      </c>
      <c r="I1224">
        <v>56.4</v>
      </c>
      <c r="J1224">
        <v>34</v>
      </c>
      <c r="K1224">
        <v>27.6</v>
      </c>
      <c r="L1224">
        <v>25.5</v>
      </c>
      <c r="M1224">
        <v>25.2</v>
      </c>
      <c r="N1224">
        <f>VLOOKUP(C1224,'Original PWC Results'!C:E,3,FALSE)</f>
        <v>207</v>
      </c>
      <c r="O1224">
        <f t="shared" si="96"/>
        <v>0.37874396135265703</v>
      </c>
      <c r="R1224">
        <f t="shared" si="97"/>
        <v>9</v>
      </c>
      <c r="S1224">
        <f t="shared" si="98"/>
        <v>17</v>
      </c>
    </row>
    <row r="1225" spans="1:19" x14ac:dyDescent="0.3">
      <c r="A1225">
        <f t="shared" si="99"/>
        <v>1224</v>
      </c>
      <c r="B1225" t="s">
        <v>4157</v>
      </c>
      <c r="C1225" t="str">
        <f t="shared" si="95"/>
        <v>pomes_g_7_OrchardESA8</v>
      </c>
      <c r="D1225">
        <v>26.9</v>
      </c>
      <c r="E1225">
        <v>26.3</v>
      </c>
      <c r="F1225">
        <v>6.3</v>
      </c>
      <c r="G1225">
        <v>5.71</v>
      </c>
      <c r="H1225">
        <v>24.4</v>
      </c>
      <c r="I1225">
        <v>19.8</v>
      </c>
      <c r="J1225">
        <v>17.399999999999999</v>
      </c>
      <c r="K1225">
        <v>16.399999999999999</v>
      </c>
      <c r="L1225">
        <v>12.1</v>
      </c>
      <c r="M1225">
        <v>11.9</v>
      </c>
      <c r="N1225">
        <f>VLOOKUP(C1225,'Original PWC Results'!C:E,3,FALSE)</f>
        <v>107</v>
      </c>
      <c r="O1225">
        <f t="shared" si="96"/>
        <v>0.24579439252336449</v>
      </c>
      <c r="R1225">
        <f t="shared" si="97"/>
        <v>9</v>
      </c>
      <c r="S1225">
        <f t="shared" si="98"/>
        <v>17</v>
      </c>
    </row>
    <row r="1226" spans="1:19" x14ac:dyDescent="0.3">
      <c r="A1226">
        <f t="shared" si="99"/>
        <v>1225</v>
      </c>
      <c r="B1226" t="s">
        <v>4158</v>
      </c>
      <c r="C1226" t="str">
        <f t="shared" si="95"/>
        <v>pomes_g_7_OrchardESA9</v>
      </c>
      <c r="D1226">
        <v>35.799999999999997</v>
      </c>
      <c r="E1226">
        <v>35</v>
      </c>
      <c r="F1226">
        <v>10.7</v>
      </c>
      <c r="G1226">
        <v>9.5299999999999994</v>
      </c>
      <c r="H1226">
        <v>32.700000000000003</v>
      </c>
      <c r="I1226">
        <v>26.9</v>
      </c>
      <c r="J1226">
        <v>23.5</v>
      </c>
      <c r="K1226">
        <v>22.4</v>
      </c>
      <c r="L1226">
        <v>17.3</v>
      </c>
      <c r="M1226">
        <v>17.100000000000001</v>
      </c>
      <c r="N1226">
        <f>VLOOKUP(C1226,'Original PWC Results'!C:E,3,FALSE)</f>
        <v>102</v>
      </c>
      <c r="O1226">
        <f t="shared" si="96"/>
        <v>0.34313725490196079</v>
      </c>
      <c r="R1226">
        <f t="shared" si="97"/>
        <v>9</v>
      </c>
      <c r="S1226">
        <f t="shared" si="98"/>
        <v>17</v>
      </c>
    </row>
    <row r="1227" spans="1:19" x14ac:dyDescent="0.3">
      <c r="A1227">
        <f t="shared" si="99"/>
        <v>1226</v>
      </c>
      <c r="B1227" t="s">
        <v>4159</v>
      </c>
      <c r="C1227" t="str">
        <f t="shared" si="95"/>
        <v>pomes_g_7_OrchardESA10a</v>
      </c>
      <c r="D1227">
        <v>32.5</v>
      </c>
      <c r="E1227">
        <v>31.9</v>
      </c>
      <c r="F1227">
        <v>7.59</v>
      </c>
      <c r="G1227">
        <v>7</v>
      </c>
      <c r="H1227">
        <v>30.1</v>
      </c>
      <c r="I1227">
        <v>24.3</v>
      </c>
      <c r="J1227">
        <v>20.6</v>
      </c>
      <c r="K1227">
        <v>19.8</v>
      </c>
      <c r="L1227">
        <v>14.2</v>
      </c>
      <c r="M1227">
        <v>14</v>
      </c>
      <c r="N1227">
        <f>VLOOKUP(C1227,'Original PWC Results'!C:E,3,FALSE)</f>
        <v>121</v>
      </c>
      <c r="O1227">
        <f t="shared" si="96"/>
        <v>0.26363636363636361</v>
      </c>
      <c r="R1227">
        <f t="shared" si="97"/>
        <v>9</v>
      </c>
      <c r="S1227">
        <f t="shared" si="98"/>
        <v>17</v>
      </c>
    </row>
    <row r="1228" spans="1:19" x14ac:dyDescent="0.3">
      <c r="A1228">
        <f t="shared" si="99"/>
        <v>1227</v>
      </c>
      <c r="B1228" t="s">
        <v>4160</v>
      </c>
      <c r="C1228" t="str">
        <f t="shared" si="95"/>
        <v>pomes_g_7_OrchardESA10b</v>
      </c>
      <c r="D1228">
        <v>35.6</v>
      </c>
      <c r="E1228">
        <v>35.200000000000003</v>
      </c>
      <c r="F1228">
        <v>10.199999999999999</v>
      </c>
      <c r="G1228">
        <v>9.34</v>
      </c>
      <c r="H1228">
        <v>33.799999999999997</v>
      </c>
      <c r="I1228">
        <v>30.7</v>
      </c>
      <c r="J1228">
        <v>29.2</v>
      </c>
      <c r="K1228">
        <v>27.3</v>
      </c>
      <c r="L1228">
        <v>21.3</v>
      </c>
      <c r="M1228">
        <v>21</v>
      </c>
      <c r="N1228">
        <f>VLOOKUP(C1228,'Original PWC Results'!C:E,3,FALSE)</f>
        <v>71.400000000000006</v>
      </c>
      <c r="O1228">
        <f t="shared" si="96"/>
        <v>0.49299719887955185</v>
      </c>
      <c r="R1228">
        <f t="shared" si="97"/>
        <v>9</v>
      </c>
      <c r="S1228">
        <f t="shared" si="98"/>
        <v>17</v>
      </c>
    </row>
    <row r="1229" spans="1:19" x14ac:dyDescent="0.3">
      <c r="A1229">
        <f t="shared" si="99"/>
        <v>1228</v>
      </c>
      <c r="B1229" t="s">
        <v>4161</v>
      </c>
      <c r="C1229" t="str">
        <f t="shared" si="95"/>
        <v>pomes_g_7_OrchardESA11a</v>
      </c>
      <c r="D1229">
        <v>44.2</v>
      </c>
      <c r="E1229">
        <v>43</v>
      </c>
      <c r="F1229">
        <v>7.42</v>
      </c>
      <c r="G1229">
        <v>5.93</v>
      </c>
      <c r="H1229">
        <v>39.700000000000003</v>
      </c>
      <c r="I1229">
        <v>29.1</v>
      </c>
      <c r="J1229">
        <v>24.4</v>
      </c>
      <c r="K1229">
        <v>23.4</v>
      </c>
      <c r="L1229">
        <v>17</v>
      </c>
      <c r="M1229">
        <v>16.7</v>
      </c>
      <c r="N1229">
        <f>VLOOKUP(C1229,'Original PWC Results'!C:E,3,FALSE)</f>
        <v>136</v>
      </c>
      <c r="O1229">
        <f t="shared" si="96"/>
        <v>0.31617647058823528</v>
      </c>
      <c r="R1229">
        <f t="shared" si="97"/>
        <v>9</v>
      </c>
      <c r="S1229">
        <f t="shared" si="98"/>
        <v>17</v>
      </c>
    </row>
    <row r="1230" spans="1:19" x14ac:dyDescent="0.3">
      <c r="A1230">
        <f t="shared" si="99"/>
        <v>1229</v>
      </c>
      <c r="B1230" t="s">
        <v>4162</v>
      </c>
      <c r="C1230" t="str">
        <f t="shared" si="95"/>
        <v>pomes_g_7_OrchardESA11b</v>
      </c>
      <c r="D1230">
        <v>42.5</v>
      </c>
      <c r="E1230">
        <v>41.6</v>
      </c>
      <c r="F1230">
        <v>7.6</v>
      </c>
      <c r="G1230">
        <v>6.2</v>
      </c>
      <c r="H1230">
        <v>39.1</v>
      </c>
      <c r="I1230">
        <v>33.4</v>
      </c>
      <c r="J1230">
        <v>24.2</v>
      </c>
      <c r="K1230">
        <v>20.6</v>
      </c>
      <c r="L1230">
        <v>14.8</v>
      </c>
      <c r="M1230">
        <v>14.5</v>
      </c>
      <c r="N1230">
        <f>VLOOKUP(C1230,'Original PWC Results'!C:E,3,FALSE)</f>
        <v>121</v>
      </c>
      <c r="O1230">
        <f t="shared" si="96"/>
        <v>0.34380165289256198</v>
      </c>
      <c r="R1230">
        <f t="shared" si="97"/>
        <v>9</v>
      </c>
      <c r="S1230">
        <f t="shared" si="98"/>
        <v>17</v>
      </c>
    </row>
    <row r="1231" spans="1:19" x14ac:dyDescent="0.3">
      <c r="A1231">
        <f t="shared" si="99"/>
        <v>1230</v>
      </c>
      <c r="B1231" t="s">
        <v>4163</v>
      </c>
      <c r="C1231" t="str">
        <f t="shared" si="95"/>
        <v>pomes_g_7_OrchardESA12a</v>
      </c>
      <c r="D1231">
        <v>39.200000000000003</v>
      </c>
      <c r="E1231">
        <v>38.5</v>
      </c>
      <c r="F1231">
        <v>6.09</v>
      </c>
      <c r="G1231">
        <v>5.18</v>
      </c>
      <c r="H1231">
        <v>37.200000000000003</v>
      </c>
      <c r="I1231">
        <v>31.6</v>
      </c>
      <c r="J1231">
        <v>24.8</v>
      </c>
      <c r="K1231">
        <v>21.1</v>
      </c>
      <c r="L1231">
        <v>13.8</v>
      </c>
      <c r="M1231">
        <v>13.7</v>
      </c>
      <c r="N1231">
        <f>VLOOKUP(C1231,'Original PWC Results'!C:E,3,FALSE)</f>
        <v>143</v>
      </c>
      <c r="O1231">
        <f t="shared" si="96"/>
        <v>0.26923076923076922</v>
      </c>
      <c r="R1231">
        <f t="shared" si="97"/>
        <v>9</v>
      </c>
      <c r="S1231">
        <f t="shared" si="98"/>
        <v>17</v>
      </c>
    </row>
    <row r="1232" spans="1:19" x14ac:dyDescent="0.3">
      <c r="A1232">
        <f t="shared" si="99"/>
        <v>1231</v>
      </c>
      <c r="B1232" t="s">
        <v>4164</v>
      </c>
      <c r="C1232" t="str">
        <f t="shared" si="95"/>
        <v>pomes_g_7_OrchardESA12b</v>
      </c>
      <c r="D1232">
        <v>59.4</v>
      </c>
      <c r="E1232">
        <v>57.3</v>
      </c>
      <c r="F1232">
        <v>6.81</v>
      </c>
      <c r="G1232">
        <v>5.34</v>
      </c>
      <c r="H1232">
        <v>51.7</v>
      </c>
      <c r="I1232">
        <v>32.200000000000003</v>
      </c>
      <c r="J1232">
        <v>21.4</v>
      </c>
      <c r="K1232">
        <v>19.5</v>
      </c>
      <c r="L1232">
        <v>15.2</v>
      </c>
      <c r="M1232">
        <v>14.9</v>
      </c>
      <c r="N1232">
        <f>VLOOKUP(C1232,'Original PWC Results'!C:E,3,FALSE)</f>
        <v>196</v>
      </c>
      <c r="O1232">
        <f t="shared" si="96"/>
        <v>0.29234693877551021</v>
      </c>
      <c r="R1232">
        <f t="shared" si="97"/>
        <v>9</v>
      </c>
      <c r="S1232">
        <f t="shared" si="98"/>
        <v>17</v>
      </c>
    </row>
    <row r="1233" spans="1:19" x14ac:dyDescent="0.3">
      <c r="A1233">
        <f t="shared" si="99"/>
        <v>1232</v>
      </c>
      <c r="B1233" t="s">
        <v>4165</v>
      </c>
      <c r="C1233" t="str">
        <f t="shared" si="95"/>
        <v>pomes_g_7_OrchardESA13</v>
      </c>
      <c r="D1233">
        <v>31.7</v>
      </c>
      <c r="E1233">
        <v>31.3</v>
      </c>
      <c r="F1233">
        <v>9.56</v>
      </c>
      <c r="G1233">
        <v>8.9</v>
      </c>
      <c r="H1233">
        <v>30.4</v>
      </c>
      <c r="I1233">
        <v>26.2</v>
      </c>
      <c r="J1233">
        <v>24.2</v>
      </c>
      <c r="K1233">
        <v>22.5</v>
      </c>
      <c r="L1233">
        <v>18.899999999999999</v>
      </c>
      <c r="M1233">
        <v>18.7</v>
      </c>
      <c r="N1233">
        <f>VLOOKUP(C1233,'Original PWC Results'!C:E,3,FALSE)</f>
        <v>55.2</v>
      </c>
      <c r="O1233">
        <f t="shared" si="96"/>
        <v>0.56702898550724634</v>
      </c>
      <c r="R1233">
        <f t="shared" si="97"/>
        <v>9</v>
      </c>
      <c r="S1233">
        <f t="shared" si="98"/>
        <v>17</v>
      </c>
    </row>
    <row r="1234" spans="1:19" x14ac:dyDescent="0.3">
      <c r="A1234">
        <f t="shared" si="99"/>
        <v>1233</v>
      </c>
      <c r="B1234" t="s">
        <v>4166</v>
      </c>
      <c r="C1234" t="str">
        <f t="shared" si="95"/>
        <v>pomes_g_7_OrchardESA14</v>
      </c>
      <c r="D1234">
        <v>38.1</v>
      </c>
      <c r="E1234">
        <v>37.6</v>
      </c>
      <c r="F1234">
        <v>11.3</v>
      </c>
      <c r="G1234">
        <v>10.5</v>
      </c>
      <c r="H1234">
        <v>36.4</v>
      </c>
      <c r="I1234">
        <v>33.1</v>
      </c>
      <c r="J1234">
        <v>31.5</v>
      </c>
      <c r="K1234">
        <v>29.4</v>
      </c>
      <c r="L1234">
        <v>23.1</v>
      </c>
      <c r="M1234">
        <v>22.8</v>
      </c>
      <c r="N1234">
        <f>VLOOKUP(C1234,'Original PWC Results'!C:E,3,FALSE)</f>
        <v>62.7</v>
      </c>
      <c r="O1234">
        <f t="shared" si="96"/>
        <v>0.59968102073365226</v>
      </c>
      <c r="R1234">
        <f t="shared" si="97"/>
        <v>9</v>
      </c>
      <c r="S1234">
        <f t="shared" si="98"/>
        <v>17</v>
      </c>
    </row>
    <row r="1235" spans="1:19" x14ac:dyDescent="0.3">
      <c r="A1235">
        <f t="shared" si="99"/>
        <v>1234</v>
      </c>
      <c r="B1235" t="s">
        <v>4167</v>
      </c>
      <c r="C1235" t="str">
        <f t="shared" si="95"/>
        <v>pomes_g_7_OrchardESA15a</v>
      </c>
      <c r="D1235">
        <v>35.299999999999997</v>
      </c>
      <c r="E1235">
        <v>34.799999999999997</v>
      </c>
      <c r="F1235">
        <v>13</v>
      </c>
      <c r="G1235">
        <v>11.7</v>
      </c>
      <c r="H1235">
        <v>33.5</v>
      </c>
      <c r="I1235">
        <v>29.9</v>
      </c>
      <c r="J1235">
        <v>25.9</v>
      </c>
      <c r="K1235">
        <v>24.7</v>
      </c>
      <c r="L1235">
        <v>20.7</v>
      </c>
      <c r="M1235">
        <v>20.6</v>
      </c>
      <c r="N1235">
        <f>VLOOKUP(C1235,'Original PWC Results'!C:E,3,FALSE)</f>
        <v>105</v>
      </c>
      <c r="O1235">
        <f t="shared" si="96"/>
        <v>0.33142857142857141</v>
      </c>
      <c r="R1235">
        <f t="shared" si="97"/>
        <v>9</v>
      </c>
      <c r="S1235">
        <f t="shared" si="98"/>
        <v>17</v>
      </c>
    </row>
    <row r="1236" spans="1:19" x14ac:dyDescent="0.3">
      <c r="A1236">
        <f t="shared" si="99"/>
        <v>1235</v>
      </c>
      <c r="B1236" t="s">
        <v>4168</v>
      </c>
      <c r="C1236" t="str">
        <f t="shared" si="95"/>
        <v>pomes_g_7_OrchardESA15a</v>
      </c>
      <c r="D1236">
        <v>42</v>
      </c>
      <c r="E1236">
        <v>41.6</v>
      </c>
      <c r="F1236">
        <v>16.8</v>
      </c>
      <c r="G1236">
        <v>14.8</v>
      </c>
      <c r="H1236">
        <v>40.5</v>
      </c>
      <c r="I1236">
        <v>36</v>
      </c>
      <c r="J1236">
        <v>33.9</v>
      </c>
      <c r="K1236">
        <v>31.4</v>
      </c>
      <c r="L1236">
        <v>27.5</v>
      </c>
      <c r="M1236">
        <v>27.3</v>
      </c>
      <c r="N1236">
        <f>VLOOKUP(C1236,'Original PWC Results'!C:E,3,FALSE)</f>
        <v>105</v>
      </c>
      <c r="O1236">
        <f t="shared" si="96"/>
        <v>0.3961904761904762</v>
      </c>
      <c r="R1236">
        <f t="shared" si="97"/>
        <v>9</v>
      </c>
      <c r="S1236">
        <f t="shared" si="98"/>
        <v>17</v>
      </c>
    </row>
    <row r="1237" spans="1:19" x14ac:dyDescent="0.3">
      <c r="A1237">
        <f t="shared" si="99"/>
        <v>1236</v>
      </c>
      <c r="B1237" t="s">
        <v>4169</v>
      </c>
      <c r="C1237" t="str">
        <f t="shared" si="95"/>
        <v>pomes_g_7_OrchardESA16a</v>
      </c>
      <c r="D1237">
        <v>38.200000000000003</v>
      </c>
      <c r="E1237">
        <v>37.700000000000003</v>
      </c>
      <c r="F1237">
        <v>9.7899999999999991</v>
      </c>
      <c r="G1237">
        <v>8.82</v>
      </c>
      <c r="H1237">
        <v>36.4</v>
      </c>
      <c r="I1237">
        <v>33.1</v>
      </c>
      <c r="J1237">
        <v>31.3</v>
      </c>
      <c r="K1237">
        <v>29.4</v>
      </c>
      <c r="L1237">
        <v>22.9</v>
      </c>
      <c r="M1237">
        <v>22.7</v>
      </c>
      <c r="N1237">
        <f>VLOOKUP(C1237,'Original PWC Results'!C:E,3,FALSE)</f>
        <v>50.2</v>
      </c>
      <c r="O1237">
        <f t="shared" si="96"/>
        <v>0.75099601593625498</v>
      </c>
      <c r="R1237">
        <f t="shared" si="97"/>
        <v>9</v>
      </c>
      <c r="S1237">
        <f t="shared" si="98"/>
        <v>17</v>
      </c>
    </row>
    <row r="1238" spans="1:19" x14ac:dyDescent="0.3">
      <c r="A1238">
        <f t="shared" si="99"/>
        <v>1237</v>
      </c>
      <c r="B1238" t="s">
        <v>4170</v>
      </c>
      <c r="C1238" t="str">
        <f t="shared" si="95"/>
        <v>pomes_g_7_OrchardESA16b</v>
      </c>
      <c r="D1238">
        <v>39.6</v>
      </c>
      <c r="E1238">
        <v>39.200000000000003</v>
      </c>
      <c r="F1238">
        <v>10.6</v>
      </c>
      <c r="G1238">
        <v>9.73</v>
      </c>
      <c r="H1238">
        <v>37.799999999999997</v>
      </c>
      <c r="I1238">
        <v>34.4</v>
      </c>
      <c r="J1238">
        <v>32.4</v>
      </c>
      <c r="K1238">
        <v>30.3</v>
      </c>
      <c r="L1238">
        <v>23.9</v>
      </c>
      <c r="M1238">
        <v>23.7</v>
      </c>
      <c r="N1238">
        <f>VLOOKUP(C1238,'Original PWC Results'!C:E,3,FALSE)</f>
        <v>50.2</v>
      </c>
      <c r="O1238">
        <f t="shared" si="96"/>
        <v>0.78087649402390436</v>
      </c>
      <c r="R1238">
        <f t="shared" si="97"/>
        <v>9</v>
      </c>
      <c r="S1238">
        <f t="shared" si="98"/>
        <v>17</v>
      </c>
    </row>
    <row r="1239" spans="1:19" x14ac:dyDescent="0.3">
      <c r="A1239">
        <f t="shared" si="99"/>
        <v>1238</v>
      </c>
      <c r="B1239" t="s">
        <v>4171</v>
      </c>
      <c r="C1239" t="str">
        <f t="shared" si="95"/>
        <v>pomes_g_7_OrchardESA17a</v>
      </c>
      <c r="D1239">
        <v>48.1</v>
      </c>
      <c r="E1239">
        <v>47.6</v>
      </c>
      <c r="F1239">
        <v>15.7</v>
      </c>
      <c r="G1239">
        <v>12.7</v>
      </c>
      <c r="H1239">
        <v>46.6</v>
      </c>
      <c r="I1239">
        <v>43.4</v>
      </c>
      <c r="J1239">
        <v>41.8</v>
      </c>
      <c r="K1239">
        <v>41.7</v>
      </c>
      <c r="L1239">
        <v>32.5</v>
      </c>
      <c r="M1239">
        <v>32.299999999999997</v>
      </c>
      <c r="N1239">
        <f>VLOOKUP(C1239,'Original PWC Results'!C:E,3,FALSE)</f>
        <v>142</v>
      </c>
      <c r="O1239">
        <f t="shared" si="96"/>
        <v>0.3352112676056338</v>
      </c>
      <c r="R1239">
        <f t="shared" si="97"/>
        <v>9</v>
      </c>
      <c r="S1239">
        <f t="shared" si="98"/>
        <v>17</v>
      </c>
    </row>
    <row r="1240" spans="1:19" x14ac:dyDescent="0.3">
      <c r="A1240">
        <f t="shared" si="99"/>
        <v>1239</v>
      </c>
      <c r="B1240" t="s">
        <v>4172</v>
      </c>
      <c r="C1240" t="str">
        <f t="shared" si="95"/>
        <v>pomes_g_7_OrchardESA17b</v>
      </c>
      <c r="D1240">
        <v>34.799999999999997</v>
      </c>
      <c r="E1240">
        <v>34.4</v>
      </c>
      <c r="F1240">
        <v>9.81</v>
      </c>
      <c r="G1240">
        <v>9.11</v>
      </c>
      <c r="H1240">
        <v>33</v>
      </c>
      <c r="I1240">
        <v>29.8</v>
      </c>
      <c r="J1240">
        <v>28.1</v>
      </c>
      <c r="K1240">
        <v>26.4</v>
      </c>
      <c r="L1240">
        <v>20.399999999999999</v>
      </c>
      <c r="M1240">
        <v>20.2</v>
      </c>
      <c r="N1240">
        <f>VLOOKUP(C1240,'Original PWC Results'!C:E,3,FALSE)</f>
        <v>37.9</v>
      </c>
      <c r="O1240">
        <f t="shared" si="96"/>
        <v>0.90765171503957787</v>
      </c>
      <c r="R1240">
        <f t="shared" si="97"/>
        <v>9</v>
      </c>
      <c r="S1240">
        <f t="shared" si="98"/>
        <v>17</v>
      </c>
    </row>
    <row r="1241" spans="1:19" x14ac:dyDescent="0.3">
      <c r="A1241">
        <f t="shared" si="99"/>
        <v>1240</v>
      </c>
      <c r="B1241" t="s">
        <v>4173</v>
      </c>
      <c r="C1241" t="str">
        <f t="shared" si="95"/>
        <v>pomes_g_7_OrchardESA18a</v>
      </c>
      <c r="D1241">
        <v>37.200000000000003</v>
      </c>
      <c r="E1241">
        <v>36.700000000000003</v>
      </c>
      <c r="F1241">
        <v>9.66</v>
      </c>
      <c r="G1241">
        <v>8.9600000000000009</v>
      </c>
      <c r="H1241">
        <v>35.5</v>
      </c>
      <c r="I1241">
        <v>32</v>
      </c>
      <c r="J1241">
        <v>30</v>
      </c>
      <c r="K1241">
        <v>28.1</v>
      </c>
      <c r="L1241">
        <v>22.2</v>
      </c>
      <c r="M1241">
        <v>21.9</v>
      </c>
      <c r="N1241">
        <f>VLOOKUP(C1241,'Original PWC Results'!C:E,3,FALSE)</f>
        <v>58.3</v>
      </c>
      <c r="O1241">
        <f t="shared" si="96"/>
        <v>0.62950257289879941</v>
      </c>
      <c r="R1241">
        <f t="shared" si="97"/>
        <v>9</v>
      </c>
      <c r="S1241">
        <f t="shared" si="98"/>
        <v>17</v>
      </c>
    </row>
    <row r="1242" spans="1:19" x14ac:dyDescent="0.3">
      <c r="A1242">
        <f t="shared" si="99"/>
        <v>1241</v>
      </c>
      <c r="B1242" t="s">
        <v>4174</v>
      </c>
      <c r="C1242" t="str">
        <f t="shared" si="95"/>
        <v>pomes_g_7_OrchardESA18b</v>
      </c>
      <c r="D1242">
        <v>32.799999999999997</v>
      </c>
      <c r="E1242">
        <v>32.299999999999997</v>
      </c>
      <c r="F1242">
        <v>9.07</v>
      </c>
      <c r="G1242">
        <v>8.34</v>
      </c>
      <c r="H1242">
        <v>31</v>
      </c>
      <c r="I1242">
        <v>27.8</v>
      </c>
      <c r="J1242">
        <v>25.9</v>
      </c>
      <c r="K1242">
        <v>24.9</v>
      </c>
      <c r="L1242">
        <v>19.5</v>
      </c>
      <c r="M1242">
        <v>19.399999999999999</v>
      </c>
      <c r="N1242">
        <f>VLOOKUP(C1242,'Original PWC Results'!C:E,3,FALSE)</f>
        <v>67.8</v>
      </c>
      <c r="O1242">
        <f t="shared" si="96"/>
        <v>0.47640117994100295</v>
      </c>
      <c r="R1242">
        <f t="shared" si="97"/>
        <v>9</v>
      </c>
      <c r="S1242">
        <f t="shared" si="98"/>
        <v>17</v>
      </c>
    </row>
    <row r="1243" spans="1:19" x14ac:dyDescent="0.3">
      <c r="A1243">
        <f t="shared" si="99"/>
        <v>1242</v>
      </c>
      <c r="B1243" t="s">
        <v>4175</v>
      </c>
      <c r="C1243" t="str">
        <f t="shared" si="95"/>
        <v>pomes_g_7_OrchardESA19a</v>
      </c>
      <c r="D1243">
        <v>34.799999999999997</v>
      </c>
      <c r="E1243">
        <v>34.6</v>
      </c>
      <c r="F1243">
        <v>20.7</v>
      </c>
      <c r="G1243">
        <v>17.600000000000001</v>
      </c>
      <c r="H1243">
        <v>33.6</v>
      </c>
      <c r="I1243">
        <v>30.1</v>
      </c>
      <c r="J1243">
        <v>27.9</v>
      </c>
      <c r="K1243">
        <v>27.1</v>
      </c>
      <c r="L1243">
        <v>23.8</v>
      </c>
      <c r="M1243">
        <v>23.7</v>
      </c>
      <c r="N1243">
        <f>VLOOKUP(C1243,'Original PWC Results'!C:E,3,FALSE)</f>
        <v>51.4</v>
      </c>
      <c r="O1243">
        <f t="shared" si="96"/>
        <v>0.6731517509727627</v>
      </c>
      <c r="R1243">
        <f t="shared" si="97"/>
        <v>9</v>
      </c>
      <c r="S1243">
        <f t="shared" si="98"/>
        <v>17</v>
      </c>
    </row>
    <row r="1244" spans="1:19" x14ac:dyDescent="0.3">
      <c r="A1244">
        <f t="shared" si="99"/>
        <v>1243</v>
      </c>
      <c r="B1244" t="s">
        <v>4176</v>
      </c>
      <c r="C1244" t="str">
        <f t="shared" si="95"/>
        <v>pomes_g_7_OrchardESA19b</v>
      </c>
      <c r="D1244">
        <v>47.6</v>
      </c>
      <c r="E1244">
        <v>47.1</v>
      </c>
      <c r="F1244">
        <v>24</v>
      </c>
      <c r="G1244">
        <v>21.5</v>
      </c>
      <c r="H1244">
        <v>45.8</v>
      </c>
      <c r="I1244">
        <v>41.8</v>
      </c>
      <c r="J1244">
        <v>42.4</v>
      </c>
      <c r="K1244">
        <v>45.2</v>
      </c>
      <c r="L1244">
        <v>38.1</v>
      </c>
      <c r="M1244">
        <v>38.6</v>
      </c>
      <c r="N1244">
        <f>VLOOKUP(C1244,'Original PWC Results'!C:E,3,FALSE)</f>
        <v>127</v>
      </c>
      <c r="O1244">
        <f t="shared" si="96"/>
        <v>0.37086614173228349</v>
      </c>
      <c r="R1244">
        <f t="shared" si="97"/>
        <v>9</v>
      </c>
      <c r="S1244">
        <f t="shared" si="98"/>
        <v>17</v>
      </c>
    </row>
    <row r="1245" spans="1:19" x14ac:dyDescent="0.3">
      <c r="A1245">
        <f t="shared" si="99"/>
        <v>1244</v>
      </c>
      <c r="B1245" t="s">
        <v>4177</v>
      </c>
      <c r="C1245" t="str">
        <f t="shared" si="95"/>
        <v>pomes_g_7_OrchardESA20a</v>
      </c>
      <c r="D1245">
        <v>87.2</v>
      </c>
      <c r="E1245">
        <v>85.2</v>
      </c>
      <c r="F1245">
        <v>10.4</v>
      </c>
      <c r="G1245">
        <v>6.41</v>
      </c>
      <c r="H1245">
        <v>82.5</v>
      </c>
      <c r="I1245">
        <v>62.7</v>
      </c>
      <c r="J1245">
        <v>42.5</v>
      </c>
      <c r="K1245">
        <v>35.200000000000003</v>
      </c>
      <c r="L1245">
        <v>24.6</v>
      </c>
      <c r="M1245">
        <v>24.4</v>
      </c>
      <c r="N1245">
        <f>VLOOKUP(C1245,'Original PWC Results'!C:E,3,FALSE)</f>
        <v>300</v>
      </c>
      <c r="O1245">
        <f t="shared" si="96"/>
        <v>0.28400000000000003</v>
      </c>
      <c r="R1245">
        <f t="shared" si="97"/>
        <v>9</v>
      </c>
      <c r="S1245">
        <f t="shared" si="98"/>
        <v>17</v>
      </c>
    </row>
    <row r="1246" spans="1:19" x14ac:dyDescent="0.3">
      <c r="A1246">
        <f t="shared" si="99"/>
        <v>1245</v>
      </c>
      <c r="B1246" t="s">
        <v>4178</v>
      </c>
      <c r="C1246" t="str">
        <f t="shared" si="95"/>
        <v>pomes_g_7_OrchardESA20b</v>
      </c>
      <c r="D1246">
        <v>66.7</v>
      </c>
      <c r="E1246">
        <v>65.099999999999994</v>
      </c>
      <c r="F1246">
        <v>9.07</v>
      </c>
      <c r="G1246">
        <v>6.23</v>
      </c>
      <c r="H1246">
        <v>62.5</v>
      </c>
      <c r="I1246">
        <v>50</v>
      </c>
      <c r="J1246">
        <v>35.9</v>
      </c>
      <c r="K1246">
        <v>30.7</v>
      </c>
      <c r="L1246">
        <v>20.3</v>
      </c>
      <c r="M1246">
        <v>20.100000000000001</v>
      </c>
      <c r="N1246">
        <f>VLOOKUP(C1246,'Original PWC Results'!C:E,3,FALSE)</f>
        <v>198</v>
      </c>
      <c r="O1246">
        <f t="shared" si="96"/>
        <v>0.32878787878787874</v>
      </c>
      <c r="R1246">
        <f t="shared" si="97"/>
        <v>9</v>
      </c>
      <c r="S1246">
        <f t="shared" si="98"/>
        <v>17</v>
      </c>
    </row>
    <row r="1247" spans="1:19" x14ac:dyDescent="0.3">
      <c r="A1247">
        <f t="shared" si="99"/>
        <v>1246</v>
      </c>
      <c r="B1247" t="s">
        <v>4179</v>
      </c>
      <c r="C1247" t="str">
        <f t="shared" si="95"/>
        <v>pomes_g_7_OrchardESA21</v>
      </c>
      <c r="D1247">
        <v>42.9</v>
      </c>
      <c r="E1247">
        <v>41.9</v>
      </c>
      <c r="F1247">
        <v>6.68</v>
      </c>
      <c r="G1247">
        <v>5.16</v>
      </c>
      <c r="H1247">
        <v>39.1</v>
      </c>
      <c r="I1247">
        <v>28.1</v>
      </c>
      <c r="J1247">
        <v>20.6</v>
      </c>
      <c r="K1247">
        <v>20.5</v>
      </c>
      <c r="L1247">
        <v>15</v>
      </c>
      <c r="M1247">
        <v>14.7</v>
      </c>
      <c r="N1247">
        <f>VLOOKUP(C1247,'Original PWC Results'!C:E,3,FALSE)</f>
        <v>111</v>
      </c>
      <c r="O1247">
        <f t="shared" si="96"/>
        <v>0.37747747747747745</v>
      </c>
      <c r="R1247">
        <f t="shared" si="97"/>
        <v>9</v>
      </c>
      <c r="S1247">
        <f t="shared" si="98"/>
        <v>17</v>
      </c>
    </row>
    <row r="1248" spans="1:19" x14ac:dyDescent="0.3">
      <c r="A1248">
        <f t="shared" si="99"/>
        <v>1247</v>
      </c>
      <c r="B1248" t="s">
        <v>4180</v>
      </c>
      <c r="C1248" t="str">
        <f t="shared" si="95"/>
        <v>pomes_g_4_OrchardESA1</v>
      </c>
      <c r="D1248">
        <v>39.299999999999997</v>
      </c>
      <c r="E1248">
        <v>37.200000000000003</v>
      </c>
      <c r="F1248">
        <v>7.66</v>
      </c>
      <c r="G1248">
        <v>6.23</v>
      </c>
      <c r="H1248">
        <v>34.299999999999997</v>
      </c>
      <c r="I1248">
        <v>28</v>
      </c>
      <c r="J1248">
        <v>24.8</v>
      </c>
      <c r="K1248">
        <v>22.7</v>
      </c>
      <c r="L1248">
        <v>16.600000000000001</v>
      </c>
      <c r="M1248">
        <v>16.5</v>
      </c>
      <c r="N1248">
        <f>VLOOKUP(C1248,'Original PWC Results'!C:E,3,FALSE)</f>
        <v>168</v>
      </c>
      <c r="O1248">
        <f t="shared" si="96"/>
        <v>0.22142857142857145</v>
      </c>
      <c r="R1248">
        <f t="shared" si="97"/>
        <v>9</v>
      </c>
      <c r="S1248">
        <f t="shared" si="98"/>
        <v>17</v>
      </c>
    </row>
    <row r="1249" spans="1:19" x14ac:dyDescent="0.3">
      <c r="A1249">
        <f t="shared" si="99"/>
        <v>1248</v>
      </c>
      <c r="B1249" t="s">
        <v>4181</v>
      </c>
      <c r="C1249" t="str">
        <f t="shared" si="95"/>
        <v>pomes_g_4_OrchardESA2</v>
      </c>
      <c r="D1249">
        <v>31.8</v>
      </c>
      <c r="E1249">
        <v>30.7</v>
      </c>
      <c r="F1249">
        <v>8.31</v>
      </c>
      <c r="G1249">
        <v>6.18</v>
      </c>
      <c r="H1249">
        <v>29.5</v>
      </c>
      <c r="I1249">
        <v>23.9</v>
      </c>
      <c r="J1249">
        <v>22</v>
      </c>
      <c r="K1249">
        <v>20.7</v>
      </c>
      <c r="L1249">
        <v>16.2</v>
      </c>
      <c r="M1249">
        <v>16</v>
      </c>
      <c r="N1249">
        <f>VLOOKUP(C1249,'Original PWC Results'!C:E,3,FALSE)</f>
        <v>145</v>
      </c>
      <c r="O1249">
        <f t="shared" si="96"/>
        <v>0.21172413793103448</v>
      </c>
      <c r="R1249">
        <f t="shared" si="97"/>
        <v>9</v>
      </c>
      <c r="S1249">
        <f t="shared" si="98"/>
        <v>17</v>
      </c>
    </row>
    <row r="1250" spans="1:19" x14ac:dyDescent="0.3">
      <c r="A1250">
        <f t="shared" si="99"/>
        <v>1249</v>
      </c>
      <c r="B1250" t="s">
        <v>4182</v>
      </c>
      <c r="C1250" t="str">
        <f t="shared" si="95"/>
        <v>pomes_g_4_OrchardESA3</v>
      </c>
      <c r="D1250">
        <v>118</v>
      </c>
      <c r="E1250">
        <v>101</v>
      </c>
      <c r="F1250">
        <v>14.1</v>
      </c>
      <c r="G1250">
        <v>8.66</v>
      </c>
      <c r="H1250">
        <v>87.7</v>
      </c>
      <c r="I1250">
        <v>72.099999999999994</v>
      </c>
      <c r="J1250">
        <v>55.7</v>
      </c>
      <c r="K1250">
        <v>47.3</v>
      </c>
      <c r="L1250">
        <v>33.200000000000003</v>
      </c>
      <c r="M1250">
        <v>33</v>
      </c>
      <c r="N1250">
        <f>VLOOKUP(C1250,'Original PWC Results'!C:E,3,FALSE)</f>
        <v>280</v>
      </c>
      <c r="O1250">
        <f t="shared" si="96"/>
        <v>0.36071428571428571</v>
      </c>
      <c r="R1250">
        <f t="shared" si="97"/>
        <v>9</v>
      </c>
      <c r="S1250">
        <f t="shared" si="98"/>
        <v>17</v>
      </c>
    </row>
    <row r="1251" spans="1:19" x14ac:dyDescent="0.3">
      <c r="A1251">
        <f t="shared" si="99"/>
        <v>1250</v>
      </c>
      <c r="B1251" t="s">
        <v>4183</v>
      </c>
      <c r="C1251" t="str">
        <f t="shared" si="95"/>
        <v>pomes_g_4_OrchardESA4</v>
      </c>
      <c r="D1251">
        <v>94</v>
      </c>
      <c r="E1251">
        <v>86.3</v>
      </c>
      <c r="F1251">
        <v>18</v>
      </c>
      <c r="G1251">
        <v>12.6</v>
      </c>
      <c r="H1251">
        <v>81.099999999999994</v>
      </c>
      <c r="I1251">
        <v>60.8</v>
      </c>
      <c r="J1251">
        <v>45.2</v>
      </c>
      <c r="K1251">
        <v>38.799999999999997</v>
      </c>
      <c r="L1251">
        <v>34</v>
      </c>
      <c r="M1251">
        <v>33.9</v>
      </c>
      <c r="N1251">
        <f>VLOOKUP(C1251,'Original PWC Results'!C:E,3,FALSE)</f>
        <v>255</v>
      </c>
      <c r="O1251">
        <f t="shared" si="96"/>
        <v>0.33843137254901962</v>
      </c>
      <c r="R1251">
        <f t="shared" si="97"/>
        <v>9</v>
      </c>
      <c r="S1251">
        <f t="shared" si="98"/>
        <v>17</v>
      </c>
    </row>
    <row r="1252" spans="1:19" x14ac:dyDescent="0.3">
      <c r="A1252">
        <f t="shared" si="99"/>
        <v>1251</v>
      </c>
      <c r="B1252" t="s">
        <v>4184</v>
      </c>
      <c r="C1252" t="str">
        <f t="shared" si="95"/>
        <v>pomes_g_4_OrchardESA5</v>
      </c>
      <c r="D1252">
        <v>30.5</v>
      </c>
      <c r="E1252">
        <v>29.7</v>
      </c>
      <c r="F1252">
        <v>6.38</v>
      </c>
      <c r="G1252">
        <v>5.53</v>
      </c>
      <c r="H1252">
        <v>28.5</v>
      </c>
      <c r="I1252">
        <v>25.5</v>
      </c>
      <c r="J1252">
        <v>22.3</v>
      </c>
      <c r="K1252">
        <v>20</v>
      </c>
      <c r="L1252">
        <v>14.1</v>
      </c>
      <c r="M1252">
        <v>14</v>
      </c>
      <c r="N1252">
        <f>VLOOKUP(C1252,'Original PWC Results'!C:E,3,FALSE)</f>
        <v>146</v>
      </c>
      <c r="O1252">
        <f t="shared" si="96"/>
        <v>0.20342465753424657</v>
      </c>
      <c r="R1252">
        <f t="shared" si="97"/>
        <v>9</v>
      </c>
      <c r="S1252">
        <f t="shared" si="98"/>
        <v>17</v>
      </c>
    </row>
    <row r="1253" spans="1:19" x14ac:dyDescent="0.3">
      <c r="A1253">
        <f t="shared" si="99"/>
        <v>1252</v>
      </c>
      <c r="B1253" t="s">
        <v>4185</v>
      </c>
      <c r="C1253" t="str">
        <f t="shared" si="95"/>
        <v>pomes_g_4_OrchardESA6</v>
      </c>
      <c r="D1253">
        <v>44.3</v>
      </c>
      <c r="E1253">
        <v>41.5</v>
      </c>
      <c r="F1253">
        <v>6.09</v>
      </c>
      <c r="G1253">
        <v>5.03</v>
      </c>
      <c r="H1253">
        <v>38</v>
      </c>
      <c r="I1253">
        <v>27.5</v>
      </c>
      <c r="J1253">
        <v>18.5</v>
      </c>
      <c r="K1253">
        <v>17.3</v>
      </c>
      <c r="L1253">
        <v>14.3</v>
      </c>
      <c r="M1253">
        <v>14</v>
      </c>
      <c r="N1253">
        <f>VLOOKUP(C1253,'Original PWC Results'!C:E,3,FALSE)</f>
        <v>195</v>
      </c>
      <c r="O1253">
        <f t="shared" si="96"/>
        <v>0.21282051282051281</v>
      </c>
      <c r="R1253">
        <f t="shared" si="97"/>
        <v>9</v>
      </c>
      <c r="S1253">
        <f t="shared" si="98"/>
        <v>17</v>
      </c>
    </row>
    <row r="1254" spans="1:19" x14ac:dyDescent="0.3">
      <c r="A1254">
        <f t="shared" si="99"/>
        <v>1253</v>
      </c>
      <c r="B1254" t="s">
        <v>4186</v>
      </c>
      <c r="C1254" t="str">
        <f t="shared" si="95"/>
        <v>pomes_g_4_OrchardESA7</v>
      </c>
      <c r="D1254">
        <v>149</v>
      </c>
      <c r="E1254">
        <v>120</v>
      </c>
      <c r="F1254">
        <v>10.4</v>
      </c>
      <c r="G1254">
        <v>7.22</v>
      </c>
      <c r="H1254">
        <v>83.7</v>
      </c>
      <c r="I1254">
        <v>52.6</v>
      </c>
      <c r="J1254">
        <v>31.1</v>
      </c>
      <c r="K1254">
        <v>25</v>
      </c>
      <c r="L1254">
        <v>26.1</v>
      </c>
      <c r="M1254">
        <v>25.6</v>
      </c>
      <c r="N1254">
        <f>VLOOKUP(C1254,'Original PWC Results'!C:E,3,FALSE)</f>
        <v>270</v>
      </c>
      <c r="O1254">
        <f t="shared" si="96"/>
        <v>0.44444444444444442</v>
      </c>
      <c r="R1254">
        <f t="shared" si="97"/>
        <v>9</v>
      </c>
      <c r="S1254">
        <f t="shared" si="98"/>
        <v>17</v>
      </c>
    </row>
    <row r="1255" spans="1:19" x14ac:dyDescent="0.3">
      <c r="A1255">
        <f t="shared" si="99"/>
        <v>1254</v>
      </c>
      <c r="B1255" t="s">
        <v>4187</v>
      </c>
      <c r="C1255" t="str">
        <f t="shared" si="95"/>
        <v>pomes_g_4_OrchardESA8</v>
      </c>
      <c r="D1255">
        <v>33.4</v>
      </c>
      <c r="E1255">
        <v>28.8</v>
      </c>
      <c r="F1255">
        <v>5.37</v>
      </c>
      <c r="G1255">
        <v>4.5</v>
      </c>
      <c r="H1255">
        <v>24.7</v>
      </c>
      <c r="I1255">
        <v>20.7</v>
      </c>
      <c r="J1255">
        <v>16.399999999999999</v>
      </c>
      <c r="K1255">
        <v>14.7</v>
      </c>
      <c r="L1255">
        <v>10.7</v>
      </c>
      <c r="M1255">
        <v>10.6</v>
      </c>
      <c r="N1255">
        <f>VLOOKUP(C1255,'Original PWC Results'!C:E,3,FALSE)</f>
        <v>198</v>
      </c>
      <c r="O1255">
        <f t="shared" si="96"/>
        <v>0.14545454545454545</v>
      </c>
      <c r="R1255">
        <f t="shared" si="97"/>
        <v>9</v>
      </c>
      <c r="S1255">
        <f t="shared" si="98"/>
        <v>17</v>
      </c>
    </row>
    <row r="1256" spans="1:19" x14ac:dyDescent="0.3">
      <c r="A1256">
        <f t="shared" si="99"/>
        <v>1255</v>
      </c>
      <c r="B1256" t="s">
        <v>4188</v>
      </c>
      <c r="C1256" t="str">
        <f t="shared" si="95"/>
        <v>pomes_g_4_OrchardESA9</v>
      </c>
      <c r="D1256">
        <v>48.3</v>
      </c>
      <c r="E1256">
        <v>46.2</v>
      </c>
      <c r="F1256">
        <v>10.199999999999999</v>
      </c>
      <c r="G1256">
        <v>8.27</v>
      </c>
      <c r="H1256">
        <v>42.5</v>
      </c>
      <c r="I1256">
        <v>32.9</v>
      </c>
      <c r="J1256">
        <v>22.6</v>
      </c>
      <c r="K1256">
        <v>20.7</v>
      </c>
      <c r="L1256">
        <v>18.2</v>
      </c>
      <c r="M1256">
        <v>19.100000000000001</v>
      </c>
      <c r="N1256">
        <f>VLOOKUP(C1256,'Original PWC Results'!C:E,3,FALSE)</f>
        <v>186</v>
      </c>
      <c r="O1256">
        <f t="shared" si="96"/>
        <v>0.24838709677419357</v>
      </c>
      <c r="R1256">
        <f t="shared" si="97"/>
        <v>9</v>
      </c>
      <c r="S1256">
        <f t="shared" si="98"/>
        <v>17</v>
      </c>
    </row>
    <row r="1257" spans="1:19" x14ac:dyDescent="0.3">
      <c r="A1257">
        <f t="shared" si="99"/>
        <v>1256</v>
      </c>
      <c r="B1257" t="s">
        <v>4189</v>
      </c>
      <c r="C1257" t="str">
        <f t="shared" si="95"/>
        <v>pomes_g_4_OrchardESA10a</v>
      </c>
      <c r="D1257">
        <v>46.9</v>
      </c>
      <c r="E1257">
        <v>36.799999999999997</v>
      </c>
      <c r="F1257">
        <v>6.7</v>
      </c>
      <c r="G1257">
        <v>5.56</v>
      </c>
      <c r="H1257">
        <v>31.7</v>
      </c>
      <c r="I1257">
        <v>24.7</v>
      </c>
      <c r="J1257">
        <v>19.2</v>
      </c>
      <c r="K1257">
        <v>17.7</v>
      </c>
      <c r="L1257">
        <v>13</v>
      </c>
      <c r="M1257">
        <v>12.8</v>
      </c>
      <c r="N1257">
        <f>VLOOKUP(C1257,'Original PWC Results'!C:E,3,FALSE)</f>
        <v>192</v>
      </c>
      <c r="O1257">
        <f t="shared" si="96"/>
        <v>0.19166666666666665</v>
      </c>
      <c r="R1257">
        <f t="shared" si="97"/>
        <v>9</v>
      </c>
      <c r="S1257">
        <f t="shared" si="98"/>
        <v>17</v>
      </c>
    </row>
    <row r="1258" spans="1:19" x14ac:dyDescent="0.3">
      <c r="A1258">
        <f t="shared" si="99"/>
        <v>1257</v>
      </c>
      <c r="B1258" t="s">
        <v>4190</v>
      </c>
      <c r="C1258" t="str">
        <f t="shared" si="95"/>
        <v>pomes_g_4_OrchardESA10b</v>
      </c>
      <c r="D1258">
        <v>28.6</v>
      </c>
      <c r="E1258">
        <v>28.3</v>
      </c>
      <c r="F1258">
        <v>8.09</v>
      </c>
      <c r="G1258">
        <v>7.25</v>
      </c>
      <c r="H1258">
        <v>27.2</v>
      </c>
      <c r="I1258">
        <v>24.8</v>
      </c>
      <c r="J1258">
        <v>23.5</v>
      </c>
      <c r="K1258">
        <v>22</v>
      </c>
      <c r="L1258">
        <v>16.899999999999999</v>
      </c>
      <c r="M1258">
        <v>16.7</v>
      </c>
      <c r="N1258">
        <f>VLOOKUP(C1258,'Original PWC Results'!C:E,3,FALSE)</f>
        <v>106</v>
      </c>
      <c r="O1258">
        <f t="shared" si="96"/>
        <v>0.26698113207547169</v>
      </c>
      <c r="R1258">
        <f t="shared" si="97"/>
        <v>9</v>
      </c>
      <c r="S1258">
        <f t="shared" si="98"/>
        <v>17</v>
      </c>
    </row>
    <row r="1259" spans="1:19" x14ac:dyDescent="0.3">
      <c r="A1259">
        <f t="shared" si="99"/>
        <v>1258</v>
      </c>
      <c r="B1259" t="s">
        <v>4191</v>
      </c>
      <c r="C1259" t="str">
        <f t="shared" si="95"/>
        <v>pomes_g_4_OrchardESA11a</v>
      </c>
      <c r="D1259">
        <v>70.400000000000006</v>
      </c>
      <c r="E1259">
        <v>61.9</v>
      </c>
      <c r="F1259">
        <v>7.27</v>
      </c>
      <c r="G1259">
        <v>5.0599999999999996</v>
      </c>
      <c r="H1259">
        <v>54.1</v>
      </c>
      <c r="I1259">
        <v>39.1</v>
      </c>
      <c r="J1259">
        <v>24.6</v>
      </c>
      <c r="K1259">
        <v>25.1</v>
      </c>
      <c r="L1259">
        <v>18</v>
      </c>
      <c r="M1259">
        <v>17.8</v>
      </c>
      <c r="N1259">
        <f>VLOOKUP(C1259,'Original PWC Results'!C:E,3,FALSE)</f>
        <v>235</v>
      </c>
      <c r="O1259">
        <f t="shared" si="96"/>
        <v>0.26340425531914891</v>
      </c>
      <c r="R1259">
        <f t="shared" si="97"/>
        <v>9</v>
      </c>
      <c r="S1259">
        <f t="shared" si="98"/>
        <v>17</v>
      </c>
    </row>
    <row r="1260" spans="1:19" x14ac:dyDescent="0.3">
      <c r="A1260">
        <f t="shared" si="99"/>
        <v>1259</v>
      </c>
      <c r="B1260" t="s">
        <v>4192</v>
      </c>
      <c r="C1260" t="str">
        <f t="shared" si="95"/>
        <v>pomes_g_4_OrchardESA11b</v>
      </c>
      <c r="D1260">
        <v>58.3</v>
      </c>
      <c r="E1260">
        <v>52.2</v>
      </c>
      <c r="F1260">
        <v>7.31</v>
      </c>
      <c r="G1260">
        <v>5.13</v>
      </c>
      <c r="H1260">
        <v>45.8</v>
      </c>
      <c r="I1260">
        <v>34.299999999999997</v>
      </c>
      <c r="J1260">
        <v>22.3</v>
      </c>
      <c r="K1260">
        <v>18.899999999999999</v>
      </c>
      <c r="L1260">
        <v>15.4</v>
      </c>
      <c r="M1260">
        <v>15.2</v>
      </c>
      <c r="N1260">
        <f>VLOOKUP(C1260,'Original PWC Results'!C:E,3,FALSE)</f>
        <v>180</v>
      </c>
      <c r="O1260">
        <f t="shared" si="96"/>
        <v>0.29000000000000004</v>
      </c>
      <c r="R1260">
        <f t="shared" si="97"/>
        <v>9</v>
      </c>
      <c r="S1260">
        <f t="shared" si="98"/>
        <v>17</v>
      </c>
    </row>
    <row r="1261" spans="1:19" x14ac:dyDescent="0.3">
      <c r="A1261">
        <f t="shared" si="99"/>
        <v>1260</v>
      </c>
      <c r="B1261" t="s">
        <v>4193</v>
      </c>
      <c r="C1261" t="str">
        <f t="shared" si="95"/>
        <v>pomes_g_4_OrchardESA12a</v>
      </c>
      <c r="D1261">
        <v>59.2</v>
      </c>
      <c r="E1261">
        <v>55.2</v>
      </c>
      <c r="F1261">
        <v>6.55</v>
      </c>
      <c r="G1261">
        <v>4.47</v>
      </c>
      <c r="H1261">
        <v>48.7</v>
      </c>
      <c r="I1261">
        <v>39.5</v>
      </c>
      <c r="J1261">
        <v>27.5</v>
      </c>
      <c r="K1261">
        <v>22.8</v>
      </c>
      <c r="L1261">
        <v>15.9</v>
      </c>
      <c r="M1261">
        <v>15.8</v>
      </c>
      <c r="N1261">
        <f>VLOOKUP(C1261,'Original PWC Results'!C:E,3,FALSE)</f>
        <v>212</v>
      </c>
      <c r="O1261">
        <f t="shared" si="96"/>
        <v>0.26037735849056604</v>
      </c>
      <c r="R1261">
        <f t="shared" si="97"/>
        <v>9</v>
      </c>
      <c r="S1261">
        <f t="shared" si="98"/>
        <v>17</v>
      </c>
    </row>
    <row r="1262" spans="1:19" x14ac:dyDescent="0.3">
      <c r="A1262">
        <f t="shared" si="99"/>
        <v>1261</v>
      </c>
      <c r="B1262" t="s">
        <v>4194</v>
      </c>
      <c r="C1262" t="str">
        <f t="shared" si="95"/>
        <v>pomes_g_4_OrchardESA12b</v>
      </c>
      <c r="D1262">
        <v>115</v>
      </c>
      <c r="E1262">
        <v>97.9</v>
      </c>
      <c r="F1262">
        <v>6.89</v>
      </c>
      <c r="G1262">
        <v>4.51</v>
      </c>
      <c r="H1262">
        <v>74.2</v>
      </c>
      <c r="I1262">
        <v>44</v>
      </c>
      <c r="J1262">
        <v>23.1</v>
      </c>
      <c r="K1262">
        <v>19.399999999999999</v>
      </c>
      <c r="L1262">
        <v>17.399999999999999</v>
      </c>
      <c r="M1262">
        <v>17.100000000000001</v>
      </c>
      <c r="N1262">
        <f>VLOOKUP(C1262,'Original PWC Results'!C:E,3,FALSE)</f>
        <v>274</v>
      </c>
      <c r="O1262">
        <f t="shared" si="96"/>
        <v>0.35729927007299273</v>
      </c>
      <c r="R1262">
        <f t="shared" si="97"/>
        <v>9</v>
      </c>
      <c r="S1262">
        <f t="shared" si="98"/>
        <v>17</v>
      </c>
    </row>
    <row r="1263" spans="1:19" x14ac:dyDescent="0.3">
      <c r="A1263">
        <f t="shared" si="99"/>
        <v>1262</v>
      </c>
      <c r="B1263" t="s">
        <v>4195</v>
      </c>
      <c r="C1263" t="str">
        <f t="shared" si="95"/>
        <v>pomes_g_4_OrchardESA13</v>
      </c>
      <c r="D1263">
        <v>25.3</v>
      </c>
      <c r="E1263">
        <v>25</v>
      </c>
      <c r="F1263">
        <v>7.67</v>
      </c>
      <c r="G1263">
        <v>7.05</v>
      </c>
      <c r="H1263">
        <v>24.3</v>
      </c>
      <c r="I1263">
        <v>21.1</v>
      </c>
      <c r="J1263">
        <v>19.3</v>
      </c>
      <c r="K1263">
        <v>18.100000000000001</v>
      </c>
      <c r="L1263">
        <v>15.1</v>
      </c>
      <c r="M1263">
        <v>14.9</v>
      </c>
      <c r="N1263">
        <f>VLOOKUP(C1263,'Original PWC Results'!C:E,3,FALSE)</f>
        <v>98.2</v>
      </c>
      <c r="O1263">
        <f t="shared" si="96"/>
        <v>0.25458248472505091</v>
      </c>
      <c r="R1263">
        <f t="shared" si="97"/>
        <v>9</v>
      </c>
      <c r="S1263">
        <f t="shared" si="98"/>
        <v>17</v>
      </c>
    </row>
    <row r="1264" spans="1:19" x14ac:dyDescent="0.3">
      <c r="A1264">
        <f t="shared" si="99"/>
        <v>1263</v>
      </c>
      <c r="B1264" t="s">
        <v>4196</v>
      </c>
      <c r="C1264" t="str">
        <f t="shared" si="95"/>
        <v>pomes_g_4_OrchardESA14</v>
      </c>
      <c r="D1264">
        <v>30.4</v>
      </c>
      <c r="E1264">
        <v>30.1</v>
      </c>
      <c r="F1264">
        <v>8.83</v>
      </c>
      <c r="G1264">
        <v>8.1199999999999992</v>
      </c>
      <c r="H1264">
        <v>29.2</v>
      </c>
      <c r="I1264">
        <v>26.5</v>
      </c>
      <c r="J1264">
        <v>25</v>
      </c>
      <c r="K1264">
        <v>23.4</v>
      </c>
      <c r="L1264">
        <v>18.399999999999999</v>
      </c>
      <c r="M1264">
        <v>18.2</v>
      </c>
      <c r="N1264">
        <f>VLOOKUP(C1264,'Original PWC Results'!C:E,3,FALSE)</f>
        <v>93.8</v>
      </c>
      <c r="O1264">
        <f t="shared" si="96"/>
        <v>0.32089552238805974</v>
      </c>
      <c r="R1264">
        <f t="shared" si="97"/>
        <v>9</v>
      </c>
      <c r="S1264">
        <f t="shared" si="98"/>
        <v>17</v>
      </c>
    </row>
    <row r="1265" spans="1:19" x14ac:dyDescent="0.3">
      <c r="A1265">
        <f t="shared" si="99"/>
        <v>1264</v>
      </c>
      <c r="B1265" t="s">
        <v>4197</v>
      </c>
      <c r="C1265" t="str">
        <f t="shared" si="95"/>
        <v>pomes_g_4_OrchardESA15a</v>
      </c>
      <c r="D1265">
        <v>38.700000000000003</v>
      </c>
      <c r="E1265">
        <v>37.1</v>
      </c>
      <c r="F1265">
        <v>11.3</v>
      </c>
      <c r="G1265">
        <v>9.5</v>
      </c>
      <c r="H1265">
        <v>35</v>
      </c>
      <c r="I1265">
        <v>30.8</v>
      </c>
      <c r="J1265">
        <v>24.3</v>
      </c>
      <c r="K1265">
        <v>22.3</v>
      </c>
      <c r="L1265">
        <v>19.100000000000001</v>
      </c>
      <c r="M1265">
        <v>19</v>
      </c>
      <c r="N1265">
        <f>VLOOKUP(C1265,'Original PWC Results'!C:E,3,FALSE)</f>
        <v>176</v>
      </c>
      <c r="O1265">
        <f t="shared" si="96"/>
        <v>0.21079545454545456</v>
      </c>
      <c r="R1265">
        <f t="shared" si="97"/>
        <v>9</v>
      </c>
      <c r="S1265">
        <f t="shared" si="98"/>
        <v>17</v>
      </c>
    </row>
    <row r="1266" spans="1:19" x14ac:dyDescent="0.3">
      <c r="A1266">
        <f t="shared" si="99"/>
        <v>1265</v>
      </c>
      <c r="B1266" t="s">
        <v>4198</v>
      </c>
      <c r="C1266" t="str">
        <f t="shared" si="95"/>
        <v>pomes_g_4_OrchardESA15a</v>
      </c>
      <c r="D1266">
        <v>54.1</v>
      </c>
      <c r="E1266">
        <v>51.9</v>
      </c>
      <c r="F1266">
        <v>16</v>
      </c>
      <c r="G1266">
        <v>12.5</v>
      </c>
      <c r="H1266">
        <v>49.5</v>
      </c>
      <c r="I1266">
        <v>43.8</v>
      </c>
      <c r="J1266">
        <v>36.799999999999997</v>
      </c>
      <c r="K1266">
        <v>31.8</v>
      </c>
      <c r="L1266">
        <v>28.2</v>
      </c>
      <c r="M1266">
        <v>28</v>
      </c>
      <c r="N1266">
        <f>VLOOKUP(C1266,'Original PWC Results'!C:E,3,FALSE)</f>
        <v>176</v>
      </c>
      <c r="O1266">
        <f t="shared" si="96"/>
        <v>0.29488636363636361</v>
      </c>
      <c r="R1266">
        <f t="shared" si="97"/>
        <v>9</v>
      </c>
      <c r="S1266">
        <f t="shared" si="98"/>
        <v>17</v>
      </c>
    </row>
    <row r="1267" spans="1:19" x14ac:dyDescent="0.3">
      <c r="A1267">
        <f t="shared" si="99"/>
        <v>1266</v>
      </c>
      <c r="B1267" t="s">
        <v>4199</v>
      </c>
      <c r="C1267" t="str">
        <f t="shared" si="95"/>
        <v>pomes_g_4_OrchardESA16a</v>
      </c>
      <c r="D1267">
        <v>30.3</v>
      </c>
      <c r="E1267">
        <v>30</v>
      </c>
      <c r="F1267">
        <v>7.67</v>
      </c>
      <c r="G1267">
        <v>6.89</v>
      </c>
      <c r="H1267">
        <v>28.9</v>
      </c>
      <c r="I1267">
        <v>26.4</v>
      </c>
      <c r="J1267">
        <v>24.9</v>
      </c>
      <c r="K1267">
        <v>23.4</v>
      </c>
      <c r="L1267">
        <v>18.2</v>
      </c>
      <c r="M1267">
        <v>18</v>
      </c>
      <c r="N1267">
        <f>VLOOKUP(C1267,'Original PWC Results'!C:E,3,FALSE)</f>
        <v>61</v>
      </c>
      <c r="O1267">
        <f t="shared" si="96"/>
        <v>0.49180327868852458</v>
      </c>
      <c r="R1267">
        <f t="shared" si="97"/>
        <v>9</v>
      </c>
      <c r="S1267">
        <f t="shared" si="98"/>
        <v>17</v>
      </c>
    </row>
    <row r="1268" spans="1:19" x14ac:dyDescent="0.3">
      <c r="A1268">
        <f t="shared" si="99"/>
        <v>1267</v>
      </c>
      <c r="B1268" t="s">
        <v>4200</v>
      </c>
      <c r="C1268" t="str">
        <f t="shared" si="95"/>
        <v>pomes_g_4_OrchardESA16b</v>
      </c>
      <c r="D1268">
        <v>31.5</v>
      </c>
      <c r="E1268">
        <v>31.1</v>
      </c>
      <c r="F1268">
        <v>8.2899999999999991</v>
      </c>
      <c r="G1268">
        <v>7.59</v>
      </c>
      <c r="H1268">
        <v>30.1</v>
      </c>
      <c r="I1268">
        <v>27.4</v>
      </c>
      <c r="J1268">
        <v>25.8</v>
      </c>
      <c r="K1268">
        <v>24.1</v>
      </c>
      <c r="L1268">
        <v>19</v>
      </c>
      <c r="M1268">
        <v>18.8</v>
      </c>
      <c r="N1268">
        <f>VLOOKUP(C1268,'Original PWC Results'!C:E,3,FALSE)</f>
        <v>56.8</v>
      </c>
      <c r="O1268">
        <f t="shared" si="96"/>
        <v>0.54753521126760574</v>
      </c>
      <c r="R1268">
        <f t="shared" si="97"/>
        <v>9</v>
      </c>
      <c r="S1268">
        <f t="shared" si="98"/>
        <v>17</v>
      </c>
    </row>
    <row r="1269" spans="1:19" x14ac:dyDescent="0.3">
      <c r="A1269">
        <f t="shared" si="99"/>
        <v>1268</v>
      </c>
      <c r="B1269" t="s">
        <v>4201</v>
      </c>
      <c r="C1269" t="str">
        <f t="shared" si="95"/>
        <v>pomes_g_4_OrchardESA17a</v>
      </c>
      <c r="D1269">
        <v>75.8</v>
      </c>
      <c r="E1269">
        <v>71.599999999999994</v>
      </c>
      <c r="F1269">
        <v>17.399999999999999</v>
      </c>
      <c r="G1269">
        <v>11</v>
      </c>
      <c r="H1269">
        <v>69.5</v>
      </c>
      <c r="I1269">
        <v>62.5</v>
      </c>
      <c r="J1269">
        <v>54.1</v>
      </c>
      <c r="K1269">
        <v>50.4</v>
      </c>
      <c r="L1269">
        <v>36.6</v>
      </c>
      <c r="M1269">
        <v>36.4</v>
      </c>
      <c r="N1269">
        <f>VLOOKUP(C1269,'Original PWC Results'!C:E,3,FALSE)</f>
        <v>200</v>
      </c>
      <c r="O1269">
        <f t="shared" si="96"/>
        <v>0.35799999999999998</v>
      </c>
      <c r="R1269">
        <f t="shared" si="97"/>
        <v>9</v>
      </c>
      <c r="S1269">
        <f t="shared" si="98"/>
        <v>17</v>
      </c>
    </row>
    <row r="1270" spans="1:19" x14ac:dyDescent="0.3">
      <c r="A1270">
        <f t="shared" si="99"/>
        <v>1269</v>
      </c>
      <c r="B1270" t="s">
        <v>4202</v>
      </c>
      <c r="C1270" t="str">
        <f t="shared" si="95"/>
        <v>pomes_g_4_OrchardESA17b</v>
      </c>
      <c r="D1270">
        <v>27.6</v>
      </c>
      <c r="E1270">
        <v>27.2</v>
      </c>
      <c r="F1270">
        <v>7.61</v>
      </c>
      <c r="G1270">
        <v>7.06</v>
      </c>
      <c r="H1270">
        <v>26.2</v>
      </c>
      <c r="I1270">
        <v>23.7</v>
      </c>
      <c r="J1270">
        <v>22.3</v>
      </c>
      <c r="K1270">
        <v>20.9</v>
      </c>
      <c r="L1270">
        <v>16.2</v>
      </c>
      <c r="M1270">
        <v>15.9</v>
      </c>
      <c r="N1270">
        <f>VLOOKUP(C1270,'Original PWC Results'!C:E,3,FALSE)</f>
        <v>38.4</v>
      </c>
      <c r="O1270">
        <f t="shared" si="96"/>
        <v>0.70833333333333337</v>
      </c>
      <c r="R1270">
        <f t="shared" si="97"/>
        <v>9</v>
      </c>
      <c r="S1270">
        <f t="shared" si="98"/>
        <v>17</v>
      </c>
    </row>
    <row r="1271" spans="1:19" x14ac:dyDescent="0.3">
      <c r="A1271">
        <f t="shared" si="99"/>
        <v>1270</v>
      </c>
      <c r="B1271" t="s">
        <v>4203</v>
      </c>
      <c r="C1271" t="str">
        <f t="shared" si="95"/>
        <v>pomes_g_4_OrchardESA18a</v>
      </c>
      <c r="D1271">
        <v>29.5</v>
      </c>
      <c r="E1271">
        <v>29.2</v>
      </c>
      <c r="F1271">
        <v>7.64</v>
      </c>
      <c r="G1271">
        <v>7.03</v>
      </c>
      <c r="H1271">
        <v>28.2</v>
      </c>
      <c r="I1271">
        <v>25.5</v>
      </c>
      <c r="J1271">
        <v>23.9</v>
      </c>
      <c r="K1271">
        <v>22.4</v>
      </c>
      <c r="L1271">
        <v>17.7</v>
      </c>
      <c r="M1271">
        <v>17.399999999999999</v>
      </c>
      <c r="N1271">
        <f>VLOOKUP(C1271,'Original PWC Results'!C:E,3,FALSE)</f>
        <v>82</v>
      </c>
      <c r="O1271">
        <f t="shared" si="96"/>
        <v>0.35609756097560974</v>
      </c>
      <c r="R1271">
        <f t="shared" si="97"/>
        <v>9</v>
      </c>
      <c r="S1271">
        <f t="shared" si="98"/>
        <v>17</v>
      </c>
    </row>
    <row r="1272" spans="1:19" x14ac:dyDescent="0.3">
      <c r="A1272">
        <f t="shared" si="99"/>
        <v>1271</v>
      </c>
      <c r="B1272" t="s">
        <v>4204</v>
      </c>
      <c r="C1272" t="str">
        <f t="shared" si="95"/>
        <v>pomes_g_4_OrchardESA18b</v>
      </c>
      <c r="D1272">
        <v>25.9</v>
      </c>
      <c r="E1272">
        <v>25.6</v>
      </c>
      <c r="F1272">
        <v>7.13</v>
      </c>
      <c r="G1272">
        <v>6.56</v>
      </c>
      <c r="H1272">
        <v>24.6</v>
      </c>
      <c r="I1272">
        <v>22.1</v>
      </c>
      <c r="J1272">
        <v>20.6</v>
      </c>
      <c r="K1272">
        <v>19.8</v>
      </c>
      <c r="L1272">
        <v>15.5</v>
      </c>
      <c r="M1272">
        <v>15.4</v>
      </c>
      <c r="N1272">
        <f>VLOOKUP(C1272,'Original PWC Results'!C:E,3,FALSE)</f>
        <v>119</v>
      </c>
      <c r="O1272">
        <f t="shared" si="96"/>
        <v>0.21512605042016808</v>
      </c>
      <c r="R1272">
        <f t="shared" si="97"/>
        <v>9</v>
      </c>
      <c r="S1272">
        <f t="shared" si="98"/>
        <v>17</v>
      </c>
    </row>
    <row r="1273" spans="1:19" x14ac:dyDescent="0.3">
      <c r="A1273">
        <f t="shared" si="99"/>
        <v>1272</v>
      </c>
      <c r="B1273" t="s">
        <v>4205</v>
      </c>
      <c r="C1273" t="str">
        <f t="shared" si="95"/>
        <v>pomes_g_4_OrchardESA19a</v>
      </c>
      <c r="D1273">
        <v>27.4</v>
      </c>
      <c r="E1273">
        <v>27.2</v>
      </c>
      <c r="F1273">
        <v>16.2</v>
      </c>
      <c r="G1273">
        <v>13.8</v>
      </c>
      <c r="H1273">
        <v>26.4</v>
      </c>
      <c r="I1273">
        <v>23.7</v>
      </c>
      <c r="J1273">
        <v>21.9</v>
      </c>
      <c r="K1273">
        <v>21.3</v>
      </c>
      <c r="L1273">
        <v>18.8</v>
      </c>
      <c r="M1273">
        <v>18.7</v>
      </c>
      <c r="N1273">
        <f>VLOOKUP(C1273,'Original PWC Results'!C:E,3,FALSE)</f>
        <v>74.3</v>
      </c>
      <c r="O1273">
        <f t="shared" si="96"/>
        <v>0.36608344549125171</v>
      </c>
      <c r="R1273">
        <f t="shared" si="97"/>
        <v>9</v>
      </c>
      <c r="S1273">
        <f t="shared" si="98"/>
        <v>17</v>
      </c>
    </row>
    <row r="1274" spans="1:19" x14ac:dyDescent="0.3">
      <c r="A1274">
        <f t="shared" si="99"/>
        <v>1273</v>
      </c>
      <c r="B1274" t="s">
        <v>4206</v>
      </c>
      <c r="C1274" t="str">
        <f t="shared" si="95"/>
        <v>pomes_g_4_OrchardESA19b</v>
      </c>
      <c r="D1274">
        <v>49.6</v>
      </c>
      <c r="E1274">
        <v>48</v>
      </c>
      <c r="F1274">
        <v>20.5</v>
      </c>
      <c r="G1274">
        <v>17.600000000000001</v>
      </c>
      <c r="H1274">
        <v>45.9</v>
      </c>
      <c r="I1274">
        <v>39.6</v>
      </c>
      <c r="J1274">
        <v>42.2</v>
      </c>
      <c r="K1274">
        <v>45</v>
      </c>
      <c r="L1274">
        <v>37.299999999999997</v>
      </c>
      <c r="M1274">
        <v>37.6</v>
      </c>
      <c r="N1274">
        <f>VLOOKUP(C1274,'Original PWC Results'!C:E,3,FALSE)</f>
        <v>199</v>
      </c>
      <c r="O1274">
        <f t="shared" si="96"/>
        <v>0.24120603015075376</v>
      </c>
      <c r="R1274">
        <f t="shared" si="97"/>
        <v>9</v>
      </c>
      <c r="S1274">
        <f t="shared" si="98"/>
        <v>17</v>
      </c>
    </row>
    <row r="1275" spans="1:19" x14ac:dyDescent="0.3">
      <c r="A1275">
        <f t="shared" si="99"/>
        <v>1274</v>
      </c>
      <c r="B1275" t="s">
        <v>4207</v>
      </c>
      <c r="C1275" t="str">
        <f t="shared" si="95"/>
        <v>pomes_g_4_OrchardESA20a</v>
      </c>
      <c r="D1275">
        <v>176</v>
      </c>
      <c r="E1275">
        <v>117</v>
      </c>
      <c r="F1275">
        <v>8.1</v>
      </c>
      <c r="G1275">
        <v>4.99</v>
      </c>
      <c r="H1275">
        <v>77.7</v>
      </c>
      <c r="I1275">
        <v>53.6</v>
      </c>
      <c r="J1275">
        <v>32.700000000000003</v>
      </c>
      <c r="K1275">
        <v>28.4</v>
      </c>
      <c r="L1275">
        <v>20.9</v>
      </c>
      <c r="M1275">
        <v>20.7</v>
      </c>
      <c r="N1275">
        <f>VLOOKUP(C1275,'Original PWC Results'!C:E,3,FALSE)</f>
        <v>368</v>
      </c>
      <c r="O1275">
        <f t="shared" si="96"/>
        <v>0.31793478260869568</v>
      </c>
      <c r="R1275">
        <f t="shared" si="97"/>
        <v>9</v>
      </c>
      <c r="S1275">
        <f t="shared" si="98"/>
        <v>17</v>
      </c>
    </row>
    <row r="1276" spans="1:19" x14ac:dyDescent="0.3">
      <c r="A1276">
        <f t="shared" si="99"/>
        <v>1275</v>
      </c>
      <c r="B1276" t="s">
        <v>4208</v>
      </c>
      <c r="C1276" t="str">
        <f t="shared" si="95"/>
        <v>pomes_g_4_OrchardESA20b</v>
      </c>
      <c r="D1276">
        <v>135</v>
      </c>
      <c r="E1276">
        <v>110</v>
      </c>
      <c r="F1276">
        <v>9.11</v>
      </c>
      <c r="G1276">
        <v>5.3</v>
      </c>
      <c r="H1276">
        <v>87.1</v>
      </c>
      <c r="I1276">
        <v>58.9</v>
      </c>
      <c r="J1276">
        <v>38.700000000000003</v>
      </c>
      <c r="K1276">
        <v>31.6</v>
      </c>
      <c r="L1276">
        <v>22.5</v>
      </c>
      <c r="M1276">
        <v>22.3</v>
      </c>
      <c r="N1276">
        <f>VLOOKUP(C1276,'Original PWC Results'!C:E,3,FALSE)</f>
        <v>298</v>
      </c>
      <c r="O1276">
        <f t="shared" si="96"/>
        <v>0.36912751677852351</v>
      </c>
      <c r="R1276">
        <f t="shared" si="97"/>
        <v>9</v>
      </c>
      <c r="S1276">
        <f t="shared" si="98"/>
        <v>17</v>
      </c>
    </row>
    <row r="1277" spans="1:19" x14ac:dyDescent="0.3">
      <c r="A1277">
        <f t="shared" si="99"/>
        <v>1276</v>
      </c>
      <c r="B1277" t="s">
        <v>4209</v>
      </c>
      <c r="C1277" t="str">
        <f t="shared" si="95"/>
        <v>pomes_g_4_OrchardESA21</v>
      </c>
      <c r="D1277">
        <v>70.5</v>
      </c>
      <c r="E1277">
        <v>57.4</v>
      </c>
      <c r="F1277">
        <v>5.68</v>
      </c>
      <c r="G1277">
        <v>4.34</v>
      </c>
      <c r="H1277">
        <v>43.3</v>
      </c>
      <c r="I1277">
        <v>33.5</v>
      </c>
      <c r="J1277">
        <v>20.7</v>
      </c>
      <c r="K1277">
        <v>17.899999999999999</v>
      </c>
      <c r="L1277">
        <v>15.6</v>
      </c>
      <c r="M1277">
        <v>15.3</v>
      </c>
      <c r="N1277">
        <f>VLOOKUP(C1277,'Original PWC Results'!C:E,3,FALSE)</f>
        <v>160</v>
      </c>
      <c r="O1277">
        <f t="shared" si="96"/>
        <v>0.35875000000000001</v>
      </c>
      <c r="R1277">
        <f t="shared" si="97"/>
        <v>9</v>
      </c>
      <c r="S1277">
        <f t="shared" si="98"/>
        <v>17</v>
      </c>
    </row>
    <row r="1278" spans="1:19" x14ac:dyDescent="0.3">
      <c r="A1278">
        <f t="shared" si="99"/>
        <v>1277</v>
      </c>
      <c r="B1278" t="s">
        <v>4210</v>
      </c>
      <c r="C1278" t="str">
        <f t="shared" si="95"/>
        <v>potato_gran_g_4_VegetableESA2</v>
      </c>
      <c r="D1278">
        <v>51.4</v>
      </c>
      <c r="E1278">
        <v>43.8</v>
      </c>
      <c r="F1278">
        <v>2.69</v>
      </c>
      <c r="G1278">
        <v>0.72299999999999998</v>
      </c>
      <c r="H1278">
        <v>37.299999999999997</v>
      </c>
      <c r="I1278">
        <v>26.3</v>
      </c>
      <c r="J1278">
        <v>14</v>
      </c>
      <c r="K1278">
        <v>9.9600000000000009</v>
      </c>
      <c r="L1278">
        <v>9.2200000000000006</v>
      </c>
      <c r="M1278">
        <v>9.07</v>
      </c>
      <c r="N1278">
        <f>VLOOKUP(C1278,'Original PWC Results'!C:E,3,FALSE)</f>
        <v>168</v>
      </c>
      <c r="O1278">
        <f t="shared" si="96"/>
        <v>0.26071428571428568</v>
      </c>
      <c r="R1278">
        <f t="shared" si="97"/>
        <v>15</v>
      </c>
      <c r="S1278">
        <f t="shared" si="98"/>
        <v>23</v>
      </c>
    </row>
    <row r="1279" spans="1:19" x14ac:dyDescent="0.3">
      <c r="A1279">
        <f t="shared" si="99"/>
        <v>1278</v>
      </c>
      <c r="B1279" t="s">
        <v>4211</v>
      </c>
      <c r="C1279" t="str">
        <f t="shared" si="95"/>
        <v>potato_gran_g_4_VegetableESA3</v>
      </c>
      <c r="D1279">
        <v>178</v>
      </c>
      <c r="E1279">
        <v>137</v>
      </c>
      <c r="F1279">
        <v>12.3</v>
      </c>
      <c r="G1279">
        <v>5.76</v>
      </c>
      <c r="H1279">
        <v>113</v>
      </c>
      <c r="I1279">
        <v>91.5</v>
      </c>
      <c r="J1279">
        <v>62.1</v>
      </c>
      <c r="K1279">
        <v>46.6</v>
      </c>
      <c r="L1279">
        <v>37.799999999999997</v>
      </c>
      <c r="M1279">
        <v>37.4</v>
      </c>
      <c r="N1279">
        <f>VLOOKUP(C1279,'Original PWC Results'!C:E,3,FALSE)</f>
        <v>227</v>
      </c>
      <c r="O1279">
        <f t="shared" si="96"/>
        <v>0.6035242290748899</v>
      </c>
      <c r="R1279">
        <f t="shared" si="97"/>
        <v>15</v>
      </c>
      <c r="S1279">
        <f t="shared" si="98"/>
        <v>23</v>
      </c>
    </row>
    <row r="1280" spans="1:19" x14ac:dyDescent="0.3">
      <c r="A1280">
        <f t="shared" si="99"/>
        <v>1279</v>
      </c>
      <c r="B1280" t="s">
        <v>4212</v>
      </c>
      <c r="C1280" t="str">
        <f t="shared" si="95"/>
        <v>potato_gran_g_4_VegetableESA4</v>
      </c>
      <c r="D1280">
        <v>148</v>
      </c>
      <c r="E1280">
        <v>126</v>
      </c>
      <c r="F1280">
        <v>10.3</v>
      </c>
      <c r="G1280">
        <v>3.81</v>
      </c>
      <c r="H1280">
        <v>111</v>
      </c>
      <c r="I1280">
        <v>75.3</v>
      </c>
      <c r="J1280">
        <v>43.5</v>
      </c>
      <c r="K1280">
        <v>33.200000000000003</v>
      </c>
      <c r="L1280">
        <v>25.4</v>
      </c>
      <c r="M1280">
        <v>25.2</v>
      </c>
      <c r="N1280">
        <f>VLOOKUP(C1280,'Original PWC Results'!C:E,3,FALSE)</f>
        <v>126</v>
      </c>
      <c r="O1280">
        <f t="shared" si="96"/>
        <v>1</v>
      </c>
      <c r="R1280">
        <f t="shared" si="97"/>
        <v>15</v>
      </c>
      <c r="S1280">
        <f t="shared" si="98"/>
        <v>23</v>
      </c>
    </row>
    <row r="1281" spans="1:19" x14ac:dyDescent="0.3">
      <c r="A1281">
        <f t="shared" si="99"/>
        <v>1280</v>
      </c>
      <c r="B1281" t="s">
        <v>4213</v>
      </c>
      <c r="C1281" t="str">
        <f t="shared" si="95"/>
        <v>potato_gran_g_4_VegetableESA5</v>
      </c>
      <c r="D1281">
        <v>122</v>
      </c>
      <c r="E1281">
        <v>106</v>
      </c>
      <c r="F1281">
        <v>9.73</v>
      </c>
      <c r="G1281">
        <v>3.88</v>
      </c>
      <c r="H1281">
        <v>93.8</v>
      </c>
      <c r="I1281">
        <v>73.8</v>
      </c>
      <c r="J1281">
        <v>47.2</v>
      </c>
      <c r="K1281">
        <v>36</v>
      </c>
      <c r="L1281">
        <v>29.8</v>
      </c>
      <c r="M1281">
        <v>29.5</v>
      </c>
      <c r="N1281">
        <f>VLOOKUP(C1281,'Original PWC Results'!C:E,3,FALSE)</f>
        <v>201</v>
      </c>
      <c r="O1281">
        <f t="shared" si="96"/>
        <v>0.52736318407960203</v>
      </c>
      <c r="R1281">
        <f t="shared" si="97"/>
        <v>15</v>
      </c>
      <c r="S1281">
        <f t="shared" si="98"/>
        <v>23</v>
      </c>
    </row>
    <row r="1282" spans="1:19" x14ac:dyDescent="0.3">
      <c r="A1282">
        <f t="shared" si="99"/>
        <v>1281</v>
      </c>
      <c r="B1282" t="s">
        <v>4214</v>
      </c>
      <c r="C1282" t="str">
        <f t="shared" ref="C1282:C1345" si="100">LEFT(B1282,R1282-1)&amp;RIGHT(B1282,LEN(B1282)-S1282)</f>
        <v>potato_gran_g_4_VegetableESA6</v>
      </c>
      <c r="D1282">
        <v>104</v>
      </c>
      <c r="E1282">
        <v>85.6</v>
      </c>
      <c r="F1282">
        <v>7.43</v>
      </c>
      <c r="G1282">
        <v>3.1</v>
      </c>
      <c r="H1282">
        <v>70.900000000000006</v>
      </c>
      <c r="I1282">
        <v>53.9</v>
      </c>
      <c r="J1282">
        <v>34</v>
      </c>
      <c r="K1282">
        <v>27.3</v>
      </c>
      <c r="L1282">
        <v>21.8</v>
      </c>
      <c r="M1282">
        <v>21.5</v>
      </c>
      <c r="N1282">
        <f>VLOOKUP(C1282,'Original PWC Results'!C:E,3,FALSE)</f>
        <v>176</v>
      </c>
      <c r="O1282">
        <f t="shared" si="96"/>
        <v>0.48636363636363633</v>
      </c>
      <c r="R1282">
        <f t="shared" si="97"/>
        <v>15</v>
      </c>
      <c r="S1282">
        <f t="shared" si="98"/>
        <v>23</v>
      </c>
    </row>
    <row r="1283" spans="1:19" x14ac:dyDescent="0.3">
      <c r="A1283">
        <f t="shared" si="99"/>
        <v>1282</v>
      </c>
      <c r="B1283" t="s">
        <v>4215</v>
      </c>
      <c r="C1283" t="str">
        <f t="shared" si="100"/>
        <v>potato_gran_g_4_VegetableESA7</v>
      </c>
      <c r="D1283">
        <v>164</v>
      </c>
      <c r="E1283">
        <v>134</v>
      </c>
      <c r="F1283">
        <v>9.25</v>
      </c>
      <c r="G1283">
        <v>3.81</v>
      </c>
      <c r="H1283">
        <v>113</v>
      </c>
      <c r="I1283">
        <v>83.3</v>
      </c>
      <c r="J1283">
        <v>47.6</v>
      </c>
      <c r="K1283">
        <v>33.9</v>
      </c>
      <c r="L1283">
        <v>37.9</v>
      </c>
      <c r="M1283">
        <v>37.299999999999997</v>
      </c>
      <c r="N1283">
        <f>VLOOKUP(C1283,'Original PWC Results'!C:E,3,FALSE)</f>
        <v>233</v>
      </c>
      <c r="O1283">
        <f t="shared" ref="O1283:O1346" si="101">E1283/N1283</f>
        <v>0.57510729613733902</v>
      </c>
      <c r="R1283">
        <f t="shared" ref="R1283:R1346" si="102">SEARCH("run",B1283)</f>
        <v>15</v>
      </c>
      <c r="S1283">
        <f t="shared" ref="S1283:S1346" si="103">SEARCH("_",B1283,SEARCH("_",B1283,R1283+1)+1)</f>
        <v>23</v>
      </c>
    </row>
    <row r="1284" spans="1:19" x14ac:dyDescent="0.3">
      <c r="A1284">
        <f t="shared" ref="A1284:A1347" si="104">A1283+1</f>
        <v>1283</v>
      </c>
      <c r="B1284" t="s">
        <v>4216</v>
      </c>
      <c r="C1284" t="str">
        <f t="shared" si="100"/>
        <v>potato_gran_g_4_VegetableESA8</v>
      </c>
      <c r="D1284">
        <v>147</v>
      </c>
      <c r="E1284">
        <v>121</v>
      </c>
      <c r="F1284">
        <v>6.58</v>
      </c>
      <c r="G1284">
        <v>3.4</v>
      </c>
      <c r="H1284">
        <v>108</v>
      </c>
      <c r="I1284">
        <v>73</v>
      </c>
      <c r="J1284">
        <v>37.200000000000003</v>
      </c>
      <c r="K1284">
        <v>26</v>
      </c>
      <c r="L1284">
        <v>22.5</v>
      </c>
      <c r="M1284">
        <v>22</v>
      </c>
      <c r="N1284">
        <f>VLOOKUP(C1284,'Original PWC Results'!C:E,3,FALSE)</f>
        <v>121</v>
      </c>
      <c r="O1284">
        <f t="shared" si="101"/>
        <v>1</v>
      </c>
      <c r="R1284">
        <f t="shared" si="102"/>
        <v>15</v>
      </c>
      <c r="S1284">
        <f t="shared" si="103"/>
        <v>23</v>
      </c>
    </row>
    <row r="1285" spans="1:19" x14ac:dyDescent="0.3">
      <c r="A1285">
        <f t="shared" si="104"/>
        <v>1284</v>
      </c>
      <c r="B1285" t="s">
        <v>4217</v>
      </c>
      <c r="C1285" t="str">
        <f t="shared" si="100"/>
        <v>potato_gran_g_4_VegetableESA9</v>
      </c>
      <c r="D1285">
        <v>36.700000000000003</v>
      </c>
      <c r="E1285">
        <v>33.799999999999997</v>
      </c>
      <c r="F1285">
        <v>3.28</v>
      </c>
      <c r="G1285">
        <v>1.1299999999999999</v>
      </c>
      <c r="H1285">
        <v>31.3</v>
      </c>
      <c r="I1285">
        <v>25</v>
      </c>
      <c r="J1285">
        <v>14.3</v>
      </c>
      <c r="K1285">
        <v>10.6</v>
      </c>
      <c r="L1285">
        <v>8.91</v>
      </c>
      <c r="M1285">
        <v>8.76</v>
      </c>
      <c r="N1285">
        <f>VLOOKUP(C1285,'Original PWC Results'!C:E,3,FALSE)</f>
        <v>112</v>
      </c>
      <c r="O1285">
        <f t="shared" si="101"/>
        <v>0.30178571428571427</v>
      </c>
      <c r="R1285">
        <f t="shared" si="102"/>
        <v>15</v>
      </c>
      <c r="S1285">
        <f t="shared" si="103"/>
        <v>23</v>
      </c>
    </row>
    <row r="1286" spans="1:19" x14ac:dyDescent="0.3">
      <c r="A1286">
        <f t="shared" si="104"/>
        <v>1285</v>
      </c>
      <c r="B1286" t="s">
        <v>4218</v>
      </c>
      <c r="C1286" t="str">
        <f t="shared" si="100"/>
        <v>potato_gran_g_4_VegetableESA10a</v>
      </c>
      <c r="D1286">
        <v>35.4</v>
      </c>
      <c r="E1286">
        <v>33.5</v>
      </c>
      <c r="F1286">
        <v>2.64</v>
      </c>
      <c r="G1286">
        <v>0.99</v>
      </c>
      <c r="H1286">
        <v>30.7</v>
      </c>
      <c r="I1286">
        <v>22.5</v>
      </c>
      <c r="J1286">
        <v>13</v>
      </c>
      <c r="K1286">
        <v>9.4</v>
      </c>
      <c r="L1286">
        <v>7.56</v>
      </c>
      <c r="M1286">
        <v>7.51</v>
      </c>
      <c r="N1286">
        <f>VLOOKUP(C1286,'Original PWC Results'!C:E,3,FALSE)</f>
        <v>116</v>
      </c>
      <c r="O1286">
        <f t="shared" si="101"/>
        <v>0.28879310344827586</v>
      </c>
      <c r="R1286">
        <f t="shared" si="102"/>
        <v>15</v>
      </c>
      <c r="S1286">
        <f t="shared" si="103"/>
        <v>23</v>
      </c>
    </row>
    <row r="1287" spans="1:19" x14ac:dyDescent="0.3">
      <c r="A1287">
        <f t="shared" si="104"/>
        <v>1286</v>
      </c>
      <c r="B1287" t="s">
        <v>4219</v>
      </c>
      <c r="C1287" t="str">
        <f t="shared" si="100"/>
        <v>potato_gran_g_4_VegetableESA10b</v>
      </c>
      <c r="D1287">
        <v>13.6</v>
      </c>
      <c r="E1287">
        <v>13.2</v>
      </c>
      <c r="F1287">
        <v>1.53</v>
      </c>
      <c r="G1287">
        <v>0.42399999999999999</v>
      </c>
      <c r="H1287">
        <v>12.6</v>
      </c>
      <c r="I1287">
        <v>10.7</v>
      </c>
      <c r="J1287">
        <v>7.32</v>
      </c>
      <c r="K1287">
        <v>5.54</v>
      </c>
      <c r="L1287">
        <v>4.55</v>
      </c>
      <c r="M1287">
        <v>4.5</v>
      </c>
      <c r="N1287">
        <f>VLOOKUP(C1287,'Original PWC Results'!C:E,3,FALSE)</f>
        <v>78.599999999999994</v>
      </c>
      <c r="O1287">
        <f t="shared" si="101"/>
        <v>0.16793893129770993</v>
      </c>
      <c r="R1287">
        <f t="shared" si="102"/>
        <v>15</v>
      </c>
      <c r="S1287">
        <f t="shared" si="103"/>
        <v>23</v>
      </c>
    </row>
    <row r="1288" spans="1:19" x14ac:dyDescent="0.3">
      <c r="A1288">
        <f t="shared" si="104"/>
        <v>1287</v>
      </c>
      <c r="B1288" t="s">
        <v>4220</v>
      </c>
      <c r="C1288" t="str">
        <f t="shared" si="100"/>
        <v>potato_gran_g_4_VegetableESA11a</v>
      </c>
      <c r="D1288">
        <v>130</v>
      </c>
      <c r="E1288">
        <v>110</v>
      </c>
      <c r="F1288">
        <v>7.24</v>
      </c>
      <c r="G1288">
        <v>3.31</v>
      </c>
      <c r="H1288">
        <v>97.1</v>
      </c>
      <c r="I1288">
        <v>73.2</v>
      </c>
      <c r="J1288">
        <v>40.5</v>
      </c>
      <c r="K1288">
        <v>28.2</v>
      </c>
      <c r="L1288">
        <v>25.5</v>
      </c>
      <c r="M1288">
        <v>25.1</v>
      </c>
      <c r="N1288">
        <f>VLOOKUP(C1288,'Original PWC Results'!C:E,3,FALSE)</f>
        <v>221</v>
      </c>
      <c r="O1288">
        <f t="shared" si="101"/>
        <v>0.49773755656108598</v>
      </c>
      <c r="R1288">
        <f t="shared" si="102"/>
        <v>15</v>
      </c>
      <c r="S1288">
        <f t="shared" si="103"/>
        <v>23</v>
      </c>
    </row>
    <row r="1289" spans="1:19" x14ac:dyDescent="0.3">
      <c r="A1289">
        <f t="shared" si="104"/>
        <v>1288</v>
      </c>
      <c r="B1289" t="s">
        <v>4221</v>
      </c>
      <c r="C1289" t="str">
        <f t="shared" si="100"/>
        <v>potato_gran_g_4_VegetableESA11b</v>
      </c>
      <c r="D1289">
        <v>166</v>
      </c>
      <c r="E1289">
        <v>140</v>
      </c>
      <c r="F1289">
        <v>8.16</v>
      </c>
      <c r="G1289">
        <v>3.07</v>
      </c>
      <c r="H1289">
        <v>117</v>
      </c>
      <c r="I1289">
        <v>81.3</v>
      </c>
      <c r="J1289">
        <v>43.8</v>
      </c>
      <c r="K1289">
        <v>30.9</v>
      </c>
      <c r="L1289">
        <v>27.8</v>
      </c>
      <c r="M1289">
        <v>27.3</v>
      </c>
      <c r="N1289">
        <f>VLOOKUP(C1289,'Original PWC Results'!C:E,3,FALSE)</f>
        <v>255</v>
      </c>
      <c r="O1289">
        <f t="shared" si="101"/>
        <v>0.5490196078431373</v>
      </c>
      <c r="R1289">
        <f t="shared" si="102"/>
        <v>15</v>
      </c>
      <c r="S1289">
        <f t="shared" si="103"/>
        <v>23</v>
      </c>
    </row>
    <row r="1290" spans="1:19" x14ac:dyDescent="0.3">
      <c r="A1290">
        <f t="shared" si="104"/>
        <v>1289</v>
      </c>
      <c r="B1290" t="s">
        <v>4222</v>
      </c>
      <c r="C1290" t="str">
        <f t="shared" si="100"/>
        <v>potato_gran_g_4_VegetableESA12a</v>
      </c>
      <c r="D1290">
        <v>133</v>
      </c>
      <c r="E1290">
        <v>101</v>
      </c>
      <c r="F1290">
        <v>6.72</v>
      </c>
      <c r="G1290">
        <v>2.82</v>
      </c>
      <c r="H1290">
        <v>82</v>
      </c>
      <c r="I1290">
        <v>55.8</v>
      </c>
      <c r="J1290">
        <v>36.700000000000003</v>
      </c>
      <c r="K1290">
        <v>26.1</v>
      </c>
      <c r="L1290">
        <v>22.1</v>
      </c>
      <c r="M1290">
        <v>21.6</v>
      </c>
      <c r="N1290">
        <f>VLOOKUP(C1290,'Original PWC Results'!C:E,3,FALSE)</f>
        <v>191</v>
      </c>
      <c r="O1290">
        <f t="shared" si="101"/>
        <v>0.52879581151832455</v>
      </c>
      <c r="R1290">
        <f t="shared" si="102"/>
        <v>15</v>
      </c>
      <c r="S1290">
        <f t="shared" si="103"/>
        <v>23</v>
      </c>
    </row>
    <row r="1291" spans="1:19" x14ac:dyDescent="0.3">
      <c r="A1291">
        <f t="shared" si="104"/>
        <v>1290</v>
      </c>
      <c r="B1291" t="s">
        <v>4223</v>
      </c>
      <c r="C1291" t="str">
        <f t="shared" si="100"/>
        <v>potato_gran_g_4_VegetableESA12b</v>
      </c>
      <c r="D1291">
        <v>99.5</v>
      </c>
      <c r="E1291">
        <v>72.7</v>
      </c>
      <c r="F1291">
        <v>4.92</v>
      </c>
      <c r="G1291">
        <v>2.1</v>
      </c>
      <c r="H1291">
        <v>61.8</v>
      </c>
      <c r="I1291">
        <v>49.8</v>
      </c>
      <c r="J1291">
        <v>27.5</v>
      </c>
      <c r="K1291">
        <v>19.2</v>
      </c>
      <c r="L1291">
        <v>18.3</v>
      </c>
      <c r="M1291">
        <v>18</v>
      </c>
      <c r="N1291">
        <f>VLOOKUP(C1291,'Original PWC Results'!C:E,3,FALSE)</f>
        <v>149</v>
      </c>
      <c r="O1291">
        <f t="shared" si="101"/>
        <v>0.48791946308724832</v>
      </c>
      <c r="R1291">
        <f t="shared" si="102"/>
        <v>15</v>
      </c>
      <c r="S1291">
        <f t="shared" si="103"/>
        <v>23</v>
      </c>
    </row>
    <row r="1292" spans="1:19" x14ac:dyDescent="0.3">
      <c r="A1292">
        <f t="shared" si="104"/>
        <v>1291</v>
      </c>
      <c r="B1292" t="s">
        <v>4224</v>
      </c>
      <c r="C1292" t="str">
        <f t="shared" si="100"/>
        <v>potato_gran_g_4_VegetableESA13</v>
      </c>
      <c r="D1292">
        <v>76.099999999999994</v>
      </c>
      <c r="E1292">
        <v>68.8</v>
      </c>
      <c r="F1292">
        <v>5.14</v>
      </c>
      <c r="G1292">
        <v>1.61</v>
      </c>
      <c r="H1292">
        <v>59.8</v>
      </c>
      <c r="I1292">
        <v>39.200000000000003</v>
      </c>
      <c r="J1292">
        <v>22.4</v>
      </c>
      <c r="K1292">
        <v>19.5</v>
      </c>
      <c r="L1292">
        <v>14.3</v>
      </c>
      <c r="M1292">
        <v>15.2</v>
      </c>
      <c r="N1292">
        <f>VLOOKUP(C1292,'Original PWC Results'!C:E,3,FALSE)</f>
        <v>141</v>
      </c>
      <c r="O1292">
        <f t="shared" si="101"/>
        <v>0.4879432624113475</v>
      </c>
      <c r="R1292">
        <f t="shared" si="102"/>
        <v>15</v>
      </c>
      <c r="S1292">
        <f t="shared" si="103"/>
        <v>23</v>
      </c>
    </row>
    <row r="1293" spans="1:19" x14ac:dyDescent="0.3">
      <c r="A1293">
        <f t="shared" si="104"/>
        <v>1292</v>
      </c>
      <c r="B1293" t="s">
        <v>4225</v>
      </c>
      <c r="C1293" t="str">
        <f t="shared" si="100"/>
        <v>potato_gran_g_4_VegetableESA14</v>
      </c>
      <c r="D1293">
        <v>39.9</v>
      </c>
      <c r="E1293">
        <v>36.4</v>
      </c>
      <c r="F1293">
        <v>3.88</v>
      </c>
      <c r="G1293">
        <v>1.36</v>
      </c>
      <c r="H1293">
        <v>32.700000000000003</v>
      </c>
      <c r="I1293">
        <v>25.7</v>
      </c>
      <c r="J1293">
        <v>17</v>
      </c>
      <c r="K1293">
        <v>12.7</v>
      </c>
      <c r="L1293">
        <v>9.98</v>
      </c>
      <c r="M1293">
        <v>9.8699999999999992</v>
      </c>
      <c r="N1293">
        <f>VLOOKUP(C1293,'Original PWC Results'!C:E,3,FALSE)</f>
        <v>81</v>
      </c>
      <c r="O1293">
        <f t="shared" si="101"/>
        <v>0.44938271604938268</v>
      </c>
      <c r="R1293">
        <f t="shared" si="102"/>
        <v>15</v>
      </c>
      <c r="S1293">
        <f t="shared" si="103"/>
        <v>23</v>
      </c>
    </row>
    <row r="1294" spans="1:19" x14ac:dyDescent="0.3">
      <c r="A1294">
        <f t="shared" si="104"/>
        <v>1293</v>
      </c>
      <c r="B1294" t="s">
        <v>4226</v>
      </c>
      <c r="C1294" t="str">
        <f t="shared" si="100"/>
        <v>potato_gran_g_4_VegetableESA15a</v>
      </c>
      <c r="D1294">
        <v>200</v>
      </c>
      <c r="E1294">
        <v>171</v>
      </c>
      <c r="F1294">
        <v>13.8</v>
      </c>
      <c r="G1294">
        <v>4.79</v>
      </c>
      <c r="H1294">
        <v>158</v>
      </c>
      <c r="I1294">
        <v>116</v>
      </c>
      <c r="J1294">
        <v>65.3</v>
      </c>
      <c r="K1294">
        <v>48.3</v>
      </c>
      <c r="L1294">
        <v>46.9</v>
      </c>
      <c r="M1294">
        <v>45.5</v>
      </c>
      <c r="N1294">
        <f>VLOOKUP(C1294,'Original PWC Results'!C:E,3,FALSE)</f>
        <v>361</v>
      </c>
      <c r="O1294">
        <f t="shared" si="101"/>
        <v>0.47368421052631576</v>
      </c>
      <c r="R1294">
        <f t="shared" si="102"/>
        <v>15</v>
      </c>
      <c r="S1294">
        <f t="shared" si="103"/>
        <v>23</v>
      </c>
    </row>
    <row r="1295" spans="1:19" x14ac:dyDescent="0.3">
      <c r="A1295">
        <f t="shared" si="104"/>
        <v>1294</v>
      </c>
      <c r="B1295" t="s">
        <v>4227</v>
      </c>
      <c r="C1295" t="str">
        <f t="shared" si="100"/>
        <v>potato_gran_g_4_VegetableESA15b</v>
      </c>
      <c r="D1295">
        <v>121</v>
      </c>
      <c r="E1295">
        <v>98</v>
      </c>
      <c r="F1295">
        <v>4.71</v>
      </c>
      <c r="G1295">
        <v>1.56</v>
      </c>
      <c r="H1295">
        <v>76.400000000000006</v>
      </c>
      <c r="I1295">
        <v>46</v>
      </c>
      <c r="J1295">
        <v>23.1</v>
      </c>
      <c r="K1295">
        <v>17.100000000000001</v>
      </c>
      <c r="L1295">
        <v>13.2</v>
      </c>
      <c r="M1295">
        <v>13</v>
      </c>
      <c r="N1295">
        <f>VLOOKUP(C1295,'Original PWC Results'!C:E,3,FALSE)</f>
        <v>210</v>
      </c>
      <c r="O1295">
        <f t="shared" si="101"/>
        <v>0.46666666666666667</v>
      </c>
      <c r="R1295">
        <f t="shared" si="102"/>
        <v>15</v>
      </c>
      <c r="S1295">
        <f t="shared" si="103"/>
        <v>23</v>
      </c>
    </row>
    <row r="1296" spans="1:19" x14ac:dyDescent="0.3">
      <c r="A1296">
        <f t="shared" si="104"/>
        <v>1295</v>
      </c>
      <c r="B1296" t="s">
        <v>4228</v>
      </c>
      <c r="C1296" t="str">
        <f t="shared" si="100"/>
        <v>potato_gran_g_4_VegetableESA16a</v>
      </c>
      <c r="D1296">
        <v>26.3</v>
      </c>
      <c r="E1296">
        <v>25.2</v>
      </c>
      <c r="F1296">
        <v>2.75</v>
      </c>
      <c r="G1296">
        <v>0.69599999999999995</v>
      </c>
      <c r="H1296">
        <v>23.9</v>
      </c>
      <c r="I1296">
        <v>20.100000000000001</v>
      </c>
      <c r="J1296">
        <v>13.5</v>
      </c>
      <c r="K1296">
        <v>10.199999999999999</v>
      </c>
      <c r="L1296">
        <v>7.8</v>
      </c>
      <c r="M1296">
        <v>7.72</v>
      </c>
      <c r="N1296">
        <f>VLOOKUP(C1296,'Original PWC Results'!C:E,3,FALSE)</f>
        <v>82.2</v>
      </c>
      <c r="O1296">
        <f t="shared" si="101"/>
        <v>0.30656934306569339</v>
      </c>
      <c r="R1296">
        <f t="shared" si="102"/>
        <v>15</v>
      </c>
      <c r="S1296">
        <f t="shared" si="103"/>
        <v>23</v>
      </c>
    </row>
    <row r="1297" spans="1:19" x14ac:dyDescent="0.3">
      <c r="A1297">
        <f t="shared" si="104"/>
        <v>1296</v>
      </c>
      <c r="B1297" t="s">
        <v>4229</v>
      </c>
      <c r="C1297" t="str">
        <f t="shared" si="100"/>
        <v>potato_gran_g_4_VegetableESA16b</v>
      </c>
      <c r="D1297">
        <v>6.02</v>
      </c>
      <c r="E1297">
        <v>5.66</v>
      </c>
      <c r="F1297">
        <v>0.46500000000000002</v>
      </c>
      <c r="G1297">
        <v>0.124</v>
      </c>
      <c r="H1297">
        <v>5.24</v>
      </c>
      <c r="I1297">
        <v>4.05</v>
      </c>
      <c r="J1297">
        <v>2.31</v>
      </c>
      <c r="K1297">
        <v>1.65</v>
      </c>
      <c r="L1297">
        <v>1.36</v>
      </c>
      <c r="M1297">
        <v>1.34</v>
      </c>
      <c r="N1297">
        <f>VLOOKUP(C1297,'Original PWC Results'!C:E,3,FALSE)</f>
        <v>26.8</v>
      </c>
      <c r="O1297">
        <f t="shared" si="101"/>
        <v>0.21119402985074626</v>
      </c>
      <c r="R1297">
        <f t="shared" si="102"/>
        <v>15</v>
      </c>
      <c r="S1297">
        <f t="shared" si="103"/>
        <v>23</v>
      </c>
    </row>
    <row r="1298" spans="1:19" x14ac:dyDescent="0.3">
      <c r="A1298">
        <f t="shared" si="104"/>
        <v>1297</v>
      </c>
      <c r="B1298" t="s">
        <v>4230</v>
      </c>
      <c r="C1298" t="str">
        <f t="shared" si="100"/>
        <v>potato_gran_g_4_VegetableESA17a</v>
      </c>
      <c r="D1298">
        <v>94.5</v>
      </c>
      <c r="E1298">
        <v>79.900000000000006</v>
      </c>
      <c r="F1298">
        <v>13.2</v>
      </c>
      <c r="G1298">
        <v>7.39</v>
      </c>
      <c r="H1298">
        <v>73.099999999999994</v>
      </c>
      <c r="I1298">
        <v>61.3</v>
      </c>
      <c r="J1298">
        <v>51</v>
      </c>
      <c r="K1298">
        <v>42.8</v>
      </c>
      <c r="L1298">
        <v>32.9</v>
      </c>
      <c r="M1298">
        <v>32.700000000000003</v>
      </c>
      <c r="N1298">
        <f>VLOOKUP(C1298,'Original PWC Results'!C:E,3,FALSE)</f>
        <v>180</v>
      </c>
      <c r="O1298">
        <f t="shared" si="101"/>
        <v>0.44388888888888894</v>
      </c>
      <c r="R1298">
        <f t="shared" si="102"/>
        <v>15</v>
      </c>
      <c r="S1298">
        <f t="shared" si="103"/>
        <v>23</v>
      </c>
    </row>
    <row r="1299" spans="1:19" x14ac:dyDescent="0.3">
      <c r="A1299">
        <f t="shared" si="104"/>
        <v>1298</v>
      </c>
      <c r="B1299" t="s">
        <v>4231</v>
      </c>
      <c r="C1299" t="str">
        <f t="shared" si="100"/>
        <v>potato_gran_g_4_VegetableESA17b</v>
      </c>
      <c r="D1299">
        <v>32.700000000000003</v>
      </c>
      <c r="E1299">
        <v>31.4</v>
      </c>
      <c r="F1299">
        <v>3.56</v>
      </c>
      <c r="G1299">
        <v>1.17</v>
      </c>
      <c r="H1299">
        <v>29.7</v>
      </c>
      <c r="I1299">
        <v>25</v>
      </c>
      <c r="J1299">
        <v>16.8</v>
      </c>
      <c r="K1299">
        <v>12.6</v>
      </c>
      <c r="L1299">
        <v>9.9600000000000009</v>
      </c>
      <c r="M1299">
        <v>9.86</v>
      </c>
      <c r="N1299">
        <f>VLOOKUP(C1299,'Original PWC Results'!C:E,3,FALSE)</f>
        <v>97.4</v>
      </c>
      <c r="O1299">
        <f t="shared" si="101"/>
        <v>0.32238193018480488</v>
      </c>
      <c r="R1299">
        <f t="shared" si="102"/>
        <v>15</v>
      </c>
      <c r="S1299">
        <f t="shared" si="103"/>
        <v>23</v>
      </c>
    </row>
    <row r="1300" spans="1:19" x14ac:dyDescent="0.3">
      <c r="A1300">
        <f t="shared" si="104"/>
        <v>1299</v>
      </c>
      <c r="B1300" t="s">
        <v>4232</v>
      </c>
      <c r="C1300" t="str">
        <f t="shared" si="100"/>
        <v>potato_gran_g_4_VegetableESA18a</v>
      </c>
      <c r="D1300">
        <v>22.1</v>
      </c>
      <c r="E1300">
        <v>21.5</v>
      </c>
      <c r="F1300">
        <v>2.75</v>
      </c>
      <c r="G1300">
        <v>0.94299999999999995</v>
      </c>
      <c r="H1300">
        <v>20.5</v>
      </c>
      <c r="I1300">
        <v>17.3</v>
      </c>
      <c r="J1300">
        <v>12.3</v>
      </c>
      <c r="K1300">
        <v>9.6199999999999992</v>
      </c>
      <c r="L1300">
        <v>7.21</v>
      </c>
      <c r="M1300">
        <v>7.16</v>
      </c>
      <c r="N1300">
        <f>VLOOKUP(C1300,'Original PWC Results'!C:E,3,FALSE)</f>
        <v>98.6</v>
      </c>
      <c r="O1300">
        <f t="shared" si="101"/>
        <v>0.21805273833671401</v>
      </c>
      <c r="R1300">
        <f t="shared" si="102"/>
        <v>15</v>
      </c>
      <c r="S1300">
        <f t="shared" si="103"/>
        <v>23</v>
      </c>
    </row>
    <row r="1301" spans="1:19" x14ac:dyDescent="0.3">
      <c r="A1301">
        <f t="shared" si="104"/>
        <v>1300</v>
      </c>
      <c r="B1301" t="s">
        <v>4233</v>
      </c>
      <c r="C1301" t="str">
        <f t="shared" si="100"/>
        <v>potato_gran_g_4_VegetableESA18b</v>
      </c>
      <c r="D1301">
        <v>33.4</v>
      </c>
      <c r="E1301">
        <v>31.2</v>
      </c>
      <c r="F1301">
        <v>3.72</v>
      </c>
      <c r="G1301">
        <v>1.17</v>
      </c>
      <c r="H1301">
        <v>29.2</v>
      </c>
      <c r="I1301">
        <v>25</v>
      </c>
      <c r="J1301">
        <v>16.2</v>
      </c>
      <c r="K1301">
        <v>12.3</v>
      </c>
      <c r="L1301">
        <v>9.39</v>
      </c>
      <c r="M1301">
        <v>9.3000000000000007</v>
      </c>
      <c r="N1301">
        <f>VLOOKUP(C1301,'Original PWC Results'!C:E,3,FALSE)</f>
        <v>109</v>
      </c>
      <c r="O1301">
        <f t="shared" si="101"/>
        <v>0.28623853211009176</v>
      </c>
      <c r="R1301">
        <f t="shared" si="102"/>
        <v>15</v>
      </c>
      <c r="S1301">
        <f t="shared" si="103"/>
        <v>23</v>
      </c>
    </row>
    <row r="1302" spans="1:19" x14ac:dyDescent="0.3">
      <c r="A1302">
        <f t="shared" si="104"/>
        <v>1301</v>
      </c>
      <c r="B1302" t="s">
        <v>4234</v>
      </c>
      <c r="C1302" t="str">
        <f t="shared" si="100"/>
        <v>potato_gran_g_4_VegetableESA19a</v>
      </c>
      <c r="D1302">
        <v>25.9</v>
      </c>
      <c r="E1302">
        <v>24.3</v>
      </c>
      <c r="F1302">
        <v>4.8499999999999996</v>
      </c>
      <c r="G1302">
        <v>1.44</v>
      </c>
      <c r="H1302">
        <v>22.5</v>
      </c>
      <c r="I1302">
        <v>17.600000000000001</v>
      </c>
      <c r="J1302">
        <v>13.5</v>
      </c>
      <c r="K1302">
        <v>10.9</v>
      </c>
      <c r="L1302">
        <v>9.27</v>
      </c>
      <c r="M1302">
        <v>9.67</v>
      </c>
      <c r="N1302">
        <f>VLOOKUP(C1302,'Original PWC Results'!C:E,3,FALSE)</f>
        <v>91.3</v>
      </c>
      <c r="O1302">
        <f t="shared" si="101"/>
        <v>0.26615553121577218</v>
      </c>
      <c r="R1302">
        <f t="shared" si="102"/>
        <v>15</v>
      </c>
      <c r="S1302">
        <f t="shared" si="103"/>
        <v>23</v>
      </c>
    </row>
    <row r="1303" spans="1:19" x14ac:dyDescent="0.3">
      <c r="A1303">
        <f t="shared" si="104"/>
        <v>1302</v>
      </c>
      <c r="B1303" t="s">
        <v>4235</v>
      </c>
      <c r="C1303" t="str">
        <f t="shared" si="100"/>
        <v>potato_gran_g_4_VegetableESA19b</v>
      </c>
      <c r="D1303">
        <v>49.4</v>
      </c>
      <c r="E1303">
        <v>45.5</v>
      </c>
      <c r="F1303">
        <v>9.24</v>
      </c>
      <c r="G1303">
        <v>4.26</v>
      </c>
      <c r="H1303">
        <v>41.4</v>
      </c>
      <c r="I1303">
        <v>33.5</v>
      </c>
      <c r="J1303">
        <v>24.5</v>
      </c>
      <c r="K1303">
        <v>20.2</v>
      </c>
      <c r="L1303">
        <v>15.6</v>
      </c>
      <c r="M1303">
        <v>15.3</v>
      </c>
      <c r="N1303">
        <f>VLOOKUP(C1303,'Original PWC Results'!C:E,3,FALSE)</f>
        <v>123</v>
      </c>
      <c r="O1303">
        <f t="shared" si="101"/>
        <v>0.36991869918699188</v>
      </c>
      <c r="R1303">
        <f t="shared" si="102"/>
        <v>15</v>
      </c>
      <c r="S1303">
        <f t="shared" si="103"/>
        <v>23</v>
      </c>
    </row>
    <row r="1304" spans="1:19" x14ac:dyDescent="0.3">
      <c r="A1304">
        <f t="shared" si="104"/>
        <v>1303</v>
      </c>
      <c r="B1304" t="s">
        <v>4236</v>
      </c>
      <c r="C1304" t="str">
        <f t="shared" si="100"/>
        <v>potato_gran_g_4_VegetableESA20a</v>
      </c>
      <c r="D1304">
        <v>179</v>
      </c>
      <c r="E1304">
        <v>105</v>
      </c>
      <c r="F1304">
        <v>4.1399999999999997</v>
      </c>
      <c r="G1304">
        <v>1.86</v>
      </c>
      <c r="H1304">
        <v>76.7</v>
      </c>
      <c r="I1304">
        <v>42.6</v>
      </c>
      <c r="J1304">
        <v>22.5</v>
      </c>
      <c r="K1304">
        <v>16.100000000000001</v>
      </c>
      <c r="L1304">
        <v>13.2</v>
      </c>
      <c r="M1304">
        <v>13</v>
      </c>
      <c r="N1304">
        <f>VLOOKUP(C1304,'Original PWC Results'!C:E,3,FALSE)</f>
        <v>237</v>
      </c>
      <c r="O1304">
        <f t="shared" si="101"/>
        <v>0.44303797468354428</v>
      </c>
      <c r="R1304">
        <f t="shared" si="102"/>
        <v>15</v>
      </c>
      <c r="S1304">
        <f t="shared" si="103"/>
        <v>23</v>
      </c>
    </row>
    <row r="1305" spans="1:19" x14ac:dyDescent="0.3">
      <c r="A1305">
        <f t="shared" si="104"/>
        <v>1304</v>
      </c>
      <c r="B1305" t="s">
        <v>4237</v>
      </c>
      <c r="C1305" t="str">
        <f t="shared" si="100"/>
        <v>potato_gran_g_4_VegetableESA20b</v>
      </c>
      <c r="D1305">
        <v>251</v>
      </c>
      <c r="E1305">
        <v>193</v>
      </c>
      <c r="F1305">
        <v>9.81</v>
      </c>
      <c r="G1305">
        <v>2.54</v>
      </c>
      <c r="H1305">
        <v>150</v>
      </c>
      <c r="I1305">
        <v>99.3</v>
      </c>
      <c r="J1305">
        <v>53.6</v>
      </c>
      <c r="K1305">
        <v>38.200000000000003</v>
      </c>
      <c r="L1305">
        <v>30.9</v>
      </c>
      <c r="M1305">
        <v>30.4</v>
      </c>
      <c r="N1305">
        <f>VLOOKUP(C1305,'Original PWC Results'!C:E,3,FALSE)</f>
        <v>399</v>
      </c>
      <c r="O1305">
        <f t="shared" si="101"/>
        <v>0.48370927318295737</v>
      </c>
      <c r="R1305">
        <f t="shared" si="102"/>
        <v>15</v>
      </c>
      <c r="S1305">
        <f t="shared" si="103"/>
        <v>23</v>
      </c>
    </row>
    <row r="1306" spans="1:19" x14ac:dyDescent="0.3">
      <c r="A1306">
        <f t="shared" si="104"/>
        <v>1305</v>
      </c>
      <c r="B1306" t="s">
        <v>4238</v>
      </c>
      <c r="C1306" t="str">
        <f t="shared" si="100"/>
        <v>potato_gran_g_7_VegetableESA1</v>
      </c>
      <c r="D1306">
        <v>51.4</v>
      </c>
      <c r="E1306">
        <v>50.7</v>
      </c>
      <c r="F1306">
        <v>6.19</v>
      </c>
      <c r="G1306">
        <v>1.1299999999999999</v>
      </c>
      <c r="H1306">
        <v>48.8</v>
      </c>
      <c r="I1306">
        <v>40.5</v>
      </c>
      <c r="J1306">
        <v>27</v>
      </c>
      <c r="K1306">
        <v>21.3</v>
      </c>
      <c r="L1306">
        <v>20.9</v>
      </c>
      <c r="M1306">
        <v>20.7</v>
      </c>
      <c r="N1306">
        <f>VLOOKUP(C1306,'Original PWC Results'!C:E,3,FALSE)</f>
        <v>136</v>
      </c>
      <c r="O1306">
        <f t="shared" si="101"/>
        <v>0.37279411764705883</v>
      </c>
      <c r="R1306">
        <f t="shared" si="102"/>
        <v>15</v>
      </c>
      <c r="S1306">
        <f t="shared" si="103"/>
        <v>23</v>
      </c>
    </row>
    <row r="1307" spans="1:19" x14ac:dyDescent="0.3">
      <c r="A1307">
        <f t="shared" si="104"/>
        <v>1306</v>
      </c>
      <c r="B1307" t="s">
        <v>4239</v>
      </c>
      <c r="C1307" t="str">
        <f t="shared" si="100"/>
        <v>potato_gran_g_7_VegetableESA2</v>
      </c>
      <c r="D1307">
        <v>21.4</v>
      </c>
      <c r="E1307">
        <v>20.9</v>
      </c>
      <c r="F1307">
        <v>1.54</v>
      </c>
      <c r="G1307">
        <v>0.36</v>
      </c>
      <c r="H1307">
        <v>19.8</v>
      </c>
      <c r="I1307">
        <v>14.3</v>
      </c>
      <c r="J1307">
        <v>7.77</v>
      </c>
      <c r="K1307">
        <v>5.62</v>
      </c>
      <c r="L1307">
        <v>4.78</v>
      </c>
      <c r="M1307">
        <v>4.7</v>
      </c>
      <c r="N1307">
        <f>VLOOKUP(C1307,'Original PWC Results'!C:E,3,FALSE)</f>
        <v>99.3</v>
      </c>
      <c r="O1307">
        <f t="shared" si="101"/>
        <v>0.21047331319234641</v>
      </c>
      <c r="R1307">
        <f t="shared" si="102"/>
        <v>15</v>
      </c>
      <c r="S1307">
        <f t="shared" si="103"/>
        <v>23</v>
      </c>
    </row>
    <row r="1308" spans="1:19" x14ac:dyDescent="0.3">
      <c r="A1308">
        <f t="shared" si="104"/>
        <v>1307</v>
      </c>
      <c r="B1308" t="s">
        <v>4240</v>
      </c>
      <c r="C1308" t="str">
        <f t="shared" si="100"/>
        <v>potato_gran_g_7_VegetableESA3</v>
      </c>
      <c r="D1308">
        <v>76.7</v>
      </c>
      <c r="E1308">
        <v>75.8</v>
      </c>
      <c r="F1308">
        <v>8.8000000000000007</v>
      </c>
      <c r="G1308">
        <v>3.64</v>
      </c>
      <c r="H1308">
        <v>74.3</v>
      </c>
      <c r="I1308">
        <v>63.5</v>
      </c>
      <c r="J1308">
        <v>43.5</v>
      </c>
      <c r="K1308">
        <v>32.799999999999997</v>
      </c>
      <c r="L1308">
        <v>25.5</v>
      </c>
      <c r="M1308">
        <v>25.2</v>
      </c>
      <c r="N1308">
        <f>VLOOKUP(C1308,'Original PWC Results'!C:E,3,FALSE)</f>
        <v>153</v>
      </c>
      <c r="O1308">
        <f t="shared" si="101"/>
        <v>0.49542483660130715</v>
      </c>
      <c r="R1308">
        <f t="shared" si="102"/>
        <v>15</v>
      </c>
      <c r="S1308">
        <f t="shared" si="103"/>
        <v>23</v>
      </c>
    </row>
    <row r="1309" spans="1:19" x14ac:dyDescent="0.3">
      <c r="A1309">
        <f t="shared" si="104"/>
        <v>1308</v>
      </c>
      <c r="B1309" t="s">
        <v>4241</v>
      </c>
      <c r="C1309" t="str">
        <f t="shared" si="100"/>
        <v>potato_gran_g_7_VegetableESA4</v>
      </c>
      <c r="D1309">
        <v>77.099999999999994</v>
      </c>
      <c r="E1309">
        <v>75.2</v>
      </c>
      <c r="F1309">
        <v>6.95</v>
      </c>
      <c r="G1309">
        <v>2.41</v>
      </c>
      <c r="H1309">
        <v>70</v>
      </c>
      <c r="I1309">
        <v>51.1</v>
      </c>
      <c r="J1309">
        <v>30</v>
      </c>
      <c r="K1309">
        <v>22.7</v>
      </c>
      <c r="L1309">
        <v>17.100000000000001</v>
      </c>
      <c r="M1309">
        <v>16.899999999999999</v>
      </c>
      <c r="N1309">
        <f>VLOOKUP(C1309,'Original PWC Results'!C:E,3,FALSE)</f>
        <v>75.2</v>
      </c>
      <c r="O1309">
        <f t="shared" si="101"/>
        <v>1</v>
      </c>
      <c r="R1309">
        <f t="shared" si="102"/>
        <v>15</v>
      </c>
      <c r="S1309">
        <f t="shared" si="103"/>
        <v>23</v>
      </c>
    </row>
    <row r="1310" spans="1:19" x14ac:dyDescent="0.3">
      <c r="A1310">
        <f t="shared" si="104"/>
        <v>1309</v>
      </c>
      <c r="B1310" t="s">
        <v>4242</v>
      </c>
      <c r="C1310" t="str">
        <f t="shared" si="100"/>
        <v>potato_gran_g_7_VegetableESA5</v>
      </c>
      <c r="D1310">
        <v>61.7</v>
      </c>
      <c r="E1310">
        <v>60.8</v>
      </c>
      <c r="F1310">
        <v>6.04</v>
      </c>
      <c r="G1310">
        <v>2.0699999999999998</v>
      </c>
      <c r="H1310">
        <v>58.5</v>
      </c>
      <c r="I1310">
        <v>46.8</v>
      </c>
      <c r="J1310">
        <v>29.9</v>
      </c>
      <c r="K1310">
        <v>22.1</v>
      </c>
      <c r="L1310">
        <v>18.5</v>
      </c>
      <c r="M1310">
        <v>18.3</v>
      </c>
      <c r="N1310">
        <f>VLOOKUP(C1310,'Original PWC Results'!C:E,3,FALSE)</f>
        <v>139</v>
      </c>
      <c r="O1310">
        <f t="shared" si="101"/>
        <v>0.43741007194244602</v>
      </c>
      <c r="R1310">
        <f t="shared" si="102"/>
        <v>15</v>
      </c>
      <c r="S1310">
        <f t="shared" si="103"/>
        <v>23</v>
      </c>
    </row>
    <row r="1311" spans="1:19" x14ac:dyDescent="0.3">
      <c r="A1311">
        <f t="shared" si="104"/>
        <v>1310</v>
      </c>
      <c r="B1311" t="s">
        <v>4243</v>
      </c>
      <c r="C1311" t="str">
        <f t="shared" si="100"/>
        <v>potato_gran_g_7_VegetableESA6</v>
      </c>
      <c r="D1311">
        <v>45.8</v>
      </c>
      <c r="E1311">
        <v>45</v>
      </c>
      <c r="F1311">
        <v>4.21</v>
      </c>
      <c r="G1311">
        <v>1.76</v>
      </c>
      <c r="H1311">
        <v>43</v>
      </c>
      <c r="I1311">
        <v>34.299999999999997</v>
      </c>
      <c r="J1311">
        <v>21.5</v>
      </c>
      <c r="K1311">
        <v>15.8</v>
      </c>
      <c r="L1311">
        <v>13.2</v>
      </c>
      <c r="M1311">
        <v>13.1</v>
      </c>
      <c r="N1311">
        <f>VLOOKUP(C1311,'Original PWC Results'!C:E,3,FALSE)</f>
        <v>104</v>
      </c>
      <c r="O1311">
        <f t="shared" si="101"/>
        <v>0.43269230769230771</v>
      </c>
      <c r="R1311">
        <f t="shared" si="102"/>
        <v>15</v>
      </c>
      <c r="S1311">
        <f t="shared" si="103"/>
        <v>23</v>
      </c>
    </row>
    <row r="1312" spans="1:19" x14ac:dyDescent="0.3">
      <c r="A1312">
        <f t="shared" si="104"/>
        <v>1311</v>
      </c>
      <c r="B1312" t="s">
        <v>4244</v>
      </c>
      <c r="C1312" t="str">
        <f t="shared" si="100"/>
        <v>potato_gran_g_7_VegetableESA7</v>
      </c>
      <c r="D1312">
        <v>68.400000000000006</v>
      </c>
      <c r="E1312">
        <v>67.2</v>
      </c>
      <c r="F1312">
        <v>5.62</v>
      </c>
      <c r="G1312">
        <v>2.1800000000000002</v>
      </c>
      <c r="H1312">
        <v>65.099999999999994</v>
      </c>
      <c r="I1312">
        <v>49.7</v>
      </c>
      <c r="J1312">
        <v>28.3</v>
      </c>
      <c r="K1312">
        <v>20.2</v>
      </c>
      <c r="L1312">
        <v>21.3</v>
      </c>
      <c r="M1312">
        <v>21</v>
      </c>
      <c r="N1312">
        <f>VLOOKUP(C1312,'Original PWC Results'!C:E,3,FALSE)</f>
        <v>134</v>
      </c>
      <c r="O1312">
        <f t="shared" si="101"/>
        <v>0.50149253731343291</v>
      </c>
      <c r="R1312">
        <f t="shared" si="102"/>
        <v>15</v>
      </c>
      <c r="S1312">
        <f t="shared" si="103"/>
        <v>23</v>
      </c>
    </row>
    <row r="1313" spans="1:19" x14ac:dyDescent="0.3">
      <c r="A1313">
        <f t="shared" si="104"/>
        <v>1312</v>
      </c>
      <c r="B1313" t="s">
        <v>4245</v>
      </c>
      <c r="C1313" t="str">
        <f t="shared" si="100"/>
        <v>potato_gran_g_7_VegetableESA8</v>
      </c>
      <c r="D1313">
        <v>69.2</v>
      </c>
      <c r="E1313">
        <v>67.3</v>
      </c>
      <c r="F1313">
        <v>4.46</v>
      </c>
      <c r="G1313">
        <v>2.2000000000000002</v>
      </c>
      <c r="H1313">
        <v>62.4</v>
      </c>
      <c r="I1313">
        <v>46.9</v>
      </c>
      <c r="J1313">
        <v>23.6</v>
      </c>
      <c r="K1313">
        <v>16.8</v>
      </c>
      <c r="L1313">
        <v>14.3</v>
      </c>
      <c r="M1313">
        <v>14</v>
      </c>
      <c r="N1313">
        <f>VLOOKUP(C1313,'Original PWC Results'!C:E,3,FALSE)</f>
        <v>67.3</v>
      </c>
      <c r="O1313">
        <f t="shared" si="101"/>
        <v>1</v>
      </c>
      <c r="R1313">
        <f t="shared" si="102"/>
        <v>15</v>
      </c>
      <c r="S1313">
        <f t="shared" si="103"/>
        <v>23</v>
      </c>
    </row>
    <row r="1314" spans="1:19" x14ac:dyDescent="0.3">
      <c r="A1314">
        <f t="shared" si="104"/>
        <v>1313</v>
      </c>
      <c r="B1314" t="s">
        <v>4246</v>
      </c>
      <c r="C1314" t="str">
        <f t="shared" si="100"/>
        <v>potato_gran_g_7_VegetableESA9</v>
      </c>
      <c r="D1314">
        <v>16</v>
      </c>
      <c r="E1314">
        <v>15.7</v>
      </c>
      <c r="F1314">
        <v>1.57</v>
      </c>
      <c r="G1314">
        <v>0.53600000000000003</v>
      </c>
      <c r="H1314">
        <v>15.3</v>
      </c>
      <c r="I1314">
        <v>12</v>
      </c>
      <c r="J1314">
        <v>6.76</v>
      </c>
      <c r="K1314">
        <v>5.01</v>
      </c>
      <c r="L1314">
        <v>4.16</v>
      </c>
      <c r="M1314">
        <v>4.09</v>
      </c>
      <c r="N1314">
        <f>VLOOKUP(C1314,'Original PWC Results'!C:E,3,FALSE)</f>
        <v>57.3</v>
      </c>
      <c r="O1314">
        <f t="shared" si="101"/>
        <v>0.27399650959860383</v>
      </c>
      <c r="R1314">
        <f t="shared" si="102"/>
        <v>15</v>
      </c>
      <c r="S1314">
        <f t="shared" si="103"/>
        <v>23</v>
      </c>
    </row>
    <row r="1315" spans="1:19" x14ac:dyDescent="0.3">
      <c r="A1315">
        <f t="shared" si="104"/>
        <v>1314</v>
      </c>
      <c r="B1315" t="s">
        <v>4247</v>
      </c>
      <c r="C1315" t="str">
        <f t="shared" si="100"/>
        <v>potato_gran_g_7_VegetableESA10a</v>
      </c>
      <c r="D1315">
        <v>16.100000000000001</v>
      </c>
      <c r="E1315">
        <v>15.7</v>
      </c>
      <c r="F1315">
        <v>1.32</v>
      </c>
      <c r="G1315">
        <v>0.498</v>
      </c>
      <c r="H1315">
        <v>14.7</v>
      </c>
      <c r="I1315">
        <v>10.8</v>
      </c>
      <c r="J1315">
        <v>6.29</v>
      </c>
      <c r="K1315">
        <v>4.57</v>
      </c>
      <c r="L1315">
        <v>3.6</v>
      </c>
      <c r="M1315">
        <v>3.58</v>
      </c>
      <c r="N1315">
        <f>VLOOKUP(C1315,'Original PWC Results'!C:E,3,FALSE)</f>
        <v>71.7</v>
      </c>
      <c r="O1315">
        <f t="shared" si="101"/>
        <v>0.21896792189679218</v>
      </c>
      <c r="R1315">
        <f t="shared" si="102"/>
        <v>15</v>
      </c>
      <c r="S1315">
        <f t="shared" si="103"/>
        <v>23</v>
      </c>
    </row>
    <row r="1316" spans="1:19" x14ac:dyDescent="0.3">
      <c r="A1316">
        <f t="shared" si="104"/>
        <v>1315</v>
      </c>
      <c r="B1316" t="s">
        <v>4248</v>
      </c>
      <c r="C1316" t="str">
        <f t="shared" si="100"/>
        <v>potato_gran_g_7_VegetableESA10b</v>
      </c>
      <c r="D1316">
        <v>5.68</v>
      </c>
      <c r="E1316">
        <v>5.61</v>
      </c>
      <c r="F1316">
        <v>0.65700000000000003</v>
      </c>
      <c r="G1316">
        <v>0.183</v>
      </c>
      <c r="H1316">
        <v>5.43</v>
      </c>
      <c r="I1316">
        <v>4.5999999999999996</v>
      </c>
      <c r="J1316">
        <v>3.1</v>
      </c>
      <c r="K1316">
        <v>2.35</v>
      </c>
      <c r="L1316">
        <v>1.89</v>
      </c>
      <c r="M1316">
        <v>1.87</v>
      </c>
      <c r="N1316">
        <f>VLOOKUP(C1316,'Original PWC Results'!C:E,3,FALSE)</f>
        <v>39.299999999999997</v>
      </c>
      <c r="O1316">
        <f t="shared" si="101"/>
        <v>0.14274809160305346</v>
      </c>
      <c r="R1316">
        <f t="shared" si="102"/>
        <v>15</v>
      </c>
      <c r="S1316">
        <f t="shared" si="103"/>
        <v>23</v>
      </c>
    </row>
    <row r="1317" spans="1:19" x14ac:dyDescent="0.3">
      <c r="A1317">
        <f t="shared" si="104"/>
        <v>1316</v>
      </c>
      <c r="B1317" t="s">
        <v>4249</v>
      </c>
      <c r="C1317" t="str">
        <f t="shared" si="100"/>
        <v>potato_gran_g_7_VegetableESA11a</v>
      </c>
      <c r="D1317">
        <v>57.1</v>
      </c>
      <c r="E1317">
        <v>56</v>
      </c>
      <c r="F1317">
        <v>5.82</v>
      </c>
      <c r="G1317">
        <v>1.94</v>
      </c>
      <c r="H1317">
        <v>52.8</v>
      </c>
      <c r="I1317">
        <v>44.9</v>
      </c>
      <c r="J1317">
        <v>30.9</v>
      </c>
      <c r="K1317">
        <v>22.3</v>
      </c>
      <c r="L1317">
        <v>18.399999999999999</v>
      </c>
      <c r="M1317">
        <v>18.100000000000001</v>
      </c>
      <c r="N1317">
        <f>VLOOKUP(C1317,'Original PWC Results'!C:E,3,FALSE)</f>
        <v>132</v>
      </c>
      <c r="O1317">
        <f t="shared" si="101"/>
        <v>0.42424242424242425</v>
      </c>
      <c r="R1317">
        <f t="shared" si="102"/>
        <v>15</v>
      </c>
      <c r="S1317">
        <f t="shared" si="103"/>
        <v>23</v>
      </c>
    </row>
    <row r="1318" spans="1:19" x14ac:dyDescent="0.3">
      <c r="A1318">
        <f t="shared" si="104"/>
        <v>1317</v>
      </c>
      <c r="B1318" t="s">
        <v>4250</v>
      </c>
      <c r="C1318" t="str">
        <f t="shared" si="100"/>
        <v>potato_gran_g_7_VegetableESA11b</v>
      </c>
      <c r="D1318">
        <v>70.400000000000006</v>
      </c>
      <c r="E1318">
        <v>69.099999999999994</v>
      </c>
      <c r="F1318">
        <v>5.85</v>
      </c>
      <c r="G1318">
        <v>1.79</v>
      </c>
      <c r="H1318">
        <v>65.5</v>
      </c>
      <c r="I1318">
        <v>51.6</v>
      </c>
      <c r="J1318">
        <v>30.7</v>
      </c>
      <c r="K1318">
        <v>21.9</v>
      </c>
      <c r="L1318">
        <v>18.399999999999999</v>
      </c>
      <c r="M1318">
        <v>18.100000000000001</v>
      </c>
      <c r="N1318">
        <f>VLOOKUP(C1318,'Original PWC Results'!C:E,3,FALSE)</f>
        <v>143</v>
      </c>
      <c r="O1318">
        <f t="shared" si="101"/>
        <v>0.48321678321678319</v>
      </c>
      <c r="R1318">
        <f t="shared" si="102"/>
        <v>15</v>
      </c>
      <c r="S1318">
        <f t="shared" si="103"/>
        <v>23</v>
      </c>
    </row>
    <row r="1319" spans="1:19" x14ac:dyDescent="0.3">
      <c r="A1319">
        <f t="shared" si="104"/>
        <v>1318</v>
      </c>
      <c r="B1319" t="s">
        <v>4251</v>
      </c>
      <c r="C1319" t="str">
        <f t="shared" si="100"/>
        <v>potato_gran_g_7_VegetableESA12a</v>
      </c>
      <c r="D1319">
        <v>55.5</v>
      </c>
      <c r="E1319">
        <v>54.4</v>
      </c>
      <c r="F1319">
        <v>4.26</v>
      </c>
      <c r="G1319">
        <v>1.67</v>
      </c>
      <c r="H1319">
        <v>51.3</v>
      </c>
      <c r="I1319">
        <v>39.6</v>
      </c>
      <c r="J1319">
        <v>23</v>
      </c>
      <c r="K1319">
        <v>16.3</v>
      </c>
      <c r="L1319">
        <v>13.5</v>
      </c>
      <c r="M1319">
        <v>13.2</v>
      </c>
      <c r="N1319">
        <f>VLOOKUP(C1319,'Original PWC Results'!C:E,3,FALSE)</f>
        <v>121</v>
      </c>
      <c r="O1319">
        <f t="shared" si="101"/>
        <v>0.4495867768595041</v>
      </c>
      <c r="R1319">
        <f t="shared" si="102"/>
        <v>15</v>
      </c>
      <c r="S1319">
        <f t="shared" si="103"/>
        <v>23</v>
      </c>
    </row>
    <row r="1320" spans="1:19" x14ac:dyDescent="0.3">
      <c r="A1320">
        <f t="shared" si="104"/>
        <v>1319</v>
      </c>
      <c r="B1320" t="s">
        <v>4252</v>
      </c>
      <c r="C1320" t="str">
        <f t="shared" si="100"/>
        <v>potato_gran_g_7_VegetableESA12b</v>
      </c>
      <c r="D1320">
        <v>41.5</v>
      </c>
      <c r="E1320">
        <v>40.6</v>
      </c>
      <c r="F1320">
        <v>3.11</v>
      </c>
      <c r="G1320">
        <v>1.1299999999999999</v>
      </c>
      <c r="H1320">
        <v>38.1</v>
      </c>
      <c r="I1320">
        <v>27.8</v>
      </c>
      <c r="J1320">
        <v>16.899999999999999</v>
      </c>
      <c r="K1320">
        <v>12</v>
      </c>
      <c r="L1320">
        <v>10.3</v>
      </c>
      <c r="M1320">
        <v>10.1</v>
      </c>
      <c r="N1320">
        <f>VLOOKUP(C1320,'Original PWC Results'!C:E,3,FALSE)</f>
        <v>84.6</v>
      </c>
      <c r="O1320">
        <f t="shared" si="101"/>
        <v>0.47990543735224589</v>
      </c>
      <c r="R1320">
        <f t="shared" si="102"/>
        <v>15</v>
      </c>
      <c r="S1320">
        <f t="shared" si="103"/>
        <v>23</v>
      </c>
    </row>
    <row r="1321" spans="1:19" x14ac:dyDescent="0.3">
      <c r="A1321">
        <f t="shared" si="104"/>
        <v>1320</v>
      </c>
      <c r="B1321" t="s">
        <v>4253</v>
      </c>
      <c r="C1321" t="str">
        <f t="shared" si="100"/>
        <v>potato_gran_g_7_VegetableESA13</v>
      </c>
      <c r="D1321">
        <v>31.7</v>
      </c>
      <c r="E1321">
        <v>30.8</v>
      </c>
      <c r="F1321">
        <v>2.36</v>
      </c>
      <c r="G1321">
        <v>0.78300000000000003</v>
      </c>
      <c r="H1321">
        <v>28.2</v>
      </c>
      <c r="I1321">
        <v>18.600000000000001</v>
      </c>
      <c r="J1321">
        <v>10.199999999999999</v>
      </c>
      <c r="K1321">
        <v>11</v>
      </c>
      <c r="L1321">
        <v>7.78</v>
      </c>
      <c r="M1321">
        <v>8.4</v>
      </c>
      <c r="N1321">
        <f>VLOOKUP(C1321,'Original PWC Results'!C:E,3,FALSE)</f>
        <v>67.400000000000006</v>
      </c>
      <c r="O1321">
        <f t="shared" si="101"/>
        <v>0.45697329376854595</v>
      </c>
      <c r="R1321">
        <f t="shared" si="102"/>
        <v>15</v>
      </c>
      <c r="S1321">
        <f t="shared" si="103"/>
        <v>23</v>
      </c>
    </row>
    <row r="1322" spans="1:19" x14ac:dyDescent="0.3">
      <c r="A1322">
        <f t="shared" si="104"/>
        <v>1321</v>
      </c>
      <c r="B1322" t="s">
        <v>4254</v>
      </c>
      <c r="C1322" t="str">
        <f t="shared" si="100"/>
        <v>potato_gran_g_7_VegetableESA14</v>
      </c>
      <c r="D1322">
        <v>16.600000000000001</v>
      </c>
      <c r="E1322">
        <v>16.399999999999999</v>
      </c>
      <c r="F1322">
        <v>1.84</v>
      </c>
      <c r="G1322">
        <v>0.624</v>
      </c>
      <c r="H1322">
        <v>15.5</v>
      </c>
      <c r="I1322">
        <v>11.9</v>
      </c>
      <c r="J1322">
        <v>7.78</v>
      </c>
      <c r="K1322">
        <v>5.83</v>
      </c>
      <c r="L1322">
        <v>4.59</v>
      </c>
      <c r="M1322">
        <v>4.54</v>
      </c>
      <c r="N1322">
        <f>VLOOKUP(C1322,'Original PWC Results'!C:E,3,FALSE)</f>
        <v>36.4</v>
      </c>
      <c r="O1322">
        <f t="shared" si="101"/>
        <v>0.4505494505494505</v>
      </c>
      <c r="R1322">
        <f t="shared" si="102"/>
        <v>15</v>
      </c>
      <c r="S1322">
        <f t="shared" si="103"/>
        <v>23</v>
      </c>
    </row>
    <row r="1323" spans="1:19" x14ac:dyDescent="0.3">
      <c r="A1323">
        <f t="shared" si="104"/>
        <v>1322</v>
      </c>
      <c r="B1323" t="s">
        <v>4255</v>
      </c>
      <c r="C1323" t="str">
        <f t="shared" si="100"/>
        <v>potato_gran_g_7_VegetableESA15a</v>
      </c>
      <c r="D1323">
        <v>101</v>
      </c>
      <c r="E1323">
        <v>98.9</v>
      </c>
      <c r="F1323">
        <v>11.8</v>
      </c>
      <c r="G1323">
        <v>2.75</v>
      </c>
      <c r="H1323">
        <v>94.2</v>
      </c>
      <c r="I1323">
        <v>74.5</v>
      </c>
      <c r="J1323">
        <v>47.1</v>
      </c>
      <c r="K1323">
        <v>37.6</v>
      </c>
      <c r="L1323">
        <v>29.9</v>
      </c>
      <c r="M1323">
        <v>29.5</v>
      </c>
      <c r="N1323">
        <f>VLOOKUP(C1323,'Original PWC Results'!C:E,3,FALSE)</f>
        <v>250</v>
      </c>
      <c r="O1323">
        <f t="shared" si="101"/>
        <v>0.39560000000000001</v>
      </c>
      <c r="R1323">
        <f t="shared" si="102"/>
        <v>15</v>
      </c>
      <c r="S1323">
        <f t="shared" si="103"/>
        <v>23</v>
      </c>
    </row>
    <row r="1324" spans="1:19" x14ac:dyDescent="0.3">
      <c r="A1324">
        <f t="shared" si="104"/>
        <v>1323</v>
      </c>
      <c r="B1324" t="s">
        <v>4256</v>
      </c>
      <c r="C1324" t="str">
        <f t="shared" si="100"/>
        <v>potato_gran_g_7_VegetableESA15b</v>
      </c>
      <c r="D1324">
        <v>50.5</v>
      </c>
      <c r="E1324">
        <v>48.4</v>
      </c>
      <c r="F1324">
        <v>2.4700000000000002</v>
      </c>
      <c r="G1324">
        <v>0.748</v>
      </c>
      <c r="H1324">
        <v>42.8</v>
      </c>
      <c r="I1324">
        <v>24.7</v>
      </c>
      <c r="J1324">
        <v>12.4</v>
      </c>
      <c r="K1324">
        <v>9.1</v>
      </c>
      <c r="L1324">
        <v>7.08</v>
      </c>
      <c r="M1324">
        <v>6.96</v>
      </c>
      <c r="N1324">
        <f>VLOOKUP(C1324,'Original PWC Results'!C:E,3,FALSE)</f>
        <v>113</v>
      </c>
      <c r="O1324">
        <f t="shared" si="101"/>
        <v>0.42831858407079643</v>
      </c>
      <c r="R1324">
        <f t="shared" si="102"/>
        <v>15</v>
      </c>
      <c r="S1324">
        <f t="shared" si="103"/>
        <v>23</v>
      </c>
    </row>
    <row r="1325" spans="1:19" x14ac:dyDescent="0.3">
      <c r="A1325">
        <f t="shared" si="104"/>
        <v>1324</v>
      </c>
      <c r="B1325" t="s">
        <v>4257</v>
      </c>
      <c r="C1325" t="str">
        <f t="shared" si="100"/>
        <v>potato_gran_g_7_VegetableESA16a</v>
      </c>
      <c r="D1325">
        <v>10.9</v>
      </c>
      <c r="E1325">
        <v>10.8</v>
      </c>
      <c r="F1325">
        <v>1.24</v>
      </c>
      <c r="G1325">
        <v>0.30499999999999999</v>
      </c>
      <c r="H1325">
        <v>10.5</v>
      </c>
      <c r="I1325">
        <v>8.83</v>
      </c>
      <c r="J1325">
        <v>5.89</v>
      </c>
      <c r="K1325">
        <v>4.4800000000000004</v>
      </c>
      <c r="L1325">
        <v>3.38</v>
      </c>
      <c r="M1325">
        <v>3.35</v>
      </c>
      <c r="N1325">
        <f>VLOOKUP(C1325,'Original PWC Results'!C:E,3,FALSE)</f>
        <v>37.6</v>
      </c>
      <c r="O1325">
        <f t="shared" si="101"/>
        <v>0.28723404255319152</v>
      </c>
      <c r="R1325">
        <f t="shared" si="102"/>
        <v>15</v>
      </c>
      <c r="S1325">
        <f t="shared" si="103"/>
        <v>23</v>
      </c>
    </row>
    <row r="1326" spans="1:19" x14ac:dyDescent="0.3">
      <c r="A1326">
        <f t="shared" si="104"/>
        <v>1325</v>
      </c>
      <c r="B1326" t="s">
        <v>4258</v>
      </c>
      <c r="C1326" t="str">
        <f t="shared" si="100"/>
        <v>potato_gran_g_7_VegetableESA16b</v>
      </c>
      <c r="D1326">
        <v>2.5099999999999998</v>
      </c>
      <c r="E1326">
        <v>2.48</v>
      </c>
      <c r="F1326">
        <v>0.21199999999999999</v>
      </c>
      <c r="G1326">
        <v>5.3199999999999997E-2</v>
      </c>
      <c r="H1326">
        <v>2.37</v>
      </c>
      <c r="I1326">
        <v>1.83</v>
      </c>
      <c r="J1326">
        <v>1.04</v>
      </c>
      <c r="K1326">
        <v>0.74299999999999999</v>
      </c>
      <c r="L1326">
        <v>0.61199999999999999</v>
      </c>
      <c r="M1326">
        <v>0.60199999999999998</v>
      </c>
      <c r="N1326">
        <f>VLOOKUP(C1326,'Original PWC Results'!C:E,3,FALSE)</f>
        <v>11.6</v>
      </c>
      <c r="O1326">
        <f t="shared" si="101"/>
        <v>0.21379310344827587</v>
      </c>
      <c r="R1326">
        <f t="shared" si="102"/>
        <v>15</v>
      </c>
      <c r="S1326">
        <f t="shared" si="103"/>
        <v>23</v>
      </c>
    </row>
    <row r="1327" spans="1:19" x14ac:dyDescent="0.3">
      <c r="A1327">
        <f t="shared" si="104"/>
        <v>1326</v>
      </c>
      <c r="B1327" t="s">
        <v>4259</v>
      </c>
      <c r="C1327" t="str">
        <f t="shared" si="100"/>
        <v>potato_gran_g_7_VegetableESA17a</v>
      </c>
      <c r="D1327">
        <v>48.4</v>
      </c>
      <c r="E1327">
        <v>47.9</v>
      </c>
      <c r="F1327">
        <v>8.57</v>
      </c>
      <c r="G1327">
        <v>4.07</v>
      </c>
      <c r="H1327">
        <v>46.7</v>
      </c>
      <c r="I1327">
        <v>40.700000000000003</v>
      </c>
      <c r="J1327">
        <v>32.6</v>
      </c>
      <c r="K1327">
        <v>27.1</v>
      </c>
      <c r="L1327">
        <v>20.6</v>
      </c>
      <c r="M1327">
        <v>20.5</v>
      </c>
      <c r="N1327">
        <f>VLOOKUP(C1327,'Original PWC Results'!C:E,3,FALSE)</f>
        <v>129</v>
      </c>
      <c r="O1327">
        <f t="shared" si="101"/>
        <v>0.37131782945736436</v>
      </c>
      <c r="R1327">
        <f t="shared" si="102"/>
        <v>15</v>
      </c>
      <c r="S1327">
        <f t="shared" si="103"/>
        <v>23</v>
      </c>
    </row>
    <row r="1328" spans="1:19" x14ac:dyDescent="0.3">
      <c r="A1328">
        <f t="shared" si="104"/>
        <v>1327</v>
      </c>
      <c r="B1328" t="s">
        <v>4260</v>
      </c>
      <c r="C1328" t="str">
        <f t="shared" si="100"/>
        <v>potato_gran_g_7_VegetableESA17b</v>
      </c>
      <c r="D1328">
        <v>13.6</v>
      </c>
      <c r="E1328">
        <v>13.5</v>
      </c>
      <c r="F1328">
        <v>1.56</v>
      </c>
      <c r="G1328">
        <v>0.51400000000000001</v>
      </c>
      <c r="H1328">
        <v>13.1</v>
      </c>
      <c r="I1328">
        <v>10.9</v>
      </c>
      <c r="J1328">
        <v>7.3</v>
      </c>
      <c r="K1328">
        <v>5.48</v>
      </c>
      <c r="L1328">
        <v>4.28</v>
      </c>
      <c r="M1328">
        <v>4.24</v>
      </c>
      <c r="N1328">
        <f>VLOOKUP(C1328,'Original PWC Results'!C:E,3,FALSE)</f>
        <v>44</v>
      </c>
      <c r="O1328">
        <f t="shared" si="101"/>
        <v>0.30681818181818182</v>
      </c>
      <c r="R1328">
        <f t="shared" si="102"/>
        <v>15</v>
      </c>
      <c r="S1328">
        <f t="shared" si="103"/>
        <v>23</v>
      </c>
    </row>
    <row r="1329" spans="1:19" x14ac:dyDescent="0.3">
      <c r="A1329">
        <f t="shared" si="104"/>
        <v>1328</v>
      </c>
      <c r="B1329" t="s">
        <v>4261</v>
      </c>
      <c r="C1329" t="str">
        <f t="shared" si="100"/>
        <v>potato_gran_g_7_VegetableESA18a</v>
      </c>
      <c r="D1329">
        <v>10.199999999999999</v>
      </c>
      <c r="E1329">
        <v>10.1</v>
      </c>
      <c r="F1329">
        <v>1.87</v>
      </c>
      <c r="G1329">
        <v>0.47599999999999998</v>
      </c>
      <c r="H1329">
        <v>9.7899999999999991</v>
      </c>
      <c r="I1329">
        <v>8.4700000000000006</v>
      </c>
      <c r="J1329">
        <v>6.16</v>
      </c>
      <c r="K1329">
        <v>7.21</v>
      </c>
      <c r="L1329">
        <v>4.6399999999999997</v>
      </c>
      <c r="M1329">
        <v>4.87</v>
      </c>
      <c r="N1329">
        <f>VLOOKUP(C1329,'Original PWC Results'!C:E,3,FALSE)</f>
        <v>48.3</v>
      </c>
      <c r="O1329">
        <f t="shared" si="101"/>
        <v>0.20910973084886128</v>
      </c>
      <c r="R1329">
        <f t="shared" si="102"/>
        <v>15</v>
      </c>
      <c r="S1329">
        <f t="shared" si="103"/>
        <v>23</v>
      </c>
    </row>
    <row r="1330" spans="1:19" x14ac:dyDescent="0.3">
      <c r="A1330">
        <f t="shared" si="104"/>
        <v>1329</v>
      </c>
      <c r="B1330" t="s">
        <v>4262</v>
      </c>
      <c r="C1330" t="str">
        <f t="shared" si="100"/>
        <v>potato_gran_g_7_VegetableESA18b</v>
      </c>
      <c r="D1330">
        <v>14.6</v>
      </c>
      <c r="E1330">
        <v>14.3</v>
      </c>
      <c r="F1330">
        <v>1.72</v>
      </c>
      <c r="G1330">
        <v>0.53400000000000003</v>
      </c>
      <c r="H1330">
        <v>13.7</v>
      </c>
      <c r="I1330">
        <v>11.6</v>
      </c>
      <c r="J1330">
        <v>7.47</v>
      </c>
      <c r="K1330">
        <v>5.66</v>
      </c>
      <c r="L1330">
        <v>4.29</v>
      </c>
      <c r="M1330">
        <v>4.25</v>
      </c>
      <c r="N1330">
        <f>VLOOKUP(C1330,'Original PWC Results'!C:E,3,FALSE)</f>
        <v>56</v>
      </c>
      <c r="O1330">
        <f t="shared" si="101"/>
        <v>0.25535714285714289</v>
      </c>
      <c r="R1330">
        <f t="shared" si="102"/>
        <v>15</v>
      </c>
      <c r="S1330">
        <f t="shared" si="103"/>
        <v>23</v>
      </c>
    </row>
    <row r="1331" spans="1:19" x14ac:dyDescent="0.3">
      <c r="A1331">
        <f t="shared" si="104"/>
        <v>1330</v>
      </c>
      <c r="B1331" t="s">
        <v>4263</v>
      </c>
      <c r="C1331" t="str">
        <f t="shared" si="100"/>
        <v>potato_gran_g_7_VegetableESA19a</v>
      </c>
      <c r="D1331">
        <v>10.9</v>
      </c>
      <c r="E1331">
        <v>10.7</v>
      </c>
      <c r="F1331">
        <v>2.38</v>
      </c>
      <c r="G1331">
        <v>0.65500000000000003</v>
      </c>
      <c r="H1331">
        <v>10.3</v>
      </c>
      <c r="I1331">
        <v>8.06</v>
      </c>
      <c r="J1331">
        <v>5.86</v>
      </c>
      <c r="K1331">
        <v>4.72</v>
      </c>
      <c r="L1331">
        <v>4.6100000000000003</v>
      </c>
      <c r="M1331">
        <v>4.8</v>
      </c>
      <c r="N1331">
        <f>VLOOKUP(C1331,'Original PWC Results'!C:E,3,FALSE)</f>
        <v>45.8</v>
      </c>
      <c r="O1331">
        <f t="shared" si="101"/>
        <v>0.23362445414847161</v>
      </c>
      <c r="R1331">
        <f t="shared" si="102"/>
        <v>15</v>
      </c>
      <c r="S1331">
        <f t="shared" si="103"/>
        <v>23</v>
      </c>
    </row>
    <row r="1332" spans="1:19" x14ac:dyDescent="0.3">
      <c r="A1332">
        <f t="shared" si="104"/>
        <v>1331</v>
      </c>
      <c r="B1332" t="s">
        <v>4264</v>
      </c>
      <c r="C1332" t="str">
        <f t="shared" si="100"/>
        <v>potato_gran_g_7_VegetableESA19b</v>
      </c>
      <c r="D1332">
        <v>20.9</v>
      </c>
      <c r="E1332">
        <v>20.6</v>
      </c>
      <c r="F1332">
        <v>5.24</v>
      </c>
      <c r="G1332">
        <v>2.3199999999999998</v>
      </c>
      <c r="H1332">
        <v>19.8</v>
      </c>
      <c r="I1332">
        <v>16.3</v>
      </c>
      <c r="J1332">
        <v>12.2</v>
      </c>
      <c r="K1332">
        <v>10.199999999999999</v>
      </c>
      <c r="L1332">
        <v>8.0500000000000007</v>
      </c>
      <c r="M1332">
        <v>8.32</v>
      </c>
      <c r="N1332">
        <f>VLOOKUP(C1332,'Original PWC Results'!C:E,3,FALSE)</f>
        <v>72.7</v>
      </c>
      <c r="O1332">
        <f t="shared" si="101"/>
        <v>0.28335625859697389</v>
      </c>
      <c r="R1332">
        <f t="shared" si="102"/>
        <v>15</v>
      </c>
      <c r="S1332">
        <f t="shared" si="103"/>
        <v>23</v>
      </c>
    </row>
    <row r="1333" spans="1:19" x14ac:dyDescent="0.3">
      <c r="A1333">
        <f t="shared" si="104"/>
        <v>1332</v>
      </c>
      <c r="B1333" t="s">
        <v>4265</v>
      </c>
      <c r="C1333" t="str">
        <f t="shared" si="100"/>
        <v>potato_gran_g_7_VegetableESA20a</v>
      </c>
      <c r="D1333">
        <v>121</v>
      </c>
      <c r="E1333">
        <v>119</v>
      </c>
      <c r="F1333">
        <v>9.6</v>
      </c>
      <c r="G1333">
        <v>2.2799999999999998</v>
      </c>
      <c r="H1333">
        <v>114</v>
      </c>
      <c r="I1333">
        <v>88.5</v>
      </c>
      <c r="J1333">
        <v>51.6</v>
      </c>
      <c r="K1333">
        <v>37</v>
      </c>
      <c r="L1333">
        <v>30</v>
      </c>
      <c r="M1333">
        <v>29.5</v>
      </c>
      <c r="N1333">
        <f>VLOOKUP(C1333,'Original PWC Results'!C:E,3,FALSE)</f>
        <v>316</v>
      </c>
      <c r="O1333">
        <f t="shared" si="101"/>
        <v>0.37658227848101267</v>
      </c>
      <c r="R1333">
        <f t="shared" si="102"/>
        <v>15</v>
      </c>
      <c r="S1333">
        <f t="shared" si="103"/>
        <v>23</v>
      </c>
    </row>
    <row r="1334" spans="1:19" x14ac:dyDescent="0.3">
      <c r="A1334">
        <f t="shared" si="104"/>
        <v>1333</v>
      </c>
      <c r="B1334" t="s">
        <v>4266</v>
      </c>
      <c r="C1334" t="str">
        <f t="shared" si="100"/>
        <v>potato_gran_g_7_VegetableESA20b</v>
      </c>
      <c r="D1334">
        <v>113</v>
      </c>
      <c r="E1334">
        <v>110</v>
      </c>
      <c r="F1334">
        <v>7.91</v>
      </c>
      <c r="G1334">
        <v>1.91</v>
      </c>
      <c r="H1334">
        <v>103</v>
      </c>
      <c r="I1334">
        <v>76.5</v>
      </c>
      <c r="J1334">
        <v>42.2</v>
      </c>
      <c r="K1334">
        <v>30.3</v>
      </c>
      <c r="L1334">
        <v>24.2</v>
      </c>
      <c r="M1334">
        <v>23.9</v>
      </c>
      <c r="N1334">
        <f>VLOOKUP(C1334,'Original PWC Results'!C:E,3,FALSE)</f>
        <v>275</v>
      </c>
      <c r="O1334">
        <f t="shared" si="101"/>
        <v>0.4</v>
      </c>
      <c r="R1334">
        <f t="shared" si="102"/>
        <v>15</v>
      </c>
      <c r="S1334">
        <f t="shared" si="103"/>
        <v>23</v>
      </c>
    </row>
    <row r="1335" spans="1:19" x14ac:dyDescent="0.3">
      <c r="A1335">
        <f t="shared" si="104"/>
        <v>1334</v>
      </c>
      <c r="B1335" t="s">
        <v>4267</v>
      </c>
      <c r="C1335" t="str">
        <f t="shared" si="100"/>
        <v>potato_gran_g_4_VegetableESA1</v>
      </c>
      <c r="D1335">
        <v>119</v>
      </c>
      <c r="E1335">
        <v>88.6</v>
      </c>
      <c r="F1335">
        <v>6.28</v>
      </c>
      <c r="G1335">
        <v>1.83</v>
      </c>
      <c r="H1335">
        <v>62.6</v>
      </c>
      <c r="I1335">
        <v>47.8</v>
      </c>
      <c r="J1335">
        <v>31.4</v>
      </c>
      <c r="K1335">
        <v>23</v>
      </c>
      <c r="L1335">
        <v>30.7</v>
      </c>
      <c r="M1335">
        <v>30.4</v>
      </c>
      <c r="N1335">
        <f>VLOOKUP(C1335,'Original PWC Results'!C:E,3,FALSE)</f>
        <v>182</v>
      </c>
      <c r="O1335">
        <f t="shared" si="101"/>
        <v>0.4868131868131868</v>
      </c>
      <c r="R1335">
        <f t="shared" si="102"/>
        <v>15</v>
      </c>
      <c r="S1335">
        <f t="shared" si="103"/>
        <v>23</v>
      </c>
    </row>
    <row r="1336" spans="1:19" x14ac:dyDescent="0.3">
      <c r="A1336">
        <f t="shared" si="104"/>
        <v>1335</v>
      </c>
      <c r="B1336" t="s">
        <v>4268</v>
      </c>
      <c r="C1336" t="str">
        <f t="shared" si="100"/>
        <v>rangeland_g_7_GrasslandESA1</v>
      </c>
      <c r="D1336">
        <v>5.58</v>
      </c>
      <c r="E1336">
        <v>5.5</v>
      </c>
      <c r="F1336">
        <v>0.79700000000000004</v>
      </c>
      <c r="G1336">
        <v>0.45700000000000002</v>
      </c>
      <c r="H1336">
        <v>5.29</v>
      </c>
      <c r="I1336">
        <v>4.45</v>
      </c>
      <c r="J1336">
        <v>3.33</v>
      </c>
      <c r="K1336">
        <v>2.77</v>
      </c>
      <c r="L1336">
        <v>2.12</v>
      </c>
      <c r="M1336">
        <v>2.1</v>
      </c>
      <c r="N1336">
        <f>VLOOKUP(C1336,'Original PWC Results'!C:E,3,FALSE)</f>
        <v>18.2</v>
      </c>
      <c r="O1336">
        <f t="shared" si="101"/>
        <v>0.30219780219780223</v>
      </c>
      <c r="R1336">
        <f t="shared" si="102"/>
        <v>13</v>
      </c>
      <c r="S1336">
        <f t="shared" si="103"/>
        <v>21</v>
      </c>
    </row>
    <row r="1337" spans="1:19" x14ac:dyDescent="0.3">
      <c r="A1337">
        <f t="shared" si="104"/>
        <v>1336</v>
      </c>
      <c r="B1337" t="s">
        <v>4269</v>
      </c>
      <c r="C1337" t="str">
        <f t="shared" si="100"/>
        <v>rangeland_g_7_GrasslandESA2</v>
      </c>
      <c r="D1337">
        <v>3.56</v>
      </c>
      <c r="E1337">
        <v>3.51</v>
      </c>
      <c r="F1337">
        <v>0.42399999999999999</v>
      </c>
      <c r="G1337">
        <v>0.28000000000000003</v>
      </c>
      <c r="H1337">
        <v>3.37</v>
      </c>
      <c r="I1337">
        <v>2.74</v>
      </c>
      <c r="J1337">
        <v>1.86</v>
      </c>
      <c r="K1337">
        <v>1.46</v>
      </c>
      <c r="L1337">
        <v>1.05</v>
      </c>
      <c r="M1337">
        <v>1.05</v>
      </c>
      <c r="N1337">
        <f>VLOOKUP(C1337,'Original PWC Results'!C:E,3,FALSE)</f>
        <v>4.07</v>
      </c>
      <c r="O1337">
        <f t="shared" si="101"/>
        <v>0.86240786240786227</v>
      </c>
      <c r="R1337">
        <f t="shared" si="102"/>
        <v>13</v>
      </c>
      <c r="S1337">
        <f t="shared" si="103"/>
        <v>21</v>
      </c>
    </row>
    <row r="1338" spans="1:19" x14ac:dyDescent="0.3">
      <c r="A1338">
        <f t="shared" si="104"/>
        <v>1337</v>
      </c>
      <c r="B1338" t="s">
        <v>4270</v>
      </c>
      <c r="C1338" t="str">
        <f t="shared" si="100"/>
        <v>rangeland_g_7_GrasslandESA3</v>
      </c>
      <c r="D1338">
        <v>9.76</v>
      </c>
      <c r="E1338">
        <v>9.67</v>
      </c>
      <c r="F1338">
        <v>1.29</v>
      </c>
      <c r="G1338">
        <v>0.65900000000000003</v>
      </c>
      <c r="H1338">
        <v>9.4</v>
      </c>
      <c r="I1338">
        <v>8.1300000000000008</v>
      </c>
      <c r="J1338">
        <v>5.92</v>
      </c>
      <c r="K1338">
        <v>4.66</v>
      </c>
      <c r="L1338">
        <v>3.42</v>
      </c>
      <c r="M1338">
        <v>3.39</v>
      </c>
      <c r="N1338">
        <f>VLOOKUP(C1338,'Original PWC Results'!C:E,3,FALSE)</f>
        <v>26.6</v>
      </c>
      <c r="O1338">
        <f t="shared" si="101"/>
        <v>0.36353383458646615</v>
      </c>
      <c r="R1338">
        <f t="shared" si="102"/>
        <v>13</v>
      </c>
      <c r="S1338">
        <f t="shared" si="103"/>
        <v>21</v>
      </c>
    </row>
    <row r="1339" spans="1:19" x14ac:dyDescent="0.3">
      <c r="A1339">
        <f t="shared" si="104"/>
        <v>1338</v>
      </c>
      <c r="B1339" t="s">
        <v>4271</v>
      </c>
      <c r="C1339" t="str">
        <f t="shared" si="100"/>
        <v>rangeland_g_7_GrasslandESA4</v>
      </c>
      <c r="D1339">
        <v>3.56</v>
      </c>
      <c r="E1339">
        <v>3.49</v>
      </c>
      <c r="F1339">
        <v>0.375</v>
      </c>
      <c r="G1339">
        <v>0.33500000000000002</v>
      </c>
      <c r="H1339">
        <v>3.29</v>
      </c>
      <c r="I1339">
        <v>2.4700000000000002</v>
      </c>
      <c r="J1339">
        <v>1.47</v>
      </c>
      <c r="K1339">
        <v>1.1100000000000001</v>
      </c>
      <c r="L1339">
        <v>0.84799999999999998</v>
      </c>
      <c r="M1339">
        <v>0.83699999999999997</v>
      </c>
      <c r="N1339">
        <f>VLOOKUP(C1339,'Original PWC Results'!C:E,3,FALSE)</f>
        <v>5.0999999999999996</v>
      </c>
      <c r="O1339">
        <f t="shared" si="101"/>
        <v>0.6843137254901962</v>
      </c>
      <c r="R1339">
        <f t="shared" si="102"/>
        <v>13</v>
      </c>
      <c r="S1339">
        <f t="shared" si="103"/>
        <v>21</v>
      </c>
    </row>
    <row r="1340" spans="1:19" x14ac:dyDescent="0.3">
      <c r="A1340">
        <f t="shared" si="104"/>
        <v>1339</v>
      </c>
      <c r="B1340" t="s">
        <v>4272</v>
      </c>
      <c r="C1340" t="str">
        <f t="shared" si="100"/>
        <v>rangeland_g_7_GrasslandESA5</v>
      </c>
      <c r="D1340">
        <v>8.1999999999999993</v>
      </c>
      <c r="E1340">
        <v>8.1</v>
      </c>
      <c r="F1340">
        <v>0.86599999999999999</v>
      </c>
      <c r="G1340">
        <v>0.42499999999999999</v>
      </c>
      <c r="H1340">
        <v>7.86</v>
      </c>
      <c r="I1340">
        <v>6.63</v>
      </c>
      <c r="J1340">
        <v>4.3899999999999997</v>
      </c>
      <c r="K1340">
        <v>3.25</v>
      </c>
      <c r="L1340">
        <v>2.5</v>
      </c>
      <c r="M1340">
        <v>2.48</v>
      </c>
      <c r="N1340">
        <f>VLOOKUP(C1340,'Original PWC Results'!C:E,3,FALSE)</f>
        <v>24.7</v>
      </c>
      <c r="O1340">
        <f t="shared" si="101"/>
        <v>0.32793522267206476</v>
      </c>
      <c r="R1340">
        <f t="shared" si="102"/>
        <v>13</v>
      </c>
      <c r="S1340">
        <f t="shared" si="103"/>
        <v>21</v>
      </c>
    </row>
    <row r="1341" spans="1:19" x14ac:dyDescent="0.3">
      <c r="A1341">
        <f t="shared" si="104"/>
        <v>1340</v>
      </c>
      <c r="B1341" t="s">
        <v>4273</v>
      </c>
      <c r="C1341" t="str">
        <f t="shared" si="100"/>
        <v>rangeland_g_7_GrasslandESA6</v>
      </c>
      <c r="D1341">
        <v>3.92</v>
      </c>
      <c r="E1341">
        <v>3.86</v>
      </c>
      <c r="F1341">
        <v>0.378</v>
      </c>
      <c r="G1341">
        <v>0.32</v>
      </c>
      <c r="H1341">
        <v>3.7</v>
      </c>
      <c r="I1341">
        <v>3.06</v>
      </c>
      <c r="J1341">
        <v>1.93</v>
      </c>
      <c r="K1341">
        <v>1.41</v>
      </c>
      <c r="L1341">
        <v>1.1000000000000001</v>
      </c>
      <c r="M1341">
        <v>1.0900000000000001</v>
      </c>
      <c r="N1341">
        <f>VLOOKUP(C1341,'Original PWC Results'!C:E,3,FALSE)</f>
        <v>11.7</v>
      </c>
      <c r="O1341">
        <f t="shared" si="101"/>
        <v>0.32991452991452991</v>
      </c>
      <c r="R1341">
        <f t="shared" si="102"/>
        <v>13</v>
      </c>
      <c r="S1341">
        <f t="shared" si="103"/>
        <v>21</v>
      </c>
    </row>
    <row r="1342" spans="1:19" x14ac:dyDescent="0.3">
      <c r="A1342">
        <f t="shared" si="104"/>
        <v>1341</v>
      </c>
      <c r="B1342" t="s">
        <v>4274</v>
      </c>
      <c r="C1342" t="str">
        <f t="shared" si="100"/>
        <v>rangeland_g_7_GrasslandESA7</v>
      </c>
      <c r="D1342">
        <v>6.07</v>
      </c>
      <c r="E1342">
        <v>5.96</v>
      </c>
      <c r="F1342">
        <v>0.53900000000000003</v>
      </c>
      <c r="G1342">
        <v>0.34599999999999997</v>
      </c>
      <c r="H1342">
        <v>5.67</v>
      </c>
      <c r="I1342">
        <v>4.29</v>
      </c>
      <c r="J1342">
        <v>2.72</v>
      </c>
      <c r="K1342">
        <v>1.94</v>
      </c>
      <c r="L1342">
        <v>1.6</v>
      </c>
      <c r="M1342">
        <v>1.58</v>
      </c>
      <c r="N1342">
        <f>VLOOKUP(C1342,'Original PWC Results'!C:E,3,FALSE)</f>
        <v>18</v>
      </c>
      <c r="O1342">
        <f t="shared" si="101"/>
        <v>0.33111111111111113</v>
      </c>
      <c r="R1342">
        <f t="shared" si="102"/>
        <v>13</v>
      </c>
      <c r="S1342">
        <f t="shared" si="103"/>
        <v>21</v>
      </c>
    </row>
    <row r="1343" spans="1:19" x14ac:dyDescent="0.3">
      <c r="A1343">
        <f t="shared" si="104"/>
        <v>1342</v>
      </c>
      <c r="B1343" t="s">
        <v>4275</v>
      </c>
      <c r="C1343" t="str">
        <f t="shared" si="100"/>
        <v>rangeland_g_7_GrasslandESA8</v>
      </c>
      <c r="D1343">
        <v>14.3</v>
      </c>
      <c r="E1343">
        <v>13.9</v>
      </c>
      <c r="F1343">
        <v>0.80200000000000005</v>
      </c>
      <c r="G1343">
        <v>0.32800000000000001</v>
      </c>
      <c r="H1343">
        <v>12.8</v>
      </c>
      <c r="I1343">
        <v>8.39</v>
      </c>
      <c r="J1343">
        <v>4.42</v>
      </c>
      <c r="K1343">
        <v>3.1</v>
      </c>
      <c r="L1343">
        <v>2.52</v>
      </c>
      <c r="M1343">
        <v>2.48</v>
      </c>
      <c r="N1343">
        <f>VLOOKUP(C1343,'Original PWC Results'!C:E,3,FALSE)</f>
        <v>33.1</v>
      </c>
      <c r="O1343">
        <f t="shared" si="101"/>
        <v>0.41993957703927492</v>
      </c>
      <c r="R1343">
        <f t="shared" si="102"/>
        <v>13</v>
      </c>
      <c r="S1343">
        <f t="shared" si="103"/>
        <v>21</v>
      </c>
    </row>
    <row r="1344" spans="1:19" x14ac:dyDescent="0.3">
      <c r="A1344">
        <f t="shared" si="104"/>
        <v>1343</v>
      </c>
      <c r="B1344" t="s">
        <v>4276</v>
      </c>
      <c r="C1344" t="str">
        <f t="shared" si="100"/>
        <v>rangeland_g_7_GrasslandESA8</v>
      </c>
      <c r="D1344">
        <v>7.23</v>
      </c>
      <c r="E1344">
        <v>7.04</v>
      </c>
      <c r="F1344">
        <v>0.46</v>
      </c>
      <c r="G1344">
        <v>0.26200000000000001</v>
      </c>
      <c r="H1344">
        <v>6.51</v>
      </c>
      <c r="I1344">
        <v>4.45</v>
      </c>
      <c r="J1344">
        <v>2.5299999999999998</v>
      </c>
      <c r="K1344">
        <v>1.78</v>
      </c>
      <c r="L1344">
        <v>1.48</v>
      </c>
      <c r="M1344">
        <v>1.46</v>
      </c>
      <c r="N1344">
        <f>VLOOKUP(C1344,'Original PWC Results'!C:E,3,FALSE)</f>
        <v>33.1</v>
      </c>
      <c r="O1344">
        <f t="shared" si="101"/>
        <v>0.21268882175226586</v>
      </c>
      <c r="R1344">
        <f t="shared" si="102"/>
        <v>13</v>
      </c>
      <c r="S1344">
        <f t="shared" si="103"/>
        <v>21</v>
      </c>
    </row>
    <row r="1345" spans="1:19" x14ac:dyDescent="0.3">
      <c r="A1345">
        <f t="shared" si="104"/>
        <v>1344</v>
      </c>
      <c r="B1345" t="s">
        <v>4277</v>
      </c>
      <c r="C1345" t="str">
        <f t="shared" si="100"/>
        <v>rangeland_g_7_GrasslandESA10a</v>
      </c>
      <c r="D1345">
        <v>6.2</v>
      </c>
      <c r="E1345">
        <v>6.09</v>
      </c>
      <c r="F1345">
        <v>0.57599999999999996</v>
      </c>
      <c r="G1345">
        <v>0.34799999999999998</v>
      </c>
      <c r="H1345">
        <v>5.77</v>
      </c>
      <c r="I1345">
        <v>4.32</v>
      </c>
      <c r="J1345">
        <v>2.85</v>
      </c>
      <c r="K1345">
        <v>2.09</v>
      </c>
      <c r="L1345">
        <v>1.69</v>
      </c>
      <c r="M1345">
        <v>1.67</v>
      </c>
      <c r="N1345">
        <f>VLOOKUP(C1345,'Original PWC Results'!C:E,3,FALSE)</f>
        <v>17.899999999999999</v>
      </c>
      <c r="O1345">
        <f t="shared" si="101"/>
        <v>0.34022346368715084</v>
      </c>
      <c r="R1345">
        <f t="shared" si="102"/>
        <v>13</v>
      </c>
      <c r="S1345">
        <f t="shared" si="103"/>
        <v>21</v>
      </c>
    </row>
    <row r="1346" spans="1:19" x14ac:dyDescent="0.3">
      <c r="A1346">
        <f t="shared" si="104"/>
        <v>1345</v>
      </c>
      <c r="B1346" t="s">
        <v>4278</v>
      </c>
      <c r="C1346" t="str">
        <f t="shared" ref="C1346:C1409" si="105">LEFT(B1346,R1346-1)&amp;RIGHT(B1346,LEN(B1346)-S1346)</f>
        <v>rangeland_g_7_GrasslandESA10b</v>
      </c>
      <c r="D1346">
        <v>3.84</v>
      </c>
      <c r="E1346">
        <v>3.81</v>
      </c>
      <c r="F1346">
        <v>0.57599999999999996</v>
      </c>
      <c r="G1346">
        <v>0.48299999999999998</v>
      </c>
      <c r="H1346">
        <v>3.7</v>
      </c>
      <c r="I1346">
        <v>3.24</v>
      </c>
      <c r="J1346">
        <v>2.5499999999999998</v>
      </c>
      <c r="K1346">
        <v>1.95</v>
      </c>
      <c r="L1346">
        <v>1.48</v>
      </c>
      <c r="M1346">
        <v>1.47</v>
      </c>
      <c r="N1346">
        <f>VLOOKUP(C1346,'Original PWC Results'!C:E,3,FALSE)</f>
        <v>8.1199999999999992</v>
      </c>
      <c r="O1346">
        <f t="shared" si="101"/>
        <v>0.46921182266009859</v>
      </c>
      <c r="R1346">
        <f t="shared" si="102"/>
        <v>13</v>
      </c>
      <c r="S1346">
        <f t="shared" si="103"/>
        <v>21</v>
      </c>
    </row>
    <row r="1347" spans="1:19" x14ac:dyDescent="0.3">
      <c r="A1347">
        <f t="shared" si="104"/>
        <v>1346</v>
      </c>
      <c r="B1347" t="s">
        <v>4279</v>
      </c>
      <c r="C1347" t="str">
        <f t="shared" si="105"/>
        <v>rangeland_g_7_GrasslandESA11a</v>
      </c>
      <c r="D1347">
        <v>8.16</v>
      </c>
      <c r="E1347">
        <v>8.0299999999999994</v>
      </c>
      <c r="F1347">
        <v>0.68200000000000005</v>
      </c>
      <c r="G1347">
        <v>0.44600000000000001</v>
      </c>
      <c r="H1347">
        <v>7.64</v>
      </c>
      <c r="I1347">
        <v>5.87</v>
      </c>
      <c r="J1347">
        <v>3.59</v>
      </c>
      <c r="K1347">
        <v>2.59</v>
      </c>
      <c r="L1347">
        <v>2.0699999999999998</v>
      </c>
      <c r="M1347">
        <v>2.04</v>
      </c>
      <c r="N1347">
        <f>VLOOKUP(C1347,'Original PWC Results'!C:E,3,FALSE)</f>
        <v>22.7</v>
      </c>
      <c r="O1347">
        <f t="shared" ref="O1347:O1410" si="106">E1347/N1347</f>
        <v>0.35374449339207048</v>
      </c>
      <c r="R1347">
        <f t="shared" ref="R1347:R1410" si="107">SEARCH("run",B1347)</f>
        <v>13</v>
      </c>
      <c r="S1347">
        <f t="shared" ref="S1347:S1410" si="108">SEARCH("_",B1347,SEARCH("_",B1347,R1347+1)+1)</f>
        <v>21</v>
      </c>
    </row>
    <row r="1348" spans="1:19" x14ac:dyDescent="0.3">
      <c r="A1348">
        <f t="shared" ref="A1348:A1411" si="109">A1347+1</f>
        <v>1347</v>
      </c>
      <c r="B1348" t="s">
        <v>4280</v>
      </c>
      <c r="C1348" t="str">
        <f t="shared" si="105"/>
        <v>rangeland_g_7_GrasslandESA11b</v>
      </c>
      <c r="D1348">
        <v>6.15</v>
      </c>
      <c r="E1348">
        <v>6.02</v>
      </c>
      <c r="F1348">
        <v>0.51200000000000001</v>
      </c>
      <c r="G1348">
        <v>0.33</v>
      </c>
      <c r="H1348">
        <v>5.67</v>
      </c>
      <c r="I1348">
        <v>4.12</v>
      </c>
      <c r="J1348">
        <v>2.61</v>
      </c>
      <c r="K1348">
        <v>1.88</v>
      </c>
      <c r="L1348">
        <v>1.53</v>
      </c>
      <c r="M1348">
        <v>1.5</v>
      </c>
      <c r="N1348">
        <f>VLOOKUP(C1348,'Original PWC Results'!C:E,3,FALSE)</f>
        <v>12</v>
      </c>
      <c r="O1348">
        <f t="shared" si="106"/>
        <v>0.50166666666666659</v>
      </c>
      <c r="R1348">
        <f t="shared" si="107"/>
        <v>13</v>
      </c>
      <c r="S1348">
        <f t="shared" si="108"/>
        <v>21</v>
      </c>
    </row>
    <row r="1349" spans="1:19" x14ac:dyDescent="0.3">
      <c r="A1349">
        <f t="shared" si="109"/>
        <v>1348</v>
      </c>
      <c r="B1349" t="s">
        <v>4281</v>
      </c>
      <c r="C1349" t="str">
        <f t="shared" si="105"/>
        <v>rangeland_g_7_GrasslandESA12a</v>
      </c>
      <c r="D1349">
        <v>9.92</v>
      </c>
      <c r="E1349">
        <v>9.74</v>
      </c>
      <c r="F1349">
        <v>0.71799999999999997</v>
      </c>
      <c r="G1349">
        <v>0.41899999999999998</v>
      </c>
      <c r="H1349">
        <v>9.2200000000000006</v>
      </c>
      <c r="I1349">
        <v>6.95</v>
      </c>
      <c r="J1349">
        <v>3.95</v>
      </c>
      <c r="K1349">
        <v>2.79</v>
      </c>
      <c r="L1349">
        <v>2.31</v>
      </c>
      <c r="M1349">
        <v>2.27</v>
      </c>
      <c r="N1349">
        <f>VLOOKUP(C1349,'Original PWC Results'!C:E,3,FALSE)</f>
        <v>22.3</v>
      </c>
      <c r="O1349">
        <f t="shared" si="106"/>
        <v>0.43677130044843049</v>
      </c>
      <c r="R1349">
        <f t="shared" si="107"/>
        <v>13</v>
      </c>
      <c r="S1349">
        <f t="shared" si="108"/>
        <v>21</v>
      </c>
    </row>
    <row r="1350" spans="1:19" x14ac:dyDescent="0.3">
      <c r="A1350">
        <f t="shared" si="109"/>
        <v>1349</v>
      </c>
      <c r="B1350" t="s">
        <v>4282</v>
      </c>
      <c r="C1350" t="str">
        <f t="shared" si="105"/>
        <v>rangeland_g_7_GrasslandESA12b</v>
      </c>
      <c r="D1350">
        <v>9.4600000000000009</v>
      </c>
      <c r="E1350">
        <v>9.2899999999999991</v>
      </c>
      <c r="F1350">
        <v>0.77</v>
      </c>
      <c r="G1350">
        <v>0.35499999999999998</v>
      </c>
      <c r="H1350">
        <v>8.82</v>
      </c>
      <c r="I1350">
        <v>6.96</v>
      </c>
      <c r="J1350">
        <v>4.2</v>
      </c>
      <c r="K1350">
        <v>3</v>
      </c>
      <c r="L1350">
        <v>2.4300000000000002</v>
      </c>
      <c r="M1350">
        <v>2.39</v>
      </c>
      <c r="N1350">
        <f>VLOOKUP(C1350,'Original PWC Results'!C:E,3,FALSE)</f>
        <v>23.7</v>
      </c>
      <c r="O1350">
        <f t="shared" si="106"/>
        <v>0.3919831223628692</v>
      </c>
      <c r="R1350">
        <f t="shared" si="107"/>
        <v>13</v>
      </c>
      <c r="S1350">
        <f t="shared" si="108"/>
        <v>21</v>
      </c>
    </row>
    <row r="1351" spans="1:19" x14ac:dyDescent="0.3">
      <c r="A1351">
        <f t="shared" si="109"/>
        <v>1350</v>
      </c>
      <c r="B1351" t="s">
        <v>4283</v>
      </c>
      <c r="C1351" t="str">
        <f t="shared" si="105"/>
        <v>rangeland_g_7_GrasslandESA13</v>
      </c>
      <c r="D1351">
        <v>4.6900000000000004</v>
      </c>
      <c r="E1351">
        <v>4.55</v>
      </c>
      <c r="F1351">
        <v>0.433</v>
      </c>
      <c r="G1351">
        <v>0.28599999999999998</v>
      </c>
      <c r="H1351">
        <v>4.1500000000000004</v>
      </c>
      <c r="I1351">
        <v>3.05</v>
      </c>
      <c r="J1351">
        <v>1.98</v>
      </c>
      <c r="K1351">
        <v>1.53</v>
      </c>
      <c r="L1351">
        <v>1.1299999999999999</v>
      </c>
      <c r="M1351">
        <v>1.1200000000000001</v>
      </c>
      <c r="N1351">
        <f>VLOOKUP(C1351,'Original PWC Results'!C:E,3,FALSE)</f>
        <v>13</v>
      </c>
      <c r="O1351">
        <f t="shared" si="106"/>
        <v>0.35</v>
      </c>
      <c r="R1351">
        <f t="shared" si="107"/>
        <v>13</v>
      </c>
      <c r="S1351">
        <f t="shared" si="108"/>
        <v>21</v>
      </c>
    </row>
    <row r="1352" spans="1:19" x14ac:dyDescent="0.3">
      <c r="A1352">
        <f t="shared" si="109"/>
        <v>1351</v>
      </c>
      <c r="B1352" t="s">
        <v>4284</v>
      </c>
      <c r="C1352" t="str">
        <f t="shared" si="105"/>
        <v>rangeland_g_7_GrasslandESA14</v>
      </c>
      <c r="D1352">
        <v>3.61</v>
      </c>
      <c r="E1352">
        <v>3.58</v>
      </c>
      <c r="F1352">
        <v>0.56000000000000005</v>
      </c>
      <c r="G1352">
        <v>0.51700000000000002</v>
      </c>
      <c r="H1352">
        <v>3.5</v>
      </c>
      <c r="I1352">
        <v>3.08</v>
      </c>
      <c r="J1352">
        <v>2.29</v>
      </c>
      <c r="K1352">
        <v>1.83</v>
      </c>
      <c r="L1352">
        <v>1.34</v>
      </c>
      <c r="M1352">
        <v>1.33</v>
      </c>
      <c r="N1352">
        <f>VLOOKUP(C1352,'Original PWC Results'!C:E,3,FALSE)</f>
        <v>4.03</v>
      </c>
      <c r="O1352">
        <f t="shared" si="106"/>
        <v>0.88833746898263022</v>
      </c>
      <c r="R1352">
        <f t="shared" si="107"/>
        <v>13</v>
      </c>
      <c r="S1352">
        <f t="shared" si="108"/>
        <v>21</v>
      </c>
    </row>
    <row r="1353" spans="1:19" x14ac:dyDescent="0.3">
      <c r="A1353">
        <f t="shared" si="109"/>
        <v>1352</v>
      </c>
      <c r="B1353" t="s">
        <v>4285</v>
      </c>
      <c r="C1353" t="str">
        <f t="shared" si="105"/>
        <v>rangeland_g_7_GrasslandESA15a</v>
      </c>
      <c r="D1353">
        <v>3.61</v>
      </c>
      <c r="E1353">
        <v>3.55</v>
      </c>
      <c r="F1353">
        <v>0.46300000000000002</v>
      </c>
      <c r="G1353">
        <v>0.40400000000000003</v>
      </c>
      <c r="H1353">
        <v>3.4</v>
      </c>
      <c r="I1353">
        <v>2.9</v>
      </c>
      <c r="J1353">
        <v>1.82</v>
      </c>
      <c r="K1353">
        <v>1.39</v>
      </c>
      <c r="L1353">
        <v>1.05</v>
      </c>
      <c r="M1353">
        <v>1.04</v>
      </c>
      <c r="N1353">
        <f>VLOOKUP(C1353,'Original PWC Results'!C:E,3,FALSE)</f>
        <v>6.23</v>
      </c>
      <c r="O1353">
        <f t="shared" si="106"/>
        <v>0.5698234349919743</v>
      </c>
      <c r="R1353">
        <f t="shared" si="107"/>
        <v>13</v>
      </c>
      <c r="S1353">
        <f t="shared" si="108"/>
        <v>21</v>
      </c>
    </row>
    <row r="1354" spans="1:19" x14ac:dyDescent="0.3">
      <c r="A1354">
        <f t="shared" si="109"/>
        <v>1353</v>
      </c>
      <c r="B1354" t="s">
        <v>4286</v>
      </c>
      <c r="C1354" t="str">
        <f t="shared" si="105"/>
        <v>rangeland_g_7_GrasslandESA15b</v>
      </c>
      <c r="D1354">
        <v>4.46</v>
      </c>
      <c r="E1354">
        <v>4.2699999999999996</v>
      </c>
      <c r="F1354">
        <v>0.221</v>
      </c>
      <c r="G1354">
        <v>0.152</v>
      </c>
      <c r="H1354">
        <v>3.76</v>
      </c>
      <c r="I1354">
        <v>2.44</v>
      </c>
      <c r="J1354">
        <v>1.1200000000000001</v>
      </c>
      <c r="K1354">
        <v>0.81</v>
      </c>
      <c r="L1354">
        <v>0.68400000000000005</v>
      </c>
      <c r="M1354">
        <v>0.66100000000000003</v>
      </c>
      <c r="N1354">
        <f>VLOOKUP(C1354,'Original PWC Results'!C:E,3,FALSE)</f>
        <v>8.8000000000000007</v>
      </c>
      <c r="O1354">
        <f t="shared" si="106"/>
        <v>0.48522727272727262</v>
      </c>
      <c r="R1354">
        <f t="shared" si="107"/>
        <v>13</v>
      </c>
      <c r="S1354">
        <f t="shared" si="108"/>
        <v>21</v>
      </c>
    </row>
    <row r="1355" spans="1:19" x14ac:dyDescent="0.3">
      <c r="A1355">
        <f t="shared" si="109"/>
        <v>1354</v>
      </c>
      <c r="B1355" t="s">
        <v>4287</v>
      </c>
      <c r="C1355" t="str">
        <f t="shared" si="105"/>
        <v>rangeland_g_7_GrasslandESA16a</v>
      </c>
      <c r="D1355">
        <v>4.63</v>
      </c>
      <c r="E1355">
        <v>4.59</v>
      </c>
      <c r="F1355">
        <v>0.65200000000000002</v>
      </c>
      <c r="G1355">
        <v>0.497</v>
      </c>
      <c r="H1355">
        <v>4.46</v>
      </c>
      <c r="I1355">
        <v>3.86</v>
      </c>
      <c r="J1355">
        <v>2.99</v>
      </c>
      <c r="K1355">
        <v>2.37</v>
      </c>
      <c r="L1355">
        <v>1.75</v>
      </c>
      <c r="M1355">
        <v>1.73</v>
      </c>
      <c r="N1355">
        <f>VLOOKUP(C1355,'Original PWC Results'!C:E,3,FALSE)</f>
        <v>11.6</v>
      </c>
      <c r="O1355">
        <f t="shared" si="106"/>
        <v>0.39568965517241378</v>
      </c>
      <c r="R1355">
        <f t="shared" si="107"/>
        <v>13</v>
      </c>
      <c r="S1355">
        <f t="shared" si="108"/>
        <v>21</v>
      </c>
    </row>
    <row r="1356" spans="1:19" x14ac:dyDescent="0.3">
      <c r="A1356">
        <f t="shared" si="109"/>
        <v>1355</v>
      </c>
      <c r="B1356" t="s">
        <v>4288</v>
      </c>
      <c r="C1356" t="str">
        <f t="shared" si="105"/>
        <v>rangeland_g_7_GrasslandESA16b</v>
      </c>
      <c r="D1356">
        <v>3.57</v>
      </c>
      <c r="E1356">
        <v>3.54</v>
      </c>
      <c r="F1356">
        <v>0.54800000000000004</v>
      </c>
      <c r="G1356">
        <v>0.50700000000000001</v>
      </c>
      <c r="H1356">
        <v>3.46</v>
      </c>
      <c r="I1356">
        <v>3.05</v>
      </c>
      <c r="J1356">
        <v>2.34</v>
      </c>
      <c r="K1356">
        <v>1.89</v>
      </c>
      <c r="L1356">
        <v>1.37</v>
      </c>
      <c r="M1356">
        <v>1.36</v>
      </c>
      <c r="N1356">
        <f>VLOOKUP(C1356,'Original PWC Results'!C:E,3,FALSE)</f>
        <v>3.63</v>
      </c>
      <c r="O1356">
        <f t="shared" si="106"/>
        <v>0.97520661157024802</v>
      </c>
      <c r="R1356">
        <f t="shared" si="107"/>
        <v>13</v>
      </c>
      <c r="S1356">
        <f t="shared" si="108"/>
        <v>21</v>
      </c>
    </row>
    <row r="1357" spans="1:19" x14ac:dyDescent="0.3">
      <c r="A1357">
        <f t="shared" si="109"/>
        <v>1356</v>
      </c>
      <c r="B1357" t="s">
        <v>4289</v>
      </c>
      <c r="C1357" t="str">
        <f t="shared" si="105"/>
        <v>rangeland_g_7_GrasslandESA17a</v>
      </c>
      <c r="D1357">
        <v>5.87</v>
      </c>
      <c r="E1357">
        <v>5.82</v>
      </c>
      <c r="F1357">
        <v>1.01</v>
      </c>
      <c r="G1357">
        <v>0.66600000000000004</v>
      </c>
      <c r="H1357">
        <v>5.67</v>
      </c>
      <c r="I1357">
        <v>5.18</v>
      </c>
      <c r="J1357">
        <v>4.03</v>
      </c>
      <c r="K1357">
        <v>3.28</v>
      </c>
      <c r="L1357">
        <v>2.42</v>
      </c>
      <c r="M1357">
        <v>2.41</v>
      </c>
      <c r="N1357">
        <f>VLOOKUP(C1357,'Original PWC Results'!C:E,3,FALSE)</f>
        <v>11.4</v>
      </c>
      <c r="O1357">
        <f t="shared" si="106"/>
        <v>0.51052631578947372</v>
      </c>
      <c r="R1357">
        <f t="shared" si="107"/>
        <v>13</v>
      </c>
      <c r="S1357">
        <f t="shared" si="108"/>
        <v>21</v>
      </c>
    </row>
    <row r="1358" spans="1:19" x14ac:dyDescent="0.3">
      <c r="A1358">
        <f t="shared" si="109"/>
        <v>1357</v>
      </c>
      <c r="B1358" t="s">
        <v>4290</v>
      </c>
      <c r="C1358" t="str">
        <f t="shared" si="105"/>
        <v>rangeland_g_7_GrasslandESA17b</v>
      </c>
      <c r="D1358">
        <v>3.59</v>
      </c>
      <c r="E1358">
        <v>3.55</v>
      </c>
      <c r="F1358">
        <v>0.49299999999999999</v>
      </c>
      <c r="G1358">
        <v>0.45800000000000002</v>
      </c>
      <c r="H1358">
        <v>3.46</v>
      </c>
      <c r="I1358">
        <v>3</v>
      </c>
      <c r="J1358">
        <v>2.15</v>
      </c>
      <c r="K1358">
        <v>1.66</v>
      </c>
      <c r="L1358">
        <v>1.24</v>
      </c>
      <c r="M1358">
        <v>1.23</v>
      </c>
      <c r="N1358">
        <f>VLOOKUP(C1358,'Original PWC Results'!C:E,3,FALSE)</f>
        <v>3.74</v>
      </c>
      <c r="O1358">
        <f t="shared" si="106"/>
        <v>0.94919786096256675</v>
      </c>
      <c r="R1358">
        <f t="shared" si="107"/>
        <v>13</v>
      </c>
      <c r="S1358">
        <f t="shared" si="108"/>
        <v>21</v>
      </c>
    </row>
    <row r="1359" spans="1:19" x14ac:dyDescent="0.3">
      <c r="A1359">
        <f t="shared" si="109"/>
        <v>1358</v>
      </c>
      <c r="B1359" t="s">
        <v>4291</v>
      </c>
      <c r="C1359" t="str">
        <f t="shared" si="105"/>
        <v>rangeland_g_7_GrasslandESA18a</v>
      </c>
      <c r="D1359">
        <v>3.87</v>
      </c>
      <c r="E1359">
        <v>3.83</v>
      </c>
      <c r="F1359">
        <v>0.55300000000000005</v>
      </c>
      <c r="G1359">
        <v>0.46600000000000003</v>
      </c>
      <c r="H1359">
        <v>3.7</v>
      </c>
      <c r="I1359">
        <v>3.24</v>
      </c>
      <c r="J1359">
        <v>2.2999999999999998</v>
      </c>
      <c r="K1359">
        <v>1.78</v>
      </c>
      <c r="L1359">
        <v>1.36</v>
      </c>
      <c r="M1359">
        <v>1.35</v>
      </c>
      <c r="N1359">
        <f>VLOOKUP(C1359,'Original PWC Results'!C:E,3,FALSE)</f>
        <v>7.84</v>
      </c>
      <c r="O1359">
        <f t="shared" si="106"/>
        <v>0.48852040816326531</v>
      </c>
      <c r="R1359">
        <f t="shared" si="107"/>
        <v>13</v>
      </c>
      <c r="S1359">
        <f t="shared" si="108"/>
        <v>21</v>
      </c>
    </row>
    <row r="1360" spans="1:19" x14ac:dyDescent="0.3">
      <c r="A1360">
        <f t="shared" si="109"/>
        <v>1359</v>
      </c>
      <c r="B1360" t="s">
        <v>4292</v>
      </c>
      <c r="C1360" t="str">
        <f t="shared" si="105"/>
        <v>rangeland_g_7_GrasslandESA18b</v>
      </c>
      <c r="D1360">
        <v>7.14</v>
      </c>
      <c r="E1360">
        <v>7.03</v>
      </c>
      <c r="F1360">
        <v>0.71699999999999997</v>
      </c>
      <c r="G1360">
        <v>0.433</v>
      </c>
      <c r="H1360">
        <v>6.73</v>
      </c>
      <c r="I1360">
        <v>5.33</v>
      </c>
      <c r="J1360">
        <v>3.41</v>
      </c>
      <c r="K1360">
        <v>2.59</v>
      </c>
      <c r="L1360">
        <v>1.92</v>
      </c>
      <c r="M1360">
        <v>1.9</v>
      </c>
      <c r="N1360">
        <f>VLOOKUP(C1360,'Original PWC Results'!C:E,3,FALSE)</f>
        <v>17.5</v>
      </c>
      <c r="O1360">
        <f t="shared" si="106"/>
        <v>0.40171428571428575</v>
      </c>
      <c r="R1360">
        <f t="shared" si="107"/>
        <v>13</v>
      </c>
      <c r="S1360">
        <f t="shared" si="108"/>
        <v>21</v>
      </c>
    </row>
    <row r="1361" spans="1:19" x14ac:dyDescent="0.3">
      <c r="A1361">
        <f t="shared" si="109"/>
        <v>1360</v>
      </c>
      <c r="B1361" t="s">
        <v>4293</v>
      </c>
      <c r="C1361" t="str">
        <f t="shared" si="105"/>
        <v>rangeland_g_7_GrasslandESA19a</v>
      </c>
      <c r="D1361">
        <v>7.49</v>
      </c>
      <c r="E1361">
        <v>7.37</v>
      </c>
      <c r="F1361">
        <v>1.24</v>
      </c>
      <c r="G1361">
        <v>0.78800000000000003</v>
      </c>
      <c r="H1361">
        <v>7.04</v>
      </c>
      <c r="I1361">
        <v>5.57</v>
      </c>
      <c r="J1361">
        <v>3.95</v>
      </c>
      <c r="K1361">
        <v>3.33</v>
      </c>
      <c r="L1361">
        <v>2.5</v>
      </c>
      <c r="M1361">
        <v>2.4900000000000002</v>
      </c>
      <c r="N1361">
        <f>VLOOKUP(C1361,'Original PWC Results'!C:E,3,FALSE)</f>
        <v>12</v>
      </c>
      <c r="O1361">
        <f t="shared" si="106"/>
        <v>0.61416666666666664</v>
      </c>
      <c r="R1361">
        <f t="shared" si="107"/>
        <v>13</v>
      </c>
      <c r="S1361">
        <f t="shared" si="108"/>
        <v>21</v>
      </c>
    </row>
    <row r="1362" spans="1:19" x14ac:dyDescent="0.3">
      <c r="A1362">
        <f t="shared" si="109"/>
        <v>1361</v>
      </c>
      <c r="B1362" t="s">
        <v>4294</v>
      </c>
      <c r="C1362" t="str">
        <f t="shared" si="105"/>
        <v>rangeland_g_7_GrasslandESA19b</v>
      </c>
      <c r="D1362">
        <v>7.62</v>
      </c>
      <c r="E1362">
        <v>7.52</v>
      </c>
      <c r="F1362">
        <v>1.93</v>
      </c>
      <c r="G1362">
        <v>1.27</v>
      </c>
      <c r="H1362">
        <v>7.27</v>
      </c>
      <c r="I1362">
        <v>6.43</v>
      </c>
      <c r="J1362">
        <v>5.24</v>
      </c>
      <c r="K1362">
        <v>4.4000000000000004</v>
      </c>
      <c r="L1362">
        <v>3.32</v>
      </c>
      <c r="M1362">
        <v>3.31</v>
      </c>
      <c r="N1362">
        <f>VLOOKUP(C1362,'Original PWC Results'!C:E,3,FALSE)</f>
        <v>16.7</v>
      </c>
      <c r="O1362">
        <f t="shared" si="106"/>
        <v>0.45029940119760481</v>
      </c>
      <c r="R1362">
        <f t="shared" si="107"/>
        <v>13</v>
      </c>
      <c r="S1362">
        <f t="shared" si="108"/>
        <v>21</v>
      </c>
    </row>
    <row r="1363" spans="1:19" x14ac:dyDescent="0.3">
      <c r="A1363">
        <f t="shared" si="109"/>
        <v>1362</v>
      </c>
      <c r="B1363" t="s">
        <v>4295</v>
      </c>
      <c r="C1363" t="str">
        <f t="shared" si="105"/>
        <v>rangeland_g_7_GrasslandESA20a</v>
      </c>
      <c r="D1363">
        <v>3.54</v>
      </c>
      <c r="E1363">
        <v>3.47</v>
      </c>
      <c r="F1363">
        <v>0.26100000000000001</v>
      </c>
      <c r="G1363">
        <v>0.24299999999999999</v>
      </c>
      <c r="H1363">
        <v>3.28</v>
      </c>
      <c r="I1363">
        <v>2.41</v>
      </c>
      <c r="J1363">
        <v>1.38</v>
      </c>
      <c r="K1363">
        <v>0.996</v>
      </c>
      <c r="L1363">
        <v>0.78200000000000003</v>
      </c>
      <c r="M1363">
        <v>0.77100000000000002</v>
      </c>
      <c r="N1363">
        <f>VLOOKUP(C1363,'Original PWC Results'!C:E,3,FALSE)</f>
        <v>12.1</v>
      </c>
      <c r="O1363">
        <f t="shared" si="106"/>
        <v>0.28677685950413223</v>
      </c>
      <c r="R1363">
        <f t="shared" si="107"/>
        <v>13</v>
      </c>
      <c r="S1363">
        <f t="shared" si="108"/>
        <v>21</v>
      </c>
    </row>
    <row r="1364" spans="1:19" x14ac:dyDescent="0.3">
      <c r="A1364">
        <f t="shared" si="109"/>
        <v>1363</v>
      </c>
      <c r="B1364" t="s">
        <v>4296</v>
      </c>
      <c r="C1364" t="str">
        <f t="shared" si="105"/>
        <v>rangeland_g_7_GrasslandESA20b</v>
      </c>
      <c r="D1364">
        <v>3.54</v>
      </c>
      <c r="E1364">
        <v>3.47</v>
      </c>
      <c r="F1364">
        <v>0.26</v>
      </c>
      <c r="G1364">
        <v>0.23499999999999999</v>
      </c>
      <c r="H1364">
        <v>3.26</v>
      </c>
      <c r="I1364">
        <v>2.4900000000000002</v>
      </c>
      <c r="J1364">
        <v>1.42</v>
      </c>
      <c r="K1364">
        <v>1.03</v>
      </c>
      <c r="L1364">
        <v>0.77500000000000002</v>
      </c>
      <c r="M1364">
        <v>0.76400000000000001</v>
      </c>
      <c r="N1364">
        <f>VLOOKUP(C1364,'Original PWC Results'!C:E,3,FALSE)</f>
        <v>9.27</v>
      </c>
      <c r="O1364">
        <f t="shared" si="106"/>
        <v>0.3743257820927724</v>
      </c>
      <c r="R1364">
        <f t="shared" si="107"/>
        <v>13</v>
      </c>
      <c r="S1364">
        <f t="shared" si="108"/>
        <v>21</v>
      </c>
    </row>
    <row r="1365" spans="1:19" x14ac:dyDescent="0.3">
      <c r="A1365">
        <f t="shared" si="109"/>
        <v>1364</v>
      </c>
      <c r="B1365" t="s">
        <v>4297</v>
      </c>
      <c r="C1365" t="str">
        <f t="shared" si="105"/>
        <v>rangeland_g_7_GrasslandESA21</v>
      </c>
      <c r="D1365">
        <v>3.54</v>
      </c>
      <c r="E1365">
        <v>3.45</v>
      </c>
      <c r="F1365">
        <v>0.21199999999999999</v>
      </c>
      <c r="G1365">
        <v>0.20100000000000001</v>
      </c>
      <c r="H1365">
        <v>3.2</v>
      </c>
      <c r="I1365">
        <v>2.21</v>
      </c>
      <c r="J1365">
        <v>1.17</v>
      </c>
      <c r="K1365">
        <v>0.82699999999999996</v>
      </c>
      <c r="L1365">
        <v>0.66800000000000004</v>
      </c>
      <c r="M1365">
        <v>0.65700000000000003</v>
      </c>
      <c r="N1365">
        <f>VLOOKUP(C1365,'Original PWC Results'!C:E,3,FALSE)</f>
        <v>3.45</v>
      </c>
      <c r="O1365">
        <f t="shared" si="106"/>
        <v>1</v>
      </c>
      <c r="R1365">
        <f t="shared" si="107"/>
        <v>13</v>
      </c>
      <c r="S1365">
        <f t="shared" si="108"/>
        <v>21</v>
      </c>
    </row>
    <row r="1366" spans="1:19" x14ac:dyDescent="0.3">
      <c r="A1366">
        <f t="shared" si="109"/>
        <v>1365</v>
      </c>
      <c r="B1366" t="s">
        <v>4298</v>
      </c>
      <c r="C1366" t="str">
        <f t="shared" si="105"/>
        <v>rangeland_g_4_GrasslandESA1</v>
      </c>
      <c r="D1366">
        <v>9.92</v>
      </c>
      <c r="E1366">
        <v>7.22</v>
      </c>
      <c r="F1366">
        <v>0.70599999999999996</v>
      </c>
      <c r="G1366">
        <v>0.40799999999999997</v>
      </c>
      <c r="H1366">
        <v>6.77</v>
      </c>
      <c r="I1366">
        <v>4.99</v>
      </c>
      <c r="J1366">
        <v>3.29</v>
      </c>
      <c r="K1366">
        <v>2.5499999999999998</v>
      </c>
      <c r="L1366">
        <v>1.98</v>
      </c>
      <c r="M1366">
        <v>1.96</v>
      </c>
      <c r="N1366">
        <f>VLOOKUP(C1366,'Original PWC Results'!C:E,3,FALSE)</f>
        <v>23.7</v>
      </c>
      <c r="O1366">
        <f t="shared" si="106"/>
        <v>0.30464135021097044</v>
      </c>
      <c r="R1366">
        <f t="shared" si="107"/>
        <v>13</v>
      </c>
      <c r="S1366">
        <f t="shared" si="108"/>
        <v>21</v>
      </c>
    </row>
    <row r="1367" spans="1:19" x14ac:dyDescent="0.3">
      <c r="A1367">
        <f t="shared" si="109"/>
        <v>1366</v>
      </c>
      <c r="B1367" t="s">
        <v>4299</v>
      </c>
      <c r="C1367" t="str">
        <f t="shared" si="105"/>
        <v>rangeland_g_4_GrasslandESA2</v>
      </c>
      <c r="D1367">
        <v>2.76</v>
      </c>
      <c r="E1367">
        <v>2.72</v>
      </c>
      <c r="F1367">
        <v>0.33200000000000002</v>
      </c>
      <c r="G1367">
        <v>0.217</v>
      </c>
      <c r="H1367">
        <v>2.63</v>
      </c>
      <c r="I1367">
        <v>2.15</v>
      </c>
      <c r="J1367">
        <v>1.48</v>
      </c>
      <c r="K1367">
        <v>1.1599999999999999</v>
      </c>
      <c r="L1367">
        <v>0.83599999999999997</v>
      </c>
      <c r="M1367">
        <v>0.83</v>
      </c>
      <c r="N1367">
        <f>VLOOKUP(C1367,'Original PWC Results'!C:E,3,FALSE)</f>
        <v>4.9000000000000004</v>
      </c>
      <c r="O1367">
        <f t="shared" si="106"/>
        <v>0.55510204081632653</v>
      </c>
      <c r="R1367">
        <f t="shared" si="107"/>
        <v>13</v>
      </c>
      <c r="S1367">
        <f t="shared" si="108"/>
        <v>21</v>
      </c>
    </row>
    <row r="1368" spans="1:19" x14ac:dyDescent="0.3">
      <c r="A1368">
        <f t="shared" si="109"/>
        <v>1367</v>
      </c>
      <c r="B1368" t="s">
        <v>4300</v>
      </c>
      <c r="C1368" t="str">
        <f t="shared" si="105"/>
        <v>rangeland_g_4_GrasslandESA3</v>
      </c>
      <c r="D1368">
        <v>15.9</v>
      </c>
      <c r="E1368">
        <v>14.4</v>
      </c>
      <c r="F1368">
        <v>1.8</v>
      </c>
      <c r="G1368">
        <v>0.72899999999999998</v>
      </c>
      <c r="H1368">
        <v>13.9</v>
      </c>
      <c r="I1368">
        <v>11.8</v>
      </c>
      <c r="J1368">
        <v>8.3800000000000008</v>
      </c>
      <c r="K1368">
        <v>6.56</v>
      </c>
      <c r="L1368">
        <v>4.8099999999999996</v>
      </c>
      <c r="M1368">
        <v>4.7699999999999996</v>
      </c>
      <c r="N1368">
        <f>VLOOKUP(C1368,'Original PWC Results'!C:E,3,FALSE)</f>
        <v>39.9</v>
      </c>
      <c r="O1368">
        <f t="shared" si="106"/>
        <v>0.36090225563909778</v>
      </c>
      <c r="R1368">
        <f t="shared" si="107"/>
        <v>13</v>
      </c>
      <c r="S1368">
        <f t="shared" si="108"/>
        <v>21</v>
      </c>
    </row>
    <row r="1369" spans="1:19" x14ac:dyDescent="0.3">
      <c r="A1369">
        <f t="shared" si="109"/>
        <v>1368</v>
      </c>
      <c r="B1369" t="s">
        <v>4301</v>
      </c>
      <c r="C1369" t="str">
        <f t="shared" si="105"/>
        <v>rangeland_g_4_GrasslandESA4</v>
      </c>
      <c r="D1369">
        <v>2.76</v>
      </c>
      <c r="E1369">
        <v>2.71</v>
      </c>
      <c r="F1369">
        <v>0.29199999999999998</v>
      </c>
      <c r="G1369">
        <v>0.26100000000000001</v>
      </c>
      <c r="H1369">
        <v>2.57</v>
      </c>
      <c r="I1369">
        <v>1.94</v>
      </c>
      <c r="J1369">
        <v>1.1599999999999999</v>
      </c>
      <c r="K1369">
        <v>0.879</v>
      </c>
      <c r="L1369">
        <v>0.66800000000000004</v>
      </c>
      <c r="M1369">
        <v>0.66</v>
      </c>
      <c r="N1369">
        <f>VLOOKUP(C1369,'Original PWC Results'!C:E,3,FALSE)</f>
        <v>6.53</v>
      </c>
      <c r="O1369">
        <f t="shared" si="106"/>
        <v>0.4150076569678407</v>
      </c>
      <c r="R1369">
        <f t="shared" si="107"/>
        <v>13</v>
      </c>
      <c r="S1369">
        <f t="shared" si="108"/>
        <v>21</v>
      </c>
    </row>
    <row r="1370" spans="1:19" x14ac:dyDescent="0.3">
      <c r="A1370">
        <f t="shared" si="109"/>
        <v>1369</v>
      </c>
      <c r="B1370" t="s">
        <v>4302</v>
      </c>
      <c r="C1370" t="str">
        <f t="shared" si="105"/>
        <v>rangeland_g_4_GrasslandESA5</v>
      </c>
      <c r="D1370">
        <v>13</v>
      </c>
      <c r="E1370">
        <v>12.5</v>
      </c>
      <c r="F1370">
        <v>1.25</v>
      </c>
      <c r="G1370">
        <v>0.41699999999999998</v>
      </c>
      <c r="H1370">
        <v>12.1</v>
      </c>
      <c r="I1370">
        <v>9.7100000000000009</v>
      </c>
      <c r="J1370">
        <v>6.22</v>
      </c>
      <c r="K1370">
        <v>4.6900000000000004</v>
      </c>
      <c r="L1370">
        <v>3.63</v>
      </c>
      <c r="M1370">
        <v>3.59</v>
      </c>
      <c r="N1370">
        <f>VLOOKUP(C1370,'Original PWC Results'!C:E,3,FALSE)</f>
        <v>33.9</v>
      </c>
      <c r="O1370">
        <f t="shared" si="106"/>
        <v>0.36873156342182895</v>
      </c>
      <c r="R1370">
        <f t="shared" si="107"/>
        <v>13</v>
      </c>
      <c r="S1370">
        <f t="shared" si="108"/>
        <v>21</v>
      </c>
    </row>
    <row r="1371" spans="1:19" x14ac:dyDescent="0.3">
      <c r="A1371">
        <f t="shared" si="109"/>
        <v>1370</v>
      </c>
      <c r="B1371" t="s">
        <v>4303</v>
      </c>
      <c r="C1371" t="str">
        <f t="shared" si="105"/>
        <v>rangeland_g_4_GrasslandESA6</v>
      </c>
      <c r="D1371">
        <v>3.89</v>
      </c>
      <c r="E1371">
        <v>3.81</v>
      </c>
      <c r="F1371">
        <v>0.371</v>
      </c>
      <c r="G1371">
        <v>0.26200000000000001</v>
      </c>
      <c r="H1371">
        <v>3.64</v>
      </c>
      <c r="I1371">
        <v>2.97</v>
      </c>
      <c r="J1371">
        <v>1.93</v>
      </c>
      <c r="K1371">
        <v>1.41</v>
      </c>
      <c r="L1371">
        <v>1.1100000000000001</v>
      </c>
      <c r="M1371">
        <v>1.0900000000000001</v>
      </c>
      <c r="N1371">
        <f>VLOOKUP(C1371,'Original PWC Results'!C:E,3,FALSE)</f>
        <v>21.2</v>
      </c>
      <c r="O1371">
        <f t="shared" si="106"/>
        <v>0.17971698113207549</v>
      </c>
      <c r="R1371">
        <f t="shared" si="107"/>
        <v>13</v>
      </c>
      <c r="S1371">
        <f t="shared" si="108"/>
        <v>21</v>
      </c>
    </row>
    <row r="1372" spans="1:19" x14ac:dyDescent="0.3">
      <c r="A1372">
        <f t="shared" si="109"/>
        <v>1371</v>
      </c>
      <c r="B1372" t="s">
        <v>4304</v>
      </c>
      <c r="C1372" t="str">
        <f t="shared" si="105"/>
        <v>rangeland_g_4_GrasslandESA7</v>
      </c>
      <c r="D1372">
        <v>9.99</v>
      </c>
      <c r="E1372">
        <v>9.2899999999999991</v>
      </c>
      <c r="F1372">
        <v>0.73599999999999999</v>
      </c>
      <c r="G1372">
        <v>0.33600000000000002</v>
      </c>
      <c r="H1372">
        <v>8.49</v>
      </c>
      <c r="I1372">
        <v>6.39</v>
      </c>
      <c r="J1372">
        <v>3.79</v>
      </c>
      <c r="K1372">
        <v>2.72</v>
      </c>
      <c r="L1372">
        <v>2.25</v>
      </c>
      <c r="M1372">
        <v>2.21</v>
      </c>
      <c r="N1372">
        <f>VLOOKUP(C1372,'Original PWC Results'!C:E,3,FALSE)</f>
        <v>31.8</v>
      </c>
      <c r="O1372">
        <f t="shared" si="106"/>
        <v>0.2921383647798742</v>
      </c>
      <c r="R1372">
        <f t="shared" si="107"/>
        <v>13</v>
      </c>
      <c r="S1372">
        <f t="shared" si="108"/>
        <v>21</v>
      </c>
    </row>
    <row r="1373" spans="1:19" x14ac:dyDescent="0.3">
      <c r="A1373">
        <f t="shared" si="109"/>
        <v>1372</v>
      </c>
      <c r="B1373" t="s">
        <v>4305</v>
      </c>
      <c r="C1373" t="str">
        <f t="shared" si="105"/>
        <v>rangeland_g_4_GrasslandESA8</v>
      </c>
      <c r="D1373">
        <v>28.5</v>
      </c>
      <c r="E1373">
        <v>25.2</v>
      </c>
      <c r="F1373">
        <v>1.23</v>
      </c>
      <c r="G1373">
        <v>0.379</v>
      </c>
      <c r="H1373">
        <v>21.6</v>
      </c>
      <c r="I1373">
        <v>14</v>
      </c>
      <c r="J1373">
        <v>7.04</v>
      </c>
      <c r="K1373">
        <v>4.8600000000000003</v>
      </c>
      <c r="L1373">
        <v>4.13</v>
      </c>
      <c r="M1373">
        <v>4.04</v>
      </c>
      <c r="N1373">
        <f>VLOOKUP(C1373,'Original PWC Results'!C:E,3,FALSE)</f>
        <v>59.1</v>
      </c>
      <c r="O1373">
        <f t="shared" si="106"/>
        <v>0.42639593908629442</v>
      </c>
      <c r="R1373">
        <f t="shared" si="107"/>
        <v>13</v>
      </c>
      <c r="S1373">
        <f t="shared" si="108"/>
        <v>21</v>
      </c>
    </row>
    <row r="1374" spans="1:19" x14ac:dyDescent="0.3">
      <c r="A1374">
        <f t="shared" si="109"/>
        <v>1373</v>
      </c>
      <c r="B1374" t="s">
        <v>4306</v>
      </c>
      <c r="C1374" t="str">
        <f t="shared" si="105"/>
        <v>rangeland_g_4_GrasslandESA8</v>
      </c>
      <c r="D1374">
        <v>12.6</v>
      </c>
      <c r="E1374">
        <v>11.4</v>
      </c>
      <c r="F1374">
        <v>0.6</v>
      </c>
      <c r="G1374">
        <v>0.26100000000000001</v>
      </c>
      <c r="H1374">
        <v>9.9700000000000006</v>
      </c>
      <c r="I1374">
        <v>6.71</v>
      </c>
      <c r="J1374">
        <v>3.43</v>
      </c>
      <c r="K1374">
        <v>2.37</v>
      </c>
      <c r="L1374">
        <v>2.06</v>
      </c>
      <c r="M1374">
        <v>2.0099999999999998</v>
      </c>
      <c r="N1374">
        <f>VLOOKUP(C1374,'Original PWC Results'!C:E,3,FALSE)</f>
        <v>59.1</v>
      </c>
      <c r="O1374">
        <f t="shared" si="106"/>
        <v>0.19289340101522842</v>
      </c>
      <c r="R1374">
        <f t="shared" si="107"/>
        <v>13</v>
      </c>
      <c r="S1374">
        <f t="shared" si="108"/>
        <v>21</v>
      </c>
    </row>
    <row r="1375" spans="1:19" x14ac:dyDescent="0.3">
      <c r="A1375">
        <f t="shared" si="109"/>
        <v>1374</v>
      </c>
      <c r="B1375" t="s">
        <v>4307</v>
      </c>
      <c r="C1375" t="str">
        <f t="shared" si="105"/>
        <v>rangeland_g_4_GrasslandESA10a</v>
      </c>
      <c r="D1375">
        <v>11.1</v>
      </c>
      <c r="E1375">
        <v>9.8800000000000008</v>
      </c>
      <c r="F1375">
        <v>0.749</v>
      </c>
      <c r="G1375">
        <v>0.33400000000000002</v>
      </c>
      <c r="H1375">
        <v>8.69</v>
      </c>
      <c r="I1375">
        <v>6.37</v>
      </c>
      <c r="J1375">
        <v>3.74</v>
      </c>
      <c r="K1375">
        <v>2.76</v>
      </c>
      <c r="L1375">
        <v>2.2599999999999998</v>
      </c>
      <c r="M1375">
        <v>2.23</v>
      </c>
      <c r="N1375">
        <f>VLOOKUP(C1375,'Original PWC Results'!C:E,3,FALSE)</f>
        <v>29.4</v>
      </c>
      <c r="O1375">
        <f t="shared" si="106"/>
        <v>0.33605442176870753</v>
      </c>
      <c r="R1375">
        <f t="shared" si="107"/>
        <v>13</v>
      </c>
      <c r="S1375">
        <f t="shared" si="108"/>
        <v>21</v>
      </c>
    </row>
    <row r="1376" spans="1:19" x14ac:dyDescent="0.3">
      <c r="A1376">
        <f t="shared" si="109"/>
        <v>1375</v>
      </c>
      <c r="B1376" t="s">
        <v>4308</v>
      </c>
      <c r="C1376" t="str">
        <f t="shared" si="105"/>
        <v>rangeland_g_4_GrasslandESA10b</v>
      </c>
      <c r="D1376">
        <v>4.6399999999999997</v>
      </c>
      <c r="E1376">
        <v>4.4800000000000004</v>
      </c>
      <c r="F1376">
        <v>0.57499999999999996</v>
      </c>
      <c r="G1376">
        <v>0.40300000000000002</v>
      </c>
      <c r="H1376">
        <v>4.28</v>
      </c>
      <c r="I1376">
        <v>3.64</v>
      </c>
      <c r="J1376">
        <v>2.71</v>
      </c>
      <c r="K1376">
        <v>2.09</v>
      </c>
      <c r="L1376">
        <v>1.61</v>
      </c>
      <c r="M1376">
        <v>1.59</v>
      </c>
      <c r="N1376">
        <f>VLOOKUP(C1376,'Original PWC Results'!C:E,3,FALSE)</f>
        <v>13.2</v>
      </c>
      <c r="O1376">
        <f t="shared" si="106"/>
        <v>0.33939393939393947</v>
      </c>
      <c r="R1376">
        <f t="shared" si="107"/>
        <v>13</v>
      </c>
      <c r="S1376">
        <f t="shared" si="108"/>
        <v>21</v>
      </c>
    </row>
    <row r="1377" spans="1:19" x14ac:dyDescent="0.3">
      <c r="A1377">
        <f t="shared" si="109"/>
        <v>1376</v>
      </c>
      <c r="B1377" t="s">
        <v>4309</v>
      </c>
      <c r="C1377" t="str">
        <f t="shared" si="105"/>
        <v>rangeland_g_4_GrasslandESA11a</v>
      </c>
      <c r="D1377">
        <v>14.5</v>
      </c>
      <c r="E1377">
        <v>13.1</v>
      </c>
      <c r="F1377">
        <v>0.97599999999999998</v>
      </c>
      <c r="G1377">
        <v>0.47399999999999998</v>
      </c>
      <c r="H1377">
        <v>11.7</v>
      </c>
      <c r="I1377">
        <v>8.73</v>
      </c>
      <c r="J1377">
        <v>5.26</v>
      </c>
      <c r="K1377">
        <v>3.77</v>
      </c>
      <c r="L1377">
        <v>3.07</v>
      </c>
      <c r="M1377">
        <v>3.02</v>
      </c>
      <c r="N1377">
        <f>VLOOKUP(C1377,'Original PWC Results'!C:E,3,FALSE)</f>
        <v>39.1</v>
      </c>
      <c r="O1377">
        <f t="shared" si="106"/>
        <v>0.33503836317135549</v>
      </c>
      <c r="R1377">
        <f t="shared" si="107"/>
        <v>13</v>
      </c>
      <c r="S1377">
        <f t="shared" si="108"/>
        <v>21</v>
      </c>
    </row>
    <row r="1378" spans="1:19" x14ac:dyDescent="0.3">
      <c r="A1378">
        <f t="shared" si="109"/>
        <v>1377</v>
      </c>
      <c r="B1378" t="s">
        <v>4310</v>
      </c>
      <c r="C1378" t="str">
        <f t="shared" si="105"/>
        <v>rangeland_g_4_GrasslandESA11b</v>
      </c>
      <c r="D1378">
        <v>10.7</v>
      </c>
      <c r="E1378">
        <v>8.19</v>
      </c>
      <c r="F1378">
        <v>0.53100000000000003</v>
      </c>
      <c r="G1378">
        <v>0.32800000000000001</v>
      </c>
      <c r="H1378">
        <v>6.36</v>
      </c>
      <c r="I1378">
        <v>4.47</v>
      </c>
      <c r="J1378">
        <v>2.72</v>
      </c>
      <c r="K1378">
        <v>1.97</v>
      </c>
      <c r="L1378">
        <v>1.64</v>
      </c>
      <c r="M1378">
        <v>1.61</v>
      </c>
      <c r="N1378">
        <f>VLOOKUP(C1378,'Original PWC Results'!C:E,3,FALSE)</f>
        <v>21.3</v>
      </c>
      <c r="O1378">
        <f t="shared" si="106"/>
        <v>0.38450704225352111</v>
      </c>
      <c r="R1378">
        <f t="shared" si="107"/>
        <v>13</v>
      </c>
      <c r="S1378">
        <f t="shared" si="108"/>
        <v>21</v>
      </c>
    </row>
    <row r="1379" spans="1:19" x14ac:dyDescent="0.3">
      <c r="A1379">
        <f t="shared" si="109"/>
        <v>1378</v>
      </c>
      <c r="B1379" t="s">
        <v>4311</v>
      </c>
      <c r="C1379" t="str">
        <f t="shared" si="105"/>
        <v>rangeland_g_4_GrasslandESA12a</v>
      </c>
      <c r="D1379">
        <v>18.899999999999999</v>
      </c>
      <c r="E1379">
        <v>16.600000000000001</v>
      </c>
      <c r="F1379">
        <v>1.04</v>
      </c>
      <c r="G1379">
        <v>0.47899999999999998</v>
      </c>
      <c r="H1379">
        <v>14.5</v>
      </c>
      <c r="I1379">
        <v>10.7</v>
      </c>
      <c r="J1379">
        <v>5.82</v>
      </c>
      <c r="K1379">
        <v>4.09</v>
      </c>
      <c r="L1379">
        <v>3.49</v>
      </c>
      <c r="M1379">
        <v>3.41</v>
      </c>
      <c r="N1379">
        <f>VLOOKUP(C1379,'Original PWC Results'!C:E,3,FALSE)</f>
        <v>40.299999999999997</v>
      </c>
      <c r="O1379">
        <f t="shared" si="106"/>
        <v>0.41191066997518616</v>
      </c>
      <c r="R1379">
        <f t="shared" si="107"/>
        <v>13</v>
      </c>
      <c r="S1379">
        <f t="shared" si="108"/>
        <v>21</v>
      </c>
    </row>
    <row r="1380" spans="1:19" x14ac:dyDescent="0.3">
      <c r="A1380">
        <f t="shared" si="109"/>
        <v>1379</v>
      </c>
      <c r="B1380" t="s">
        <v>4312</v>
      </c>
      <c r="C1380" t="str">
        <f t="shared" si="105"/>
        <v>rangeland_g_4_GrasslandESA12b</v>
      </c>
      <c r="D1380">
        <v>16.2</v>
      </c>
      <c r="E1380">
        <v>13.9</v>
      </c>
      <c r="F1380">
        <v>0.98799999999999999</v>
      </c>
      <c r="G1380">
        <v>0.34699999999999998</v>
      </c>
      <c r="H1380">
        <v>11.9</v>
      </c>
      <c r="I1380">
        <v>9.2899999999999991</v>
      </c>
      <c r="J1380">
        <v>5.47</v>
      </c>
      <c r="K1380">
        <v>3.9</v>
      </c>
      <c r="L1380">
        <v>3.17</v>
      </c>
      <c r="M1380">
        <v>3.12</v>
      </c>
      <c r="N1380">
        <f>VLOOKUP(C1380,'Original PWC Results'!C:E,3,FALSE)</f>
        <v>33</v>
      </c>
      <c r="O1380">
        <f t="shared" si="106"/>
        <v>0.4212121212121212</v>
      </c>
      <c r="R1380">
        <f t="shared" si="107"/>
        <v>13</v>
      </c>
      <c r="S1380">
        <f t="shared" si="108"/>
        <v>21</v>
      </c>
    </row>
    <row r="1381" spans="1:19" x14ac:dyDescent="0.3">
      <c r="A1381">
        <f t="shared" si="109"/>
        <v>1380</v>
      </c>
      <c r="B1381" t="s">
        <v>4313</v>
      </c>
      <c r="C1381" t="str">
        <f t="shared" si="105"/>
        <v>rangeland_g_4_GrasslandESA13</v>
      </c>
      <c r="D1381">
        <v>8.0299999999999994</v>
      </c>
      <c r="E1381">
        <v>7.36</v>
      </c>
      <c r="F1381">
        <v>0.622</v>
      </c>
      <c r="G1381">
        <v>0.28899999999999998</v>
      </c>
      <c r="H1381">
        <v>6.49</v>
      </c>
      <c r="I1381">
        <v>4.7</v>
      </c>
      <c r="J1381">
        <v>2.84</v>
      </c>
      <c r="K1381">
        <v>2.23</v>
      </c>
      <c r="L1381">
        <v>1.7</v>
      </c>
      <c r="M1381">
        <v>1.68</v>
      </c>
      <c r="N1381">
        <f>VLOOKUP(C1381,'Original PWC Results'!C:E,3,FALSE)</f>
        <v>25.3</v>
      </c>
      <c r="O1381">
        <f t="shared" si="106"/>
        <v>0.29090909090909089</v>
      </c>
      <c r="R1381">
        <f t="shared" si="107"/>
        <v>13</v>
      </c>
      <c r="S1381">
        <f t="shared" si="108"/>
        <v>21</v>
      </c>
    </row>
    <row r="1382" spans="1:19" x14ac:dyDescent="0.3">
      <c r="A1382">
        <f t="shared" si="109"/>
        <v>1381</v>
      </c>
      <c r="B1382" t="s">
        <v>4314</v>
      </c>
      <c r="C1382" t="str">
        <f t="shared" si="105"/>
        <v>rangeland_g_4_GrasslandESA14</v>
      </c>
      <c r="D1382">
        <v>2.8</v>
      </c>
      <c r="E1382">
        <v>2.78</v>
      </c>
      <c r="F1382">
        <v>0.45300000000000001</v>
      </c>
      <c r="G1382">
        <v>0.40500000000000003</v>
      </c>
      <c r="H1382">
        <v>2.72</v>
      </c>
      <c r="I1382">
        <v>2.41</v>
      </c>
      <c r="J1382">
        <v>1.82</v>
      </c>
      <c r="K1382">
        <v>1.47</v>
      </c>
      <c r="L1382">
        <v>1.07</v>
      </c>
      <c r="M1382">
        <v>1.06</v>
      </c>
      <c r="N1382">
        <f>VLOOKUP(C1382,'Original PWC Results'!C:E,3,FALSE)</f>
        <v>4.57</v>
      </c>
      <c r="O1382">
        <f t="shared" si="106"/>
        <v>0.60831509846827125</v>
      </c>
      <c r="R1382">
        <f t="shared" si="107"/>
        <v>13</v>
      </c>
      <c r="S1382">
        <f t="shared" si="108"/>
        <v>21</v>
      </c>
    </row>
    <row r="1383" spans="1:19" x14ac:dyDescent="0.3">
      <c r="A1383">
        <f t="shared" si="109"/>
        <v>1382</v>
      </c>
      <c r="B1383" t="s">
        <v>4315</v>
      </c>
      <c r="C1383" t="str">
        <f t="shared" si="105"/>
        <v>rangeland_g_4_GrasslandESA15a</v>
      </c>
      <c r="D1383">
        <v>3.35</v>
      </c>
      <c r="E1383">
        <v>3.28</v>
      </c>
      <c r="F1383">
        <v>0.39500000000000002</v>
      </c>
      <c r="G1383">
        <v>0.32900000000000001</v>
      </c>
      <c r="H1383">
        <v>3.13</v>
      </c>
      <c r="I1383">
        <v>2.65</v>
      </c>
      <c r="J1383">
        <v>1.72</v>
      </c>
      <c r="K1383">
        <v>1.31</v>
      </c>
      <c r="L1383">
        <v>0.98299999999999998</v>
      </c>
      <c r="M1383">
        <v>0.97299999999999998</v>
      </c>
      <c r="N1383">
        <f>VLOOKUP(C1383,'Original PWC Results'!C:E,3,FALSE)</f>
        <v>9.4499999999999993</v>
      </c>
      <c r="O1383">
        <f t="shared" si="106"/>
        <v>0.34708994708994712</v>
      </c>
      <c r="R1383">
        <f t="shared" si="107"/>
        <v>13</v>
      </c>
      <c r="S1383">
        <f t="shared" si="108"/>
        <v>21</v>
      </c>
    </row>
    <row r="1384" spans="1:19" x14ac:dyDescent="0.3">
      <c r="A1384">
        <f t="shared" si="109"/>
        <v>1383</v>
      </c>
      <c r="B1384" t="s">
        <v>4316</v>
      </c>
      <c r="C1384" t="str">
        <f t="shared" si="105"/>
        <v>rangeland_g_4_GrasslandESA15b</v>
      </c>
      <c r="D1384">
        <v>6.88</v>
      </c>
      <c r="E1384">
        <v>6.46</v>
      </c>
      <c r="F1384">
        <v>0.314</v>
      </c>
      <c r="G1384">
        <v>0.17100000000000001</v>
      </c>
      <c r="H1384">
        <v>5.63</v>
      </c>
      <c r="I1384">
        <v>3.23</v>
      </c>
      <c r="J1384">
        <v>1.57</v>
      </c>
      <c r="K1384">
        <v>1.1299999999999999</v>
      </c>
      <c r="L1384">
        <v>0.97199999999999998</v>
      </c>
      <c r="M1384">
        <v>0.94099999999999995</v>
      </c>
      <c r="N1384">
        <f>VLOOKUP(C1384,'Original PWC Results'!C:E,3,FALSE)</f>
        <v>16.600000000000001</v>
      </c>
      <c r="O1384">
        <f t="shared" si="106"/>
        <v>0.38915662650602406</v>
      </c>
      <c r="R1384">
        <f t="shared" si="107"/>
        <v>13</v>
      </c>
      <c r="S1384">
        <f t="shared" si="108"/>
        <v>21</v>
      </c>
    </row>
    <row r="1385" spans="1:19" x14ac:dyDescent="0.3">
      <c r="A1385">
        <f t="shared" si="109"/>
        <v>1384</v>
      </c>
      <c r="B1385" t="s">
        <v>4317</v>
      </c>
      <c r="C1385" t="str">
        <f t="shared" si="105"/>
        <v>rangeland_g_4_GrasslandESA16a</v>
      </c>
      <c r="D1385">
        <v>6.15</v>
      </c>
      <c r="E1385">
        <v>5.86</v>
      </c>
      <c r="F1385">
        <v>0.76900000000000002</v>
      </c>
      <c r="G1385">
        <v>0.42899999999999999</v>
      </c>
      <c r="H1385">
        <v>5.54</v>
      </c>
      <c r="I1385">
        <v>4.7699999999999996</v>
      </c>
      <c r="J1385">
        <v>3.53</v>
      </c>
      <c r="K1385">
        <v>2.82</v>
      </c>
      <c r="L1385">
        <v>2.1</v>
      </c>
      <c r="M1385">
        <v>2.08</v>
      </c>
      <c r="N1385">
        <f>VLOOKUP(C1385,'Original PWC Results'!C:E,3,FALSE)</f>
        <v>19.5</v>
      </c>
      <c r="O1385">
        <f t="shared" si="106"/>
        <v>0.30051282051282052</v>
      </c>
      <c r="R1385">
        <f t="shared" si="107"/>
        <v>13</v>
      </c>
      <c r="S1385">
        <f t="shared" si="108"/>
        <v>21</v>
      </c>
    </row>
    <row r="1386" spans="1:19" x14ac:dyDescent="0.3">
      <c r="A1386">
        <f t="shared" si="109"/>
        <v>1385</v>
      </c>
      <c r="B1386" t="s">
        <v>4318</v>
      </c>
      <c r="C1386" t="str">
        <f t="shared" si="105"/>
        <v>rangeland_g_4_GrasslandESA16b</v>
      </c>
      <c r="D1386">
        <v>2.77</v>
      </c>
      <c r="E1386">
        <v>2.75</v>
      </c>
      <c r="F1386">
        <v>0.432</v>
      </c>
      <c r="G1386">
        <v>0.39900000000000002</v>
      </c>
      <c r="H1386">
        <v>2.69</v>
      </c>
      <c r="I1386">
        <v>2.39</v>
      </c>
      <c r="J1386">
        <v>1.86</v>
      </c>
      <c r="K1386">
        <v>1.51</v>
      </c>
      <c r="L1386">
        <v>1.0900000000000001</v>
      </c>
      <c r="M1386">
        <v>1.08</v>
      </c>
      <c r="N1386">
        <f>VLOOKUP(C1386,'Original PWC Results'!C:E,3,FALSE)</f>
        <v>3.58</v>
      </c>
      <c r="O1386">
        <f t="shared" si="106"/>
        <v>0.76815642458100553</v>
      </c>
      <c r="R1386">
        <f t="shared" si="107"/>
        <v>13</v>
      </c>
      <c r="S1386">
        <f t="shared" si="108"/>
        <v>21</v>
      </c>
    </row>
    <row r="1387" spans="1:19" x14ac:dyDescent="0.3">
      <c r="A1387">
        <f t="shared" si="109"/>
        <v>1386</v>
      </c>
      <c r="B1387" t="s">
        <v>4319</v>
      </c>
      <c r="C1387" t="str">
        <f t="shared" si="105"/>
        <v>rangeland_g_4_GrasslandESA17a</v>
      </c>
      <c r="D1387">
        <v>8.64</v>
      </c>
      <c r="E1387">
        <v>8.1999999999999993</v>
      </c>
      <c r="F1387">
        <v>1.33</v>
      </c>
      <c r="G1387">
        <v>0.64200000000000002</v>
      </c>
      <c r="H1387">
        <v>7.74</v>
      </c>
      <c r="I1387">
        <v>6.91</v>
      </c>
      <c r="J1387">
        <v>5.37</v>
      </c>
      <c r="K1387">
        <v>4.3899999999999997</v>
      </c>
      <c r="L1387">
        <v>3.33</v>
      </c>
      <c r="M1387">
        <v>3.3</v>
      </c>
      <c r="N1387">
        <f>VLOOKUP(C1387,'Original PWC Results'!C:E,3,FALSE)</f>
        <v>17.399999999999999</v>
      </c>
      <c r="O1387">
        <f t="shared" si="106"/>
        <v>0.47126436781609193</v>
      </c>
      <c r="R1387">
        <f t="shared" si="107"/>
        <v>13</v>
      </c>
      <c r="S1387">
        <f t="shared" si="108"/>
        <v>21</v>
      </c>
    </row>
    <row r="1388" spans="1:19" x14ac:dyDescent="0.3">
      <c r="A1388">
        <f t="shared" si="109"/>
        <v>1387</v>
      </c>
      <c r="B1388" t="s">
        <v>4320</v>
      </c>
      <c r="C1388" t="str">
        <f t="shared" si="105"/>
        <v>rangeland_g_4_GrasslandESA17b</v>
      </c>
      <c r="D1388">
        <v>2.79</v>
      </c>
      <c r="E1388">
        <v>2.76</v>
      </c>
      <c r="F1388">
        <v>0.40100000000000002</v>
      </c>
      <c r="G1388">
        <v>0.36299999999999999</v>
      </c>
      <c r="H1388">
        <v>2.7</v>
      </c>
      <c r="I1388">
        <v>2.36</v>
      </c>
      <c r="J1388">
        <v>1.71</v>
      </c>
      <c r="K1388">
        <v>1.32</v>
      </c>
      <c r="L1388">
        <v>0.98699999999999999</v>
      </c>
      <c r="M1388">
        <v>0.97899999999999998</v>
      </c>
      <c r="N1388">
        <f>VLOOKUP(C1388,'Original PWC Results'!C:E,3,FALSE)</f>
        <v>3.44</v>
      </c>
      <c r="O1388">
        <f t="shared" si="106"/>
        <v>0.80232558139534882</v>
      </c>
      <c r="R1388">
        <f t="shared" si="107"/>
        <v>13</v>
      </c>
      <c r="S1388">
        <f t="shared" si="108"/>
        <v>21</v>
      </c>
    </row>
    <row r="1389" spans="1:19" x14ac:dyDescent="0.3">
      <c r="A1389">
        <f t="shared" si="109"/>
        <v>1388</v>
      </c>
      <c r="B1389" t="s">
        <v>4321</v>
      </c>
      <c r="C1389" t="str">
        <f t="shared" si="105"/>
        <v>rangeland_g_4_GrasslandESA18a</v>
      </c>
      <c r="D1389">
        <v>4.01</v>
      </c>
      <c r="E1389">
        <v>3.94</v>
      </c>
      <c r="F1389">
        <v>0.51800000000000002</v>
      </c>
      <c r="G1389">
        <v>0.39400000000000002</v>
      </c>
      <c r="H1389">
        <v>3.79</v>
      </c>
      <c r="I1389">
        <v>3.19</v>
      </c>
      <c r="J1389">
        <v>2.35</v>
      </c>
      <c r="K1389">
        <v>1.83</v>
      </c>
      <c r="L1389">
        <v>1.35</v>
      </c>
      <c r="M1389">
        <v>1.34</v>
      </c>
      <c r="N1389">
        <f>VLOOKUP(C1389,'Original PWC Results'!C:E,3,FALSE)</f>
        <v>12.7</v>
      </c>
      <c r="O1389">
        <f t="shared" si="106"/>
        <v>0.31023622047244098</v>
      </c>
      <c r="R1389">
        <f t="shared" si="107"/>
        <v>13</v>
      </c>
      <c r="S1389">
        <f t="shared" si="108"/>
        <v>21</v>
      </c>
    </row>
    <row r="1390" spans="1:19" x14ac:dyDescent="0.3">
      <c r="A1390">
        <f t="shared" si="109"/>
        <v>1389</v>
      </c>
      <c r="B1390" t="s">
        <v>4322</v>
      </c>
      <c r="C1390" t="str">
        <f t="shared" si="105"/>
        <v>rangeland_g_4_GrasslandESA18b</v>
      </c>
      <c r="D1390">
        <v>11.5</v>
      </c>
      <c r="E1390">
        <v>11</v>
      </c>
      <c r="F1390">
        <v>1.08</v>
      </c>
      <c r="G1390">
        <v>0.42</v>
      </c>
      <c r="H1390">
        <v>10.199999999999999</v>
      </c>
      <c r="I1390">
        <v>8.0500000000000007</v>
      </c>
      <c r="J1390">
        <v>5.19</v>
      </c>
      <c r="K1390">
        <v>3.95</v>
      </c>
      <c r="L1390">
        <v>2.93</v>
      </c>
      <c r="M1390">
        <v>2.9</v>
      </c>
      <c r="N1390">
        <f>VLOOKUP(C1390,'Original PWC Results'!C:E,3,FALSE)</f>
        <v>32.4</v>
      </c>
      <c r="O1390">
        <f t="shared" si="106"/>
        <v>0.33950617283950618</v>
      </c>
      <c r="R1390">
        <f t="shared" si="107"/>
        <v>13</v>
      </c>
      <c r="S1390">
        <f t="shared" si="108"/>
        <v>21</v>
      </c>
    </row>
    <row r="1391" spans="1:19" x14ac:dyDescent="0.3">
      <c r="A1391">
        <f t="shared" si="109"/>
        <v>1390</v>
      </c>
      <c r="B1391" t="s">
        <v>4323</v>
      </c>
      <c r="C1391" t="str">
        <f t="shared" si="105"/>
        <v>rangeland_g_4_GrasslandESA19a</v>
      </c>
      <c r="D1391">
        <v>12.8</v>
      </c>
      <c r="E1391">
        <v>11.7</v>
      </c>
      <c r="F1391">
        <v>1.71</v>
      </c>
      <c r="G1391">
        <v>0.90300000000000002</v>
      </c>
      <c r="H1391">
        <v>10.8</v>
      </c>
      <c r="I1391">
        <v>8.57</v>
      </c>
      <c r="J1391">
        <v>5.84</v>
      </c>
      <c r="K1391">
        <v>4.68</v>
      </c>
      <c r="L1391">
        <v>3.59</v>
      </c>
      <c r="M1391">
        <v>3.56</v>
      </c>
      <c r="N1391">
        <f>VLOOKUP(C1391,'Original PWC Results'!C:E,3,FALSE)</f>
        <v>20.9</v>
      </c>
      <c r="O1391">
        <f t="shared" si="106"/>
        <v>0.55980861244019142</v>
      </c>
      <c r="R1391">
        <f t="shared" si="107"/>
        <v>13</v>
      </c>
      <c r="S1391">
        <f t="shared" si="108"/>
        <v>21</v>
      </c>
    </row>
    <row r="1392" spans="1:19" x14ac:dyDescent="0.3">
      <c r="A1392">
        <f t="shared" si="109"/>
        <v>1391</v>
      </c>
      <c r="B1392" t="s">
        <v>4324</v>
      </c>
      <c r="C1392" t="str">
        <f t="shared" si="105"/>
        <v>rangeland_g_4_GrasslandESA19b</v>
      </c>
      <c r="D1392">
        <v>12.4</v>
      </c>
      <c r="E1392">
        <v>11.1</v>
      </c>
      <c r="F1392">
        <v>2.7</v>
      </c>
      <c r="G1392">
        <v>1.62</v>
      </c>
      <c r="H1392">
        <v>10.5</v>
      </c>
      <c r="I1392">
        <v>9.44</v>
      </c>
      <c r="J1392">
        <v>7.62</v>
      </c>
      <c r="K1392">
        <v>6.3</v>
      </c>
      <c r="L1392">
        <v>4.8499999999999996</v>
      </c>
      <c r="M1392">
        <v>4.83</v>
      </c>
      <c r="N1392">
        <f>VLOOKUP(C1392,'Original PWC Results'!C:E,3,FALSE)</f>
        <v>24</v>
      </c>
      <c r="O1392">
        <f t="shared" si="106"/>
        <v>0.46249999999999997</v>
      </c>
      <c r="R1392">
        <f t="shared" si="107"/>
        <v>13</v>
      </c>
      <c r="S1392">
        <f t="shared" si="108"/>
        <v>21</v>
      </c>
    </row>
    <row r="1393" spans="1:19" x14ac:dyDescent="0.3">
      <c r="A1393">
        <f t="shared" si="109"/>
        <v>1392</v>
      </c>
      <c r="B1393" t="s">
        <v>4325</v>
      </c>
      <c r="C1393" t="str">
        <f t="shared" si="105"/>
        <v>rangeland_g_4_GrasslandESA20a</v>
      </c>
      <c r="D1393">
        <v>2.75</v>
      </c>
      <c r="E1393">
        <v>2.7</v>
      </c>
      <c r="F1393">
        <v>0.20499999999999999</v>
      </c>
      <c r="G1393">
        <v>0.19</v>
      </c>
      <c r="H1393">
        <v>2.5499999999999998</v>
      </c>
      <c r="I1393">
        <v>1.95</v>
      </c>
      <c r="J1393">
        <v>1.1100000000000001</v>
      </c>
      <c r="K1393">
        <v>0.79400000000000004</v>
      </c>
      <c r="L1393">
        <v>0.63300000000000001</v>
      </c>
      <c r="M1393">
        <v>0.623</v>
      </c>
      <c r="N1393">
        <f>VLOOKUP(C1393,'Original PWC Results'!C:E,3,FALSE)</f>
        <v>18.2</v>
      </c>
      <c r="O1393">
        <f t="shared" si="106"/>
        <v>0.14835164835164838</v>
      </c>
      <c r="R1393">
        <f t="shared" si="107"/>
        <v>13</v>
      </c>
      <c r="S1393">
        <f t="shared" si="108"/>
        <v>21</v>
      </c>
    </row>
    <row r="1394" spans="1:19" x14ac:dyDescent="0.3">
      <c r="A1394">
        <f t="shared" si="109"/>
        <v>1393</v>
      </c>
      <c r="B1394" t="s">
        <v>4326</v>
      </c>
      <c r="C1394" t="str">
        <f t="shared" si="105"/>
        <v>rangeland_g_4_GrasslandESA20b</v>
      </c>
      <c r="D1394">
        <v>2.79</v>
      </c>
      <c r="E1394">
        <v>2.73</v>
      </c>
      <c r="F1394">
        <v>0.20399999999999999</v>
      </c>
      <c r="G1394">
        <v>0.185</v>
      </c>
      <c r="H1394">
        <v>2.6</v>
      </c>
      <c r="I1394">
        <v>2.1800000000000002</v>
      </c>
      <c r="J1394">
        <v>1.28</v>
      </c>
      <c r="K1394">
        <v>0.92400000000000004</v>
      </c>
      <c r="L1394">
        <v>0.61299999999999999</v>
      </c>
      <c r="M1394">
        <v>0.60499999999999998</v>
      </c>
      <c r="N1394">
        <f>VLOOKUP(C1394,'Original PWC Results'!C:E,3,FALSE)</f>
        <v>16.399999999999999</v>
      </c>
      <c r="O1394">
        <f t="shared" si="106"/>
        <v>0.16646341463414635</v>
      </c>
      <c r="R1394">
        <f t="shared" si="107"/>
        <v>13</v>
      </c>
      <c r="S1394">
        <f t="shared" si="108"/>
        <v>21</v>
      </c>
    </row>
    <row r="1395" spans="1:19" x14ac:dyDescent="0.3">
      <c r="A1395">
        <f t="shared" si="109"/>
        <v>1394</v>
      </c>
      <c r="B1395" t="s">
        <v>4327</v>
      </c>
      <c r="C1395" t="str">
        <f t="shared" si="105"/>
        <v>rangeland_g_4_GrasslandESA21</v>
      </c>
      <c r="D1395">
        <v>2.75</v>
      </c>
      <c r="E1395">
        <v>2.68</v>
      </c>
      <c r="F1395">
        <v>0.16600000000000001</v>
      </c>
      <c r="G1395">
        <v>0.157</v>
      </c>
      <c r="H1395">
        <v>2.5</v>
      </c>
      <c r="I1395">
        <v>1.73</v>
      </c>
      <c r="J1395">
        <v>0.92300000000000004</v>
      </c>
      <c r="K1395">
        <v>0.65200000000000002</v>
      </c>
      <c r="L1395">
        <v>0.52700000000000002</v>
      </c>
      <c r="M1395">
        <v>0.51900000000000002</v>
      </c>
      <c r="N1395">
        <f>VLOOKUP(C1395,'Original PWC Results'!C:E,3,FALSE)</f>
        <v>3.63</v>
      </c>
      <c r="O1395">
        <f t="shared" si="106"/>
        <v>0.73829201101928377</v>
      </c>
      <c r="R1395">
        <f t="shared" si="107"/>
        <v>13</v>
      </c>
      <c r="S1395">
        <f t="shared" si="108"/>
        <v>21</v>
      </c>
    </row>
    <row r="1396" spans="1:19" x14ac:dyDescent="0.3">
      <c r="A1396">
        <f t="shared" si="109"/>
        <v>1395</v>
      </c>
      <c r="B1396" t="s">
        <v>4328</v>
      </c>
      <c r="C1396" t="str">
        <f t="shared" si="105"/>
        <v>root_g_7_VegetableESA1</v>
      </c>
      <c r="D1396">
        <v>114</v>
      </c>
      <c r="E1396">
        <v>112</v>
      </c>
      <c r="F1396">
        <v>16</v>
      </c>
      <c r="G1396">
        <v>6.47</v>
      </c>
      <c r="H1396">
        <v>108</v>
      </c>
      <c r="I1396">
        <v>92.6</v>
      </c>
      <c r="J1396">
        <v>67.7</v>
      </c>
      <c r="K1396">
        <v>53.2</v>
      </c>
      <c r="L1396">
        <v>63.3</v>
      </c>
      <c r="M1396">
        <v>62.6</v>
      </c>
      <c r="N1396">
        <f>VLOOKUP(C1396,'Original PWC Results'!C:E,3,FALSE)</f>
        <v>255</v>
      </c>
      <c r="O1396">
        <f t="shared" si="106"/>
        <v>0.4392156862745098</v>
      </c>
      <c r="R1396">
        <f t="shared" si="107"/>
        <v>8</v>
      </c>
      <c r="S1396">
        <f t="shared" si="108"/>
        <v>16</v>
      </c>
    </row>
    <row r="1397" spans="1:19" x14ac:dyDescent="0.3">
      <c r="A1397">
        <f t="shared" si="109"/>
        <v>1396</v>
      </c>
      <c r="B1397" t="s">
        <v>4329</v>
      </c>
      <c r="C1397" t="str">
        <f t="shared" si="105"/>
        <v>root_g_7_VegetableESA2</v>
      </c>
      <c r="D1397">
        <v>38.4</v>
      </c>
      <c r="E1397">
        <v>37.9</v>
      </c>
      <c r="F1397">
        <v>6.03</v>
      </c>
      <c r="G1397">
        <v>3.99</v>
      </c>
      <c r="H1397">
        <v>36.5</v>
      </c>
      <c r="I1397">
        <v>31.4</v>
      </c>
      <c r="J1397">
        <v>24</v>
      </c>
      <c r="K1397">
        <v>19.5</v>
      </c>
      <c r="L1397">
        <v>15.2</v>
      </c>
      <c r="M1397">
        <v>15</v>
      </c>
      <c r="N1397">
        <f>VLOOKUP(C1397,'Original PWC Results'!C:E,3,FALSE)</f>
        <v>113</v>
      </c>
      <c r="O1397">
        <f t="shared" si="106"/>
        <v>0.33539823008849556</v>
      </c>
      <c r="R1397">
        <f t="shared" si="107"/>
        <v>8</v>
      </c>
      <c r="S1397">
        <f t="shared" si="108"/>
        <v>16</v>
      </c>
    </row>
    <row r="1398" spans="1:19" x14ac:dyDescent="0.3">
      <c r="A1398">
        <f t="shared" si="109"/>
        <v>1397</v>
      </c>
      <c r="B1398" t="s">
        <v>4330</v>
      </c>
      <c r="C1398" t="str">
        <f t="shared" si="105"/>
        <v>root_g_7_VegetableESA3</v>
      </c>
      <c r="D1398">
        <v>121</v>
      </c>
      <c r="E1398">
        <v>119</v>
      </c>
      <c r="F1398">
        <v>17.8</v>
      </c>
      <c r="G1398">
        <v>10</v>
      </c>
      <c r="H1398">
        <v>114</v>
      </c>
      <c r="I1398">
        <v>93.9</v>
      </c>
      <c r="J1398">
        <v>76.099999999999994</v>
      </c>
      <c r="K1398">
        <v>61.8</v>
      </c>
      <c r="L1398">
        <v>46.5</v>
      </c>
      <c r="M1398">
        <v>46.1</v>
      </c>
      <c r="N1398">
        <f>VLOOKUP(C1398,'Original PWC Results'!C:E,3,FALSE)</f>
        <v>222</v>
      </c>
      <c r="O1398">
        <f t="shared" si="106"/>
        <v>0.536036036036036</v>
      </c>
      <c r="R1398">
        <f t="shared" si="107"/>
        <v>8</v>
      </c>
      <c r="S1398">
        <f t="shared" si="108"/>
        <v>16</v>
      </c>
    </row>
    <row r="1399" spans="1:19" x14ac:dyDescent="0.3">
      <c r="A1399">
        <f t="shared" si="109"/>
        <v>1398</v>
      </c>
      <c r="B1399" t="s">
        <v>4331</v>
      </c>
      <c r="C1399" t="str">
        <f t="shared" si="105"/>
        <v>root_g_7_VegetableESA4</v>
      </c>
      <c r="D1399">
        <v>108</v>
      </c>
      <c r="E1399">
        <v>106</v>
      </c>
      <c r="F1399">
        <v>16.100000000000001</v>
      </c>
      <c r="G1399">
        <v>10.3</v>
      </c>
      <c r="H1399">
        <v>101</v>
      </c>
      <c r="I1399">
        <v>80.2</v>
      </c>
      <c r="J1399">
        <v>53.4</v>
      </c>
      <c r="K1399">
        <v>43.3</v>
      </c>
      <c r="L1399">
        <v>33.1</v>
      </c>
      <c r="M1399">
        <v>32.9</v>
      </c>
      <c r="N1399">
        <f>VLOOKUP(C1399,'Original PWC Results'!C:E,3,FALSE)</f>
        <v>106</v>
      </c>
      <c r="O1399">
        <f t="shared" si="106"/>
        <v>1</v>
      </c>
      <c r="R1399">
        <f t="shared" si="107"/>
        <v>8</v>
      </c>
      <c r="S1399">
        <f t="shared" si="108"/>
        <v>16</v>
      </c>
    </row>
    <row r="1400" spans="1:19" x14ac:dyDescent="0.3">
      <c r="A1400">
        <f t="shared" si="109"/>
        <v>1399</v>
      </c>
      <c r="B1400" t="s">
        <v>4332</v>
      </c>
      <c r="C1400" t="str">
        <f t="shared" si="105"/>
        <v>root_g_7_VegetableESA5</v>
      </c>
      <c r="D1400">
        <v>78.400000000000006</v>
      </c>
      <c r="E1400">
        <v>77.2</v>
      </c>
      <c r="F1400">
        <v>10.6</v>
      </c>
      <c r="G1400">
        <v>6.73</v>
      </c>
      <c r="H1400">
        <v>73.7</v>
      </c>
      <c r="I1400">
        <v>66.8</v>
      </c>
      <c r="J1400">
        <v>47.8</v>
      </c>
      <c r="K1400">
        <v>36.799999999999997</v>
      </c>
      <c r="L1400">
        <v>29.9</v>
      </c>
      <c r="M1400">
        <v>29.6</v>
      </c>
      <c r="N1400">
        <f>VLOOKUP(C1400,'Original PWC Results'!C:E,3,FALSE)</f>
        <v>167</v>
      </c>
      <c r="O1400">
        <f t="shared" si="106"/>
        <v>0.46227544910179641</v>
      </c>
      <c r="R1400">
        <f t="shared" si="107"/>
        <v>8</v>
      </c>
      <c r="S1400">
        <f t="shared" si="108"/>
        <v>16</v>
      </c>
    </row>
    <row r="1401" spans="1:19" x14ac:dyDescent="0.3">
      <c r="A1401">
        <f t="shared" si="109"/>
        <v>1400</v>
      </c>
      <c r="B1401" t="s">
        <v>4333</v>
      </c>
      <c r="C1401" t="str">
        <f t="shared" si="105"/>
        <v>root_g_7_VegetableESA6</v>
      </c>
      <c r="D1401">
        <v>93.1</v>
      </c>
      <c r="E1401">
        <v>91.5</v>
      </c>
      <c r="F1401">
        <v>10.9</v>
      </c>
      <c r="G1401">
        <v>6.61</v>
      </c>
      <c r="H1401">
        <v>89.2</v>
      </c>
      <c r="I1401">
        <v>73.7</v>
      </c>
      <c r="J1401">
        <v>47.5</v>
      </c>
      <c r="K1401">
        <v>37</v>
      </c>
      <c r="L1401">
        <v>29.7</v>
      </c>
      <c r="M1401">
        <v>29.3</v>
      </c>
      <c r="N1401">
        <f>VLOOKUP(C1401,'Original PWC Results'!C:E,3,FALSE)</f>
        <v>194</v>
      </c>
      <c r="O1401">
        <f t="shared" si="106"/>
        <v>0.47164948453608246</v>
      </c>
      <c r="R1401">
        <f t="shared" si="107"/>
        <v>8</v>
      </c>
      <c r="S1401">
        <f t="shared" si="108"/>
        <v>16</v>
      </c>
    </row>
    <row r="1402" spans="1:19" x14ac:dyDescent="0.3">
      <c r="A1402">
        <f t="shared" si="109"/>
        <v>1401</v>
      </c>
      <c r="B1402" t="s">
        <v>4334</v>
      </c>
      <c r="C1402" t="str">
        <f t="shared" si="105"/>
        <v>root_g_7_VegetableESA7</v>
      </c>
      <c r="D1402">
        <v>83.9</v>
      </c>
      <c r="E1402">
        <v>82</v>
      </c>
      <c r="F1402">
        <v>9.19</v>
      </c>
      <c r="G1402">
        <v>6.33</v>
      </c>
      <c r="H1402">
        <v>78.2</v>
      </c>
      <c r="I1402">
        <v>61.6</v>
      </c>
      <c r="J1402">
        <v>41.1</v>
      </c>
      <c r="K1402">
        <v>31.3</v>
      </c>
      <c r="L1402">
        <v>28.3</v>
      </c>
      <c r="M1402">
        <v>27.8</v>
      </c>
      <c r="N1402">
        <f>VLOOKUP(C1402,'Original PWC Results'!C:E,3,FALSE)</f>
        <v>205</v>
      </c>
      <c r="O1402">
        <f t="shared" si="106"/>
        <v>0.4</v>
      </c>
      <c r="R1402">
        <f t="shared" si="107"/>
        <v>8</v>
      </c>
      <c r="S1402">
        <f t="shared" si="108"/>
        <v>16</v>
      </c>
    </row>
    <row r="1403" spans="1:19" x14ac:dyDescent="0.3">
      <c r="A1403">
        <f t="shared" si="109"/>
        <v>1402</v>
      </c>
      <c r="B1403" t="s">
        <v>4335</v>
      </c>
      <c r="C1403" t="str">
        <f t="shared" si="105"/>
        <v>root_g_7_VegetableESA8</v>
      </c>
      <c r="D1403">
        <v>113</v>
      </c>
      <c r="E1403">
        <v>110</v>
      </c>
      <c r="F1403">
        <v>9.3699999999999992</v>
      </c>
      <c r="G1403">
        <v>6.57</v>
      </c>
      <c r="H1403">
        <v>105</v>
      </c>
      <c r="I1403">
        <v>72.7</v>
      </c>
      <c r="J1403">
        <v>42.8</v>
      </c>
      <c r="K1403">
        <v>33.700000000000003</v>
      </c>
      <c r="L1403">
        <v>28.2</v>
      </c>
      <c r="M1403">
        <v>27.6</v>
      </c>
      <c r="N1403">
        <f>VLOOKUP(C1403,'Original PWC Results'!C:E,3,FALSE)</f>
        <v>110</v>
      </c>
      <c r="O1403">
        <f t="shared" si="106"/>
        <v>1</v>
      </c>
      <c r="R1403">
        <f t="shared" si="107"/>
        <v>8</v>
      </c>
      <c r="S1403">
        <f t="shared" si="108"/>
        <v>16</v>
      </c>
    </row>
    <row r="1404" spans="1:19" x14ac:dyDescent="0.3">
      <c r="A1404">
        <f t="shared" si="109"/>
        <v>1403</v>
      </c>
      <c r="B1404" t="s">
        <v>4336</v>
      </c>
      <c r="C1404" t="str">
        <f t="shared" si="105"/>
        <v>root_g_7_VegetableESA9</v>
      </c>
      <c r="D1404">
        <v>44.6</v>
      </c>
      <c r="E1404">
        <v>43.8</v>
      </c>
      <c r="F1404">
        <v>6.35</v>
      </c>
      <c r="G1404">
        <v>4.93</v>
      </c>
      <c r="H1404">
        <v>41.6</v>
      </c>
      <c r="I1404">
        <v>32.799999999999997</v>
      </c>
      <c r="J1404">
        <v>23</v>
      </c>
      <c r="K1404">
        <v>18.600000000000001</v>
      </c>
      <c r="L1404">
        <v>15.1</v>
      </c>
      <c r="M1404">
        <v>14.9</v>
      </c>
      <c r="N1404">
        <f>VLOOKUP(C1404,'Original PWC Results'!C:E,3,FALSE)</f>
        <v>100</v>
      </c>
      <c r="O1404">
        <f t="shared" si="106"/>
        <v>0.43799999999999994</v>
      </c>
      <c r="R1404">
        <f t="shared" si="107"/>
        <v>8</v>
      </c>
      <c r="S1404">
        <f t="shared" si="108"/>
        <v>16</v>
      </c>
    </row>
    <row r="1405" spans="1:19" x14ac:dyDescent="0.3">
      <c r="A1405">
        <f t="shared" si="109"/>
        <v>1404</v>
      </c>
      <c r="B1405" t="s">
        <v>4337</v>
      </c>
      <c r="C1405" t="str">
        <f t="shared" si="105"/>
        <v>root_g_7_VegetableESA10a</v>
      </c>
      <c r="D1405">
        <v>45.5</v>
      </c>
      <c r="E1405">
        <v>44.4</v>
      </c>
      <c r="F1405">
        <v>5.44</v>
      </c>
      <c r="G1405">
        <v>3.96</v>
      </c>
      <c r="H1405">
        <v>41.3</v>
      </c>
      <c r="I1405">
        <v>33.9</v>
      </c>
      <c r="J1405">
        <v>22.7</v>
      </c>
      <c r="K1405">
        <v>17.8</v>
      </c>
      <c r="L1405">
        <v>14</v>
      </c>
      <c r="M1405">
        <v>13.9</v>
      </c>
      <c r="N1405">
        <f>VLOOKUP(C1405,'Original PWC Results'!C:E,3,FALSE)</f>
        <v>113</v>
      </c>
      <c r="O1405">
        <f t="shared" si="106"/>
        <v>0.39292035398230085</v>
      </c>
      <c r="R1405">
        <f t="shared" si="107"/>
        <v>8</v>
      </c>
      <c r="S1405">
        <f t="shared" si="108"/>
        <v>16</v>
      </c>
    </row>
    <row r="1406" spans="1:19" x14ac:dyDescent="0.3">
      <c r="A1406">
        <f t="shared" si="109"/>
        <v>1405</v>
      </c>
      <c r="B1406" t="s">
        <v>4338</v>
      </c>
      <c r="C1406" t="str">
        <f t="shared" si="105"/>
        <v>root_g_7_VegetableESA10b</v>
      </c>
      <c r="D1406">
        <v>35.9</v>
      </c>
      <c r="E1406">
        <v>35.5</v>
      </c>
      <c r="F1406">
        <v>6.22</v>
      </c>
      <c r="G1406">
        <v>5.26</v>
      </c>
      <c r="H1406">
        <v>34.299999999999997</v>
      </c>
      <c r="I1406">
        <v>29.8</v>
      </c>
      <c r="J1406">
        <v>23.5</v>
      </c>
      <c r="K1406">
        <v>19.2</v>
      </c>
      <c r="L1406">
        <v>15.4</v>
      </c>
      <c r="M1406">
        <v>15.2</v>
      </c>
      <c r="N1406">
        <f>VLOOKUP(C1406,'Original PWC Results'!C:E,3,FALSE)</f>
        <v>70.8</v>
      </c>
      <c r="O1406">
        <f t="shared" si="106"/>
        <v>0.50141242937853114</v>
      </c>
      <c r="R1406">
        <f t="shared" si="107"/>
        <v>8</v>
      </c>
      <c r="S1406">
        <f t="shared" si="108"/>
        <v>16</v>
      </c>
    </row>
    <row r="1407" spans="1:19" x14ac:dyDescent="0.3">
      <c r="A1407">
        <f t="shared" si="109"/>
        <v>1406</v>
      </c>
      <c r="B1407" t="s">
        <v>4339</v>
      </c>
      <c r="C1407" t="str">
        <f t="shared" si="105"/>
        <v>root_g_7_VegetableESA11a</v>
      </c>
      <c r="D1407">
        <v>111</v>
      </c>
      <c r="E1407">
        <v>109</v>
      </c>
      <c r="F1407">
        <v>11.1</v>
      </c>
      <c r="G1407">
        <v>6.43</v>
      </c>
      <c r="H1407">
        <v>105</v>
      </c>
      <c r="I1407">
        <v>81</v>
      </c>
      <c r="J1407">
        <v>55.1</v>
      </c>
      <c r="K1407">
        <v>41.2</v>
      </c>
      <c r="L1407">
        <v>33.6</v>
      </c>
      <c r="M1407">
        <v>33.1</v>
      </c>
      <c r="N1407">
        <f>VLOOKUP(C1407,'Original PWC Results'!C:E,3,FALSE)</f>
        <v>209</v>
      </c>
      <c r="O1407">
        <f t="shared" si="106"/>
        <v>0.52153110047846885</v>
      </c>
      <c r="R1407">
        <f t="shared" si="107"/>
        <v>8</v>
      </c>
      <c r="S1407">
        <f t="shared" si="108"/>
        <v>16</v>
      </c>
    </row>
    <row r="1408" spans="1:19" x14ac:dyDescent="0.3">
      <c r="A1408">
        <f t="shared" si="109"/>
        <v>1407</v>
      </c>
      <c r="B1408" t="s">
        <v>4340</v>
      </c>
      <c r="C1408" t="str">
        <f t="shared" si="105"/>
        <v>root_g_7_VegetableESA11b</v>
      </c>
      <c r="D1408">
        <v>107</v>
      </c>
      <c r="E1408">
        <v>104</v>
      </c>
      <c r="F1408">
        <v>10.199999999999999</v>
      </c>
      <c r="G1408">
        <v>5.77</v>
      </c>
      <c r="H1408">
        <v>96.1</v>
      </c>
      <c r="I1408">
        <v>69.599999999999994</v>
      </c>
      <c r="J1408">
        <v>49.6</v>
      </c>
      <c r="K1408">
        <v>36.299999999999997</v>
      </c>
      <c r="L1408">
        <v>30.4</v>
      </c>
      <c r="M1408">
        <v>29.8</v>
      </c>
      <c r="N1408">
        <f>VLOOKUP(C1408,'Original PWC Results'!C:E,3,FALSE)</f>
        <v>197</v>
      </c>
      <c r="O1408">
        <f t="shared" si="106"/>
        <v>0.52791878172588835</v>
      </c>
      <c r="R1408">
        <f t="shared" si="107"/>
        <v>8</v>
      </c>
      <c r="S1408">
        <f t="shared" si="108"/>
        <v>16</v>
      </c>
    </row>
    <row r="1409" spans="1:19" x14ac:dyDescent="0.3">
      <c r="A1409">
        <f t="shared" si="109"/>
        <v>1408</v>
      </c>
      <c r="B1409" t="s">
        <v>4341</v>
      </c>
      <c r="C1409" t="str">
        <f t="shared" si="105"/>
        <v>root_g_7_VegetableESA12a</v>
      </c>
      <c r="D1409">
        <v>123</v>
      </c>
      <c r="E1409">
        <v>120</v>
      </c>
      <c r="F1409">
        <v>9.6300000000000008</v>
      </c>
      <c r="G1409">
        <v>5.83</v>
      </c>
      <c r="H1409">
        <v>112</v>
      </c>
      <c r="I1409">
        <v>80.099999999999994</v>
      </c>
      <c r="J1409">
        <v>46</v>
      </c>
      <c r="K1409">
        <v>35.5</v>
      </c>
      <c r="L1409">
        <v>31.5</v>
      </c>
      <c r="M1409">
        <v>30.9</v>
      </c>
      <c r="N1409">
        <f>VLOOKUP(C1409,'Original PWC Results'!C:E,3,FALSE)</f>
        <v>232</v>
      </c>
      <c r="O1409">
        <f t="shared" si="106"/>
        <v>0.51724137931034486</v>
      </c>
      <c r="R1409">
        <f t="shared" si="107"/>
        <v>8</v>
      </c>
      <c r="S1409">
        <f t="shared" si="108"/>
        <v>16</v>
      </c>
    </row>
    <row r="1410" spans="1:19" x14ac:dyDescent="0.3">
      <c r="A1410">
        <f t="shared" si="109"/>
        <v>1409</v>
      </c>
      <c r="B1410" t="s">
        <v>4342</v>
      </c>
      <c r="C1410" t="str">
        <f t="shared" ref="C1410:C1473" si="110">LEFT(B1410,R1410-1)&amp;RIGHT(B1410,LEN(B1410)-S1410)</f>
        <v>root_g_7_VegetableESA12b</v>
      </c>
      <c r="D1410">
        <v>97.7</v>
      </c>
      <c r="E1410">
        <v>95.3</v>
      </c>
      <c r="F1410">
        <v>8</v>
      </c>
      <c r="G1410">
        <v>5.3</v>
      </c>
      <c r="H1410">
        <v>89.1</v>
      </c>
      <c r="I1410">
        <v>65</v>
      </c>
      <c r="J1410">
        <v>38.700000000000003</v>
      </c>
      <c r="K1410">
        <v>28.9</v>
      </c>
      <c r="L1410">
        <v>25.4</v>
      </c>
      <c r="M1410">
        <v>24.9</v>
      </c>
      <c r="N1410">
        <f>VLOOKUP(C1410,'Original PWC Results'!C:E,3,FALSE)</f>
        <v>193</v>
      </c>
      <c r="O1410">
        <f t="shared" si="106"/>
        <v>0.49378238341968911</v>
      </c>
      <c r="R1410">
        <f t="shared" si="107"/>
        <v>8</v>
      </c>
      <c r="S1410">
        <f t="shared" si="108"/>
        <v>16</v>
      </c>
    </row>
    <row r="1411" spans="1:19" x14ac:dyDescent="0.3">
      <c r="A1411">
        <f t="shared" si="109"/>
        <v>1410</v>
      </c>
      <c r="B1411" t="s">
        <v>4343</v>
      </c>
      <c r="C1411" t="str">
        <f t="shared" si="110"/>
        <v>root_g_7_VegetableESA13</v>
      </c>
      <c r="D1411">
        <v>67.599999999999994</v>
      </c>
      <c r="E1411">
        <v>66.099999999999994</v>
      </c>
      <c r="F1411">
        <v>8.33</v>
      </c>
      <c r="G1411">
        <v>4.8</v>
      </c>
      <c r="H1411">
        <v>63.9</v>
      </c>
      <c r="I1411">
        <v>53.3</v>
      </c>
      <c r="J1411">
        <v>35.200000000000003</v>
      </c>
      <c r="K1411">
        <v>28.4</v>
      </c>
      <c r="L1411">
        <v>21.5</v>
      </c>
      <c r="M1411">
        <v>21.5</v>
      </c>
      <c r="N1411">
        <f>VLOOKUP(C1411,'Original PWC Results'!C:E,3,FALSE)</f>
        <v>137</v>
      </c>
      <c r="O1411">
        <f t="shared" ref="O1411:O1474" si="111">E1411/N1411</f>
        <v>0.48248175182481745</v>
      </c>
      <c r="R1411">
        <f t="shared" ref="R1411:R1474" si="112">SEARCH("run",B1411)</f>
        <v>8</v>
      </c>
      <c r="S1411">
        <f t="shared" ref="S1411:S1474" si="113">SEARCH("_",B1411,SEARCH("_",B1411,R1411+1)+1)</f>
        <v>16</v>
      </c>
    </row>
    <row r="1412" spans="1:19" x14ac:dyDescent="0.3">
      <c r="A1412">
        <f t="shared" ref="A1412:A1475" si="114">A1411+1</f>
        <v>1411</v>
      </c>
      <c r="B1412" t="s">
        <v>4344</v>
      </c>
      <c r="C1412" t="str">
        <f t="shared" si="110"/>
        <v>root_g_7_VegetableESA14</v>
      </c>
      <c r="D1412">
        <v>68</v>
      </c>
      <c r="E1412">
        <v>67.099999999999994</v>
      </c>
      <c r="F1412">
        <v>10.8</v>
      </c>
      <c r="G1412">
        <v>7.04</v>
      </c>
      <c r="H1412">
        <v>64.8</v>
      </c>
      <c r="I1412">
        <v>57.4</v>
      </c>
      <c r="J1412">
        <v>39.6</v>
      </c>
      <c r="K1412">
        <v>31.7</v>
      </c>
      <c r="L1412">
        <v>26.1</v>
      </c>
      <c r="M1412">
        <v>25.8</v>
      </c>
      <c r="N1412">
        <f>VLOOKUP(C1412,'Original PWC Results'!C:E,3,FALSE)</f>
        <v>127</v>
      </c>
      <c r="O1412">
        <f t="shared" si="111"/>
        <v>0.52834645669291336</v>
      </c>
      <c r="R1412">
        <f t="shared" si="112"/>
        <v>8</v>
      </c>
      <c r="S1412">
        <f t="shared" si="113"/>
        <v>16</v>
      </c>
    </row>
    <row r="1413" spans="1:19" x14ac:dyDescent="0.3">
      <c r="A1413">
        <f t="shared" si="114"/>
        <v>1412</v>
      </c>
      <c r="B1413" t="s">
        <v>4345</v>
      </c>
      <c r="C1413" t="str">
        <f t="shared" si="110"/>
        <v>root_g_7_VegetableESA15a</v>
      </c>
      <c r="D1413">
        <v>129</v>
      </c>
      <c r="E1413">
        <v>127</v>
      </c>
      <c r="F1413">
        <v>20.100000000000001</v>
      </c>
      <c r="G1413">
        <v>10.1</v>
      </c>
      <c r="H1413">
        <v>121</v>
      </c>
      <c r="I1413">
        <v>102</v>
      </c>
      <c r="J1413">
        <v>71</v>
      </c>
      <c r="K1413">
        <v>55</v>
      </c>
      <c r="L1413">
        <v>46.1</v>
      </c>
      <c r="M1413">
        <v>45.7</v>
      </c>
      <c r="N1413">
        <f>VLOOKUP(C1413,'Original PWC Results'!C:E,3,FALSE)</f>
        <v>258</v>
      </c>
      <c r="O1413">
        <f t="shared" si="111"/>
        <v>0.49224806201550386</v>
      </c>
      <c r="R1413">
        <f t="shared" si="112"/>
        <v>8</v>
      </c>
      <c r="S1413">
        <f t="shared" si="113"/>
        <v>16</v>
      </c>
    </row>
    <row r="1414" spans="1:19" x14ac:dyDescent="0.3">
      <c r="A1414">
        <f t="shared" si="114"/>
        <v>1413</v>
      </c>
      <c r="B1414" t="s">
        <v>4346</v>
      </c>
      <c r="C1414" t="str">
        <f t="shared" si="110"/>
        <v>root_g_7_VegetableESA15b</v>
      </c>
      <c r="D1414">
        <v>109</v>
      </c>
      <c r="E1414">
        <v>105</v>
      </c>
      <c r="F1414">
        <v>7.35</v>
      </c>
      <c r="G1414">
        <v>3.13</v>
      </c>
      <c r="H1414">
        <v>95.4</v>
      </c>
      <c r="I1414">
        <v>59.6</v>
      </c>
      <c r="J1414">
        <v>30.7</v>
      </c>
      <c r="K1414">
        <v>22.6</v>
      </c>
      <c r="L1414">
        <v>19.399999999999999</v>
      </c>
      <c r="M1414">
        <v>19.100000000000001</v>
      </c>
      <c r="N1414">
        <f>VLOOKUP(C1414,'Original PWC Results'!C:E,3,FALSE)</f>
        <v>245</v>
      </c>
      <c r="O1414">
        <f t="shared" si="111"/>
        <v>0.42857142857142855</v>
      </c>
      <c r="R1414">
        <f t="shared" si="112"/>
        <v>8</v>
      </c>
      <c r="S1414">
        <f t="shared" si="113"/>
        <v>16</v>
      </c>
    </row>
    <row r="1415" spans="1:19" x14ac:dyDescent="0.3">
      <c r="A1415">
        <f t="shared" si="114"/>
        <v>1414</v>
      </c>
      <c r="B1415" t="s">
        <v>4347</v>
      </c>
      <c r="C1415" t="str">
        <f t="shared" si="110"/>
        <v>root_g_7_VegetableESA16a</v>
      </c>
      <c r="D1415">
        <v>40.1</v>
      </c>
      <c r="E1415">
        <v>39.6</v>
      </c>
      <c r="F1415">
        <v>6.52</v>
      </c>
      <c r="G1415">
        <v>5.4</v>
      </c>
      <c r="H1415">
        <v>38.4</v>
      </c>
      <c r="I1415">
        <v>34.4</v>
      </c>
      <c r="J1415">
        <v>27.1</v>
      </c>
      <c r="K1415">
        <v>22.4</v>
      </c>
      <c r="L1415">
        <v>17.3</v>
      </c>
      <c r="M1415">
        <v>17.2</v>
      </c>
      <c r="N1415">
        <f>VLOOKUP(C1415,'Original PWC Results'!C:E,3,FALSE)</f>
        <v>72.8</v>
      </c>
      <c r="O1415">
        <f t="shared" si="111"/>
        <v>0.54395604395604402</v>
      </c>
      <c r="R1415">
        <f t="shared" si="112"/>
        <v>8</v>
      </c>
      <c r="S1415">
        <f t="shared" si="113"/>
        <v>16</v>
      </c>
    </row>
    <row r="1416" spans="1:19" x14ac:dyDescent="0.3">
      <c r="A1416">
        <f t="shared" si="114"/>
        <v>1415</v>
      </c>
      <c r="B1416" t="s">
        <v>4348</v>
      </c>
      <c r="C1416" t="str">
        <f t="shared" si="110"/>
        <v>root_g_7_VegetableESA16b</v>
      </c>
      <c r="D1416">
        <v>33.200000000000003</v>
      </c>
      <c r="E1416">
        <v>32.9</v>
      </c>
      <c r="F1416">
        <v>6.06</v>
      </c>
      <c r="G1416">
        <v>5.54</v>
      </c>
      <c r="H1416">
        <v>32.1</v>
      </c>
      <c r="I1416">
        <v>29</v>
      </c>
      <c r="J1416">
        <v>23.4</v>
      </c>
      <c r="K1416">
        <v>19.600000000000001</v>
      </c>
      <c r="L1416">
        <v>15.1</v>
      </c>
      <c r="M1416">
        <v>15</v>
      </c>
      <c r="N1416">
        <f>VLOOKUP(C1416,'Original PWC Results'!C:E,3,FALSE)</f>
        <v>44.9</v>
      </c>
      <c r="O1416">
        <f t="shared" si="111"/>
        <v>0.732739420935412</v>
      </c>
      <c r="R1416">
        <f t="shared" si="112"/>
        <v>8</v>
      </c>
      <c r="S1416">
        <f t="shared" si="113"/>
        <v>16</v>
      </c>
    </row>
    <row r="1417" spans="1:19" x14ac:dyDescent="0.3">
      <c r="A1417">
        <f t="shared" si="114"/>
        <v>1416</v>
      </c>
      <c r="B1417" t="s">
        <v>4349</v>
      </c>
      <c r="C1417" t="str">
        <f t="shared" si="110"/>
        <v>root_g_7_VegetableESA17a</v>
      </c>
      <c r="D1417">
        <v>110</v>
      </c>
      <c r="E1417">
        <v>109</v>
      </c>
      <c r="F1417">
        <v>19.7</v>
      </c>
      <c r="G1417">
        <v>13</v>
      </c>
      <c r="H1417">
        <v>106</v>
      </c>
      <c r="I1417">
        <v>95.6</v>
      </c>
      <c r="J1417">
        <v>74.3</v>
      </c>
      <c r="K1417">
        <v>61.1</v>
      </c>
      <c r="L1417">
        <v>46.8</v>
      </c>
      <c r="M1417">
        <v>46.4</v>
      </c>
      <c r="N1417">
        <f>VLOOKUP(C1417,'Original PWC Results'!C:E,3,FALSE)</f>
        <v>244</v>
      </c>
      <c r="O1417">
        <f t="shared" si="111"/>
        <v>0.44672131147540983</v>
      </c>
      <c r="R1417">
        <f t="shared" si="112"/>
        <v>8</v>
      </c>
      <c r="S1417">
        <f t="shared" si="113"/>
        <v>16</v>
      </c>
    </row>
    <row r="1418" spans="1:19" x14ac:dyDescent="0.3">
      <c r="A1418">
        <f t="shared" si="114"/>
        <v>1417</v>
      </c>
      <c r="B1418" t="s">
        <v>4350</v>
      </c>
      <c r="C1418" t="str">
        <f t="shared" si="110"/>
        <v>root_g_7_VegetableESA17b</v>
      </c>
      <c r="D1418">
        <v>39.799999999999997</v>
      </c>
      <c r="E1418">
        <v>39.299999999999997</v>
      </c>
      <c r="F1418">
        <v>6.72</v>
      </c>
      <c r="G1418">
        <v>5.72</v>
      </c>
      <c r="H1418">
        <v>38</v>
      </c>
      <c r="I1418">
        <v>35.1</v>
      </c>
      <c r="J1418">
        <v>26.8</v>
      </c>
      <c r="K1418">
        <v>21.4</v>
      </c>
      <c r="L1418">
        <v>17.2</v>
      </c>
      <c r="M1418">
        <v>17</v>
      </c>
      <c r="N1418">
        <f>VLOOKUP(C1418,'Original PWC Results'!C:E,3,FALSE)</f>
        <v>67.5</v>
      </c>
      <c r="O1418">
        <f t="shared" si="111"/>
        <v>0.5822222222222222</v>
      </c>
      <c r="R1418">
        <f t="shared" si="112"/>
        <v>8</v>
      </c>
      <c r="S1418">
        <f t="shared" si="113"/>
        <v>16</v>
      </c>
    </row>
    <row r="1419" spans="1:19" x14ac:dyDescent="0.3">
      <c r="A1419">
        <f t="shared" si="114"/>
        <v>1418</v>
      </c>
      <c r="B1419" t="s">
        <v>4351</v>
      </c>
      <c r="C1419" t="str">
        <f t="shared" si="110"/>
        <v>root_g_7_VegetableESA18a</v>
      </c>
      <c r="D1419">
        <v>42.7</v>
      </c>
      <c r="E1419">
        <v>42.3</v>
      </c>
      <c r="F1419">
        <v>8.2799999999999994</v>
      </c>
      <c r="G1419">
        <v>5.63</v>
      </c>
      <c r="H1419">
        <v>41.4</v>
      </c>
      <c r="I1419">
        <v>38.299999999999997</v>
      </c>
      <c r="J1419">
        <v>30.3</v>
      </c>
      <c r="K1419">
        <v>25.5</v>
      </c>
      <c r="L1419">
        <v>20.7</v>
      </c>
      <c r="M1419">
        <v>20.5</v>
      </c>
      <c r="N1419">
        <f>VLOOKUP(C1419,'Original PWC Results'!C:E,3,FALSE)</f>
        <v>97.9</v>
      </c>
      <c r="O1419">
        <f t="shared" si="111"/>
        <v>0.43207354443309492</v>
      </c>
      <c r="R1419">
        <f t="shared" si="112"/>
        <v>8</v>
      </c>
      <c r="S1419">
        <f t="shared" si="113"/>
        <v>16</v>
      </c>
    </row>
    <row r="1420" spans="1:19" x14ac:dyDescent="0.3">
      <c r="A1420">
        <f t="shared" si="114"/>
        <v>1419</v>
      </c>
      <c r="B1420" t="s">
        <v>4352</v>
      </c>
      <c r="C1420" t="str">
        <f t="shared" si="110"/>
        <v>root_g_7_VegetableESA18b</v>
      </c>
      <c r="D1420">
        <v>35</v>
      </c>
      <c r="E1420">
        <v>34.4</v>
      </c>
      <c r="F1420">
        <v>6.14</v>
      </c>
      <c r="G1420">
        <v>5</v>
      </c>
      <c r="H1420">
        <v>32.9</v>
      </c>
      <c r="I1420">
        <v>28.1</v>
      </c>
      <c r="J1420">
        <v>23.5</v>
      </c>
      <c r="K1420">
        <v>19.3</v>
      </c>
      <c r="L1420">
        <v>14.9</v>
      </c>
      <c r="M1420">
        <v>14.7</v>
      </c>
      <c r="N1420">
        <f>VLOOKUP(C1420,'Original PWC Results'!C:E,3,FALSE)</f>
        <v>91.3</v>
      </c>
      <c r="O1420">
        <f t="shared" si="111"/>
        <v>0.3767798466593647</v>
      </c>
      <c r="R1420">
        <f t="shared" si="112"/>
        <v>8</v>
      </c>
      <c r="S1420">
        <f t="shared" si="113"/>
        <v>16</v>
      </c>
    </row>
    <row r="1421" spans="1:19" x14ac:dyDescent="0.3">
      <c r="A1421">
        <f t="shared" si="114"/>
        <v>1420</v>
      </c>
      <c r="B1421" t="s">
        <v>4353</v>
      </c>
      <c r="C1421" t="str">
        <f t="shared" si="110"/>
        <v>root_g_7_VegetableESA19a</v>
      </c>
      <c r="D1421">
        <v>38.299999999999997</v>
      </c>
      <c r="E1421">
        <v>37.799999999999997</v>
      </c>
      <c r="F1421">
        <v>10.199999999999999</v>
      </c>
      <c r="G1421">
        <v>8.23</v>
      </c>
      <c r="H1421">
        <v>36.1</v>
      </c>
      <c r="I1421">
        <v>33</v>
      </c>
      <c r="J1421">
        <v>25.6</v>
      </c>
      <c r="K1421">
        <v>22.2</v>
      </c>
      <c r="L1421">
        <v>17.3</v>
      </c>
      <c r="M1421">
        <v>17.2</v>
      </c>
      <c r="N1421">
        <f>VLOOKUP(C1421,'Original PWC Results'!C:E,3,FALSE)</f>
        <v>75.900000000000006</v>
      </c>
      <c r="O1421">
        <f t="shared" si="111"/>
        <v>0.49802371541501966</v>
      </c>
      <c r="R1421">
        <f t="shared" si="112"/>
        <v>8</v>
      </c>
      <c r="S1421">
        <f t="shared" si="113"/>
        <v>16</v>
      </c>
    </row>
    <row r="1422" spans="1:19" x14ac:dyDescent="0.3">
      <c r="A1422">
        <f t="shared" si="114"/>
        <v>1421</v>
      </c>
      <c r="B1422" t="s">
        <v>4354</v>
      </c>
      <c r="C1422" t="str">
        <f t="shared" si="110"/>
        <v>root_g_7_VegetableESA19b</v>
      </c>
      <c r="D1422">
        <v>48.3</v>
      </c>
      <c r="E1422">
        <v>47.7</v>
      </c>
      <c r="F1422">
        <v>16.3</v>
      </c>
      <c r="G1422">
        <v>12.9</v>
      </c>
      <c r="H1422">
        <v>46</v>
      </c>
      <c r="I1422">
        <v>41</v>
      </c>
      <c r="J1422">
        <v>31.6</v>
      </c>
      <c r="K1422">
        <v>27.6</v>
      </c>
      <c r="L1422">
        <v>22.5</v>
      </c>
      <c r="M1422">
        <v>22.4</v>
      </c>
      <c r="N1422">
        <f>VLOOKUP(C1422,'Original PWC Results'!C:E,3,FALSE)</f>
        <v>105</v>
      </c>
      <c r="O1422">
        <f t="shared" si="111"/>
        <v>0.45428571428571429</v>
      </c>
      <c r="R1422">
        <f t="shared" si="112"/>
        <v>8</v>
      </c>
      <c r="S1422">
        <f t="shared" si="113"/>
        <v>16</v>
      </c>
    </row>
    <row r="1423" spans="1:19" x14ac:dyDescent="0.3">
      <c r="A1423">
        <f t="shared" si="114"/>
        <v>1422</v>
      </c>
      <c r="B1423" t="s">
        <v>4355</v>
      </c>
      <c r="C1423" t="str">
        <f t="shared" si="110"/>
        <v>root_g_7_VegetableESA20a</v>
      </c>
      <c r="D1423">
        <v>136</v>
      </c>
      <c r="E1423">
        <v>133</v>
      </c>
      <c r="F1423">
        <v>13.7</v>
      </c>
      <c r="G1423">
        <v>6.58</v>
      </c>
      <c r="H1423">
        <v>127</v>
      </c>
      <c r="I1423">
        <v>99</v>
      </c>
      <c r="J1423">
        <v>67.3</v>
      </c>
      <c r="K1423">
        <v>50.3</v>
      </c>
      <c r="L1423">
        <v>40.5</v>
      </c>
      <c r="M1423">
        <v>39.9</v>
      </c>
      <c r="N1423">
        <f>VLOOKUP(C1423,'Original PWC Results'!C:E,3,FALSE)</f>
        <v>323</v>
      </c>
      <c r="O1423">
        <f t="shared" si="111"/>
        <v>0.41176470588235292</v>
      </c>
      <c r="R1423">
        <f t="shared" si="112"/>
        <v>8</v>
      </c>
      <c r="S1423">
        <f t="shared" si="113"/>
        <v>16</v>
      </c>
    </row>
    <row r="1424" spans="1:19" x14ac:dyDescent="0.3">
      <c r="A1424">
        <f t="shared" si="114"/>
        <v>1423</v>
      </c>
      <c r="B1424" t="s">
        <v>4356</v>
      </c>
      <c r="C1424" t="str">
        <f t="shared" si="110"/>
        <v>root_g_7_VegetableESA20b</v>
      </c>
      <c r="D1424">
        <v>116</v>
      </c>
      <c r="E1424">
        <v>113</v>
      </c>
      <c r="F1424">
        <v>11.3</v>
      </c>
      <c r="G1424">
        <v>5.29</v>
      </c>
      <c r="H1424">
        <v>106</v>
      </c>
      <c r="I1424">
        <v>86</v>
      </c>
      <c r="J1424">
        <v>53.1</v>
      </c>
      <c r="K1424">
        <v>41.2</v>
      </c>
      <c r="L1424">
        <v>31.3</v>
      </c>
      <c r="M1424">
        <v>30.8</v>
      </c>
      <c r="N1424">
        <f>VLOOKUP(C1424,'Original PWC Results'!C:E,3,FALSE)</f>
        <v>266</v>
      </c>
      <c r="O1424">
        <f t="shared" si="111"/>
        <v>0.42481203007518797</v>
      </c>
      <c r="R1424">
        <f t="shared" si="112"/>
        <v>8</v>
      </c>
      <c r="S1424">
        <f t="shared" si="113"/>
        <v>16</v>
      </c>
    </row>
    <row r="1425" spans="1:19" x14ac:dyDescent="0.3">
      <c r="A1425">
        <f t="shared" si="114"/>
        <v>1424</v>
      </c>
      <c r="B1425" t="s">
        <v>4357</v>
      </c>
      <c r="C1425" t="str">
        <f t="shared" si="110"/>
        <v>root_g_7_VegetableESA21</v>
      </c>
      <c r="D1425">
        <v>65.5</v>
      </c>
      <c r="E1425">
        <v>63.8</v>
      </c>
      <c r="F1425">
        <v>5.58</v>
      </c>
      <c r="G1425">
        <v>3.15</v>
      </c>
      <c r="H1425">
        <v>60.4</v>
      </c>
      <c r="I1425">
        <v>47.4</v>
      </c>
      <c r="J1425">
        <v>28.2</v>
      </c>
      <c r="K1425">
        <v>21</v>
      </c>
      <c r="L1425">
        <v>17.399999999999999</v>
      </c>
      <c r="M1425">
        <v>17.100000000000001</v>
      </c>
      <c r="N1425">
        <f>VLOOKUP(C1425,'Original PWC Results'!C:E,3,FALSE)</f>
        <v>199</v>
      </c>
      <c r="O1425">
        <f t="shared" si="111"/>
        <v>0.32060301507537686</v>
      </c>
      <c r="R1425">
        <f t="shared" si="112"/>
        <v>8</v>
      </c>
      <c r="S1425">
        <f t="shared" si="113"/>
        <v>16</v>
      </c>
    </row>
    <row r="1426" spans="1:19" x14ac:dyDescent="0.3">
      <c r="A1426">
        <f t="shared" si="114"/>
        <v>1425</v>
      </c>
      <c r="B1426" t="s">
        <v>4358</v>
      </c>
      <c r="C1426" t="str">
        <f t="shared" si="110"/>
        <v>root_g_4_VegetableESA1</v>
      </c>
      <c r="D1426">
        <v>204</v>
      </c>
      <c r="E1426">
        <v>156</v>
      </c>
      <c r="F1426">
        <v>18.600000000000001</v>
      </c>
      <c r="G1426">
        <v>6.64</v>
      </c>
      <c r="H1426">
        <v>139</v>
      </c>
      <c r="I1426">
        <v>115</v>
      </c>
      <c r="J1426">
        <v>78.3</v>
      </c>
      <c r="K1426">
        <v>62.5</v>
      </c>
      <c r="L1426">
        <v>129</v>
      </c>
      <c r="M1426">
        <v>123</v>
      </c>
      <c r="N1426">
        <f>VLOOKUP(C1426,'Original PWC Results'!C:E,3,FALSE)</f>
        <v>299</v>
      </c>
      <c r="O1426">
        <f t="shared" si="111"/>
        <v>0.52173913043478259</v>
      </c>
      <c r="R1426">
        <f t="shared" si="112"/>
        <v>8</v>
      </c>
      <c r="S1426">
        <f t="shared" si="113"/>
        <v>16</v>
      </c>
    </row>
    <row r="1427" spans="1:19" x14ac:dyDescent="0.3">
      <c r="A1427">
        <f t="shared" si="114"/>
        <v>1426</v>
      </c>
      <c r="B1427" t="s">
        <v>4359</v>
      </c>
      <c r="C1427" t="str">
        <f t="shared" si="110"/>
        <v>root_g_4_VegetableESA2</v>
      </c>
      <c r="D1427">
        <v>62.8</v>
      </c>
      <c r="E1427">
        <v>54.3</v>
      </c>
      <c r="F1427">
        <v>6.64</v>
      </c>
      <c r="G1427">
        <v>3.77</v>
      </c>
      <c r="H1427">
        <v>46.6</v>
      </c>
      <c r="I1427">
        <v>38.700000000000003</v>
      </c>
      <c r="J1427">
        <v>28.6</v>
      </c>
      <c r="K1427">
        <v>22.2</v>
      </c>
      <c r="L1427">
        <v>18.7</v>
      </c>
      <c r="M1427">
        <v>18.399999999999999</v>
      </c>
      <c r="N1427">
        <f>VLOOKUP(C1427,'Original PWC Results'!C:E,3,FALSE)</f>
        <v>178</v>
      </c>
      <c r="O1427">
        <f t="shared" si="111"/>
        <v>0.30505617977528088</v>
      </c>
      <c r="R1427">
        <f t="shared" si="112"/>
        <v>8</v>
      </c>
      <c r="S1427">
        <f t="shared" si="113"/>
        <v>16</v>
      </c>
    </row>
    <row r="1428" spans="1:19" x14ac:dyDescent="0.3">
      <c r="A1428">
        <f t="shared" si="114"/>
        <v>1427</v>
      </c>
      <c r="B1428" t="s">
        <v>4360</v>
      </c>
      <c r="C1428" t="str">
        <f t="shared" si="110"/>
        <v>root_g_4_VegetableESA3</v>
      </c>
      <c r="D1428">
        <v>210</v>
      </c>
      <c r="E1428">
        <v>159</v>
      </c>
      <c r="F1428">
        <v>19</v>
      </c>
      <c r="G1428">
        <v>11.7</v>
      </c>
      <c r="H1428">
        <v>138</v>
      </c>
      <c r="I1428">
        <v>115</v>
      </c>
      <c r="J1428">
        <v>86</v>
      </c>
      <c r="K1428">
        <v>68.099999999999994</v>
      </c>
      <c r="L1428">
        <v>53.1</v>
      </c>
      <c r="M1428">
        <v>52.7</v>
      </c>
      <c r="N1428">
        <f>VLOOKUP(C1428,'Original PWC Results'!C:E,3,FALSE)</f>
        <v>284</v>
      </c>
      <c r="O1428">
        <f t="shared" si="111"/>
        <v>0.5598591549295775</v>
      </c>
      <c r="R1428">
        <f t="shared" si="112"/>
        <v>8</v>
      </c>
      <c r="S1428">
        <f t="shared" si="113"/>
        <v>16</v>
      </c>
    </row>
    <row r="1429" spans="1:19" x14ac:dyDescent="0.3">
      <c r="A1429">
        <f t="shared" si="114"/>
        <v>1428</v>
      </c>
      <c r="B1429" t="s">
        <v>4361</v>
      </c>
      <c r="C1429" t="str">
        <f t="shared" si="110"/>
        <v>root_g_4_VegetableESA4</v>
      </c>
      <c r="D1429">
        <v>191</v>
      </c>
      <c r="E1429">
        <v>164</v>
      </c>
      <c r="F1429">
        <v>19</v>
      </c>
      <c r="G1429">
        <v>11.8</v>
      </c>
      <c r="H1429">
        <v>144</v>
      </c>
      <c r="I1429">
        <v>101</v>
      </c>
      <c r="J1429">
        <v>67.3</v>
      </c>
      <c r="K1429">
        <v>54.9</v>
      </c>
      <c r="L1429">
        <v>42.9</v>
      </c>
      <c r="M1429">
        <v>42.6</v>
      </c>
      <c r="N1429">
        <f>VLOOKUP(C1429,'Original PWC Results'!C:E,3,FALSE)</f>
        <v>164</v>
      </c>
      <c r="O1429">
        <f t="shared" si="111"/>
        <v>1</v>
      </c>
      <c r="R1429">
        <f t="shared" si="112"/>
        <v>8</v>
      </c>
      <c r="S1429">
        <f t="shared" si="113"/>
        <v>16</v>
      </c>
    </row>
    <row r="1430" spans="1:19" x14ac:dyDescent="0.3">
      <c r="A1430">
        <f t="shared" si="114"/>
        <v>1429</v>
      </c>
      <c r="B1430" t="s">
        <v>4362</v>
      </c>
      <c r="C1430" t="str">
        <f t="shared" si="110"/>
        <v>root_g_4_VegetableESA5</v>
      </c>
      <c r="D1430">
        <v>155</v>
      </c>
      <c r="E1430">
        <v>127</v>
      </c>
      <c r="F1430">
        <v>15.6</v>
      </c>
      <c r="G1430">
        <v>8.41</v>
      </c>
      <c r="H1430">
        <v>113</v>
      </c>
      <c r="I1430">
        <v>92</v>
      </c>
      <c r="J1430">
        <v>70.900000000000006</v>
      </c>
      <c r="K1430">
        <v>55.9</v>
      </c>
      <c r="L1430">
        <v>47.2</v>
      </c>
      <c r="M1430">
        <v>46.7</v>
      </c>
      <c r="N1430">
        <f>VLOOKUP(C1430,'Original PWC Results'!C:E,3,FALSE)</f>
        <v>281</v>
      </c>
      <c r="O1430">
        <f t="shared" si="111"/>
        <v>0.45195729537366547</v>
      </c>
      <c r="R1430">
        <f t="shared" si="112"/>
        <v>8</v>
      </c>
      <c r="S1430">
        <f t="shared" si="113"/>
        <v>16</v>
      </c>
    </row>
    <row r="1431" spans="1:19" x14ac:dyDescent="0.3">
      <c r="A1431">
        <f t="shared" si="114"/>
        <v>1430</v>
      </c>
      <c r="B1431" t="s">
        <v>4363</v>
      </c>
      <c r="C1431" t="str">
        <f t="shared" si="110"/>
        <v>root_g_4_VegetableESA6</v>
      </c>
      <c r="D1431">
        <v>184</v>
      </c>
      <c r="E1431">
        <v>151</v>
      </c>
      <c r="F1431">
        <v>13.2</v>
      </c>
      <c r="G1431">
        <v>8.11</v>
      </c>
      <c r="H1431">
        <v>125</v>
      </c>
      <c r="I1431">
        <v>96.5</v>
      </c>
      <c r="J1431">
        <v>61.8</v>
      </c>
      <c r="K1431">
        <v>47.9</v>
      </c>
      <c r="L1431">
        <v>40.200000000000003</v>
      </c>
      <c r="M1431">
        <v>39.700000000000003</v>
      </c>
      <c r="N1431">
        <f>VLOOKUP(C1431,'Original PWC Results'!C:E,3,FALSE)</f>
        <v>303</v>
      </c>
      <c r="O1431">
        <f t="shared" si="111"/>
        <v>0.49834983498349833</v>
      </c>
      <c r="R1431">
        <f t="shared" si="112"/>
        <v>8</v>
      </c>
      <c r="S1431">
        <f t="shared" si="113"/>
        <v>16</v>
      </c>
    </row>
    <row r="1432" spans="1:19" x14ac:dyDescent="0.3">
      <c r="A1432">
        <f t="shared" si="114"/>
        <v>1431</v>
      </c>
      <c r="B1432" t="s">
        <v>4364</v>
      </c>
      <c r="C1432" t="str">
        <f t="shared" si="110"/>
        <v>root_g_4_VegetableESA7</v>
      </c>
      <c r="D1432">
        <v>163</v>
      </c>
      <c r="E1432">
        <v>133</v>
      </c>
      <c r="F1432">
        <v>12.5</v>
      </c>
      <c r="G1432">
        <v>7.76</v>
      </c>
      <c r="H1432">
        <v>112</v>
      </c>
      <c r="I1432">
        <v>86.9</v>
      </c>
      <c r="J1432">
        <v>56.9</v>
      </c>
      <c r="K1432">
        <v>43.7</v>
      </c>
      <c r="L1432">
        <v>45.4</v>
      </c>
      <c r="M1432">
        <v>44.7</v>
      </c>
      <c r="N1432">
        <f>VLOOKUP(C1432,'Original PWC Results'!C:E,3,FALSE)</f>
        <v>293</v>
      </c>
      <c r="O1432">
        <f t="shared" si="111"/>
        <v>0.4539249146757679</v>
      </c>
      <c r="R1432">
        <f t="shared" si="112"/>
        <v>8</v>
      </c>
      <c r="S1432">
        <f t="shared" si="113"/>
        <v>16</v>
      </c>
    </row>
    <row r="1433" spans="1:19" x14ac:dyDescent="0.3">
      <c r="A1433">
        <f t="shared" si="114"/>
        <v>1432</v>
      </c>
      <c r="B1433" t="s">
        <v>4365</v>
      </c>
      <c r="C1433" t="str">
        <f t="shared" si="110"/>
        <v>root_g_4_VegetableESA8</v>
      </c>
      <c r="D1433">
        <v>244</v>
      </c>
      <c r="E1433">
        <v>186</v>
      </c>
      <c r="F1433">
        <v>12.7</v>
      </c>
      <c r="G1433">
        <v>7.83</v>
      </c>
      <c r="H1433">
        <v>152</v>
      </c>
      <c r="I1433">
        <v>98.6</v>
      </c>
      <c r="J1433">
        <v>60.5</v>
      </c>
      <c r="K1433">
        <v>47.2</v>
      </c>
      <c r="L1433">
        <v>40.9</v>
      </c>
      <c r="M1433">
        <v>40.1</v>
      </c>
      <c r="N1433">
        <f>VLOOKUP(C1433,'Original PWC Results'!C:E,3,FALSE)</f>
        <v>186</v>
      </c>
      <c r="O1433">
        <f t="shared" si="111"/>
        <v>1</v>
      </c>
      <c r="R1433">
        <f t="shared" si="112"/>
        <v>8</v>
      </c>
      <c r="S1433">
        <f t="shared" si="113"/>
        <v>16</v>
      </c>
    </row>
    <row r="1434" spans="1:19" x14ac:dyDescent="0.3">
      <c r="A1434">
        <f t="shared" si="114"/>
        <v>1433</v>
      </c>
      <c r="B1434" t="s">
        <v>4366</v>
      </c>
      <c r="C1434" t="str">
        <f t="shared" si="110"/>
        <v>root_g_4_VegetableESA9</v>
      </c>
      <c r="D1434">
        <v>59.1</v>
      </c>
      <c r="E1434">
        <v>57.6</v>
      </c>
      <c r="F1434">
        <v>7.71</v>
      </c>
      <c r="G1434">
        <v>4.97</v>
      </c>
      <c r="H1434">
        <v>54.9</v>
      </c>
      <c r="I1434">
        <v>44.2</v>
      </c>
      <c r="J1434">
        <v>27.1</v>
      </c>
      <c r="K1434">
        <v>21.5</v>
      </c>
      <c r="L1434">
        <v>18.5</v>
      </c>
      <c r="M1434">
        <v>18.3</v>
      </c>
      <c r="N1434">
        <f>VLOOKUP(C1434,'Original PWC Results'!C:E,3,FALSE)</f>
        <v>160</v>
      </c>
      <c r="O1434">
        <f t="shared" si="111"/>
        <v>0.36</v>
      </c>
      <c r="R1434">
        <f t="shared" si="112"/>
        <v>8</v>
      </c>
      <c r="S1434">
        <f t="shared" si="113"/>
        <v>16</v>
      </c>
    </row>
    <row r="1435" spans="1:19" x14ac:dyDescent="0.3">
      <c r="A1435">
        <f t="shared" si="114"/>
        <v>1434</v>
      </c>
      <c r="B1435" t="s">
        <v>4367</v>
      </c>
      <c r="C1435" t="str">
        <f t="shared" si="110"/>
        <v>root_g_4_VegetableESA10a</v>
      </c>
      <c r="D1435">
        <v>73.099999999999994</v>
      </c>
      <c r="E1435">
        <v>67.099999999999994</v>
      </c>
      <c r="F1435">
        <v>6.7</v>
      </c>
      <c r="G1435">
        <v>3.94</v>
      </c>
      <c r="H1435">
        <v>59.7</v>
      </c>
      <c r="I1435">
        <v>44.9</v>
      </c>
      <c r="J1435">
        <v>28.8</v>
      </c>
      <c r="K1435">
        <v>22.3</v>
      </c>
      <c r="L1435">
        <v>17.7</v>
      </c>
      <c r="M1435">
        <v>17.5</v>
      </c>
      <c r="N1435">
        <f>VLOOKUP(C1435,'Original PWC Results'!C:E,3,FALSE)</f>
        <v>175</v>
      </c>
      <c r="O1435">
        <f t="shared" si="111"/>
        <v>0.3834285714285714</v>
      </c>
      <c r="R1435">
        <f t="shared" si="112"/>
        <v>8</v>
      </c>
      <c r="S1435">
        <f t="shared" si="113"/>
        <v>16</v>
      </c>
    </row>
    <row r="1436" spans="1:19" x14ac:dyDescent="0.3">
      <c r="A1436">
        <f t="shared" si="114"/>
        <v>1435</v>
      </c>
      <c r="B1436" t="s">
        <v>4368</v>
      </c>
      <c r="C1436" t="str">
        <f t="shared" si="110"/>
        <v>root_g_4_VegetableESA10b</v>
      </c>
      <c r="D1436">
        <v>35.6</v>
      </c>
      <c r="E1436">
        <v>35.200000000000003</v>
      </c>
      <c r="F1436">
        <v>6.14</v>
      </c>
      <c r="G1436">
        <v>4.47</v>
      </c>
      <c r="H1436">
        <v>34.1</v>
      </c>
      <c r="I1436">
        <v>32.200000000000003</v>
      </c>
      <c r="J1436">
        <v>24.6</v>
      </c>
      <c r="K1436">
        <v>19.899999999999999</v>
      </c>
      <c r="L1436">
        <v>16.2</v>
      </c>
      <c r="M1436">
        <v>16.100000000000001</v>
      </c>
      <c r="N1436">
        <f>VLOOKUP(C1436,'Original PWC Results'!C:E,3,FALSE)</f>
        <v>108</v>
      </c>
      <c r="O1436">
        <f t="shared" si="111"/>
        <v>0.32592592592592595</v>
      </c>
      <c r="R1436">
        <f t="shared" si="112"/>
        <v>8</v>
      </c>
      <c r="S1436">
        <f t="shared" si="113"/>
        <v>16</v>
      </c>
    </row>
    <row r="1437" spans="1:19" x14ac:dyDescent="0.3">
      <c r="A1437">
        <f t="shared" si="114"/>
        <v>1436</v>
      </c>
      <c r="B1437" t="s">
        <v>4369</v>
      </c>
      <c r="C1437" t="str">
        <f t="shared" si="110"/>
        <v>root_g_4_VegetableESA11a</v>
      </c>
      <c r="D1437">
        <v>225</v>
      </c>
      <c r="E1437">
        <v>184</v>
      </c>
      <c r="F1437">
        <v>14.2</v>
      </c>
      <c r="G1437">
        <v>8.14</v>
      </c>
      <c r="H1437">
        <v>154</v>
      </c>
      <c r="I1437">
        <v>109</v>
      </c>
      <c r="J1437">
        <v>74.099999999999994</v>
      </c>
      <c r="K1437">
        <v>53.5</v>
      </c>
      <c r="L1437">
        <v>47.6</v>
      </c>
      <c r="M1437">
        <v>46.8</v>
      </c>
      <c r="N1437">
        <f>VLOOKUP(C1437,'Original PWC Results'!C:E,3,FALSE)</f>
        <v>335</v>
      </c>
      <c r="O1437">
        <f t="shared" si="111"/>
        <v>0.54925373134328359</v>
      </c>
      <c r="R1437">
        <f t="shared" si="112"/>
        <v>8</v>
      </c>
      <c r="S1437">
        <f t="shared" si="113"/>
        <v>16</v>
      </c>
    </row>
    <row r="1438" spans="1:19" x14ac:dyDescent="0.3">
      <c r="A1438">
        <f t="shared" si="114"/>
        <v>1437</v>
      </c>
      <c r="B1438" t="s">
        <v>4370</v>
      </c>
      <c r="C1438" t="str">
        <f t="shared" si="110"/>
        <v>root_g_4_VegetableESA11b</v>
      </c>
      <c r="D1438">
        <v>236</v>
      </c>
      <c r="E1438">
        <v>191</v>
      </c>
      <c r="F1438">
        <v>12.8</v>
      </c>
      <c r="G1438">
        <v>7.38</v>
      </c>
      <c r="H1438">
        <v>146</v>
      </c>
      <c r="I1438">
        <v>99.9</v>
      </c>
      <c r="J1438">
        <v>62.3</v>
      </c>
      <c r="K1438">
        <v>45.2</v>
      </c>
      <c r="L1438">
        <v>39.299999999999997</v>
      </c>
      <c r="M1438">
        <v>38.5</v>
      </c>
      <c r="N1438">
        <f>VLOOKUP(C1438,'Original PWC Results'!C:E,3,FALSE)</f>
        <v>313</v>
      </c>
      <c r="O1438">
        <f t="shared" si="111"/>
        <v>0.61022364217252401</v>
      </c>
      <c r="R1438">
        <f t="shared" si="112"/>
        <v>8</v>
      </c>
      <c r="S1438">
        <f t="shared" si="113"/>
        <v>16</v>
      </c>
    </row>
    <row r="1439" spans="1:19" x14ac:dyDescent="0.3">
      <c r="A1439">
        <f t="shared" si="114"/>
        <v>1438</v>
      </c>
      <c r="B1439" t="s">
        <v>4371</v>
      </c>
      <c r="C1439" t="str">
        <f t="shared" si="110"/>
        <v>root_g_4_VegetableESA12a</v>
      </c>
      <c r="D1439">
        <v>268</v>
      </c>
      <c r="E1439">
        <v>224</v>
      </c>
      <c r="F1439">
        <v>13.5</v>
      </c>
      <c r="G1439">
        <v>7.47</v>
      </c>
      <c r="H1439">
        <v>181</v>
      </c>
      <c r="I1439">
        <v>120</v>
      </c>
      <c r="J1439">
        <v>66.7</v>
      </c>
      <c r="K1439">
        <v>50.8</v>
      </c>
      <c r="L1439">
        <v>48.1</v>
      </c>
      <c r="M1439">
        <v>47.1</v>
      </c>
      <c r="N1439">
        <f>VLOOKUP(C1439,'Original PWC Results'!C:E,3,FALSE)</f>
        <v>393</v>
      </c>
      <c r="O1439">
        <f t="shared" si="111"/>
        <v>0.56997455470737912</v>
      </c>
      <c r="R1439">
        <f t="shared" si="112"/>
        <v>8</v>
      </c>
      <c r="S1439">
        <f t="shared" si="113"/>
        <v>16</v>
      </c>
    </row>
    <row r="1440" spans="1:19" x14ac:dyDescent="0.3">
      <c r="A1440">
        <f t="shared" si="114"/>
        <v>1439</v>
      </c>
      <c r="B1440" t="s">
        <v>4372</v>
      </c>
      <c r="C1440" t="str">
        <f t="shared" si="110"/>
        <v>root_g_4_VegetableESA12b</v>
      </c>
      <c r="D1440">
        <v>185</v>
      </c>
      <c r="E1440">
        <v>147</v>
      </c>
      <c r="F1440">
        <v>12.2</v>
      </c>
      <c r="G1440">
        <v>6.79</v>
      </c>
      <c r="H1440">
        <v>129</v>
      </c>
      <c r="I1440">
        <v>102</v>
      </c>
      <c r="J1440">
        <v>60.7</v>
      </c>
      <c r="K1440">
        <v>45.1</v>
      </c>
      <c r="L1440">
        <v>41.4</v>
      </c>
      <c r="M1440">
        <v>40.6</v>
      </c>
      <c r="N1440">
        <f>VLOOKUP(C1440,'Original PWC Results'!C:E,3,FALSE)</f>
        <v>293</v>
      </c>
      <c r="O1440">
        <f t="shared" si="111"/>
        <v>0.50170648464163825</v>
      </c>
      <c r="R1440">
        <f t="shared" si="112"/>
        <v>8</v>
      </c>
      <c r="S1440">
        <f t="shared" si="113"/>
        <v>16</v>
      </c>
    </row>
    <row r="1441" spans="1:19" x14ac:dyDescent="0.3">
      <c r="A1441">
        <f t="shared" si="114"/>
        <v>1440</v>
      </c>
      <c r="B1441" t="s">
        <v>4373</v>
      </c>
      <c r="C1441" t="str">
        <f t="shared" si="110"/>
        <v>root_g_4_VegetableESA13</v>
      </c>
      <c r="D1441">
        <v>129</v>
      </c>
      <c r="E1441">
        <v>111</v>
      </c>
      <c r="F1441">
        <v>11</v>
      </c>
      <c r="G1441">
        <v>5.38</v>
      </c>
      <c r="H1441">
        <v>97.7</v>
      </c>
      <c r="I1441">
        <v>75.2</v>
      </c>
      <c r="J1441">
        <v>48.9</v>
      </c>
      <c r="K1441">
        <v>43.3</v>
      </c>
      <c r="L1441">
        <v>29.8</v>
      </c>
      <c r="M1441">
        <v>31.9</v>
      </c>
      <c r="N1441">
        <f>VLOOKUP(C1441,'Original PWC Results'!C:E,3,FALSE)</f>
        <v>222</v>
      </c>
      <c r="O1441">
        <f t="shared" si="111"/>
        <v>0.5</v>
      </c>
      <c r="R1441">
        <f t="shared" si="112"/>
        <v>8</v>
      </c>
      <c r="S1441">
        <f t="shared" si="113"/>
        <v>16</v>
      </c>
    </row>
    <row r="1442" spans="1:19" x14ac:dyDescent="0.3">
      <c r="A1442">
        <f t="shared" si="114"/>
        <v>1441</v>
      </c>
      <c r="B1442" t="s">
        <v>4374</v>
      </c>
      <c r="C1442" t="str">
        <f t="shared" si="110"/>
        <v>root_g_4_VegetableESA14</v>
      </c>
      <c r="D1442">
        <v>122</v>
      </c>
      <c r="E1442">
        <v>111</v>
      </c>
      <c r="F1442">
        <v>14.6</v>
      </c>
      <c r="G1442">
        <v>7.41</v>
      </c>
      <c r="H1442">
        <v>99.8</v>
      </c>
      <c r="I1442">
        <v>85.8</v>
      </c>
      <c r="J1442">
        <v>57.6</v>
      </c>
      <c r="K1442">
        <v>44.3</v>
      </c>
      <c r="L1442">
        <v>37.1</v>
      </c>
      <c r="M1442">
        <v>36.6</v>
      </c>
      <c r="N1442">
        <f>VLOOKUP(C1442,'Original PWC Results'!C:E,3,FALSE)</f>
        <v>220</v>
      </c>
      <c r="O1442">
        <f t="shared" si="111"/>
        <v>0.50454545454545452</v>
      </c>
      <c r="R1442">
        <f t="shared" si="112"/>
        <v>8</v>
      </c>
      <c r="S1442">
        <f t="shared" si="113"/>
        <v>16</v>
      </c>
    </row>
    <row r="1443" spans="1:19" x14ac:dyDescent="0.3">
      <c r="A1443">
        <f t="shared" si="114"/>
        <v>1442</v>
      </c>
      <c r="B1443" t="s">
        <v>4375</v>
      </c>
      <c r="C1443" t="str">
        <f t="shared" si="110"/>
        <v>root_g_4_VegetableESA15a</v>
      </c>
      <c r="D1443">
        <v>279</v>
      </c>
      <c r="E1443">
        <v>235</v>
      </c>
      <c r="F1443">
        <v>29.8</v>
      </c>
      <c r="G1443">
        <v>12.5</v>
      </c>
      <c r="H1443">
        <v>199</v>
      </c>
      <c r="I1443">
        <v>160</v>
      </c>
      <c r="J1443">
        <v>109</v>
      </c>
      <c r="K1443">
        <v>84.2</v>
      </c>
      <c r="L1443">
        <v>75.599999999999994</v>
      </c>
      <c r="M1443">
        <v>74.900000000000006</v>
      </c>
      <c r="N1443">
        <f>VLOOKUP(C1443,'Original PWC Results'!C:E,3,FALSE)</f>
        <v>477</v>
      </c>
      <c r="O1443">
        <f t="shared" si="111"/>
        <v>0.49266247379454925</v>
      </c>
      <c r="R1443">
        <f t="shared" si="112"/>
        <v>8</v>
      </c>
      <c r="S1443">
        <f t="shared" si="113"/>
        <v>16</v>
      </c>
    </row>
    <row r="1444" spans="1:19" x14ac:dyDescent="0.3">
      <c r="A1444">
        <f t="shared" si="114"/>
        <v>1443</v>
      </c>
      <c r="B1444" t="s">
        <v>4376</v>
      </c>
      <c r="C1444" t="str">
        <f t="shared" si="110"/>
        <v>root_g_4_VegetableESA15b</v>
      </c>
      <c r="D1444">
        <v>259</v>
      </c>
      <c r="E1444">
        <v>220</v>
      </c>
      <c r="F1444">
        <v>12.2</v>
      </c>
      <c r="G1444">
        <v>4.51</v>
      </c>
      <c r="H1444">
        <v>182</v>
      </c>
      <c r="I1444">
        <v>111</v>
      </c>
      <c r="J1444">
        <v>57</v>
      </c>
      <c r="K1444">
        <v>42</v>
      </c>
      <c r="L1444">
        <v>34.6</v>
      </c>
      <c r="M1444">
        <v>34</v>
      </c>
      <c r="N1444">
        <f>VLOOKUP(C1444,'Original PWC Results'!C:E,3,FALSE)</f>
        <v>474</v>
      </c>
      <c r="O1444">
        <f t="shared" si="111"/>
        <v>0.46413502109704641</v>
      </c>
      <c r="R1444">
        <f t="shared" si="112"/>
        <v>8</v>
      </c>
      <c r="S1444">
        <f t="shared" si="113"/>
        <v>16</v>
      </c>
    </row>
    <row r="1445" spans="1:19" x14ac:dyDescent="0.3">
      <c r="A1445">
        <f t="shared" si="114"/>
        <v>1444</v>
      </c>
      <c r="B1445" t="s">
        <v>4377</v>
      </c>
      <c r="C1445" t="str">
        <f t="shared" si="110"/>
        <v>root_g_4_VegetableESA16a</v>
      </c>
      <c r="D1445">
        <v>44.5</v>
      </c>
      <c r="E1445">
        <v>43.8</v>
      </c>
      <c r="F1445">
        <v>7.26</v>
      </c>
      <c r="G1445">
        <v>4.79</v>
      </c>
      <c r="H1445">
        <v>42.5</v>
      </c>
      <c r="I1445">
        <v>38.9</v>
      </c>
      <c r="J1445">
        <v>30.1</v>
      </c>
      <c r="K1445">
        <v>25.1</v>
      </c>
      <c r="L1445">
        <v>19.3</v>
      </c>
      <c r="M1445">
        <v>19.100000000000001</v>
      </c>
      <c r="N1445">
        <f>VLOOKUP(C1445,'Original PWC Results'!C:E,3,FALSE)</f>
        <v>111</v>
      </c>
      <c r="O1445">
        <f t="shared" si="111"/>
        <v>0.39459459459459456</v>
      </c>
      <c r="R1445">
        <f t="shared" si="112"/>
        <v>8</v>
      </c>
      <c r="S1445">
        <f t="shared" si="113"/>
        <v>16</v>
      </c>
    </row>
    <row r="1446" spans="1:19" x14ac:dyDescent="0.3">
      <c r="A1446">
        <f t="shared" si="114"/>
        <v>1445</v>
      </c>
      <c r="B1446" t="s">
        <v>4378</v>
      </c>
      <c r="C1446" t="str">
        <f t="shared" si="110"/>
        <v>root_g_4_VegetableESA16b</v>
      </c>
      <c r="D1446">
        <v>26.3</v>
      </c>
      <c r="E1446">
        <v>26.1</v>
      </c>
      <c r="F1446">
        <v>5.05</v>
      </c>
      <c r="G1446">
        <v>4.46</v>
      </c>
      <c r="H1446">
        <v>25.5</v>
      </c>
      <c r="I1446">
        <v>23</v>
      </c>
      <c r="J1446">
        <v>19.2</v>
      </c>
      <c r="K1446">
        <v>16.2</v>
      </c>
      <c r="L1446">
        <v>12.5</v>
      </c>
      <c r="M1446">
        <v>12.4</v>
      </c>
      <c r="N1446">
        <f>VLOOKUP(C1446,'Original PWC Results'!C:E,3,FALSE)</f>
        <v>61.3</v>
      </c>
      <c r="O1446">
        <f t="shared" si="111"/>
        <v>0.42577487765089728</v>
      </c>
      <c r="R1446">
        <f t="shared" si="112"/>
        <v>8</v>
      </c>
      <c r="S1446">
        <f t="shared" si="113"/>
        <v>16</v>
      </c>
    </row>
    <row r="1447" spans="1:19" x14ac:dyDescent="0.3">
      <c r="A1447">
        <f t="shared" si="114"/>
        <v>1446</v>
      </c>
      <c r="B1447" t="s">
        <v>4379</v>
      </c>
      <c r="C1447" t="str">
        <f t="shared" si="110"/>
        <v>root_g_4_VegetableESA17a</v>
      </c>
      <c r="D1447">
        <v>190</v>
      </c>
      <c r="E1447">
        <v>164</v>
      </c>
      <c r="F1447">
        <v>26.9</v>
      </c>
      <c r="G1447">
        <v>16.5</v>
      </c>
      <c r="H1447">
        <v>148</v>
      </c>
      <c r="I1447">
        <v>136</v>
      </c>
      <c r="J1447">
        <v>106</v>
      </c>
      <c r="K1447">
        <v>86.8</v>
      </c>
      <c r="L1447">
        <v>66.5</v>
      </c>
      <c r="M1447">
        <v>66.099999999999994</v>
      </c>
      <c r="N1447">
        <f>VLOOKUP(C1447,'Original PWC Results'!C:E,3,FALSE)</f>
        <v>316</v>
      </c>
      <c r="O1447">
        <f t="shared" si="111"/>
        <v>0.51898734177215189</v>
      </c>
      <c r="R1447">
        <f t="shared" si="112"/>
        <v>8</v>
      </c>
      <c r="S1447">
        <f t="shared" si="113"/>
        <v>16</v>
      </c>
    </row>
    <row r="1448" spans="1:19" x14ac:dyDescent="0.3">
      <c r="A1448">
        <f t="shared" si="114"/>
        <v>1447</v>
      </c>
      <c r="B1448" t="s">
        <v>4380</v>
      </c>
      <c r="C1448" t="str">
        <f t="shared" si="110"/>
        <v>root_g_4_VegetableESA17b</v>
      </c>
      <c r="D1448">
        <v>47.5</v>
      </c>
      <c r="E1448">
        <v>46.3</v>
      </c>
      <c r="F1448">
        <v>8.1999999999999993</v>
      </c>
      <c r="G1448">
        <v>5.65</v>
      </c>
      <c r="H1448">
        <v>44.3</v>
      </c>
      <c r="I1448">
        <v>42.2</v>
      </c>
      <c r="J1448">
        <v>30.9</v>
      </c>
      <c r="K1448">
        <v>24.2</v>
      </c>
      <c r="L1448">
        <v>19.7</v>
      </c>
      <c r="M1448">
        <v>19.5</v>
      </c>
      <c r="N1448">
        <f>VLOOKUP(C1448,'Original PWC Results'!C:E,3,FALSE)</f>
        <v>119</v>
      </c>
      <c r="O1448">
        <f t="shared" si="111"/>
        <v>0.38907563025210079</v>
      </c>
      <c r="R1448">
        <f t="shared" si="112"/>
        <v>8</v>
      </c>
      <c r="S1448">
        <f t="shared" si="113"/>
        <v>16</v>
      </c>
    </row>
    <row r="1449" spans="1:19" x14ac:dyDescent="0.3">
      <c r="A1449">
        <f t="shared" si="114"/>
        <v>1448</v>
      </c>
      <c r="B1449" t="s">
        <v>4381</v>
      </c>
      <c r="C1449" t="str">
        <f t="shared" si="110"/>
        <v>root_g_4_VegetableESA18a</v>
      </c>
      <c r="D1449">
        <v>55.5</v>
      </c>
      <c r="E1449">
        <v>49.5</v>
      </c>
      <c r="F1449">
        <v>9.31</v>
      </c>
      <c r="G1449">
        <v>5.23</v>
      </c>
      <c r="H1449">
        <v>47.9</v>
      </c>
      <c r="I1449">
        <v>45.3</v>
      </c>
      <c r="J1449">
        <v>35.700000000000003</v>
      </c>
      <c r="K1449">
        <v>29.3</v>
      </c>
      <c r="L1449">
        <v>23.6</v>
      </c>
      <c r="M1449">
        <v>23.4</v>
      </c>
      <c r="N1449">
        <f>VLOOKUP(C1449,'Original PWC Results'!C:E,3,FALSE)</f>
        <v>149</v>
      </c>
      <c r="O1449">
        <f t="shared" si="111"/>
        <v>0.33221476510067116</v>
      </c>
      <c r="R1449">
        <f t="shared" si="112"/>
        <v>8</v>
      </c>
      <c r="S1449">
        <f t="shared" si="113"/>
        <v>16</v>
      </c>
    </row>
    <row r="1450" spans="1:19" x14ac:dyDescent="0.3">
      <c r="A1450">
        <f t="shared" si="114"/>
        <v>1449</v>
      </c>
      <c r="B1450" t="s">
        <v>4382</v>
      </c>
      <c r="C1450" t="str">
        <f t="shared" si="110"/>
        <v>root_g_4_VegetableESA18b</v>
      </c>
      <c r="D1450">
        <v>54.3</v>
      </c>
      <c r="E1450">
        <v>51.8</v>
      </c>
      <c r="F1450">
        <v>7.21</v>
      </c>
      <c r="G1450">
        <v>4.8099999999999996</v>
      </c>
      <c r="H1450">
        <v>48.3</v>
      </c>
      <c r="I1450">
        <v>38.799999999999997</v>
      </c>
      <c r="J1450">
        <v>27.8</v>
      </c>
      <c r="K1450">
        <v>22.5</v>
      </c>
      <c r="L1450">
        <v>18.100000000000001</v>
      </c>
      <c r="M1450">
        <v>17.899999999999999</v>
      </c>
      <c r="N1450">
        <f>VLOOKUP(C1450,'Original PWC Results'!C:E,3,FALSE)</f>
        <v>157</v>
      </c>
      <c r="O1450">
        <f t="shared" si="111"/>
        <v>0.32993630573248406</v>
      </c>
      <c r="R1450">
        <f t="shared" si="112"/>
        <v>8</v>
      </c>
      <c r="S1450">
        <f t="shared" si="113"/>
        <v>16</v>
      </c>
    </row>
    <row r="1451" spans="1:19" x14ac:dyDescent="0.3">
      <c r="A1451">
        <f t="shared" si="114"/>
        <v>1450</v>
      </c>
      <c r="B1451" t="s">
        <v>4383</v>
      </c>
      <c r="C1451" t="str">
        <f t="shared" si="110"/>
        <v>root_g_4_VegetableESA19a</v>
      </c>
      <c r="D1451">
        <v>51.5</v>
      </c>
      <c r="E1451">
        <v>48.5</v>
      </c>
      <c r="F1451">
        <v>11.2</v>
      </c>
      <c r="G1451">
        <v>7.42</v>
      </c>
      <c r="H1451">
        <v>44.9</v>
      </c>
      <c r="I1451">
        <v>40.5</v>
      </c>
      <c r="J1451">
        <v>29.1</v>
      </c>
      <c r="K1451">
        <v>25</v>
      </c>
      <c r="L1451">
        <v>19.3</v>
      </c>
      <c r="M1451">
        <v>19.2</v>
      </c>
      <c r="N1451">
        <f>VLOOKUP(C1451,'Original PWC Results'!C:E,3,FALSE)</f>
        <v>122</v>
      </c>
      <c r="O1451">
        <f t="shared" si="111"/>
        <v>0.39754098360655737</v>
      </c>
      <c r="R1451">
        <f t="shared" si="112"/>
        <v>8</v>
      </c>
      <c r="S1451">
        <f t="shared" si="113"/>
        <v>16</v>
      </c>
    </row>
    <row r="1452" spans="1:19" x14ac:dyDescent="0.3">
      <c r="A1452">
        <f t="shared" si="114"/>
        <v>1451</v>
      </c>
      <c r="B1452" t="s">
        <v>4384</v>
      </c>
      <c r="C1452" t="str">
        <f t="shared" si="110"/>
        <v>root_g_4_VegetableESA19b</v>
      </c>
      <c r="D1452">
        <v>67</v>
      </c>
      <c r="E1452">
        <v>63.6</v>
      </c>
      <c r="F1452">
        <v>18.899999999999999</v>
      </c>
      <c r="G1452">
        <v>13.2</v>
      </c>
      <c r="H1452">
        <v>59.8</v>
      </c>
      <c r="I1452">
        <v>53.7</v>
      </c>
      <c r="J1452">
        <v>40.200000000000003</v>
      </c>
      <c r="K1452">
        <v>34.5</v>
      </c>
      <c r="L1452">
        <v>28.2</v>
      </c>
      <c r="M1452">
        <v>28.1</v>
      </c>
      <c r="N1452">
        <f>VLOOKUP(C1452,'Original PWC Results'!C:E,3,FALSE)</f>
        <v>155</v>
      </c>
      <c r="O1452">
        <f t="shared" si="111"/>
        <v>0.41032258064516131</v>
      </c>
      <c r="R1452">
        <f t="shared" si="112"/>
        <v>8</v>
      </c>
      <c r="S1452">
        <f t="shared" si="113"/>
        <v>16</v>
      </c>
    </row>
    <row r="1453" spans="1:19" x14ac:dyDescent="0.3">
      <c r="A1453">
        <f t="shared" si="114"/>
        <v>1452</v>
      </c>
      <c r="B1453" t="s">
        <v>4385</v>
      </c>
      <c r="C1453" t="str">
        <f t="shared" si="110"/>
        <v>root_g_4_VegetableESA20a</v>
      </c>
      <c r="D1453">
        <v>227</v>
      </c>
      <c r="E1453">
        <v>133</v>
      </c>
      <c r="F1453">
        <v>8.0299999999999994</v>
      </c>
      <c r="G1453">
        <v>5.26</v>
      </c>
      <c r="H1453">
        <v>91.3</v>
      </c>
      <c r="I1453">
        <v>60.9</v>
      </c>
      <c r="J1453">
        <v>42</v>
      </c>
      <c r="K1453">
        <v>30.7</v>
      </c>
      <c r="L1453">
        <v>29.1</v>
      </c>
      <c r="M1453">
        <v>27.1</v>
      </c>
      <c r="N1453">
        <f>VLOOKUP(C1453,'Original PWC Results'!C:E,3,FALSE)</f>
        <v>228</v>
      </c>
      <c r="O1453">
        <f t="shared" si="111"/>
        <v>0.58333333333333337</v>
      </c>
      <c r="R1453">
        <f t="shared" si="112"/>
        <v>8</v>
      </c>
      <c r="S1453">
        <f t="shared" si="113"/>
        <v>16</v>
      </c>
    </row>
    <row r="1454" spans="1:19" x14ac:dyDescent="0.3">
      <c r="A1454">
        <f t="shared" si="114"/>
        <v>1453</v>
      </c>
      <c r="B1454" t="s">
        <v>4386</v>
      </c>
      <c r="C1454" t="str">
        <f t="shared" si="110"/>
        <v>root_g_4_VegetableESA20b</v>
      </c>
      <c r="D1454">
        <v>244</v>
      </c>
      <c r="E1454">
        <v>188</v>
      </c>
      <c r="F1454">
        <v>12.6</v>
      </c>
      <c r="G1454">
        <v>5.57</v>
      </c>
      <c r="H1454">
        <v>146</v>
      </c>
      <c r="I1454">
        <v>111</v>
      </c>
      <c r="J1454">
        <v>65.8</v>
      </c>
      <c r="K1454">
        <v>47.6</v>
      </c>
      <c r="L1454">
        <v>38.6</v>
      </c>
      <c r="M1454">
        <v>38.1</v>
      </c>
      <c r="N1454">
        <f>VLOOKUP(C1454,'Original PWC Results'!C:E,3,FALSE)</f>
        <v>379</v>
      </c>
      <c r="O1454">
        <f t="shared" si="111"/>
        <v>0.49604221635883905</v>
      </c>
      <c r="R1454">
        <f t="shared" si="112"/>
        <v>8</v>
      </c>
      <c r="S1454">
        <f t="shared" si="113"/>
        <v>16</v>
      </c>
    </row>
    <row r="1455" spans="1:19" x14ac:dyDescent="0.3">
      <c r="A1455">
        <f t="shared" si="114"/>
        <v>1454</v>
      </c>
      <c r="B1455" t="s">
        <v>4387</v>
      </c>
      <c r="C1455" t="str">
        <f t="shared" si="110"/>
        <v>root_g_4_VegetableESA21</v>
      </c>
      <c r="D1455">
        <v>124</v>
      </c>
      <c r="E1455">
        <v>108</v>
      </c>
      <c r="F1455">
        <v>7.44</v>
      </c>
      <c r="G1455">
        <v>2.95</v>
      </c>
      <c r="H1455">
        <v>93.5</v>
      </c>
      <c r="I1455">
        <v>68</v>
      </c>
      <c r="J1455">
        <v>38.799999999999997</v>
      </c>
      <c r="K1455">
        <v>28.2</v>
      </c>
      <c r="L1455">
        <v>23.7</v>
      </c>
      <c r="M1455">
        <v>23.3</v>
      </c>
      <c r="N1455">
        <f>VLOOKUP(C1455,'Original PWC Results'!C:E,3,FALSE)</f>
        <v>297</v>
      </c>
      <c r="O1455">
        <f t="shared" si="111"/>
        <v>0.36363636363636365</v>
      </c>
      <c r="R1455">
        <f t="shared" si="112"/>
        <v>8</v>
      </c>
      <c r="S1455">
        <f t="shared" si="113"/>
        <v>16</v>
      </c>
    </row>
    <row r="1456" spans="1:19" x14ac:dyDescent="0.3">
      <c r="A1456">
        <f t="shared" si="114"/>
        <v>1455</v>
      </c>
      <c r="B1456" t="s">
        <v>4388</v>
      </c>
      <c r="C1456" t="str">
        <f t="shared" si="110"/>
        <v>sbeets_g_4_OtherRowESA1</v>
      </c>
      <c r="D1456">
        <v>62.3</v>
      </c>
      <c r="E1456">
        <v>43.5</v>
      </c>
      <c r="F1456">
        <v>3.51</v>
      </c>
      <c r="G1456">
        <v>1.66</v>
      </c>
      <c r="H1456">
        <v>31.2</v>
      </c>
      <c r="I1456">
        <v>24.2</v>
      </c>
      <c r="J1456">
        <v>15.7</v>
      </c>
      <c r="K1456">
        <v>12.1</v>
      </c>
      <c r="L1456">
        <v>16.2</v>
      </c>
      <c r="M1456">
        <v>16.100000000000001</v>
      </c>
      <c r="N1456">
        <f>VLOOKUP(C1456,'Original PWC Results'!C:E,3,FALSE)</f>
        <v>85.5</v>
      </c>
      <c r="O1456">
        <f t="shared" si="111"/>
        <v>0.50877192982456143</v>
      </c>
      <c r="R1456">
        <f t="shared" si="112"/>
        <v>10</v>
      </c>
      <c r="S1456">
        <f t="shared" si="113"/>
        <v>18</v>
      </c>
    </row>
    <row r="1457" spans="1:19" x14ac:dyDescent="0.3">
      <c r="A1457">
        <f t="shared" si="114"/>
        <v>1456</v>
      </c>
      <c r="B1457" t="s">
        <v>4389</v>
      </c>
      <c r="C1457" t="str">
        <f t="shared" si="110"/>
        <v>sbeets_g_4_OtherRowESA2</v>
      </c>
      <c r="D1457">
        <v>61.3</v>
      </c>
      <c r="E1457">
        <v>45.9</v>
      </c>
      <c r="F1457">
        <v>2.72</v>
      </c>
      <c r="G1457">
        <v>1.3</v>
      </c>
      <c r="H1457">
        <v>35.700000000000003</v>
      </c>
      <c r="I1457">
        <v>22.8</v>
      </c>
      <c r="J1457">
        <v>14.1</v>
      </c>
      <c r="K1457">
        <v>10.199999999999999</v>
      </c>
      <c r="L1457">
        <v>8.85</v>
      </c>
      <c r="M1457">
        <v>8.6</v>
      </c>
      <c r="N1457">
        <f>VLOOKUP(C1457,'Original PWC Results'!C:E,3,FALSE)</f>
        <v>45.9</v>
      </c>
      <c r="O1457">
        <f t="shared" si="111"/>
        <v>1</v>
      </c>
      <c r="R1457">
        <f t="shared" si="112"/>
        <v>10</v>
      </c>
      <c r="S1457">
        <f t="shared" si="113"/>
        <v>18</v>
      </c>
    </row>
    <row r="1458" spans="1:19" x14ac:dyDescent="0.3">
      <c r="A1458">
        <f t="shared" si="114"/>
        <v>1457</v>
      </c>
      <c r="B1458" t="s">
        <v>4390</v>
      </c>
      <c r="C1458" t="str">
        <f t="shared" si="110"/>
        <v>scorn_g_7_VegetableESA1</v>
      </c>
      <c r="D1458">
        <v>187</v>
      </c>
      <c r="E1458">
        <v>184</v>
      </c>
      <c r="F1458">
        <v>21.7</v>
      </c>
      <c r="G1458">
        <v>8.6999999999999993</v>
      </c>
      <c r="H1458">
        <v>180</v>
      </c>
      <c r="I1458">
        <v>143</v>
      </c>
      <c r="J1458">
        <v>94.6</v>
      </c>
      <c r="K1458">
        <v>73.8</v>
      </c>
      <c r="L1458">
        <v>69.900000000000006</v>
      </c>
      <c r="M1458">
        <v>69.099999999999994</v>
      </c>
      <c r="N1458">
        <f>VLOOKUP(C1458,'Original PWC Results'!C:E,3,FALSE)</f>
        <v>402</v>
      </c>
      <c r="O1458">
        <f t="shared" si="111"/>
        <v>0.45771144278606968</v>
      </c>
      <c r="R1458">
        <f t="shared" si="112"/>
        <v>9</v>
      </c>
      <c r="S1458">
        <f t="shared" si="113"/>
        <v>17</v>
      </c>
    </row>
    <row r="1459" spans="1:19" x14ac:dyDescent="0.3">
      <c r="A1459">
        <f t="shared" si="114"/>
        <v>1458</v>
      </c>
      <c r="B1459" t="s">
        <v>4391</v>
      </c>
      <c r="C1459" t="str">
        <f t="shared" si="110"/>
        <v>scorn_g_7_VegetableESA2</v>
      </c>
      <c r="D1459">
        <v>79.5</v>
      </c>
      <c r="E1459">
        <v>77.7</v>
      </c>
      <c r="F1459">
        <v>8.8699999999999992</v>
      </c>
      <c r="G1459">
        <v>5.38</v>
      </c>
      <c r="H1459">
        <v>75.900000000000006</v>
      </c>
      <c r="I1459">
        <v>59</v>
      </c>
      <c r="J1459">
        <v>37.200000000000003</v>
      </c>
      <c r="K1459">
        <v>29.9</v>
      </c>
      <c r="L1459">
        <v>24.5</v>
      </c>
      <c r="M1459">
        <v>24.2</v>
      </c>
      <c r="N1459">
        <f>VLOOKUP(C1459,'Original PWC Results'!C:E,3,FALSE)</f>
        <v>241</v>
      </c>
      <c r="O1459">
        <f t="shared" si="111"/>
        <v>0.3224066390041494</v>
      </c>
      <c r="R1459">
        <f t="shared" si="112"/>
        <v>9</v>
      </c>
      <c r="S1459">
        <f t="shared" si="113"/>
        <v>17</v>
      </c>
    </row>
    <row r="1460" spans="1:19" x14ac:dyDescent="0.3">
      <c r="A1460">
        <f t="shared" si="114"/>
        <v>1459</v>
      </c>
      <c r="B1460" t="s">
        <v>4392</v>
      </c>
      <c r="C1460" t="str">
        <f t="shared" si="110"/>
        <v>scorn_g_7_VegetableESA3</v>
      </c>
      <c r="D1460">
        <v>201</v>
      </c>
      <c r="E1460">
        <v>198</v>
      </c>
      <c r="F1460">
        <v>24.7</v>
      </c>
      <c r="G1460">
        <v>14.1</v>
      </c>
      <c r="H1460">
        <v>195</v>
      </c>
      <c r="I1460">
        <v>169</v>
      </c>
      <c r="J1460">
        <v>116</v>
      </c>
      <c r="K1460">
        <v>88.9</v>
      </c>
      <c r="L1460">
        <v>70.5</v>
      </c>
      <c r="M1460">
        <v>69.7</v>
      </c>
      <c r="N1460">
        <f>VLOOKUP(C1460,'Original PWC Results'!C:E,3,FALSE)</f>
        <v>354</v>
      </c>
      <c r="O1460">
        <f t="shared" si="111"/>
        <v>0.55932203389830504</v>
      </c>
      <c r="R1460">
        <f t="shared" si="112"/>
        <v>9</v>
      </c>
      <c r="S1460">
        <f t="shared" si="113"/>
        <v>17</v>
      </c>
    </row>
    <row r="1461" spans="1:19" x14ac:dyDescent="0.3">
      <c r="A1461">
        <f t="shared" si="114"/>
        <v>1460</v>
      </c>
      <c r="B1461" t="s">
        <v>4393</v>
      </c>
      <c r="C1461" t="str">
        <f t="shared" si="110"/>
        <v>scorn_g_7_VegetableESA4</v>
      </c>
      <c r="D1461">
        <v>127</v>
      </c>
      <c r="E1461">
        <v>124</v>
      </c>
      <c r="F1461">
        <v>20.7</v>
      </c>
      <c r="G1461">
        <v>11.4</v>
      </c>
      <c r="H1461">
        <v>120</v>
      </c>
      <c r="I1461">
        <v>92.4</v>
      </c>
      <c r="J1461">
        <v>70.5</v>
      </c>
      <c r="K1461">
        <v>55.1</v>
      </c>
      <c r="L1461">
        <v>42.7</v>
      </c>
      <c r="M1461">
        <v>42.3</v>
      </c>
      <c r="N1461">
        <f>VLOOKUP(C1461,'Original PWC Results'!C:E,3,FALSE)</f>
        <v>124</v>
      </c>
      <c r="O1461">
        <f t="shared" si="111"/>
        <v>1</v>
      </c>
      <c r="R1461">
        <f t="shared" si="112"/>
        <v>9</v>
      </c>
      <c r="S1461">
        <f t="shared" si="113"/>
        <v>17</v>
      </c>
    </row>
    <row r="1462" spans="1:19" x14ac:dyDescent="0.3">
      <c r="A1462">
        <f t="shared" si="114"/>
        <v>1461</v>
      </c>
      <c r="B1462" t="s">
        <v>4394</v>
      </c>
      <c r="C1462" t="str">
        <f t="shared" si="110"/>
        <v>scorn_g_7_VegetableESA5</v>
      </c>
      <c r="D1462">
        <v>158</v>
      </c>
      <c r="E1462">
        <v>155</v>
      </c>
      <c r="F1462">
        <v>17.399999999999999</v>
      </c>
      <c r="G1462">
        <v>9.82</v>
      </c>
      <c r="H1462">
        <v>150</v>
      </c>
      <c r="I1462">
        <v>130</v>
      </c>
      <c r="J1462">
        <v>83.8</v>
      </c>
      <c r="K1462">
        <v>63.1</v>
      </c>
      <c r="L1462">
        <v>52.3</v>
      </c>
      <c r="M1462">
        <v>51.6</v>
      </c>
      <c r="N1462">
        <f>VLOOKUP(C1462,'Original PWC Results'!C:E,3,FALSE)</f>
        <v>292</v>
      </c>
      <c r="O1462">
        <f t="shared" si="111"/>
        <v>0.53082191780821919</v>
      </c>
      <c r="R1462">
        <f t="shared" si="112"/>
        <v>9</v>
      </c>
      <c r="S1462">
        <f t="shared" si="113"/>
        <v>17</v>
      </c>
    </row>
    <row r="1463" spans="1:19" x14ac:dyDescent="0.3">
      <c r="A1463">
        <f t="shared" si="114"/>
        <v>1462</v>
      </c>
      <c r="B1463" t="s">
        <v>4395</v>
      </c>
      <c r="C1463" t="str">
        <f t="shared" si="110"/>
        <v>scorn_g_7_VegetableESA6</v>
      </c>
      <c r="D1463">
        <v>148</v>
      </c>
      <c r="E1463">
        <v>146</v>
      </c>
      <c r="F1463">
        <v>15.8</v>
      </c>
      <c r="G1463">
        <v>9.1199999999999992</v>
      </c>
      <c r="H1463">
        <v>144</v>
      </c>
      <c r="I1463">
        <v>123</v>
      </c>
      <c r="J1463">
        <v>75.2</v>
      </c>
      <c r="K1463">
        <v>56.9</v>
      </c>
      <c r="L1463">
        <v>47.1</v>
      </c>
      <c r="M1463">
        <v>46.5</v>
      </c>
      <c r="N1463">
        <f>VLOOKUP(C1463,'Original PWC Results'!C:E,3,FALSE)</f>
        <v>308</v>
      </c>
      <c r="O1463">
        <f t="shared" si="111"/>
        <v>0.47402597402597402</v>
      </c>
      <c r="R1463">
        <f t="shared" si="112"/>
        <v>9</v>
      </c>
      <c r="S1463">
        <f t="shared" si="113"/>
        <v>17</v>
      </c>
    </row>
    <row r="1464" spans="1:19" x14ac:dyDescent="0.3">
      <c r="A1464">
        <f t="shared" si="114"/>
        <v>1463</v>
      </c>
      <c r="B1464" t="s">
        <v>4396</v>
      </c>
      <c r="C1464" t="str">
        <f t="shared" si="110"/>
        <v>scorn_g_7_VegetableESA7</v>
      </c>
      <c r="D1464">
        <v>151</v>
      </c>
      <c r="E1464">
        <v>148</v>
      </c>
      <c r="F1464">
        <v>13.9</v>
      </c>
      <c r="G1464">
        <v>9.0299999999999994</v>
      </c>
      <c r="H1464">
        <v>141</v>
      </c>
      <c r="I1464">
        <v>117</v>
      </c>
      <c r="J1464">
        <v>67.3</v>
      </c>
      <c r="K1464">
        <v>49</v>
      </c>
      <c r="L1464">
        <v>46.3</v>
      </c>
      <c r="M1464">
        <v>45.5</v>
      </c>
      <c r="N1464">
        <f>VLOOKUP(C1464,'Original PWC Results'!C:E,3,FALSE)</f>
        <v>326</v>
      </c>
      <c r="O1464">
        <f t="shared" si="111"/>
        <v>0.45398773006134968</v>
      </c>
      <c r="R1464">
        <f t="shared" si="112"/>
        <v>9</v>
      </c>
      <c r="S1464">
        <f t="shared" si="113"/>
        <v>17</v>
      </c>
    </row>
    <row r="1465" spans="1:19" x14ac:dyDescent="0.3">
      <c r="A1465">
        <f t="shared" si="114"/>
        <v>1464</v>
      </c>
      <c r="B1465" t="s">
        <v>4397</v>
      </c>
      <c r="C1465" t="str">
        <f t="shared" si="110"/>
        <v>scorn_g_7_VegetableESA8</v>
      </c>
      <c r="D1465">
        <v>194</v>
      </c>
      <c r="E1465">
        <v>188</v>
      </c>
      <c r="F1465">
        <v>13.2</v>
      </c>
      <c r="G1465">
        <v>7.93</v>
      </c>
      <c r="H1465">
        <v>175</v>
      </c>
      <c r="I1465">
        <v>130</v>
      </c>
      <c r="J1465">
        <v>69.2</v>
      </c>
      <c r="K1465">
        <v>49.6</v>
      </c>
      <c r="L1465">
        <v>42.3</v>
      </c>
      <c r="M1465">
        <v>41.5</v>
      </c>
      <c r="N1465">
        <f>VLOOKUP(C1465,'Original PWC Results'!C:E,3,FALSE)</f>
        <v>188</v>
      </c>
      <c r="O1465">
        <f t="shared" si="111"/>
        <v>1</v>
      </c>
      <c r="R1465">
        <f t="shared" si="112"/>
        <v>9</v>
      </c>
      <c r="S1465">
        <f t="shared" si="113"/>
        <v>17</v>
      </c>
    </row>
    <row r="1466" spans="1:19" x14ac:dyDescent="0.3">
      <c r="A1466">
        <f t="shared" si="114"/>
        <v>1465</v>
      </c>
      <c r="B1466" t="s">
        <v>4398</v>
      </c>
      <c r="C1466" t="str">
        <f t="shared" si="110"/>
        <v>scorn_g_7_VegetableESA9</v>
      </c>
      <c r="D1466">
        <v>68.8</v>
      </c>
      <c r="E1466">
        <v>67.7</v>
      </c>
      <c r="F1466">
        <v>8.59</v>
      </c>
      <c r="G1466">
        <v>6.72</v>
      </c>
      <c r="H1466">
        <v>65.599999999999994</v>
      </c>
      <c r="I1466">
        <v>54.3</v>
      </c>
      <c r="J1466">
        <v>34.299999999999997</v>
      </c>
      <c r="K1466">
        <v>25.8</v>
      </c>
      <c r="L1466">
        <v>21.6</v>
      </c>
      <c r="M1466">
        <v>21.3</v>
      </c>
      <c r="N1466">
        <f>VLOOKUP(C1466,'Original PWC Results'!C:E,3,FALSE)</f>
        <v>145</v>
      </c>
      <c r="O1466">
        <f t="shared" si="111"/>
        <v>0.46689655172413796</v>
      </c>
      <c r="R1466">
        <f t="shared" si="112"/>
        <v>9</v>
      </c>
      <c r="S1466">
        <f t="shared" si="113"/>
        <v>17</v>
      </c>
    </row>
    <row r="1467" spans="1:19" x14ac:dyDescent="0.3">
      <c r="A1467">
        <f t="shared" si="114"/>
        <v>1466</v>
      </c>
      <c r="B1467" t="s">
        <v>4399</v>
      </c>
      <c r="C1467" t="str">
        <f t="shared" si="110"/>
        <v>scorn_g_7_VegetableESA10a</v>
      </c>
      <c r="D1467">
        <v>81.5</v>
      </c>
      <c r="E1467">
        <v>79.8</v>
      </c>
      <c r="F1467">
        <v>8.36</v>
      </c>
      <c r="G1467">
        <v>5.53</v>
      </c>
      <c r="H1467">
        <v>75.400000000000006</v>
      </c>
      <c r="I1467">
        <v>63.1</v>
      </c>
      <c r="J1467">
        <v>39.6</v>
      </c>
      <c r="K1467">
        <v>29.4</v>
      </c>
      <c r="L1467">
        <v>24.5</v>
      </c>
      <c r="M1467">
        <v>24.2</v>
      </c>
      <c r="N1467">
        <f>VLOOKUP(C1467,'Original PWC Results'!C:E,3,FALSE)</f>
        <v>206</v>
      </c>
      <c r="O1467">
        <f t="shared" si="111"/>
        <v>0.38737864077669903</v>
      </c>
      <c r="R1467">
        <f t="shared" si="112"/>
        <v>9</v>
      </c>
      <c r="S1467">
        <f t="shared" si="113"/>
        <v>17</v>
      </c>
    </row>
    <row r="1468" spans="1:19" x14ac:dyDescent="0.3">
      <c r="A1468">
        <f t="shared" si="114"/>
        <v>1467</v>
      </c>
      <c r="B1468" t="s">
        <v>4400</v>
      </c>
      <c r="C1468" t="str">
        <f t="shared" si="110"/>
        <v>scorn_g_7_VegetableESA10b</v>
      </c>
      <c r="D1468">
        <v>55.8</v>
      </c>
      <c r="E1468">
        <v>55.2</v>
      </c>
      <c r="F1468">
        <v>8.57</v>
      </c>
      <c r="G1468">
        <v>7.39</v>
      </c>
      <c r="H1468">
        <v>53.5</v>
      </c>
      <c r="I1468">
        <v>47.8</v>
      </c>
      <c r="J1468">
        <v>34.799999999999997</v>
      </c>
      <c r="K1468">
        <v>27.5</v>
      </c>
      <c r="L1468">
        <v>21.6</v>
      </c>
      <c r="M1468">
        <v>21.4</v>
      </c>
      <c r="N1468">
        <f>VLOOKUP(C1468,'Original PWC Results'!C:E,3,FALSE)</f>
        <v>125</v>
      </c>
      <c r="O1468">
        <f t="shared" si="111"/>
        <v>0.44160000000000005</v>
      </c>
      <c r="R1468">
        <f t="shared" si="112"/>
        <v>9</v>
      </c>
      <c r="S1468">
        <f t="shared" si="113"/>
        <v>17</v>
      </c>
    </row>
    <row r="1469" spans="1:19" x14ac:dyDescent="0.3">
      <c r="A1469">
        <f t="shared" si="114"/>
        <v>1468</v>
      </c>
      <c r="B1469" t="s">
        <v>4401</v>
      </c>
      <c r="C1469" t="str">
        <f t="shared" si="110"/>
        <v>scorn_g_7_VegetableESA11a</v>
      </c>
      <c r="D1469">
        <v>214</v>
      </c>
      <c r="E1469">
        <v>210</v>
      </c>
      <c r="F1469">
        <v>19.600000000000001</v>
      </c>
      <c r="G1469">
        <v>9.0500000000000007</v>
      </c>
      <c r="H1469">
        <v>204</v>
      </c>
      <c r="I1469">
        <v>154</v>
      </c>
      <c r="J1469">
        <v>99.5</v>
      </c>
      <c r="K1469">
        <v>73.099999999999994</v>
      </c>
      <c r="L1469">
        <v>62.1</v>
      </c>
      <c r="M1469">
        <v>61.2</v>
      </c>
      <c r="N1469">
        <f>VLOOKUP(C1469,'Original PWC Results'!C:E,3,FALSE)</f>
        <v>396</v>
      </c>
      <c r="O1469">
        <f t="shared" si="111"/>
        <v>0.53030303030303028</v>
      </c>
      <c r="R1469">
        <f t="shared" si="112"/>
        <v>9</v>
      </c>
      <c r="S1469">
        <f t="shared" si="113"/>
        <v>17</v>
      </c>
    </row>
    <row r="1470" spans="1:19" x14ac:dyDescent="0.3">
      <c r="A1470">
        <f t="shared" si="114"/>
        <v>1469</v>
      </c>
      <c r="B1470" t="s">
        <v>4402</v>
      </c>
      <c r="C1470" t="str">
        <f t="shared" si="110"/>
        <v>scorn_g_7_VegetableESA11b</v>
      </c>
      <c r="D1470">
        <v>178</v>
      </c>
      <c r="E1470">
        <v>175</v>
      </c>
      <c r="F1470">
        <v>18.2</v>
      </c>
      <c r="G1470">
        <v>8.07</v>
      </c>
      <c r="H1470">
        <v>165</v>
      </c>
      <c r="I1470">
        <v>142</v>
      </c>
      <c r="J1470">
        <v>92.4</v>
      </c>
      <c r="K1470">
        <v>66.599999999999994</v>
      </c>
      <c r="L1470">
        <v>56.7</v>
      </c>
      <c r="M1470">
        <v>55.7</v>
      </c>
      <c r="N1470">
        <f>VLOOKUP(C1470,'Original PWC Results'!C:E,3,FALSE)</f>
        <v>351</v>
      </c>
      <c r="O1470">
        <f t="shared" si="111"/>
        <v>0.4985754985754986</v>
      </c>
      <c r="R1470">
        <f t="shared" si="112"/>
        <v>9</v>
      </c>
      <c r="S1470">
        <f t="shared" si="113"/>
        <v>17</v>
      </c>
    </row>
    <row r="1471" spans="1:19" x14ac:dyDescent="0.3">
      <c r="A1471">
        <f t="shared" si="114"/>
        <v>1470</v>
      </c>
      <c r="B1471" t="s">
        <v>4403</v>
      </c>
      <c r="C1471" t="str">
        <f t="shared" si="110"/>
        <v>scorn_g_7_VegetableESA12a</v>
      </c>
      <c r="D1471">
        <v>178</v>
      </c>
      <c r="E1471">
        <v>174</v>
      </c>
      <c r="F1471">
        <v>13.3</v>
      </c>
      <c r="G1471">
        <v>7.88</v>
      </c>
      <c r="H1471">
        <v>163</v>
      </c>
      <c r="I1471">
        <v>122</v>
      </c>
      <c r="J1471">
        <v>70.3</v>
      </c>
      <c r="K1471">
        <v>51.2</v>
      </c>
      <c r="L1471">
        <v>45.7</v>
      </c>
      <c r="M1471">
        <v>44.8</v>
      </c>
      <c r="N1471">
        <f>VLOOKUP(C1471,'Original PWC Results'!C:E,3,FALSE)</f>
        <v>359</v>
      </c>
      <c r="O1471">
        <f t="shared" si="111"/>
        <v>0.48467966573816157</v>
      </c>
      <c r="R1471">
        <f t="shared" si="112"/>
        <v>9</v>
      </c>
      <c r="S1471">
        <f t="shared" si="113"/>
        <v>17</v>
      </c>
    </row>
    <row r="1472" spans="1:19" x14ac:dyDescent="0.3">
      <c r="A1472">
        <f t="shared" si="114"/>
        <v>1471</v>
      </c>
      <c r="B1472" t="s">
        <v>4404</v>
      </c>
      <c r="C1472" t="str">
        <f t="shared" si="110"/>
        <v>scorn_g_7_VegetableESA12b</v>
      </c>
      <c r="D1472">
        <v>109</v>
      </c>
      <c r="E1472">
        <v>106</v>
      </c>
      <c r="F1472">
        <v>10.6</v>
      </c>
      <c r="G1472">
        <v>6.66</v>
      </c>
      <c r="H1472">
        <v>99.2</v>
      </c>
      <c r="I1472">
        <v>74.400000000000006</v>
      </c>
      <c r="J1472">
        <v>53.8</v>
      </c>
      <c r="K1472">
        <v>40</v>
      </c>
      <c r="L1472">
        <v>33.1</v>
      </c>
      <c r="M1472">
        <v>32.6</v>
      </c>
      <c r="N1472">
        <f>VLOOKUP(C1472,'Original PWC Results'!C:E,3,FALSE)</f>
        <v>210</v>
      </c>
      <c r="O1472">
        <f t="shared" si="111"/>
        <v>0.50476190476190474</v>
      </c>
      <c r="R1472">
        <f t="shared" si="112"/>
        <v>9</v>
      </c>
      <c r="S1472">
        <f t="shared" si="113"/>
        <v>17</v>
      </c>
    </row>
    <row r="1473" spans="1:19" x14ac:dyDescent="0.3">
      <c r="A1473">
        <f t="shared" si="114"/>
        <v>1472</v>
      </c>
      <c r="B1473" t="s">
        <v>4405</v>
      </c>
      <c r="C1473" t="str">
        <f t="shared" si="110"/>
        <v>scorn_g_7_VegetableESA13</v>
      </c>
      <c r="D1473">
        <v>120</v>
      </c>
      <c r="E1473">
        <v>118</v>
      </c>
      <c r="F1473">
        <v>12.4</v>
      </c>
      <c r="G1473">
        <v>6.33</v>
      </c>
      <c r="H1473">
        <v>114</v>
      </c>
      <c r="I1473">
        <v>84.6</v>
      </c>
      <c r="J1473">
        <v>54.2</v>
      </c>
      <c r="K1473">
        <v>43.2</v>
      </c>
      <c r="L1473">
        <v>33</v>
      </c>
      <c r="M1473">
        <v>32.799999999999997</v>
      </c>
      <c r="N1473">
        <f>VLOOKUP(C1473,'Original PWC Results'!C:E,3,FALSE)</f>
        <v>257</v>
      </c>
      <c r="O1473">
        <f t="shared" si="111"/>
        <v>0.45914396887159531</v>
      </c>
      <c r="R1473">
        <f t="shared" si="112"/>
        <v>9</v>
      </c>
      <c r="S1473">
        <f t="shared" si="113"/>
        <v>17</v>
      </c>
    </row>
    <row r="1474" spans="1:19" x14ac:dyDescent="0.3">
      <c r="A1474">
        <f t="shared" si="114"/>
        <v>1473</v>
      </c>
      <c r="B1474" t="s">
        <v>4406</v>
      </c>
      <c r="C1474" t="str">
        <f t="shared" ref="C1474:C1537" si="115">LEFT(B1474,R1474-1)&amp;RIGHT(B1474,LEN(B1474)-S1474)</f>
        <v>scorn_g_7_VegetableESA14</v>
      </c>
      <c r="D1474">
        <v>87.3</v>
      </c>
      <c r="E1474">
        <v>86.4</v>
      </c>
      <c r="F1474">
        <v>13.6</v>
      </c>
      <c r="G1474">
        <v>9.3800000000000008</v>
      </c>
      <c r="H1474">
        <v>83.7</v>
      </c>
      <c r="I1474">
        <v>70.8</v>
      </c>
      <c r="J1474">
        <v>51.9</v>
      </c>
      <c r="K1474">
        <v>42</v>
      </c>
      <c r="L1474">
        <v>33.6</v>
      </c>
      <c r="M1474">
        <v>33.299999999999997</v>
      </c>
      <c r="N1474">
        <f>VLOOKUP(C1474,'Original PWC Results'!C:E,3,FALSE)</f>
        <v>151</v>
      </c>
      <c r="O1474">
        <f t="shared" si="111"/>
        <v>0.57218543046357617</v>
      </c>
      <c r="R1474">
        <f t="shared" si="112"/>
        <v>9</v>
      </c>
      <c r="S1474">
        <f t="shared" si="113"/>
        <v>17</v>
      </c>
    </row>
    <row r="1475" spans="1:19" x14ac:dyDescent="0.3">
      <c r="A1475">
        <f t="shared" si="114"/>
        <v>1474</v>
      </c>
      <c r="B1475" t="s">
        <v>4407</v>
      </c>
      <c r="C1475" t="str">
        <f t="shared" si="115"/>
        <v>scorn_g_7_VegetableESA15a</v>
      </c>
      <c r="D1475">
        <v>209</v>
      </c>
      <c r="E1475">
        <v>206</v>
      </c>
      <c r="F1475">
        <v>28.6</v>
      </c>
      <c r="G1475">
        <v>12.9</v>
      </c>
      <c r="H1475">
        <v>200</v>
      </c>
      <c r="I1475">
        <v>164</v>
      </c>
      <c r="J1475">
        <v>104</v>
      </c>
      <c r="K1475">
        <v>80.2</v>
      </c>
      <c r="L1475">
        <v>67.5</v>
      </c>
      <c r="M1475">
        <v>66.8</v>
      </c>
      <c r="N1475">
        <f>VLOOKUP(C1475,'Original PWC Results'!C:E,3,FALSE)</f>
        <v>420</v>
      </c>
      <c r="O1475">
        <f t="shared" ref="O1475:O1538" si="116">E1475/N1475</f>
        <v>0.49047619047619045</v>
      </c>
      <c r="R1475">
        <f t="shared" ref="R1475:R1538" si="117">SEARCH("run",B1475)</f>
        <v>9</v>
      </c>
      <c r="S1475">
        <f t="shared" ref="S1475:S1538" si="118">SEARCH("_",B1475,SEARCH("_",B1475,R1475+1)+1)</f>
        <v>17</v>
      </c>
    </row>
    <row r="1476" spans="1:19" x14ac:dyDescent="0.3">
      <c r="A1476">
        <f t="shared" ref="A1476:A1539" si="119">A1475+1</f>
        <v>1475</v>
      </c>
      <c r="B1476" t="s">
        <v>4408</v>
      </c>
      <c r="C1476" t="str">
        <f t="shared" si="115"/>
        <v>scorn_g_7_VegetableESA15b</v>
      </c>
      <c r="D1476">
        <v>147</v>
      </c>
      <c r="E1476">
        <v>141</v>
      </c>
      <c r="F1476">
        <v>8.41</v>
      </c>
      <c r="G1476">
        <v>3.86</v>
      </c>
      <c r="H1476">
        <v>128</v>
      </c>
      <c r="I1476">
        <v>73.7</v>
      </c>
      <c r="J1476">
        <v>39.5</v>
      </c>
      <c r="K1476">
        <v>29.7</v>
      </c>
      <c r="L1476">
        <v>24.8</v>
      </c>
      <c r="M1476">
        <v>24.2</v>
      </c>
      <c r="N1476">
        <f>VLOOKUP(C1476,'Original PWC Results'!C:E,3,FALSE)</f>
        <v>318</v>
      </c>
      <c r="O1476">
        <f t="shared" si="116"/>
        <v>0.44339622641509435</v>
      </c>
      <c r="R1476">
        <f t="shared" si="117"/>
        <v>9</v>
      </c>
      <c r="S1476">
        <f t="shared" si="118"/>
        <v>17</v>
      </c>
    </row>
    <row r="1477" spans="1:19" x14ac:dyDescent="0.3">
      <c r="A1477">
        <f t="shared" si="119"/>
        <v>1476</v>
      </c>
      <c r="B1477" t="s">
        <v>4409</v>
      </c>
      <c r="C1477" t="str">
        <f t="shared" si="115"/>
        <v>scorn_g_7_VegetableESA16a</v>
      </c>
      <c r="D1477">
        <v>66</v>
      </c>
      <c r="E1477">
        <v>65.400000000000006</v>
      </c>
      <c r="F1477">
        <v>9.84</v>
      </c>
      <c r="G1477">
        <v>7.56</v>
      </c>
      <c r="H1477">
        <v>63.5</v>
      </c>
      <c r="I1477">
        <v>54</v>
      </c>
      <c r="J1477">
        <v>40.799999999999997</v>
      </c>
      <c r="K1477">
        <v>33.200000000000003</v>
      </c>
      <c r="L1477">
        <v>25.4</v>
      </c>
      <c r="M1477">
        <v>25.2</v>
      </c>
      <c r="N1477">
        <f>VLOOKUP(C1477,'Original PWC Results'!C:E,3,FALSE)</f>
        <v>117</v>
      </c>
      <c r="O1477">
        <f t="shared" si="116"/>
        <v>0.55897435897435899</v>
      </c>
      <c r="R1477">
        <f t="shared" si="117"/>
        <v>9</v>
      </c>
      <c r="S1477">
        <f t="shared" si="118"/>
        <v>17</v>
      </c>
    </row>
    <row r="1478" spans="1:19" x14ac:dyDescent="0.3">
      <c r="A1478">
        <f t="shared" si="119"/>
        <v>1477</v>
      </c>
      <c r="B1478" t="s">
        <v>4410</v>
      </c>
      <c r="C1478" t="str">
        <f t="shared" si="115"/>
        <v>scorn_g_7_VegetableESA16b</v>
      </c>
      <c r="D1478">
        <v>49</v>
      </c>
      <c r="E1478">
        <v>48.7</v>
      </c>
      <c r="F1478">
        <v>8.41</v>
      </c>
      <c r="G1478">
        <v>7.73</v>
      </c>
      <c r="H1478">
        <v>47.6</v>
      </c>
      <c r="I1478">
        <v>42.9</v>
      </c>
      <c r="J1478">
        <v>34.200000000000003</v>
      </c>
      <c r="K1478">
        <v>28</v>
      </c>
      <c r="L1478">
        <v>21.3</v>
      </c>
      <c r="M1478">
        <v>21.1</v>
      </c>
      <c r="N1478">
        <f>VLOOKUP(C1478,'Original PWC Results'!C:E,3,FALSE)</f>
        <v>56.6</v>
      </c>
      <c r="O1478">
        <f t="shared" si="116"/>
        <v>0.86042402826855124</v>
      </c>
      <c r="R1478">
        <f t="shared" si="117"/>
        <v>9</v>
      </c>
      <c r="S1478">
        <f t="shared" si="118"/>
        <v>17</v>
      </c>
    </row>
    <row r="1479" spans="1:19" x14ac:dyDescent="0.3">
      <c r="A1479">
        <f t="shared" si="119"/>
        <v>1478</v>
      </c>
      <c r="B1479" t="s">
        <v>4411</v>
      </c>
      <c r="C1479" t="str">
        <f t="shared" si="115"/>
        <v>scorn_g_7_VegetableESA17a</v>
      </c>
      <c r="D1479">
        <v>174</v>
      </c>
      <c r="E1479">
        <v>172</v>
      </c>
      <c r="F1479">
        <v>31.4</v>
      </c>
      <c r="G1479">
        <v>18.7</v>
      </c>
      <c r="H1479">
        <v>168</v>
      </c>
      <c r="I1479">
        <v>147</v>
      </c>
      <c r="J1479">
        <v>118</v>
      </c>
      <c r="K1479">
        <v>97.9</v>
      </c>
      <c r="L1479">
        <v>74.400000000000006</v>
      </c>
      <c r="M1479">
        <v>73.900000000000006</v>
      </c>
      <c r="N1479">
        <f>VLOOKUP(C1479,'Original PWC Results'!C:E,3,FALSE)</f>
        <v>374</v>
      </c>
      <c r="O1479">
        <f t="shared" si="116"/>
        <v>0.45989304812834225</v>
      </c>
      <c r="R1479">
        <f t="shared" si="117"/>
        <v>9</v>
      </c>
      <c r="S1479">
        <f t="shared" si="118"/>
        <v>17</v>
      </c>
    </row>
    <row r="1480" spans="1:19" x14ac:dyDescent="0.3">
      <c r="A1480">
        <f t="shared" si="119"/>
        <v>1479</v>
      </c>
      <c r="B1480" t="s">
        <v>4412</v>
      </c>
      <c r="C1480" t="str">
        <f t="shared" si="115"/>
        <v>scorn_g_7_VegetableESA17b</v>
      </c>
      <c r="D1480">
        <v>76.099999999999994</v>
      </c>
      <c r="E1480">
        <v>75.3</v>
      </c>
      <c r="F1480">
        <v>10.6</v>
      </c>
      <c r="G1480">
        <v>8.08</v>
      </c>
      <c r="H1480">
        <v>73</v>
      </c>
      <c r="I1480">
        <v>62.4</v>
      </c>
      <c r="J1480">
        <v>44.5</v>
      </c>
      <c r="K1480">
        <v>35.200000000000003</v>
      </c>
      <c r="L1480">
        <v>27.8</v>
      </c>
      <c r="M1480">
        <v>27.5</v>
      </c>
      <c r="N1480">
        <f>VLOOKUP(C1480,'Original PWC Results'!C:E,3,FALSE)</f>
        <v>141</v>
      </c>
      <c r="O1480">
        <f t="shared" si="116"/>
        <v>0.5340425531914893</v>
      </c>
      <c r="R1480">
        <f t="shared" si="117"/>
        <v>9</v>
      </c>
      <c r="S1480">
        <f t="shared" si="118"/>
        <v>17</v>
      </c>
    </row>
    <row r="1481" spans="1:19" x14ac:dyDescent="0.3">
      <c r="A1481">
        <f t="shared" si="119"/>
        <v>1480</v>
      </c>
      <c r="B1481" t="s">
        <v>4413</v>
      </c>
      <c r="C1481" t="str">
        <f t="shared" si="115"/>
        <v>scorn_g_7_VegetableESA18a</v>
      </c>
      <c r="D1481">
        <v>62.8</v>
      </c>
      <c r="E1481">
        <v>62</v>
      </c>
      <c r="F1481">
        <v>11.1</v>
      </c>
      <c r="G1481">
        <v>7.84</v>
      </c>
      <c r="H1481">
        <v>59.9</v>
      </c>
      <c r="I1481">
        <v>54.3</v>
      </c>
      <c r="J1481">
        <v>40.799999999999997</v>
      </c>
      <c r="K1481">
        <v>33.200000000000003</v>
      </c>
      <c r="L1481">
        <v>24.6</v>
      </c>
      <c r="M1481">
        <v>24.5</v>
      </c>
      <c r="N1481">
        <f>VLOOKUP(C1481,'Original PWC Results'!C:E,3,FALSE)</f>
        <v>146</v>
      </c>
      <c r="O1481">
        <f t="shared" si="116"/>
        <v>0.42465753424657532</v>
      </c>
      <c r="R1481">
        <f t="shared" si="117"/>
        <v>9</v>
      </c>
      <c r="S1481">
        <f t="shared" si="118"/>
        <v>17</v>
      </c>
    </row>
    <row r="1482" spans="1:19" x14ac:dyDescent="0.3">
      <c r="A1482">
        <f t="shared" si="119"/>
        <v>1481</v>
      </c>
      <c r="B1482" t="s">
        <v>4414</v>
      </c>
      <c r="C1482" t="str">
        <f t="shared" si="115"/>
        <v>scorn_g_7_VegetableESA18b</v>
      </c>
      <c r="D1482">
        <v>52.8</v>
      </c>
      <c r="E1482">
        <v>52.1</v>
      </c>
      <c r="F1482">
        <v>8.5299999999999994</v>
      </c>
      <c r="G1482">
        <v>6.88</v>
      </c>
      <c r="H1482">
        <v>50.1</v>
      </c>
      <c r="I1482">
        <v>44.8</v>
      </c>
      <c r="J1482">
        <v>35</v>
      </c>
      <c r="K1482">
        <v>28.2</v>
      </c>
      <c r="L1482">
        <v>21.2</v>
      </c>
      <c r="M1482">
        <v>21.1</v>
      </c>
      <c r="N1482">
        <f>VLOOKUP(C1482,'Original PWC Results'!C:E,3,FALSE)</f>
        <v>128</v>
      </c>
      <c r="O1482">
        <f t="shared" si="116"/>
        <v>0.40703125000000001</v>
      </c>
      <c r="R1482">
        <f t="shared" si="117"/>
        <v>9</v>
      </c>
      <c r="S1482">
        <f t="shared" si="118"/>
        <v>17</v>
      </c>
    </row>
    <row r="1483" spans="1:19" x14ac:dyDescent="0.3">
      <c r="A1483">
        <f t="shared" si="119"/>
        <v>1482</v>
      </c>
      <c r="B1483" t="s">
        <v>4415</v>
      </c>
      <c r="C1483" t="str">
        <f t="shared" si="115"/>
        <v>scorn_g_7_VegetableESA20a</v>
      </c>
      <c r="D1483">
        <v>261</v>
      </c>
      <c r="E1483">
        <v>255</v>
      </c>
      <c r="F1483">
        <v>21.1</v>
      </c>
      <c r="G1483">
        <v>9.1199999999999992</v>
      </c>
      <c r="H1483">
        <v>243</v>
      </c>
      <c r="I1483">
        <v>190</v>
      </c>
      <c r="J1483">
        <v>109</v>
      </c>
      <c r="K1483">
        <v>79.5</v>
      </c>
      <c r="L1483">
        <v>64.5</v>
      </c>
      <c r="M1483">
        <v>63.6</v>
      </c>
      <c r="N1483">
        <f>VLOOKUP(C1483,'Original PWC Results'!C:E,3,FALSE)</f>
        <v>640</v>
      </c>
      <c r="O1483">
        <f t="shared" si="116"/>
        <v>0.3984375</v>
      </c>
      <c r="R1483">
        <f t="shared" si="117"/>
        <v>9</v>
      </c>
      <c r="S1483">
        <f t="shared" si="118"/>
        <v>17</v>
      </c>
    </row>
    <row r="1484" spans="1:19" x14ac:dyDescent="0.3">
      <c r="A1484">
        <f t="shared" si="119"/>
        <v>1483</v>
      </c>
      <c r="B1484" t="s">
        <v>4416</v>
      </c>
      <c r="C1484" t="str">
        <f t="shared" si="115"/>
        <v>scorn_g_7_VegetableESA20b</v>
      </c>
      <c r="D1484">
        <v>292</v>
      </c>
      <c r="E1484">
        <v>286</v>
      </c>
      <c r="F1484">
        <v>24.7</v>
      </c>
      <c r="G1484">
        <v>8.19</v>
      </c>
      <c r="H1484">
        <v>274</v>
      </c>
      <c r="I1484">
        <v>215</v>
      </c>
      <c r="J1484">
        <v>126</v>
      </c>
      <c r="K1484">
        <v>92.8</v>
      </c>
      <c r="L1484">
        <v>72.3</v>
      </c>
      <c r="M1484">
        <v>71.2</v>
      </c>
      <c r="N1484">
        <f>VLOOKUP(C1484,'Original PWC Results'!C:E,3,FALSE)</f>
        <v>531</v>
      </c>
      <c r="O1484">
        <f t="shared" si="116"/>
        <v>0.53860640301318263</v>
      </c>
      <c r="R1484">
        <f t="shared" si="117"/>
        <v>9</v>
      </c>
      <c r="S1484">
        <f t="shared" si="118"/>
        <v>17</v>
      </c>
    </row>
    <row r="1485" spans="1:19" x14ac:dyDescent="0.3">
      <c r="A1485">
        <f t="shared" si="119"/>
        <v>1484</v>
      </c>
      <c r="B1485" t="s">
        <v>4417</v>
      </c>
      <c r="C1485" t="str">
        <f t="shared" si="115"/>
        <v>scorn_g_4_VegetableESA1</v>
      </c>
      <c r="D1485">
        <v>369</v>
      </c>
      <c r="E1485">
        <v>240</v>
      </c>
      <c r="F1485">
        <v>19.100000000000001</v>
      </c>
      <c r="G1485">
        <v>8.74</v>
      </c>
      <c r="H1485">
        <v>175</v>
      </c>
      <c r="I1485">
        <v>139</v>
      </c>
      <c r="J1485">
        <v>86.7</v>
      </c>
      <c r="K1485">
        <v>66.599999999999994</v>
      </c>
      <c r="L1485">
        <v>91.3</v>
      </c>
      <c r="M1485">
        <v>90.4</v>
      </c>
      <c r="N1485">
        <f>VLOOKUP(C1485,'Original PWC Results'!C:E,3,FALSE)</f>
        <v>470</v>
      </c>
      <c r="O1485">
        <f t="shared" si="116"/>
        <v>0.51063829787234039</v>
      </c>
      <c r="R1485">
        <f t="shared" si="117"/>
        <v>9</v>
      </c>
      <c r="S1485">
        <f t="shared" si="118"/>
        <v>17</v>
      </c>
    </row>
    <row r="1486" spans="1:19" x14ac:dyDescent="0.3">
      <c r="A1486">
        <f t="shared" si="119"/>
        <v>1485</v>
      </c>
      <c r="B1486" t="s">
        <v>4418</v>
      </c>
      <c r="C1486" t="str">
        <f t="shared" si="115"/>
        <v>scorn_g_4_VegetableESA2</v>
      </c>
      <c r="D1486">
        <v>141</v>
      </c>
      <c r="E1486">
        <v>123</v>
      </c>
      <c r="F1486">
        <v>10.5</v>
      </c>
      <c r="G1486">
        <v>5.0999999999999996</v>
      </c>
      <c r="H1486">
        <v>108</v>
      </c>
      <c r="I1486">
        <v>79.2</v>
      </c>
      <c r="J1486">
        <v>48.2</v>
      </c>
      <c r="K1486">
        <v>35.9</v>
      </c>
      <c r="L1486">
        <v>36.4</v>
      </c>
      <c r="M1486">
        <v>35.9</v>
      </c>
      <c r="N1486">
        <f>VLOOKUP(C1486,'Original PWC Results'!C:E,3,FALSE)</f>
        <v>386</v>
      </c>
      <c r="O1486">
        <f t="shared" si="116"/>
        <v>0.31865284974093266</v>
      </c>
      <c r="R1486">
        <f t="shared" si="117"/>
        <v>9</v>
      </c>
      <c r="S1486">
        <f t="shared" si="118"/>
        <v>17</v>
      </c>
    </row>
    <row r="1487" spans="1:19" x14ac:dyDescent="0.3">
      <c r="A1487">
        <f t="shared" si="119"/>
        <v>1486</v>
      </c>
      <c r="B1487" t="s">
        <v>4419</v>
      </c>
      <c r="C1487" t="str">
        <f t="shared" si="115"/>
        <v>scorn_g_4_VegetableESA3</v>
      </c>
      <c r="D1487">
        <v>335</v>
      </c>
      <c r="E1487">
        <v>261</v>
      </c>
      <c r="F1487">
        <v>28.6</v>
      </c>
      <c r="G1487">
        <v>16.399999999999999</v>
      </c>
      <c r="H1487">
        <v>230</v>
      </c>
      <c r="I1487">
        <v>195</v>
      </c>
      <c r="J1487">
        <v>137</v>
      </c>
      <c r="K1487">
        <v>105</v>
      </c>
      <c r="L1487">
        <v>82.7</v>
      </c>
      <c r="M1487">
        <v>82</v>
      </c>
      <c r="N1487">
        <f>VLOOKUP(C1487,'Original PWC Results'!C:E,3,FALSE)</f>
        <v>428</v>
      </c>
      <c r="O1487">
        <f t="shared" si="116"/>
        <v>0.60981308411214952</v>
      </c>
      <c r="R1487">
        <f t="shared" si="117"/>
        <v>9</v>
      </c>
      <c r="S1487">
        <f t="shared" si="118"/>
        <v>17</v>
      </c>
    </row>
    <row r="1488" spans="1:19" x14ac:dyDescent="0.3">
      <c r="A1488">
        <f t="shared" si="119"/>
        <v>1487</v>
      </c>
      <c r="B1488" t="s">
        <v>4420</v>
      </c>
      <c r="C1488" t="str">
        <f t="shared" si="115"/>
        <v>scorn_g_4_VegetableESA4</v>
      </c>
      <c r="D1488">
        <v>256</v>
      </c>
      <c r="E1488">
        <v>203</v>
      </c>
      <c r="F1488">
        <v>20.399999999999999</v>
      </c>
      <c r="G1488">
        <v>12.6</v>
      </c>
      <c r="H1488">
        <v>163</v>
      </c>
      <c r="I1488">
        <v>115</v>
      </c>
      <c r="J1488">
        <v>77.900000000000006</v>
      </c>
      <c r="K1488">
        <v>64</v>
      </c>
      <c r="L1488">
        <v>48.3</v>
      </c>
      <c r="M1488">
        <v>47.8</v>
      </c>
      <c r="N1488">
        <f>VLOOKUP(C1488,'Original PWC Results'!C:E,3,FALSE)</f>
        <v>203</v>
      </c>
      <c r="O1488">
        <f t="shared" si="116"/>
        <v>1</v>
      </c>
      <c r="R1488">
        <f t="shared" si="117"/>
        <v>9</v>
      </c>
      <c r="S1488">
        <f t="shared" si="118"/>
        <v>17</v>
      </c>
    </row>
    <row r="1489" spans="1:19" x14ac:dyDescent="0.3">
      <c r="A1489">
        <f t="shared" si="119"/>
        <v>1488</v>
      </c>
      <c r="B1489" t="s">
        <v>4421</v>
      </c>
      <c r="C1489" t="str">
        <f t="shared" si="115"/>
        <v>scorn_g_4_VegetableESA5</v>
      </c>
      <c r="D1489">
        <v>312</v>
      </c>
      <c r="E1489">
        <v>248</v>
      </c>
      <c r="F1489">
        <v>23.9</v>
      </c>
      <c r="G1489">
        <v>12.4</v>
      </c>
      <c r="H1489">
        <v>203</v>
      </c>
      <c r="I1489">
        <v>165</v>
      </c>
      <c r="J1489">
        <v>112</v>
      </c>
      <c r="K1489">
        <v>87</v>
      </c>
      <c r="L1489">
        <v>73.5</v>
      </c>
      <c r="M1489">
        <v>72.7</v>
      </c>
      <c r="N1489">
        <f>VLOOKUP(C1489,'Original PWC Results'!C:E,3,FALSE)</f>
        <v>448</v>
      </c>
      <c r="O1489">
        <f t="shared" si="116"/>
        <v>0.5535714285714286</v>
      </c>
      <c r="R1489">
        <f t="shared" si="117"/>
        <v>9</v>
      </c>
      <c r="S1489">
        <f t="shared" si="118"/>
        <v>17</v>
      </c>
    </row>
    <row r="1490" spans="1:19" x14ac:dyDescent="0.3">
      <c r="A1490">
        <f t="shared" si="119"/>
        <v>1489</v>
      </c>
      <c r="B1490" t="s">
        <v>4422</v>
      </c>
      <c r="C1490" t="str">
        <f t="shared" si="115"/>
        <v>scorn_g_4_VegetableESA6</v>
      </c>
      <c r="D1490">
        <v>286</v>
      </c>
      <c r="E1490">
        <v>234</v>
      </c>
      <c r="F1490">
        <v>20.2</v>
      </c>
      <c r="G1490">
        <v>11</v>
      </c>
      <c r="H1490">
        <v>193</v>
      </c>
      <c r="I1490">
        <v>148</v>
      </c>
      <c r="J1490">
        <v>103</v>
      </c>
      <c r="K1490">
        <v>75.400000000000006</v>
      </c>
      <c r="L1490">
        <v>65.2</v>
      </c>
      <c r="M1490">
        <v>64.400000000000006</v>
      </c>
      <c r="N1490">
        <f>VLOOKUP(C1490,'Original PWC Results'!C:E,3,FALSE)</f>
        <v>461</v>
      </c>
      <c r="O1490">
        <f t="shared" si="116"/>
        <v>0.50759219088937091</v>
      </c>
      <c r="R1490">
        <f t="shared" si="117"/>
        <v>9</v>
      </c>
      <c r="S1490">
        <f t="shared" si="118"/>
        <v>17</v>
      </c>
    </row>
    <row r="1491" spans="1:19" x14ac:dyDescent="0.3">
      <c r="A1491">
        <f t="shared" si="119"/>
        <v>1490</v>
      </c>
      <c r="B1491" t="s">
        <v>4423</v>
      </c>
      <c r="C1491" t="str">
        <f t="shared" si="115"/>
        <v>scorn_g_4_VegetableESA7</v>
      </c>
      <c r="D1491">
        <v>318</v>
      </c>
      <c r="E1491">
        <v>258</v>
      </c>
      <c r="F1491">
        <v>19.7</v>
      </c>
      <c r="G1491">
        <v>11.3</v>
      </c>
      <c r="H1491">
        <v>213</v>
      </c>
      <c r="I1491">
        <v>163</v>
      </c>
      <c r="J1491">
        <v>96.9</v>
      </c>
      <c r="K1491">
        <v>70.7</v>
      </c>
      <c r="L1491">
        <v>78.599999999999994</v>
      </c>
      <c r="M1491">
        <v>77.3</v>
      </c>
      <c r="N1491">
        <f>VLOOKUP(C1491,'Original PWC Results'!C:E,3,FALSE)</f>
        <v>515</v>
      </c>
      <c r="O1491">
        <f t="shared" si="116"/>
        <v>0.50097087378640781</v>
      </c>
      <c r="R1491">
        <f t="shared" si="117"/>
        <v>9</v>
      </c>
      <c r="S1491">
        <f t="shared" si="118"/>
        <v>17</v>
      </c>
    </row>
    <row r="1492" spans="1:19" x14ac:dyDescent="0.3">
      <c r="A1492">
        <f t="shared" si="119"/>
        <v>1491</v>
      </c>
      <c r="B1492" t="s">
        <v>4424</v>
      </c>
      <c r="C1492" t="str">
        <f t="shared" si="115"/>
        <v>scorn_g_4_VegetableESA8</v>
      </c>
      <c r="D1492">
        <v>333</v>
      </c>
      <c r="E1492">
        <v>291</v>
      </c>
      <c r="F1492">
        <v>16.100000000000001</v>
      </c>
      <c r="G1492">
        <v>9.5299999999999994</v>
      </c>
      <c r="H1492">
        <v>246</v>
      </c>
      <c r="I1492">
        <v>183</v>
      </c>
      <c r="J1492">
        <v>91</v>
      </c>
      <c r="K1492">
        <v>63.2</v>
      </c>
      <c r="L1492">
        <v>58.5</v>
      </c>
      <c r="M1492">
        <v>56.9</v>
      </c>
      <c r="N1492">
        <f>VLOOKUP(C1492,'Original PWC Results'!C:E,3,FALSE)</f>
        <v>291</v>
      </c>
      <c r="O1492">
        <f t="shared" si="116"/>
        <v>1</v>
      </c>
      <c r="R1492">
        <f t="shared" si="117"/>
        <v>9</v>
      </c>
      <c r="S1492">
        <f t="shared" si="118"/>
        <v>17</v>
      </c>
    </row>
    <row r="1493" spans="1:19" x14ac:dyDescent="0.3">
      <c r="A1493">
        <f t="shared" si="119"/>
        <v>1492</v>
      </c>
      <c r="B1493" t="s">
        <v>4425</v>
      </c>
      <c r="C1493" t="str">
        <f t="shared" si="115"/>
        <v>scorn_g_4_VegetableESA9</v>
      </c>
      <c r="D1493">
        <v>101</v>
      </c>
      <c r="E1493">
        <v>92.8</v>
      </c>
      <c r="F1493">
        <v>10.6</v>
      </c>
      <c r="G1493">
        <v>6.73</v>
      </c>
      <c r="H1493">
        <v>87.4</v>
      </c>
      <c r="I1493">
        <v>70.2</v>
      </c>
      <c r="J1493">
        <v>41.6</v>
      </c>
      <c r="K1493">
        <v>31.6</v>
      </c>
      <c r="L1493">
        <v>26.9</v>
      </c>
      <c r="M1493">
        <v>26.5</v>
      </c>
      <c r="N1493">
        <f>VLOOKUP(C1493,'Original PWC Results'!C:E,3,FALSE)</f>
        <v>243</v>
      </c>
      <c r="O1493">
        <f t="shared" si="116"/>
        <v>0.38189300411522631</v>
      </c>
      <c r="R1493">
        <f t="shared" si="117"/>
        <v>9</v>
      </c>
      <c r="S1493">
        <f t="shared" si="118"/>
        <v>17</v>
      </c>
    </row>
    <row r="1494" spans="1:19" x14ac:dyDescent="0.3">
      <c r="A1494">
        <f t="shared" si="119"/>
        <v>1493</v>
      </c>
      <c r="B1494" t="s">
        <v>4426</v>
      </c>
      <c r="C1494" t="str">
        <f t="shared" si="115"/>
        <v>scorn_g_4_VegetableESA10a</v>
      </c>
      <c r="D1494">
        <v>123</v>
      </c>
      <c r="E1494">
        <v>116</v>
      </c>
      <c r="F1494">
        <v>10.5</v>
      </c>
      <c r="G1494">
        <v>5.53</v>
      </c>
      <c r="H1494">
        <v>108</v>
      </c>
      <c r="I1494">
        <v>79.8</v>
      </c>
      <c r="J1494">
        <v>47.6</v>
      </c>
      <c r="K1494">
        <v>36</v>
      </c>
      <c r="L1494">
        <v>30.3</v>
      </c>
      <c r="M1494">
        <v>29.9</v>
      </c>
      <c r="N1494">
        <f>VLOOKUP(C1494,'Original PWC Results'!C:E,3,FALSE)</f>
        <v>280</v>
      </c>
      <c r="O1494">
        <f t="shared" si="116"/>
        <v>0.41428571428571431</v>
      </c>
      <c r="R1494">
        <f t="shared" si="117"/>
        <v>9</v>
      </c>
      <c r="S1494">
        <f t="shared" si="118"/>
        <v>17</v>
      </c>
    </row>
    <row r="1495" spans="1:19" x14ac:dyDescent="0.3">
      <c r="A1495">
        <f t="shared" si="119"/>
        <v>1494</v>
      </c>
      <c r="B1495" t="s">
        <v>4427</v>
      </c>
      <c r="C1495" t="str">
        <f t="shared" si="115"/>
        <v>scorn_g_4_VegetableESA10b</v>
      </c>
      <c r="D1495">
        <v>57.6</v>
      </c>
      <c r="E1495">
        <v>57</v>
      </c>
      <c r="F1495">
        <v>8.23</v>
      </c>
      <c r="G1495">
        <v>6.29</v>
      </c>
      <c r="H1495">
        <v>55.2</v>
      </c>
      <c r="I1495">
        <v>50.1</v>
      </c>
      <c r="J1495">
        <v>35.700000000000003</v>
      </c>
      <c r="K1495">
        <v>28.2</v>
      </c>
      <c r="L1495">
        <v>22.7</v>
      </c>
      <c r="M1495">
        <v>22.5</v>
      </c>
      <c r="N1495">
        <f>VLOOKUP(C1495,'Original PWC Results'!C:E,3,FALSE)</f>
        <v>189</v>
      </c>
      <c r="O1495">
        <f t="shared" si="116"/>
        <v>0.30158730158730157</v>
      </c>
      <c r="R1495">
        <f t="shared" si="117"/>
        <v>9</v>
      </c>
      <c r="S1495">
        <f t="shared" si="118"/>
        <v>17</v>
      </c>
    </row>
    <row r="1496" spans="1:19" x14ac:dyDescent="0.3">
      <c r="A1496">
        <f t="shared" si="119"/>
        <v>1495</v>
      </c>
      <c r="B1496" t="s">
        <v>4428</v>
      </c>
      <c r="C1496" t="str">
        <f t="shared" si="115"/>
        <v>scorn_g_4_VegetableESA11a</v>
      </c>
      <c r="D1496">
        <v>394</v>
      </c>
      <c r="E1496">
        <v>318</v>
      </c>
      <c r="F1496">
        <v>21.6</v>
      </c>
      <c r="G1496">
        <v>11.1</v>
      </c>
      <c r="H1496">
        <v>279</v>
      </c>
      <c r="I1496">
        <v>203</v>
      </c>
      <c r="J1496">
        <v>114</v>
      </c>
      <c r="K1496">
        <v>82.8</v>
      </c>
      <c r="L1496">
        <v>74.599999999999994</v>
      </c>
      <c r="M1496">
        <v>73.400000000000006</v>
      </c>
      <c r="N1496">
        <f>VLOOKUP(C1496,'Original PWC Results'!C:E,3,FALSE)</f>
        <v>546</v>
      </c>
      <c r="O1496">
        <f t="shared" si="116"/>
        <v>0.58241758241758246</v>
      </c>
      <c r="R1496">
        <f t="shared" si="117"/>
        <v>9</v>
      </c>
      <c r="S1496">
        <f t="shared" si="118"/>
        <v>17</v>
      </c>
    </row>
    <row r="1497" spans="1:19" x14ac:dyDescent="0.3">
      <c r="A1497">
        <f t="shared" si="119"/>
        <v>1496</v>
      </c>
      <c r="B1497" t="s">
        <v>4429</v>
      </c>
      <c r="C1497" t="str">
        <f t="shared" si="115"/>
        <v>scorn_g_4_VegetableESA11b</v>
      </c>
      <c r="D1497">
        <v>354</v>
      </c>
      <c r="E1497">
        <v>298</v>
      </c>
      <c r="F1497">
        <v>23.5</v>
      </c>
      <c r="G1497">
        <v>10.1</v>
      </c>
      <c r="H1497">
        <v>251</v>
      </c>
      <c r="I1497">
        <v>193</v>
      </c>
      <c r="J1497">
        <v>118</v>
      </c>
      <c r="K1497">
        <v>84.4</v>
      </c>
      <c r="L1497">
        <v>77.3</v>
      </c>
      <c r="M1497">
        <v>75.900000000000006</v>
      </c>
      <c r="N1497">
        <f>VLOOKUP(C1497,'Original PWC Results'!C:E,3,FALSE)</f>
        <v>516</v>
      </c>
      <c r="O1497">
        <f t="shared" si="116"/>
        <v>0.57751937984496127</v>
      </c>
      <c r="R1497">
        <f t="shared" si="117"/>
        <v>9</v>
      </c>
      <c r="S1497">
        <f t="shared" si="118"/>
        <v>17</v>
      </c>
    </row>
    <row r="1498" spans="1:19" x14ac:dyDescent="0.3">
      <c r="A1498">
        <f t="shared" si="119"/>
        <v>1497</v>
      </c>
      <c r="B1498" t="s">
        <v>4430</v>
      </c>
      <c r="C1498" t="str">
        <f t="shared" si="115"/>
        <v>scorn_g_4_VegetableESA12a</v>
      </c>
      <c r="D1498">
        <v>375</v>
      </c>
      <c r="E1498">
        <v>302</v>
      </c>
      <c r="F1498">
        <v>17.399999999999999</v>
      </c>
      <c r="G1498">
        <v>9.65</v>
      </c>
      <c r="H1498">
        <v>243</v>
      </c>
      <c r="I1498">
        <v>164</v>
      </c>
      <c r="J1498">
        <v>92.3</v>
      </c>
      <c r="K1498">
        <v>67.3</v>
      </c>
      <c r="L1498">
        <v>63.3</v>
      </c>
      <c r="M1498">
        <v>62.1</v>
      </c>
      <c r="N1498">
        <f>VLOOKUP(C1498,'Original PWC Results'!C:E,3,FALSE)</f>
        <v>551</v>
      </c>
      <c r="O1498">
        <f t="shared" si="116"/>
        <v>0.5480943738656987</v>
      </c>
      <c r="R1498">
        <f t="shared" si="117"/>
        <v>9</v>
      </c>
      <c r="S1498">
        <f t="shared" si="118"/>
        <v>17</v>
      </c>
    </row>
    <row r="1499" spans="1:19" x14ac:dyDescent="0.3">
      <c r="A1499">
        <f t="shared" si="119"/>
        <v>1498</v>
      </c>
      <c r="B1499" t="s">
        <v>4431</v>
      </c>
      <c r="C1499" t="str">
        <f t="shared" si="115"/>
        <v>scorn_g_4_VegetableESA12b</v>
      </c>
      <c r="D1499">
        <v>231</v>
      </c>
      <c r="E1499">
        <v>207</v>
      </c>
      <c r="F1499">
        <v>14.5</v>
      </c>
      <c r="G1499">
        <v>8.19</v>
      </c>
      <c r="H1499">
        <v>181</v>
      </c>
      <c r="I1499">
        <v>124</v>
      </c>
      <c r="J1499">
        <v>71.7</v>
      </c>
      <c r="K1499">
        <v>54.6</v>
      </c>
      <c r="L1499">
        <v>47.3</v>
      </c>
      <c r="M1499">
        <v>46.4</v>
      </c>
      <c r="N1499">
        <f>VLOOKUP(C1499,'Original PWC Results'!C:E,3,FALSE)</f>
        <v>405</v>
      </c>
      <c r="O1499">
        <f t="shared" si="116"/>
        <v>0.51111111111111107</v>
      </c>
      <c r="R1499">
        <f t="shared" si="117"/>
        <v>9</v>
      </c>
      <c r="S1499">
        <f t="shared" si="118"/>
        <v>17</v>
      </c>
    </row>
    <row r="1500" spans="1:19" x14ac:dyDescent="0.3">
      <c r="A1500">
        <f t="shared" si="119"/>
        <v>1499</v>
      </c>
      <c r="B1500" t="s">
        <v>4432</v>
      </c>
      <c r="C1500" t="str">
        <f t="shared" si="115"/>
        <v>scorn_g_4_VegetableESA13</v>
      </c>
      <c r="D1500">
        <v>225</v>
      </c>
      <c r="E1500">
        <v>194</v>
      </c>
      <c r="F1500">
        <v>16.899999999999999</v>
      </c>
      <c r="G1500">
        <v>7.39</v>
      </c>
      <c r="H1500">
        <v>169</v>
      </c>
      <c r="I1500">
        <v>122</v>
      </c>
      <c r="J1500">
        <v>77.400000000000006</v>
      </c>
      <c r="K1500">
        <v>61</v>
      </c>
      <c r="L1500">
        <v>46.9</v>
      </c>
      <c r="M1500">
        <v>47</v>
      </c>
      <c r="N1500">
        <f>VLOOKUP(C1500,'Original PWC Results'!C:E,3,FALSE)</f>
        <v>415</v>
      </c>
      <c r="O1500">
        <f t="shared" si="116"/>
        <v>0.46746987951807228</v>
      </c>
      <c r="R1500">
        <f t="shared" si="117"/>
        <v>9</v>
      </c>
      <c r="S1500">
        <f t="shared" si="118"/>
        <v>17</v>
      </c>
    </row>
    <row r="1501" spans="1:19" x14ac:dyDescent="0.3">
      <c r="A1501">
        <f t="shared" si="119"/>
        <v>1500</v>
      </c>
      <c r="B1501" t="s">
        <v>4433</v>
      </c>
      <c r="C1501" t="str">
        <f t="shared" si="115"/>
        <v>scorn_g_4_VegetableESA14</v>
      </c>
      <c r="D1501">
        <v>144</v>
      </c>
      <c r="E1501">
        <v>134</v>
      </c>
      <c r="F1501">
        <v>17.7</v>
      </c>
      <c r="G1501">
        <v>9.3699999999999992</v>
      </c>
      <c r="H1501">
        <v>124</v>
      </c>
      <c r="I1501">
        <v>104</v>
      </c>
      <c r="J1501">
        <v>70.2</v>
      </c>
      <c r="K1501">
        <v>55.6</v>
      </c>
      <c r="L1501">
        <v>45.4</v>
      </c>
      <c r="M1501">
        <v>44.9</v>
      </c>
      <c r="N1501">
        <f>VLOOKUP(C1501,'Original PWC Results'!C:E,3,FALSE)</f>
        <v>265</v>
      </c>
      <c r="O1501">
        <f t="shared" si="116"/>
        <v>0.50566037735849056</v>
      </c>
      <c r="R1501">
        <f t="shared" si="117"/>
        <v>9</v>
      </c>
      <c r="S1501">
        <f t="shared" si="118"/>
        <v>17</v>
      </c>
    </row>
    <row r="1502" spans="1:19" x14ac:dyDescent="0.3">
      <c r="A1502">
        <f t="shared" si="119"/>
        <v>1501</v>
      </c>
      <c r="B1502" t="s">
        <v>4434</v>
      </c>
      <c r="C1502" t="str">
        <f t="shared" si="115"/>
        <v>scorn_g_4_VegetableESA15a</v>
      </c>
      <c r="D1502">
        <v>454</v>
      </c>
      <c r="E1502">
        <v>382</v>
      </c>
      <c r="F1502">
        <v>38.200000000000003</v>
      </c>
      <c r="G1502">
        <v>15.9</v>
      </c>
      <c r="H1502">
        <v>327</v>
      </c>
      <c r="I1502">
        <v>253</v>
      </c>
      <c r="J1502">
        <v>159</v>
      </c>
      <c r="K1502">
        <v>122</v>
      </c>
      <c r="L1502">
        <v>109</v>
      </c>
      <c r="M1502">
        <v>108</v>
      </c>
      <c r="N1502">
        <f>VLOOKUP(C1502,'Original PWC Results'!C:E,3,FALSE)</f>
        <v>768</v>
      </c>
      <c r="O1502">
        <f t="shared" si="116"/>
        <v>0.49739583333333331</v>
      </c>
      <c r="R1502">
        <f t="shared" si="117"/>
        <v>9</v>
      </c>
      <c r="S1502">
        <f t="shared" si="118"/>
        <v>17</v>
      </c>
    </row>
    <row r="1503" spans="1:19" x14ac:dyDescent="0.3">
      <c r="A1503">
        <f t="shared" si="119"/>
        <v>1502</v>
      </c>
      <c r="B1503" t="s">
        <v>4435</v>
      </c>
      <c r="C1503" t="str">
        <f t="shared" si="115"/>
        <v>scorn_g_4_VegetableESA15b</v>
      </c>
      <c r="D1503">
        <v>324</v>
      </c>
      <c r="E1503">
        <v>278</v>
      </c>
      <c r="F1503">
        <v>13.9</v>
      </c>
      <c r="G1503">
        <v>5.48</v>
      </c>
      <c r="H1503">
        <v>229</v>
      </c>
      <c r="I1503">
        <v>126</v>
      </c>
      <c r="J1503">
        <v>61.7</v>
      </c>
      <c r="K1503">
        <v>45.2</v>
      </c>
      <c r="L1503">
        <v>40.1</v>
      </c>
      <c r="M1503">
        <v>39.200000000000003</v>
      </c>
      <c r="N1503">
        <f>VLOOKUP(C1503,'Original PWC Results'!C:E,3,FALSE)</f>
        <v>617</v>
      </c>
      <c r="O1503">
        <f t="shared" si="116"/>
        <v>0.45056726094003241</v>
      </c>
      <c r="R1503">
        <f t="shared" si="117"/>
        <v>9</v>
      </c>
      <c r="S1503">
        <f t="shared" si="118"/>
        <v>17</v>
      </c>
    </row>
    <row r="1504" spans="1:19" x14ac:dyDescent="0.3">
      <c r="A1504">
        <f t="shared" si="119"/>
        <v>1503</v>
      </c>
      <c r="B1504" t="s">
        <v>4436</v>
      </c>
      <c r="C1504" t="str">
        <f t="shared" si="115"/>
        <v>scorn_g_4_VegetableESA16a</v>
      </c>
      <c r="D1504">
        <v>85.6</v>
      </c>
      <c r="E1504">
        <v>82.2</v>
      </c>
      <c r="F1504">
        <v>11</v>
      </c>
      <c r="G1504">
        <v>6.63</v>
      </c>
      <c r="H1504">
        <v>78</v>
      </c>
      <c r="I1504">
        <v>66.099999999999994</v>
      </c>
      <c r="J1504">
        <v>46.4</v>
      </c>
      <c r="K1504">
        <v>37.6</v>
      </c>
      <c r="L1504">
        <v>29.2</v>
      </c>
      <c r="M1504">
        <v>28.9</v>
      </c>
      <c r="N1504">
        <f>VLOOKUP(C1504,'Original PWC Results'!C:E,3,FALSE)</f>
        <v>190</v>
      </c>
      <c r="O1504">
        <f t="shared" si="116"/>
        <v>0.43263157894736842</v>
      </c>
      <c r="R1504">
        <f t="shared" si="117"/>
        <v>9</v>
      </c>
      <c r="S1504">
        <f t="shared" si="118"/>
        <v>17</v>
      </c>
    </row>
    <row r="1505" spans="1:19" x14ac:dyDescent="0.3">
      <c r="A1505">
        <f t="shared" si="119"/>
        <v>1504</v>
      </c>
      <c r="B1505" t="s">
        <v>4437</v>
      </c>
      <c r="C1505" t="str">
        <f t="shared" si="115"/>
        <v>scorn_g_4_VegetableESA16b</v>
      </c>
      <c r="D1505">
        <v>38.299999999999997</v>
      </c>
      <c r="E1505">
        <v>38</v>
      </c>
      <c r="F1505">
        <v>6.76</v>
      </c>
      <c r="G1505">
        <v>6.11</v>
      </c>
      <c r="H1505">
        <v>37.200000000000003</v>
      </c>
      <c r="I1505">
        <v>33.799999999999997</v>
      </c>
      <c r="J1505">
        <v>27.1</v>
      </c>
      <c r="K1505">
        <v>22.3</v>
      </c>
      <c r="L1505">
        <v>16.899999999999999</v>
      </c>
      <c r="M1505">
        <v>16.7</v>
      </c>
      <c r="N1505">
        <f>VLOOKUP(C1505,'Original PWC Results'!C:E,3,FALSE)</f>
        <v>64.5</v>
      </c>
      <c r="O1505">
        <f t="shared" si="116"/>
        <v>0.58914728682170547</v>
      </c>
      <c r="R1505">
        <f t="shared" si="117"/>
        <v>9</v>
      </c>
      <c r="S1505">
        <f t="shared" si="118"/>
        <v>17</v>
      </c>
    </row>
    <row r="1506" spans="1:19" x14ac:dyDescent="0.3">
      <c r="A1506">
        <f t="shared" si="119"/>
        <v>1505</v>
      </c>
      <c r="B1506" t="s">
        <v>4438</v>
      </c>
      <c r="C1506" t="str">
        <f t="shared" si="115"/>
        <v>scorn_g_4_VegetableESA17a</v>
      </c>
      <c r="D1506">
        <v>291</v>
      </c>
      <c r="E1506">
        <v>246</v>
      </c>
      <c r="F1506">
        <v>39.700000000000003</v>
      </c>
      <c r="G1506">
        <v>23.8</v>
      </c>
      <c r="H1506">
        <v>227</v>
      </c>
      <c r="I1506">
        <v>196</v>
      </c>
      <c r="J1506">
        <v>155</v>
      </c>
      <c r="K1506">
        <v>128</v>
      </c>
      <c r="L1506">
        <v>99.1</v>
      </c>
      <c r="M1506">
        <v>98.4</v>
      </c>
      <c r="N1506">
        <f>VLOOKUP(C1506,'Original PWC Results'!C:E,3,FALSE)</f>
        <v>507</v>
      </c>
      <c r="O1506">
        <f t="shared" si="116"/>
        <v>0.48520710059171596</v>
      </c>
      <c r="R1506">
        <f t="shared" si="117"/>
        <v>9</v>
      </c>
      <c r="S1506">
        <f t="shared" si="118"/>
        <v>17</v>
      </c>
    </row>
    <row r="1507" spans="1:19" x14ac:dyDescent="0.3">
      <c r="A1507">
        <f t="shared" si="119"/>
        <v>1506</v>
      </c>
      <c r="B1507" t="s">
        <v>4439</v>
      </c>
      <c r="C1507" t="str">
        <f t="shared" si="115"/>
        <v>scorn_g_4_VegetableESA17b</v>
      </c>
      <c r="D1507">
        <v>104</v>
      </c>
      <c r="E1507">
        <v>100</v>
      </c>
      <c r="F1507">
        <v>13.2</v>
      </c>
      <c r="G1507">
        <v>8.02</v>
      </c>
      <c r="H1507">
        <v>98.5</v>
      </c>
      <c r="I1507">
        <v>83.9</v>
      </c>
      <c r="J1507">
        <v>57.3</v>
      </c>
      <c r="K1507">
        <v>44.7</v>
      </c>
      <c r="L1507">
        <v>36</v>
      </c>
      <c r="M1507">
        <v>35.6</v>
      </c>
      <c r="N1507">
        <f>VLOOKUP(C1507,'Original PWC Results'!C:E,3,FALSE)</f>
        <v>243</v>
      </c>
      <c r="O1507">
        <f t="shared" si="116"/>
        <v>0.41152263374485598</v>
      </c>
      <c r="R1507">
        <f t="shared" si="117"/>
        <v>9</v>
      </c>
      <c r="S1507">
        <f t="shared" si="118"/>
        <v>17</v>
      </c>
    </row>
    <row r="1508" spans="1:19" x14ac:dyDescent="0.3">
      <c r="A1508">
        <f t="shared" si="119"/>
        <v>1507</v>
      </c>
      <c r="B1508" t="s">
        <v>4440</v>
      </c>
      <c r="C1508" t="str">
        <f t="shared" si="115"/>
        <v>scorn_g_4_VegetableESA18a</v>
      </c>
      <c r="D1508">
        <v>81.099999999999994</v>
      </c>
      <c r="E1508">
        <v>73.8</v>
      </c>
      <c r="F1508">
        <v>11.4</v>
      </c>
      <c r="G1508">
        <v>7.33</v>
      </c>
      <c r="H1508">
        <v>71.900000000000006</v>
      </c>
      <c r="I1508">
        <v>66.8</v>
      </c>
      <c r="J1508">
        <v>49.6</v>
      </c>
      <c r="K1508">
        <v>39.799999999999997</v>
      </c>
      <c r="L1508">
        <v>29.6</v>
      </c>
      <c r="M1508">
        <v>29.4</v>
      </c>
      <c r="N1508">
        <f>VLOOKUP(C1508,'Original PWC Results'!C:E,3,FALSE)</f>
        <v>234</v>
      </c>
      <c r="O1508">
        <f t="shared" si="116"/>
        <v>0.31538461538461537</v>
      </c>
      <c r="R1508">
        <f t="shared" si="117"/>
        <v>9</v>
      </c>
      <c r="S1508">
        <f t="shared" si="118"/>
        <v>17</v>
      </c>
    </row>
    <row r="1509" spans="1:19" x14ac:dyDescent="0.3">
      <c r="A1509">
        <f t="shared" si="119"/>
        <v>1508</v>
      </c>
      <c r="B1509" t="s">
        <v>4441</v>
      </c>
      <c r="C1509" t="str">
        <f t="shared" si="115"/>
        <v>scorn_g_4_VegetableESA18b</v>
      </c>
      <c r="D1509">
        <v>74.7</v>
      </c>
      <c r="E1509">
        <v>71.3</v>
      </c>
      <c r="F1509">
        <v>10.199999999999999</v>
      </c>
      <c r="G1509">
        <v>6.66</v>
      </c>
      <c r="H1509">
        <v>66.599999999999994</v>
      </c>
      <c r="I1509">
        <v>53.9</v>
      </c>
      <c r="J1509">
        <v>39.4</v>
      </c>
      <c r="K1509">
        <v>31.9</v>
      </c>
      <c r="L1509">
        <v>25.3</v>
      </c>
      <c r="M1509">
        <v>25.1</v>
      </c>
      <c r="N1509">
        <f>VLOOKUP(C1509,'Original PWC Results'!C:E,3,FALSE)</f>
        <v>226</v>
      </c>
      <c r="O1509">
        <f t="shared" si="116"/>
        <v>0.31548672566371683</v>
      </c>
      <c r="R1509">
        <f t="shared" si="117"/>
        <v>9</v>
      </c>
      <c r="S1509">
        <f t="shared" si="118"/>
        <v>17</v>
      </c>
    </row>
    <row r="1510" spans="1:19" x14ac:dyDescent="0.3">
      <c r="A1510">
        <f t="shared" si="119"/>
        <v>1509</v>
      </c>
      <c r="B1510" t="s">
        <v>4442</v>
      </c>
      <c r="C1510" t="str">
        <f t="shared" si="115"/>
        <v>scorn_g_7_VegetableESA19a</v>
      </c>
      <c r="D1510">
        <v>98.6</v>
      </c>
      <c r="E1510">
        <v>98.2</v>
      </c>
      <c r="F1510">
        <v>26.4</v>
      </c>
      <c r="G1510">
        <v>16.600000000000001</v>
      </c>
      <c r="H1510">
        <v>97.1</v>
      </c>
      <c r="I1510">
        <v>91.1</v>
      </c>
      <c r="J1510">
        <v>70.900000000000006</v>
      </c>
      <c r="K1510">
        <v>62.7</v>
      </c>
      <c r="L1510">
        <v>53.7</v>
      </c>
      <c r="M1510">
        <v>53.5</v>
      </c>
      <c r="N1510">
        <f>VLOOKUP(C1510,'Original PWC Results'!C:E,3,FALSE)</f>
        <v>206</v>
      </c>
      <c r="O1510">
        <f t="shared" si="116"/>
        <v>0.47669902912621359</v>
      </c>
      <c r="R1510">
        <f t="shared" si="117"/>
        <v>9</v>
      </c>
      <c r="S1510">
        <f t="shared" si="118"/>
        <v>17</v>
      </c>
    </row>
    <row r="1511" spans="1:19" x14ac:dyDescent="0.3">
      <c r="A1511">
        <f t="shared" si="119"/>
        <v>1510</v>
      </c>
      <c r="B1511" t="s">
        <v>4443</v>
      </c>
      <c r="C1511" t="str">
        <f t="shared" si="115"/>
        <v>scorn_g_7_VegetableESA19b</v>
      </c>
      <c r="D1511">
        <v>169</v>
      </c>
      <c r="E1511">
        <v>168</v>
      </c>
      <c r="F1511">
        <v>39.6</v>
      </c>
      <c r="G1511">
        <v>19.8</v>
      </c>
      <c r="H1511">
        <v>164</v>
      </c>
      <c r="I1511">
        <v>144</v>
      </c>
      <c r="J1511">
        <v>120</v>
      </c>
      <c r="K1511">
        <v>112</v>
      </c>
      <c r="L1511">
        <v>85.3</v>
      </c>
      <c r="M1511">
        <v>84.8</v>
      </c>
      <c r="N1511">
        <f>VLOOKUP(C1511,'Original PWC Results'!C:E,3,FALSE)</f>
        <v>306</v>
      </c>
      <c r="O1511">
        <f t="shared" si="116"/>
        <v>0.5490196078431373</v>
      </c>
      <c r="R1511">
        <f t="shared" si="117"/>
        <v>9</v>
      </c>
      <c r="S1511">
        <f t="shared" si="118"/>
        <v>17</v>
      </c>
    </row>
    <row r="1512" spans="1:19" x14ac:dyDescent="0.3">
      <c r="A1512">
        <f t="shared" si="119"/>
        <v>1511</v>
      </c>
      <c r="B1512" t="s">
        <v>4444</v>
      </c>
      <c r="C1512" t="str">
        <f t="shared" si="115"/>
        <v>scorn_g_4_VegetableESA19a</v>
      </c>
      <c r="D1512">
        <v>144</v>
      </c>
      <c r="E1512">
        <v>142</v>
      </c>
      <c r="F1512">
        <v>32</v>
      </c>
      <c r="G1512">
        <v>16.2</v>
      </c>
      <c r="H1512">
        <v>139</v>
      </c>
      <c r="I1512">
        <v>131</v>
      </c>
      <c r="J1512">
        <v>105</v>
      </c>
      <c r="K1512">
        <v>83.3</v>
      </c>
      <c r="L1512">
        <v>70.900000000000006</v>
      </c>
      <c r="M1512">
        <v>70.099999999999994</v>
      </c>
      <c r="N1512">
        <f>VLOOKUP(C1512,'Original PWC Results'!C:E,3,FALSE)</f>
        <v>343</v>
      </c>
      <c r="O1512">
        <f t="shared" si="116"/>
        <v>0.4139941690962099</v>
      </c>
      <c r="R1512">
        <f t="shared" si="117"/>
        <v>9</v>
      </c>
      <c r="S1512">
        <f t="shared" si="118"/>
        <v>17</v>
      </c>
    </row>
    <row r="1513" spans="1:19" x14ac:dyDescent="0.3">
      <c r="A1513">
        <f t="shared" si="119"/>
        <v>1512</v>
      </c>
      <c r="B1513" t="s">
        <v>4445</v>
      </c>
      <c r="C1513" t="str">
        <f t="shared" si="115"/>
        <v>scorn_g_4_VegetableESA19b</v>
      </c>
      <c r="D1513">
        <v>290</v>
      </c>
      <c r="E1513">
        <v>255</v>
      </c>
      <c r="F1513">
        <v>50.9</v>
      </c>
      <c r="G1513">
        <v>20.8</v>
      </c>
      <c r="H1513">
        <v>244</v>
      </c>
      <c r="I1513">
        <v>211</v>
      </c>
      <c r="J1513">
        <v>168</v>
      </c>
      <c r="K1513">
        <v>157</v>
      </c>
      <c r="L1513">
        <v>121</v>
      </c>
      <c r="M1513">
        <v>120</v>
      </c>
      <c r="N1513">
        <f>VLOOKUP(C1513,'Original PWC Results'!C:E,3,FALSE)</f>
        <v>427</v>
      </c>
      <c r="O1513">
        <f t="shared" si="116"/>
        <v>0.59718969555035128</v>
      </c>
      <c r="R1513">
        <f t="shared" si="117"/>
        <v>9</v>
      </c>
      <c r="S1513">
        <f t="shared" si="118"/>
        <v>17</v>
      </c>
    </row>
    <row r="1514" spans="1:19" x14ac:dyDescent="0.3">
      <c r="A1514">
        <f t="shared" si="119"/>
        <v>1513</v>
      </c>
      <c r="B1514" t="s">
        <v>4446</v>
      </c>
      <c r="C1514" t="str">
        <f t="shared" si="115"/>
        <v>scorn_g_4_VegetableESA20a</v>
      </c>
      <c r="D1514">
        <v>326</v>
      </c>
      <c r="E1514">
        <v>184</v>
      </c>
      <c r="F1514">
        <v>11.9</v>
      </c>
      <c r="G1514">
        <v>6.87</v>
      </c>
      <c r="H1514">
        <v>152</v>
      </c>
      <c r="I1514">
        <v>113</v>
      </c>
      <c r="J1514">
        <v>62</v>
      </c>
      <c r="K1514">
        <v>45.6</v>
      </c>
      <c r="L1514">
        <v>39.700000000000003</v>
      </c>
      <c r="M1514">
        <v>38.1</v>
      </c>
      <c r="N1514">
        <f>VLOOKUP(C1514,'Original PWC Results'!C:E,3,FALSE)</f>
        <v>380</v>
      </c>
      <c r="O1514">
        <f t="shared" si="116"/>
        <v>0.48421052631578948</v>
      </c>
      <c r="R1514">
        <f t="shared" si="117"/>
        <v>9</v>
      </c>
      <c r="S1514">
        <f t="shared" si="118"/>
        <v>17</v>
      </c>
    </row>
    <row r="1515" spans="1:19" x14ac:dyDescent="0.3">
      <c r="A1515">
        <f t="shared" si="119"/>
        <v>1514</v>
      </c>
      <c r="B1515" t="s">
        <v>4447</v>
      </c>
      <c r="C1515" t="str">
        <f t="shared" si="115"/>
        <v>scorn_g_4_VegetableESA20b</v>
      </c>
      <c r="D1515">
        <v>670</v>
      </c>
      <c r="E1515">
        <v>393</v>
      </c>
      <c r="F1515">
        <v>23.9</v>
      </c>
      <c r="G1515">
        <v>8.5</v>
      </c>
      <c r="H1515">
        <v>303</v>
      </c>
      <c r="I1515">
        <v>223</v>
      </c>
      <c r="J1515">
        <v>127</v>
      </c>
      <c r="K1515">
        <v>91.3</v>
      </c>
      <c r="L1515">
        <v>74.5</v>
      </c>
      <c r="M1515">
        <v>73.400000000000006</v>
      </c>
      <c r="N1515">
        <f>VLOOKUP(C1515,'Original PWC Results'!C:E,3,FALSE)</f>
        <v>782</v>
      </c>
      <c r="O1515">
        <f t="shared" si="116"/>
        <v>0.50255754475703329</v>
      </c>
      <c r="R1515">
        <f t="shared" si="117"/>
        <v>9</v>
      </c>
      <c r="S1515">
        <f t="shared" si="118"/>
        <v>17</v>
      </c>
    </row>
    <row r="1516" spans="1:19" x14ac:dyDescent="0.3">
      <c r="A1516">
        <f t="shared" si="119"/>
        <v>1515</v>
      </c>
      <c r="B1516" t="s">
        <v>4448</v>
      </c>
      <c r="C1516" t="str">
        <f t="shared" si="115"/>
        <v>sod_g_7_DevelopedOSESA1</v>
      </c>
      <c r="D1516">
        <v>0.373</v>
      </c>
      <c r="E1516">
        <v>0.36699999999999999</v>
      </c>
      <c r="F1516">
        <v>3.32E-2</v>
      </c>
      <c r="G1516">
        <v>4.5999999999999999E-3</v>
      </c>
      <c r="H1516">
        <v>0.35299999999999998</v>
      </c>
      <c r="I1516">
        <v>0.27800000000000002</v>
      </c>
      <c r="J1516">
        <v>0.16800000000000001</v>
      </c>
      <c r="K1516">
        <v>0.123</v>
      </c>
      <c r="L1516">
        <v>9.6799999999999997E-2</v>
      </c>
      <c r="M1516">
        <v>9.5899999999999999E-2</v>
      </c>
      <c r="N1516">
        <f>VLOOKUP(C1516,'Original PWC Results'!C:E,3,FALSE)</f>
        <v>36.4</v>
      </c>
      <c r="O1516">
        <f t="shared" si="116"/>
        <v>1.0082417582417583E-2</v>
      </c>
      <c r="R1516">
        <f t="shared" si="117"/>
        <v>7</v>
      </c>
      <c r="S1516">
        <f t="shared" si="118"/>
        <v>15</v>
      </c>
    </row>
    <row r="1517" spans="1:19" x14ac:dyDescent="0.3">
      <c r="A1517">
        <f t="shared" si="119"/>
        <v>1516</v>
      </c>
      <c r="B1517" t="s">
        <v>4449</v>
      </c>
      <c r="C1517" t="str">
        <f t="shared" si="115"/>
        <v>sod_g_7_DevelopedOSESA2</v>
      </c>
      <c r="D1517">
        <v>1.0200000000000001E-3</v>
      </c>
      <c r="E1517">
        <v>1.0200000000000001E-3</v>
      </c>
      <c r="F1517">
        <v>2.81E-4</v>
      </c>
      <c r="G1517">
        <v>1.5899999999999999E-4</v>
      </c>
      <c r="H1517">
        <v>1.0300000000000001E-3</v>
      </c>
      <c r="I1517">
        <v>1.09E-3</v>
      </c>
      <c r="J1517">
        <v>1.32E-3</v>
      </c>
      <c r="K1517">
        <v>1.74E-3</v>
      </c>
      <c r="L1517">
        <v>2.6700000000000001E-3</v>
      </c>
      <c r="M1517">
        <v>3.0000000000000001E-3</v>
      </c>
      <c r="N1517">
        <f>VLOOKUP(C1517,'Original PWC Results'!C:E,3,FALSE)</f>
        <v>34.9</v>
      </c>
      <c r="O1517">
        <f t="shared" si="116"/>
        <v>2.9226361031518626E-5</v>
      </c>
      <c r="R1517">
        <f t="shared" si="117"/>
        <v>7</v>
      </c>
      <c r="S1517">
        <f t="shared" si="118"/>
        <v>15</v>
      </c>
    </row>
    <row r="1518" spans="1:19" x14ac:dyDescent="0.3">
      <c r="A1518">
        <f t="shared" si="119"/>
        <v>1517</v>
      </c>
      <c r="B1518" t="s">
        <v>4450</v>
      </c>
      <c r="C1518" t="str">
        <f t="shared" si="115"/>
        <v>sod_g_7_DevelopedOSESA3</v>
      </c>
      <c r="D1518">
        <v>0</v>
      </c>
      <c r="E1518">
        <v>0</v>
      </c>
      <c r="F1518">
        <v>0</v>
      </c>
      <c r="G1518">
        <v>0</v>
      </c>
      <c r="H1518">
        <v>0</v>
      </c>
      <c r="I1518">
        <v>0</v>
      </c>
      <c r="J1518">
        <v>0</v>
      </c>
      <c r="K1518">
        <v>0</v>
      </c>
      <c r="L1518">
        <v>0</v>
      </c>
      <c r="M1518">
        <v>0</v>
      </c>
      <c r="N1518">
        <f>VLOOKUP(C1518,'Original PWC Results'!C:E,3,FALSE)</f>
        <v>47.8</v>
      </c>
      <c r="O1518">
        <f t="shared" si="116"/>
        <v>0</v>
      </c>
      <c r="R1518">
        <f t="shared" si="117"/>
        <v>7</v>
      </c>
      <c r="S1518">
        <f t="shared" si="118"/>
        <v>15</v>
      </c>
    </row>
    <row r="1519" spans="1:19" x14ac:dyDescent="0.3">
      <c r="A1519">
        <f t="shared" si="119"/>
        <v>1518</v>
      </c>
      <c r="B1519" t="s">
        <v>4451</v>
      </c>
      <c r="C1519" t="str">
        <f t="shared" si="115"/>
        <v>sod_g_7_DevelopedOSESA4</v>
      </c>
      <c r="D1519">
        <v>0.218</v>
      </c>
      <c r="E1519">
        <v>0.218</v>
      </c>
      <c r="F1519">
        <v>6.7500000000000004E-2</v>
      </c>
      <c r="G1519">
        <v>1.4200000000000001E-2</v>
      </c>
      <c r="H1519">
        <v>0.219</v>
      </c>
      <c r="I1519">
        <v>0.22600000000000001</v>
      </c>
      <c r="J1519">
        <v>0.252</v>
      </c>
      <c r="K1519">
        <v>0.30299999999999999</v>
      </c>
      <c r="L1519">
        <v>0.36599999999999999</v>
      </c>
      <c r="M1519">
        <v>0.39500000000000002</v>
      </c>
      <c r="N1519">
        <f>VLOOKUP(C1519,'Original PWC Results'!C:E,3,FALSE)</f>
        <v>28</v>
      </c>
      <c r="O1519">
        <f t="shared" si="116"/>
        <v>7.7857142857142856E-3</v>
      </c>
      <c r="R1519">
        <f t="shared" si="117"/>
        <v>7</v>
      </c>
      <c r="S1519">
        <f t="shared" si="118"/>
        <v>15</v>
      </c>
    </row>
    <row r="1520" spans="1:19" x14ac:dyDescent="0.3">
      <c r="A1520">
        <f t="shared" si="119"/>
        <v>1519</v>
      </c>
      <c r="B1520" t="s">
        <v>4452</v>
      </c>
      <c r="C1520" t="str">
        <f t="shared" si="115"/>
        <v>sod_g_7_DevelopedOSESA5</v>
      </c>
      <c r="D1520">
        <v>1.26E-4</v>
      </c>
      <c r="E1520">
        <v>1.2400000000000001E-4</v>
      </c>
      <c r="F1520" s="1">
        <v>1.88E-5</v>
      </c>
      <c r="G1520" s="1">
        <v>7.4100000000000002E-6</v>
      </c>
      <c r="H1520">
        <v>1.1900000000000001E-4</v>
      </c>
      <c r="I1520" s="1">
        <v>9.5500000000000004E-5</v>
      </c>
      <c r="J1520" s="1">
        <v>6.6299999999999999E-5</v>
      </c>
      <c r="K1520" s="1">
        <v>7.4999999999999993E-5</v>
      </c>
      <c r="L1520">
        <v>1.13E-4</v>
      </c>
      <c r="M1520">
        <v>1.2400000000000001E-4</v>
      </c>
      <c r="N1520">
        <f>VLOOKUP(C1520,'Original PWC Results'!C:E,3,FALSE)</f>
        <v>28</v>
      </c>
      <c r="O1520">
        <f t="shared" si="116"/>
        <v>4.4285714285714291E-6</v>
      </c>
      <c r="R1520">
        <f t="shared" si="117"/>
        <v>7</v>
      </c>
      <c r="S1520">
        <f t="shared" si="118"/>
        <v>15</v>
      </c>
    </row>
    <row r="1521" spans="1:19" x14ac:dyDescent="0.3">
      <c r="A1521">
        <f t="shared" si="119"/>
        <v>1520</v>
      </c>
      <c r="B1521" t="s">
        <v>4453</v>
      </c>
      <c r="C1521" t="str">
        <f t="shared" si="115"/>
        <v>sod_g_7_DevelopedOSESA6</v>
      </c>
      <c r="D1521">
        <v>0</v>
      </c>
      <c r="E1521">
        <v>0</v>
      </c>
      <c r="F1521">
        <v>0</v>
      </c>
      <c r="G1521">
        <v>0</v>
      </c>
      <c r="H1521">
        <v>0</v>
      </c>
      <c r="I1521">
        <v>0</v>
      </c>
      <c r="J1521">
        <v>0</v>
      </c>
      <c r="K1521">
        <v>0</v>
      </c>
      <c r="L1521">
        <v>0</v>
      </c>
      <c r="M1521">
        <v>0</v>
      </c>
      <c r="N1521">
        <f>VLOOKUP(C1521,'Original PWC Results'!C:E,3,FALSE)</f>
        <v>8.44</v>
      </c>
      <c r="O1521">
        <f t="shared" si="116"/>
        <v>0</v>
      </c>
      <c r="R1521">
        <f t="shared" si="117"/>
        <v>7</v>
      </c>
      <c r="S1521">
        <f t="shared" si="118"/>
        <v>15</v>
      </c>
    </row>
    <row r="1522" spans="1:19" x14ac:dyDescent="0.3">
      <c r="A1522">
        <f t="shared" si="119"/>
        <v>1521</v>
      </c>
      <c r="B1522" t="s">
        <v>4454</v>
      </c>
      <c r="C1522" t="str">
        <f t="shared" si="115"/>
        <v>sod_g_7_DevelopedOSESA7</v>
      </c>
      <c r="D1522">
        <v>7.0000000000000007E-2</v>
      </c>
      <c r="E1522">
        <v>6.88E-2</v>
      </c>
      <c r="F1522">
        <v>5.1200000000000004E-3</v>
      </c>
      <c r="G1522">
        <v>7.9900000000000001E-4</v>
      </c>
      <c r="H1522">
        <v>6.5199999999999994E-2</v>
      </c>
      <c r="I1522">
        <v>4.82E-2</v>
      </c>
      <c r="J1522">
        <v>2.6599999999999999E-2</v>
      </c>
      <c r="K1522">
        <v>1.9599999999999999E-2</v>
      </c>
      <c r="L1522">
        <v>1.83E-2</v>
      </c>
      <c r="M1522">
        <v>1.9599999999999999E-2</v>
      </c>
      <c r="N1522">
        <f>VLOOKUP(C1522,'Original PWC Results'!C:E,3,FALSE)</f>
        <v>53.2</v>
      </c>
      <c r="O1522">
        <f t="shared" si="116"/>
        <v>1.2932330827067668E-3</v>
      </c>
      <c r="R1522">
        <f t="shared" si="117"/>
        <v>7</v>
      </c>
      <c r="S1522">
        <f t="shared" si="118"/>
        <v>15</v>
      </c>
    </row>
    <row r="1523" spans="1:19" x14ac:dyDescent="0.3">
      <c r="A1523">
        <f t="shared" si="119"/>
        <v>1522</v>
      </c>
      <c r="B1523" t="s">
        <v>4455</v>
      </c>
      <c r="C1523" t="str">
        <f t="shared" si="115"/>
        <v>sod_g_7_DevelopedOSESA8</v>
      </c>
      <c r="D1523">
        <v>3.3E-3</v>
      </c>
      <c r="E1523">
        <v>3.2699999999999999E-3</v>
      </c>
      <c r="F1523">
        <v>7.1199999999999996E-4</v>
      </c>
      <c r="G1523">
        <v>5.1099999999999995E-4</v>
      </c>
      <c r="H1523">
        <v>3.3300000000000001E-3</v>
      </c>
      <c r="I1523">
        <v>3.65E-3</v>
      </c>
      <c r="J1523">
        <v>4.7000000000000002E-3</v>
      </c>
      <c r="K1523">
        <v>6.3600000000000002E-3</v>
      </c>
      <c r="L1523">
        <v>1.01E-2</v>
      </c>
      <c r="M1523">
        <v>1.15E-2</v>
      </c>
      <c r="N1523">
        <f>VLOOKUP(C1523,'Original PWC Results'!C:E,3,FALSE)</f>
        <v>47.1</v>
      </c>
      <c r="O1523">
        <f t="shared" si="116"/>
        <v>6.9426751592356679E-5</v>
      </c>
      <c r="R1523">
        <f t="shared" si="117"/>
        <v>7</v>
      </c>
      <c r="S1523">
        <f t="shared" si="118"/>
        <v>15</v>
      </c>
    </row>
    <row r="1524" spans="1:19" x14ac:dyDescent="0.3">
      <c r="A1524">
        <f t="shared" si="119"/>
        <v>1523</v>
      </c>
      <c r="B1524" t="s">
        <v>4456</v>
      </c>
      <c r="C1524" t="str">
        <f t="shared" si="115"/>
        <v>sod_g_7_DevelopedOSESA9</v>
      </c>
      <c r="D1524">
        <v>0</v>
      </c>
      <c r="E1524">
        <v>0</v>
      </c>
      <c r="F1524">
        <v>0</v>
      </c>
      <c r="G1524">
        <v>0</v>
      </c>
      <c r="H1524">
        <v>0</v>
      </c>
      <c r="I1524">
        <v>0</v>
      </c>
      <c r="J1524">
        <v>0</v>
      </c>
      <c r="K1524">
        <v>0</v>
      </c>
      <c r="L1524">
        <v>0</v>
      </c>
      <c r="M1524">
        <v>0</v>
      </c>
      <c r="N1524">
        <f>VLOOKUP(C1524,'Original PWC Results'!C:E,3,FALSE)</f>
        <v>27.9</v>
      </c>
      <c r="O1524">
        <f t="shared" si="116"/>
        <v>0</v>
      </c>
      <c r="R1524">
        <f t="shared" si="117"/>
        <v>7</v>
      </c>
      <c r="S1524">
        <f t="shared" si="118"/>
        <v>15</v>
      </c>
    </row>
    <row r="1525" spans="1:19" x14ac:dyDescent="0.3">
      <c r="A1525">
        <f t="shared" si="119"/>
        <v>1524</v>
      </c>
      <c r="B1525" t="s">
        <v>4457</v>
      </c>
      <c r="C1525" t="str">
        <f t="shared" si="115"/>
        <v>sod_g_7_DevelopedOSESA10a</v>
      </c>
      <c r="D1525">
        <v>2.5400000000000002E-3</v>
      </c>
      <c r="E1525">
        <v>2.5400000000000002E-3</v>
      </c>
      <c r="F1525">
        <v>8.4800000000000001E-4</v>
      </c>
      <c r="G1525">
        <v>1.1400000000000001E-4</v>
      </c>
      <c r="H1525">
        <v>2.5600000000000002E-3</v>
      </c>
      <c r="I1525">
        <v>2.65E-3</v>
      </c>
      <c r="J1525">
        <v>3.0899999999999999E-3</v>
      </c>
      <c r="K1525">
        <v>3.96E-3</v>
      </c>
      <c r="L1525">
        <v>3.79E-3</v>
      </c>
      <c r="M1525">
        <v>4.0200000000000001E-3</v>
      </c>
      <c r="N1525">
        <f>VLOOKUP(C1525,'Original PWC Results'!C:E,3,FALSE)</f>
        <v>48.2</v>
      </c>
      <c r="O1525">
        <f t="shared" si="116"/>
        <v>5.2697095435684644E-5</v>
      </c>
      <c r="R1525">
        <f t="shared" si="117"/>
        <v>7</v>
      </c>
      <c r="S1525">
        <f t="shared" si="118"/>
        <v>15</v>
      </c>
    </row>
    <row r="1526" spans="1:19" x14ac:dyDescent="0.3">
      <c r="A1526">
        <f t="shared" si="119"/>
        <v>1525</v>
      </c>
      <c r="B1526" t="s">
        <v>4458</v>
      </c>
      <c r="C1526" t="str">
        <f t="shared" si="115"/>
        <v>sod_g_7_DevelopedOSESA10b</v>
      </c>
      <c r="D1526">
        <v>0</v>
      </c>
      <c r="E1526">
        <v>0</v>
      </c>
      <c r="F1526">
        <v>0</v>
      </c>
      <c r="G1526">
        <v>0</v>
      </c>
      <c r="H1526">
        <v>0</v>
      </c>
      <c r="I1526">
        <v>0</v>
      </c>
      <c r="J1526">
        <v>0</v>
      </c>
      <c r="K1526">
        <v>0</v>
      </c>
      <c r="L1526">
        <v>0</v>
      </c>
      <c r="M1526">
        <v>0</v>
      </c>
      <c r="N1526">
        <f>VLOOKUP(C1526,'Original PWC Results'!C:E,3,FALSE)</f>
        <v>10.4</v>
      </c>
      <c r="O1526">
        <f t="shared" si="116"/>
        <v>0</v>
      </c>
      <c r="R1526">
        <f t="shared" si="117"/>
        <v>7</v>
      </c>
      <c r="S1526">
        <f t="shared" si="118"/>
        <v>15</v>
      </c>
    </row>
    <row r="1527" spans="1:19" x14ac:dyDescent="0.3">
      <c r="A1527">
        <f t="shared" si="119"/>
        <v>1526</v>
      </c>
      <c r="B1527" t="s">
        <v>4459</v>
      </c>
      <c r="C1527" t="str">
        <f t="shared" si="115"/>
        <v>sod_g_7_DevelopedOSESA11a</v>
      </c>
      <c r="D1527" s="1">
        <v>2.4E-8</v>
      </c>
      <c r="E1527" s="1">
        <v>2.3800000000000001E-8</v>
      </c>
      <c r="F1527" s="1">
        <v>3.6399999999999998E-9</v>
      </c>
      <c r="G1527" s="1">
        <v>2.9500000000000002E-10</v>
      </c>
      <c r="H1527" s="1">
        <v>2.4299999999999999E-8</v>
      </c>
      <c r="I1527" s="1">
        <v>2.7800000000000001E-8</v>
      </c>
      <c r="J1527" s="1">
        <v>2.1699999999999999E-8</v>
      </c>
      <c r="K1527" s="1">
        <v>1.4500000000000001E-8</v>
      </c>
      <c r="L1527" s="1">
        <v>1.5399999999999999E-8</v>
      </c>
      <c r="M1527" s="1">
        <v>1.3399999999999999E-8</v>
      </c>
      <c r="N1527">
        <f>VLOOKUP(C1527,'Original PWC Results'!C:E,3,FALSE)</f>
        <v>36.700000000000003</v>
      </c>
      <c r="O1527">
        <f t="shared" si="116"/>
        <v>6.4850136239782014E-10</v>
      </c>
      <c r="R1527">
        <f t="shared" si="117"/>
        <v>7</v>
      </c>
      <c r="S1527">
        <f t="shared" si="118"/>
        <v>15</v>
      </c>
    </row>
    <row r="1528" spans="1:19" x14ac:dyDescent="0.3">
      <c r="A1528">
        <f t="shared" si="119"/>
        <v>1527</v>
      </c>
      <c r="B1528" t="s">
        <v>4460</v>
      </c>
      <c r="C1528" t="str">
        <f t="shared" si="115"/>
        <v>sod_g_7_DevelopedOSESA11b</v>
      </c>
      <c r="D1528">
        <v>0</v>
      </c>
      <c r="E1528">
        <v>0</v>
      </c>
      <c r="F1528">
        <v>0</v>
      </c>
      <c r="G1528">
        <v>0</v>
      </c>
      <c r="H1528">
        <v>0</v>
      </c>
      <c r="I1528">
        <v>0</v>
      </c>
      <c r="J1528">
        <v>0</v>
      </c>
      <c r="K1528">
        <v>0</v>
      </c>
      <c r="L1528">
        <v>0</v>
      </c>
      <c r="M1528">
        <v>0</v>
      </c>
      <c r="N1528">
        <f>VLOOKUP(C1528,'Original PWC Results'!C:E,3,FALSE)</f>
        <v>20.8</v>
      </c>
      <c r="O1528">
        <f t="shared" si="116"/>
        <v>0</v>
      </c>
      <c r="R1528">
        <f t="shared" si="117"/>
        <v>7</v>
      </c>
      <c r="S1528">
        <f t="shared" si="118"/>
        <v>15</v>
      </c>
    </row>
    <row r="1529" spans="1:19" x14ac:dyDescent="0.3">
      <c r="A1529">
        <f t="shared" si="119"/>
        <v>1528</v>
      </c>
      <c r="B1529" t="s">
        <v>4461</v>
      </c>
      <c r="C1529" t="str">
        <f t="shared" si="115"/>
        <v>sod_g_7_DevelopedOSESA12a</v>
      </c>
      <c r="D1529">
        <v>0</v>
      </c>
      <c r="E1529">
        <v>0</v>
      </c>
      <c r="F1529">
        <v>0</v>
      </c>
      <c r="G1529">
        <v>0</v>
      </c>
      <c r="H1529">
        <v>0</v>
      </c>
      <c r="I1529">
        <v>0</v>
      </c>
      <c r="J1529">
        <v>0</v>
      </c>
      <c r="K1529">
        <v>0</v>
      </c>
      <c r="L1529">
        <v>0</v>
      </c>
      <c r="M1529">
        <v>0</v>
      </c>
      <c r="N1529">
        <f>VLOOKUP(C1529,'Original PWC Results'!C:E,3,FALSE)</f>
        <v>36.6</v>
      </c>
      <c r="O1529">
        <f t="shared" si="116"/>
        <v>0</v>
      </c>
      <c r="R1529">
        <f t="shared" si="117"/>
        <v>7</v>
      </c>
      <c r="S1529">
        <f t="shared" si="118"/>
        <v>15</v>
      </c>
    </row>
    <row r="1530" spans="1:19" x14ac:dyDescent="0.3">
      <c r="A1530">
        <f t="shared" si="119"/>
        <v>1529</v>
      </c>
      <c r="B1530" t="s">
        <v>4462</v>
      </c>
      <c r="C1530" t="str">
        <f t="shared" si="115"/>
        <v>sod_g_7_DevelopedOSESA12b</v>
      </c>
      <c r="D1530">
        <v>3.1500000000000001E-4</v>
      </c>
      <c r="E1530">
        <v>3.1399999999999999E-4</v>
      </c>
      <c r="F1530" s="1">
        <v>8.3300000000000005E-5</v>
      </c>
      <c r="G1530" s="1">
        <v>5.0899999999999997E-5</v>
      </c>
      <c r="H1530">
        <v>3.1599999999999998E-4</v>
      </c>
      <c r="I1530">
        <v>3.28E-4</v>
      </c>
      <c r="J1530">
        <v>3.7100000000000002E-4</v>
      </c>
      <c r="K1530">
        <v>4.6900000000000002E-4</v>
      </c>
      <c r="L1530">
        <v>8.61E-4</v>
      </c>
      <c r="M1530">
        <v>9.7000000000000005E-4</v>
      </c>
      <c r="N1530">
        <f>VLOOKUP(C1530,'Original PWC Results'!C:E,3,FALSE)</f>
        <v>20.399999999999999</v>
      </c>
      <c r="O1530">
        <f t="shared" si="116"/>
        <v>1.5392156862745098E-5</v>
      </c>
      <c r="R1530">
        <f t="shared" si="117"/>
        <v>7</v>
      </c>
      <c r="S1530">
        <f t="shared" si="118"/>
        <v>15</v>
      </c>
    </row>
    <row r="1531" spans="1:19" x14ac:dyDescent="0.3">
      <c r="A1531">
        <f t="shared" si="119"/>
        <v>1530</v>
      </c>
      <c r="B1531" t="s">
        <v>4463</v>
      </c>
      <c r="C1531" t="str">
        <f t="shared" si="115"/>
        <v>sod_g_7_DevelopedOSESA13</v>
      </c>
      <c r="D1531">
        <v>7.98</v>
      </c>
      <c r="E1531">
        <v>7.81</v>
      </c>
      <c r="F1531">
        <v>0.65900000000000003</v>
      </c>
      <c r="G1531">
        <v>0.10100000000000001</v>
      </c>
      <c r="H1531">
        <v>7.36</v>
      </c>
      <c r="I1531">
        <v>5.38</v>
      </c>
      <c r="J1531">
        <v>3.26</v>
      </c>
      <c r="K1531">
        <v>2.59</v>
      </c>
      <c r="L1531">
        <v>1.85</v>
      </c>
      <c r="M1531">
        <v>1.84</v>
      </c>
      <c r="N1531">
        <f>VLOOKUP(C1531,'Original PWC Results'!C:E,3,FALSE)</f>
        <v>37.9</v>
      </c>
      <c r="O1531">
        <f t="shared" si="116"/>
        <v>0.20606860158311346</v>
      </c>
      <c r="R1531">
        <f t="shared" si="117"/>
        <v>7</v>
      </c>
      <c r="S1531">
        <f t="shared" si="118"/>
        <v>15</v>
      </c>
    </row>
    <row r="1532" spans="1:19" x14ac:dyDescent="0.3">
      <c r="A1532">
        <f t="shared" si="119"/>
        <v>1531</v>
      </c>
      <c r="B1532" t="s">
        <v>4464</v>
      </c>
      <c r="C1532" t="str">
        <f t="shared" si="115"/>
        <v>sod_g_7_DevelopedOSESA14</v>
      </c>
      <c r="D1532">
        <v>1.65</v>
      </c>
      <c r="E1532">
        <v>1.63</v>
      </c>
      <c r="F1532">
        <v>0.18</v>
      </c>
      <c r="G1532">
        <v>2.9600000000000001E-2</v>
      </c>
      <c r="H1532">
        <v>1.58</v>
      </c>
      <c r="I1532">
        <v>1.28</v>
      </c>
      <c r="J1532">
        <v>0.84899999999999998</v>
      </c>
      <c r="K1532">
        <v>0.63500000000000001</v>
      </c>
      <c r="L1532">
        <v>0.47899999999999998</v>
      </c>
      <c r="M1532">
        <v>0.47399999999999998</v>
      </c>
      <c r="N1532">
        <f>VLOOKUP(C1532,'Original PWC Results'!C:E,3,FALSE)</f>
        <v>13.3</v>
      </c>
      <c r="O1532">
        <f t="shared" si="116"/>
        <v>0.1225563909774436</v>
      </c>
      <c r="R1532">
        <f t="shared" si="117"/>
        <v>7</v>
      </c>
      <c r="S1532">
        <f t="shared" si="118"/>
        <v>15</v>
      </c>
    </row>
    <row r="1533" spans="1:19" x14ac:dyDescent="0.3">
      <c r="A1533">
        <f t="shared" si="119"/>
        <v>1532</v>
      </c>
      <c r="B1533" t="s">
        <v>4465</v>
      </c>
      <c r="C1533" t="str">
        <f t="shared" si="115"/>
        <v>sod_g_7_DevelopedOSESA15a</v>
      </c>
      <c r="D1533">
        <v>13.3</v>
      </c>
      <c r="E1533">
        <v>13.1</v>
      </c>
      <c r="F1533">
        <v>1.52</v>
      </c>
      <c r="G1533">
        <v>0.41599999999999998</v>
      </c>
      <c r="H1533">
        <v>12.4</v>
      </c>
      <c r="I1533">
        <v>10.1</v>
      </c>
      <c r="J1533">
        <v>6.26</v>
      </c>
      <c r="K1533">
        <v>4.78</v>
      </c>
      <c r="L1533">
        <v>3.71</v>
      </c>
      <c r="M1533">
        <v>3.69</v>
      </c>
      <c r="N1533">
        <f>VLOOKUP(C1533,'Original PWC Results'!C:E,3,FALSE)</f>
        <v>47.1</v>
      </c>
      <c r="O1533">
        <f t="shared" si="116"/>
        <v>0.2781316348195329</v>
      </c>
      <c r="R1533">
        <f t="shared" si="117"/>
        <v>7</v>
      </c>
      <c r="S1533">
        <f t="shared" si="118"/>
        <v>15</v>
      </c>
    </row>
    <row r="1534" spans="1:19" x14ac:dyDescent="0.3">
      <c r="A1534">
        <f t="shared" si="119"/>
        <v>1533</v>
      </c>
      <c r="B1534" t="s">
        <v>4466</v>
      </c>
      <c r="C1534" t="str">
        <f t="shared" si="115"/>
        <v>sod_g_7_DevelopedOSESA15b</v>
      </c>
      <c r="D1534">
        <v>3.93</v>
      </c>
      <c r="E1534">
        <v>3.75</v>
      </c>
      <c r="F1534">
        <v>0.153</v>
      </c>
      <c r="G1534">
        <v>2.63E-2</v>
      </c>
      <c r="H1534">
        <v>3.29</v>
      </c>
      <c r="I1534">
        <v>1.79</v>
      </c>
      <c r="J1534">
        <v>0.85399999999999998</v>
      </c>
      <c r="K1534">
        <v>0.60099999999999998</v>
      </c>
      <c r="L1534">
        <v>0.505</v>
      </c>
      <c r="M1534">
        <v>0.502</v>
      </c>
      <c r="N1534">
        <f>VLOOKUP(C1534,'Original PWC Results'!C:E,3,FALSE)</f>
        <v>20.9</v>
      </c>
      <c r="O1534">
        <f t="shared" si="116"/>
        <v>0.17942583732057418</v>
      </c>
      <c r="R1534">
        <f t="shared" si="117"/>
        <v>7</v>
      </c>
      <c r="S1534">
        <f t="shared" si="118"/>
        <v>15</v>
      </c>
    </row>
    <row r="1535" spans="1:19" x14ac:dyDescent="0.3">
      <c r="A1535">
        <f t="shared" si="119"/>
        <v>1534</v>
      </c>
      <c r="B1535" t="s">
        <v>4467</v>
      </c>
      <c r="C1535" t="str">
        <f t="shared" si="115"/>
        <v>sod_g_7_DevelopedOSESA16a</v>
      </c>
      <c r="D1535">
        <v>2.94</v>
      </c>
      <c r="E1535">
        <v>2.91</v>
      </c>
      <c r="F1535">
        <v>0.315</v>
      </c>
      <c r="G1535">
        <v>3.9E-2</v>
      </c>
      <c r="H1535">
        <v>2.82</v>
      </c>
      <c r="I1535">
        <v>2.37</v>
      </c>
      <c r="J1535">
        <v>1.57</v>
      </c>
      <c r="K1535">
        <v>1.18</v>
      </c>
      <c r="L1535">
        <v>0.89700000000000002</v>
      </c>
      <c r="M1535">
        <v>0.88600000000000001</v>
      </c>
      <c r="N1535">
        <f>VLOOKUP(C1535,'Original PWC Results'!C:E,3,FALSE)</f>
        <v>18.399999999999999</v>
      </c>
      <c r="O1535">
        <f t="shared" si="116"/>
        <v>0.15815217391304351</v>
      </c>
      <c r="R1535">
        <f t="shared" si="117"/>
        <v>7</v>
      </c>
      <c r="S1535">
        <f t="shared" si="118"/>
        <v>15</v>
      </c>
    </row>
    <row r="1536" spans="1:19" x14ac:dyDescent="0.3">
      <c r="A1536">
        <f t="shared" si="119"/>
        <v>1535</v>
      </c>
      <c r="B1536" t="s">
        <v>4468</v>
      </c>
      <c r="C1536" t="str">
        <f t="shared" si="115"/>
        <v>sod_g_7_DevelopedOSESA16b</v>
      </c>
      <c r="D1536">
        <v>5.0200000000000002E-3</v>
      </c>
      <c r="E1536">
        <v>5.0000000000000001E-3</v>
      </c>
      <c r="F1536">
        <v>1.4499999999999999E-3</v>
      </c>
      <c r="G1536">
        <v>1.09E-3</v>
      </c>
      <c r="H1536">
        <v>5.0400000000000002E-3</v>
      </c>
      <c r="I1536">
        <v>5.2599999999999999E-3</v>
      </c>
      <c r="J1536">
        <v>5.7400000000000003E-3</v>
      </c>
      <c r="K1536">
        <v>6.2399999999999999E-3</v>
      </c>
      <c r="L1536">
        <v>1.06E-2</v>
      </c>
      <c r="M1536">
        <v>1.17E-2</v>
      </c>
      <c r="N1536">
        <f>VLOOKUP(C1536,'Original PWC Results'!C:E,3,FALSE)</f>
        <v>3.65</v>
      </c>
      <c r="O1536">
        <f t="shared" si="116"/>
        <v>1.3698630136986301E-3</v>
      </c>
      <c r="R1536">
        <f t="shared" si="117"/>
        <v>7</v>
      </c>
      <c r="S1536">
        <f t="shared" si="118"/>
        <v>15</v>
      </c>
    </row>
    <row r="1537" spans="1:19" x14ac:dyDescent="0.3">
      <c r="A1537">
        <f t="shared" si="119"/>
        <v>1536</v>
      </c>
      <c r="B1537" t="s">
        <v>4469</v>
      </c>
      <c r="C1537" t="str">
        <f t="shared" si="115"/>
        <v>sod_g_7_DevelopedOSESA17a</v>
      </c>
      <c r="D1537">
        <v>6.38</v>
      </c>
      <c r="E1537">
        <v>6.33</v>
      </c>
      <c r="F1537">
        <v>1.1499999999999999</v>
      </c>
      <c r="G1537">
        <v>0.29899999999999999</v>
      </c>
      <c r="H1537">
        <v>6.24</v>
      </c>
      <c r="I1537">
        <v>5.41</v>
      </c>
      <c r="J1537">
        <v>4.26</v>
      </c>
      <c r="K1537">
        <v>3.58</v>
      </c>
      <c r="L1537">
        <v>2.5499999999999998</v>
      </c>
      <c r="M1537">
        <v>2.5299999999999998</v>
      </c>
      <c r="N1537">
        <f>VLOOKUP(C1537,'Original PWC Results'!C:E,3,FALSE)</f>
        <v>46.1</v>
      </c>
      <c r="O1537">
        <f t="shared" si="116"/>
        <v>0.13731019522776572</v>
      </c>
      <c r="R1537">
        <f t="shared" si="117"/>
        <v>7</v>
      </c>
      <c r="S1537">
        <f t="shared" si="118"/>
        <v>15</v>
      </c>
    </row>
    <row r="1538" spans="1:19" x14ac:dyDescent="0.3">
      <c r="A1538">
        <f t="shared" si="119"/>
        <v>1537</v>
      </c>
      <c r="B1538" t="s">
        <v>4470</v>
      </c>
      <c r="C1538" t="str">
        <f t="shared" ref="C1538:C1601" si="120">LEFT(B1538,R1538-1)&amp;RIGHT(B1538,LEN(B1538)-S1538)</f>
        <v>sod_g_7_DevelopedOSESA17b</v>
      </c>
      <c r="D1538">
        <v>8.48E-2</v>
      </c>
      <c r="E1538">
        <v>8.3799999999999999E-2</v>
      </c>
      <c r="F1538">
        <v>8.8500000000000002E-3</v>
      </c>
      <c r="G1538">
        <v>3.8500000000000001E-3</v>
      </c>
      <c r="H1538">
        <v>8.1000000000000003E-2</v>
      </c>
      <c r="I1538">
        <v>6.7000000000000004E-2</v>
      </c>
      <c r="J1538">
        <v>4.3700000000000003E-2</v>
      </c>
      <c r="K1538">
        <v>3.2399999999999998E-2</v>
      </c>
      <c r="L1538">
        <v>2.9100000000000001E-2</v>
      </c>
      <c r="M1538">
        <v>3.15E-2</v>
      </c>
      <c r="N1538">
        <f>VLOOKUP(C1538,'Original PWC Results'!C:E,3,FALSE)</f>
        <v>7.58</v>
      </c>
      <c r="O1538">
        <f t="shared" si="116"/>
        <v>1.1055408970976253E-2</v>
      </c>
      <c r="R1538">
        <f t="shared" si="117"/>
        <v>7</v>
      </c>
      <c r="S1538">
        <f t="shared" si="118"/>
        <v>15</v>
      </c>
    </row>
    <row r="1539" spans="1:19" x14ac:dyDescent="0.3">
      <c r="A1539">
        <f t="shared" si="119"/>
        <v>1538</v>
      </c>
      <c r="B1539" t="s">
        <v>4471</v>
      </c>
      <c r="C1539" t="str">
        <f t="shared" si="120"/>
        <v>sod_g_7_DevelopedOSESA18a</v>
      </c>
      <c r="D1539">
        <v>0.68600000000000005</v>
      </c>
      <c r="E1539">
        <v>0.67900000000000005</v>
      </c>
      <c r="F1539">
        <v>0.11</v>
      </c>
      <c r="G1539">
        <v>3.09E-2</v>
      </c>
      <c r="H1539">
        <v>0.65900000000000003</v>
      </c>
      <c r="I1539">
        <v>0.58699999999999997</v>
      </c>
      <c r="J1539">
        <v>0.48199999999999998</v>
      </c>
      <c r="K1539">
        <v>0.38600000000000001</v>
      </c>
      <c r="L1539">
        <v>0.28699999999999998</v>
      </c>
      <c r="M1539">
        <v>0.28399999999999997</v>
      </c>
      <c r="N1539">
        <f>VLOOKUP(C1539,'Original PWC Results'!C:E,3,FALSE)</f>
        <v>20.2</v>
      </c>
      <c r="O1539">
        <f t="shared" ref="O1539:O1602" si="121">E1539/N1539</f>
        <v>3.3613861386138616E-2</v>
      </c>
      <c r="R1539">
        <f t="shared" ref="R1539:R1602" si="122">SEARCH("run",B1539)</f>
        <v>7</v>
      </c>
      <c r="S1539">
        <f t="shared" ref="S1539:S1602" si="123">SEARCH("_",B1539,SEARCH("_",B1539,R1539+1)+1)</f>
        <v>15</v>
      </c>
    </row>
    <row r="1540" spans="1:19" x14ac:dyDescent="0.3">
      <c r="A1540">
        <f t="shared" ref="A1540:A1603" si="124">A1539+1</f>
        <v>1539</v>
      </c>
      <c r="B1540" t="s">
        <v>4472</v>
      </c>
      <c r="C1540" t="str">
        <f t="shared" si="120"/>
        <v>sod_g_7_DevelopedOSESA18b</v>
      </c>
      <c r="D1540">
        <v>3.21</v>
      </c>
      <c r="E1540">
        <v>3.16</v>
      </c>
      <c r="F1540">
        <v>0.32100000000000001</v>
      </c>
      <c r="G1540">
        <v>4.9200000000000001E-2</v>
      </c>
      <c r="H1540">
        <v>3.01</v>
      </c>
      <c r="I1540">
        <v>2.44</v>
      </c>
      <c r="J1540">
        <v>1.55</v>
      </c>
      <c r="K1540">
        <v>1.18</v>
      </c>
      <c r="L1540">
        <v>0.89300000000000002</v>
      </c>
      <c r="M1540">
        <v>0.88500000000000001</v>
      </c>
      <c r="N1540">
        <f>VLOOKUP(C1540,'Original PWC Results'!C:E,3,FALSE)</f>
        <v>24.1</v>
      </c>
      <c r="O1540">
        <f t="shared" si="121"/>
        <v>0.13112033195020747</v>
      </c>
      <c r="R1540">
        <f t="shared" si="122"/>
        <v>7</v>
      </c>
      <c r="S1540">
        <f t="shared" si="123"/>
        <v>15</v>
      </c>
    </row>
    <row r="1541" spans="1:19" x14ac:dyDescent="0.3">
      <c r="A1541">
        <f t="shared" si="124"/>
        <v>1540</v>
      </c>
      <c r="B1541" t="s">
        <v>4473</v>
      </c>
      <c r="C1541" t="str">
        <f t="shared" si="120"/>
        <v>sod_g_7_DevelopedOSESA19a</v>
      </c>
      <c r="D1541">
        <v>2.37</v>
      </c>
      <c r="E1541">
        <v>2.33</v>
      </c>
      <c r="F1541">
        <v>0.55800000000000005</v>
      </c>
      <c r="G1541">
        <v>7.5999999999999998E-2</v>
      </c>
      <c r="H1541">
        <v>2.23</v>
      </c>
      <c r="I1541">
        <v>1.74</v>
      </c>
      <c r="J1541">
        <v>1.1000000000000001</v>
      </c>
      <c r="K1541">
        <v>1.08</v>
      </c>
      <c r="L1541">
        <v>1.18</v>
      </c>
      <c r="M1541">
        <v>1.23</v>
      </c>
      <c r="N1541">
        <f>VLOOKUP(C1541,'Original PWC Results'!C:E,3,FALSE)</f>
        <v>19.2</v>
      </c>
      <c r="O1541">
        <f t="shared" si="121"/>
        <v>0.12135416666666668</v>
      </c>
      <c r="R1541">
        <f t="shared" si="122"/>
        <v>7</v>
      </c>
      <c r="S1541">
        <f t="shared" si="123"/>
        <v>15</v>
      </c>
    </row>
    <row r="1542" spans="1:19" x14ac:dyDescent="0.3">
      <c r="A1542">
        <f t="shared" si="124"/>
        <v>1541</v>
      </c>
      <c r="B1542" t="s">
        <v>4474</v>
      </c>
      <c r="C1542" t="str">
        <f t="shared" si="120"/>
        <v>sod_g_7_DevelopedOSESA19b</v>
      </c>
      <c r="D1542">
        <v>10.3</v>
      </c>
      <c r="E1542">
        <v>10.199999999999999</v>
      </c>
      <c r="F1542">
        <v>1.71</v>
      </c>
      <c r="G1542">
        <v>0.67300000000000004</v>
      </c>
      <c r="H1542">
        <v>9.94</v>
      </c>
      <c r="I1542">
        <v>8.68</v>
      </c>
      <c r="J1542">
        <v>5.96</v>
      </c>
      <c r="K1542">
        <v>5.92</v>
      </c>
      <c r="L1542">
        <v>4.41</v>
      </c>
      <c r="M1542">
        <v>4.3899999999999997</v>
      </c>
      <c r="N1542">
        <f>VLOOKUP(C1542,'Original PWC Results'!C:E,3,FALSE)</f>
        <v>39.9</v>
      </c>
      <c r="O1542">
        <f t="shared" si="121"/>
        <v>0.25563909774436089</v>
      </c>
      <c r="R1542">
        <f t="shared" si="122"/>
        <v>7</v>
      </c>
      <c r="S1542">
        <f t="shared" si="123"/>
        <v>15</v>
      </c>
    </row>
    <row r="1543" spans="1:19" x14ac:dyDescent="0.3">
      <c r="A1543">
        <f t="shared" si="124"/>
        <v>1542</v>
      </c>
      <c r="B1543" t="s">
        <v>4475</v>
      </c>
      <c r="C1543" t="str">
        <f t="shared" si="120"/>
        <v>sod_g_7_DevelopedOSESA20a</v>
      </c>
      <c r="D1543">
        <v>159</v>
      </c>
      <c r="E1543">
        <v>155</v>
      </c>
      <c r="F1543">
        <v>10.3</v>
      </c>
      <c r="G1543">
        <v>3.83</v>
      </c>
      <c r="H1543">
        <v>147</v>
      </c>
      <c r="I1543">
        <v>106</v>
      </c>
      <c r="J1543">
        <v>62.7</v>
      </c>
      <c r="K1543">
        <v>42.5</v>
      </c>
      <c r="L1543">
        <v>36.799999999999997</v>
      </c>
      <c r="M1543">
        <v>36.4</v>
      </c>
      <c r="N1543">
        <f>VLOOKUP(C1543,'Original PWC Results'!C:E,3,FALSE)</f>
        <v>386</v>
      </c>
      <c r="O1543">
        <f t="shared" si="121"/>
        <v>0.4015544041450777</v>
      </c>
      <c r="R1543">
        <f t="shared" si="122"/>
        <v>7</v>
      </c>
      <c r="S1543">
        <f t="shared" si="123"/>
        <v>15</v>
      </c>
    </row>
    <row r="1544" spans="1:19" x14ac:dyDescent="0.3">
      <c r="A1544">
        <f t="shared" si="124"/>
        <v>1543</v>
      </c>
      <c r="B1544" t="s">
        <v>4476</v>
      </c>
      <c r="C1544" t="str">
        <f t="shared" si="120"/>
        <v>sod_g_7_DevelopedOSESA20b</v>
      </c>
      <c r="D1544">
        <v>83.6</v>
      </c>
      <c r="E1544">
        <v>81.7</v>
      </c>
      <c r="F1544">
        <v>4.92</v>
      </c>
      <c r="G1544">
        <v>1.32</v>
      </c>
      <c r="H1544">
        <v>76.2</v>
      </c>
      <c r="I1544">
        <v>82.6</v>
      </c>
      <c r="J1544">
        <v>29.7</v>
      </c>
      <c r="K1544">
        <v>21.2</v>
      </c>
      <c r="L1544">
        <v>25</v>
      </c>
      <c r="M1544">
        <v>17.2</v>
      </c>
      <c r="N1544">
        <f>VLOOKUP(C1544,'Original PWC Results'!C:E,3,FALSE)</f>
        <v>155</v>
      </c>
      <c r="O1544">
        <f t="shared" si="121"/>
        <v>0.52709677419354839</v>
      </c>
      <c r="R1544">
        <f t="shared" si="122"/>
        <v>7</v>
      </c>
      <c r="S1544">
        <f t="shared" si="123"/>
        <v>15</v>
      </c>
    </row>
    <row r="1545" spans="1:19" x14ac:dyDescent="0.3">
      <c r="A1545">
        <f t="shared" si="124"/>
        <v>1544</v>
      </c>
      <c r="B1545" t="s">
        <v>4477</v>
      </c>
      <c r="C1545" t="str">
        <f t="shared" si="120"/>
        <v>sod_g_7_DevelopedOSESA21</v>
      </c>
      <c r="D1545" s="1">
        <v>3.77E-9</v>
      </c>
      <c r="E1545" s="1">
        <v>3.7300000000000001E-9</v>
      </c>
      <c r="F1545" s="1">
        <v>5.3100000000000003E-10</v>
      </c>
      <c r="G1545" s="1">
        <v>7.4400000000000002E-10</v>
      </c>
      <c r="H1545" s="1">
        <v>3.8700000000000001E-9</v>
      </c>
      <c r="I1545" s="1">
        <v>4.8699999999999999E-9</v>
      </c>
      <c r="J1545" s="1">
        <v>1.13E-8</v>
      </c>
      <c r="K1545" s="1">
        <v>3.3500000000000002E-8</v>
      </c>
      <c r="L1545" s="1">
        <v>2.3000000000000001E-8</v>
      </c>
      <c r="M1545" s="1">
        <v>2.7400000000000001E-8</v>
      </c>
      <c r="N1545">
        <f>VLOOKUP(C1545,'Original PWC Results'!C:E,3,FALSE)</f>
        <v>30</v>
      </c>
      <c r="O1545">
        <f t="shared" si="121"/>
        <v>1.2433333333333334E-10</v>
      </c>
      <c r="R1545">
        <f t="shared" si="122"/>
        <v>7</v>
      </c>
      <c r="S1545">
        <f t="shared" si="123"/>
        <v>15</v>
      </c>
    </row>
    <row r="1546" spans="1:19" x14ac:dyDescent="0.3">
      <c r="A1546">
        <f t="shared" si="124"/>
        <v>1545</v>
      </c>
      <c r="B1546" t="s">
        <v>4478</v>
      </c>
      <c r="C1546" t="str">
        <f t="shared" si="120"/>
        <v>sod_g_4_DevelopedOSESA1</v>
      </c>
      <c r="D1546">
        <v>0.89400000000000002</v>
      </c>
      <c r="E1546">
        <v>0.877</v>
      </c>
      <c r="F1546">
        <v>7.9299999999999995E-2</v>
      </c>
      <c r="G1546">
        <v>1.04E-2</v>
      </c>
      <c r="H1546">
        <v>0.83899999999999997</v>
      </c>
      <c r="I1546">
        <v>0.66600000000000004</v>
      </c>
      <c r="J1546">
        <v>0.40600000000000003</v>
      </c>
      <c r="K1546">
        <v>0.29699999999999999</v>
      </c>
      <c r="L1546">
        <v>0.23400000000000001</v>
      </c>
      <c r="M1546">
        <v>0.23100000000000001</v>
      </c>
      <c r="N1546">
        <f>VLOOKUP(C1546,'Original PWC Results'!C:E,3,FALSE)</f>
        <v>56.9</v>
      </c>
      <c r="O1546">
        <f t="shared" si="121"/>
        <v>1.5413005272407734E-2</v>
      </c>
      <c r="R1546">
        <f t="shared" si="122"/>
        <v>7</v>
      </c>
      <c r="S1546">
        <f t="shared" si="123"/>
        <v>15</v>
      </c>
    </row>
    <row r="1547" spans="1:19" x14ac:dyDescent="0.3">
      <c r="A1547">
        <f t="shared" si="124"/>
        <v>1546</v>
      </c>
      <c r="B1547" t="s">
        <v>4479</v>
      </c>
      <c r="C1547" t="str">
        <f t="shared" si="120"/>
        <v>sod_g_4_DevelopedOSESA2</v>
      </c>
      <c r="D1547">
        <v>2.1199999999999999E-3</v>
      </c>
      <c r="E1547">
        <v>2.1099999999999999E-3</v>
      </c>
      <c r="F1547">
        <v>5.5599999999999996E-4</v>
      </c>
      <c r="G1547">
        <v>3.8000000000000002E-4</v>
      </c>
      <c r="H1547">
        <v>2.14E-3</v>
      </c>
      <c r="I1547">
        <v>2.2899999999999999E-3</v>
      </c>
      <c r="J1547">
        <v>2.8500000000000001E-3</v>
      </c>
      <c r="K1547">
        <v>3.8899999999999998E-3</v>
      </c>
      <c r="L1547">
        <v>6.2500000000000003E-3</v>
      </c>
      <c r="M1547">
        <v>7.0699999999999999E-3</v>
      </c>
      <c r="N1547">
        <f>VLOOKUP(C1547,'Original PWC Results'!C:E,3,FALSE)</f>
        <v>72.900000000000006</v>
      </c>
      <c r="O1547">
        <f t="shared" si="121"/>
        <v>2.89437585733882E-5</v>
      </c>
      <c r="R1547">
        <f t="shared" si="122"/>
        <v>7</v>
      </c>
      <c r="S1547">
        <f t="shared" si="123"/>
        <v>15</v>
      </c>
    </row>
    <row r="1548" spans="1:19" x14ac:dyDescent="0.3">
      <c r="A1548">
        <f t="shared" si="124"/>
        <v>1547</v>
      </c>
      <c r="B1548" t="s">
        <v>4480</v>
      </c>
      <c r="C1548" t="str">
        <f t="shared" si="120"/>
        <v>sod_g_4_DevelopedOSESA3</v>
      </c>
      <c r="D1548">
        <v>0</v>
      </c>
      <c r="E1548">
        <v>0</v>
      </c>
      <c r="F1548">
        <v>0</v>
      </c>
      <c r="G1548">
        <v>0</v>
      </c>
      <c r="H1548">
        <v>0</v>
      </c>
      <c r="I1548">
        <v>0</v>
      </c>
      <c r="J1548">
        <v>0</v>
      </c>
      <c r="K1548">
        <v>0</v>
      </c>
      <c r="L1548">
        <v>0</v>
      </c>
      <c r="M1548">
        <v>0</v>
      </c>
      <c r="N1548">
        <f>VLOOKUP(C1548,'Original PWC Results'!C:E,3,FALSE)</f>
        <v>101</v>
      </c>
      <c r="O1548">
        <f t="shared" si="121"/>
        <v>0</v>
      </c>
      <c r="R1548">
        <f t="shared" si="122"/>
        <v>7</v>
      </c>
      <c r="S1548">
        <f t="shared" si="123"/>
        <v>15</v>
      </c>
    </row>
    <row r="1549" spans="1:19" x14ac:dyDescent="0.3">
      <c r="A1549">
        <f t="shared" si="124"/>
        <v>1548</v>
      </c>
      <c r="B1549" t="s">
        <v>4481</v>
      </c>
      <c r="C1549" t="str">
        <f t="shared" si="120"/>
        <v>sod_g_4_DevelopedOSESA4</v>
      </c>
      <c r="D1549">
        <v>0.47099999999999997</v>
      </c>
      <c r="E1549">
        <v>0.47</v>
      </c>
      <c r="F1549">
        <v>0.14000000000000001</v>
      </c>
      <c r="G1549">
        <v>3.2000000000000001E-2</v>
      </c>
      <c r="H1549">
        <v>0.47299999999999998</v>
      </c>
      <c r="I1549">
        <v>0.49299999999999999</v>
      </c>
      <c r="J1549">
        <v>0.55700000000000005</v>
      </c>
      <c r="K1549">
        <v>0.68300000000000005</v>
      </c>
      <c r="L1549">
        <v>0.83399999999999996</v>
      </c>
      <c r="M1549">
        <v>0.90400000000000003</v>
      </c>
      <c r="N1549">
        <f>VLOOKUP(C1549,'Original PWC Results'!C:E,3,FALSE)</f>
        <v>61.5</v>
      </c>
      <c r="O1549">
        <f t="shared" si="121"/>
        <v>7.6422764227642272E-3</v>
      </c>
      <c r="R1549">
        <f t="shared" si="122"/>
        <v>7</v>
      </c>
      <c r="S1549">
        <f t="shared" si="123"/>
        <v>15</v>
      </c>
    </row>
    <row r="1550" spans="1:19" x14ac:dyDescent="0.3">
      <c r="A1550">
        <f t="shared" si="124"/>
        <v>1549</v>
      </c>
      <c r="B1550" t="s">
        <v>4482</v>
      </c>
      <c r="C1550" t="str">
        <f t="shared" si="120"/>
        <v>sod_g_4_DevelopedOSESA5</v>
      </c>
      <c r="D1550">
        <v>3.0200000000000002E-4</v>
      </c>
      <c r="E1550">
        <v>2.9700000000000001E-4</v>
      </c>
      <c r="F1550" s="1">
        <v>3.8099999999999998E-5</v>
      </c>
      <c r="G1550" s="1">
        <v>1.7499999999999998E-5</v>
      </c>
      <c r="H1550">
        <v>2.8400000000000002E-4</v>
      </c>
      <c r="I1550">
        <v>2.3000000000000001E-4</v>
      </c>
      <c r="J1550">
        <v>1.6100000000000001E-4</v>
      </c>
      <c r="K1550">
        <v>1.65E-4</v>
      </c>
      <c r="L1550">
        <v>2.5999999999999998E-4</v>
      </c>
      <c r="M1550">
        <v>2.8800000000000001E-4</v>
      </c>
      <c r="N1550">
        <f>VLOOKUP(C1550,'Original PWC Results'!C:E,3,FALSE)</f>
        <v>60</v>
      </c>
      <c r="O1550">
        <f t="shared" si="121"/>
        <v>4.95E-6</v>
      </c>
      <c r="R1550">
        <f t="shared" si="122"/>
        <v>7</v>
      </c>
      <c r="S1550">
        <f t="shared" si="123"/>
        <v>15</v>
      </c>
    </row>
    <row r="1551" spans="1:19" x14ac:dyDescent="0.3">
      <c r="A1551">
        <f t="shared" si="124"/>
        <v>1550</v>
      </c>
      <c r="B1551" t="s">
        <v>4483</v>
      </c>
      <c r="C1551" t="str">
        <f t="shared" si="120"/>
        <v>sod_g_4_DevelopedOSESA6</v>
      </c>
      <c r="D1551">
        <v>0</v>
      </c>
      <c r="E1551">
        <v>0</v>
      </c>
      <c r="F1551">
        <v>0</v>
      </c>
      <c r="G1551">
        <v>0</v>
      </c>
      <c r="H1551">
        <v>0</v>
      </c>
      <c r="I1551">
        <v>0</v>
      </c>
      <c r="J1551">
        <v>0</v>
      </c>
      <c r="K1551">
        <v>0</v>
      </c>
      <c r="L1551">
        <v>0</v>
      </c>
      <c r="M1551">
        <v>0</v>
      </c>
      <c r="N1551">
        <f>VLOOKUP(C1551,'Original PWC Results'!C:E,3,FALSE)</f>
        <v>19.2</v>
      </c>
      <c r="O1551">
        <f t="shared" si="121"/>
        <v>0</v>
      </c>
      <c r="R1551">
        <f t="shared" si="122"/>
        <v>7</v>
      </c>
      <c r="S1551">
        <f t="shared" si="123"/>
        <v>15</v>
      </c>
    </row>
    <row r="1552" spans="1:19" x14ac:dyDescent="0.3">
      <c r="A1552">
        <f t="shared" si="124"/>
        <v>1551</v>
      </c>
      <c r="B1552" t="s">
        <v>4484</v>
      </c>
      <c r="C1552" t="str">
        <f t="shared" si="120"/>
        <v>sod_g_4_DevelopedOSESA7</v>
      </c>
      <c r="D1552">
        <v>0.16800000000000001</v>
      </c>
      <c r="E1552">
        <v>0.16500000000000001</v>
      </c>
      <c r="F1552">
        <v>1.23E-2</v>
      </c>
      <c r="G1552">
        <v>1.7799999999999999E-3</v>
      </c>
      <c r="H1552">
        <v>0.157</v>
      </c>
      <c r="I1552">
        <v>0.11700000000000001</v>
      </c>
      <c r="J1552">
        <v>6.4600000000000005E-2</v>
      </c>
      <c r="K1552">
        <v>4.7500000000000001E-2</v>
      </c>
      <c r="L1552">
        <v>3.9899999999999998E-2</v>
      </c>
      <c r="M1552">
        <v>4.2799999999999998E-2</v>
      </c>
      <c r="N1552">
        <f>VLOOKUP(C1552,'Original PWC Results'!C:E,3,FALSE)</f>
        <v>117</v>
      </c>
      <c r="O1552">
        <f t="shared" si="121"/>
        <v>1.4102564102564104E-3</v>
      </c>
      <c r="R1552">
        <f t="shared" si="122"/>
        <v>7</v>
      </c>
      <c r="S1552">
        <f t="shared" si="123"/>
        <v>15</v>
      </c>
    </row>
    <row r="1553" spans="1:19" x14ac:dyDescent="0.3">
      <c r="A1553">
        <f t="shared" si="124"/>
        <v>1552</v>
      </c>
      <c r="B1553" t="s">
        <v>4485</v>
      </c>
      <c r="C1553" t="str">
        <f t="shared" si="120"/>
        <v>sod_g_4_DevelopedOSESA8</v>
      </c>
      <c r="D1553">
        <v>6.1700000000000001E-3</v>
      </c>
      <c r="E1553">
        <v>6.1199999999999996E-3</v>
      </c>
      <c r="F1553">
        <v>1.2600000000000001E-3</v>
      </c>
      <c r="G1553">
        <v>1.1100000000000001E-3</v>
      </c>
      <c r="H1553">
        <v>6.2199999999999998E-3</v>
      </c>
      <c r="I1553">
        <v>6.8900000000000003E-3</v>
      </c>
      <c r="J1553">
        <v>9.1800000000000007E-3</v>
      </c>
      <c r="K1553">
        <v>1.2999999999999999E-2</v>
      </c>
      <c r="L1553">
        <v>2.1499999999999998E-2</v>
      </c>
      <c r="M1553">
        <v>2.47E-2</v>
      </c>
      <c r="N1553">
        <f>VLOOKUP(C1553,'Original PWC Results'!C:E,3,FALSE)</f>
        <v>103</v>
      </c>
      <c r="O1553">
        <f t="shared" si="121"/>
        <v>5.9417475728155339E-5</v>
      </c>
      <c r="R1553">
        <f t="shared" si="122"/>
        <v>7</v>
      </c>
      <c r="S1553">
        <f t="shared" si="123"/>
        <v>15</v>
      </c>
    </row>
    <row r="1554" spans="1:19" x14ac:dyDescent="0.3">
      <c r="A1554">
        <f t="shared" si="124"/>
        <v>1553</v>
      </c>
      <c r="B1554" t="s">
        <v>4486</v>
      </c>
      <c r="C1554" t="str">
        <f t="shared" si="120"/>
        <v>sod_g_4_DevelopedOSESA9</v>
      </c>
      <c r="D1554">
        <v>0</v>
      </c>
      <c r="E1554">
        <v>0</v>
      </c>
      <c r="F1554">
        <v>0</v>
      </c>
      <c r="G1554">
        <v>0</v>
      </c>
      <c r="H1554">
        <v>0</v>
      </c>
      <c r="I1554">
        <v>0</v>
      </c>
      <c r="J1554">
        <v>0</v>
      </c>
      <c r="K1554">
        <v>0</v>
      </c>
      <c r="L1554">
        <v>0</v>
      </c>
      <c r="M1554">
        <v>0</v>
      </c>
      <c r="N1554">
        <f>VLOOKUP(C1554,'Original PWC Results'!C:E,3,FALSE)</f>
        <v>61.8</v>
      </c>
      <c r="O1554">
        <f t="shared" si="121"/>
        <v>0</v>
      </c>
      <c r="R1554">
        <f t="shared" si="122"/>
        <v>7</v>
      </c>
      <c r="S1554">
        <f t="shared" si="123"/>
        <v>15</v>
      </c>
    </row>
    <row r="1555" spans="1:19" x14ac:dyDescent="0.3">
      <c r="A1555">
        <f t="shared" si="124"/>
        <v>1554</v>
      </c>
      <c r="B1555" t="s">
        <v>4487</v>
      </c>
      <c r="C1555" t="str">
        <f t="shared" si="120"/>
        <v>sod_g_4_DevelopedOSESA10a</v>
      </c>
      <c r="D1555">
        <v>5.64E-3</v>
      </c>
      <c r="E1555">
        <v>5.62E-3</v>
      </c>
      <c r="F1555">
        <v>1.81E-3</v>
      </c>
      <c r="G1555">
        <v>2.5399999999999999E-4</v>
      </c>
      <c r="H1555">
        <v>5.6600000000000001E-3</v>
      </c>
      <c r="I1555">
        <v>5.9100000000000003E-3</v>
      </c>
      <c r="J1555">
        <v>6.9800000000000001E-3</v>
      </c>
      <c r="K1555">
        <v>9.0200000000000002E-3</v>
      </c>
      <c r="L1555">
        <v>8.5800000000000008E-3</v>
      </c>
      <c r="M1555">
        <v>9.1299999999999992E-3</v>
      </c>
      <c r="N1555">
        <f>VLOOKUP(C1555,'Original PWC Results'!C:E,3,FALSE)</f>
        <v>105</v>
      </c>
      <c r="O1555">
        <f t="shared" si="121"/>
        <v>5.3523809523809527E-5</v>
      </c>
      <c r="R1555">
        <f t="shared" si="122"/>
        <v>7</v>
      </c>
      <c r="S1555">
        <f t="shared" si="123"/>
        <v>15</v>
      </c>
    </row>
    <row r="1556" spans="1:19" x14ac:dyDescent="0.3">
      <c r="A1556">
        <f t="shared" si="124"/>
        <v>1555</v>
      </c>
      <c r="B1556" t="s">
        <v>4488</v>
      </c>
      <c r="C1556" t="str">
        <f t="shared" si="120"/>
        <v>sod_g_4_DevelopedOSESA10b</v>
      </c>
      <c r="D1556">
        <v>0</v>
      </c>
      <c r="E1556">
        <v>0</v>
      </c>
      <c r="F1556">
        <v>0</v>
      </c>
      <c r="G1556">
        <v>0</v>
      </c>
      <c r="H1556">
        <v>0</v>
      </c>
      <c r="I1556">
        <v>0</v>
      </c>
      <c r="J1556">
        <v>0</v>
      </c>
      <c r="K1556">
        <v>0</v>
      </c>
      <c r="L1556">
        <v>0</v>
      </c>
      <c r="M1556">
        <v>0</v>
      </c>
      <c r="N1556">
        <f>VLOOKUP(C1556,'Original PWC Results'!C:E,3,FALSE)</f>
        <v>24.4</v>
      </c>
      <c r="O1556">
        <f t="shared" si="121"/>
        <v>0</v>
      </c>
      <c r="R1556">
        <f t="shared" si="122"/>
        <v>7</v>
      </c>
      <c r="S1556">
        <f t="shared" si="123"/>
        <v>15</v>
      </c>
    </row>
    <row r="1557" spans="1:19" x14ac:dyDescent="0.3">
      <c r="A1557">
        <f t="shared" si="124"/>
        <v>1556</v>
      </c>
      <c r="B1557" t="s">
        <v>4489</v>
      </c>
      <c r="C1557" t="str">
        <f t="shared" si="120"/>
        <v>sod_g_4_DevelopedOSESA11a</v>
      </c>
      <c r="D1557" s="1">
        <v>5.7399999999999998E-8</v>
      </c>
      <c r="E1557" s="1">
        <v>5.7100000000000002E-8</v>
      </c>
      <c r="F1557" s="1">
        <v>8.5600000000000002E-9</v>
      </c>
      <c r="G1557" s="1">
        <v>6.9499999999999998E-10</v>
      </c>
      <c r="H1557" s="1">
        <v>5.8199999999999998E-8</v>
      </c>
      <c r="I1557" s="1">
        <v>6.5999999999999995E-8</v>
      </c>
      <c r="J1557" s="1">
        <v>5.1100000000000001E-8</v>
      </c>
      <c r="K1557" s="1">
        <v>3.4100000000000001E-8</v>
      </c>
      <c r="L1557" s="1">
        <v>3.6300000000000001E-8</v>
      </c>
      <c r="M1557" s="1">
        <v>3.1499999999999998E-8</v>
      </c>
      <c r="N1557">
        <f>VLOOKUP(C1557,'Original PWC Results'!C:E,3,FALSE)</f>
        <v>76.2</v>
      </c>
      <c r="O1557">
        <f t="shared" si="121"/>
        <v>7.4934383202099737E-10</v>
      </c>
      <c r="R1557">
        <f t="shared" si="122"/>
        <v>7</v>
      </c>
      <c r="S1557">
        <f t="shared" si="123"/>
        <v>15</v>
      </c>
    </row>
    <row r="1558" spans="1:19" x14ac:dyDescent="0.3">
      <c r="A1558">
        <f t="shared" si="124"/>
        <v>1557</v>
      </c>
      <c r="B1558" t="s">
        <v>4490</v>
      </c>
      <c r="C1558" t="str">
        <f t="shared" si="120"/>
        <v>sod_g_4_DevelopedOSESA11b</v>
      </c>
      <c r="D1558">
        <v>0</v>
      </c>
      <c r="E1558">
        <v>0</v>
      </c>
      <c r="F1558">
        <v>0</v>
      </c>
      <c r="G1558">
        <v>0</v>
      </c>
      <c r="H1558">
        <v>0</v>
      </c>
      <c r="I1558">
        <v>0</v>
      </c>
      <c r="J1558">
        <v>0</v>
      </c>
      <c r="K1558">
        <v>0</v>
      </c>
      <c r="L1558">
        <v>0</v>
      </c>
      <c r="M1558">
        <v>0</v>
      </c>
      <c r="N1558">
        <f>VLOOKUP(C1558,'Original PWC Results'!C:E,3,FALSE)</f>
        <v>47.4</v>
      </c>
      <c r="O1558">
        <f t="shared" si="121"/>
        <v>0</v>
      </c>
      <c r="R1558">
        <f t="shared" si="122"/>
        <v>7</v>
      </c>
      <c r="S1558">
        <f t="shared" si="123"/>
        <v>15</v>
      </c>
    </row>
    <row r="1559" spans="1:19" x14ac:dyDescent="0.3">
      <c r="A1559">
        <f t="shared" si="124"/>
        <v>1558</v>
      </c>
      <c r="B1559" t="s">
        <v>4491</v>
      </c>
      <c r="C1559" t="str">
        <f t="shared" si="120"/>
        <v>sod_g_4_DevelopedOSESA12a</v>
      </c>
      <c r="D1559">
        <v>0</v>
      </c>
      <c r="E1559">
        <v>0</v>
      </c>
      <c r="F1559">
        <v>0</v>
      </c>
      <c r="G1559">
        <v>0</v>
      </c>
      <c r="H1559">
        <v>0</v>
      </c>
      <c r="I1559">
        <v>0</v>
      </c>
      <c r="J1559">
        <v>0</v>
      </c>
      <c r="K1559">
        <v>0</v>
      </c>
      <c r="L1559">
        <v>0</v>
      </c>
      <c r="M1559">
        <v>0</v>
      </c>
      <c r="N1559">
        <f>VLOOKUP(C1559,'Original PWC Results'!C:E,3,FALSE)</f>
        <v>77.599999999999994</v>
      </c>
      <c r="O1559">
        <f t="shared" si="121"/>
        <v>0</v>
      </c>
      <c r="R1559">
        <f t="shared" si="122"/>
        <v>7</v>
      </c>
      <c r="S1559">
        <f t="shared" si="123"/>
        <v>15</v>
      </c>
    </row>
    <row r="1560" spans="1:19" x14ac:dyDescent="0.3">
      <c r="A1560">
        <f t="shared" si="124"/>
        <v>1559</v>
      </c>
      <c r="B1560" t="s">
        <v>4492</v>
      </c>
      <c r="C1560" t="str">
        <f t="shared" si="120"/>
        <v>sod_g_4_DevelopedOSESA12b</v>
      </c>
      <c r="D1560">
        <v>6.3000000000000003E-4</v>
      </c>
      <c r="E1560">
        <v>6.29E-4</v>
      </c>
      <c r="F1560">
        <v>1.6100000000000001E-4</v>
      </c>
      <c r="G1560">
        <v>1.21E-4</v>
      </c>
      <c r="H1560">
        <v>6.3299999999999999E-4</v>
      </c>
      <c r="I1560">
        <v>6.6100000000000002E-4</v>
      </c>
      <c r="J1560">
        <v>7.6999999999999996E-4</v>
      </c>
      <c r="K1560">
        <v>1.0200000000000001E-3</v>
      </c>
      <c r="L1560">
        <v>2E-3</v>
      </c>
      <c r="M1560">
        <v>2.2699999999999999E-3</v>
      </c>
      <c r="N1560">
        <f>VLOOKUP(C1560,'Original PWC Results'!C:E,3,FALSE)</f>
        <v>36.799999999999997</v>
      </c>
      <c r="O1560">
        <f t="shared" si="121"/>
        <v>1.7092391304347826E-5</v>
      </c>
      <c r="R1560">
        <f t="shared" si="122"/>
        <v>7</v>
      </c>
      <c r="S1560">
        <f t="shared" si="123"/>
        <v>15</v>
      </c>
    </row>
    <row r="1561" spans="1:19" x14ac:dyDescent="0.3">
      <c r="A1561">
        <f t="shared" si="124"/>
        <v>1560</v>
      </c>
      <c r="B1561" t="s">
        <v>4493</v>
      </c>
      <c r="C1561" t="str">
        <f t="shared" si="120"/>
        <v>sod_g_4_DevelopedOSESA13</v>
      </c>
      <c r="D1561">
        <v>19.2</v>
      </c>
      <c r="E1561">
        <v>18</v>
      </c>
      <c r="F1561">
        <v>1.49</v>
      </c>
      <c r="G1561">
        <v>0.22900000000000001</v>
      </c>
      <c r="H1561">
        <v>16.5</v>
      </c>
      <c r="I1561">
        <v>12.1</v>
      </c>
      <c r="J1561">
        <v>7.38</v>
      </c>
      <c r="K1561">
        <v>5.86</v>
      </c>
      <c r="L1561">
        <v>4.18</v>
      </c>
      <c r="M1561">
        <v>4.16</v>
      </c>
      <c r="N1561">
        <f>VLOOKUP(C1561,'Original PWC Results'!C:E,3,FALSE)</f>
        <v>73.3</v>
      </c>
      <c r="O1561">
        <f t="shared" si="121"/>
        <v>0.24556616643929061</v>
      </c>
      <c r="R1561">
        <f t="shared" si="122"/>
        <v>7</v>
      </c>
      <c r="S1561">
        <f t="shared" si="123"/>
        <v>15</v>
      </c>
    </row>
    <row r="1562" spans="1:19" x14ac:dyDescent="0.3">
      <c r="A1562">
        <f t="shared" si="124"/>
        <v>1561</v>
      </c>
      <c r="B1562" t="s">
        <v>4494</v>
      </c>
      <c r="C1562" t="str">
        <f t="shared" si="120"/>
        <v>sod_g_4_DevelopedOSESA14</v>
      </c>
      <c r="D1562">
        <v>3.89</v>
      </c>
      <c r="E1562">
        <v>3.83</v>
      </c>
      <c r="F1562">
        <v>0.42699999999999999</v>
      </c>
      <c r="G1562">
        <v>6.9199999999999998E-2</v>
      </c>
      <c r="H1562">
        <v>3.73</v>
      </c>
      <c r="I1562">
        <v>3.05</v>
      </c>
      <c r="J1562">
        <v>2.04</v>
      </c>
      <c r="K1562">
        <v>1.53</v>
      </c>
      <c r="L1562">
        <v>1.1499999999999999</v>
      </c>
      <c r="M1562">
        <v>1.1399999999999999</v>
      </c>
      <c r="N1562">
        <f>VLOOKUP(C1562,'Original PWC Results'!C:E,3,FALSE)</f>
        <v>30.2</v>
      </c>
      <c r="O1562">
        <f t="shared" si="121"/>
        <v>0.12682119205298015</v>
      </c>
      <c r="R1562">
        <f t="shared" si="122"/>
        <v>7</v>
      </c>
      <c r="S1562">
        <f t="shared" si="123"/>
        <v>15</v>
      </c>
    </row>
    <row r="1563" spans="1:19" x14ac:dyDescent="0.3">
      <c r="A1563">
        <f t="shared" si="124"/>
        <v>1562</v>
      </c>
      <c r="B1563" t="s">
        <v>4495</v>
      </c>
      <c r="C1563" t="str">
        <f t="shared" si="120"/>
        <v>sod_g_4_DevelopedOSESA15a</v>
      </c>
      <c r="D1563">
        <v>30.1</v>
      </c>
      <c r="E1563">
        <v>27.5</v>
      </c>
      <c r="F1563">
        <v>3.31</v>
      </c>
      <c r="G1563">
        <v>0.89500000000000002</v>
      </c>
      <c r="H1563">
        <v>25</v>
      </c>
      <c r="I1563">
        <v>20.7</v>
      </c>
      <c r="J1563">
        <v>13.8</v>
      </c>
      <c r="K1563">
        <v>10.5</v>
      </c>
      <c r="L1563">
        <v>8.2100000000000009</v>
      </c>
      <c r="M1563">
        <v>8.16</v>
      </c>
      <c r="N1563">
        <f>VLOOKUP(C1563,'Original PWC Results'!C:E,3,FALSE)</f>
        <v>96.9</v>
      </c>
      <c r="O1563">
        <f t="shared" si="121"/>
        <v>0.28379772961816302</v>
      </c>
      <c r="R1563">
        <f t="shared" si="122"/>
        <v>7</v>
      </c>
      <c r="S1563">
        <f t="shared" si="123"/>
        <v>15</v>
      </c>
    </row>
    <row r="1564" spans="1:19" x14ac:dyDescent="0.3">
      <c r="A1564">
        <f t="shared" si="124"/>
        <v>1563</v>
      </c>
      <c r="B1564" t="s">
        <v>4496</v>
      </c>
      <c r="C1564" t="str">
        <f t="shared" si="120"/>
        <v>sod_g_4_DevelopedOSESA15b</v>
      </c>
      <c r="D1564">
        <v>9.43</v>
      </c>
      <c r="E1564">
        <v>8.8800000000000008</v>
      </c>
      <c r="F1564">
        <v>0.35699999999999998</v>
      </c>
      <c r="G1564">
        <v>5.9700000000000003E-2</v>
      </c>
      <c r="H1564">
        <v>7.72</v>
      </c>
      <c r="I1564">
        <v>4.22</v>
      </c>
      <c r="J1564">
        <v>2.0099999999999998</v>
      </c>
      <c r="K1564">
        <v>1.41</v>
      </c>
      <c r="L1564">
        <v>1.19</v>
      </c>
      <c r="M1564">
        <v>1.19</v>
      </c>
      <c r="N1564">
        <f>VLOOKUP(C1564,'Original PWC Results'!C:E,3,FALSE)</f>
        <v>46.6</v>
      </c>
      <c r="O1564">
        <f t="shared" si="121"/>
        <v>0.19055793991416309</v>
      </c>
      <c r="R1564">
        <f t="shared" si="122"/>
        <v>7</v>
      </c>
      <c r="S1564">
        <f t="shared" si="123"/>
        <v>15</v>
      </c>
    </row>
    <row r="1565" spans="1:19" x14ac:dyDescent="0.3">
      <c r="A1565">
        <f t="shared" si="124"/>
        <v>1564</v>
      </c>
      <c r="B1565" t="s">
        <v>4497</v>
      </c>
      <c r="C1565" t="str">
        <f t="shared" si="120"/>
        <v>sod_g_4_DevelopedOSESA16a</v>
      </c>
      <c r="D1565">
        <v>7.05</v>
      </c>
      <c r="E1565">
        <v>6.9</v>
      </c>
      <c r="F1565">
        <v>0.75</v>
      </c>
      <c r="G1565">
        <v>9.2499999999999999E-2</v>
      </c>
      <c r="H1565">
        <v>6.65</v>
      </c>
      <c r="I1565">
        <v>5.63</v>
      </c>
      <c r="J1565">
        <v>3.77</v>
      </c>
      <c r="K1565">
        <v>2.83</v>
      </c>
      <c r="L1565">
        <v>2.16</v>
      </c>
      <c r="M1565">
        <v>2.13</v>
      </c>
      <c r="N1565">
        <f>VLOOKUP(C1565,'Original PWC Results'!C:E,3,FALSE)</f>
        <v>41.2</v>
      </c>
      <c r="O1565">
        <f t="shared" si="121"/>
        <v>0.16747572815533981</v>
      </c>
      <c r="R1565">
        <f t="shared" si="122"/>
        <v>7</v>
      </c>
      <c r="S1565">
        <f t="shared" si="123"/>
        <v>15</v>
      </c>
    </row>
    <row r="1566" spans="1:19" x14ac:dyDescent="0.3">
      <c r="A1566">
        <f t="shared" si="124"/>
        <v>1565</v>
      </c>
      <c r="B1566" t="s">
        <v>4498</v>
      </c>
      <c r="C1566" t="str">
        <f t="shared" si="120"/>
        <v>sod_g_4_DevelopedOSESA16b</v>
      </c>
      <c r="D1566">
        <v>9.8499999999999994E-3</v>
      </c>
      <c r="E1566">
        <v>9.8200000000000006E-3</v>
      </c>
      <c r="F1566">
        <v>2.7499999999999998E-3</v>
      </c>
      <c r="G1566">
        <v>2.5799999999999998E-3</v>
      </c>
      <c r="H1566">
        <v>9.8899999999999995E-3</v>
      </c>
      <c r="I1566">
        <v>1.03E-2</v>
      </c>
      <c r="J1566">
        <v>1.14E-2</v>
      </c>
      <c r="K1566">
        <v>1.26E-2</v>
      </c>
      <c r="L1566">
        <v>2.35E-2</v>
      </c>
      <c r="M1566">
        <v>2.6200000000000001E-2</v>
      </c>
      <c r="N1566">
        <f>VLOOKUP(C1566,'Original PWC Results'!C:E,3,FALSE)</f>
        <v>8.56</v>
      </c>
      <c r="O1566">
        <f t="shared" si="121"/>
        <v>1.147196261682243E-3</v>
      </c>
      <c r="R1566">
        <f t="shared" si="122"/>
        <v>7</v>
      </c>
      <c r="S1566">
        <f t="shared" si="123"/>
        <v>15</v>
      </c>
    </row>
    <row r="1567" spans="1:19" x14ac:dyDescent="0.3">
      <c r="A1567">
        <f t="shared" si="124"/>
        <v>1566</v>
      </c>
      <c r="B1567" t="s">
        <v>4499</v>
      </c>
      <c r="C1567" t="str">
        <f t="shared" si="120"/>
        <v>sod_g_4_DevelopedOSESA17a</v>
      </c>
      <c r="D1567">
        <v>15.3</v>
      </c>
      <c r="E1567">
        <v>14.6</v>
      </c>
      <c r="F1567">
        <v>2.62</v>
      </c>
      <c r="G1567">
        <v>0.69199999999999995</v>
      </c>
      <c r="H1567">
        <v>14</v>
      </c>
      <c r="I1567">
        <v>12.2</v>
      </c>
      <c r="J1567">
        <v>9.68</v>
      </c>
      <c r="K1567">
        <v>8.14</v>
      </c>
      <c r="L1567">
        <v>5.8</v>
      </c>
      <c r="M1567">
        <v>5.76</v>
      </c>
      <c r="N1567">
        <f>VLOOKUP(C1567,'Original PWC Results'!C:E,3,FALSE)</f>
        <v>95.9</v>
      </c>
      <c r="O1567">
        <f t="shared" si="121"/>
        <v>0.15224191866527631</v>
      </c>
      <c r="R1567">
        <f t="shared" si="122"/>
        <v>7</v>
      </c>
      <c r="S1567">
        <f t="shared" si="123"/>
        <v>15</v>
      </c>
    </row>
    <row r="1568" spans="1:19" x14ac:dyDescent="0.3">
      <c r="A1568">
        <f t="shared" si="124"/>
        <v>1567</v>
      </c>
      <c r="B1568" t="s">
        <v>4500</v>
      </c>
      <c r="C1568" t="str">
        <f t="shared" si="120"/>
        <v>sod_g_4_DevelopedOSESA17b</v>
      </c>
      <c r="D1568">
        <v>0.20300000000000001</v>
      </c>
      <c r="E1568">
        <v>0.20100000000000001</v>
      </c>
      <c r="F1568">
        <v>2.1399999999999999E-2</v>
      </c>
      <c r="G1568">
        <v>9.1800000000000007E-3</v>
      </c>
      <c r="H1568">
        <v>0.19500000000000001</v>
      </c>
      <c r="I1568">
        <v>0.16300000000000001</v>
      </c>
      <c r="J1568">
        <v>0.107</v>
      </c>
      <c r="K1568">
        <v>7.9399999999999998E-2</v>
      </c>
      <c r="L1568">
        <v>6.54E-2</v>
      </c>
      <c r="M1568">
        <v>7.1400000000000005E-2</v>
      </c>
      <c r="N1568">
        <f>VLOOKUP(C1568,'Original PWC Results'!C:E,3,FALSE)</f>
        <v>17.8</v>
      </c>
      <c r="O1568">
        <f t="shared" si="121"/>
        <v>1.1292134831460675E-2</v>
      </c>
      <c r="R1568">
        <f t="shared" si="122"/>
        <v>7</v>
      </c>
      <c r="S1568">
        <f t="shared" si="123"/>
        <v>15</v>
      </c>
    </row>
    <row r="1569" spans="1:19" x14ac:dyDescent="0.3">
      <c r="A1569">
        <f t="shared" si="124"/>
        <v>1568</v>
      </c>
      <c r="B1569" t="s">
        <v>4501</v>
      </c>
      <c r="C1569" t="str">
        <f t="shared" si="120"/>
        <v>sod_g_4_DevelopedOSESA18a</v>
      </c>
      <c r="D1569">
        <v>1.66</v>
      </c>
      <c r="E1569">
        <v>1.64</v>
      </c>
      <c r="F1569">
        <v>0.26600000000000001</v>
      </c>
      <c r="G1569">
        <v>7.2300000000000003E-2</v>
      </c>
      <c r="H1569">
        <v>1.59</v>
      </c>
      <c r="I1569">
        <v>1.42</v>
      </c>
      <c r="J1569">
        <v>1.18</v>
      </c>
      <c r="K1569">
        <v>0.94399999999999995</v>
      </c>
      <c r="L1569">
        <v>0.69899999999999995</v>
      </c>
      <c r="M1569">
        <v>0.69299999999999995</v>
      </c>
      <c r="N1569">
        <f>VLOOKUP(C1569,'Original PWC Results'!C:E,3,FALSE)</f>
        <v>44.8</v>
      </c>
      <c r="O1569">
        <f t="shared" si="121"/>
        <v>3.6607142857142859E-2</v>
      </c>
      <c r="R1569">
        <f t="shared" si="122"/>
        <v>7</v>
      </c>
      <c r="S1569">
        <f t="shared" si="123"/>
        <v>15</v>
      </c>
    </row>
    <row r="1570" spans="1:19" x14ac:dyDescent="0.3">
      <c r="A1570">
        <f t="shared" si="124"/>
        <v>1569</v>
      </c>
      <c r="B1570" t="s">
        <v>4502</v>
      </c>
      <c r="C1570" t="str">
        <f t="shared" si="120"/>
        <v>sod_g_4_DevelopedOSESA18b</v>
      </c>
      <c r="D1570">
        <v>7.69</v>
      </c>
      <c r="E1570">
        <v>7.49</v>
      </c>
      <c r="F1570">
        <v>0.76200000000000001</v>
      </c>
      <c r="G1570">
        <v>0.11600000000000001</v>
      </c>
      <c r="H1570">
        <v>7.1</v>
      </c>
      <c r="I1570">
        <v>5.79</v>
      </c>
      <c r="J1570">
        <v>3.72</v>
      </c>
      <c r="K1570">
        <v>2.82</v>
      </c>
      <c r="L1570">
        <v>2.16</v>
      </c>
      <c r="M1570">
        <v>2.14</v>
      </c>
      <c r="N1570">
        <f>VLOOKUP(C1570,'Original PWC Results'!C:E,3,FALSE)</f>
        <v>51.3</v>
      </c>
      <c r="O1570">
        <f t="shared" si="121"/>
        <v>0.14600389863547761</v>
      </c>
      <c r="R1570">
        <f t="shared" si="122"/>
        <v>7</v>
      </c>
      <c r="S1570">
        <f t="shared" si="123"/>
        <v>15</v>
      </c>
    </row>
    <row r="1571" spans="1:19" x14ac:dyDescent="0.3">
      <c r="A1571">
        <f t="shared" si="124"/>
        <v>1570</v>
      </c>
      <c r="B1571" t="s">
        <v>4503</v>
      </c>
      <c r="C1571" t="str">
        <f t="shared" si="120"/>
        <v>sod_g_4_DevelopedOSESA19a</v>
      </c>
      <c r="D1571">
        <v>5.64</v>
      </c>
      <c r="E1571">
        <v>5.5</v>
      </c>
      <c r="F1571">
        <v>1.26</v>
      </c>
      <c r="G1571">
        <v>0.17499999999999999</v>
      </c>
      <c r="H1571">
        <v>5.22</v>
      </c>
      <c r="I1571">
        <v>4.0999999999999996</v>
      </c>
      <c r="J1571">
        <v>2.61</v>
      </c>
      <c r="K1571">
        <v>2.4700000000000002</v>
      </c>
      <c r="L1571">
        <v>2.72</v>
      </c>
      <c r="M1571">
        <v>2.84</v>
      </c>
      <c r="N1571">
        <f>VLOOKUP(C1571,'Original PWC Results'!C:E,3,FALSE)</f>
        <v>41.7</v>
      </c>
      <c r="O1571">
        <f t="shared" si="121"/>
        <v>0.13189448441247001</v>
      </c>
      <c r="R1571">
        <f t="shared" si="122"/>
        <v>7</v>
      </c>
      <c r="S1571">
        <f t="shared" si="123"/>
        <v>15</v>
      </c>
    </row>
    <row r="1572" spans="1:19" x14ac:dyDescent="0.3">
      <c r="A1572">
        <f t="shared" si="124"/>
        <v>1571</v>
      </c>
      <c r="B1572" t="s">
        <v>4504</v>
      </c>
      <c r="C1572" t="str">
        <f t="shared" si="120"/>
        <v>sod_g_4_DevelopedOSESA19b</v>
      </c>
      <c r="D1572">
        <v>20.7</v>
      </c>
      <c r="E1572">
        <v>18</v>
      </c>
      <c r="F1572">
        <v>3.39</v>
      </c>
      <c r="G1572">
        <v>1.48</v>
      </c>
      <c r="H1572">
        <v>15.8</v>
      </c>
      <c r="I1572">
        <v>13.6</v>
      </c>
      <c r="J1572">
        <v>10.9</v>
      </c>
      <c r="K1572">
        <v>9.85</v>
      </c>
      <c r="L1572">
        <v>7.04</v>
      </c>
      <c r="M1572">
        <v>7.02</v>
      </c>
      <c r="N1572">
        <f>VLOOKUP(C1572,'Original PWC Results'!C:E,3,FALSE)</f>
        <v>81.7</v>
      </c>
      <c r="O1572">
        <f t="shared" si="121"/>
        <v>0.22031823745410037</v>
      </c>
      <c r="R1572">
        <f t="shared" si="122"/>
        <v>7</v>
      </c>
      <c r="S1572">
        <f t="shared" si="123"/>
        <v>15</v>
      </c>
    </row>
    <row r="1573" spans="1:19" x14ac:dyDescent="0.3">
      <c r="A1573">
        <f t="shared" si="124"/>
        <v>1572</v>
      </c>
      <c r="B1573" t="s">
        <v>4505</v>
      </c>
      <c r="C1573" t="str">
        <f t="shared" si="120"/>
        <v>sod_g_4_DevelopedOSESA20a</v>
      </c>
      <c r="D1573">
        <v>306</v>
      </c>
      <c r="E1573">
        <v>148</v>
      </c>
      <c r="F1573">
        <v>8.31</v>
      </c>
      <c r="G1573">
        <v>3.6</v>
      </c>
      <c r="H1573">
        <v>113</v>
      </c>
      <c r="I1573">
        <v>80.7</v>
      </c>
      <c r="J1573">
        <v>46.6</v>
      </c>
      <c r="K1573">
        <v>32.9</v>
      </c>
      <c r="L1573">
        <v>28</v>
      </c>
      <c r="M1573">
        <v>27.6</v>
      </c>
      <c r="N1573">
        <f>VLOOKUP(C1573,'Original PWC Results'!C:E,3,FALSE)</f>
        <v>235</v>
      </c>
      <c r="O1573">
        <f t="shared" si="121"/>
        <v>0.62978723404255321</v>
      </c>
      <c r="R1573">
        <f t="shared" si="122"/>
        <v>7</v>
      </c>
      <c r="S1573">
        <f t="shared" si="123"/>
        <v>15</v>
      </c>
    </row>
    <row r="1574" spans="1:19" x14ac:dyDescent="0.3">
      <c r="A1574">
        <f t="shared" si="124"/>
        <v>1573</v>
      </c>
      <c r="B1574" t="s">
        <v>4506</v>
      </c>
      <c r="C1574" t="str">
        <f t="shared" si="120"/>
        <v>sod_g_4_DevelopedOSESA20b</v>
      </c>
      <c r="D1574">
        <v>201</v>
      </c>
      <c r="E1574">
        <v>134</v>
      </c>
      <c r="F1574">
        <v>5.46</v>
      </c>
      <c r="G1574">
        <v>1.88</v>
      </c>
      <c r="H1574">
        <v>92.9</v>
      </c>
      <c r="I1574">
        <v>67.099999999999994</v>
      </c>
      <c r="J1574">
        <v>32.5</v>
      </c>
      <c r="K1574">
        <v>23.5</v>
      </c>
      <c r="L1574">
        <v>23.9</v>
      </c>
      <c r="M1574">
        <v>20.3</v>
      </c>
      <c r="N1574">
        <f>VLOOKUP(C1574,'Original PWC Results'!C:E,3,FALSE)</f>
        <v>208</v>
      </c>
      <c r="O1574">
        <f t="shared" si="121"/>
        <v>0.64423076923076927</v>
      </c>
      <c r="R1574">
        <f t="shared" si="122"/>
        <v>7</v>
      </c>
      <c r="S1574">
        <f t="shared" si="123"/>
        <v>15</v>
      </c>
    </row>
    <row r="1575" spans="1:19" x14ac:dyDescent="0.3">
      <c r="A1575">
        <f t="shared" si="124"/>
        <v>1574</v>
      </c>
      <c r="B1575" t="s">
        <v>4507</v>
      </c>
      <c r="C1575" t="str">
        <f t="shared" si="120"/>
        <v>sod_g_4_DevelopedOSESA21</v>
      </c>
      <c r="D1575" s="1">
        <v>6.9900000000000001E-9</v>
      </c>
      <c r="E1575" s="1">
        <v>6.8999999999999997E-9</v>
      </c>
      <c r="F1575" s="1">
        <v>9.0499999999999998E-10</v>
      </c>
      <c r="G1575" s="1">
        <v>1.62E-9</v>
      </c>
      <c r="H1575" s="1">
        <v>7.1900000000000002E-9</v>
      </c>
      <c r="I1575" s="1">
        <v>9.3399999999999996E-9</v>
      </c>
      <c r="J1575" s="1">
        <v>2.3800000000000001E-8</v>
      </c>
      <c r="K1575" s="1">
        <v>7.3500000000000003E-8</v>
      </c>
      <c r="L1575" s="1">
        <v>4.9899999999999997E-8</v>
      </c>
      <c r="M1575" s="1">
        <v>5.9699999999999999E-8</v>
      </c>
      <c r="N1575">
        <f>VLOOKUP(C1575,'Original PWC Results'!C:E,3,FALSE)</f>
        <v>65</v>
      </c>
      <c r="O1575">
        <f t="shared" si="121"/>
        <v>1.0615384615384615E-10</v>
      </c>
      <c r="R1575">
        <f t="shared" si="122"/>
        <v>7</v>
      </c>
      <c r="S1575">
        <f t="shared" si="123"/>
        <v>15</v>
      </c>
    </row>
    <row r="1576" spans="1:19" x14ac:dyDescent="0.3">
      <c r="A1576">
        <f t="shared" si="124"/>
        <v>1575</v>
      </c>
      <c r="B1576" t="s">
        <v>4508</v>
      </c>
      <c r="C1576" t="str">
        <f t="shared" si="120"/>
        <v>sorghum_g_7_OtherGrainESA1</v>
      </c>
      <c r="D1576">
        <v>28.7</v>
      </c>
      <c r="E1576">
        <v>28.3</v>
      </c>
      <c r="F1576">
        <v>4.21</v>
      </c>
      <c r="G1576">
        <v>3.12</v>
      </c>
      <c r="H1576">
        <v>27.2</v>
      </c>
      <c r="I1576">
        <v>22.7</v>
      </c>
      <c r="J1576">
        <v>18</v>
      </c>
      <c r="K1576">
        <v>14.5</v>
      </c>
      <c r="L1576">
        <v>11.3</v>
      </c>
      <c r="M1576">
        <v>11.2</v>
      </c>
      <c r="N1576">
        <f>VLOOKUP(C1576,'Original PWC Results'!C:E,3,FALSE)</f>
        <v>127</v>
      </c>
      <c r="O1576">
        <f t="shared" si="121"/>
        <v>0.22283464566929134</v>
      </c>
      <c r="R1576">
        <f t="shared" si="122"/>
        <v>11</v>
      </c>
      <c r="S1576">
        <f t="shared" si="123"/>
        <v>19</v>
      </c>
    </row>
    <row r="1577" spans="1:19" x14ac:dyDescent="0.3">
      <c r="A1577">
        <f t="shared" si="124"/>
        <v>1576</v>
      </c>
      <c r="B1577" t="s">
        <v>4509</v>
      </c>
      <c r="C1577" t="str">
        <f t="shared" si="120"/>
        <v>sorghum_g_7_OtherGrainESA2</v>
      </c>
      <c r="D1577">
        <v>29.2</v>
      </c>
      <c r="E1577">
        <v>28.6</v>
      </c>
      <c r="F1577">
        <v>3.92</v>
      </c>
      <c r="G1577">
        <v>2.39</v>
      </c>
      <c r="H1577">
        <v>26.7</v>
      </c>
      <c r="I1577">
        <v>21.9</v>
      </c>
      <c r="J1577">
        <v>15.1</v>
      </c>
      <c r="K1577">
        <v>12.6</v>
      </c>
      <c r="L1577">
        <v>9.3800000000000008</v>
      </c>
      <c r="M1577">
        <v>9.32</v>
      </c>
      <c r="N1577">
        <f>VLOOKUP(C1577,'Original PWC Results'!C:E,3,FALSE)</f>
        <v>90.2</v>
      </c>
      <c r="O1577">
        <f t="shared" si="121"/>
        <v>0.31707317073170732</v>
      </c>
      <c r="R1577">
        <f t="shared" si="122"/>
        <v>11</v>
      </c>
      <c r="S1577">
        <f t="shared" si="123"/>
        <v>19</v>
      </c>
    </row>
    <row r="1578" spans="1:19" x14ac:dyDescent="0.3">
      <c r="A1578">
        <f t="shared" si="124"/>
        <v>1577</v>
      </c>
      <c r="B1578" t="s">
        <v>4510</v>
      </c>
      <c r="C1578" t="str">
        <f t="shared" si="120"/>
        <v>sorghum_g_7_OtherGrainESA3</v>
      </c>
      <c r="D1578">
        <v>98.3</v>
      </c>
      <c r="E1578">
        <v>97</v>
      </c>
      <c r="F1578">
        <v>12.5</v>
      </c>
      <c r="G1578">
        <v>6.66</v>
      </c>
      <c r="H1578">
        <v>93.6</v>
      </c>
      <c r="I1578">
        <v>82.8</v>
      </c>
      <c r="J1578">
        <v>57.9</v>
      </c>
      <c r="K1578">
        <v>44.1</v>
      </c>
      <c r="L1578">
        <v>34.1</v>
      </c>
      <c r="M1578">
        <v>33.799999999999997</v>
      </c>
      <c r="N1578">
        <f>VLOOKUP(C1578,'Original PWC Results'!C:E,3,FALSE)</f>
        <v>199</v>
      </c>
      <c r="O1578">
        <f t="shared" si="121"/>
        <v>0.48743718592964824</v>
      </c>
      <c r="R1578">
        <f t="shared" si="122"/>
        <v>11</v>
      </c>
      <c r="S1578">
        <f t="shared" si="123"/>
        <v>19</v>
      </c>
    </row>
    <row r="1579" spans="1:19" x14ac:dyDescent="0.3">
      <c r="A1579">
        <f t="shared" si="124"/>
        <v>1578</v>
      </c>
      <c r="B1579" t="s">
        <v>4511</v>
      </c>
      <c r="C1579" t="str">
        <f t="shared" si="120"/>
        <v>sorghum_g_7_OtherGrainESA4</v>
      </c>
      <c r="D1579">
        <v>39.6</v>
      </c>
      <c r="E1579">
        <v>38.700000000000003</v>
      </c>
      <c r="F1579">
        <v>5.74</v>
      </c>
      <c r="G1579">
        <v>3.46</v>
      </c>
      <c r="H1579">
        <v>36.700000000000003</v>
      </c>
      <c r="I1579">
        <v>30.8</v>
      </c>
      <c r="J1579">
        <v>19.600000000000001</v>
      </c>
      <c r="K1579">
        <v>15.3</v>
      </c>
      <c r="L1579">
        <v>12</v>
      </c>
      <c r="M1579">
        <v>11.8</v>
      </c>
      <c r="N1579">
        <f>VLOOKUP(C1579,'Original PWC Results'!C:E,3,FALSE)</f>
        <v>87.5</v>
      </c>
      <c r="O1579">
        <f t="shared" si="121"/>
        <v>0.44228571428571434</v>
      </c>
      <c r="R1579">
        <f t="shared" si="122"/>
        <v>11</v>
      </c>
      <c r="S1579">
        <f t="shared" si="123"/>
        <v>19</v>
      </c>
    </row>
    <row r="1580" spans="1:19" x14ac:dyDescent="0.3">
      <c r="A1580">
        <f t="shared" si="124"/>
        <v>1579</v>
      </c>
      <c r="B1580" t="s">
        <v>4512</v>
      </c>
      <c r="C1580" t="str">
        <f t="shared" si="120"/>
        <v>sorghum_g_7_OtherGrainESA5</v>
      </c>
      <c r="D1580">
        <v>45.7</v>
      </c>
      <c r="E1580">
        <v>45.1</v>
      </c>
      <c r="F1580">
        <v>5.62</v>
      </c>
      <c r="G1580">
        <v>3.2</v>
      </c>
      <c r="H1580">
        <v>43.6</v>
      </c>
      <c r="I1580">
        <v>41.2</v>
      </c>
      <c r="J1580">
        <v>27</v>
      </c>
      <c r="K1580">
        <v>20.399999999999999</v>
      </c>
      <c r="L1580">
        <v>17.100000000000001</v>
      </c>
      <c r="M1580">
        <v>16.899999999999999</v>
      </c>
      <c r="N1580">
        <f>VLOOKUP(C1580,'Original PWC Results'!C:E,3,FALSE)</f>
        <v>132</v>
      </c>
      <c r="O1580">
        <f t="shared" si="121"/>
        <v>0.34166666666666667</v>
      </c>
      <c r="R1580">
        <f t="shared" si="122"/>
        <v>11</v>
      </c>
      <c r="S1580">
        <f t="shared" si="123"/>
        <v>19</v>
      </c>
    </row>
    <row r="1581" spans="1:19" x14ac:dyDescent="0.3">
      <c r="A1581">
        <f t="shared" si="124"/>
        <v>1580</v>
      </c>
      <c r="B1581" t="s">
        <v>4513</v>
      </c>
      <c r="C1581" t="str">
        <f t="shared" si="120"/>
        <v>sorghum_g_7_OtherGrainESA6</v>
      </c>
      <c r="D1581">
        <v>25.3</v>
      </c>
      <c r="E1581">
        <v>24.9</v>
      </c>
      <c r="F1581">
        <v>2.88</v>
      </c>
      <c r="G1581">
        <v>2.4300000000000002</v>
      </c>
      <c r="H1581">
        <v>23.8</v>
      </c>
      <c r="I1581">
        <v>20.5</v>
      </c>
      <c r="J1581">
        <v>13.8</v>
      </c>
      <c r="K1581">
        <v>10.5</v>
      </c>
      <c r="L1581">
        <v>8.4</v>
      </c>
      <c r="M1581">
        <v>8.2799999999999994</v>
      </c>
      <c r="N1581">
        <f>VLOOKUP(C1581,'Original PWC Results'!C:E,3,FALSE)</f>
        <v>73.900000000000006</v>
      </c>
      <c r="O1581">
        <f t="shared" si="121"/>
        <v>0.33694181326116368</v>
      </c>
      <c r="R1581">
        <f t="shared" si="122"/>
        <v>11</v>
      </c>
      <c r="S1581">
        <f t="shared" si="123"/>
        <v>19</v>
      </c>
    </row>
    <row r="1582" spans="1:19" x14ac:dyDescent="0.3">
      <c r="A1582">
        <f t="shared" si="124"/>
        <v>1581</v>
      </c>
      <c r="B1582" t="s">
        <v>4514</v>
      </c>
      <c r="C1582" t="str">
        <f t="shared" si="120"/>
        <v>sorghum_g_7_OtherGrainESA7</v>
      </c>
      <c r="D1582">
        <v>31.8</v>
      </c>
      <c r="E1582">
        <v>31.2</v>
      </c>
      <c r="F1582">
        <v>3.33</v>
      </c>
      <c r="G1582">
        <v>2.71</v>
      </c>
      <c r="H1582">
        <v>29.6</v>
      </c>
      <c r="I1582">
        <v>24.8</v>
      </c>
      <c r="J1582">
        <v>15.9</v>
      </c>
      <c r="K1582">
        <v>11.6</v>
      </c>
      <c r="L1582">
        <v>9.67</v>
      </c>
      <c r="M1582">
        <v>9.49</v>
      </c>
      <c r="N1582">
        <f>VLOOKUP(C1582,'Original PWC Results'!C:E,3,FALSE)</f>
        <v>100</v>
      </c>
      <c r="O1582">
        <f t="shared" si="121"/>
        <v>0.312</v>
      </c>
      <c r="R1582">
        <f t="shared" si="122"/>
        <v>11</v>
      </c>
      <c r="S1582">
        <f t="shared" si="123"/>
        <v>19</v>
      </c>
    </row>
    <row r="1583" spans="1:19" x14ac:dyDescent="0.3">
      <c r="A1583">
        <f t="shared" si="124"/>
        <v>1582</v>
      </c>
      <c r="B1583" t="s">
        <v>4515</v>
      </c>
      <c r="C1583" t="str">
        <f t="shared" si="120"/>
        <v>sorghum_g_7_OtherGrainESA8</v>
      </c>
      <c r="D1583">
        <v>45.2</v>
      </c>
      <c r="E1583">
        <v>44.1</v>
      </c>
      <c r="F1583">
        <v>4.01</v>
      </c>
      <c r="G1583">
        <v>2.58</v>
      </c>
      <c r="H1583">
        <v>42</v>
      </c>
      <c r="I1583">
        <v>33.299999999999997</v>
      </c>
      <c r="J1583">
        <v>19.8</v>
      </c>
      <c r="K1583">
        <v>14.7</v>
      </c>
      <c r="L1583">
        <v>14.4</v>
      </c>
      <c r="M1583">
        <v>14.1</v>
      </c>
      <c r="N1583">
        <f>VLOOKUP(C1583,'Original PWC Results'!C:E,3,FALSE)</f>
        <v>106</v>
      </c>
      <c r="O1583">
        <f t="shared" si="121"/>
        <v>0.41603773584905662</v>
      </c>
      <c r="R1583">
        <f t="shared" si="122"/>
        <v>11</v>
      </c>
      <c r="S1583">
        <f t="shared" si="123"/>
        <v>19</v>
      </c>
    </row>
    <row r="1584" spans="1:19" x14ac:dyDescent="0.3">
      <c r="A1584">
        <f t="shared" si="124"/>
        <v>1583</v>
      </c>
      <c r="B1584" t="s">
        <v>4516</v>
      </c>
      <c r="C1584" t="str">
        <f t="shared" si="120"/>
        <v>sorghum_g_7_OtherGrainESA9</v>
      </c>
      <c r="D1584">
        <v>31.5</v>
      </c>
      <c r="E1584">
        <v>31</v>
      </c>
      <c r="F1584">
        <v>4.0999999999999996</v>
      </c>
      <c r="G1584">
        <v>3.09</v>
      </c>
      <c r="H1584">
        <v>29.8</v>
      </c>
      <c r="I1584">
        <v>25.2</v>
      </c>
      <c r="J1584">
        <v>17.100000000000001</v>
      </c>
      <c r="K1584">
        <v>13.1</v>
      </c>
      <c r="L1584">
        <v>10.8</v>
      </c>
      <c r="M1584">
        <v>10.7</v>
      </c>
      <c r="N1584">
        <f>VLOOKUP(C1584,'Original PWC Results'!C:E,3,FALSE)</f>
        <v>70.099999999999994</v>
      </c>
      <c r="O1584">
        <f t="shared" si="121"/>
        <v>0.44222539229671903</v>
      </c>
      <c r="R1584">
        <f t="shared" si="122"/>
        <v>11</v>
      </c>
      <c r="S1584">
        <f t="shared" si="123"/>
        <v>19</v>
      </c>
    </row>
    <row r="1585" spans="1:19" x14ac:dyDescent="0.3">
      <c r="A1585">
        <f t="shared" si="124"/>
        <v>1584</v>
      </c>
      <c r="B1585" t="s">
        <v>4517</v>
      </c>
      <c r="C1585" t="str">
        <f t="shared" si="120"/>
        <v>sorghum_g_7_OtherGrainESA10a</v>
      </c>
      <c r="D1585">
        <v>41.3</v>
      </c>
      <c r="E1585">
        <v>40.4</v>
      </c>
      <c r="F1585">
        <v>3.94</v>
      </c>
      <c r="G1585">
        <v>2.66</v>
      </c>
      <c r="H1585">
        <v>37.9</v>
      </c>
      <c r="I1585">
        <v>28.2</v>
      </c>
      <c r="J1585">
        <v>17.8</v>
      </c>
      <c r="K1585">
        <v>13.5</v>
      </c>
      <c r="L1585">
        <v>11.5</v>
      </c>
      <c r="M1585">
        <v>11.3</v>
      </c>
      <c r="N1585">
        <f>VLOOKUP(C1585,'Original PWC Results'!C:E,3,FALSE)</f>
        <v>136</v>
      </c>
      <c r="O1585">
        <f t="shared" si="121"/>
        <v>0.29705882352941176</v>
      </c>
      <c r="R1585">
        <f t="shared" si="122"/>
        <v>11</v>
      </c>
      <c r="S1585">
        <f t="shared" si="123"/>
        <v>19</v>
      </c>
    </row>
    <row r="1586" spans="1:19" x14ac:dyDescent="0.3">
      <c r="A1586">
        <f t="shared" si="124"/>
        <v>1585</v>
      </c>
      <c r="B1586" t="s">
        <v>4518</v>
      </c>
      <c r="C1586" t="str">
        <f t="shared" si="120"/>
        <v>sorghum_g_7_OtherGrainESA10b</v>
      </c>
      <c r="D1586">
        <v>39.200000000000003</v>
      </c>
      <c r="E1586">
        <v>38.799999999999997</v>
      </c>
      <c r="F1586">
        <v>5.48</v>
      </c>
      <c r="G1586">
        <v>3.83</v>
      </c>
      <c r="H1586">
        <v>37.6</v>
      </c>
      <c r="I1586">
        <v>33.700000000000003</v>
      </c>
      <c r="J1586">
        <v>23.7</v>
      </c>
      <c r="K1586">
        <v>18.600000000000001</v>
      </c>
      <c r="L1586">
        <v>15.1</v>
      </c>
      <c r="M1586">
        <v>14.9</v>
      </c>
      <c r="N1586">
        <f>VLOOKUP(C1586,'Original PWC Results'!C:E,3,FALSE)</f>
        <v>84.3</v>
      </c>
      <c r="O1586">
        <f t="shared" si="121"/>
        <v>0.46026097271648869</v>
      </c>
      <c r="R1586">
        <f t="shared" si="122"/>
        <v>11</v>
      </c>
      <c r="S1586">
        <f t="shared" si="123"/>
        <v>19</v>
      </c>
    </row>
    <row r="1587" spans="1:19" x14ac:dyDescent="0.3">
      <c r="A1587">
        <f t="shared" si="124"/>
        <v>1586</v>
      </c>
      <c r="B1587" t="s">
        <v>4519</v>
      </c>
      <c r="C1587" t="str">
        <f t="shared" si="120"/>
        <v>sorghum_g_7_OtherGrainESA11a</v>
      </c>
      <c r="D1587">
        <v>44.8</v>
      </c>
      <c r="E1587">
        <v>43.9</v>
      </c>
      <c r="F1587">
        <v>4.8099999999999996</v>
      </c>
      <c r="G1587">
        <v>3.03</v>
      </c>
      <c r="H1587">
        <v>41.5</v>
      </c>
      <c r="I1587">
        <v>34.700000000000003</v>
      </c>
      <c r="J1587">
        <v>24.1</v>
      </c>
      <c r="K1587">
        <v>18</v>
      </c>
      <c r="L1587">
        <v>14.6</v>
      </c>
      <c r="M1587">
        <v>14.4</v>
      </c>
      <c r="N1587">
        <f>VLOOKUP(C1587,'Original PWC Results'!C:E,3,FALSE)</f>
        <v>105</v>
      </c>
      <c r="O1587">
        <f t="shared" si="121"/>
        <v>0.41809523809523808</v>
      </c>
      <c r="R1587">
        <f t="shared" si="122"/>
        <v>11</v>
      </c>
      <c r="S1587">
        <f t="shared" si="123"/>
        <v>19</v>
      </c>
    </row>
    <row r="1588" spans="1:19" x14ac:dyDescent="0.3">
      <c r="A1588">
        <f t="shared" si="124"/>
        <v>1587</v>
      </c>
      <c r="B1588" t="s">
        <v>4520</v>
      </c>
      <c r="C1588" t="str">
        <f t="shared" si="120"/>
        <v>sorghum_g_7_OtherGrainESA11b</v>
      </c>
      <c r="D1588">
        <v>53.2</v>
      </c>
      <c r="E1588">
        <v>52.1</v>
      </c>
      <c r="F1588">
        <v>5.27</v>
      </c>
      <c r="G1588">
        <v>3.13</v>
      </c>
      <c r="H1588">
        <v>49.1</v>
      </c>
      <c r="I1588">
        <v>42.7</v>
      </c>
      <c r="J1588">
        <v>26.1</v>
      </c>
      <c r="K1588">
        <v>19.100000000000001</v>
      </c>
      <c r="L1588">
        <v>15.7</v>
      </c>
      <c r="M1588">
        <v>15.5</v>
      </c>
      <c r="N1588">
        <f>VLOOKUP(C1588,'Original PWC Results'!C:E,3,FALSE)</f>
        <v>110</v>
      </c>
      <c r="O1588">
        <f t="shared" si="121"/>
        <v>0.47363636363636363</v>
      </c>
      <c r="R1588">
        <f t="shared" si="122"/>
        <v>11</v>
      </c>
      <c r="S1588">
        <f t="shared" si="123"/>
        <v>19</v>
      </c>
    </row>
    <row r="1589" spans="1:19" x14ac:dyDescent="0.3">
      <c r="A1589">
        <f t="shared" si="124"/>
        <v>1588</v>
      </c>
      <c r="B1589" t="s">
        <v>4521</v>
      </c>
      <c r="C1589" t="str">
        <f t="shared" si="120"/>
        <v>sorghum_g_7_OtherGrainESA12a</v>
      </c>
      <c r="D1589">
        <v>64.2</v>
      </c>
      <c r="E1589">
        <v>62.9</v>
      </c>
      <c r="F1589">
        <v>5.54</v>
      </c>
      <c r="G1589">
        <v>2.69</v>
      </c>
      <c r="H1589">
        <v>59.4</v>
      </c>
      <c r="I1589">
        <v>50.7</v>
      </c>
      <c r="J1589">
        <v>30</v>
      </c>
      <c r="K1589">
        <v>21.4</v>
      </c>
      <c r="L1589">
        <v>18.100000000000001</v>
      </c>
      <c r="M1589">
        <v>17.7</v>
      </c>
      <c r="N1589">
        <f>VLOOKUP(C1589,'Original PWC Results'!C:E,3,FALSE)</f>
        <v>121</v>
      </c>
      <c r="O1589">
        <f t="shared" si="121"/>
        <v>0.51983471074380161</v>
      </c>
      <c r="R1589">
        <f t="shared" si="122"/>
        <v>11</v>
      </c>
      <c r="S1589">
        <f t="shared" si="123"/>
        <v>19</v>
      </c>
    </row>
    <row r="1590" spans="1:19" x14ac:dyDescent="0.3">
      <c r="A1590">
        <f t="shared" si="124"/>
        <v>1589</v>
      </c>
      <c r="B1590" t="s">
        <v>4522</v>
      </c>
      <c r="C1590" t="str">
        <f t="shared" si="120"/>
        <v>sorghum_g_7_OtherGrainESA12b</v>
      </c>
      <c r="D1590">
        <v>37.9</v>
      </c>
      <c r="E1590">
        <v>37.1</v>
      </c>
      <c r="F1590">
        <v>3.4</v>
      </c>
      <c r="G1590">
        <v>2.42</v>
      </c>
      <c r="H1590">
        <v>34.700000000000003</v>
      </c>
      <c r="I1590">
        <v>27.4</v>
      </c>
      <c r="J1590">
        <v>17.8</v>
      </c>
      <c r="K1590">
        <v>13</v>
      </c>
      <c r="L1590">
        <v>10.6</v>
      </c>
      <c r="M1590">
        <v>10.4</v>
      </c>
      <c r="N1590">
        <f>VLOOKUP(C1590,'Original PWC Results'!C:E,3,FALSE)</f>
        <v>79.5</v>
      </c>
      <c r="O1590">
        <f t="shared" si="121"/>
        <v>0.46666666666666667</v>
      </c>
      <c r="R1590">
        <f t="shared" si="122"/>
        <v>11</v>
      </c>
      <c r="S1590">
        <f t="shared" si="123"/>
        <v>19</v>
      </c>
    </row>
    <row r="1591" spans="1:19" x14ac:dyDescent="0.3">
      <c r="A1591">
        <f t="shared" si="124"/>
        <v>1590</v>
      </c>
      <c r="B1591" t="s">
        <v>4523</v>
      </c>
      <c r="C1591" t="str">
        <f t="shared" si="120"/>
        <v>sorghum_g_7_OtherGrainESA13</v>
      </c>
      <c r="D1591">
        <v>35.4</v>
      </c>
      <c r="E1591">
        <v>34.5</v>
      </c>
      <c r="F1591">
        <v>3.96</v>
      </c>
      <c r="G1591">
        <v>2.58</v>
      </c>
      <c r="H1591">
        <v>31.9</v>
      </c>
      <c r="I1591">
        <v>27</v>
      </c>
      <c r="J1591">
        <v>17.100000000000001</v>
      </c>
      <c r="K1591">
        <v>13.8</v>
      </c>
      <c r="L1591">
        <v>10.4</v>
      </c>
      <c r="M1591">
        <v>11.1</v>
      </c>
      <c r="N1591">
        <f>VLOOKUP(C1591,'Original PWC Results'!C:E,3,FALSE)</f>
        <v>84.1</v>
      </c>
      <c r="O1591">
        <f t="shared" si="121"/>
        <v>0.41022592152199766</v>
      </c>
      <c r="R1591">
        <f t="shared" si="122"/>
        <v>11</v>
      </c>
      <c r="S1591">
        <f t="shared" si="123"/>
        <v>19</v>
      </c>
    </row>
    <row r="1592" spans="1:19" x14ac:dyDescent="0.3">
      <c r="A1592">
        <f t="shared" si="124"/>
        <v>1591</v>
      </c>
      <c r="B1592" t="s">
        <v>4524</v>
      </c>
      <c r="C1592" t="str">
        <f t="shared" si="120"/>
        <v>sorghum_g_7_OtherGrainESA14</v>
      </c>
      <c r="D1592">
        <v>49.8</v>
      </c>
      <c r="E1592">
        <v>49.2</v>
      </c>
      <c r="F1592">
        <v>8.0299999999999994</v>
      </c>
      <c r="G1592">
        <v>4.83</v>
      </c>
      <c r="H1592">
        <v>47.5</v>
      </c>
      <c r="I1592">
        <v>39.1</v>
      </c>
      <c r="J1592">
        <v>28</v>
      </c>
      <c r="K1592">
        <v>23.5</v>
      </c>
      <c r="L1592">
        <v>19.100000000000001</v>
      </c>
      <c r="M1592">
        <v>18.899999999999999</v>
      </c>
      <c r="N1592">
        <f>VLOOKUP(C1592,'Original PWC Results'!C:E,3,FALSE)</f>
        <v>51.8</v>
      </c>
      <c r="O1592">
        <f t="shared" si="121"/>
        <v>0.94980694980694991</v>
      </c>
      <c r="R1592">
        <f t="shared" si="122"/>
        <v>11</v>
      </c>
      <c r="S1592">
        <f t="shared" si="123"/>
        <v>19</v>
      </c>
    </row>
    <row r="1593" spans="1:19" x14ac:dyDescent="0.3">
      <c r="A1593">
        <f t="shared" si="124"/>
        <v>1592</v>
      </c>
      <c r="B1593" t="s">
        <v>4525</v>
      </c>
      <c r="C1593" t="str">
        <f t="shared" si="120"/>
        <v>sorghum_g_7_OtherGrainESA15a</v>
      </c>
      <c r="D1593">
        <v>71.900000000000006</v>
      </c>
      <c r="E1593">
        <v>70.7</v>
      </c>
      <c r="F1593">
        <v>10.9</v>
      </c>
      <c r="G1593">
        <v>6.07</v>
      </c>
      <c r="H1593">
        <v>67.2</v>
      </c>
      <c r="I1593">
        <v>58.3</v>
      </c>
      <c r="J1593">
        <v>39.6</v>
      </c>
      <c r="K1593">
        <v>30.7</v>
      </c>
      <c r="L1593">
        <v>24</v>
      </c>
      <c r="M1593">
        <v>23.8</v>
      </c>
      <c r="N1593">
        <f>VLOOKUP(C1593,'Original PWC Results'!C:E,3,FALSE)</f>
        <v>70.5</v>
      </c>
      <c r="O1593">
        <f t="shared" si="121"/>
        <v>1.0028368794326241</v>
      </c>
      <c r="R1593">
        <f t="shared" si="122"/>
        <v>11</v>
      </c>
      <c r="S1593">
        <f t="shared" si="123"/>
        <v>19</v>
      </c>
    </row>
    <row r="1594" spans="1:19" x14ac:dyDescent="0.3">
      <c r="A1594">
        <f t="shared" si="124"/>
        <v>1593</v>
      </c>
      <c r="B1594" t="s">
        <v>4526</v>
      </c>
      <c r="C1594" t="str">
        <f t="shared" si="120"/>
        <v>sorghum_g_7_OtherGrainESA15b</v>
      </c>
      <c r="D1594">
        <v>31.4</v>
      </c>
      <c r="E1594">
        <v>30</v>
      </c>
      <c r="F1594">
        <v>1.75</v>
      </c>
      <c r="G1594">
        <v>1.1200000000000001</v>
      </c>
      <c r="H1594">
        <v>26.3</v>
      </c>
      <c r="I1594">
        <v>17.7</v>
      </c>
      <c r="J1594">
        <v>9.2799999999999994</v>
      </c>
      <c r="K1594">
        <v>6.66</v>
      </c>
      <c r="L1594">
        <v>5.91</v>
      </c>
      <c r="M1594">
        <v>5.74</v>
      </c>
      <c r="N1594">
        <f>VLOOKUP(C1594,'Original PWC Results'!C:E,3,FALSE)</f>
        <v>32.200000000000003</v>
      </c>
      <c r="O1594">
        <f t="shared" si="121"/>
        <v>0.93167701863354024</v>
      </c>
      <c r="R1594">
        <f t="shared" si="122"/>
        <v>11</v>
      </c>
      <c r="S1594">
        <f t="shared" si="123"/>
        <v>19</v>
      </c>
    </row>
    <row r="1595" spans="1:19" x14ac:dyDescent="0.3">
      <c r="A1595">
        <f t="shared" si="124"/>
        <v>1594</v>
      </c>
      <c r="B1595" t="s">
        <v>4527</v>
      </c>
      <c r="C1595" t="str">
        <f t="shared" si="120"/>
        <v>sorghum_g_7_OtherGrainESA16a</v>
      </c>
      <c r="D1595">
        <v>29.1</v>
      </c>
      <c r="E1595">
        <v>28.8</v>
      </c>
      <c r="F1595">
        <v>4.2300000000000004</v>
      </c>
      <c r="G1595">
        <v>3.71</v>
      </c>
      <c r="H1595">
        <v>28</v>
      </c>
      <c r="I1595">
        <v>24.1</v>
      </c>
      <c r="J1595">
        <v>18.3</v>
      </c>
      <c r="K1595">
        <v>14.7</v>
      </c>
      <c r="L1595">
        <v>11.4</v>
      </c>
      <c r="M1595">
        <v>11.2</v>
      </c>
      <c r="N1595">
        <f>VLOOKUP(C1595,'Original PWC Results'!C:E,3,FALSE)</f>
        <v>58.8</v>
      </c>
      <c r="O1595">
        <f t="shared" si="121"/>
        <v>0.48979591836734698</v>
      </c>
      <c r="R1595">
        <f t="shared" si="122"/>
        <v>11</v>
      </c>
      <c r="S1595">
        <f t="shared" si="123"/>
        <v>19</v>
      </c>
    </row>
    <row r="1596" spans="1:19" x14ac:dyDescent="0.3">
      <c r="A1596">
        <f t="shared" si="124"/>
        <v>1595</v>
      </c>
      <c r="B1596" t="s">
        <v>4528</v>
      </c>
      <c r="C1596" t="str">
        <f t="shared" si="120"/>
        <v>sorghum_g_7_OtherGrainESA16b</v>
      </c>
      <c r="D1596">
        <v>24.5</v>
      </c>
      <c r="E1596">
        <v>24.3</v>
      </c>
      <c r="F1596">
        <v>4.87</v>
      </c>
      <c r="G1596">
        <v>3.95</v>
      </c>
      <c r="H1596">
        <v>23.7</v>
      </c>
      <c r="I1596">
        <v>20.9</v>
      </c>
      <c r="J1596">
        <v>16.899999999999999</v>
      </c>
      <c r="K1596">
        <v>14.6</v>
      </c>
      <c r="L1596">
        <v>10.6</v>
      </c>
      <c r="M1596">
        <v>10.5</v>
      </c>
      <c r="N1596">
        <f>VLOOKUP(C1596,'Original PWC Results'!C:E,3,FALSE)</f>
        <v>28.1</v>
      </c>
      <c r="O1596">
        <f t="shared" si="121"/>
        <v>0.86476868327402134</v>
      </c>
      <c r="R1596">
        <f t="shared" si="122"/>
        <v>11</v>
      </c>
      <c r="S1596">
        <f t="shared" si="123"/>
        <v>19</v>
      </c>
    </row>
    <row r="1597" spans="1:19" x14ac:dyDescent="0.3">
      <c r="A1597">
        <f t="shared" si="124"/>
        <v>1596</v>
      </c>
      <c r="B1597" t="s">
        <v>4529</v>
      </c>
      <c r="C1597" t="str">
        <f t="shared" si="120"/>
        <v>sorghum_g_7_OtherGrainESA17a</v>
      </c>
      <c r="D1597">
        <v>33.5</v>
      </c>
      <c r="E1597">
        <v>33.200000000000003</v>
      </c>
      <c r="F1597">
        <v>6.44</v>
      </c>
      <c r="G1597">
        <v>5.01</v>
      </c>
      <c r="H1597">
        <v>32.4</v>
      </c>
      <c r="I1597">
        <v>28.7</v>
      </c>
      <c r="J1597">
        <v>22.8</v>
      </c>
      <c r="K1597">
        <v>19.5</v>
      </c>
      <c r="L1597">
        <v>14.8</v>
      </c>
      <c r="M1597">
        <v>14.7</v>
      </c>
      <c r="N1597">
        <f>VLOOKUP(C1597,'Original PWC Results'!C:E,3,FALSE)</f>
        <v>61</v>
      </c>
      <c r="O1597">
        <f t="shared" si="121"/>
        <v>0.54426229508196722</v>
      </c>
      <c r="R1597">
        <f t="shared" si="122"/>
        <v>11</v>
      </c>
      <c r="S1597">
        <f t="shared" si="123"/>
        <v>19</v>
      </c>
    </row>
    <row r="1598" spans="1:19" x14ac:dyDescent="0.3">
      <c r="A1598">
        <f t="shared" si="124"/>
        <v>1597</v>
      </c>
      <c r="B1598" t="s">
        <v>4530</v>
      </c>
      <c r="C1598" t="str">
        <f t="shared" si="120"/>
        <v>sorghum_g_7_OtherGrainESA17b</v>
      </c>
      <c r="D1598">
        <v>24</v>
      </c>
      <c r="E1598">
        <v>23.8</v>
      </c>
      <c r="F1598">
        <v>3.67</v>
      </c>
      <c r="G1598">
        <v>3.46</v>
      </c>
      <c r="H1598">
        <v>23.1</v>
      </c>
      <c r="I1598">
        <v>19.899999999999999</v>
      </c>
      <c r="J1598">
        <v>15.1</v>
      </c>
      <c r="K1598">
        <v>12</v>
      </c>
      <c r="L1598">
        <v>9.27</v>
      </c>
      <c r="M1598">
        <v>9.18</v>
      </c>
      <c r="N1598">
        <f>VLOOKUP(C1598,'Original PWC Results'!C:E,3,FALSE)</f>
        <v>27.1</v>
      </c>
      <c r="O1598">
        <f t="shared" si="121"/>
        <v>0.87822878228782286</v>
      </c>
      <c r="R1598">
        <f t="shared" si="122"/>
        <v>11</v>
      </c>
      <c r="S1598">
        <f t="shared" si="123"/>
        <v>19</v>
      </c>
    </row>
    <row r="1599" spans="1:19" x14ac:dyDescent="0.3">
      <c r="A1599">
        <f t="shared" si="124"/>
        <v>1598</v>
      </c>
      <c r="B1599" t="s">
        <v>4531</v>
      </c>
      <c r="C1599" t="str">
        <f t="shared" si="120"/>
        <v>sorghum_g_7_OtherGrainESA18a</v>
      </c>
      <c r="D1599">
        <v>30.7</v>
      </c>
      <c r="E1599">
        <v>30.3</v>
      </c>
      <c r="F1599">
        <v>5.23</v>
      </c>
      <c r="G1599">
        <v>3.91</v>
      </c>
      <c r="H1599">
        <v>29.4</v>
      </c>
      <c r="I1599">
        <v>25.9</v>
      </c>
      <c r="J1599">
        <v>20.9</v>
      </c>
      <c r="K1599">
        <v>17.5</v>
      </c>
      <c r="L1599">
        <v>13.1</v>
      </c>
      <c r="M1599">
        <v>13</v>
      </c>
      <c r="N1599">
        <f>VLOOKUP(C1599,'Original PWC Results'!C:E,3,FALSE)</f>
        <v>68.3</v>
      </c>
      <c r="O1599">
        <f t="shared" si="121"/>
        <v>0.44363103953147881</v>
      </c>
      <c r="R1599">
        <f t="shared" si="122"/>
        <v>11</v>
      </c>
      <c r="S1599">
        <f t="shared" si="123"/>
        <v>19</v>
      </c>
    </row>
    <row r="1600" spans="1:19" x14ac:dyDescent="0.3">
      <c r="A1600">
        <f t="shared" si="124"/>
        <v>1599</v>
      </c>
      <c r="B1600" t="s">
        <v>4532</v>
      </c>
      <c r="C1600" t="str">
        <f t="shared" si="120"/>
        <v>sorghum_g_7_OtherGrainESA18b</v>
      </c>
      <c r="D1600">
        <v>36.200000000000003</v>
      </c>
      <c r="E1600">
        <v>35.700000000000003</v>
      </c>
      <c r="F1600">
        <v>5.42</v>
      </c>
      <c r="G1600">
        <v>3.55</v>
      </c>
      <c r="H1600">
        <v>34.200000000000003</v>
      </c>
      <c r="I1600">
        <v>31.9</v>
      </c>
      <c r="J1600">
        <v>25.1</v>
      </c>
      <c r="K1600">
        <v>19.600000000000001</v>
      </c>
      <c r="L1600">
        <v>14.8</v>
      </c>
      <c r="M1600">
        <v>14.6</v>
      </c>
      <c r="N1600">
        <f>VLOOKUP(C1600,'Original PWC Results'!C:E,3,FALSE)</f>
        <v>83.8</v>
      </c>
      <c r="O1600">
        <f t="shared" si="121"/>
        <v>0.42601431980906929</v>
      </c>
      <c r="R1600">
        <f t="shared" si="122"/>
        <v>11</v>
      </c>
      <c r="S1600">
        <f t="shared" si="123"/>
        <v>19</v>
      </c>
    </row>
    <row r="1601" spans="1:19" x14ac:dyDescent="0.3">
      <c r="A1601">
        <f t="shared" si="124"/>
        <v>1600</v>
      </c>
      <c r="B1601" t="s">
        <v>4533</v>
      </c>
      <c r="C1601" t="str">
        <f t="shared" si="120"/>
        <v>sorghum_g_7_OtherGrainESA19a</v>
      </c>
      <c r="D1601">
        <v>46.9</v>
      </c>
      <c r="E1601">
        <v>46.2</v>
      </c>
      <c r="F1601">
        <v>9.16</v>
      </c>
      <c r="G1601">
        <v>6.34</v>
      </c>
      <c r="H1601">
        <v>44.2</v>
      </c>
      <c r="I1601">
        <v>34.6</v>
      </c>
      <c r="J1601">
        <v>27</v>
      </c>
      <c r="K1601">
        <v>23.3</v>
      </c>
      <c r="L1601">
        <v>17.7</v>
      </c>
      <c r="M1601">
        <v>17.600000000000001</v>
      </c>
      <c r="N1601">
        <f>VLOOKUP(C1601,'Original PWC Results'!C:E,3,FALSE)</f>
        <v>87.9</v>
      </c>
      <c r="O1601">
        <f t="shared" si="121"/>
        <v>0.52559726962457343</v>
      </c>
      <c r="R1601">
        <f t="shared" si="122"/>
        <v>11</v>
      </c>
      <c r="S1601">
        <f t="shared" si="123"/>
        <v>19</v>
      </c>
    </row>
    <row r="1602" spans="1:19" x14ac:dyDescent="0.3">
      <c r="A1602">
        <f t="shared" si="124"/>
        <v>1601</v>
      </c>
      <c r="B1602" t="s">
        <v>4534</v>
      </c>
      <c r="C1602" t="str">
        <f t="shared" ref="C1602:C1665" si="125">LEFT(B1602,R1602-1)&amp;RIGHT(B1602,LEN(B1602)-S1602)</f>
        <v>sorghum_g_7_OtherGrainESA19b</v>
      </c>
      <c r="D1602">
        <v>62.3</v>
      </c>
      <c r="E1602">
        <v>61.5</v>
      </c>
      <c r="F1602">
        <v>15.7</v>
      </c>
      <c r="G1602">
        <v>10.199999999999999</v>
      </c>
      <c r="H1602">
        <v>59.5</v>
      </c>
      <c r="I1602">
        <v>49.7</v>
      </c>
      <c r="J1602">
        <v>37.200000000000003</v>
      </c>
      <c r="K1602">
        <v>31.8</v>
      </c>
      <c r="L1602">
        <v>24.9</v>
      </c>
      <c r="M1602">
        <v>24.9</v>
      </c>
      <c r="N1602">
        <f>VLOOKUP(C1602,'Original PWC Results'!C:E,3,FALSE)</f>
        <v>119</v>
      </c>
      <c r="O1602">
        <f t="shared" si="121"/>
        <v>0.51680672268907568</v>
      </c>
      <c r="R1602">
        <f t="shared" si="122"/>
        <v>11</v>
      </c>
      <c r="S1602">
        <f t="shared" si="123"/>
        <v>19</v>
      </c>
    </row>
    <row r="1603" spans="1:19" x14ac:dyDescent="0.3">
      <c r="A1603">
        <f t="shared" si="124"/>
        <v>1602</v>
      </c>
      <c r="B1603" t="s">
        <v>4535</v>
      </c>
      <c r="C1603" t="str">
        <f t="shared" si="125"/>
        <v>sorghum_g_7_OtherGrainESA19b</v>
      </c>
      <c r="D1603">
        <v>62.3</v>
      </c>
      <c r="E1603">
        <v>61.5</v>
      </c>
      <c r="F1603">
        <v>15.7</v>
      </c>
      <c r="G1603">
        <v>10.199999999999999</v>
      </c>
      <c r="H1603">
        <v>59.5</v>
      </c>
      <c r="I1603">
        <v>49.7</v>
      </c>
      <c r="J1603">
        <v>37.200000000000003</v>
      </c>
      <c r="K1603">
        <v>31.8</v>
      </c>
      <c r="L1603">
        <v>24.9</v>
      </c>
      <c r="M1603">
        <v>24.9</v>
      </c>
      <c r="N1603">
        <f>VLOOKUP(C1603,'Original PWC Results'!C:E,3,FALSE)</f>
        <v>119</v>
      </c>
      <c r="O1603">
        <f t="shared" ref="O1603:O1666" si="126">E1603/N1603</f>
        <v>0.51680672268907568</v>
      </c>
      <c r="R1603">
        <f t="shared" ref="R1603:R1666" si="127">SEARCH("run",B1603)</f>
        <v>11</v>
      </c>
      <c r="S1603">
        <f t="shared" ref="S1603:S1666" si="128">SEARCH("_",B1603,SEARCH("_",B1603,R1603+1)+1)</f>
        <v>19</v>
      </c>
    </row>
    <row r="1604" spans="1:19" x14ac:dyDescent="0.3">
      <c r="A1604">
        <f t="shared" ref="A1604:A1667" si="129">A1603+1</f>
        <v>1603</v>
      </c>
      <c r="B1604" t="s">
        <v>4536</v>
      </c>
      <c r="C1604" t="str">
        <f t="shared" si="125"/>
        <v>sorghum_g_7_OtherGrainESA19b</v>
      </c>
      <c r="D1604">
        <v>62.3</v>
      </c>
      <c r="E1604">
        <v>61.5</v>
      </c>
      <c r="F1604">
        <v>15.7</v>
      </c>
      <c r="G1604">
        <v>10.199999999999999</v>
      </c>
      <c r="H1604">
        <v>59.5</v>
      </c>
      <c r="I1604">
        <v>49.7</v>
      </c>
      <c r="J1604">
        <v>37.200000000000003</v>
      </c>
      <c r="K1604">
        <v>31.8</v>
      </c>
      <c r="L1604">
        <v>24.9</v>
      </c>
      <c r="M1604">
        <v>24.9</v>
      </c>
      <c r="N1604">
        <f>VLOOKUP(C1604,'Original PWC Results'!C:E,3,FALSE)</f>
        <v>119</v>
      </c>
      <c r="O1604">
        <f t="shared" si="126"/>
        <v>0.51680672268907568</v>
      </c>
      <c r="R1604">
        <f t="shared" si="127"/>
        <v>11</v>
      </c>
      <c r="S1604">
        <f t="shared" si="128"/>
        <v>19</v>
      </c>
    </row>
    <row r="1605" spans="1:19" x14ac:dyDescent="0.3">
      <c r="A1605">
        <f t="shared" si="129"/>
        <v>1604</v>
      </c>
      <c r="B1605" t="s">
        <v>4537</v>
      </c>
      <c r="C1605" t="str">
        <f t="shared" si="125"/>
        <v>sorghum_g_7_OtherGrainESA19b</v>
      </c>
      <c r="D1605">
        <v>62.3</v>
      </c>
      <c r="E1605">
        <v>61.5</v>
      </c>
      <c r="F1605">
        <v>15.7</v>
      </c>
      <c r="G1605">
        <v>10.199999999999999</v>
      </c>
      <c r="H1605">
        <v>59.5</v>
      </c>
      <c r="I1605">
        <v>49.7</v>
      </c>
      <c r="J1605">
        <v>37.200000000000003</v>
      </c>
      <c r="K1605">
        <v>31.8</v>
      </c>
      <c r="L1605">
        <v>24.9</v>
      </c>
      <c r="M1605">
        <v>24.9</v>
      </c>
      <c r="N1605">
        <f>VLOOKUP(C1605,'Original PWC Results'!C:E,3,FALSE)</f>
        <v>119</v>
      </c>
      <c r="O1605">
        <f t="shared" si="126"/>
        <v>0.51680672268907568</v>
      </c>
      <c r="R1605">
        <f t="shared" si="127"/>
        <v>11</v>
      </c>
      <c r="S1605">
        <f t="shared" si="128"/>
        <v>19</v>
      </c>
    </row>
    <row r="1606" spans="1:19" x14ac:dyDescent="0.3">
      <c r="A1606">
        <f t="shared" si="129"/>
        <v>1605</v>
      </c>
      <c r="B1606" t="s">
        <v>4538</v>
      </c>
      <c r="C1606" t="str">
        <f t="shared" si="125"/>
        <v>sorghum_g_7_OtherGrainESA19b</v>
      </c>
      <c r="D1606">
        <v>62.3</v>
      </c>
      <c r="E1606">
        <v>61.5</v>
      </c>
      <c r="F1606">
        <v>15.7</v>
      </c>
      <c r="G1606">
        <v>10.199999999999999</v>
      </c>
      <c r="H1606">
        <v>59.5</v>
      </c>
      <c r="I1606">
        <v>49.7</v>
      </c>
      <c r="J1606">
        <v>37.200000000000003</v>
      </c>
      <c r="K1606">
        <v>31.8</v>
      </c>
      <c r="L1606">
        <v>24.9</v>
      </c>
      <c r="M1606">
        <v>24.9</v>
      </c>
      <c r="N1606">
        <f>VLOOKUP(C1606,'Original PWC Results'!C:E,3,FALSE)</f>
        <v>119</v>
      </c>
      <c r="O1606">
        <f t="shared" si="126"/>
        <v>0.51680672268907568</v>
      </c>
      <c r="R1606">
        <f t="shared" si="127"/>
        <v>11</v>
      </c>
      <c r="S1606">
        <f t="shared" si="128"/>
        <v>19</v>
      </c>
    </row>
    <row r="1607" spans="1:19" x14ac:dyDescent="0.3">
      <c r="A1607">
        <f t="shared" si="129"/>
        <v>1606</v>
      </c>
      <c r="B1607" t="s">
        <v>4539</v>
      </c>
      <c r="C1607" t="str">
        <f t="shared" si="125"/>
        <v>sorghum_g_7_OtherGrainESA19b</v>
      </c>
      <c r="D1607">
        <v>62.3</v>
      </c>
      <c r="E1607">
        <v>61.5</v>
      </c>
      <c r="F1607">
        <v>15.7</v>
      </c>
      <c r="G1607">
        <v>10.199999999999999</v>
      </c>
      <c r="H1607">
        <v>59.5</v>
      </c>
      <c r="I1607">
        <v>49.7</v>
      </c>
      <c r="J1607">
        <v>37.200000000000003</v>
      </c>
      <c r="K1607">
        <v>31.8</v>
      </c>
      <c r="L1607">
        <v>24.9</v>
      </c>
      <c r="M1607">
        <v>24.9</v>
      </c>
      <c r="N1607">
        <f>VLOOKUP(C1607,'Original PWC Results'!C:E,3,FALSE)</f>
        <v>119</v>
      </c>
      <c r="O1607">
        <f t="shared" si="126"/>
        <v>0.51680672268907568</v>
      </c>
      <c r="R1607">
        <f t="shared" si="127"/>
        <v>11</v>
      </c>
      <c r="S1607">
        <f t="shared" si="128"/>
        <v>19</v>
      </c>
    </row>
    <row r="1608" spans="1:19" x14ac:dyDescent="0.3">
      <c r="A1608">
        <f t="shared" si="129"/>
        <v>1607</v>
      </c>
      <c r="B1608" t="s">
        <v>4540</v>
      </c>
      <c r="C1608" t="str">
        <f t="shared" si="125"/>
        <v>sorghum_g_7_OtherGrainESA20a</v>
      </c>
      <c r="D1608">
        <v>206</v>
      </c>
      <c r="E1608">
        <v>202</v>
      </c>
      <c r="F1608">
        <v>18.3</v>
      </c>
      <c r="G1608">
        <v>6.99</v>
      </c>
      <c r="H1608">
        <v>194</v>
      </c>
      <c r="I1608">
        <v>144</v>
      </c>
      <c r="J1608">
        <v>88</v>
      </c>
      <c r="K1608">
        <v>68</v>
      </c>
      <c r="L1608">
        <v>55.2</v>
      </c>
      <c r="M1608">
        <v>54.4</v>
      </c>
      <c r="N1608">
        <f>VLOOKUP(C1608,'Original PWC Results'!C:E,3,FALSE)</f>
        <v>405</v>
      </c>
      <c r="O1608">
        <f t="shared" si="126"/>
        <v>0.49876543209876545</v>
      </c>
      <c r="R1608">
        <f t="shared" si="127"/>
        <v>11</v>
      </c>
      <c r="S1608">
        <f t="shared" si="128"/>
        <v>19</v>
      </c>
    </row>
    <row r="1609" spans="1:19" x14ac:dyDescent="0.3">
      <c r="A1609">
        <f t="shared" si="129"/>
        <v>1608</v>
      </c>
      <c r="B1609" t="s">
        <v>4541</v>
      </c>
      <c r="C1609" t="str">
        <f t="shared" si="125"/>
        <v>sorghum_g_7_OtherGrainESA20b</v>
      </c>
      <c r="D1609">
        <v>97.4</v>
      </c>
      <c r="E1609">
        <v>95.1</v>
      </c>
      <c r="F1609">
        <v>8.23</v>
      </c>
      <c r="G1609">
        <v>3.53</v>
      </c>
      <c r="H1609">
        <v>88.6</v>
      </c>
      <c r="I1609">
        <v>71.400000000000006</v>
      </c>
      <c r="J1609">
        <v>41.7</v>
      </c>
      <c r="K1609">
        <v>30.7</v>
      </c>
      <c r="L1609">
        <v>25.1</v>
      </c>
      <c r="M1609">
        <v>24.7</v>
      </c>
      <c r="N1609">
        <f>VLOOKUP(C1609,'Original PWC Results'!C:E,3,FALSE)</f>
        <v>165</v>
      </c>
      <c r="O1609">
        <f t="shared" si="126"/>
        <v>0.5763636363636363</v>
      </c>
      <c r="R1609">
        <f t="shared" si="127"/>
        <v>11</v>
      </c>
      <c r="S1609">
        <f t="shared" si="128"/>
        <v>19</v>
      </c>
    </row>
    <row r="1610" spans="1:19" x14ac:dyDescent="0.3">
      <c r="A1610">
        <f t="shared" si="129"/>
        <v>1609</v>
      </c>
      <c r="B1610" t="s">
        <v>4542</v>
      </c>
      <c r="C1610" t="str">
        <f t="shared" si="125"/>
        <v>sorghum_g_4_OtherGrainESA1</v>
      </c>
      <c r="D1610">
        <v>43.7</v>
      </c>
      <c r="E1610">
        <v>32.4</v>
      </c>
      <c r="F1610">
        <v>3.5</v>
      </c>
      <c r="G1610">
        <v>2.57</v>
      </c>
      <c r="H1610">
        <v>27</v>
      </c>
      <c r="I1610">
        <v>21.5</v>
      </c>
      <c r="J1610">
        <v>15.6</v>
      </c>
      <c r="K1610">
        <v>12.4</v>
      </c>
      <c r="L1610">
        <v>9.73</v>
      </c>
      <c r="M1610">
        <v>9.6300000000000008</v>
      </c>
      <c r="N1610">
        <f>VLOOKUP(C1610,'Original PWC Results'!C:E,3,FALSE)</f>
        <v>141</v>
      </c>
      <c r="O1610">
        <f t="shared" si="126"/>
        <v>0.22978723404255319</v>
      </c>
      <c r="R1610">
        <f t="shared" si="127"/>
        <v>11</v>
      </c>
      <c r="S1610">
        <f t="shared" si="128"/>
        <v>19</v>
      </c>
    </row>
    <row r="1611" spans="1:19" x14ac:dyDescent="0.3">
      <c r="A1611">
        <f t="shared" si="129"/>
        <v>1610</v>
      </c>
      <c r="B1611" t="s">
        <v>4543</v>
      </c>
      <c r="C1611" t="str">
        <f t="shared" si="125"/>
        <v>sorghum_g_4_OtherGrainESA2</v>
      </c>
      <c r="D1611">
        <v>42.6</v>
      </c>
      <c r="E1611">
        <v>37.299999999999997</v>
      </c>
      <c r="F1611">
        <v>3.83</v>
      </c>
      <c r="G1611">
        <v>2.0299999999999998</v>
      </c>
      <c r="H1611">
        <v>33.700000000000003</v>
      </c>
      <c r="I1611">
        <v>26.5</v>
      </c>
      <c r="J1611">
        <v>16.3</v>
      </c>
      <c r="K1611">
        <v>12.4</v>
      </c>
      <c r="L1611">
        <v>9.82</v>
      </c>
      <c r="M1611">
        <v>9.74</v>
      </c>
      <c r="N1611">
        <f>VLOOKUP(C1611,'Original PWC Results'!C:E,3,FALSE)</f>
        <v>130</v>
      </c>
      <c r="O1611">
        <f t="shared" si="126"/>
        <v>0.28692307692307689</v>
      </c>
      <c r="R1611">
        <f t="shared" si="127"/>
        <v>11</v>
      </c>
      <c r="S1611">
        <f t="shared" si="128"/>
        <v>19</v>
      </c>
    </row>
    <row r="1612" spans="1:19" x14ac:dyDescent="0.3">
      <c r="A1612">
        <f t="shared" si="129"/>
        <v>1611</v>
      </c>
      <c r="B1612" t="s">
        <v>4544</v>
      </c>
      <c r="C1612" t="str">
        <f t="shared" si="125"/>
        <v>sorghum_g_4_OtherGrainESA3</v>
      </c>
      <c r="D1612">
        <v>175</v>
      </c>
      <c r="E1612">
        <v>134</v>
      </c>
      <c r="F1612">
        <v>13</v>
      </c>
      <c r="G1612">
        <v>7.23</v>
      </c>
      <c r="H1612">
        <v>118</v>
      </c>
      <c r="I1612">
        <v>95</v>
      </c>
      <c r="J1612">
        <v>63.6</v>
      </c>
      <c r="K1612">
        <v>48</v>
      </c>
      <c r="L1612">
        <v>37.9</v>
      </c>
      <c r="M1612">
        <v>37.5</v>
      </c>
      <c r="N1612">
        <f>VLOOKUP(C1612,'Original PWC Results'!C:E,3,FALSE)</f>
        <v>248</v>
      </c>
      <c r="O1612">
        <f t="shared" si="126"/>
        <v>0.54032258064516125</v>
      </c>
      <c r="R1612">
        <f t="shared" si="127"/>
        <v>11</v>
      </c>
      <c r="S1612">
        <f t="shared" si="128"/>
        <v>19</v>
      </c>
    </row>
    <row r="1613" spans="1:19" x14ac:dyDescent="0.3">
      <c r="A1613">
        <f t="shared" si="129"/>
        <v>1612</v>
      </c>
      <c r="B1613" t="s">
        <v>4545</v>
      </c>
      <c r="C1613" t="str">
        <f t="shared" si="125"/>
        <v>sorghum_g_4_OtherGrainESA4</v>
      </c>
      <c r="D1613">
        <v>64.099999999999994</v>
      </c>
      <c r="E1613">
        <v>54.1</v>
      </c>
      <c r="F1613">
        <v>5.3</v>
      </c>
      <c r="G1613">
        <v>3.12</v>
      </c>
      <c r="H1613">
        <v>38.1</v>
      </c>
      <c r="I1613">
        <v>29.6</v>
      </c>
      <c r="J1613">
        <v>21.1</v>
      </c>
      <c r="K1613">
        <v>16.5</v>
      </c>
      <c r="L1613">
        <v>12.4</v>
      </c>
      <c r="M1613">
        <v>12.3</v>
      </c>
      <c r="N1613">
        <f>VLOOKUP(C1613,'Original PWC Results'!C:E,3,FALSE)</f>
        <v>130</v>
      </c>
      <c r="O1613">
        <f t="shared" si="126"/>
        <v>0.41615384615384615</v>
      </c>
      <c r="R1613">
        <f t="shared" si="127"/>
        <v>11</v>
      </c>
      <c r="S1613">
        <f t="shared" si="128"/>
        <v>19</v>
      </c>
    </row>
    <row r="1614" spans="1:19" x14ac:dyDescent="0.3">
      <c r="A1614">
        <f t="shared" si="129"/>
        <v>1613</v>
      </c>
      <c r="B1614" t="s">
        <v>4546</v>
      </c>
      <c r="C1614" t="str">
        <f t="shared" si="125"/>
        <v>sorghum_g_4_OtherGrainESA5</v>
      </c>
      <c r="D1614">
        <v>74.7</v>
      </c>
      <c r="E1614">
        <v>68.7</v>
      </c>
      <c r="F1614">
        <v>6.89</v>
      </c>
      <c r="G1614">
        <v>3.19</v>
      </c>
      <c r="H1614">
        <v>63</v>
      </c>
      <c r="I1614">
        <v>53.6</v>
      </c>
      <c r="J1614">
        <v>33.9</v>
      </c>
      <c r="K1614">
        <v>25.5</v>
      </c>
      <c r="L1614">
        <v>22.9</v>
      </c>
      <c r="M1614">
        <v>22.6</v>
      </c>
      <c r="N1614">
        <f>VLOOKUP(C1614,'Original PWC Results'!C:E,3,FALSE)</f>
        <v>200</v>
      </c>
      <c r="O1614">
        <f t="shared" si="126"/>
        <v>0.34350000000000003</v>
      </c>
      <c r="R1614">
        <f t="shared" si="127"/>
        <v>11</v>
      </c>
      <c r="S1614">
        <f t="shared" si="128"/>
        <v>19</v>
      </c>
    </row>
    <row r="1615" spans="1:19" x14ac:dyDescent="0.3">
      <c r="A1615">
        <f t="shared" si="129"/>
        <v>1614</v>
      </c>
      <c r="B1615" t="s">
        <v>4547</v>
      </c>
      <c r="C1615" t="str">
        <f t="shared" si="125"/>
        <v>sorghum_g_4_OtherGrainESA6</v>
      </c>
      <c r="D1615">
        <v>26.3</v>
      </c>
      <c r="E1615">
        <v>25.8</v>
      </c>
      <c r="F1615">
        <v>2.88</v>
      </c>
      <c r="G1615">
        <v>2.04</v>
      </c>
      <c r="H1615">
        <v>24.7</v>
      </c>
      <c r="I1615">
        <v>21.8</v>
      </c>
      <c r="J1615">
        <v>14.2</v>
      </c>
      <c r="K1615">
        <v>10.7</v>
      </c>
      <c r="L1615">
        <v>8.6</v>
      </c>
      <c r="M1615">
        <v>8.48</v>
      </c>
      <c r="N1615">
        <f>VLOOKUP(C1615,'Original PWC Results'!C:E,3,FALSE)</f>
        <v>124</v>
      </c>
      <c r="O1615">
        <f t="shared" si="126"/>
        <v>0.20806451612903226</v>
      </c>
      <c r="R1615">
        <f t="shared" si="127"/>
        <v>11</v>
      </c>
      <c r="S1615">
        <f t="shared" si="128"/>
        <v>19</v>
      </c>
    </row>
    <row r="1616" spans="1:19" x14ac:dyDescent="0.3">
      <c r="A1616">
        <f t="shared" si="129"/>
        <v>1615</v>
      </c>
      <c r="B1616" t="s">
        <v>4548</v>
      </c>
      <c r="C1616" t="str">
        <f t="shared" si="125"/>
        <v>sorghum_g_4_OtherGrainESA7</v>
      </c>
      <c r="D1616">
        <v>45.7</v>
      </c>
      <c r="E1616">
        <v>41.6</v>
      </c>
      <c r="F1616">
        <v>3.98</v>
      </c>
      <c r="G1616">
        <v>2.7</v>
      </c>
      <c r="H1616">
        <v>38.5</v>
      </c>
      <c r="I1616">
        <v>32.6</v>
      </c>
      <c r="J1616">
        <v>19.7</v>
      </c>
      <c r="K1616">
        <v>14.3</v>
      </c>
      <c r="L1616">
        <v>11.9</v>
      </c>
      <c r="M1616">
        <v>11.7</v>
      </c>
      <c r="N1616">
        <f>VLOOKUP(C1616,'Original PWC Results'!C:E,3,FALSE)</f>
        <v>169</v>
      </c>
      <c r="O1616">
        <f t="shared" si="126"/>
        <v>0.24615384615384617</v>
      </c>
      <c r="R1616">
        <f t="shared" si="127"/>
        <v>11</v>
      </c>
      <c r="S1616">
        <f t="shared" si="128"/>
        <v>19</v>
      </c>
    </row>
    <row r="1617" spans="1:19" x14ac:dyDescent="0.3">
      <c r="A1617">
        <f t="shared" si="129"/>
        <v>1616</v>
      </c>
      <c r="B1617" t="s">
        <v>4549</v>
      </c>
      <c r="C1617" t="str">
        <f t="shared" si="125"/>
        <v>sorghum_g_4_OtherGrainESA8</v>
      </c>
      <c r="D1617">
        <v>90.2</v>
      </c>
      <c r="E1617">
        <v>72.900000000000006</v>
      </c>
      <c r="F1617">
        <v>4.83</v>
      </c>
      <c r="G1617">
        <v>2.95</v>
      </c>
      <c r="H1617">
        <v>55.3</v>
      </c>
      <c r="I1617">
        <v>42.1</v>
      </c>
      <c r="J1617">
        <v>25</v>
      </c>
      <c r="K1617">
        <v>18.100000000000001</v>
      </c>
      <c r="L1617">
        <v>23.8</v>
      </c>
      <c r="M1617">
        <v>23.2</v>
      </c>
      <c r="N1617">
        <f>VLOOKUP(C1617,'Original PWC Results'!C:E,3,FALSE)</f>
        <v>149</v>
      </c>
      <c r="O1617">
        <f t="shared" si="126"/>
        <v>0.48926174496644298</v>
      </c>
      <c r="R1617">
        <f t="shared" si="127"/>
        <v>11</v>
      </c>
      <c r="S1617">
        <f t="shared" si="128"/>
        <v>19</v>
      </c>
    </row>
    <row r="1618" spans="1:19" x14ac:dyDescent="0.3">
      <c r="A1618">
        <f t="shared" si="129"/>
        <v>1617</v>
      </c>
      <c r="B1618" t="s">
        <v>4550</v>
      </c>
      <c r="C1618" t="str">
        <f t="shared" si="125"/>
        <v>sorghum_g_4_OtherGrainESA9</v>
      </c>
      <c r="D1618">
        <v>46.3</v>
      </c>
      <c r="E1618">
        <v>43</v>
      </c>
      <c r="F1618">
        <v>4.84</v>
      </c>
      <c r="G1618">
        <v>2.84</v>
      </c>
      <c r="H1618">
        <v>39.6</v>
      </c>
      <c r="I1618">
        <v>31.4</v>
      </c>
      <c r="J1618">
        <v>20.6</v>
      </c>
      <c r="K1618">
        <v>15.7</v>
      </c>
      <c r="L1618">
        <v>13.1</v>
      </c>
      <c r="M1618">
        <v>12.9</v>
      </c>
      <c r="N1618">
        <f>VLOOKUP(C1618,'Original PWC Results'!C:E,3,FALSE)</f>
        <v>118</v>
      </c>
      <c r="O1618">
        <f t="shared" si="126"/>
        <v>0.36440677966101692</v>
      </c>
      <c r="R1618">
        <f t="shared" si="127"/>
        <v>11</v>
      </c>
      <c r="S1618">
        <f t="shared" si="128"/>
        <v>19</v>
      </c>
    </row>
    <row r="1619" spans="1:19" x14ac:dyDescent="0.3">
      <c r="A1619">
        <f t="shared" si="129"/>
        <v>1618</v>
      </c>
      <c r="B1619" t="s">
        <v>4551</v>
      </c>
      <c r="C1619" t="str">
        <f t="shared" si="125"/>
        <v>sorghum_g_4_OtherGrainESA10a</v>
      </c>
      <c r="D1619">
        <v>64.2</v>
      </c>
      <c r="E1619">
        <v>60.2</v>
      </c>
      <c r="F1619">
        <v>4.93</v>
      </c>
      <c r="G1619">
        <v>2.62</v>
      </c>
      <c r="H1619">
        <v>55</v>
      </c>
      <c r="I1619">
        <v>40.200000000000003</v>
      </c>
      <c r="J1619">
        <v>23.2</v>
      </c>
      <c r="K1619">
        <v>17.399999999999999</v>
      </c>
      <c r="L1619">
        <v>15.8</v>
      </c>
      <c r="M1619">
        <v>15.6</v>
      </c>
      <c r="N1619">
        <f>VLOOKUP(C1619,'Original PWC Results'!C:E,3,FALSE)</f>
        <v>199</v>
      </c>
      <c r="O1619">
        <f t="shared" si="126"/>
        <v>0.30251256281407035</v>
      </c>
      <c r="R1619">
        <f t="shared" si="127"/>
        <v>11</v>
      </c>
      <c r="S1619">
        <f t="shared" si="128"/>
        <v>19</v>
      </c>
    </row>
    <row r="1620" spans="1:19" x14ac:dyDescent="0.3">
      <c r="A1620">
        <f t="shared" si="129"/>
        <v>1619</v>
      </c>
      <c r="B1620" t="s">
        <v>4552</v>
      </c>
      <c r="C1620" t="str">
        <f t="shared" si="125"/>
        <v>sorghum_g_4_OtherGrainESA10b</v>
      </c>
      <c r="D1620">
        <v>58.2</v>
      </c>
      <c r="E1620">
        <v>54.7</v>
      </c>
      <c r="F1620">
        <v>7.07</v>
      </c>
      <c r="G1620">
        <v>3.44</v>
      </c>
      <c r="H1620">
        <v>51.2</v>
      </c>
      <c r="I1620">
        <v>46.2</v>
      </c>
      <c r="J1620">
        <v>32</v>
      </c>
      <c r="K1620">
        <v>24.6</v>
      </c>
      <c r="L1620">
        <v>20.9</v>
      </c>
      <c r="M1620">
        <v>20.7</v>
      </c>
      <c r="N1620">
        <f>VLOOKUP(C1620,'Original PWC Results'!C:E,3,FALSE)</f>
        <v>142</v>
      </c>
      <c r="O1620">
        <f t="shared" si="126"/>
        <v>0.38521126760563384</v>
      </c>
      <c r="R1620">
        <f t="shared" si="127"/>
        <v>11</v>
      </c>
      <c r="S1620">
        <f t="shared" si="128"/>
        <v>19</v>
      </c>
    </row>
    <row r="1621" spans="1:19" x14ac:dyDescent="0.3">
      <c r="A1621">
        <f t="shared" si="129"/>
        <v>1620</v>
      </c>
      <c r="B1621" t="s">
        <v>4553</v>
      </c>
      <c r="C1621" t="str">
        <f t="shared" si="125"/>
        <v>sorghum_g_4_OtherGrainESA11a</v>
      </c>
      <c r="D1621">
        <v>74.8</v>
      </c>
      <c r="E1621">
        <v>62.4</v>
      </c>
      <c r="F1621">
        <v>4.9800000000000004</v>
      </c>
      <c r="G1621">
        <v>3.16</v>
      </c>
      <c r="H1621">
        <v>51.9</v>
      </c>
      <c r="I1621">
        <v>41.5</v>
      </c>
      <c r="J1621">
        <v>26.8</v>
      </c>
      <c r="K1621">
        <v>19.3</v>
      </c>
      <c r="L1621">
        <v>15.9</v>
      </c>
      <c r="M1621">
        <v>15.6</v>
      </c>
      <c r="N1621">
        <f>VLOOKUP(C1621,'Original PWC Results'!C:E,3,FALSE)</f>
        <v>141</v>
      </c>
      <c r="O1621">
        <f t="shared" si="126"/>
        <v>0.44255319148936167</v>
      </c>
      <c r="R1621">
        <f t="shared" si="127"/>
        <v>11</v>
      </c>
      <c r="S1621">
        <f t="shared" si="128"/>
        <v>19</v>
      </c>
    </row>
    <row r="1622" spans="1:19" x14ac:dyDescent="0.3">
      <c r="A1622">
        <f t="shared" si="129"/>
        <v>1621</v>
      </c>
      <c r="B1622" t="s">
        <v>4554</v>
      </c>
      <c r="C1622" t="str">
        <f t="shared" si="125"/>
        <v>sorghum_g_4_OtherGrainESA11b</v>
      </c>
      <c r="D1622">
        <v>108</v>
      </c>
      <c r="E1622">
        <v>80.7</v>
      </c>
      <c r="F1622">
        <v>6.16</v>
      </c>
      <c r="G1622">
        <v>3.6</v>
      </c>
      <c r="H1622">
        <v>61.7</v>
      </c>
      <c r="I1622">
        <v>49.4</v>
      </c>
      <c r="J1622">
        <v>30.9</v>
      </c>
      <c r="K1622">
        <v>22.5</v>
      </c>
      <c r="L1622">
        <v>18.899999999999999</v>
      </c>
      <c r="M1622">
        <v>18.600000000000001</v>
      </c>
      <c r="N1622">
        <f>VLOOKUP(C1622,'Original PWC Results'!C:E,3,FALSE)</f>
        <v>161</v>
      </c>
      <c r="O1622">
        <f t="shared" si="126"/>
        <v>0.50124223602484475</v>
      </c>
      <c r="R1622">
        <f t="shared" si="127"/>
        <v>11</v>
      </c>
      <c r="S1622">
        <f t="shared" si="128"/>
        <v>19</v>
      </c>
    </row>
    <row r="1623" spans="1:19" x14ac:dyDescent="0.3">
      <c r="A1623">
        <f t="shared" si="129"/>
        <v>1622</v>
      </c>
      <c r="B1623" t="s">
        <v>4555</v>
      </c>
      <c r="C1623" t="str">
        <f t="shared" si="125"/>
        <v>sorghum_g_4_OtherGrainESA12a</v>
      </c>
      <c r="D1623">
        <v>130</v>
      </c>
      <c r="E1623">
        <v>93.4</v>
      </c>
      <c r="F1623">
        <v>6.01</v>
      </c>
      <c r="G1623">
        <v>2.77</v>
      </c>
      <c r="H1623">
        <v>67</v>
      </c>
      <c r="I1623">
        <v>53.5</v>
      </c>
      <c r="J1623">
        <v>33.5</v>
      </c>
      <c r="K1623">
        <v>23.5</v>
      </c>
      <c r="L1623">
        <v>19.7</v>
      </c>
      <c r="M1623">
        <v>19.3</v>
      </c>
      <c r="N1623">
        <f>VLOOKUP(C1623,'Original PWC Results'!C:E,3,FALSE)</f>
        <v>166</v>
      </c>
      <c r="O1623">
        <f t="shared" si="126"/>
        <v>0.5626506024096386</v>
      </c>
      <c r="R1623">
        <f t="shared" si="127"/>
        <v>11</v>
      </c>
      <c r="S1623">
        <f t="shared" si="128"/>
        <v>19</v>
      </c>
    </row>
    <row r="1624" spans="1:19" x14ac:dyDescent="0.3">
      <c r="A1624">
        <f t="shared" si="129"/>
        <v>1623</v>
      </c>
      <c r="B1624" t="s">
        <v>4556</v>
      </c>
      <c r="C1624" t="str">
        <f t="shared" si="125"/>
        <v>sorghum_g_4_OtherGrainESA12b</v>
      </c>
      <c r="D1624">
        <v>61.9</v>
      </c>
      <c r="E1624">
        <v>56.8</v>
      </c>
      <c r="F1624">
        <v>4.49</v>
      </c>
      <c r="G1624">
        <v>2.35</v>
      </c>
      <c r="H1624">
        <v>51.5</v>
      </c>
      <c r="I1624">
        <v>39.5</v>
      </c>
      <c r="J1624">
        <v>23.8</v>
      </c>
      <c r="K1624">
        <v>17.5</v>
      </c>
      <c r="L1624">
        <v>14.7</v>
      </c>
      <c r="M1624">
        <v>14.5</v>
      </c>
      <c r="N1624">
        <f>VLOOKUP(C1624,'Original PWC Results'!C:E,3,FALSE)</f>
        <v>142</v>
      </c>
      <c r="O1624">
        <f t="shared" si="126"/>
        <v>0.39999999999999997</v>
      </c>
      <c r="R1624">
        <f t="shared" si="127"/>
        <v>11</v>
      </c>
      <c r="S1624">
        <f t="shared" si="128"/>
        <v>19</v>
      </c>
    </row>
    <row r="1625" spans="1:19" x14ac:dyDescent="0.3">
      <c r="A1625">
        <f t="shared" si="129"/>
        <v>1624</v>
      </c>
      <c r="B1625" t="s">
        <v>4557</v>
      </c>
      <c r="C1625" t="str">
        <f t="shared" si="125"/>
        <v>sorghum_g_4_OtherGrainESA13</v>
      </c>
      <c r="D1625">
        <v>58.9</v>
      </c>
      <c r="E1625">
        <v>54.6</v>
      </c>
      <c r="F1625">
        <v>5.78</v>
      </c>
      <c r="G1625">
        <v>2.57</v>
      </c>
      <c r="H1625">
        <v>50.6</v>
      </c>
      <c r="I1625">
        <v>43</v>
      </c>
      <c r="J1625">
        <v>26.5</v>
      </c>
      <c r="K1625">
        <v>20.8</v>
      </c>
      <c r="L1625">
        <v>16</v>
      </c>
      <c r="M1625">
        <v>16.3</v>
      </c>
      <c r="N1625">
        <f>VLOOKUP(C1625,'Original PWC Results'!C:E,3,FALSE)</f>
        <v>148</v>
      </c>
      <c r="O1625">
        <f t="shared" si="126"/>
        <v>0.36891891891891893</v>
      </c>
      <c r="R1625">
        <f t="shared" si="127"/>
        <v>11</v>
      </c>
      <c r="S1625">
        <f t="shared" si="128"/>
        <v>19</v>
      </c>
    </row>
    <row r="1626" spans="1:19" x14ac:dyDescent="0.3">
      <c r="A1626">
        <f t="shared" si="129"/>
        <v>1625</v>
      </c>
      <c r="B1626" t="s">
        <v>4558</v>
      </c>
      <c r="C1626" t="str">
        <f t="shared" si="125"/>
        <v>sorghum_g_4_OtherGrainESA14</v>
      </c>
      <c r="D1626">
        <v>94.5</v>
      </c>
      <c r="E1626">
        <v>85.3</v>
      </c>
      <c r="F1626">
        <v>10.9</v>
      </c>
      <c r="G1626">
        <v>5</v>
      </c>
      <c r="H1626">
        <v>77</v>
      </c>
      <c r="I1626">
        <v>62.2</v>
      </c>
      <c r="J1626">
        <v>39.6</v>
      </c>
      <c r="K1626">
        <v>31.9</v>
      </c>
      <c r="L1626">
        <v>26.7</v>
      </c>
      <c r="M1626">
        <v>26.3</v>
      </c>
      <c r="N1626">
        <f>VLOOKUP(C1626,'Original PWC Results'!C:E,3,FALSE)</f>
        <v>86.4</v>
      </c>
      <c r="O1626">
        <f t="shared" si="126"/>
        <v>0.98726851851851838</v>
      </c>
      <c r="R1626">
        <f t="shared" si="127"/>
        <v>11</v>
      </c>
      <c r="S1626">
        <f t="shared" si="128"/>
        <v>19</v>
      </c>
    </row>
    <row r="1627" spans="1:19" x14ac:dyDescent="0.3">
      <c r="A1627">
        <f t="shared" si="129"/>
        <v>1626</v>
      </c>
      <c r="B1627" t="s">
        <v>4559</v>
      </c>
      <c r="C1627" t="str">
        <f t="shared" si="125"/>
        <v>sorghum_g_4_OtherGrainESA15a</v>
      </c>
      <c r="D1627">
        <v>135</v>
      </c>
      <c r="E1627">
        <v>120</v>
      </c>
      <c r="F1627">
        <v>14.8</v>
      </c>
      <c r="G1627">
        <v>7.65</v>
      </c>
      <c r="H1627">
        <v>108</v>
      </c>
      <c r="I1627">
        <v>88.4</v>
      </c>
      <c r="J1627">
        <v>58.5</v>
      </c>
      <c r="K1627">
        <v>46.4</v>
      </c>
      <c r="L1627">
        <v>36.1</v>
      </c>
      <c r="M1627">
        <v>35.799999999999997</v>
      </c>
      <c r="N1627">
        <f>VLOOKUP(C1627,'Original PWC Results'!C:E,3,FALSE)</f>
        <v>124</v>
      </c>
      <c r="O1627">
        <f t="shared" si="126"/>
        <v>0.967741935483871</v>
      </c>
      <c r="R1627">
        <f t="shared" si="127"/>
        <v>11</v>
      </c>
      <c r="S1627">
        <f t="shared" si="128"/>
        <v>19</v>
      </c>
    </row>
    <row r="1628" spans="1:19" x14ac:dyDescent="0.3">
      <c r="A1628">
        <f t="shared" si="129"/>
        <v>1627</v>
      </c>
      <c r="B1628" t="s">
        <v>4560</v>
      </c>
      <c r="C1628" t="str">
        <f t="shared" si="125"/>
        <v>sorghum_g_4_OtherGrainESA15b</v>
      </c>
      <c r="D1628">
        <v>59.5</v>
      </c>
      <c r="E1628">
        <v>52.6</v>
      </c>
      <c r="F1628">
        <v>2.4900000000000002</v>
      </c>
      <c r="G1628">
        <v>1.0900000000000001</v>
      </c>
      <c r="H1628">
        <v>43.6</v>
      </c>
      <c r="I1628">
        <v>25.9</v>
      </c>
      <c r="J1628">
        <v>13.1</v>
      </c>
      <c r="K1628">
        <v>9.5399999999999991</v>
      </c>
      <c r="L1628">
        <v>8.17</v>
      </c>
      <c r="M1628">
        <v>8.06</v>
      </c>
      <c r="N1628">
        <f>VLOOKUP(C1628,'Original PWC Results'!C:E,3,FALSE)</f>
        <v>57.6</v>
      </c>
      <c r="O1628">
        <f t="shared" si="126"/>
        <v>0.91319444444444442</v>
      </c>
      <c r="R1628">
        <f t="shared" si="127"/>
        <v>11</v>
      </c>
      <c r="S1628">
        <f t="shared" si="128"/>
        <v>19</v>
      </c>
    </row>
    <row r="1629" spans="1:19" x14ac:dyDescent="0.3">
      <c r="A1629">
        <f t="shared" si="129"/>
        <v>1628</v>
      </c>
      <c r="B1629" t="s">
        <v>4561</v>
      </c>
      <c r="C1629" t="str">
        <f t="shared" si="125"/>
        <v>sorghum_g_4_OtherGrainESA16a</v>
      </c>
      <c r="D1629">
        <v>33.6</v>
      </c>
      <c r="E1629">
        <v>32.9</v>
      </c>
      <c r="F1629">
        <v>4.47</v>
      </c>
      <c r="G1629">
        <v>3.22</v>
      </c>
      <c r="H1629">
        <v>31.7</v>
      </c>
      <c r="I1629">
        <v>26.9</v>
      </c>
      <c r="J1629">
        <v>19.399999999999999</v>
      </c>
      <c r="K1629">
        <v>15.6</v>
      </c>
      <c r="L1629">
        <v>12.2</v>
      </c>
      <c r="M1629">
        <v>12</v>
      </c>
      <c r="N1629">
        <f>VLOOKUP(C1629,'Original PWC Results'!C:E,3,FALSE)</f>
        <v>99.4</v>
      </c>
      <c r="O1629">
        <f t="shared" si="126"/>
        <v>0.33098591549295769</v>
      </c>
      <c r="R1629">
        <f t="shared" si="127"/>
        <v>11</v>
      </c>
      <c r="S1629">
        <f t="shared" si="128"/>
        <v>19</v>
      </c>
    </row>
    <row r="1630" spans="1:19" x14ac:dyDescent="0.3">
      <c r="A1630">
        <f t="shared" si="129"/>
        <v>1629</v>
      </c>
      <c r="B1630" t="s">
        <v>4562</v>
      </c>
      <c r="C1630" t="str">
        <f t="shared" si="125"/>
        <v>sorghum_g_4_OtherGrainESA16b</v>
      </c>
      <c r="D1630">
        <v>29.4</v>
      </c>
      <c r="E1630">
        <v>28.1</v>
      </c>
      <c r="F1630">
        <v>5.09</v>
      </c>
      <c r="G1630">
        <v>3.29</v>
      </c>
      <c r="H1630">
        <v>26.3</v>
      </c>
      <c r="I1630">
        <v>20.3</v>
      </c>
      <c r="J1630">
        <v>14</v>
      </c>
      <c r="K1630">
        <v>13.4</v>
      </c>
      <c r="L1630">
        <v>10.7</v>
      </c>
      <c r="M1630">
        <v>10.6</v>
      </c>
      <c r="N1630">
        <f>VLOOKUP(C1630,'Original PWC Results'!C:E,3,FALSE)</f>
        <v>39.299999999999997</v>
      </c>
      <c r="O1630">
        <f t="shared" si="126"/>
        <v>0.71501272264631055</v>
      </c>
      <c r="R1630">
        <f t="shared" si="127"/>
        <v>11</v>
      </c>
      <c r="S1630">
        <f t="shared" si="128"/>
        <v>19</v>
      </c>
    </row>
    <row r="1631" spans="1:19" x14ac:dyDescent="0.3">
      <c r="A1631">
        <f t="shared" si="129"/>
        <v>1630</v>
      </c>
      <c r="B1631" t="s">
        <v>4563</v>
      </c>
      <c r="C1631" t="str">
        <f t="shared" si="125"/>
        <v>sorghum_g_4_OtherGrainESA17a</v>
      </c>
      <c r="D1631">
        <v>40.799999999999997</v>
      </c>
      <c r="E1631">
        <v>39.5</v>
      </c>
      <c r="F1631">
        <v>7.15</v>
      </c>
      <c r="G1631">
        <v>4.68</v>
      </c>
      <c r="H1631">
        <v>37.799999999999997</v>
      </c>
      <c r="I1631">
        <v>33.4</v>
      </c>
      <c r="J1631">
        <v>26.1</v>
      </c>
      <c r="K1631">
        <v>22.1</v>
      </c>
      <c r="L1631">
        <v>16.899999999999999</v>
      </c>
      <c r="M1631">
        <v>16.8</v>
      </c>
      <c r="N1631">
        <f>VLOOKUP(C1631,'Original PWC Results'!C:E,3,FALSE)</f>
        <v>87.3</v>
      </c>
      <c r="O1631">
        <f t="shared" si="126"/>
        <v>0.45246277205040092</v>
      </c>
      <c r="R1631">
        <f t="shared" si="127"/>
        <v>11</v>
      </c>
      <c r="S1631">
        <f t="shared" si="128"/>
        <v>19</v>
      </c>
    </row>
    <row r="1632" spans="1:19" x14ac:dyDescent="0.3">
      <c r="A1632">
        <f t="shared" si="129"/>
        <v>1631</v>
      </c>
      <c r="B1632" t="s">
        <v>4564</v>
      </c>
      <c r="C1632" t="str">
        <f t="shared" si="125"/>
        <v>sorghum_g_4_OtherGrainESA17b</v>
      </c>
      <c r="D1632">
        <v>19.3</v>
      </c>
      <c r="E1632">
        <v>19.100000000000001</v>
      </c>
      <c r="F1632">
        <v>3.03</v>
      </c>
      <c r="G1632">
        <v>2.76</v>
      </c>
      <c r="H1632">
        <v>18.600000000000001</v>
      </c>
      <c r="I1632">
        <v>15.9</v>
      </c>
      <c r="J1632">
        <v>12.2</v>
      </c>
      <c r="K1632">
        <v>9.74</v>
      </c>
      <c r="L1632">
        <v>7.63</v>
      </c>
      <c r="M1632">
        <v>7.55</v>
      </c>
      <c r="N1632">
        <f>VLOOKUP(C1632,'Original PWC Results'!C:E,3,FALSE)</f>
        <v>26.3</v>
      </c>
      <c r="O1632">
        <f t="shared" si="126"/>
        <v>0.72623574144486691</v>
      </c>
      <c r="R1632">
        <f t="shared" si="127"/>
        <v>11</v>
      </c>
      <c r="S1632">
        <f t="shared" si="128"/>
        <v>19</v>
      </c>
    </row>
    <row r="1633" spans="1:19" x14ac:dyDescent="0.3">
      <c r="A1633">
        <f t="shared" si="129"/>
        <v>1632</v>
      </c>
      <c r="B1633" t="s">
        <v>4565</v>
      </c>
      <c r="C1633" t="str">
        <f t="shared" si="125"/>
        <v>sorghum_g_4_OtherGrainESA18a</v>
      </c>
      <c r="D1633">
        <v>35.5</v>
      </c>
      <c r="E1633">
        <v>34.799999999999997</v>
      </c>
      <c r="F1633">
        <v>5.65</v>
      </c>
      <c r="G1633">
        <v>3.76</v>
      </c>
      <c r="H1633">
        <v>33.799999999999997</v>
      </c>
      <c r="I1633">
        <v>30.7</v>
      </c>
      <c r="J1633">
        <v>23.9</v>
      </c>
      <c r="K1633">
        <v>19.600000000000001</v>
      </c>
      <c r="L1633">
        <v>14.7</v>
      </c>
      <c r="M1633">
        <v>14.5</v>
      </c>
      <c r="N1633">
        <f>VLOOKUP(C1633,'Original PWC Results'!C:E,3,FALSE)</f>
        <v>105</v>
      </c>
      <c r="O1633">
        <f t="shared" si="126"/>
        <v>0.33142857142857141</v>
      </c>
      <c r="R1633">
        <f t="shared" si="127"/>
        <v>11</v>
      </c>
      <c r="S1633">
        <f t="shared" si="128"/>
        <v>19</v>
      </c>
    </row>
    <row r="1634" spans="1:19" x14ac:dyDescent="0.3">
      <c r="A1634">
        <f t="shared" si="129"/>
        <v>1633</v>
      </c>
      <c r="B1634" t="s">
        <v>4566</v>
      </c>
      <c r="C1634" t="str">
        <f t="shared" si="125"/>
        <v>sorghum_g_4_OtherGrainESA18b</v>
      </c>
      <c r="D1634">
        <v>62.7</v>
      </c>
      <c r="E1634">
        <v>57.7</v>
      </c>
      <c r="F1634">
        <v>7.58</v>
      </c>
      <c r="G1634">
        <v>3.56</v>
      </c>
      <c r="H1634">
        <v>52.4</v>
      </c>
      <c r="I1634">
        <v>48</v>
      </c>
      <c r="J1634">
        <v>36.1</v>
      </c>
      <c r="K1634">
        <v>27.8</v>
      </c>
      <c r="L1634">
        <v>21.3</v>
      </c>
      <c r="M1634">
        <v>21.1</v>
      </c>
      <c r="N1634">
        <f>VLOOKUP(C1634,'Original PWC Results'!C:E,3,FALSE)</f>
        <v>135</v>
      </c>
      <c r="O1634">
        <f t="shared" si="126"/>
        <v>0.4274074074074074</v>
      </c>
      <c r="R1634">
        <f t="shared" si="127"/>
        <v>11</v>
      </c>
      <c r="S1634">
        <f t="shared" si="128"/>
        <v>19</v>
      </c>
    </row>
    <row r="1635" spans="1:19" x14ac:dyDescent="0.3">
      <c r="A1635">
        <f t="shared" si="129"/>
        <v>1634</v>
      </c>
      <c r="B1635" t="s">
        <v>4567</v>
      </c>
      <c r="C1635" t="str">
        <f t="shared" si="125"/>
        <v>sorghum_g_4_OtherGrainESA19a</v>
      </c>
      <c r="D1635">
        <v>79.599999999999994</v>
      </c>
      <c r="E1635">
        <v>72.7</v>
      </c>
      <c r="F1635">
        <v>12.2</v>
      </c>
      <c r="G1635">
        <v>7.04</v>
      </c>
      <c r="H1635">
        <v>65.8</v>
      </c>
      <c r="I1635">
        <v>51.1</v>
      </c>
      <c r="J1635">
        <v>38.6</v>
      </c>
      <c r="K1635">
        <v>32.9</v>
      </c>
      <c r="L1635">
        <v>24.7</v>
      </c>
      <c r="M1635">
        <v>24.6</v>
      </c>
      <c r="N1635">
        <f>VLOOKUP(C1635,'Original PWC Results'!C:E,3,FALSE)</f>
        <v>144</v>
      </c>
      <c r="O1635">
        <f t="shared" si="126"/>
        <v>0.50486111111111109</v>
      </c>
      <c r="R1635">
        <f t="shared" si="127"/>
        <v>11</v>
      </c>
      <c r="S1635">
        <f t="shared" si="128"/>
        <v>19</v>
      </c>
    </row>
    <row r="1636" spans="1:19" x14ac:dyDescent="0.3">
      <c r="A1636">
        <f t="shared" si="129"/>
        <v>1635</v>
      </c>
      <c r="B1636" t="s">
        <v>4568</v>
      </c>
      <c r="C1636" t="str">
        <f t="shared" si="125"/>
        <v>sorghum_g_4_OtherGrainESA19b</v>
      </c>
      <c r="D1636">
        <v>96.7</v>
      </c>
      <c r="E1636">
        <v>93.4</v>
      </c>
      <c r="F1636">
        <v>22.5</v>
      </c>
      <c r="G1636">
        <v>12.8</v>
      </c>
      <c r="H1636">
        <v>90.1</v>
      </c>
      <c r="I1636">
        <v>74.5</v>
      </c>
      <c r="J1636">
        <v>55</v>
      </c>
      <c r="K1636">
        <v>47.2</v>
      </c>
      <c r="L1636">
        <v>37.200000000000003</v>
      </c>
      <c r="M1636">
        <v>37.1</v>
      </c>
      <c r="N1636">
        <f>VLOOKUP(C1636,'Original PWC Results'!C:E,3,FALSE)</f>
        <v>176</v>
      </c>
      <c r="O1636">
        <f t="shared" si="126"/>
        <v>0.53068181818181825</v>
      </c>
      <c r="R1636">
        <f t="shared" si="127"/>
        <v>11</v>
      </c>
      <c r="S1636">
        <f t="shared" si="128"/>
        <v>19</v>
      </c>
    </row>
    <row r="1637" spans="1:19" x14ac:dyDescent="0.3">
      <c r="A1637">
        <f t="shared" si="129"/>
        <v>1636</v>
      </c>
      <c r="B1637" t="s">
        <v>4569</v>
      </c>
      <c r="C1637" t="str">
        <f t="shared" si="125"/>
        <v>sorghum_g_4_OtherGrainESA19b</v>
      </c>
      <c r="D1637">
        <v>96.7</v>
      </c>
      <c r="E1637">
        <v>93.4</v>
      </c>
      <c r="F1637">
        <v>22.5</v>
      </c>
      <c r="G1637">
        <v>12.8</v>
      </c>
      <c r="H1637">
        <v>90.1</v>
      </c>
      <c r="I1637">
        <v>74.5</v>
      </c>
      <c r="J1637">
        <v>55</v>
      </c>
      <c r="K1637">
        <v>47.2</v>
      </c>
      <c r="L1637">
        <v>37.200000000000003</v>
      </c>
      <c r="M1637">
        <v>37.1</v>
      </c>
      <c r="N1637">
        <f>VLOOKUP(C1637,'Original PWC Results'!C:E,3,FALSE)</f>
        <v>176</v>
      </c>
      <c r="O1637">
        <f t="shared" si="126"/>
        <v>0.53068181818181825</v>
      </c>
      <c r="R1637">
        <f t="shared" si="127"/>
        <v>11</v>
      </c>
      <c r="S1637">
        <f t="shared" si="128"/>
        <v>19</v>
      </c>
    </row>
    <row r="1638" spans="1:19" x14ac:dyDescent="0.3">
      <c r="A1638">
        <f t="shared" si="129"/>
        <v>1637</v>
      </c>
      <c r="B1638" t="s">
        <v>4570</v>
      </c>
      <c r="C1638" t="str">
        <f t="shared" si="125"/>
        <v>sorghum_g_4_OtherGrainESA19b</v>
      </c>
      <c r="D1638">
        <v>96.7</v>
      </c>
      <c r="E1638">
        <v>93.4</v>
      </c>
      <c r="F1638">
        <v>22.5</v>
      </c>
      <c r="G1638">
        <v>12.8</v>
      </c>
      <c r="H1638">
        <v>90.1</v>
      </c>
      <c r="I1638">
        <v>74.5</v>
      </c>
      <c r="J1638">
        <v>55</v>
      </c>
      <c r="K1638">
        <v>47.2</v>
      </c>
      <c r="L1638">
        <v>37.200000000000003</v>
      </c>
      <c r="M1638">
        <v>37.1</v>
      </c>
      <c r="N1638">
        <f>VLOOKUP(C1638,'Original PWC Results'!C:E,3,FALSE)</f>
        <v>176</v>
      </c>
      <c r="O1638">
        <f t="shared" si="126"/>
        <v>0.53068181818181825</v>
      </c>
      <c r="R1638">
        <f t="shared" si="127"/>
        <v>11</v>
      </c>
      <c r="S1638">
        <f t="shared" si="128"/>
        <v>19</v>
      </c>
    </row>
    <row r="1639" spans="1:19" x14ac:dyDescent="0.3">
      <c r="A1639">
        <f t="shared" si="129"/>
        <v>1638</v>
      </c>
      <c r="B1639" t="s">
        <v>4571</v>
      </c>
      <c r="C1639" t="str">
        <f t="shared" si="125"/>
        <v>sorghum_g_4_OtherGrainESA19b</v>
      </c>
      <c r="D1639">
        <v>96.7</v>
      </c>
      <c r="E1639">
        <v>93.4</v>
      </c>
      <c r="F1639">
        <v>22.5</v>
      </c>
      <c r="G1639">
        <v>12.8</v>
      </c>
      <c r="H1639">
        <v>90.1</v>
      </c>
      <c r="I1639">
        <v>74.5</v>
      </c>
      <c r="J1639">
        <v>55</v>
      </c>
      <c r="K1639">
        <v>47.2</v>
      </c>
      <c r="L1639">
        <v>37.200000000000003</v>
      </c>
      <c r="M1639">
        <v>37.1</v>
      </c>
      <c r="N1639">
        <f>VLOOKUP(C1639,'Original PWC Results'!C:E,3,FALSE)</f>
        <v>176</v>
      </c>
      <c r="O1639">
        <f t="shared" si="126"/>
        <v>0.53068181818181825</v>
      </c>
      <c r="R1639">
        <f t="shared" si="127"/>
        <v>11</v>
      </c>
      <c r="S1639">
        <f t="shared" si="128"/>
        <v>19</v>
      </c>
    </row>
    <row r="1640" spans="1:19" x14ac:dyDescent="0.3">
      <c r="A1640">
        <f t="shared" si="129"/>
        <v>1639</v>
      </c>
      <c r="B1640" t="s">
        <v>4572</v>
      </c>
      <c r="C1640" t="str">
        <f t="shared" si="125"/>
        <v>sorghum_g_4_OtherGrainESA19b</v>
      </c>
      <c r="D1640">
        <v>96.7</v>
      </c>
      <c r="E1640">
        <v>93.4</v>
      </c>
      <c r="F1640">
        <v>22.5</v>
      </c>
      <c r="G1640">
        <v>12.8</v>
      </c>
      <c r="H1640">
        <v>90.1</v>
      </c>
      <c r="I1640">
        <v>74.5</v>
      </c>
      <c r="J1640">
        <v>55</v>
      </c>
      <c r="K1640">
        <v>47.2</v>
      </c>
      <c r="L1640">
        <v>37.200000000000003</v>
      </c>
      <c r="M1640">
        <v>37.1</v>
      </c>
      <c r="N1640">
        <f>VLOOKUP(C1640,'Original PWC Results'!C:E,3,FALSE)</f>
        <v>176</v>
      </c>
      <c r="O1640">
        <f t="shared" si="126"/>
        <v>0.53068181818181825</v>
      </c>
      <c r="R1640">
        <f t="shared" si="127"/>
        <v>11</v>
      </c>
      <c r="S1640">
        <f t="shared" si="128"/>
        <v>19</v>
      </c>
    </row>
    <row r="1641" spans="1:19" x14ac:dyDescent="0.3">
      <c r="A1641">
        <f t="shared" si="129"/>
        <v>1640</v>
      </c>
      <c r="B1641" t="s">
        <v>4573</v>
      </c>
      <c r="C1641" t="str">
        <f t="shared" si="125"/>
        <v>sorghum_g_4_OtherGrainESA19b</v>
      </c>
      <c r="D1641">
        <v>96.7</v>
      </c>
      <c r="E1641">
        <v>93.4</v>
      </c>
      <c r="F1641">
        <v>22.5</v>
      </c>
      <c r="G1641">
        <v>12.8</v>
      </c>
      <c r="H1641">
        <v>90.1</v>
      </c>
      <c r="I1641">
        <v>74.5</v>
      </c>
      <c r="J1641">
        <v>55</v>
      </c>
      <c r="K1641">
        <v>47.2</v>
      </c>
      <c r="L1641">
        <v>37.200000000000003</v>
      </c>
      <c r="M1641">
        <v>37.1</v>
      </c>
      <c r="N1641">
        <f>VLOOKUP(C1641,'Original PWC Results'!C:E,3,FALSE)</f>
        <v>176</v>
      </c>
      <c r="O1641">
        <f t="shared" si="126"/>
        <v>0.53068181818181825</v>
      </c>
      <c r="R1641">
        <f t="shared" si="127"/>
        <v>11</v>
      </c>
      <c r="S1641">
        <f t="shared" si="128"/>
        <v>19</v>
      </c>
    </row>
    <row r="1642" spans="1:19" x14ac:dyDescent="0.3">
      <c r="A1642">
        <f t="shared" si="129"/>
        <v>1641</v>
      </c>
      <c r="B1642" t="s">
        <v>4574</v>
      </c>
      <c r="C1642" t="str">
        <f t="shared" si="125"/>
        <v>sorghum_g_4_OtherGrainESA20a</v>
      </c>
      <c r="D1642">
        <v>379</v>
      </c>
      <c r="E1642">
        <v>156</v>
      </c>
      <c r="F1642">
        <v>9</v>
      </c>
      <c r="G1642">
        <v>5.09</v>
      </c>
      <c r="H1642">
        <v>111</v>
      </c>
      <c r="I1642">
        <v>72.7</v>
      </c>
      <c r="J1642">
        <v>48.2</v>
      </c>
      <c r="K1642">
        <v>34.6</v>
      </c>
      <c r="L1642">
        <v>32.799999999999997</v>
      </c>
      <c r="M1642">
        <v>31.5</v>
      </c>
      <c r="N1642">
        <f>VLOOKUP(C1642,'Original PWC Results'!C:E,3,FALSE)</f>
        <v>262</v>
      </c>
      <c r="O1642">
        <f t="shared" si="126"/>
        <v>0.59541984732824427</v>
      </c>
      <c r="R1642">
        <f t="shared" si="127"/>
        <v>11</v>
      </c>
      <c r="S1642">
        <f t="shared" si="128"/>
        <v>19</v>
      </c>
    </row>
    <row r="1643" spans="1:19" x14ac:dyDescent="0.3">
      <c r="A1643">
        <f t="shared" si="129"/>
        <v>1642</v>
      </c>
      <c r="B1643" t="s">
        <v>4575</v>
      </c>
      <c r="C1643" t="str">
        <f t="shared" si="125"/>
        <v>sorghum_g_4_OtherGrainESA20b</v>
      </c>
      <c r="D1643">
        <v>180</v>
      </c>
      <c r="E1643">
        <v>130</v>
      </c>
      <c r="F1643">
        <v>7.68</v>
      </c>
      <c r="G1643">
        <v>3.6</v>
      </c>
      <c r="H1643">
        <v>102</v>
      </c>
      <c r="I1643">
        <v>68.2</v>
      </c>
      <c r="J1643">
        <v>38.799999999999997</v>
      </c>
      <c r="K1643">
        <v>28.8</v>
      </c>
      <c r="L1643">
        <v>24.1</v>
      </c>
      <c r="M1643">
        <v>23.8</v>
      </c>
      <c r="N1643">
        <f>VLOOKUP(C1643,'Original PWC Results'!C:E,3,FALSE)</f>
        <v>196</v>
      </c>
      <c r="O1643">
        <f t="shared" si="126"/>
        <v>0.66326530612244894</v>
      </c>
      <c r="R1643">
        <f t="shared" si="127"/>
        <v>11</v>
      </c>
      <c r="S1643">
        <f t="shared" si="128"/>
        <v>19</v>
      </c>
    </row>
    <row r="1644" spans="1:19" x14ac:dyDescent="0.3">
      <c r="A1644">
        <f t="shared" si="129"/>
        <v>1643</v>
      </c>
      <c r="B1644" t="s">
        <v>4576</v>
      </c>
      <c r="C1644" t="str">
        <f t="shared" si="125"/>
        <v>stone_g_7_OrchardESA1</v>
      </c>
      <c r="D1644">
        <v>28.2</v>
      </c>
      <c r="E1644">
        <v>27.9</v>
      </c>
      <c r="F1644">
        <v>3.61</v>
      </c>
      <c r="G1644">
        <v>3.38</v>
      </c>
      <c r="H1644">
        <v>26.9</v>
      </c>
      <c r="I1644">
        <v>22.4</v>
      </c>
      <c r="J1644">
        <v>16.5</v>
      </c>
      <c r="K1644">
        <v>12.7</v>
      </c>
      <c r="L1644">
        <v>9.91</v>
      </c>
      <c r="M1644">
        <v>9.7899999999999991</v>
      </c>
      <c r="N1644">
        <f>VLOOKUP(C1644,'Original PWC Results'!C:E,3,FALSE)</f>
        <v>76.3</v>
      </c>
      <c r="O1644">
        <f t="shared" si="126"/>
        <v>0.36566186107470511</v>
      </c>
      <c r="R1644">
        <f t="shared" si="127"/>
        <v>9</v>
      </c>
      <c r="S1644">
        <f t="shared" si="128"/>
        <v>17</v>
      </c>
    </row>
    <row r="1645" spans="1:19" x14ac:dyDescent="0.3">
      <c r="A1645">
        <f t="shared" si="129"/>
        <v>1644</v>
      </c>
      <c r="B1645" t="s">
        <v>4577</v>
      </c>
      <c r="C1645" t="str">
        <f t="shared" si="125"/>
        <v>stone_g_7_OrchardESA2</v>
      </c>
      <c r="D1645">
        <v>28.4</v>
      </c>
      <c r="E1645">
        <v>28.1</v>
      </c>
      <c r="F1645">
        <v>3.99</v>
      </c>
      <c r="G1645">
        <v>2.5499999999999998</v>
      </c>
      <c r="H1645">
        <v>27</v>
      </c>
      <c r="I1645">
        <v>21.4</v>
      </c>
      <c r="J1645">
        <v>16</v>
      </c>
      <c r="K1645">
        <v>13.3</v>
      </c>
      <c r="L1645">
        <v>9.67</v>
      </c>
      <c r="M1645">
        <v>9.6</v>
      </c>
      <c r="N1645">
        <f>VLOOKUP(C1645,'Original PWC Results'!C:E,3,FALSE)</f>
        <v>82.4</v>
      </c>
      <c r="O1645">
        <f t="shared" si="126"/>
        <v>0.34101941747572817</v>
      </c>
      <c r="R1645">
        <f t="shared" si="127"/>
        <v>9</v>
      </c>
      <c r="S1645">
        <f t="shared" si="128"/>
        <v>17</v>
      </c>
    </row>
    <row r="1646" spans="1:19" x14ac:dyDescent="0.3">
      <c r="A1646">
        <f t="shared" si="129"/>
        <v>1645</v>
      </c>
      <c r="B1646" t="s">
        <v>4578</v>
      </c>
      <c r="C1646" t="str">
        <f t="shared" si="125"/>
        <v>stone_g_7_OrchardESA3</v>
      </c>
      <c r="D1646">
        <v>69</v>
      </c>
      <c r="E1646">
        <v>68.099999999999994</v>
      </c>
      <c r="F1646">
        <v>8.2100000000000009</v>
      </c>
      <c r="G1646">
        <v>4.82</v>
      </c>
      <c r="H1646">
        <v>66.7</v>
      </c>
      <c r="I1646">
        <v>55.1</v>
      </c>
      <c r="J1646">
        <v>36.9</v>
      </c>
      <c r="K1646">
        <v>28.9</v>
      </c>
      <c r="L1646">
        <v>22.2</v>
      </c>
      <c r="M1646">
        <v>22</v>
      </c>
      <c r="N1646">
        <f>VLOOKUP(C1646,'Original PWC Results'!C:E,3,FALSE)</f>
        <v>192</v>
      </c>
      <c r="O1646">
        <f t="shared" si="126"/>
        <v>0.35468749999999999</v>
      </c>
      <c r="R1646">
        <f t="shared" si="127"/>
        <v>9</v>
      </c>
      <c r="S1646">
        <f t="shared" si="128"/>
        <v>17</v>
      </c>
    </row>
    <row r="1647" spans="1:19" x14ac:dyDescent="0.3">
      <c r="A1647">
        <f t="shared" si="129"/>
        <v>1646</v>
      </c>
      <c r="B1647" t="s">
        <v>4579</v>
      </c>
      <c r="C1647" t="str">
        <f t="shared" si="125"/>
        <v>stone_g_7_OrchardESA4</v>
      </c>
      <c r="D1647">
        <v>54.2</v>
      </c>
      <c r="E1647">
        <v>53.1</v>
      </c>
      <c r="F1647">
        <v>7.06</v>
      </c>
      <c r="G1647">
        <v>3.83</v>
      </c>
      <c r="H1647">
        <v>49.7</v>
      </c>
      <c r="I1647">
        <v>39.799999999999997</v>
      </c>
      <c r="J1647">
        <v>24.4</v>
      </c>
      <c r="K1647">
        <v>19.100000000000001</v>
      </c>
      <c r="L1647">
        <v>18</v>
      </c>
      <c r="M1647">
        <v>17.8</v>
      </c>
      <c r="N1647">
        <f>VLOOKUP(C1647,'Original PWC Results'!C:E,3,FALSE)</f>
        <v>139</v>
      </c>
      <c r="O1647">
        <f t="shared" si="126"/>
        <v>0.38201438848920866</v>
      </c>
      <c r="R1647">
        <f t="shared" si="127"/>
        <v>9</v>
      </c>
      <c r="S1647">
        <f t="shared" si="128"/>
        <v>17</v>
      </c>
    </row>
    <row r="1648" spans="1:19" x14ac:dyDescent="0.3">
      <c r="A1648">
        <f t="shared" si="129"/>
        <v>1647</v>
      </c>
      <c r="B1648" t="s">
        <v>4580</v>
      </c>
      <c r="C1648" t="str">
        <f t="shared" si="125"/>
        <v>stone_g_7_OrchardESA5</v>
      </c>
      <c r="D1648">
        <v>30.3</v>
      </c>
      <c r="E1648">
        <v>29.9</v>
      </c>
      <c r="F1648">
        <v>3.45</v>
      </c>
      <c r="G1648">
        <v>2.99</v>
      </c>
      <c r="H1648">
        <v>28.7</v>
      </c>
      <c r="I1648">
        <v>24</v>
      </c>
      <c r="J1648">
        <v>16.7</v>
      </c>
      <c r="K1648">
        <v>12.7</v>
      </c>
      <c r="L1648">
        <v>9.8699999999999992</v>
      </c>
      <c r="M1648">
        <v>9.75</v>
      </c>
      <c r="N1648">
        <f>VLOOKUP(C1648,'Original PWC Results'!C:E,3,FALSE)</f>
        <v>78.400000000000006</v>
      </c>
      <c r="O1648">
        <f t="shared" si="126"/>
        <v>0.3813775510204081</v>
      </c>
      <c r="R1648">
        <f t="shared" si="127"/>
        <v>9</v>
      </c>
      <c r="S1648">
        <f t="shared" si="128"/>
        <v>17</v>
      </c>
    </row>
    <row r="1649" spans="1:19" x14ac:dyDescent="0.3">
      <c r="A1649">
        <f t="shared" si="129"/>
        <v>1648</v>
      </c>
      <c r="B1649" t="s">
        <v>4581</v>
      </c>
      <c r="C1649" t="str">
        <f t="shared" si="125"/>
        <v>stone_g_7_OrchardESA6</v>
      </c>
      <c r="D1649">
        <v>26.7</v>
      </c>
      <c r="E1649">
        <v>26.3</v>
      </c>
      <c r="F1649">
        <v>2.89</v>
      </c>
      <c r="G1649">
        <v>2.65</v>
      </c>
      <c r="H1649">
        <v>25.2</v>
      </c>
      <c r="I1649">
        <v>20.399999999999999</v>
      </c>
      <c r="J1649">
        <v>14.1</v>
      </c>
      <c r="K1649">
        <v>10.5</v>
      </c>
      <c r="L1649">
        <v>8.2899999999999991</v>
      </c>
      <c r="M1649">
        <v>8.19</v>
      </c>
      <c r="N1649">
        <f>VLOOKUP(C1649,'Original PWC Results'!C:E,3,FALSE)</f>
        <v>58.7</v>
      </c>
      <c r="O1649">
        <f t="shared" si="126"/>
        <v>0.44804088586030666</v>
      </c>
      <c r="R1649">
        <f t="shared" si="127"/>
        <v>9</v>
      </c>
      <c r="S1649">
        <f t="shared" si="128"/>
        <v>17</v>
      </c>
    </row>
    <row r="1650" spans="1:19" x14ac:dyDescent="0.3">
      <c r="A1650">
        <f t="shared" si="129"/>
        <v>1649</v>
      </c>
      <c r="B1650" t="s">
        <v>4582</v>
      </c>
      <c r="C1650" t="str">
        <f t="shared" si="125"/>
        <v>stone_g_7_OrchardESA7</v>
      </c>
      <c r="D1650">
        <v>30.2</v>
      </c>
      <c r="E1650">
        <v>29.6</v>
      </c>
      <c r="F1650">
        <v>2.94</v>
      </c>
      <c r="G1650">
        <v>2.57</v>
      </c>
      <c r="H1650">
        <v>28</v>
      </c>
      <c r="I1650">
        <v>22.5</v>
      </c>
      <c r="J1650">
        <v>14.1</v>
      </c>
      <c r="K1650">
        <v>10.3</v>
      </c>
      <c r="L1650">
        <v>8.6</v>
      </c>
      <c r="M1650">
        <v>8.4499999999999993</v>
      </c>
      <c r="N1650">
        <f>VLOOKUP(C1650,'Original PWC Results'!C:E,3,FALSE)</f>
        <v>81.5</v>
      </c>
      <c r="O1650">
        <f t="shared" si="126"/>
        <v>0.36319018404907977</v>
      </c>
      <c r="R1650">
        <f t="shared" si="127"/>
        <v>9</v>
      </c>
      <c r="S1650">
        <f t="shared" si="128"/>
        <v>17</v>
      </c>
    </row>
    <row r="1651" spans="1:19" x14ac:dyDescent="0.3">
      <c r="A1651">
        <f t="shared" si="129"/>
        <v>1650</v>
      </c>
      <c r="B1651" t="s">
        <v>4583</v>
      </c>
      <c r="C1651" t="str">
        <f t="shared" si="125"/>
        <v>stone_g_7_OrchardESA8</v>
      </c>
      <c r="D1651">
        <v>24.6</v>
      </c>
      <c r="E1651">
        <v>23.9</v>
      </c>
      <c r="F1651">
        <v>2.08</v>
      </c>
      <c r="G1651">
        <v>1.78</v>
      </c>
      <c r="H1651">
        <v>22.5</v>
      </c>
      <c r="I1651">
        <v>17.399999999999999</v>
      </c>
      <c r="J1651">
        <v>10.5</v>
      </c>
      <c r="K1651">
        <v>7.54</v>
      </c>
      <c r="L1651">
        <v>6.26</v>
      </c>
      <c r="M1651">
        <v>6.15</v>
      </c>
      <c r="N1651">
        <f>VLOOKUP(C1651,'Original PWC Results'!C:E,3,FALSE)</f>
        <v>77.3</v>
      </c>
      <c r="O1651">
        <f t="shared" si="126"/>
        <v>0.30918499353169471</v>
      </c>
      <c r="R1651">
        <f t="shared" si="127"/>
        <v>9</v>
      </c>
      <c r="S1651">
        <f t="shared" si="128"/>
        <v>17</v>
      </c>
    </row>
    <row r="1652" spans="1:19" x14ac:dyDescent="0.3">
      <c r="A1652">
        <f t="shared" si="129"/>
        <v>1651</v>
      </c>
      <c r="B1652" t="s">
        <v>4584</v>
      </c>
      <c r="C1652" t="str">
        <f t="shared" si="125"/>
        <v>stone_g_7_OrchardESA9</v>
      </c>
      <c r="D1652">
        <v>27.3</v>
      </c>
      <c r="E1652">
        <v>26.9</v>
      </c>
      <c r="F1652">
        <v>3.49</v>
      </c>
      <c r="G1652">
        <v>3.16</v>
      </c>
      <c r="H1652">
        <v>25.7</v>
      </c>
      <c r="I1652">
        <v>20.9</v>
      </c>
      <c r="J1652">
        <v>14.8</v>
      </c>
      <c r="K1652">
        <v>11</v>
      </c>
      <c r="L1652">
        <v>9</v>
      </c>
      <c r="M1652">
        <v>8.89</v>
      </c>
      <c r="N1652">
        <f>VLOOKUP(C1652,'Original PWC Results'!C:E,3,FALSE)</f>
        <v>70.5</v>
      </c>
      <c r="O1652">
        <f t="shared" si="126"/>
        <v>0.38156028368794326</v>
      </c>
      <c r="R1652">
        <f t="shared" si="127"/>
        <v>9</v>
      </c>
      <c r="S1652">
        <f t="shared" si="128"/>
        <v>17</v>
      </c>
    </row>
    <row r="1653" spans="1:19" x14ac:dyDescent="0.3">
      <c r="A1653">
        <f t="shared" si="129"/>
        <v>1652</v>
      </c>
      <c r="B1653" t="s">
        <v>4585</v>
      </c>
      <c r="C1653" t="str">
        <f t="shared" si="125"/>
        <v>stone_g_7_OrchardESA10a</v>
      </c>
      <c r="D1653">
        <v>30.1</v>
      </c>
      <c r="E1653">
        <v>29.5</v>
      </c>
      <c r="F1653">
        <v>2.93</v>
      </c>
      <c r="G1653">
        <v>2.56</v>
      </c>
      <c r="H1653">
        <v>27.9</v>
      </c>
      <c r="I1653">
        <v>22.3</v>
      </c>
      <c r="J1653">
        <v>14.2</v>
      </c>
      <c r="K1653">
        <v>10.4</v>
      </c>
      <c r="L1653">
        <v>8.61</v>
      </c>
      <c r="M1653">
        <v>8.4700000000000006</v>
      </c>
      <c r="N1653">
        <f>VLOOKUP(C1653,'Original PWC Results'!C:E,3,FALSE)</f>
        <v>93</v>
      </c>
      <c r="O1653">
        <f t="shared" si="126"/>
        <v>0.31720430107526881</v>
      </c>
      <c r="R1653">
        <f t="shared" si="127"/>
        <v>9</v>
      </c>
      <c r="S1653">
        <f t="shared" si="128"/>
        <v>17</v>
      </c>
    </row>
    <row r="1654" spans="1:19" x14ac:dyDescent="0.3">
      <c r="A1654">
        <f t="shared" si="129"/>
        <v>1653</v>
      </c>
      <c r="B1654" t="s">
        <v>4586</v>
      </c>
      <c r="C1654" t="str">
        <f t="shared" si="125"/>
        <v>stone_g_7_OrchardESA10b</v>
      </c>
      <c r="D1654">
        <v>28.8</v>
      </c>
      <c r="E1654">
        <v>28.5</v>
      </c>
      <c r="F1654">
        <v>4.42</v>
      </c>
      <c r="G1654">
        <v>3.99</v>
      </c>
      <c r="H1654">
        <v>27.9</v>
      </c>
      <c r="I1654">
        <v>24</v>
      </c>
      <c r="J1654">
        <v>17.899999999999999</v>
      </c>
      <c r="K1654">
        <v>14.4</v>
      </c>
      <c r="L1654">
        <v>11</v>
      </c>
      <c r="M1654">
        <v>10.9</v>
      </c>
      <c r="N1654">
        <f>VLOOKUP(C1654,'Original PWC Results'!C:E,3,FALSE)</f>
        <v>74</v>
      </c>
      <c r="O1654">
        <f t="shared" si="126"/>
        <v>0.38513513513513514</v>
      </c>
      <c r="R1654">
        <f t="shared" si="127"/>
        <v>9</v>
      </c>
      <c r="S1654">
        <f t="shared" si="128"/>
        <v>17</v>
      </c>
    </row>
    <row r="1655" spans="1:19" x14ac:dyDescent="0.3">
      <c r="A1655">
        <f t="shared" si="129"/>
        <v>1654</v>
      </c>
      <c r="B1655" t="s">
        <v>4587</v>
      </c>
      <c r="C1655" t="str">
        <f t="shared" si="125"/>
        <v>stone_g_7_OrchardESA11a</v>
      </c>
      <c r="D1655">
        <v>34.5</v>
      </c>
      <c r="E1655">
        <v>33.9</v>
      </c>
      <c r="F1655">
        <v>3.43</v>
      </c>
      <c r="G1655">
        <v>2.59</v>
      </c>
      <c r="H1655">
        <v>32.299999999999997</v>
      </c>
      <c r="I1655">
        <v>27.2</v>
      </c>
      <c r="J1655">
        <v>18.2</v>
      </c>
      <c r="K1655">
        <v>13.1</v>
      </c>
      <c r="L1655">
        <v>10.8</v>
      </c>
      <c r="M1655">
        <v>10.6</v>
      </c>
      <c r="N1655">
        <f>VLOOKUP(C1655,'Original PWC Results'!C:E,3,FALSE)</f>
        <v>95.6</v>
      </c>
      <c r="O1655">
        <f t="shared" si="126"/>
        <v>0.35460251046025104</v>
      </c>
      <c r="R1655">
        <f t="shared" si="127"/>
        <v>9</v>
      </c>
      <c r="S1655">
        <f t="shared" si="128"/>
        <v>17</v>
      </c>
    </row>
    <row r="1656" spans="1:19" x14ac:dyDescent="0.3">
      <c r="A1656">
        <f t="shared" si="129"/>
        <v>1655</v>
      </c>
      <c r="B1656" t="s">
        <v>4588</v>
      </c>
      <c r="C1656" t="str">
        <f t="shared" si="125"/>
        <v>stone_g_7_OrchardESA11b</v>
      </c>
      <c r="D1656">
        <v>30.9</v>
      </c>
      <c r="E1656">
        <v>30.3</v>
      </c>
      <c r="F1656">
        <v>2.84</v>
      </c>
      <c r="G1656">
        <v>2.36</v>
      </c>
      <c r="H1656">
        <v>28.6</v>
      </c>
      <c r="I1656">
        <v>23.1</v>
      </c>
      <c r="J1656">
        <v>14.5</v>
      </c>
      <c r="K1656">
        <v>10.5</v>
      </c>
      <c r="L1656">
        <v>8.65</v>
      </c>
      <c r="M1656">
        <v>8.49</v>
      </c>
      <c r="N1656">
        <f>VLOOKUP(C1656,'Original PWC Results'!C:E,3,FALSE)</f>
        <v>98</v>
      </c>
      <c r="O1656">
        <f t="shared" si="126"/>
        <v>0.30918367346938774</v>
      </c>
      <c r="R1656">
        <f t="shared" si="127"/>
        <v>9</v>
      </c>
      <c r="S1656">
        <f t="shared" si="128"/>
        <v>17</v>
      </c>
    </row>
    <row r="1657" spans="1:19" x14ac:dyDescent="0.3">
      <c r="A1657">
        <f t="shared" si="129"/>
        <v>1656</v>
      </c>
      <c r="B1657" t="s">
        <v>4589</v>
      </c>
      <c r="C1657" t="str">
        <f t="shared" si="125"/>
        <v>stone_g_7_OrchardESA12a</v>
      </c>
      <c r="D1657">
        <v>39.799999999999997</v>
      </c>
      <c r="E1657">
        <v>38.9</v>
      </c>
      <c r="F1657">
        <v>3.21</v>
      </c>
      <c r="G1657">
        <v>2.34</v>
      </c>
      <c r="H1657">
        <v>37.700000000000003</v>
      </c>
      <c r="I1657">
        <v>27.7</v>
      </c>
      <c r="J1657">
        <v>17.100000000000001</v>
      </c>
      <c r="K1657">
        <v>12.4</v>
      </c>
      <c r="L1657">
        <v>10.3</v>
      </c>
      <c r="M1657">
        <v>10.1</v>
      </c>
      <c r="N1657">
        <f>VLOOKUP(C1657,'Original PWC Results'!C:E,3,FALSE)</f>
        <v>145</v>
      </c>
      <c r="O1657">
        <f t="shared" si="126"/>
        <v>0.26827586206896553</v>
      </c>
      <c r="R1657">
        <f t="shared" si="127"/>
        <v>9</v>
      </c>
      <c r="S1657">
        <f t="shared" si="128"/>
        <v>17</v>
      </c>
    </row>
    <row r="1658" spans="1:19" x14ac:dyDescent="0.3">
      <c r="A1658">
        <f t="shared" si="129"/>
        <v>1657</v>
      </c>
      <c r="B1658" t="s">
        <v>4590</v>
      </c>
      <c r="C1658" t="str">
        <f t="shared" si="125"/>
        <v>stone_g_7_OrchardESA12b</v>
      </c>
      <c r="D1658">
        <v>28.9</v>
      </c>
      <c r="E1658">
        <v>28.3</v>
      </c>
      <c r="F1658">
        <v>2.58</v>
      </c>
      <c r="G1658">
        <v>2.2599999999999998</v>
      </c>
      <c r="H1658">
        <v>26.6</v>
      </c>
      <c r="I1658">
        <v>21.3</v>
      </c>
      <c r="J1658">
        <v>13.8</v>
      </c>
      <c r="K1658">
        <v>9.9600000000000009</v>
      </c>
      <c r="L1658">
        <v>8.14</v>
      </c>
      <c r="M1658">
        <v>8.01</v>
      </c>
      <c r="N1658">
        <f>VLOOKUP(C1658,'Original PWC Results'!C:E,3,FALSE)</f>
        <v>84.4</v>
      </c>
      <c r="O1658">
        <f t="shared" si="126"/>
        <v>0.33530805687203791</v>
      </c>
      <c r="R1658">
        <f t="shared" si="127"/>
        <v>9</v>
      </c>
      <c r="S1658">
        <f t="shared" si="128"/>
        <v>17</v>
      </c>
    </row>
    <row r="1659" spans="1:19" x14ac:dyDescent="0.3">
      <c r="A1659">
        <f t="shared" si="129"/>
        <v>1658</v>
      </c>
      <c r="B1659" t="s">
        <v>4591</v>
      </c>
      <c r="C1659" t="str">
        <f t="shared" si="125"/>
        <v>stone_g_7_OrchardESA13</v>
      </c>
      <c r="D1659">
        <v>23.4</v>
      </c>
      <c r="E1659">
        <v>22.9</v>
      </c>
      <c r="F1659">
        <v>2.63</v>
      </c>
      <c r="G1659">
        <v>2.33</v>
      </c>
      <c r="H1659">
        <v>21.4</v>
      </c>
      <c r="I1659">
        <v>16.600000000000001</v>
      </c>
      <c r="J1659">
        <v>10.8</v>
      </c>
      <c r="K1659">
        <v>8.42</v>
      </c>
      <c r="L1659">
        <v>6.28</v>
      </c>
      <c r="M1659">
        <v>6.21</v>
      </c>
      <c r="N1659">
        <f>VLOOKUP(C1659,'Original PWC Results'!C:E,3,FALSE)</f>
        <v>45.7</v>
      </c>
      <c r="O1659">
        <f t="shared" si="126"/>
        <v>0.5010940919037199</v>
      </c>
      <c r="R1659">
        <f t="shared" si="127"/>
        <v>9</v>
      </c>
      <c r="S1659">
        <f t="shared" si="128"/>
        <v>17</v>
      </c>
    </row>
    <row r="1660" spans="1:19" x14ac:dyDescent="0.3">
      <c r="A1660">
        <f t="shared" si="129"/>
        <v>1659</v>
      </c>
      <c r="B1660" t="s">
        <v>4592</v>
      </c>
      <c r="C1660" t="str">
        <f t="shared" si="125"/>
        <v>stone_g_7_OrchardESA14</v>
      </c>
      <c r="D1660">
        <v>29.1</v>
      </c>
      <c r="E1660">
        <v>28.8</v>
      </c>
      <c r="F1660">
        <v>4.84</v>
      </c>
      <c r="G1660">
        <v>4.4400000000000004</v>
      </c>
      <c r="H1660">
        <v>28.1</v>
      </c>
      <c r="I1660">
        <v>24.5</v>
      </c>
      <c r="J1660">
        <v>18.7</v>
      </c>
      <c r="K1660">
        <v>15.3</v>
      </c>
      <c r="L1660">
        <v>11.6</v>
      </c>
      <c r="M1660">
        <v>11.5</v>
      </c>
      <c r="N1660">
        <f>VLOOKUP(C1660,'Original PWC Results'!C:E,3,FALSE)</f>
        <v>36.700000000000003</v>
      </c>
      <c r="O1660">
        <f t="shared" si="126"/>
        <v>0.78474114441416887</v>
      </c>
      <c r="R1660">
        <f t="shared" si="127"/>
        <v>9</v>
      </c>
      <c r="S1660">
        <f t="shared" si="128"/>
        <v>17</v>
      </c>
    </row>
    <row r="1661" spans="1:19" x14ac:dyDescent="0.3">
      <c r="A1661">
        <f t="shared" si="129"/>
        <v>1660</v>
      </c>
      <c r="B1661" t="s">
        <v>4593</v>
      </c>
      <c r="C1661" t="str">
        <f t="shared" si="125"/>
        <v>stone_g_7_OrchardESA15a</v>
      </c>
      <c r="D1661">
        <v>26.6</v>
      </c>
      <c r="E1661">
        <v>26.2</v>
      </c>
      <c r="F1661">
        <v>3.73</v>
      </c>
      <c r="G1661">
        <v>3.41</v>
      </c>
      <c r="H1661">
        <v>25</v>
      </c>
      <c r="I1661">
        <v>20.3</v>
      </c>
      <c r="J1661">
        <v>14.1</v>
      </c>
      <c r="K1661">
        <v>11</v>
      </c>
      <c r="L1661">
        <v>8.52</v>
      </c>
      <c r="M1661">
        <v>8.43</v>
      </c>
      <c r="N1661">
        <f>VLOOKUP(C1661,'Original PWC Results'!C:E,3,FALSE)</f>
        <v>73.099999999999994</v>
      </c>
      <c r="O1661">
        <f t="shared" si="126"/>
        <v>0.35841313269493846</v>
      </c>
      <c r="R1661">
        <f t="shared" si="127"/>
        <v>9</v>
      </c>
      <c r="S1661">
        <f t="shared" si="128"/>
        <v>17</v>
      </c>
    </row>
    <row r="1662" spans="1:19" x14ac:dyDescent="0.3">
      <c r="A1662">
        <f t="shared" si="129"/>
        <v>1661</v>
      </c>
      <c r="B1662" t="s">
        <v>4594</v>
      </c>
      <c r="C1662" t="str">
        <f t="shared" si="125"/>
        <v>stone_g_7_OrchardESA15a</v>
      </c>
      <c r="D1662">
        <v>26.4</v>
      </c>
      <c r="E1662">
        <v>26</v>
      </c>
      <c r="F1662">
        <v>4.45</v>
      </c>
      <c r="G1662">
        <v>4.0199999999999996</v>
      </c>
      <c r="H1662">
        <v>24.8</v>
      </c>
      <c r="I1662">
        <v>20</v>
      </c>
      <c r="J1662">
        <v>14.3</v>
      </c>
      <c r="K1662">
        <v>11.6</v>
      </c>
      <c r="L1662">
        <v>8.69</v>
      </c>
      <c r="M1662">
        <v>8.6199999999999992</v>
      </c>
      <c r="N1662">
        <f>VLOOKUP(C1662,'Original PWC Results'!C:E,3,FALSE)</f>
        <v>73.099999999999994</v>
      </c>
      <c r="O1662">
        <f t="shared" si="126"/>
        <v>0.35567715458276339</v>
      </c>
      <c r="R1662">
        <f t="shared" si="127"/>
        <v>9</v>
      </c>
      <c r="S1662">
        <f t="shared" si="128"/>
        <v>17</v>
      </c>
    </row>
    <row r="1663" spans="1:19" x14ac:dyDescent="0.3">
      <c r="A1663">
        <f t="shared" si="129"/>
        <v>1662</v>
      </c>
      <c r="B1663" t="s">
        <v>4595</v>
      </c>
      <c r="C1663" t="str">
        <f t="shared" si="125"/>
        <v>stone_g_7_OrchardESA16a</v>
      </c>
      <c r="D1663">
        <v>28.7</v>
      </c>
      <c r="E1663">
        <v>28.4</v>
      </c>
      <c r="F1663">
        <v>4.5</v>
      </c>
      <c r="G1663">
        <v>4.0199999999999996</v>
      </c>
      <c r="H1663">
        <v>27.7</v>
      </c>
      <c r="I1663">
        <v>24.3</v>
      </c>
      <c r="J1663">
        <v>18.899999999999999</v>
      </c>
      <c r="K1663">
        <v>15.5</v>
      </c>
      <c r="L1663">
        <v>11.6</v>
      </c>
      <c r="M1663">
        <v>11.5</v>
      </c>
      <c r="N1663">
        <f>VLOOKUP(C1663,'Original PWC Results'!C:E,3,FALSE)</f>
        <v>40.700000000000003</v>
      </c>
      <c r="O1663">
        <f t="shared" si="126"/>
        <v>0.69778869778869768</v>
      </c>
      <c r="R1663">
        <f t="shared" si="127"/>
        <v>9</v>
      </c>
      <c r="S1663">
        <f t="shared" si="128"/>
        <v>17</v>
      </c>
    </row>
    <row r="1664" spans="1:19" x14ac:dyDescent="0.3">
      <c r="A1664">
        <f t="shared" si="129"/>
        <v>1663</v>
      </c>
      <c r="B1664" t="s">
        <v>4596</v>
      </c>
      <c r="C1664" t="str">
        <f t="shared" si="125"/>
        <v>stone_g_7_OrchardESA16b</v>
      </c>
      <c r="D1664">
        <v>28.8</v>
      </c>
      <c r="E1664">
        <v>28.6</v>
      </c>
      <c r="F1664">
        <v>4.7300000000000004</v>
      </c>
      <c r="G1664">
        <v>4.3600000000000003</v>
      </c>
      <c r="H1664">
        <v>28</v>
      </c>
      <c r="I1664">
        <v>24.7</v>
      </c>
      <c r="J1664">
        <v>19.5</v>
      </c>
      <c r="K1664">
        <v>16</v>
      </c>
      <c r="L1664">
        <v>12</v>
      </c>
      <c r="M1664">
        <v>11.9</v>
      </c>
      <c r="N1664">
        <f>VLOOKUP(C1664,'Original PWC Results'!C:E,3,FALSE)</f>
        <v>34</v>
      </c>
      <c r="O1664">
        <f t="shared" si="126"/>
        <v>0.8411764705882353</v>
      </c>
      <c r="R1664">
        <f t="shared" si="127"/>
        <v>9</v>
      </c>
      <c r="S1664">
        <f t="shared" si="128"/>
        <v>17</v>
      </c>
    </row>
    <row r="1665" spans="1:19" x14ac:dyDescent="0.3">
      <c r="A1665">
        <f t="shared" si="129"/>
        <v>1664</v>
      </c>
      <c r="B1665" t="s">
        <v>4597</v>
      </c>
      <c r="C1665" t="str">
        <f t="shared" si="125"/>
        <v>stone_g_7_OrchardESA17a</v>
      </c>
      <c r="D1665">
        <v>38.299999999999997</v>
      </c>
      <c r="E1665">
        <v>37.9</v>
      </c>
      <c r="F1665">
        <v>7.09</v>
      </c>
      <c r="G1665">
        <v>5.56</v>
      </c>
      <c r="H1665">
        <v>36.799999999999997</v>
      </c>
      <c r="I1665">
        <v>32.200000000000003</v>
      </c>
      <c r="J1665">
        <v>25.8</v>
      </c>
      <c r="K1665">
        <v>21.6</v>
      </c>
      <c r="L1665">
        <v>16</v>
      </c>
      <c r="M1665">
        <v>15.9</v>
      </c>
      <c r="N1665">
        <f>VLOOKUP(C1665,'Original PWC Results'!C:E,3,FALSE)</f>
        <v>100</v>
      </c>
      <c r="O1665">
        <f t="shared" si="126"/>
        <v>0.379</v>
      </c>
      <c r="R1665">
        <f t="shared" si="127"/>
        <v>9</v>
      </c>
      <c r="S1665">
        <f t="shared" si="128"/>
        <v>17</v>
      </c>
    </row>
    <row r="1666" spans="1:19" x14ac:dyDescent="0.3">
      <c r="A1666">
        <f t="shared" si="129"/>
        <v>1665</v>
      </c>
      <c r="B1666" t="s">
        <v>4598</v>
      </c>
      <c r="C1666" t="str">
        <f t="shared" ref="C1666:C1729" si="130">LEFT(B1666,R1666-1)&amp;RIGHT(B1666,LEN(B1666)-S1666)</f>
        <v>stone_g_7_OrchardESA17b</v>
      </c>
      <c r="D1666">
        <v>28.6</v>
      </c>
      <c r="E1666">
        <v>28.3</v>
      </c>
      <c r="F1666">
        <v>4.1399999999999997</v>
      </c>
      <c r="G1666">
        <v>3.91</v>
      </c>
      <c r="H1666">
        <v>27.5</v>
      </c>
      <c r="I1666">
        <v>23.4</v>
      </c>
      <c r="J1666">
        <v>17.5</v>
      </c>
      <c r="K1666">
        <v>13.9</v>
      </c>
      <c r="L1666">
        <v>10.7</v>
      </c>
      <c r="M1666">
        <v>10.6</v>
      </c>
      <c r="N1666">
        <f>VLOOKUP(C1666,'Original PWC Results'!C:E,3,FALSE)</f>
        <v>33.200000000000003</v>
      </c>
      <c r="O1666">
        <f t="shared" si="126"/>
        <v>0.85240963855421681</v>
      </c>
      <c r="R1666">
        <f t="shared" si="127"/>
        <v>9</v>
      </c>
      <c r="S1666">
        <f t="shared" si="128"/>
        <v>17</v>
      </c>
    </row>
    <row r="1667" spans="1:19" x14ac:dyDescent="0.3">
      <c r="A1667">
        <f t="shared" si="129"/>
        <v>1666</v>
      </c>
      <c r="B1667" t="s">
        <v>4599</v>
      </c>
      <c r="C1667" t="str">
        <f t="shared" si="130"/>
        <v>stone_g_7_OrchardESA19a</v>
      </c>
      <c r="D1667">
        <v>28</v>
      </c>
      <c r="E1667">
        <v>27.6</v>
      </c>
      <c r="F1667">
        <v>5.94</v>
      </c>
      <c r="G1667">
        <v>5.19</v>
      </c>
      <c r="H1667">
        <v>26.6</v>
      </c>
      <c r="I1667">
        <v>21.9</v>
      </c>
      <c r="J1667">
        <v>16.100000000000001</v>
      </c>
      <c r="K1667">
        <v>13.1</v>
      </c>
      <c r="L1667">
        <v>10.4</v>
      </c>
      <c r="M1667">
        <v>10.3</v>
      </c>
      <c r="N1667">
        <f>VLOOKUP(C1667,'Original PWC Results'!C:E,3,FALSE)</f>
        <v>42.4</v>
      </c>
      <c r="O1667">
        <f t="shared" ref="O1667:O1730" si="131">E1667/N1667</f>
        <v>0.65094339622641517</v>
      </c>
      <c r="R1667">
        <f t="shared" ref="R1667:R1730" si="132">SEARCH("run",B1667)</f>
        <v>9</v>
      </c>
      <c r="S1667">
        <f t="shared" ref="S1667:S1730" si="133">SEARCH("_",B1667,SEARCH("_",B1667,R1667+1)+1)</f>
        <v>17</v>
      </c>
    </row>
    <row r="1668" spans="1:19" x14ac:dyDescent="0.3">
      <c r="A1668">
        <f t="shared" ref="A1668:A1731" si="134">A1667+1</f>
        <v>1667</v>
      </c>
      <c r="B1668" t="s">
        <v>4600</v>
      </c>
      <c r="C1668" t="str">
        <f t="shared" si="130"/>
        <v>stone_g_7_OrchardESA19b</v>
      </c>
      <c r="D1668">
        <v>28.5</v>
      </c>
      <c r="E1668">
        <v>28.1</v>
      </c>
      <c r="F1668">
        <v>6.96</v>
      </c>
      <c r="G1668">
        <v>6.37</v>
      </c>
      <c r="H1668">
        <v>27.1</v>
      </c>
      <c r="I1668">
        <v>22.8</v>
      </c>
      <c r="J1668">
        <v>17.399999999999999</v>
      </c>
      <c r="K1668">
        <v>14.6</v>
      </c>
      <c r="L1668">
        <v>11.1</v>
      </c>
      <c r="M1668">
        <v>11.1</v>
      </c>
      <c r="N1668">
        <f>VLOOKUP(C1668,'Original PWC Results'!C:E,3,FALSE)</f>
        <v>67.599999999999994</v>
      </c>
      <c r="O1668">
        <f t="shared" si="131"/>
        <v>0.41568047337278113</v>
      </c>
      <c r="R1668">
        <f t="shared" si="132"/>
        <v>9</v>
      </c>
      <c r="S1668">
        <f t="shared" si="133"/>
        <v>17</v>
      </c>
    </row>
    <row r="1669" spans="1:19" x14ac:dyDescent="0.3">
      <c r="A1669">
        <f t="shared" si="134"/>
        <v>1668</v>
      </c>
      <c r="B1669" t="s">
        <v>4601</v>
      </c>
      <c r="C1669" t="str">
        <f t="shared" si="130"/>
        <v>stone_g_7_OrchardESA20a</v>
      </c>
      <c r="D1669">
        <v>55.3</v>
      </c>
      <c r="E1669">
        <v>54.1</v>
      </c>
      <c r="F1669">
        <v>5.17</v>
      </c>
      <c r="G1669">
        <v>2.67</v>
      </c>
      <c r="H1669">
        <v>52.5</v>
      </c>
      <c r="I1669">
        <v>45.3</v>
      </c>
      <c r="J1669">
        <v>27.5</v>
      </c>
      <c r="K1669">
        <v>19.8</v>
      </c>
      <c r="L1669">
        <v>16</v>
      </c>
      <c r="M1669">
        <v>15.8</v>
      </c>
      <c r="N1669">
        <f>VLOOKUP(C1669,'Original PWC Results'!C:E,3,FALSE)</f>
        <v>243</v>
      </c>
      <c r="O1669">
        <f t="shared" si="131"/>
        <v>0.2226337448559671</v>
      </c>
      <c r="R1669">
        <f t="shared" si="132"/>
        <v>9</v>
      </c>
      <c r="S1669">
        <f t="shared" si="133"/>
        <v>17</v>
      </c>
    </row>
    <row r="1670" spans="1:19" x14ac:dyDescent="0.3">
      <c r="A1670">
        <f t="shared" si="134"/>
        <v>1669</v>
      </c>
      <c r="B1670" t="s">
        <v>4602</v>
      </c>
      <c r="C1670" t="str">
        <f t="shared" si="130"/>
        <v>stone_g_7_OrchardESA20b</v>
      </c>
      <c r="D1670">
        <v>72.400000000000006</v>
      </c>
      <c r="E1670">
        <v>70.900000000000006</v>
      </c>
      <c r="F1670">
        <v>6.2</v>
      </c>
      <c r="G1670">
        <v>2.68</v>
      </c>
      <c r="H1670">
        <v>66.5</v>
      </c>
      <c r="I1670">
        <v>54.4</v>
      </c>
      <c r="J1670">
        <v>31.7</v>
      </c>
      <c r="K1670">
        <v>23.4</v>
      </c>
      <c r="L1670">
        <v>18.600000000000001</v>
      </c>
      <c r="M1670">
        <v>18.3</v>
      </c>
      <c r="N1670">
        <f>VLOOKUP(C1670,'Original PWC Results'!C:E,3,FALSE)</f>
        <v>202</v>
      </c>
      <c r="O1670">
        <f t="shared" si="131"/>
        <v>0.35099009900990102</v>
      </c>
      <c r="R1670">
        <f t="shared" si="132"/>
        <v>9</v>
      </c>
      <c r="S1670">
        <f t="shared" si="133"/>
        <v>17</v>
      </c>
    </row>
    <row r="1671" spans="1:19" x14ac:dyDescent="0.3">
      <c r="A1671">
        <f t="shared" si="134"/>
        <v>1670</v>
      </c>
      <c r="B1671" t="s">
        <v>4603</v>
      </c>
      <c r="C1671" t="str">
        <f t="shared" si="130"/>
        <v>stone_g_4_OrchardESA1</v>
      </c>
      <c r="D1671">
        <v>22.8</v>
      </c>
      <c r="E1671">
        <v>22.6</v>
      </c>
      <c r="F1671">
        <v>2.84</v>
      </c>
      <c r="G1671">
        <v>2.64</v>
      </c>
      <c r="H1671">
        <v>21.8</v>
      </c>
      <c r="I1671">
        <v>17.899999999999999</v>
      </c>
      <c r="J1671">
        <v>13.2</v>
      </c>
      <c r="K1671">
        <v>10.199999999999999</v>
      </c>
      <c r="L1671">
        <v>7.94</v>
      </c>
      <c r="M1671">
        <v>7.85</v>
      </c>
      <c r="N1671">
        <f>VLOOKUP(C1671,'Original PWC Results'!C:E,3,FALSE)</f>
        <v>128</v>
      </c>
      <c r="O1671">
        <f t="shared" si="131"/>
        <v>0.17656250000000001</v>
      </c>
      <c r="R1671">
        <f t="shared" si="132"/>
        <v>9</v>
      </c>
      <c r="S1671">
        <f t="shared" si="133"/>
        <v>17</v>
      </c>
    </row>
    <row r="1672" spans="1:19" x14ac:dyDescent="0.3">
      <c r="A1672">
        <f t="shared" si="134"/>
        <v>1671</v>
      </c>
      <c r="B1672" t="s">
        <v>4604</v>
      </c>
      <c r="C1672" t="str">
        <f t="shared" si="130"/>
        <v>stone_g_4_OrchardESA2</v>
      </c>
      <c r="D1672">
        <v>32.9</v>
      </c>
      <c r="E1672">
        <v>30.4</v>
      </c>
      <c r="F1672">
        <v>3.4</v>
      </c>
      <c r="G1672">
        <v>2.04</v>
      </c>
      <c r="H1672">
        <v>27.3</v>
      </c>
      <c r="I1672">
        <v>20.2</v>
      </c>
      <c r="J1672">
        <v>14.2</v>
      </c>
      <c r="K1672">
        <v>10.7</v>
      </c>
      <c r="L1672">
        <v>8.59</v>
      </c>
      <c r="M1672">
        <v>8.4600000000000009</v>
      </c>
      <c r="N1672">
        <f>VLOOKUP(C1672,'Original PWC Results'!C:E,3,FALSE)</f>
        <v>127</v>
      </c>
      <c r="O1672">
        <f t="shared" si="131"/>
        <v>0.23937007874015748</v>
      </c>
      <c r="R1672">
        <f t="shared" si="132"/>
        <v>9</v>
      </c>
      <c r="S1672">
        <f t="shared" si="133"/>
        <v>17</v>
      </c>
    </row>
    <row r="1673" spans="1:19" x14ac:dyDescent="0.3">
      <c r="A1673">
        <f t="shared" si="134"/>
        <v>1672</v>
      </c>
      <c r="B1673" t="s">
        <v>4605</v>
      </c>
      <c r="C1673" t="str">
        <f t="shared" si="130"/>
        <v>stone_g_4_OrchardESA3</v>
      </c>
      <c r="D1673">
        <v>121</v>
      </c>
      <c r="E1673">
        <v>104</v>
      </c>
      <c r="F1673">
        <v>10.199999999999999</v>
      </c>
      <c r="G1673">
        <v>4.92</v>
      </c>
      <c r="H1673">
        <v>89.7</v>
      </c>
      <c r="I1673">
        <v>71.099999999999994</v>
      </c>
      <c r="J1673">
        <v>47.5</v>
      </c>
      <c r="K1673">
        <v>36.6</v>
      </c>
      <c r="L1673">
        <v>28.1</v>
      </c>
      <c r="M1673">
        <v>27.9</v>
      </c>
      <c r="N1673">
        <f>VLOOKUP(C1673,'Original PWC Results'!C:E,3,FALSE)</f>
        <v>287</v>
      </c>
      <c r="O1673">
        <f t="shared" si="131"/>
        <v>0.3623693379790941</v>
      </c>
      <c r="R1673">
        <f t="shared" si="132"/>
        <v>9</v>
      </c>
      <c r="S1673">
        <f t="shared" si="133"/>
        <v>17</v>
      </c>
    </row>
    <row r="1674" spans="1:19" x14ac:dyDescent="0.3">
      <c r="A1674">
        <f t="shared" si="134"/>
        <v>1673</v>
      </c>
      <c r="B1674" t="s">
        <v>4606</v>
      </c>
      <c r="C1674" t="str">
        <f t="shared" si="130"/>
        <v>stone_g_4_OrchardESA4</v>
      </c>
      <c r="D1674">
        <v>95.2</v>
      </c>
      <c r="E1674">
        <v>81</v>
      </c>
      <c r="F1674">
        <v>7.74</v>
      </c>
      <c r="G1674">
        <v>3.62</v>
      </c>
      <c r="H1674">
        <v>71.599999999999994</v>
      </c>
      <c r="I1674">
        <v>51.8</v>
      </c>
      <c r="J1674">
        <v>30.8</v>
      </c>
      <c r="K1674">
        <v>24.3</v>
      </c>
      <c r="L1674">
        <v>24.6</v>
      </c>
      <c r="M1674">
        <v>24.3</v>
      </c>
      <c r="N1674">
        <f>VLOOKUP(C1674,'Original PWC Results'!C:E,3,FALSE)</f>
        <v>243</v>
      </c>
      <c r="O1674">
        <f t="shared" si="131"/>
        <v>0.33333333333333331</v>
      </c>
      <c r="R1674">
        <f t="shared" si="132"/>
        <v>9</v>
      </c>
      <c r="S1674">
        <f t="shared" si="133"/>
        <v>17</v>
      </c>
    </row>
    <row r="1675" spans="1:19" x14ac:dyDescent="0.3">
      <c r="A1675">
        <f t="shared" si="134"/>
        <v>1674</v>
      </c>
      <c r="B1675" t="s">
        <v>4607</v>
      </c>
      <c r="C1675" t="str">
        <f t="shared" si="130"/>
        <v>stone_g_4_OrchardESA5</v>
      </c>
      <c r="D1675">
        <v>27.6</v>
      </c>
      <c r="E1675">
        <v>27.3</v>
      </c>
      <c r="F1675">
        <v>3.18</v>
      </c>
      <c r="G1675">
        <v>2.38</v>
      </c>
      <c r="H1675">
        <v>26.3</v>
      </c>
      <c r="I1675">
        <v>22.5</v>
      </c>
      <c r="J1675">
        <v>15.5</v>
      </c>
      <c r="K1675">
        <v>11.9</v>
      </c>
      <c r="L1675">
        <v>9.24</v>
      </c>
      <c r="M1675">
        <v>9.1300000000000008</v>
      </c>
      <c r="N1675">
        <f>VLOOKUP(C1675,'Original PWC Results'!C:E,3,FALSE)</f>
        <v>123</v>
      </c>
      <c r="O1675">
        <f t="shared" si="131"/>
        <v>0.22195121951219512</v>
      </c>
      <c r="R1675">
        <f t="shared" si="132"/>
        <v>9</v>
      </c>
      <c r="S1675">
        <f t="shared" si="133"/>
        <v>17</v>
      </c>
    </row>
    <row r="1676" spans="1:19" x14ac:dyDescent="0.3">
      <c r="A1676">
        <f t="shared" si="134"/>
        <v>1675</v>
      </c>
      <c r="B1676" t="s">
        <v>4608</v>
      </c>
      <c r="C1676" t="str">
        <f t="shared" si="130"/>
        <v>stone_g_4_OrchardESA6</v>
      </c>
      <c r="D1676">
        <v>21</v>
      </c>
      <c r="E1676">
        <v>20.7</v>
      </c>
      <c r="F1676">
        <v>2.25</v>
      </c>
      <c r="G1676">
        <v>2.0699999999999998</v>
      </c>
      <c r="H1676">
        <v>19.8</v>
      </c>
      <c r="I1676">
        <v>16.100000000000001</v>
      </c>
      <c r="J1676">
        <v>11.2</v>
      </c>
      <c r="K1676">
        <v>8.34</v>
      </c>
      <c r="L1676">
        <v>6.58</v>
      </c>
      <c r="M1676">
        <v>6.5</v>
      </c>
      <c r="N1676">
        <f>VLOOKUP(C1676,'Original PWC Results'!C:E,3,FALSE)</f>
        <v>74.2</v>
      </c>
      <c r="O1676">
        <f t="shared" si="131"/>
        <v>0.27897574123989216</v>
      </c>
      <c r="R1676">
        <f t="shared" si="132"/>
        <v>9</v>
      </c>
      <c r="S1676">
        <f t="shared" si="133"/>
        <v>17</v>
      </c>
    </row>
    <row r="1677" spans="1:19" x14ac:dyDescent="0.3">
      <c r="A1677">
        <f t="shared" si="134"/>
        <v>1676</v>
      </c>
      <c r="B1677" t="s">
        <v>4609</v>
      </c>
      <c r="C1677" t="str">
        <f t="shared" si="130"/>
        <v>stone_g_4_OrchardESA7</v>
      </c>
      <c r="D1677">
        <v>31.3</v>
      </c>
      <c r="E1677">
        <v>30.7</v>
      </c>
      <c r="F1677">
        <v>2.94</v>
      </c>
      <c r="G1677">
        <v>2.11</v>
      </c>
      <c r="H1677">
        <v>29.1</v>
      </c>
      <c r="I1677">
        <v>24.1</v>
      </c>
      <c r="J1677">
        <v>14.5</v>
      </c>
      <c r="K1677">
        <v>10.6</v>
      </c>
      <c r="L1677">
        <v>9.19</v>
      </c>
      <c r="M1677">
        <v>9.0299999999999994</v>
      </c>
      <c r="N1677">
        <f>VLOOKUP(C1677,'Original PWC Results'!C:E,3,FALSE)</f>
        <v>142</v>
      </c>
      <c r="O1677">
        <f t="shared" si="131"/>
        <v>0.21619718309859154</v>
      </c>
      <c r="R1677">
        <f t="shared" si="132"/>
        <v>9</v>
      </c>
      <c r="S1677">
        <f t="shared" si="133"/>
        <v>17</v>
      </c>
    </row>
    <row r="1678" spans="1:19" x14ac:dyDescent="0.3">
      <c r="A1678">
        <f t="shared" si="134"/>
        <v>1677</v>
      </c>
      <c r="B1678" t="s">
        <v>4610</v>
      </c>
      <c r="C1678" t="str">
        <f t="shared" si="130"/>
        <v>stone_g_4_OrchardESA8</v>
      </c>
      <c r="D1678">
        <v>25.5</v>
      </c>
      <c r="E1678">
        <v>24.4</v>
      </c>
      <c r="F1678">
        <v>1.9</v>
      </c>
      <c r="G1678">
        <v>1.44</v>
      </c>
      <c r="H1678">
        <v>22.3</v>
      </c>
      <c r="I1678">
        <v>16</v>
      </c>
      <c r="J1678">
        <v>9.91</v>
      </c>
      <c r="K1678">
        <v>7.11</v>
      </c>
      <c r="L1678">
        <v>5.91</v>
      </c>
      <c r="M1678">
        <v>5.81</v>
      </c>
      <c r="N1678">
        <f>VLOOKUP(C1678,'Original PWC Results'!C:E,3,FALSE)</f>
        <v>132</v>
      </c>
      <c r="O1678">
        <f t="shared" si="131"/>
        <v>0.18484848484848485</v>
      </c>
      <c r="R1678">
        <f t="shared" si="132"/>
        <v>9</v>
      </c>
      <c r="S1678">
        <f t="shared" si="133"/>
        <v>17</v>
      </c>
    </row>
    <row r="1679" spans="1:19" x14ac:dyDescent="0.3">
      <c r="A1679">
        <f t="shared" si="134"/>
        <v>1678</v>
      </c>
      <c r="B1679" t="s">
        <v>4611</v>
      </c>
      <c r="C1679" t="str">
        <f t="shared" si="130"/>
        <v>stone_g_4_OrchardESA9</v>
      </c>
      <c r="D1679">
        <v>22.6</v>
      </c>
      <c r="E1679">
        <v>22.3</v>
      </c>
      <c r="F1679">
        <v>2.83</v>
      </c>
      <c r="G1679">
        <v>2.54</v>
      </c>
      <c r="H1679">
        <v>21.3</v>
      </c>
      <c r="I1679">
        <v>17.600000000000001</v>
      </c>
      <c r="J1679">
        <v>11.9</v>
      </c>
      <c r="K1679">
        <v>8.98</v>
      </c>
      <c r="L1679">
        <v>7.41</v>
      </c>
      <c r="M1679">
        <v>7.32</v>
      </c>
      <c r="N1679">
        <f>VLOOKUP(C1679,'Original PWC Results'!C:E,3,FALSE)</f>
        <v>113</v>
      </c>
      <c r="O1679">
        <f t="shared" si="131"/>
        <v>0.19734513274336285</v>
      </c>
      <c r="R1679">
        <f t="shared" si="132"/>
        <v>9</v>
      </c>
      <c r="S1679">
        <f t="shared" si="133"/>
        <v>17</v>
      </c>
    </row>
    <row r="1680" spans="1:19" x14ac:dyDescent="0.3">
      <c r="A1680">
        <f t="shared" si="134"/>
        <v>1679</v>
      </c>
      <c r="B1680" t="s">
        <v>4612</v>
      </c>
      <c r="C1680" t="str">
        <f t="shared" si="130"/>
        <v>stone_g_4_OrchardESA10a</v>
      </c>
      <c r="D1680">
        <v>29.6</v>
      </c>
      <c r="E1680">
        <v>29.1</v>
      </c>
      <c r="F1680">
        <v>2.84</v>
      </c>
      <c r="G1680">
        <v>2.0499999999999998</v>
      </c>
      <c r="H1680">
        <v>27.5</v>
      </c>
      <c r="I1680">
        <v>22.9</v>
      </c>
      <c r="J1680">
        <v>14.1</v>
      </c>
      <c r="K1680">
        <v>10.4</v>
      </c>
      <c r="L1680">
        <v>8.65</v>
      </c>
      <c r="M1680">
        <v>8.51</v>
      </c>
      <c r="N1680">
        <f>VLOOKUP(C1680,'Original PWC Results'!C:E,3,FALSE)</f>
        <v>151</v>
      </c>
      <c r="O1680">
        <f t="shared" si="131"/>
        <v>0.19271523178807948</v>
      </c>
      <c r="R1680">
        <f t="shared" si="132"/>
        <v>9</v>
      </c>
      <c r="S1680">
        <f t="shared" si="133"/>
        <v>17</v>
      </c>
    </row>
    <row r="1681" spans="1:19" x14ac:dyDescent="0.3">
      <c r="A1681">
        <f t="shared" si="134"/>
        <v>1680</v>
      </c>
      <c r="B1681" t="s">
        <v>4613</v>
      </c>
      <c r="C1681" t="str">
        <f t="shared" si="130"/>
        <v>stone_g_4_OrchardESA10b</v>
      </c>
      <c r="D1681">
        <v>24.5</v>
      </c>
      <c r="E1681">
        <v>24.2</v>
      </c>
      <c r="F1681">
        <v>3.6</v>
      </c>
      <c r="G1681">
        <v>3.13</v>
      </c>
      <c r="H1681">
        <v>23.4</v>
      </c>
      <c r="I1681">
        <v>20.399999999999999</v>
      </c>
      <c r="J1681">
        <v>15.2</v>
      </c>
      <c r="K1681">
        <v>12.2</v>
      </c>
      <c r="L1681">
        <v>9.36</v>
      </c>
      <c r="M1681">
        <v>9.27</v>
      </c>
      <c r="N1681">
        <f>VLOOKUP(C1681,'Original PWC Results'!C:E,3,FALSE)</f>
        <v>112</v>
      </c>
      <c r="O1681">
        <f t="shared" si="131"/>
        <v>0.21607142857142855</v>
      </c>
      <c r="R1681">
        <f t="shared" si="132"/>
        <v>9</v>
      </c>
      <c r="S1681">
        <f t="shared" si="133"/>
        <v>17</v>
      </c>
    </row>
    <row r="1682" spans="1:19" x14ac:dyDescent="0.3">
      <c r="A1682">
        <f t="shared" si="134"/>
        <v>1681</v>
      </c>
      <c r="B1682" t="s">
        <v>4614</v>
      </c>
      <c r="C1682" t="str">
        <f t="shared" si="130"/>
        <v>stone_g_4_OrchardESA11a</v>
      </c>
      <c r="D1682">
        <v>36.299999999999997</v>
      </c>
      <c r="E1682">
        <v>34.4</v>
      </c>
      <c r="F1682">
        <v>3.45</v>
      </c>
      <c r="G1682">
        <v>2.2200000000000002</v>
      </c>
      <c r="H1682">
        <v>33.200000000000003</v>
      </c>
      <c r="I1682">
        <v>27.9</v>
      </c>
      <c r="J1682">
        <v>18.600000000000001</v>
      </c>
      <c r="K1682">
        <v>13.4</v>
      </c>
      <c r="L1682">
        <v>11</v>
      </c>
      <c r="M1682">
        <v>10.8</v>
      </c>
      <c r="N1682">
        <f>VLOOKUP(C1682,'Original PWC Results'!C:E,3,FALSE)</f>
        <v>140</v>
      </c>
      <c r="O1682">
        <f t="shared" si="131"/>
        <v>0.24571428571428569</v>
      </c>
      <c r="R1682">
        <f t="shared" si="132"/>
        <v>9</v>
      </c>
      <c r="S1682">
        <f t="shared" si="133"/>
        <v>17</v>
      </c>
    </row>
    <row r="1683" spans="1:19" x14ac:dyDescent="0.3">
      <c r="A1683">
        <f t="shared" si="134"/>
        <v>1682</v>
      </c>
      <c r="B1683" t="s">
        <v>4615</v>
      </c>
      <c r="C1683" t="str">
        <f t="shared" si="130"/>
        <v>stone_g_4_OrchardESA11b</v>
      </c>
      <c r="D1683">
        <v>33.6</v>
      </c>
      <c r="E1683">
        <v>32.299999999999997</v>
      </c>
      <c r="F1683">
        <v>2.89</v>
      </c>
      <c r="G1683">
        <v>1.99</v>
      </c>
      <c r="H1683">
        <v>30</v>
      </c>
      <c r="I1683">
        <v>24.5</v>
      </c>
      <c r="J1683">
        <v>14.9</v>
      </c>
      <c r="K1683">
        <v>10.8</v>
      </c>
      <c r="L1683">
        <v>8.98</v>
      </c>
      <c r="M1683">
        <v>8.82</v>
      </c>
      <c r="N1683">
        <f>VLOOKUP(C1683,'Original PWC Results'!C:E,3,FALSE)</f>
        <v>164</v>
      </c>
      <c r="O1683">
        <f t="shared" si="131"/>
        <v>0.1969512195121951</v>
      </c>
      <c r="R1683">
        <f t="shared" si="132"/>
        <v>9</v>
      </c>
      <c r="S1683">
        <f t="shared" si="133"/>
        <v>17</v>
      </c>
    </row>
    <row r="1684" spans="1:19" x14ac:dyDescent="0.3">
      <c r="A1684">
        <f t="shared" si="134"/>
        <v>1683</v>
      </c>
      <c r="B1684" t="s">
        <v>4616</v>
      </c>
      <c r="C1684" t="str">
        <f t="shared" si="130"/>
        <v>stone_g_4_OrchardESA12a</v>
      </c>
      <c r="D1684">
        <v>56.2</v>
      </c>
      <c r="E1684">
        <v>52.5</v>
      </c>
      <c r="F1684">
        <v>3.79</v>
      </c>
      <c r="G1684">
        <v>2.06</v>
      </c>
      <c r="H1684">
        <v>49.4</v>
      </c>
      <c r="I1684">
        <v>35.700000000000003</v>
      </c>
      <c r="J1684">
        <v>20.399999999999999</v>
      </c>
      <c r="K1684">
        <v>14.7</v>
      </c>
      <c r="L1684">
        <v>12.6</v>
      </c>
      <c r="M1684">
        <v>12.3</v>
      </c>
      <c r="N1684">
        <f>VLOOKUP(C1684,'Original PWC Results'!C:E,3,FALSE)</f>
        <v>209</v>
      </c>
      <c r="O1684">
        <f t="shared" si="131"/>
        <v>0.25119617224880381</v>
      </c>
      <c r="R1684">
        <f t="shared" si="132"/>
        <v>9</v>
      </c>
      <c r="S1684">
        <f t="shared" si="133"/>
        <v>17</v>
      </c>
    </row>
    <row r="1685" spans="1:19" x14ac:dyDescent="0.3">
      <c r="A1685">
        <f t="shared" si="134"/>
        <v>1684</v>
      </c>
      <c r="B1685" t="s">
        <v>4617</v>
      </c>
      <c r="C1685" t="str">
        <f t="shared" si="130"/>
        <v>stone_g_4_OrchardESA12b</v>
      </c>
      <c r="D1685">
        <v>31</v>
      </c>
      <c r="E1685">
        <v>30</v>
      </c>
      <c r="F1685">
        <v>2.36</v>
      </c>
      <c r="G1685">
        <v>1.88</v>
      </c>
      <c r="H1685">
        <v>28</v>
      </c>
      <c r="I1685">
        <v>20.399999999999999</v>
      </c>
      <c r="J1685">
        <v>12.7</v>
      </c>
      <c r="K1685">
        <v>9.19</v>
      </c>
      <c r="L1685">
        <v>7.64</v>
      </c>
      <c r="M1685">
        <v>7.47</v>
      </c>
      <c r="N1685">
        <f>VLOOKUP(C1685,'Original PWC Results'!C:E,3,FALSE)</f>
        <v>148</v>
      </c>
      <c r="O1685">
        <f t="shared" si="131"/>
        <v>0.20270270270270271</v>
      </c>
      <c r="R1685">
        <f t="shared" si="132"/>
        <v>9</v>
      </c>
      <c r="S1685">
        <f t="shared" si="133"/>
        <v>17</v>
      </c>
    </row>
    <row r="1686" spans="1:19" x14ac:dyDescent="0.3">
      <c r="A1686">
        <f t="shared" si="134"/>
        <v>1685</v>
      </c>
      <c r="B1686" t="s">
        <v>4618</v>
      </c>
      <c r="C1686" t="str">
        <f t="shared" si="130"/>
        <v>stone_g_4_OrchardESA13</v>
      </c>
      <c r="D1686">
        <v>19.2</v>
      </c>
      <c r="E1686">
        <v>18.7</v>
      </c>
      <c r="F1686">
        <v>2.2799999999999998</v>
      </c>
      <c r="G1686">
        <v>1.84</v>
      </c>
      <c r="H1686">
        <v>17.399999999999999</v>
      </c>
      <c r="I1686">
        <v>14.1</v>
      </c>
      <c r="J1686">
        <v>9.85</v>
      </c>
      <c r="K1686">
        <v>7.72</v>
      </c>
      <c r="L1686">
        <v>5.74</v>
      </c>
      <c r="M1686">
        <v>5.69</v>
      </c>
      <c r="N1686">
        <f>VLOOKUP(C1686,'Original PWC Results'!C:E,3,FALSE)</f>
        <v>78.900000000000006</v>
      </c>
      <c r="O1686">
        <f t="shared" si="131"/>
        <v>0.23700887198986056</v>
      </c>
      <c r="R1686">
        <f t="shared" si="132"/>
        <v>9</v>
      </c>
      <c r="S1686">
        <f t="shared" si="133"/>
        <v>17</v>
      </c>
    </row>
    <row r="1687" spans="1:19" x14ac:dyDescent="0.3">
      <c r="A1687">
        <f t="shared" si="134"/>
        <v>1686</v>
      </c>
      <c r="B1687" t="s">
        <v>4619</v>
      </c>
      <c r="C1687" t="str">
        <f t="shared" si="130"/>
        <v>stone_g_4_OrchardESA14</v>
      </c>
      <c r="D1687">
        <v>22.7</v>
      </c>
      <c r="E1687">
        <v>22.6</v>
      </c>
      <c r="F1687">
        <v>3.78</v>
      </c>
      <c r="G1687">
        <v>3.46</v>
      </c>
      <c r="H1687">
        <v>22.1</v>
      </c>
      <c r="I1687">
        <v>19.3</v>
      </c>
      <c r="J1687">
        <v>15</v>
      </c>
      <c r="K1687">
        <v>12.3</v>
      </c>
      <c r="L1687">
        <v>9.2100000000000009</v>
      </c>
      <c r="M1687">
        <v>9.14</v>
      </c>
      <c r="N1687">
        <f>VLOOKUP(C1687,'Original PWC Results'!C:E,3,FALSE)</f>
        <v>51.1</v>
      </c>
      <c r="O1687">
        <f t="shared" si="131"/>
        <v>0.4422700587084149</v>
      </c>
      <c r="R1687">
        <f t="shared" si="132"/>
        <v>9</v>
      </c>
      <c r="S1687">
        <f t="shared" si="133"/>
        <v>17</v>
      </c>
    </row>
    <row r="1688" spans="1:19" x14ac:dyDescent="0.3">
      <c r="A1688">
        <f t="shared" si="134"/>
        <v>1687</v>
      </c>
      <c r="B1688" t="s">
        <v>4620</v>
      </c>
      <c r="C1688" t="str">
        <f t="shared" si="130"/>
        <v>stone_g_4_OrchardESA15a</v>
      </c>
      <c r="D1688">
        <v>22.2</v>
      </c>
      <c r="E1688">
        <v>21.7</v>
      </c>
      <c r="F1688">
        <v>3.03</v>
      </c>
      <c r="G1688">
        <v>2.63</v>
      </c>
      <c r="H1688">
        <v>20.5</v>
      </c>
      <c r="I1688">
        <v>17.2</v>
      </c>
      <c r="J1688">
        <v>12</v>
      </c>
      <c r="K1688">
        <v>9.35</v>
      </c>
      <c r="L1688">
        <v>7.28</v>
      </c>
      <c r="M1688">
        <v>7.19</v>
      </c>
      <c r="N1688">
        <f>VLOOKUP(C1688,'Original PWC Results'!C:E,3,FALSE)</f>
        <v>110</v>
      </c>
      <c r="O1688">
        <f t="shared" si="131"/>
        <v>0.19727272727272727</v>
      </c>
      <c r="R1688">
        <f t="shared" si="132"/>
        <v>9</v>
      </c>
      <c r="S1688">
        <f t="shared" si="133"/>
        <v>17</v>
      </c>
    </row>
    <row r="1689" spans="1:19" x14ac:dyDescent="0.3">
      <c r="A1689">
        <f t="shared" si="134"/>
        <v>1688</v>
      </c>
      <c r="B1689" t="s">
        <v>4621</v>
      </c>
      <c r="C1689" t="str">
        <f t="shared" si="130"/>
        <v>stone_g_4_OrchardESA15a</v>
      </c>
      <c r="D1689">
        <v>21.4</v>
      </c>
      <c r="E1689">
        <v>21.1</v>
      </c>
      <c r="F1689">
        <v>3.69</v>
      </c>
      <c r="G1689">
        <v>3.13</v>
      </c>
      <c r="H1689">
        <v>20.100000000000001</v>
      </c>
      <c r="I1689">
        <v>16.3</v>
      </c>
      <c r="J1689">
        <v>11.6</v>
      </c>
      <c r="K1689">
        <v>9.33</v>
      </c>
      <c r="L1689">
        <v>7.13</v>
      </c>
      <c r="M1689">
        <v>7.07</v>
      </c>
      <c r="N1689">
        <f>VLOOKUP(C1689,'Original PWC Results'!C:E,3,FALSE)</f>
        <v>110</v>
      </c>
      <c r="O1689">
        <f t="shared" si="131"/>
        <v>0.19181818181818183</v>
      </c>
      <c r="R1689">
        <f t="shared" si="132"/>
        <v>9</v>
      </c>
      <c r="S1689">
        <f t="shared" si="133"/>
        <v>17</v>
      </c>
    </row>
    <row r="1690" spans="1:19" x14ac:dyDescent="0.3">
      <c r="A1690">
        <f t="shared" si="134"/>
        <v>1689</v>
      </c>
      <c r="B1690" t="s">
        <v>4622</v>
      </c>
      <c r="C1690" t="str">
        <f t="shared" si="130"/>
        <v>stone_g_4_OrchardESA16a</v>
      </c>
      <c r="D1690">
        <v>22.4</v>
      </c>
      <c r="E1690">
        <v>22.3</v>
      </c>
      <c r="F1690">
        <v>3.54</v>
      </c>
      <c r="G1690">
        <v>3.16</v>
      </c>
      <c r="H1690">
        <v>21.8</v>
      </c>
      <c r="I1690">
        <v>19.2</v>
      </c>
      <c r="J1690">
        <v>15.1</v>
      </c>
      <c r="K1690">
        <v>12.3</v>
      </c>
      <c r="L1690">
        <v>9.2200000000000006</v>
      </c>
      <c r="M1690">
        <v>9.14</v>
      </c>
      <c r="N1690">
        <f>VLOOKUP(C1690,'Original PWC Results'!C:E,3,FALSE)</f>
        <v>54</v>
      </c>
      <c r="O1690">
        <f t="shared" si="131"/>
        <v>0.41296296296296298</v>
      </c>
      <c r="R1690">
        <f t="shared" si="132"/>
        <v>9</v>
      </c>
      <c r="S1690">
        <f t="shared" si="133"/>
        <v>17</v>
      </c>
    </row>
    <row r="1691" spans="1:19" x14ac:dyDescent="0.3">
      <c r="A1691">
        <f t="shared" si="134"/>
        <v>1690</v>
      </c>
      <c r="B1691" t="s">
        <v>4623</v>
      </c>
      <c r="C1691" t="str">
        <f t="shared" si="130"/>
        <v>stone_g_4_OrchardESA16b</v>
      </c>
      <c r="D1691">
        <v>22.6</v>
      </c>
      <c r="E1691">
        <v>22.4</v>
      </c>
      <c r="F1691">
        <v>3.72</v>
      </c>
      <c r="G1691">
        <v>3.42</v>
      </c>
      <c r="H1691">
        <v>21.9</v>
      </c>
      <c r="I1691">
        <v>19.5</v>
      </c>
      <c r="J1691">
        <v>15.5</v>
      </c>
      <c r="K1691">
        <v>12.8</v>
      </c>
      <c r="L1691">
        <v>9.58</v>
      </c>
      <c r="M1691">
        <v>9.51</v>
      </c>
      <c r="N1691">
        <f>VLOOKUP(C1691,'Original PWC Results'!C:E,3,FALSE)</f>
        <v>37.200000000000003</v>
      </c>
      <c r="O1691">
        <f t="shared" si="131"/>
        <v>0.60215053763440851</v>
      </c>
      <c r="R1691">
        <f t="shared" si="132"/>
        <v>9</v>
      </c>
      <c r="S1691">
        <f t="shared" si="133"/>
        <v>17</v>
      </c>
    </row>
    <row r="1692" spans="1:19" x14ac:dyDescent="0.3">
      <c r="A1692">
        <f t="shared" si="134"/>
        <v>1691</v>
      </c>
      <c r="B1692" t="s">
        <v>4624</v>
      </c>
      <c r="C1692" t="str">
        <f t="shared" si="130"/>
        <v>stone_g_4_OrchardESA17a</v>
      </c>
      <c r="D1692">
        <v>47.6</v>
      </c>
      <c r="E1692">
        <v>46.6</v>
      </c>
      <c r="F1692">
        <v>7.85</v>
      </c>
      <c r="G1692">
        <v>5.16</v>
      </c>
      <c r="H1692">
        <v>43.7</v>
      </c>
      <c r="I1692">
        <v>38.299999999999997</v>
      </c>
      <c r="J1692">
        <v>31.2</v>
      </c>
      <c r="K1692">
        <v>25.6</v>
      </c>
      <c r="L1692">
        <v>18.899999999999999</v>
      </c>
      <c r="M1692">
        <v>18.8</v>
      </c>
      <c r="N1692">
        <f>VLOOKUP(C1692,'Original PWC Results'!C:E,3,FALSE)</f>
        <v>134</v>
      </c>
      <c r="O1692">
        <f t="shared" si="131"/>
        <v>0.34776119402985078</v>
      </c>
      <c r="R1692">
        <f t="shared" si="132"/>
        <v>9</v>
      </c>
      <c r="S1692">
        <f t="shared" si="133"/>
        <v>17</v>
      </c>
    </row>
    <row r="1693" spans="1:19" x14ac:dyDescent="0.3">
      <c r="A1693">
        <f t="shared" si="134"/>
        <v>1692</v>
      </c>
      <c r="B1693" t="s">
        <v>4625</v>
      </c>
      <c r="C1693" t="str">
        <f t="shared" si="130"/>
        <v>stone_g_4_OrchardESA17b</v>
      </c>
      <c r="D1693">
        <v>22.3</v>
      </c>
      <c r="E1693">
        <v>22.2</v>
      </c>
      <c r="F1693">
        <v>3.22</v>
      </c>
      <c r="G1693">
        <v>3.04</v>
      </c>
      <c r="H1693">
        <v>21.6</v>
      </c>
      <c r="I1693">
        <v>18.5</v>
      </c>
      <c r="J1693">
        <v>13.9</v>
      </c>
      <c r="K1693">
        <v>11.1</v>
      </c>
      <c r="L1693">
        <v>8.4499999999999993</v>
      </c>
      <c r="M1693">
        <v>8.3699999999999992</v>
      </c>
      <c r="N1693">
        <f>VLOOKUP(C1693,'Original PWC Results'!C:E,3,FALSE)</f>
        <v>38.6</v>
      </c>
      <c r="O1693">
        <f t="shared" si="131"/>
        <v>0.57512953367875641</v>
      </c>
      <c r="R1693">
        <f t="shared" si="132"/>
        <v>9</v>
      </c>
      <c r="S1693">
        <f t="shared" si="133"/>
        <v>17</v>
      </c>
    </row>
    <row r="1694" spans="1:19" x14ac:dyDescent="0.3">
      <c r="A1694">
        <f t="shared" si="134"/>
        <v>1693</v>
      </c>
      <c r="B1694" t="s">
        <v>4626</v>
      </c>
      <c r="C1694" t="str">
        <f t="shared" si="130"/>
        <v>stone_g_4_OrchardESA19a</v>
      </c>
      <c r="D1694">
        <v>21.8</v>
      </c>
      <c r="E1694">
        <v>21.6</v>
      </c>
      <c r="F1694">
        <v>4.59</v>
      </c>
      <c r="G1694">
        <v>4.03</v>
      </c>
      <c r="H1694">
        <v>20.8</v>
      </c>
      <c r="I1694">
        <v>17.2</v>
      </c>
      <c r="J1694">
        <v>12.7</v>
      </c>
      <c r="K1694">
        <v>10.3</v>
      </c>
      <c r="L1694">
        <v>8.14</v>
      </c>
      <c r="M1694">
        <v>8.08</v>
      </c>
      <c r="N1694">
        <f>VLOOKUP(C1694,'Original PWC Results'!C:E,3,FALSE)</f>
        <v>61.9</v>
      </c>
      <c r="O1694">
        <f t="shared" si="131"/>
        <v>0.34894991922455576</v>
      </c>
      <c r="R1694">
        <f t="shared" si="132"/>
        <v>9</v>
      </c>
      <c r="S1694">
        <f t="shared" si="133"/>
        <v>17</v>
      </c>
    </row>
    <row r="1695" spans="1:19" x14ac:dyDescent="0.3">
      <c r="A1695">
        <f t="shared" si="134"/>
        <v>1694</v>
      </c>
      <c r="B1695" t="s">
        <v>4627</v>
      </c>
      <c r="C1695" t="str">
        <f t="shared" si="130"/>
        <v>stone_g_4_OrchardESA19b</v>
      </c>
      <c r="D1695">
        <v>23.6</v>
      </c>
      <c r="E1695">
        <v>23.1</v>
      </c>
      <c r="F1695">
        <v>5.92</v>
      </c>
      <c r="G1695">
        <v>5.0599999999999996</v>
      </c>
      <c r="H1695">
        <v>22.2</v>
      </c>
      <c r="I1695">
        <v>19.8</v>
      </c>
      <c r="J1695">
        <v>15.4</v>
      </c>
      <c r="K1695">
        <v>13.2</v>
      </c>
      <c r="L1695">
        <v>9.91</v>
      </c>
      <c r="M1695">
        <v>9.8699999999999992</v>
      </c>
      <c r="N1695">
        <f>VLOOKUP(C1695,'Original PWC Results'!C:E,3,FALSE)</f>
        <v>103</v>
      </c>
      <c r="O1695">
        <f t="shared" si="131"/>
        <v>0.22427184466019418</v>
      </c>
      <c r="R1695">
        <f t="shared" si="132"/>
        <v>9</v>
      </c>
      <c r="S1695">
        <f t="shared" si="133"/>
        <v>17</v>
      </c>
    </row>
    <row r="1696" spans="1:19" x14ac:dyDescent="0.3">
      <c r="A1696">
        <f t="shared" si="134"/>
        <v>1695</v>
      </c>
      <c r="B1696" t="s">
        <v>4628</v>
      </c>
      <c r="C1696" t="str">
        <f t="shared" si="130"/>
        <v>stone_g_4_OrchardESA20a</v>
      </c>
      <c r="D1696">
        <v>88</v>
      </c>
      <c r="E1696">
        <v>65.900000000000006</v>
      </c>
      <c r="F1696">
        <v>3.29</v>
      </c>
      <c r="G1696">
        <v>2</v>
      </c>
      <c r="H1696">
        <v>42.9</v>
      </c>
      <c r="I1696">
        <v>33.700000000000003</v>
      </c>
      <c r="J1696">
        <v>17.5</v>
      </c>
      <c r="K1696">
        <v>12.7</v>
      </c>
      <c r="L1696">
        <v>11.5</v>
      </c>
      <c r="M1696">
        <v>11.2</v>
      </c>
      <c r="N1696">
        <f>VLOOKUP(C1696,'Original PWC Results'!C:E,3,FALSE)</f>
        <v>190</v>
      </c>
      <c r="O1696">
        <f t="shared" si="131"/>
        <v>0.34684210526315795</v>
      </c>
      <c r="R1696">
        <f t="shared" si="132"/>
        <v>9</v>
      </c>
      <c r="S1696">
        <f t="shared" si="133"/>
        <v>17</v>
      </c>
    </row>
    <row r="1697" spans="1:19" x14ac:dyDescent="0.3">
      <c r="A1697">
        <f t="shared" si="134"/>
        <v>1696</v>
      </c>
      <c r="B1697" t="s">
        <v>4629</v>
      </c>
      <c r="C1697" t="str">
        <f t="shared" si="130"/>
        <v>stone_g_4_OrchardESA20b</v>
      </c>
      <c r="D1697">
        <v>139</v>
      </c>
      <c r="E1697">
        <v>91.4</v>
      </c>
      <c r="F1697">
        <v>6.18</v>
      </c>
      <c r="G1697">
        <v>2.4900000000000002</v>
      </c>
      <c r="H1697">
        <v>73.3</v>
      </c>
      <c r="I1697">
        <v>52.2</v>
      </c>
      <c r="J1697">
        <v>30.5</v>
      </c>
      <c r="K1697">
        <v>23.1</v>
      </c>
      <c r="L1697">
        <v>18.7</v>
      </c>
      <c r="M1697">
        <v>18.399999999999999</v>
      </c>
      <c r="N1697">
        <f>VLOOKUP(C1697,'Original PWC Results'!C:E,3,FALSE)</f>
        <v>300</v>
      </c>
      <c r="O1697">
        <f t="shared" si="131"/>
        <v>0.3046666666666667</v>
      </c>
      <c r="R1697">
        <f t="shared" si="132"/>
        <v>9</v>
      </c>
      <c r="S1697">
        <f t="shared" si="133"/>
        <v>17</v>
      </c>
    </row>
    <row r="1698" spans="1:19" x14ac:dyDescent="0.3">
      <c r="A1698">
        <f t="shared" si="134"/>
        <v>1697</v>
      </c>
      <c r="B1698" t="s">
        <v>4630</v>
      </c>
      <c r="C1698" t="str">
        <f t="shared" si="130"/>
        <v>stone_CA_g_4_OrchardESA18a</v>
      </c>
      <c r="D1698">
        <v>29.2</v>
      </c>
      <c r="E1698">
        <v>28.9</v>
      </c>
      <c r="F1698">
        <v>4.3600000000000003</v>
      </c>
      <c r="G1698">
        <v>4.04</v>
      </c>
      <c r="H1698">
        <v>28.1</v>
      </c>
      <c r="I1698">
        <v>24.1</v>
      </c>
      <c r="J1698">
        <v>18.3</v>
      </c>
      <c r="K1698">
        <v>15.3</v>
      </c>
      <c r="L1698">
        <v>11.1</v>
      </c>
      <c r="M1698">
        <v>11.1</v>
      </c>
      <c r="N1698">
        <f>VLOOKUP(C1698,'Original PWC Results'!C:E,3,FALSE)</f>
        <v>58.8</v>
      </c>
      <c r="O1698">
        <f t="shared" si="131"/>
        <v>0.49149659863945577</v>
      </c>
      <c r="R1698">
        <f t="shared" si="132"/>
        <v>12</v>
      </c>
      <c r="S1698">
        <f t="shared" si="133"/>
        <v>20</v>
      </c>
    </row>
    <row r="1699" spans="1:19" x14ac:dyDescent="0.3">
      <c r="A1699">
        <f t="shared" si="134"/>
        <v>1698</v>
      </c>
      <c r="B1699" t="s">
        <v>4631</v>
      </c>
      <c r="C1699" t="str">
        <f t="shared" si="130"/>
        <v>stone_CA_g_4_OrchardESA18a</v>
      </c>
      <c r="D1699">
        <v>21.8</v>
      </c>
      <c r="E1699">
        <v>21.6</v>
      </c>
      <c r="F1699">
        <v>3.26</v>
      </c>
      <c r="G1699">
        <v>3.02</v>
      </c>
      <c r="H1699">
        <v>21</v>
      </c>
      <c r="I1699">
        <v>18</v>
      </c>
      <c r="J1699">
        <v>13.7</v>
      </c>
      <c r="K1699">
        <v>11.4</v>
      </c>
      <c r="L1699">
        <v>8.32</v>
      </c>
      <c r="M1699">
        <v>8.27</v>
      </c>
      <c r="N1699">
        <f>VLOOKUP(C1699,'Original PWC Results'!C:E,3,FALSE)</f>
        <v>58.8</v>
      </c>
      <c r="O1699">
        <f t="shared" si="131"/>
        <v>0.36734693877551022</v>
      </c>
      <c r="R1699">
        <f t="shared" si="132"/>
        <v>12</v>
      </c>
      <c r="S1699">
        <f t="shared" si="133"/>
        <v>20</v>
      </c>
    </row>
    <row r="1700" spans="1:19" x14ac:dyDescent="0.3">
      <c r="A1700">
        <f t="shared" si="134"/>
        <v>1699</v>
      </c>
      <c r="B1700" t="s">
        <v>4632</v>
      </c>
      <c r="C1700" t="str">
        <f t="shared" si="130"/>
        <v>stone_CA_g_4_OrchardESA18b</v>
      </c>
      <c r="D1700">
        <v>28.3</v>
      </c>
      <c r="E1700">
        <v>27.9</v>
      </c>
      <c r="F1700">
        <v>3.79</v>
      </c>
      <c r="G1700">
        <v>3.51</v>
      </c>
      <c r="H1700">
        <v>27</v>
      </c>
      <c r="I1700">
        <v>22.4</v>
      </c>
      <c r="J1700">
        <v>16.7</v>
      </c>
      <c r="K1700">
        <v>13.2</v>
      </c>
      <c r="L1700">
        <v>9.94</v>
      </c>
      <c r="M1700">
        <v>9.85</v>
      </c>
      <c r="N1700">
        <f>VLOOKUP(C1700,'Original PWC Results'!C:E,3,FALSE)</f>
        <v>102</v>
      </c>
      <c r="O1700">
        <f t="shared" si="131"/>
        <v>0.27352941176470585</v>
      </c>
      <c r="R1700">
        <f t="shared" si="132"/>
        <v>12</v>
      </c>
      <c r="S1700">
        <f t="shared" si="133"/>
        <v>20</v>
      </c>
    </row>
    <row r="1701" spans="1:19" x14ac:dyDescent="0.3">
      <c r="A1701">
        <f t="shared" si="134"/>
        <v>1700</v>
      </c>
      <c r="B1701" t="s">
        <v>4633</v>
      </c>
      <c r="C1701" t="str">
        <f t="shared" si="130"/>
        <v>stone_CA_g_4_OrchardESA18b</v>
      </c>
      <c r="D1701">
        <v>21.1</v>
      </c>
      <c r="E1701">
        <v>20.9</v>
      </c>
      <c r="F1701">
        <v>2.83</v>
      </c>
      <c r="G1701">
        <v>2.63</v>
      </c>
      <c r="H1701">
        <v>20.2</v>
      </c>
      <c r="I1701">
        <v>16.7</v>
      </c>
      <c r="J1701">
        <v>12.5</v>
      </c>
      <c r="K1701">
        <v>9.8800000000000008</v>
      </c>
      <c r="L1701">
        <v>7.44</v>
      </c>
      <c r="M1701">
        <v>7.37</v>
      </c>
      <c r="N1701">
        <f>VLOOKUP(C1701,'Original PWC Results'!C:E,3,FALSE)</f>
        <v>102</v>
      </c>
      <c r="O1701">
        <f t="shared" si="131"/>
        <v>0.20490196078431372</v>
      </c>
      <c r="R1701">
        <f t="shared" si="132"/>
        <v>12</v>
      </c>
      <c r="S1701">
        <f t="shared" si="133"/>
        <v>20</v>
      </c>
    </row>
    <row r="1702" spans="1:19" x14ac:dyDescent="0.3">
      <c r="A1702">
        <f t="shared" si="134"/>
        <v>1701</v>
      </c>
      <c r="B1702" t="s">
        <v>4634</v>
      </c>
      <c r="C1702" t="str">
        <f t="shared" si="130"/>
        <v>sunflower_g_7_OtherRowESA1</v>
      </c>
      <c r="D1702">
        <v>26.4</v>
      </c>
      <c r="E1702">
        <v>26</v>
      </c>
      <c r="F1702">
        <v>3.73</v>
      </c>
      <c r="G1702">
        <v>1.64</v>
      </c>
      <c r="H1702">
        <v>25.1</v>
      </c>
      <c r="I1702">
        <v>20.5</v>
      </c>
      <c r="J1702">
        <v>16.399999999999999</v>
      </c>
      <c r="K1702">
        <v>13</v>
      </c>
      <c r="L1702">
        <v>12.3</v>
      </c>
      <c r="M1702">
        <v>12.1</v>
      </c>
      <c r="N1702">
        <f>VLOOKUP(C1702,'Original PWC Results'!C:E,3,FALSE)</f>
        <v>68.099999999999994</v>
      </c>
      <c r="O1702">
        <f t="shared" si="131"/>
        <v>0.38179148311306904</v>
      </c>
      <c r="R1702">
        <f t="shared" si="132"/>
        <v>13</v>
      </c>
      <c r="S1702">
        <f t="shared" si="133"/>
        <v>21</v>
      </c>
    </row>
    <row r="1703" spans="1:19" x14ac:dyDescent="0.3">
      <c r="A1703">
        <f t="shared" si="134"/>
        <v>1702</v>
      </c>
      <c r="B1703" t="s">
        <v>4635</v>
      </c>
      <c r="C1703" t="str">
        <f t="shared" si="130"/>
        <v>sunflower_g_7_OtherRowESA2</v>
      </c>
      <c r="D1703">
        <v>18.5</v>
      </c>
      <c r="E1703">
        <v>18.100000000000001</v>
      </c>
      <c r="F1703">
        <v>1.86</v>
      </c>
      <c r="G1703">
        <v>1.17</v>
      </c>
      <c r="H1703">
        <v>17.100000000000001</v>
      </c>
      <c r="I1703">
        <v>13.2</v>
      </c>
      <c r="J1703">
        <v>8.9700000000000006</v>
      </c>
      <c r="K1703">
        <v>6.65</v>
      </c>
      <c r="L1703">
        <v>5.29</v>
      </c>
      <c r="M1703">
        <v>5.2</v>
      </c>
      <c r="N1703">
        <f>VLOOKUP(C1703,'Original PWC Results'!C:E,3,FALSE)</f>
        <v>18.100000000000001</v>
      </c>
      <c r="O1703">
        <f t="shared" si="131"/>
        <v>1</v>
      </c>
      <c r="R1703">
        <f t="shared" si="132"/>
        <v>13</v>
      </c>
      <c r="S1703">
        <f t="shared" si="133"/>
        <v>21</v>
      </c>
    </row>
    <row r="1704" spans="1:19" x14ac:dyDescent="0.3">
      <c r="A1704">
        <f t="shared" si="134"/>
        <v>1703</v>
      </c>
      <c r="B1704" t="s">
        <v>4636</v>
      </c>
      <c r="C1704" t="str">
        <f t="shared" si="130"/>
        <v>sunflower_g_7_OtherRowESA3</v>
      </c>
      <c r="D1704">
        <v>25.7</v>
      </c>
      <c r="E1704">
        <v>25.5</v>
      </c>
      <c r="F1704">
        <v>3.33</v>
      </c>
      <c r="G1704">
        <v>2.19</v>
      </c>
      <c r="H1704">
        <v>24.7</v>
      </c>
      <c r="I1704">
        <v>22.1</v>
      </c>
      <c r="J1704">
        <v>15.7</v>
      </c>
      <c r="K1704">
        <v>12.2</v>
      </c>
      <c r="L1704">
        <v>9.4700000000000006</v>
      </c>
      <c r="M1704">
        <v>9.3800000000000008</v>
      </c>
      <c r="N1704">
        <f>VLOOKUP(C1704,'Original PWC Results'!C:E,3,FALSE)</f>
        <v>74.400000000000006</v>
      </c>
      <c r="O1704">
        <f t="shared" si="131"/>
        <v>0.34274193548387094</v>
      </c>
      <c r="R1704">
        <f t="shared" si="132"/>
        <v>13</v>
      </c>
      <c r="S1704">
        <f t="shared" si="133"/>
        <v>21</v>
      </c>
    </row>
    <row r="1705" spans="1:19" x14ac:dyDescent="0.3">
      <c r="A1705">
        <f t="shared" si="134"/>
        <v>1704</v>
      </c>
      <c r="B1705" t="s">
        <v>4637</v>
      </c>
      <c r="C1705" t="str">
        <f t="shared" si="130"/>
        <v>sunflower_g_7_OtherRowESA4</v>
      </c>
      <c r="D1705">
        <v>20.100000000000001</v>
      </c>
      <c r="E1705">
        <v>19.600000000000001</v>
      </c>
      <c r="F1705">
        <v>2.75</v>
      </c>
      <c r="G1705">
        <v>1.56</v>
      </c>
      <c r="H1705">
        <v>18.399999999999999</v>
      </c>
      <c r="I1705">
        <v>14.1</v>
      </c>
      <c r="J1705">
        <v>9.1</v>
      </c>
      <c r="K1705">
        <v>7.06</v>
      </c>
      <c r="L1705">
        <v>5.53</v>
      </c>
      <c r="M1705">
        <v>5.47</v>
      </c>
      <c r="N1705">
        <f>VLOOKUP(C1705,'Original PWC Results'!C:E,3,FALSE)</f>
        <v>19.600000000000001</v>
      </c>
      <c r="O1705">
        <f t="shared" si="131"/>
        <v>1</v>
      </c>
      <c r="R1705">
        <f t="shared" si="132"/>
        <v>13</v>
      </c>
      <c r="S1705">
        <f t="shared" si="133"/>
        <v>21</v>
      </c>
    </row>
    <row r="1706" spans="1:19" x14ac:dyDescent="0.3">
      <c r="A1706">
        <f t="shared" si="134"/>
        <v>1705</v>
      </c>
      <c r="B1706" t="s">
        <v>4638</v>
      </c>
      <c r="C1706" t="str">
        <f t="shared" si="130"/>
        <v>sunflower_g_7_OtherRowESA5</v>
      </c>
      <c r="D1706">
        <v>20.100000000000001</v>
      </c>
      <c r="E1706">
        <v>19.899999999999999</v>
      </c>
      <c r="F1706">
        <v>2.4500000000000002</v>
      </c>
      <c r="G1706">
        <v>1.3</v>
      </c>
      <c r="H1706">
        <v>19.2</v>
      </c>
      <c r="I1706">
        <v>17.2</v>
      </c>
      <c r="J1706">
        <v>12.2</v>
      </c>
      <c r="K1706">
        <v>9.15</v>
      </c>
      <c r="L1706">
        <v>7.35</v>
      </c>
      <c r="M1706">
        <v>7.27</v>
      </c>
      <c r="N1706">
        <f>VLOOKUP(C1706,'Original PWC Results'!C:E,3,FALSE)</f>
        <v>58.6</v>
      </c>
      <c r="O1706">
        <f t="shared" si="131"/>
        <v>0.33959044368600677</v>
      </c>
      <c r="R1706">
        <f t="shared" si="132"/>
        <v>13</v>
      </c>
      <c r="S1706">
        <f t="shared" si="133"/>
        <v>21</v>
      </c>
    </row>
    <row r="1707" spans="1:19" x14ac:dyDescent="0.3">
      <c r="A1707">
        <f t="shared" si="134"/>
        <v>1706</v>
      </c>
      <c r="B1707" t="s">
        <v>4639</v>
      </c>
      <c r="C1707" t="str">
        <f t="shared" si="130"/>
        <v>sunflower_g_7_OtherRowESA6</v>
      </c>
      <c r="D1707">
        <v>13.4</v>
      </c>
      <c r="E1707">
        <v>13.2</v>
      </c>
      <c r="F1707">
        <v>1.44</v>
      </c>
      <c r="G1707">
        <v>1.1000000000000001</v>
      </c>
      <c r="H1707">
        <v>12.6</v>
      </c>
      <c r="I1707">
        <v>10.1</v>
      </c>
      <c r="J1707">
        <v>7.04</v>
      </c>
      <c r="K1707">
        <v>5.29</v>
      </c>
      <c r="L1707">
        <v>4.2</v>
      </c>
      <c r="M1707">
        <v>4.1500000000000004</v>
      </c>
      <c r="N1707">
        <f>VLOOKUP(C1707,'Original PWC Results'!C:E,3,FALSE)</f>
        <v>26.2</v>
      </c>
      <c r="O1707">
        <f t="shared" si="131"/>
        <v>0.50381679389312972</v>
      </c>
      <c r="R1707">
        <f t="shared" si="132"/>
        <v>13</v>
      </c>
      <c r="S1707">
        <f t="shared" si="133"/>
        <v>21</v>
      </c>
    </row>
    <row r="1708" spans="1:19" x14ac:dyDescent="0.3">
      <c r="A1708">
        <f t="shared" si="134"/>
        <v>1707</v>
      </c>
      <c r="B1708" t="s">
        <v>4640</v>
      </c>
      <c r="C1708" t="str">
        <f t="shared" si="130"/>
        <v>sunflower_g_7_OtherRowESA7</v>
      </c>
      <c r="D1708">
        <v>28.4</v>
      </c>
      <c r="E1708">
        <v>27.9</v>
      </c>
      <c r="F1708">
        <v>2.39</v>
      </c>
      <c r="G1708">
        <v>1.31</v>
      </c>
      <c r="H1708">
        <v>26.5</v>
      </c>
      <c r="I1708">
        <v>20.2</v>
      </c>
      <c r="J1708">
        <v>11.7</v>
      </c>
      <c r="K1708">
        <v>8.43</v>
      </c>
      <c r="L1708">
        <v>9.16</v>
      </c>
      <c r="M1708">
        <v>9.02</v>
      </c>
      <c r="N1708">
        <f>VLOOKUP(C1708,'Original PWC Results'!C:E,3,FALSE)</f>
        <v>64</v>
      </c>
      <c r="O1708">
        <f t="shared" si="131"/>
        <v>0.43593749999999998</v>
      </c>
      <c r="R1708">
        <f t="shared" si="132"/>
        <v>13</v>
      </c>
      <c r="S1708">
        <f t="shared" si="133"/>
        <v>21</v>
      </c>
    </row>
    <row r="1709" spans="1:19" x14ac:dyDescent="0.3">
      <c r="A1709">
        <f t="shared" si="134"/>
        <v>1708</v>
      </c>
      <c r="B1709" t="s">
        <v>4641</v>
      </c>
      <c r="C1709" t="str">
        <f t="shared" si="130"/>
        <v>sunflower_g_7_OtherRowESA8</v>
      </c>
      <c r="D1709">
        <v>41.6</v>
      </c>
      <c r="E1709">
        <v>40.6</v>
      </c>
      <c r="F1709">
        <v>2.79</v>
      </c>
      <c r="G1709">
        <v>1.46</v>
      </c>
      <c r="H1709">
        <v>38.799999999999997</v>
      </c>
      <c r="I1709">
        <v>27.5</v>
      </c>
      <c r="J1709">
        <v>15</v>
      </c>
      <c r="K1709">
        <v>10.6</v>
      </c>
      <c r="L1709">
        <v>8.9600000000000009</v>
      </c>
      <c r="M1709">
        <v>8.7799999999999994</v>
      </c>
      <c r="N1709">
        <f>VLOOKUP(C1709,'Original PWC Results'!C:E,3,FALSE)</f>
        <v>40.6</v>
      </c>
      <c r="O1709">
        <f t="shared" si="131"/>
        <v>1</v>
      </c>
      <c r="R1709">
        <f t="shared" si="132"/>
        <v>13</v>
      </c>
      <c r="S1709">
        <f t="shared" si="133"/>
        <v>21</v>
      </c>
    </row>
    <row r="1710" spans="1:19" x14ac:dyDescent="0.3">
      <c r="A1710">
        <f t="shared" si="134"/>
        <v>1709</v>
      </c>
      <c r="B1710" t="s">
        <v>4642</v>
      </c>
      <c r="C1710" t="str">
        <f t="shared" si="130"/>
        <v>sunflower_g_7_OtherRowESA9</v>
      </c>
      <c r="D1710">
        <v>13.8</v>
      </c>
      <c r="E1710">
        <v>13.6</v>
      </c>
      <c r="F1710">
        <v>1.63</v>
      </c>
      <c r="G1710">
        <v>1.27</v>
      </c>
      <c r="H1710">
        <v>12.9</v>
      </c>
      <c r="I1710">
        <v>10.199999999999999</v>
      </c>
      <c r="J1710">
        <v>7.02</v>
      </c>
      <c r="K1710">
        <v>5.23</v>
      </c>
      <c r="L1710">
        <v>4.3099999999999996</v>
      </c>
      <c r="M1710">
        <v>4.24</v>
      </c>
      <c r="N1710">
        <f>VLOOKUP(C1710,'Original PWC Results'!C:E,3,FALSE)</f>
        <v>32.9</v>
      </c>
      <c r="O1710">
        <f t="shared" si="131"/>
        <v>0.41337386018237082</v>
      </c>
      <c r="R1710">
        <f t="shared" si="132"/>
        <v>13</v>
      </c>
      <c r="S1710">
        <f t="shared" si="133"/>
        <v>21</v>
      </c>
    </row>
    <row r="1711" spans="1:19" x14ac:dyDescent="0.3">
      <c r="A1711">
        <f t="shared" si="134"/>
        <v>1710</v>
      </c>
      <c r="B1711" t="s">
        <v>4643</v>
      </c>
      <c r="C1711" t="str">
        <f t="shared" si="130"/>
        <v>sunflower_g_7_OtherRowESA10a</v>
      </c>
      <c r="D1711">
        <v>34.9</v>
      </c>
      <c r="E1711">
        <v>34.299999999999997</v>
      </c>
      <c r="F1711">
        <v>3.32</v>
      </c>
      <c r="G1711">
        <v>1.56</v>
      </c>
      <c r="H1711">
        <v>33.299999999999997</v>
      </c>
      <c r="I1711">
        <v>27.3</v>
      </c>
      <c r="J1711">
        <v>16</v>
      </c>
      <c r="K1711">
        <v>11.9</v>
      </c>
      <c r="L1711">
        <v>10</v>
      </c>
      <c r="M1711">
        <v>9.85</v>
      </c>
      <c r="N1711">
        <f>VLOOKUP(C1711,'Original PWC Results'!C:E,3,FALSE)</f>
        <v>63.2</v>
      </c>
      <c r="O1711">
        <f t="shared" si="131"/>
        <v>0.54272151898734167</v>
      </c>
      <c r="R1711">
        <f t="shared" si="132"/>
        <v>13</v>
      </c>
      <c r="S1711">
        <f t="shared" si="133"/>
        <v>21</v>
      </c>
    </row>
    <row r="1712" spans="1:19" x14ac:dyDescent="0.3">
      <c r="A1712">
        <f t="shared" si="134"/>
        <v>1711</v>
      </c>
      <c r="B1712" t="s">
        <v>4644</v>
      </c>
      <c r="C1712" t="str">
        <f t="shared" si="130"/>
        <v>sunflower_g_7_OtherRowESA10b</v>
      </c>
      <c r="D1712">
        <v>18.8</v>
      </c>
      <c r="E1712">
        <v>18.600000000000001</v>
      </c>
      <c r="F1712">
        <v>2.62</v>
      </c>
      <c r="G1712">
        <v>1.81</v>
      </c>
      <c r="H1712">
        <v>18</v>
      </c>
      <c r="I1712">
        <v>15.8</v>
      </c>
      <c r="J1712">
        <v>11.3</v>
      </c>
      <c r="K1712">
        <v>8.99</v>
      </c>
      <c r="L1712">
        <v>6.92</v>
      </c>
      <c r="M1712">
        <v>6.86</v>
      </c>
      <c r="N1712">
        <f>VLOOKUP(C1712,'Original PWC Results'!C:E,3,FALSE)</f>
        <v>37.5</v>
      </c>
      <c r="O1712">
        <f t="shared" si="131"/>
        <v>0.49600000000000005</v>
      </c>
      <c r="R1712">
        <f t="shared" si="132"/>
        <v>13</v>
      </c>
      <c r="S1712">
        <f t="shared" si="133"/>
        <v>21</v>
      </c>
    </row>
    <row r="1713" spans="1:19" x14ac:dyDescent="0.3">
      <c r="A1713">
        <f t="shared" si="134"/>
        <v>1712</v>
      </c>
      <c r="B1713" t="s">
        <v>4645</v>
      </c>
      <c r="C1713" t="str">
        <f t="shared" si="130"/>
        <v>sunflower_g_7_OtherRowESA11a</v>
      </c>
      <c r="D1713">
        <v>63.3</v>
      </c>
      <c r="E1713">
        <v>62.3</v>
      </c>
      <c r="F1713">
        <v>5.96</v>
      </c>
      <c r="G1713">
        <v>2.6</v>
      </c>
      <c r="H1713">
        <v>59.6</v>
      </c>
      <c r="I1713">
        <v>51.1</v>
      </c>
      <c r="J1713">
        <v>32.1</v>
      </c>
      <c r="K1713">
        <v>22.9</v>
      </c>
      <c r="L1713">
        <v>19.100000000000001</v>
      </c>
      <c r="M1713">
        <v>18.8</v>
      </c>
      <c r="N1713">
        <f>VLOOKUP(C1713,'Original PWC Results'!C:E,3,FALSE)</f>
        <v>138</v>
      </c>
      <c r="O1713">
        <f t="shared" si="131"/>
        <v>0.45144927536231882</v>
      </c>
      <c r="R1713">
        <f t="shared" si="132"/>
        <v>13</v>
      </c>
      <c r="S1713">
        <f t="shared" si="133"/>
        <v>21</v>
      </c>
    </row>
    <row r="1714" spans="1:19" x14ac:dyDescent="0.3">
      <c r="A1714">
        <f t="shared" si="134"/>
        <v>1713</v>
      </c>
      <c r="B1714" t="s">
        <v>4646</v>
      </c>
      <c r="C1714" t="str">
        <f t="shared" si="130"/>
        <v>sunflower_g_7_OtherRowESA11b</v>
      </c>
      <c r="D1714">
        <v>40.299999999999997</v>
      </c>
      <c r="E1714">
        <v>39.6</v>
      </c>
      <c r="F1714">
        <v>3.17</v>
      </c>
      <c r="G1714">
        <v>1.38</v>
      </c>
      <c r="H1714">
        <v>37.6</v>
      </c>
      <c r="I1714">
        <v>28.2</v>
      </c>
      <c r="J1714">
        <v>16.2</v>
      </c>
      <c r="K1714">
        <v>11.7</v>
      </c>
      <c r="L1714">
        <v>10</v>
      </c>
      <c r="M1714">
        <v>9.84</v>
      </c>
      <c r="N1714">
        <f>VLOOKUP(C1714,'Original PWC Results'!C:E,3,FALSE)</f>
        <v>76.8</v>
      </c>
      <c r="O1714">
        <f t="shared" si="131"/>
        <v>0.515625</v>
      </c>
      <c r="R1714">
        <f t="shared" si="132"/>
        <v>13</v>
      </c>
      <c r="S1714">
        <f t="shared" si="133"/>
        <v>21</v>
      </c>
    </row>
    <row r="1715" spans="1:19" x14ac:dyDescent="0.3">
      <c r="A1715">
        <f t="shared" si="134"/>
        <v>1714</v>
      </c>
      <c r="B1715" t="s">
        <v>4647</v>
      </c>
      <c r="C1715" t="str">
        <f t="shared" si="130"/>
        <v>sunflower_g_7_OtherRowESA12a</v>
      </c>
      <c r="D1715">
        <v>35.299999999999997</v>
      </c>
      <c r="E1715">
        <v>34.700000000000003</v>
      </c>
      <c r="F1715">
        <v>3.02</v>
      </c>
      <c r="G1715">
        <v>1.35</v>
      </c>
      <c r="H1715">
        <v>33.1</v>
      </c>
      <c r="I1715">
        <v>28.3</v>
      </c>
      <c r="J1715">
        <v>16.7</v>
      </c>
      <c r="K1715">
        <v>11.7</v>
      </c>
      <c r="L1715">
        <v>9.9700000000000006</v>
      </c>
      <c r="M1715">
        <v>9.8000000000000007</v>
      </c>
      <c r="N1715">
        <f>VLOOKUP(C1715,'Original PWC Results'!C:E,3,FALSE)</f>
        <v>76.2</v>
      </c>
      <c r="O1715">
        <f t="shared" si="131"/>
        <v>0.45538057742782156</v>
      </c>
      <c r="R1715">
        <f t="shared" si="132"/>
        <v>13</v>
      </c>
      <c r="S1715">
        <f t="shared" si="133"/>
        <v>21</v>
      </c>
    </row>
    <row r="1716" spans="1:19" x14ac:dyDescent="0.3">
      <c r="A1716">
        <f t="shared" si="134"/>
        <v>1715</v>
      </c>
      <c r="B1716" t="s">
        <v>4648</v>
      </c>
      <c r="C1716" t="str">
        <f t="shared" si="130"/>
        <v>sunflower_g_7_OtherRowESA12b</v>
      </c>
      <c r="D1716">
        <v>22.4</v>
      </c>
      <c r="E1716">
        <v>22</v>
      </c>
      <c r="F1716">
        <v>1.98</v>
      </c>
      <c r="G1716">
        <v>1.1399999999999999</v>
      </c>
      <c r="H1716">
        <v>20.7</v>
      </c>
      <c r="I1716">
        <v>16.8</v>
      </c>
      <c r="J1716">
        <v>10.6</v>
      </c>
      <c r="K1716">
        <v>7.64</v>
      </c>
      <c r="L1716">
        <v>6.28</v>
      </c>
      <c r="M1716">
        <v>6.18</v>
      </c>
      <c r="N1716">
        <f>VLOOKUP(C1716,'Original PWC Results'!C:E,3,FALSE)</f>
        <v>51.6</v>
      </c>
      <c r="O1716">
        <f t="shared" si="131"/>
        <v>0.4263565891472868</v>
      </c>
      <c r="R1716">
        <f t="shared" si="132"/>
        <v>13</v>
      </c>
      <c r="S1716">
        <f t="shared" si="133"/>
        <v>21</v>
      </c>
    </row>
    <row r="1717" spans="1:19" x14ac:dyDescent="0.3">
      <c r="A1717">
        <f t="shared" si="134"/>
        <v>1716</v>
      </c>
      <c r="B1717" t="s">
        <v>4649</v>
      </c>
      <c r="C1717" t="str">
        <f t="shared" si="130"/>
        <v>sunflower_g_7_OtherRowESA13</v>
      </c>
      <c r="D1717">
        <v>26.5</v>
      </c>
      <c r="E1717">
        <v>25.8</v>
      </c>
      <c r="F1717">
        <v>2.2599999999999998</v>
      </c>
      <c r="G1717">
        <v>1.1200000000000001</v>
      </c>
      <c r="H1717">
        <v>23.8</v>
      </c>
      <c r="I1717">
        <v>16.399999999999999</v>
      </c>
      <c r="J1717">
        <v>9.64</v>
      </c>
      <c r="K1717">
        <v>7.35</v>
      </c>
      <c r="L1717">
        <v>5.8</v>
      </c>
      <c r="M1717">
        <v>5.73</v>
      </c>
      <c r="N1717">
        <f>VLOOKUP(C1717,'Original PWC Results'!C:E,3,FALSE)</f>
        <v>47.2</v>
      </c>
      <c r="O1717">
        <f t="shared" si="131"/>
        <v>0.54661016949152541</v>
      </c>
      <c r="R1717">
        <f t="shared" si="132"/>
        <v>13</v>
      </c>
      <c r="S1717">
        <f t="shared" si="133"/>
        <v>21</v>
      </c>
    </row>
    <row r="1718" spans="1:19" x14ac:dyDescent="0.3">
      <c r="A1718">
        <f t="shared" si="134"/>
        <v>1717</v>
      </c>
      <c r="B1718" t="s">
        <v>4650</v>
      </c>
      <c r="C1718" t="str">
        <f t="shared" si="130"/>
        <v>sunflower_g_7_OtherRowESA14</v>
      </c>
      <c r="D1718">
        <v>10.4</v>
      </c>
      <c r="E1718">
        <v>10.3</v>
      </c>
      <c r="F1718">
        <v>2</v>
      </c>
      <c r="G1718">
        <v>1.65</v>
      </c>
      <c r="H1718">
        <v>10.1</v>
      </c>
      <c r="I1718">
        <v>9</v>
      </c>
      <c r="J1718">
        <v>7.47</v>
      </c>
      <c r="K1718">
        <v>6.27</v>
      </c>
      <c r="L1718">
        <v>4.76</v>
      </c>
      <c r="M1718">
        <v>4.71</v>
      </c>
      <c r="N1718">
        <f>VLOOKUP(C1718,'Original PWC Results'!C:E,3,FALSE)</f>
        <v>18.3</v>
      </c>
      <c r="O1718">
        <f t="shared" si="131"/>
        <v>0.56284153005464488</v>
      </c>
      <c r="R1718">
        <f t="shared" si="132"/>
        <v>13</v>
      </c>
      <c r="S1718">
        <f t="shared" si="133"/>
        <v>21</v>
      </c>
    </row>
    <row r="1719" spans="1:19" x14ac:dyDescent="0.3">
      <c r="A1719">
        <f t="shared" si="134"/>
        <v>1718</v>
      </c>
      <c r="B1719" t="s">
        <v>4651</v>
      </c>
      <c r="C1719" t="str">
        <f t="shared" si="130"/>
        <v>sunflower_g_7_OtherRowESA17a</v>
      </c>
      <c r="D1719">
        <v>14.3</v>
      </c>
      <c r="E1719">
        <v>14.2</v>
      </c>
      <c r="F1719">
        <v>2.34</v>
      </c>
      <c r="G1719">
        <v>1.82</v>
      </c>
      <c r="H1719">
        <v>13.8</v>
      </c>
      <c r="I1719">
        <v>12.1</v>
      </c>
      <c r="J1719">
        <v>9.24</v>
      </c>
      <c r="K1719">
        <v>7.58</v>
      </c>
      <c r="L1719">
        <v>5.58</v>
      </c>
      <c r="M1719">
        <v>5.54</v>
      </c>
      <c r="N1719">
        <f>VLOOKUP(C1719,'Original PWC Results'!C:E,3,FALSE)</f>
        <v>33.4</v>
      </c>
      <c r="O1719">
        <f t="shared" si="131"/>
        <v>0.42514970059880242</v>
      </c>
      <c r="R1719">
        <f t="shared" si="132"/>
        <v>13</v>
      </c>
      <c r="S1719">
        <f t="shared" si="133"/>
        <v>21</v>
      </c>
    </row>
    <row r="1720" spans="1:19" x14ac:dyDescent="0.3">
      <c r="A1720">
        <f t="shared" si="134"/>
        <v>1719</v>
      </c>
      <c r="B1720" t="s">
        <v>4652</v>
      </c>
      <c r="C1720" t="str">
        <f t="shared" si="130"/>
        <v>sunflower_g_7_OtherRowESA17b</v>
      </c>
      <c r="D1720">
        <v>10.1</v>
      </c>
      <c r="E1720">
        <v>10</v>
      </c>
      <c r="F1720">
        <v>1.42</v>
      </c>
      <c r="G1720">
        <v>1.33</v>
      </c>
      <c r="H1720">
        <v>9.7799999999999994</v>
      </c>
      <c r="I1720">
        <v>8.43</v>
      </c>
      <c r="J1720">
        <v>6.15</v>
      </c>
      <c r="K1720">
        <v>4.82</v>
      </c>
      <c r="L1720">
        <v>3.65</v>
      </c>
      <c r="M1720">
        <v>3.62</v>
      </c>
      <c r="N1720">
        <f>VLOOKUP(C1720,'Original PWC Results'!C:E,3,FALSE)</f>
        <v>11.2</v>
      </c>
      <c r="O1720">
        <f t="shared" si="131"/>
        <v>0.8928571428571429</v>
      </c>
      <c r="R1720">
        <f t="shared" si="132"/>
        <v>13</v>
      </c>
      <c r="S1720">
        <f t="shared" si="133"/>
        <v>21</v>
      </c>
    </row>
    <row r="1721" spans="1:19" x14ac:dyDescent="0.3">
      <c r="A1721">
        <f t="shared" si="134"/>
        <v>1720</v>
      </c>
      <c r="B1721" t="s">
        <v>4653</v>
      </c>
      <c r="C1721" t="str">
        <f t="shared" si="130"/>
        <v>sunflower_g_7_OtherRowESA18a</v>
      </c>
      <c r="D1721">
        <v>9.9499999999999993</v>
      </c>
      <c r="E1721">
        <v>9.85</v>
      </c>
      <c r="F1721">
        <v>1.42</v>
      </c>
      <c r="G1721">
        <v>1.3</v>
      </c>
      <c r="H1721">
        <v>9.56</v>
      </c>
      <c r="I1721">
        <v>8.15</v>
      </c>
      <c r="J1721">
        <v>5.99</v>
      </c>
      <c r="K1721">
        <v>4.9000000000000004</v>
      </c>
      <c r="L1721">
        <v>3.52</v>
      </c>
      <c r="M1721">
        <v>3.49</v>
      </c>
      <c r="N1721">
        <f>VLOOKUP(C1721,'Original PWC Results'!C:E,3,FALSE)</f>
        <v>12.7</v>
      </c>
      <c r="O1721">
        <f t="shared" si="131"/>
        <v>0.77559055118110243</v>
      </c>
      <c r="R1721">
        <f t="shared" si="132"/>
        <v>13</v>
      </c>
      <c r="S1721">
        <f t="shared" si="133"/>
        <v>21</v>
      </c>
    </row>
    <row r="1722" spans="1:19" x14ac:dyDescent="0.3">
      <c r="A1722">
        <f t="shared" si="134"/>
        <v>1721</v>
      </c>
      <c r="B1722" t="s">
        <v>4654</v>
      </c>
      <c r="C1722" t="str">
        <f t="shared" si="130"/>
        <v>sunflower_g_7_OtherRowESA18b</v>
      </c>
      <c r="D1722">
        <v>10.199999999999999</v>
      </c>
      <c r="E1722">
        <v>10.1</v>
      </c>
      <c r="F1722">
        <v>1.24</v>
      </c>
      <c r="G1722">
        <v>1.1299999999999999</v>
      </c>
      <c r="H1722">
        <v>9.66</v>
      </c>
      <c r="I1722">
        <v>7.84</v>
      </c>
      <c r="J1722">
        <v>5.53</v>
      </c>
      <c r="K1722">
        <v>4.33</v>
      </c>
      <c r="L1722">
        <v>3.2</v>
      </c>
      <c r="M1722">
        <v>3.17</v>
      </c>
      <c r="N1722">
        <f>VLOOKUP(C1722,'Original PWC Results'!C:E,3,FALSE)</f>
        <v>16.7</v>
      </c>
      <c r="O1722">
        <f t="shared" si="131"/>
        <v>0.60479041916167664</v>
      </c>
      <c r="R1722">
        <f t="shared" si="132"/>
        <v>13</v>
      </c>
      <c r="S1722">
        <f t="shared" si="133"/>
        <v>21</v>
      </c>
    </row>
    <row r="1723" spans="1:19" x14ac:dyDescent="0.3">
      <c r="A1723">
        <f t="shared" si="134"/>
        <v>1722</v>
      </c>
      <c r="B1723" t="s">
        <v>4655</v>
      </c>
      <c r="C1723" t="str">
        <f t="shared" si="130"/>
        <v>sunflower_g_4_OtherRowESA1</v>
      </c>
      <c r="D1723">
        <v>49.1</v>
      </c>
      <c r="E1723">
        <v>36.6</v>
      </c>
      <c r="F1723">
        <v>3.47</v>
      </c>
      <c r="G1723">
        <v>1.64</v>
      </c>
      <c r="H1723">
        <v>28.3</v>
      </c>
      <c r="I1723">
        <v>23.4</v>
      </c>
      <c r="J1723">
        <v>15.2</v>
      </c>
      <c r="K1723">
        <v>12</v>
      </c>
      <c r="L1723">
        <v>15.5</v>
      </c>
      <c r="M1723">
        <v>15.3</v>
      </c>
      <c r="N1723">
        <f>VLOOKUP(C1723,'Original PWC Results'!C:E,3,FALSE)</f>
        <v>80.8</v>
      </c>
      <c r="O1723">
        <f t="shared" si="131"/>
        <v>0.45297029702970298</v>
      </c>
      <c r="R1723">
        <f t="shared" si="132"/>
        <v>13</v>
      </c>
      <c r="S1723">
        <f t="shared" si="133"/>
        <v>21</v>
      </c>
    </row>
    <row r="1724" spans="1:19" x14ac:dyDescent="0.3">
      <c r="A1724">
        <f t="shared" si="134"/>
        <v>1723</v>
      </c>
      <c r="B1724" t="s">
        <v>4656</v>
      </c>
      <c r="C1724" t="str">
        <f t="shared" si="130"/>
        <v>sunflower_g_4_OtherRowESA2</v>
      </c>
      <c r="D1724">
        <v>33.700000000000003</v>
      </c>
      <c r="E1724">
        <v>25.6</v>
      </c>
      <c r="F1724">
        <v>2.0299999999999998</v>
      </c>
      <c r="G1724">
        <v>1.1299999999999999</v>
      </c>
      <c r="H1724">
        <v>23.3</v>
      </c>
      <c r="I1724">
        <v>18.600000000000001</v>
      </c>
      <c r="J1724">
        <v>10.4</v>
      </c>
      <c r="K1724">
        <v>7.49</v>
      </c>
      <c r="L1724">
        <v>6.13</v>
      </c>
      <c r="M1724">
        <v>6.03</v>
      </c>
      <c r="N1724">
        <f>VLOOKUP(C1724,'Original PWC Results'!C:E,3,FALSE)</f>
        <v>25.6</v>
      </c>
      <c r="O1724">
        <f t="shared" si="131"/>
        <v>1</v>
      </c>
      <c r="R1724">
        <f t="shared" si="132"/>
        <v>13</v>
      </c>
      <c r="S1724">
        <f t="shared" si="133"/>
        <v>21</v>
      </c>
    </row>
    <row r="1725" spans="1:19" x14ac:dyDescent="0.3">
      <c r="A1725">
        <f t="shared" si="134"/>
        <v>1724</v>
      </c>
      <c r="B1725" t="s">
        <v>4657</v>
      </c>
      <c r="C1725" t="str">
        <f t="shared" si="130"/>
        <v>sunflower_g_4_OtherRowESA3</v>
      </c>
      <c r="D1725">
        <v>44.1</v>
      </c>
      <c r="E1725">
        <v>39.799999999999997</v>
      </c>
      <c r="F1725">
        <v>4.1100000000000003</v>
      </c>
      <c r="G1725">
        <v>2.4900000000000002</v>
      </c>
      <c r="H1725">
        <v>37.200000000000003</v>
      </c>
      <c r="I1725">
        <v>33.200000000000003</v>
      </c>
      <c r="J1725">
        <v>20.2</v>
      </c>
      <c r="K1725">
        <v>15.2</v>
      </c>
      <c r="L1725">
        <v>12.6</v>
      </c>
      <c r="M1725">
        <v>12.5</v>
      </c>
      <c r="N1725">
        <f>VLOOKUP(C1725,'Original PWC Results'!C:E,3,FALSE)</f>
        <v>115</v>
      </c>
      <c r="O1725">
        <f t="shared" si="131"/>
        <v>0.3460869565217391</v>
      </c>
      <c r="R1725">
        <f t="shared" si="132"/>
        <v>13</v>
      </c>
      <c r="S1725">
        <f t="shared" si="133"/>
        <v>21</v>
      </c>
    </row>
    <row r="1726" spans="1:19" x14ac:dyDescent="0.3">
      <c r="A1726">
        <f t="shared" si="134"/>
        <v>1725</v>
      </c>
      <c r="B1726" t="s">
        <v>4658</v>
      </c>
      <c r="C1726" t="str">
        <f t="shared" si="130"/>
        <v>sunflower_g_4_OtherRowESA4</v>
      </c>
      <c r="D1726">
        <v>32.700000000000003</v>
      </c>
      <c r="E1726">
        <v>27.1</v>
      </c>
      <c r="F1726">
        <v>2.64</v>
      </c>
      <c r="G1726">
        <v>1.49</v>
      </c>
      <c r="H1726">
        <v>22.9</v>
      </c>
      <c r="I1726">
        <v>16.8</v>
      </c>
      <c r="J1726">
        <v>10.199999999999999</v>
      </c>
      <c r="K1726">
        <v>7.79</v>
      </c>
      <c r="L1726">
        <v>6.02</v>
      </c>
      <c r="M1726">
        <v>5.96</v>
      </c>
      <c r="N1726">
        <f>VLOOKUP(C1726,'Original PWC Results'!C:E,3,FALSE)</f>
        <v>27.1</v>
      </c>
      <c r="O1726">
        <f t="shared" si="131"/>
        <v>1</v>
      </c>
      <c r="R1726">
        <f t="shared" si="132"/>
        <v>13</v>
      </c>
      <c r="S1726">
        <f t="shared" si="133"/>
        <v>21</v>
      </c>
    </row>
    <row r="1727" spans="1:19" x14ac:dyDescent="0.3">
      <c r="A1727">
        <f t="shared" si="134"/>
        <v>1726</v>
      </c>
      <c r="B1727" t="s">
        <v>4659</v>
      </c>
      <c r="C1727" t="str">
        <f t="shared" si="130"/>
        <v>sunflower_g_4_OtherRowESA5</v>
      </c>
      <c r="D1727">
        <v>31.3</v>
      </c>
      <c r="E1727">
        <v>29.9</v>
      </c>
      <c r="F1727">
        <v>3.55</v>
      </c>
      <c r="G1727">
        <v>1.36</v>
      </c>
      <c r="H1727">
        <v>28</v>
      </c>
      <c r="I1727">
        <v>25.3</v>
      </c>
      <c r="J1727">
        <v>18</v>
      </c>
      <c r="K1727">
        <v>13.5</v>
      </c>
      <c r="L1727">
        <v>11.3</v>
      </c>
      <c r="M1727">
        <v>11.2</v>
      </c>
      <c r="N1727">
        <f>VLOOKUP(C1727,'Original PWC Results'!C:E,3,FALSE)</f>
        <v>96.6</v>
      </c>
      <c r="O1727">
        <f t="shared" si="131"/>
        <v>0.30952380952380953</v>
      </c>
      <c r="R1727">
        <f t="shared" si="132"/>
        <v>13</v>
      </c>
      <c r="S1727">
        <f t="shared" si="133"/>
        <v>21</v>
      </c>
    </row>
    <row r="1728" spans="1:19" x14ac:dyDescent="0.3">
      <c r="A1728">
        <f t="shared" si="134"/>
        <v>1727</v>
      </c>
      <c r="B1728" t="s">
        <v>4660</v>
      </c>
      <c r="C1728" t="str">
        <f t="shared" si="130"/>
        <v>sunflower_g_4_OtherRowESA6</v>
      </c>
      <c r="D1728">
        <v>19.8</v>
      </c>
      <c r="E1728">
        <v>18.7</v>
      </c>
      <c r="F1728">
        <v>1.77</v>
      </c>
      <c r="G1728">
        <v>1.08</v>
      </c>
      <c r="H1728">
        <v>17.2</v>
      </c>
      <c r="I1728">
        <v>13.5</v>
      </c>
      <c r="J1728">
        <v>8.6999999999999993</v>
      </c>
      <c r="K1728">
        <v>6.62</v>
      </c>
      <c r="L1728">
        <v>5.37</v>
      </c>
      <c r="M1728">
        <v>5.31</v>
      </c>
      <c r="N1728">
        <f>VLOOKUP(C1728,'Original PWC Results'!C:E,3,FALSE)</f>
        <v>45.2</v>
      </c>
      <c r="O1728">
        <f t="shared" si="131"/>
        <v>0.41371681415929201</v>
      </c>
      <c r="R1728">
        <f t="shared" si="132"/>
        <v>13</v>
      </c>
      <c r="S1728">
        <f t="shared" si="133"/>
        <v>21</v>
      </c>
    </row>
    <row r="1729" spans="1:19" x14ac:dyDescent="0.3">
      <c r="A1729">
        <f t="shared" si="134"/>
        <v>1728</v>
      </c>
      <c r="B1729" t="s">
        <v>4661</v>
      </c>
      <c r="C1729" t="str">
        <f t="shared" si="130"/>
        <v>sunflower_g_4_OtherRowESA7</v>
      </c>
      <c r="D1729">
        <v>52.4</v>
      </c>
      <c r="E1729">
        <v>46.7</v>
      </c>
      <c r="F1729">
        <v>3.48</v>
      </c>
      <c r="G1729">
        <v>1.5</v>
      </c>
      <c r="H1729">
        <v>41.2</v>
      </c>
      <c r="I1729">
        <v>31</v>
      </c>
      <c r="J1729">
        <v>17</v>
      </c>
      <c r="K1729">
        <v>12.5</v>
      </c>
      <c r="L1729">
        <v>13.9</v>
      </c>
      <c r="M1729">
        <v>13.6</v>
      </c>
      <c r="N1729">
        <f>VLOOKUP(C1729,'Original PWC Results'!C:E,3,FALSE)</f>
        <v>104</v>
      </c>
      <c r="O1729">
        <f t="shared" si="131"/>
        <v>0.44903846153846155</v>
      </c>
      <c r="R1729">
        <f t="shared" si="132"/>
        <v>13</v>
      </c>
      <c r="S1729">
        <f t="shared" si="133"/>
        <v>21</v>
      </c>
    </row>
    <row r="1730" spans="1:19" x14ac:dyDescent="0.3">
      <c r="A1730">
        <f t="shared" si="134"/>
        <v>1729</v>
      </c>
      <c r="B1730" t="s">
        <v>4662</v>
      </c>
      <c r="C1730" t="str">
        <f t="shared" ref="C1730:C1793" si="135">LEFT(B1730,R1730-1)&amp;RIGHT(B1730,LEN(B1730)-S1730)</f>
        <v>sunflower_g_4_OtherRowESA8</v>
      </c>
      <c r="D1730">
        <v>83.3</v>
      </c>
      <c r="E1730">
        <v>66.3</v>
      </c>
      <c r="F1730">
        <v>3.76</v>
      </c>
      <c r="G1730">
        <v>1.74</v>
      </c>
      <c r="H1730">
        <v>54.8</v>
      </c>
      <c r="I1730">
        <v>41</v>
      </c>
      <c r="J1730">
        <v>21.5</v>
      </c>
      <c r="K1730">
        <v>14.9</v>
      </c>
      <c r="L1730">
        <v>13.2</v>
      </c>
      <c r="M1730">
        <v>12.9</v>
      </c>
      <c r="N1730">
        <f>VLOOKUP(C1730,'Original PWC Results'!C:E,3,FALSE)</f>
        <v>66.3</v>
      </c>
      <c r="O1730">
        <f t="shared" si="131"/>
        <v>1</v>
      </c>
      <c r="R1730">
        <f t="shared" si="132"/>
        <v>13</v>
      </c>
      <c r="S1730">
        <f t="shared" si="133"/>
        <v>21</v>
      </c>
    </row>
    <row r="1731" spans="1:19" x14ac:dyDescent="0.3">
      <c r="A1731">
        <f t="shared" si="134"/>
        <v>1730</v>
      </c>
      <c r="B1731" t="s">
        <v>4663</v>
      </c>
      <c r="C1731" t="str">
        <f t="shared" si="135"/>
        <v>sunflower_g_4_OtherRowESA9</v>
      </c>
      <c r="D1731">
        <v>19.3</v>
      </c>
      <c r="E1731">
        <v>17.8</v>
      </c>
      <c r="F1731">
        <v>2.06</v>
      </c>
      <c r="G1731">
        <v>1.27</v>
      </c>
      <c r="H1731">
        <v>16.399999999999999</v>
      </c>
      <c r="I1731">
        <v>13.9</v>
      </c>
      <c r="J1731">
        <v>8.64</v>
      </c>
      <c r="K1731">
        <v>6.53</v>
      </c>
      <c r="L1731">
        <v>5.48</v>
      </c>
      <c r="M1731">
        <v>5.38</v>
      </c>
      <c r="N1731">
        <f>VLOOKUP(C1731,'Original PWC Results'!C:E,3,FALSE)</f>
        <v>51.1</v>
      </c>
      <c r="O1731">
        <f t="shared" ref="O1731:O1794" si="136">E1731/N1731</f>
        <v>0.34833659491193736</v>
      </c>
      <c r="R1731">
        <f t="shared" ref="R1731:R1794" si="137">SEARCH("run",B1731)</f>
        <v>13</v>
      </c>
      <c r="S1731">
        <f t="shared" ref="S1731:S1794" si="138">SEARCH("_",B1731,SEARCH("_",B1731,R1731+1)+1)</f>
        <v>21</v>
      </c>
    </row>
    <row r="1732" spans="1:19" x14ac:dyDescent="0.3">
      <c r="A1732">
        <f t="shared" ref="A1732:A1795" si="139">A1731+1</f>
        <v>1731</v>
      </c>
      <c r="B1732" t="s">
        <v>4664</v>
      </c>
      <c r="C1732" t="str">
        <f t="shared" si="135"/>
        <v>sunflower_g_4_OtherRowESA10a</v>
      </c>
      <c r="D1732">
        <v>58.1</v>
      </c>
      <c r="E1732">
        <v>49.6</v>
      </c>
      <c r="F1732">
        <v>3.87</v>
      </c>
      <c r="G1732">
        <v>1.84</v>
      </c>
      <c r="H1732">
        <v>44.6</v>
      </c>
      <c r="I1732">
        <v>35.1</v>
      </c>
      <c r="J1732">
        <v>19.2</v>
      </c>
      <c r="K1732">
        <v>14.1</v>
      </c>
      <c r="L1732">
        <v>12.4</v>
      </c>
      <c r="M1732">
        <v>12.2</v>
      </c>
      <c r="N1732">
        <f>VLOOKUP(C1732,'Original PWC Results'!C:E,3,FALSE)</f>
        <v>96.4</v>
      </c>
      <c r="O1732">
        <f t="shared" si="136"/>
        <v>0.51452282157676343</v>
      </c>
      <c r="R1732">
        <f t="shared" si="137"/>
        <v>13</v>
      </c>
      <c r="S1732">
        <f t="shared" si="138"/>
        <v>21</v>
      </c>
    </row>
    <row r="1733" spans="1:19" x14ac:dyDescent="0.3">
      <c r="A1733">
        <f t="shared" si="139"/>
        <v>1732</v>
      </c>
      <c r="B1733" t="s">
        <v>4665</v>
      </c>
      <c r="C1733" t="str">
        <f t="shared" si="135"/>
        <v>sunflower_g_4_OtherRowESA10b</v>
      </c>
      <c r="D1733">
        <v>31.4</v>
      </c>
      <c r="E1733">
        <v>29.1</v>
      </c>
      <c r="F1733">
        <v>3.6</v>
      </c>
      <c r="G1733">
        <v>1.99</v>
      </c>
      <c r="H1733">
        <v>26.8</v>
      </c>
      <c r="I1733">
        <v>23.5</v>
      </c>
      <c r="J1733">
        <v>16.100000000000001</v>
      </c>
      <c r="K1733">
        <v>12.6</v>
      </c>
      <c r="L1733">
        <v>9.81</v>
      </c>
      <c r="M1733">
        <v>9.7200000000000006</v>
      </c>
      <c r="N1733">
        <f>VLOOKUP(C1733,'Original PWC Results'!C:E,3,FALSE)</f>
        <v>69.3</v>
      </c>
      <c r="O1733">
        <f t="shared" si="136"/>
        <v>0.41991341991341996</v>
      </c>
      <c r="R1733">
        <f t="shared" si="137"/>
        <v>13</v>
      </c>
      <c r="S1733">
        <f t="shared" si="138"/>
        <v>21</v>
      </c>
    </row>
    <row r="1734" spans="1:19" x14ac:dyDescent="0.3">
      <c r="A1734">
        <f t="shared" si="139"/>
        <v>1733</v>
      </c>
      <c r="B1734" t="s">
        <v>4666</v>
      </c>
      <c r="C1734" t="str">
        <f t="shared" si="135"/>
        <v>sunflower_g_4_OtherRowESA11a</v>
      </c>
      <c r="D1734">
        <v>116</v>
      </c>
      <c r="E1734">
        <v>77</v>
      </c>
      <c r="F1734">
        <v>5.2</v>
      </c>
      <c r="G1734">
        <v>3.26</v>
      </c>
      <c r="H1734">
        <v>64.8</v>
      </c>
      <c r="I1734">
        <v>47.5</v>
      </c>
      <c r="J1734">
        <v>27.2</v>
      </c>
      <c r="K1734">
        <v>19.7</v>
      </c>
      <c r="L1734">
        <v>17.600000000000001</v>
      </c>
      <c r="M1734">
        <v>17.399999999999999</v>
      </c>
      <c r="N1734">
        <f>VLOOKUP(C1734,'Original PWC Results'!C:E,3,FALSE)</f>
        <v>162</v>
      </c>
      <c r="O1734">
        <f t="shared" si="136"/>
        <v>0.47530864197530864</v>
      </c>
      <c r="R1734">
        <f t="shared" si="137"/>
        <v>13</v>
      </c>
      <c r="S1734">
        <f t="shared" si="138"/>
        <v>21</v>
      </c>
    </row>
    <row r="1735" spans="1:19" x14ac:dyDescent="0.3">
      <c r="A1735">
        <f t="shared" si="139"/>
        <v>1734</v>
      </c>
      <c r="B1735" t="s">
        <v>4667</v>
      </c>
      <c r="C1735" t="str">
        <f t="shared" si="135"/>
        <v>sunflower_g_4_OtherRowESA11b</v>
      </c>
      <c r="D1735">
        <v>78.099999999999994</v>
      </c>
      <c r="E1735">
        <v>65.2</v>
      </c>
      <c r="F1735">
        <v>3.91</v>
      </c>
      <c r="G1735">
        <v>1.65</v>
      </c>
      <c r="H1735">
        <v>54.6</v>
      </c>
      <c r="I1735">
        <v>38.799999999999997</v>
      </c>
      <c r="J1735">
        <v>20.5</v>
      </c>
      <c r="K1735">
        <v>14.6</v>
      </c>
      <c r="L1735">
        <v>13.4</v>
      </c>
      <c r="M1735">
        <v>13.1</v>
      </c>
      <c r="N1735">
        <f>VLOOKUP(C1735,'Original PWC Results'!C:E,3,FALSE)</f>
        <v>119</v>
      </c>
      <c r="O1735">
        <f t="shared" si="136"/>
        <v>0.5478991596638656</v>
      </c>
      <c r="R1735">
        <f t="shared" si="137"/>
        <v>13</v>
      </c>
      <c r="S1735">
        <f t="shared" si="138"/>
        <v>21</v>
      </c>
    </row>
    <row r="1736" spans="1:19" x14ac:dyDescent="0.3">
      <c r="A1736">
        <f t="shared" si="139"/>
        <v>1735</v>
      </c>
      <c r="B1736" t="s">
        <v>4668</v>
      </c>
      <c r="C1736" t="str">
        <f t="shared" si="135"/>
        <v>sunflower_g_4_OtherRowESA12a</v>
      </c>
      <c r="D1736">
        <v>66.7</v>
      </c>
      <c r="E1736">
        <v>55.1</v>
      </c>
      <c r="F1736">
        <v>3.97</v>
      </c>
      <c r="G1736">
        <v>1.55</v>
      </c>
      <c r="H1736">
        <v>49</v>
      </c>
      <c r="I1736">
        <v>38.1</v>
      </c>
      <c r="J1736">
        <v>22.1</v>
      </c>
      <c r="K1736">
        <v>15.6</v>
      </c>
      <c r="L1736">
        <v>13.8</v>
      </c>
      <c r="M1736">
        <v>13.5</v>
      </c>
      <c r="N1736">
        <f>VLOOKUP(C1736,'Original PWC Results'!C:E,3,FALSE)</f>
        <v>105</v>
      </c>
      <c r="O1736">
        <f t="shared" si="136"/>
        <v>0.52476190476190476</v>
      </c>
      <c r="R1736">
        <f t="shared" si="137"/>
        <v>13</v>
      </c>
      <c r="S1736">
        <f t="shared" si="138"/>
        <v>21</v>
      </c>
    </row>
    <row r="1737" spans="1:19" x14ac:dyDescent="0.3">
      <c r="A1737">
        <f t="shared" si="139"/>
        <v>1736</v>
      </c>
      <c r="B1737" t="s">
        <v>4669</v>
      </c>
      <c r="C1737" t="str">
        <f t="shared" si="135"/>
        <v>sunflower_g_4_OtherRowESA12b</v>
      </c>
      <c r="D1737">
        <v>40.1</v>
      </c>
      <c r="E1737">
        <v>35.5</v>
      </c>
      <c r="F1737">
        <v>2.5</v>
      </c>
      <c r="G1737">
        <v>1.24</v>
      </c>
      <c r="H1737">
        <v>31</v>
      </c>
      <c r="I1737">
        <v>22.7</v>
      </c>
      <c r="J1737">
        <v>13.5</v>
      </c>
      <c r="K1737">
        <v>9.76</v>
      </c>
      <c r="L1737">
        <v>8.25</v>
      </c>
      <c r="M1737">
        <v>8.1199999999999992</v>
      </c>
      <c r="N1737">
        <f>VLOOKUP(C1737,'Original PWC Results'!C:E,3,FALSE)</f>
        <v>88.5</v>
      </c>
      <c r="O1737">
        <f t="shared" si="136"/>
        <v>0.40112994350282488</v>
      </c>
      <c r="R1737">
        <f t="shared" si="137"/>
        <v>13</v>
      </c>
      <c r="S1737">
        <f t="shared" si="138"/>
        <v>21</v>
      </c>
    </row>
    <row r="1738" spans="1:19" x14ac:dyDescent="0.3">
      <c r="A1738">
        <f t="shared" si="139"/>
        <v>1737</v>
      </c>
      <c r="B1738" t="s">
        <v>4670</v>
      </c>
      <c r="C1738" t="str">
        <f t="shared" si="135"/>
        <v>sunflower_g_4_OtherRowESA13</v>
      </c>
      <c r="D1738">
        <v>52.6</v>
      </c>
      <c r="E1738">
        <v>47.5</v>
      </c>
      <c r="F1738">
        <v>3.37</v>
      </c>
      <c r="G1738">
        <v>1.35</v>
      </c>
      <c r="H1738">
        <v>41.5</v>
      </c>
      <c r="I1738">
        <v>28.2</v>
      </c>
      <c r="J1738">
        <v>16</v>
      </c>
      <c r="K1738">
        <v>12.2</v>
      </c>
      <c r="L1738">
        <v>9.5500000000000007</v>
      </c>
      <c r="M1738">
        <v>9.44</v>
      </c>
      <c r="N1738">
        <f>VLOOKUP(C1738,'Original PWC Results'!C:E,3,FALSE)</f>
        <v>90</v>
      </c>
      <c r="O1738">
        <f t="shared" si="136"/>
        <v>0.52777777777777779</v>
      </c>
      <c r="R1738">
        <f t="shared" si="137"/>
        <v>13</v>
      </c>
      <c r="S1738">
        <f t="shared" si="138"/>
        <v>21</v>
      </c>
    </row>
    <row r="1739" spans="1:19" x14ac:dyDescent="0.3">
      <c r="A1739">
        <f t="shared" si="139"/>
        <v>1738</v>
      </c>
      <c r="B1739" t="s">
        <v>4671</v>
      </c>
      <c r="C1739" t="str">
        <f t="shared" si="135"/>
        <v>sunflower_g_4_OtherRowESA14</v>
      </c>
      <c r="D1739">
        <v>14.8</v>
      </c>
      <c r="E1739">
        <v>14.4</v>
      </c>
      <c r="F1739">
        <v>2.25</v>
      </c>
      <c r="G1739">
        <v>1.46</v>
      </c>
      <c r="H1739">
        <v>12.9</v>
      </c>
      <c r="I1739">
        <v>10.4</v>
      </c>
      <c r="J1739">
        <v>7.99</v>
      </c>
      <c r="K1739">
        <v>6.64</v>
      </c>
      <c r="L1739">
        <v>5.21</v>
      </c>
      <c r="M1739">
        <v>5.15</v>
      </c>
      <c r="N1739">
        <f>VLOOKUP(C1739,'Original PWC Results'!C:E,3,FALSE)</f>
        <v>29.6</v>
      </c>
      <c r="O1739">
        <f t="shared" si="136"/>
        <v>0.48648648648648646</v>
      </c>
      <c r="R1739">
        <f t="shared" si="137"/>
        <v>13</v>
      </c>
      <c r="S1739">
        <f t="shared" si="138"/>
        <v>21</v>
      </c>
    </row>
    <row r="1740" spans="1:19" x14ac:dyDescent="0.3">
      <c r="A1740">
        <f t="shared" si="139"/>
        <v>1739</v>
      </c>
      <c r="B1740" t="s">
        <v>4672</v>
      </c>
      <c r="C1740" t="str">
        <f t="shared" si="135"/>
        <v>sunflower_g_4_OtherRowESA17a</v>
      </c>
      <c r="D1740">
        <v>17.899999999999999</v>
      </c>
      <c r="E1740">
        <v>17.7</v>
      </c>
      <c r="F1740">
        <v>2.81</v>
      </c>
      <c r="G1740">
        <v>1.64</v>
      </c>
      <c r="H1740">
        <v>17</v>
      </c>
      <c r="I1740">
        <v>14.8</v>
      </c>
      <c r="J1740">
        <v>11.3</v>
      </c>
      <c r="K1740">
        <v>9.2200000000000006</v>
      </c>
      <c r="L1740">
        <v>6.85</v>
      </c>
      <c r="M1740">
        <v>6.8</v>
      </c>
      <c r="N1740">
        <f>VLOOKUP(C1740,'Original PWC Results'!C:E,3,FALSE)</f>
        <v>50.5</v>
      </c>
      <c r="O1740">
        <f t="shared" si="136"/>
        <v>0.35049504950495047</v>
      </c>
      <c r="R1740">
        <f t="shared" si="137"/>
        <v>13</v>
      </c>
      <c r="S1740">
        <f t="shared" si="138"/>
        <v>21</v>
      </c>
    </row>
    <row r="1741" spans="1:19" x14ac:dyDescent="0.3">
      <c r="A1741">
        <f t="shared" si="139"/>
        <v>1740</v>
      </c>
      <c r="B1741" t="s">
        <v>4673</v>
      </c>
      <c r="C1741" t="str">
        <f t="shared" si="135"/>
        <v>sunflower_g_4_OtherRowESA17b</v>
      </c>
      <c r="D1741">
        <v>7.88</v>
      </c>
      <c r="E1741">
        <v>7.82</v>
      </c>
      <c r="F1741">
        <v>1.1000000000000001</v>
      </c>
      <c r="G1741">
        <v>1.04</v>
      </c>
      <c r="H1741">
        <v>7.64</v>
      </c>
      <c r="I1741">
        <v>6.64</v>
      </c>
      <c r="J1741">
        <v>4.88</v>
      </c>
      <c r="K1741">
        <v>3.83</v>
      </c>
      <c r="L1741">
        <v>2.89</v>
      </c>
      <c r="M1741">
        <v>2.87</v>
      </c>
      <c r="N1741">
        <f>VLOOKUP(C1741,'Original PWC Results'!C:E,3,FALSE)</f>
        <v>11.6</v>
      </c>
      <c r="O1741">
        <f t="shared" si="136"/>
        <v>0.67413793103448283</v>
      </c>
      <c r="R1741">
        <f t="shared" si="137"/>
        <v>13</v>
      </c>
      <c r="S1741">
        <f t="shared" si="138"/>
        <v>21</v>
      </c>
    </row>
    <row r="1742" spans="1:19" x14ac:dyDescent="0.3">
      <c r="A1742">
        <f t="shared" si="139"/>
        <v>1741</v>
      </c>
      <c r="B1742" t="s">
        <v>4674</v>
      </c>
      <c r="C1742" t="str">
        <f t="shared" si="135"/>
        <v>sunflower_g_4_OtherRowESA18a</v>
      </c>
      <c r="D1742">
        <v>7.77</v>
      </c>
      <c r="E1742">
        <v>7.7</v>
      </c>
      <c r="F1742">
        <v>1.1499999999999999</v>
      </c>
      <c r="G1742">
        <v>1.03</v>
      </c>
      <c r="H1742">
        <v>7.48</v>
      </c>
      <c r="I1742">
        <v>6.43</v>
      </c>
      <c r="J1742">
        <v>4.7699999999999996</v>
      </c>
      <c r="K1742">
        <v>3.91</v>
      </c>
      <c r="L1742">
        <v>2.86</v>
      </c>
      <c r="M1742">
        <v>2.84</v>
      </c>
      <c r="N1742">
        <f>VLOOKUP(C1742,'Original PWC Results'!C:E,3,FALSE)</f>
        <v>14.3</v>
      </c>
      <c r="O1742">
        <f t="shared" si="136"/>
        <v>0.53846153846153844</v>
      </c>
      <c r="R1742">
        <f t="shared" si="137"/>
        <v>13</v>
      </c>
      <c r="S1742">
        <f t="shared" si="138"/>
        <v>21</v>
      </c>
    </row>
    <row r="1743" spans="1:19" x14ac:dyDescent="0.3">
      <c r="A1743">
        <f t="shared" si="139"/>
        <v>1742</v>
      </c>
      <c r="B1743" t="s">
        <v>4675</v>
      </c>
      <c r="C1743" t="str">
        <f t="shared" si="135"/>
        <v>sunflower_g_4_OtherRowESA18b</v>
      </c>
      <c r="D1743">
        <v>8.98</v>
      </c>
      <c r="E1743">
        <v>8.83</v>
      </c>
      <c r="F1743">
        <v>1.0900000000000001</v>
      </c>
      <c r="G1743">
        <v>0.91500000000000004</v>
      </c>
      <c r="H1743">
        <v>8.4499999999999993</v>
      </c>
      <c r="I1743">
        <v>6.9</v>
      </c>
      <c r="J1743">
        <v>4.99</v>
      </c>
      <c r="K1743">
        <v>3.91</v>
      </c>
      <c r="L1743">
        <v>2.93</v>
      </c>
      <c r="M1743">
        <v>2.9</v>
      </c>
      <c r="N1743">
        <f>VLOOKUP(C1743,'Original PWC Results'!C:E,3,FALSE)</f>
        <v>24.4</v>
      </c>
      <c r="O1743">
        <f t="shared" si="136"/>
        <v>0.36188524590163934</v>
      </c>
      <c r="R1743">
        <f t="shared" si="137"/>
        <v>13</v>
      </c>
      <c r="S1743">
        <f t="shared" si="138"/>
        <v>21</v>
      </c>
    </row>
    <row r="1744" spans="1:19" x14ac:dyDescent="0.3">
      <c r="A1744">
        <f t="shared" si="139"/>
        <v>1743</v>
      </c>
      <c r="B1744" t="s">
        <v>4676</v>
      </c>
      <c r="C1744" t="str">
        <f t="shared" si="135"/>
        <v>sweetpot_g_7_VegetableESA1</v>
      </c>
      <c r="D1744">
        <v>94.4</v>
      </c>
      <c r="E1744">
        <v>93</v>
      </c>
      <c r="F1744">
        <v>11</v>
      </c>
      <c r="G1744">
        <v>4.38</v>
      </c>
      <c r="H1744">
        <v>91</v>
      </c>
      <c r="I1744">
        <v>72.400000000000006</v>
      </c>
      <c r="J1744">
        <v>47.8</v>
      </c>
      <c r="K1744">
        <v>37.1</v>
      </c>
      <c r="L1744">
        <v>35.6</v>
      </c>
      <c r="M1744">
        <v>35.200000000000003</v>
      </c>
      <c r="N1744">
        <f>VLOOKUP(C1744,'Original PWC Results'!C:E,3,FALSE)</f>
        <v>208</v>
      </c>
      <c r="O1744">
        <f t="shared" si="136"/>
        <v>0.44711538461538464</v>
      </c>
      <c r="R1744">
        <f t="shared" si="137"/>
        <v>12</v>
      </c>
      <c r="S1744">
        <f t="shared" si="138"/>
        <v>20</v>
      </c>
    </row>
    <row r="1745" spans="1:19" x14ac:dyDescent="0.3">
      <c r="A1745">
        <f t="shared" si="139"/>
        <v>1744</v>
      </c>
      <c r="B1745" t="s">
        <v>4677</v>
      </c>
      <c r="C1745" t="str">
        <f t="shared" si="135"/>
        <v>sweetpot_g_7_VegetableESA2</v>
      </c>
      <c r="D1745">
        <v>36</v>
      </c>
      <c r="E1745">
        <v>35.200000000000003</v>
      </c>
      <c r="F1745">
        <v>4.33</v>
      </c>
      <c r="G1745">
        <v>2.64</v>
      </c>
      <c r="H1745">
        <v>32.9</v>
      </c>
      <c r="I1745">
        <v>26.5</v>
      </c>
      <c r="J1745">
        <v>17.2</v>
      </c>
      <c r="K1745">
        <v>14.5</v>
      </c>
      <c r="L1745">
        <v>11</v>
      </c>
      <c r="M1745">
        <v>10.9</v>
      </c>
      <c r="N1745">
        <f>VLOOKUP(C1745,'Original PWC Results'!C:E,3,FALSE)</f>
        <v>107</v>
      </c>
      <c r="O1745">
        <f t="shared" si="136"/>
        <v>0.32897196261682243</v>
      </c>
      <c r="R1745">
        <f t="shared" si="137"/>
        <v>12</v>
      </c>
      <c r="S1745">
        <f t="shared" si="138"/>
        <v>20</v>
      </c>
    </row>
    <row r="1746" spans="1:19" x14ac:dyDescent="0.3">
      <c r="A1746">
        <f t="shared" si="139"/>
        <v>1745</v>
      </c>
      <c r="B1746" t="s">
        <v>4678</v>
      </c>
      <c r="C1746" t="str">
        <f t="shared" si="135"/>
        <v>sweetpot_g_7_VegetableESA3</v>
      </c>
      <c r="D1746">
        <v>95.8</v>
      </c>
      <c r="E1746">
        <v>94.7</v>
      </c>
      <c r="F1746">
        <v>13</v>
      </c>
      <c r="G1746">
        <v>7.22</v>
      </c>
      <c r="H1746">
        <v>91.7</v>
      </c>
      <c r="I1746">
        <v>76.2</v>
      </c>
      <c r="J1746">
        <v>56.8</v>
      </c>
      <c r="K1746">
        <v>46.3</v>
      </c>
      <c r="L1746">
        <v>35.5</v>
      </c>
      <c r="M1746">
        <v>35.200000000000003</v>
      </c>
      <c r="N1746">
        <f>VLOOKUP(C1746,'Original PWC Results'!C:E,3,FALSE)</f>
        <v>162</v>
      </c>
      <c r="O1746">
        <f t="shared" si="136"/>
        <v>0.58456790123456792</v>
      </c>
      <c r="R1746">
        <f t="shared" si="137"/>
        <v>12</v>
      </c>
      <c r="S1746">
        <f t="shared" si="138"/>
        <v>20</v>
      </c>
    </row>
    <row r="1747" spans="1:19" x14ac:dyDescent="0.3">
      <c r="A1747">
        <f t="shared" si="139"/>
        <v>1746</v>
      </c>
      <c r="B1747" t="s">
        <v>4679</v>
      </c>
      <c r="C1747" t="str">
        <f t="shared" si="135"/>
        <v>sweetpot_g_7_VegetableESA4</v>
      </c>
      <c r="D1747">
        <v>65.7</v>
      </c>
      <c r="E1747">
        <v>64.099999999999994</v>
      </c>
      <c r="F1747">
        <v>9.59</v>
      </c>
      <c r="G1747">
        <v>5.69</v>
      </c>
      <c r="H1747">
        <v>59.6</v>
      </c>
      <c r="I1747">
        <v>46</v>
      </c>
      <c r="J1747">
        <v>33.700000000000003</v>
      </c>
      <c r="K1747">
        <v>27.9</v>
      </c>
      <c r="L1747">
        <v>20.6</v>
      </c>
      <c r="M1747">
        <v>20.399999999999999</v>
      </c>
      <c r="N1747">
        <f>VLOOKUP(C1747,'Original PWC Results'!C:E,3,FALSE)</f>
        <v>64.099999999999994</v>
      </c>
      <c r="O1747">
        <f t="shared" si="136"/>
        <v>1</v>
      </c>
      <c r="R1747">
        <f t="shared" si="137"/>
        <v>12</v>
      </c>
      <c r="S1747">
        <f t="shared" si="138"/>
        <v>20</v>
      </c>
    </row>
    <row r="1748" spans="1:19" x14ac:dyDescent="0.3">
      <c r="A1748">
        <f t="shared" si="139"/>
        <v>1747</v>
      </c>
      <c r="B1748" t="s">
        <v>4680</v>
      </c>
      <c r="C1748" t="str">
        <f t="shared" si="135"/>
        <v>sweetpot_g_7_VegetableESA5</v>
      </c>
      <c r="D1748">
        <v>77.2</v>
      </c>
      <c r="E1748">
        <v>76</v>
      </c>
      <c r="F1748">
        <v>8.59</v>
      </c>
      <c r="G1748">
        <v>4.93</v>
      </c>
      <c r="H1748">
        <v>72.7</v>
      </c>
      <c r="I1748">
        <v>63.2</v>
      </c>
      <c r="J1748">
        <v>41</v>
      </c>
      <c r="K1748">
        <v>31</v>
      </c>
      <c r="L1748">
        <v>25.6</v>
      </c>
      <c r="M1748">
        <v>25.3</v>
      </c>
      <c r="N1748">
        <f>VLOOKUP(C1748,'Original PWC Results'!C:E,3,FALSE)</f>
        <v>146</v>
      </c>
      <c r="O1748">
        <f t="shared" si="136"/>
        <v>0.52054794520547942</v>
      </c>
      <c r="R1748">
        <f t="shared" si="137"/>
        <v>12</v>
      </c>
      <c r="S1748">
        <f t="shared" si="138"/>
        <v>20</v>
      </c>
    </row>
    <row r="1749" spans="1:19" x14ac:dyDescent="0.3">
      <c r="A1749">
        <f t="shared" si="139"/>
        <v>1748</v>
      </c>
      <c r="B1749" t="s">
        <v>4681</v>
      </c>
      <c r="C1749" t="str">
        <f t="shared" si="135"/>
        <v>sweetpot_g_7_VegetableESA6</v>
      </c>
      <c r="D1749">
        <v>73.900000000000006</v>
      </c>
      <c r="E1749">
        <v>72.5</v>
      </c>
      <c r="F1749">
        <v>8.3000000000000007</v>
      </c>
      <c r="G1749">
        <v>4.5599999999999996</v>
      </c>
      <c r="H1749">
        <v>68.5</v>
      </c>
      <c r="I1749">
        <v>52.7</v>
      </c>
      <c r="J1749">
        <v>36.9</v>
      </c>
      <c r="K1749">
        <v>29.8</v>
      </c>
      <c r="L1749">
        <v>21.7</v>
      </c>
      <c r="M1749">
        <v>21.4</v>
      </c>
      <c r="N1749">
        <f>VLOOKUP(C1749,'Original PWC Results'!C:E,3,FALSE)</f>
        <v>157</v>
      </c>
      <c r="O1749">
        <f t="shared" si="136"/>
        <v>0.46178343949044587</v>
      </c>
      <c r="R1749">
        <f t="shared" si="137"/>
        <v>12</v>
      </c>
      <c r="S1749">
        <f t="shared" si="138"/>
        <v>20</v>
      </c>
    </row>
    <row r="1750" spans="1:19" x14ac:dyDescent="0.3">
      <c r="A1750">
        <f t="shared" si="139"/>
        <v>1749</v>
      </c>
      <c r="B1750" t="s">
        <v>4682</v>
      </c>
      <c r="C1750" t="str">
        <f t="shared" si="135"/>
        <v>sweetpot_g_7_VegetableESA7</v>
      </c>
      <c r="D1750">
        <v>76.2</v>
      </c>
      <c r="E1750">
        <v>75</v>
      </c>
      <c r="F1750">
        <v>7.55</v>
      </c>
      <c r="G1750">
        <v>4.5999999999999996</v>
      </c>
      <c r="H1750">
        <v>72.400000000000006</v>
      </c>
      <c r="I1750">
        <v>61</v>
      </c>
      <c r="J1750">
        <v>36.4</v>
      </c>
      <c r="K1750">
        <v>26.3</v>
      </c>
      <c r="L1750">
        <v>26.1</v>
      </c>
      <c r="M1750">
        <v>25.7</v>
      </c>
      <c r="N1750">
        <f>VLOOKUP(C1750,'Original PWC Results'!C:E,3,FALSE)</f>
        <v>159</v>
      </c>
      <c r="O1750">
        <f t="shared" si="136"/>
        <v>0.47169811320754718</v>
      </c>
      <c r="R1750">
        <f t="shared" si="137"/>
        <v>12</v>
      </c>
      <c r="S1750">
        <f t="shared" si="138"/>
        <v>20</v>
      </c>
    </row>
    <row r="1751" spans="1:19" x14ac:dyDescent="0.3">
      <c r="A1751">
        <f t="shared" si="139"/>
        <v>1750</v>
      </c>
      <c r="B1751" t="s">
        <v>4683</v>
      </c>
      <c r="C1751" t="str">
        <f t="shared" si="135"/>
        <v>sweetpot_g_7_VegetableESA8</v>
      </c>
      <c r="D1751">
        <v>74.2</v>
      </c>
      <c r="E1751">
        <v>72</v>
      </c>
      <c r="F1751">
        <v>6.58</v>
      </c>
      <c r="G1751">
        <v>3.88</v>
      </c>
      <c r="H1751">
        <v>70.2</v>
      </c>
      <c r="I1751">
        <v>53.8</v>
      </c>
      <c r="J1751">
        <v>33.4</v>
      </c>
      <c r="K1751">
        <v>24.4</v>
      </c>
      <c r="L1751">
        <v>19.899999999999999</v>
      </c>
      <c r="M1751">
        <v>19.5</v>
      </c>
      <c r="N1751">
        <f>VLOOKUP(C1751,'Original PWC Results'!C:E,3,FALSE)</f>
        <v>72</v>
      </c>
      <c r="O1751">
        <f t="shared" si="136"/>
        <v>1</v>
      </c>
      <c r="R1751">
        <f t="shared" si="137"/>
        <v>12</v>
      </c>
      <c r="S1751">
        <f t="shared" si="138"/>
        <v>20</v>
      </c>
    </row>
    <row r="1752" spans="1:19" x14ac:dyDescent="0.3">
      <c r="A1752">
        <f t="shared" si="139"/>
        <v>1751</v>
      </c>
      <c r="B1752" t="s">
        <v>4684</v>
      </c>
      <c r="C1752" t="str">
        <f t="shared" si="135"/>
        <v>sweetpot_g_7_VegetableESA9</v>
      </c>
      <c r="D1752">
        <v>34.299999999999997</v>
      </c>
      <c r="E1752">
        <v>33.799999999999997</v>
      </c>
      <c r="F1752">
        <v>4.29</v>
      </c>
      <c r="G1752">
        <v>3.34</v>
      </c>
      <c r="H1752">
        <v>32.200000000000003</v>
      </c>
      <c r="I1752">
        <v>26.6</v>
      </c>
      <c r="J1752">
        <v>16.8</v>
      </c>
      <c r="K1752">
        <v>12.8</v>
      </c>
      <c r="L1752">
        <v>10.7</v>
      </c>
      <c r="M1752">
        <v>10.5</v>
      </c>
      <c r="N1752">
        <f>VLOOKUP(C1752,'Original PWC Results'!C:E,3,FALSE)</f>
        <v>72.900000000000006</v>
      </c>
      <c r="O1752">
        <f t="shared" si="136"/>
        <v>0.46364883401920431</v>
      </c>
      <c r="R1752">
        <f t="shared" si="137"/>
        <v>12</v>
      </c>
      <c r="S1752">
        <f t="shared" si="138"/>
        <v>20</v>
      </c>
    </row>
    <row r="1753" spans="1:19" x14ac:dyDescent="0.3">
      <c r="A1753">
        <f t="shared" si="139"/>
        <v>1752</v>
      </c>
      <c r="B1753" t="s">
        <v>4685</v>
      </c>
      <c r="C1753" t="str">
        <f t="shared" si="135"/>
        <v>sweetpot_g_7_VegetableESA10a</v>
      </c>
      <c r="D1753">
        <v>40.6</v>
      </c>
      <c r="E1753">
        <v>39.700000000000003</v>
      </c>
      <c r="F1753">
        <v>4.0199999999999996</v>
      </c>
      <c r="G1753">
        <v>2.75</v>
      </c>
      <c r="H1753">
        <v>37.4</v>
      </c>
      <c r="I1753">
        <v>27.8</v>
      </c>
      <c r="J1753">
        <v>17.8</v>
      </c>
      <c r="K1753">
        <v>13.7</v>
      </c>
      <c r="L1753">
        <v>11.1</v>
      </c>
      <c r="M1753">
        <v>11</v>
      </c>
      <c r="N1753">
        <f>VLOOKUP(C1753,'Original PWC Results'!C:E,3,FALSE)</f>
        <v>110</v>
      </c>
      <c r="O1753">
        <f t="shared" si="136"/>
        <v>0.36090909090909096</v>
      </c>
      <c r="R1753">
        <f t="shared" si="137"/>
        <v>12</v>
      </c>
      <c r="S1753">
        <f t="shared" si="138"/>
        <v>20</v>
      </c>
    </row>
    <row r="1754" spans="1:19" x14ac:dyDescent="0.3">
      <c r="A1754">
        <f t="shared" si="139"/>
        <v>1753</v>
      </c>
      <c r="B1754" t="s">
        <v>4686</v>
      </c>
      <c r="C1754" t="str">
        <f t="shared" si="135"/>
        <v>sweetpot_g_7_VegetableESA10b</v>
      </c>
      <c r="D1754">
        <v>27.7</v>
      </c>
      <c r="E1754">
        <v>27.4</v>
      </c>
      <c r="F1754">
        <v>4.2699999999999996</v>
      </c>
      <c r="G1754">
        <v>3.67</v>
      </c>
      <c r="H1754">
        <v>26.6</v>
      </c>
      <c r="I1754">
        <v>23.2</v>
      </c>
      <c r="J1754">
        <v>17.100000000000001</v>
      </c>
      <c r="K1754">
        <v>13.6</v>
      </c>
      <c r="L1754">
        <v>10.6</v>
      </c>
      <c r="M1754">
        <v>10.5</v>
      </c>
      <c r="N1754">
        <f>VLOOKUP(C1754,'Original PWC Results'!C:E,3,FALSE)</f>
        <v>59.1</v>
      </c>
      <c r="O1754">
        <f t="shared" si="136"/>
        <v>0.46362098138747881</v>
      </c>
      <c r="R1754">
        <f t="shared" si="137"/>
        <v>12</v>
      </c>
      <c r="S1754">
        <f t="shared" si="138"/>
        <v>20</v>
      </c>
    </row>
    <row r="1755" spans="1:19" x14ac:dyDescent="0.3">
      <c r="A1755">
        <f t="shared" si="139"/>
        <v>1754</v>
      </c>
      <c r="B1755" t="s">
        <v>4687</v>
      </c>
      <c r="C1755" t="str">
        <f t="shared" si="135"/>
        <v>sweetpot_g_7_VegetableESA11a</v>
      </c>
      <c r="D1755">
        <v>93</v>
      </c>
      <c r="E1755">
        <v>91.2</v>
      </c>
      <c r="F1755">
        <v>8.73</v>
      </c>
      <c r="G1755">
        <v>4.4800000000000004</v>
      </c>
      <c r="H1755">
        <v>86.2</v>
      </c>
      <c r="I1755">
        <v>70.599999999999994</v>
      </c>
      <c r="J1755">
        <v>43.7</v>
      </c>
      <c r="K1755">
        <v>32.299999999999997</v>
      </c>
      <c r="L1755">
        <v>27.3</v>
      </c>
      <c r="M1755">
        <v>26.8</v>
      </c>
      <c r="N1755">
        <f>VLOOKUP(C1755,'Original PWC Results'!C:E,3,FALSE)</f>
        <v>185</v>
      </c>
      <c r="O1755">
        <f t="shared" si="136"/>
        <v>0.49297297297297299</v>
      </c>
      <c r="R1755">
        <f t="shared" si="137"/>
        <v>12</v>
      </c>
      <c r="S1755">
        <f t="shared" si="138"/>
        <v>20</v>
      </c>
    </row>
    <row r="1756" spans="1:19" x14ac:dyDescent="0.3">
      <c r="A1756">
        <f t="shared" si="139"/>
        <v>1755</v>
      </c>
      <c r="B1756" t="s">
        <v>4688</v>
      </c>
      <c r="C1756" t="str">
        <f t="shared" si="135"/>
        <v>sweetpot_g_7_VegetableESA11b</v>
      </c>
      <c r="D1756">
        <v>87.9</v>
      </c>
      <c r="E1756">
        <v>86.2</v>
      </c>
      <c r="F1756">
        <v>8.92</v>
      </c>
      <c r="G1756">
        <v>4</v>
      </c>
      <c r="H1756">
        <v>81.3</v>
      </c>
      <c r="I1756">
        <v>68.3</v>
      </c>
      <c r="J1756">
        <v>45.1</v>
      </c>
      <c r="K1756">
        <v>32.6</v>
      </c>
      <c r="L1756">
        <v>27.7</v>
      </c>
      <c r="M1756">
        <v>27.2</v>
      </c>
      <c r="N1756">
        <f>VLOOKUP(C1756,'Original PWC Results'!C:E,3,FALSE)</f>
        <v>175</v>
      </c>
      <c r="O1756">
        <f t="shared" si="136"/>
        <v>0.4925714285714286</v>
      </c>
      <c r="R1756">
        <f t="shared" si="137"/>
        <v>12</v>
      </c>
      <c r="S1756">
        <f t="shared" si="138"/>
        <v>20</v>
      </c>
    </row>
    <row r="1757" spans="1:19" x14ac:dyDescent="0.3">
      <c r="A1757">
        <f t="shared" si="139"/>
        <v>1756</v>
      </c>
      <c r="B1757" t="s">
        <v>4689</v>
      </c>
      <c r="C1757" t="str">
        <f t="shared" si="135"/>
        <v>sweetpot_g_7_VegetableESA12a</v>
      </c>
      <c r="D1757">
        <v>102</v>
      </c>
      <c r="E1757">
        <v>100</v>
      </c>
      <c r="F1757">
        <v>7.51</v>
      </c>
      <c r="G1757">
        <v>3.99</v>
      </c>
      <c r="H1757">
        <v>93.7</v>
      </c>
      <c r="I1757">
        <v>65.099999999999994</v>
      </c>
      <c r="J1757">
        <v>39.1</v>
      </c>
      <c r="K1757">
        <v>28.8</v>
      </c>
      <c r="L1757">
        <v>25.8</v>
      </c>
      <c r="M1757">
        <v>25.3</v>
      </c>
      <c r="N1757">
        <f>VLOOKUP(C1757,'Original PWC Results'!C:E,3,FALSE)</f>
        <v>200</v>
      </c>
      <c r="O1757">
        <f t="shared" si="136"/>
        <v>0.5</v>
      </c>
      <c r="R1757">
        <f t="shared" si="137"/>
        <v>12</v>
      </c>
      <c r="S1757">
        <f t="shared" si="138"/>
        <v>20</v>
      </c>
    </row>
    <row r="1758" spans="1:19" x14ac:dyDescent="0.3">
      <c r="A1758">
        <f t="shared" si="139"/>
        <v>1757</v>
      </c>
      <c r="B1758" t="s">
        <v>4690</v>
      </c>
      <c r="C1758" t="str">
        <f t="shared" si="135"/>
        <v>sweetpot_g_7_VegetableESA12b</v>
      </c>
      <c r="D1758">
        <v>56.8</v>
      </c>
      <c r="E1758">
        <v>55.4</v>
      </c>
      <c r="F1758">
        <v>5.67</v>
      </c>
      <c r="G1758">
        <v>3.44</v>
      </c>
      <c r="H1758">
        <v>51.7</v>
      </c>
      <c r="I1758">
        <v>41.2</v>
      </c>
      <c r="J1758">
        <v>29.1</v>
      </c>
      <c r="K1758">
        <v>21.5</v>
      </c>
      <c r="L1758">
        <v>18.2</v>
      </c>
      <c r="M1758">
        <v>17.899999999999999</v>
      </c>
      <c r="N1758">
        <f>VLOOKUP(C1758,'Original PWC Results'!C:E,3,FALSE)</f>
        <v>108</v>
      </c>
      <c r="O1758">
        <f t="shared" si="136"/>
        <v>0.51296296296296295</v>
      </c>
      <c r="R1758">
        <f t="shared" si="137"/>
        <v>12</v>
      </c>
      <c r="S1758">
        <f t="shared" si="138"/>
        <v>20</v>
      </c>
    </row>
    <row r="1759" spans="1:19" x14ac:dyDescent="0.3">
      <c r="A1759">
        <f t="shared" si="139"/>
        <v>1758</v>
      </c>
      <c r="B1759" t="s">
        <v>4691</v>
      </c>
      <c r="C1759" t="str">
        <f t="shared" si="135"/>
        <v>sweetpot_g_7_VegetableESA13</v>
      </c>
      <c r="D1759">
        <v>67.5</v>
      </c>
      <c r="E1759">
        <v>66.099999999999994</v>
      </c>
      <c r="F1759">
        <v>6.78</v>
      </c>
      <c r="G1759">
        <v>3.17</v>
      </c>
      <c r="H1759">
        <v>63.1</v>
      </c>
      <c r="I1759">
        <v>47.4</v>
      </c>
      <c r="J1759">
        <v>29.8</v>
      </c>
      <c r="K1759">
        <v>23.6</v>
      </c>
      <c r="L1759">
        <v>18.2</v>
      </c>
      <c r="M1759">
        <v>18.100000000000001</v>
      </c>
      <c r="N1759">
        <f>VLOOKUP(C1759,'Original PWC Results'!C:E,3,FALSE)</f>
        <v>137</v>
      </c>
      <c r="O1759">
        <f t="shared" si="136"/>
        <v>0.48248175182481745</v>
      </c>
      <c r="R1759">
        <f t="shared" si="137"/>
        <v>12</v>
      </c>
      <c r="S1759">
        <f t="shared" si="138"/>
        <v>20</v>
      </c>
    </row>
    <row r="1760" spans="1:19" x14ac:dyDescent="0.3">
      <c r="A1760">
        <f t="shared" si="139"/>
        <v>1759</v>
      </c>
      <c r="B1760" t="s">
        <v>4692</v>
      </c>
      <c r="C1760" t="str">
        <f t="shared" si="135"/>
        <v>sweetpot_g_7_VegetableESA14</v>
      </c>
      <c r="D1760">
        <v>44.6</v>
      </c>
      <c r="E1760">
        <v>44.2</v>
      </c>
      <c r="F1760">
        <v>6.9</v>
      </c>
      <c r="G1760">
        <v>4.72</v>
      </c>
      <c r="H1760">
        <v>42.8</v>
      </c>
      <c r="I1760">
        <v>36.1</v>
      </c>
      <c r="J1760">
        <v>26.2</v>
      </c>
      <c r="K1760">
        <v>21.2</v>
      </c>
      <c r="L1760">
        <v>17.100000000000001</v>
      </c>
      <c r="M1760">
        <v>16.899999999999999</v>
      </c>
      <c r="N1760">
        <f>VLOOKUP(C1760,'Original PWC Results'!C:E,3,FALSE)</f>
        <v>78.099999999999994</v>
      </c>
      <c r="O1760">
        <f t="shared" si="136"/>
        <v>0.56594110115236884</v>
      </c>
      <c r="R1760">
        <f t="shared" si="137"/>
        <v>12</v>
      </c>
      <c r="S1760">
        <f t="shared" si="138"/>
        <v>20</v>
      </c>
    </row>
    <row r="1761" spans="1:19" x14ac:dyDescent="0.3">
      <c r="A1761">
        <f t="shared" si="139"/>
        <v>1760</v>
      </c>
      <c r="B1761" t="s">
        <v>4693</v>
      </c>
      <c r="C1761" t="str">
        <f t="shared" si="135"/>
        <v>sweetpot_g_7_VegetableESA15a</v>
      </c>
      <c r="D1761">
        <v>109</v>
      </c>
      <c r="E1761">
        <v>107</v>
      </c>
      <c r="F1761">
        <v>16</v>
      </c>
      <c r="G1761">
        <v>6.5</v>
      </c>
      <c r="H1761">
        <v>105</v>
      </c>
      <c r="I1761">
        <v>87.8</v>
      </c>
      <c r="J1761">
        <v>59.9</v>
      </c>
      <c r="K1761">
        <v>45.9</v>
      </c>
      <c r="L1761">
        <v>38.9</v>
      </c>
      <c r="M1761">
        <v>38.5</v>
      </c>
      <c r="N1761">
        <f>VLOOKUP(C1761,'Original PWC Results'!C:E,3,FALSE)</f>
        <v>249</v>
      </c>
      <c r="O1761">
        <f t="shared" si="136"/>
        <v>0.42971887550200805</v>
      </c>
      <c r="R1761">
        <f t="shared" si="137"/>
        <v>12</v>
      </c>
      <c r="S1761">
        <f t="shared" si="138"/>
        <v>20</v>
      </c>
    </row>
    <row r="1762" spans="1:19" x14ac:dyDescent="0.3">
      <c r="A1762">
        <f t="shared" si="139"/>
        <v>1761</v>
      </c>
      <c r="B1762" t="s">
        <v>4694</v>
      </c>
      <c r="C1762" t="str">
        <f t="shared" si="135"/>
        <v>sweetpot_g_7_VegetableESA15b</v>
      </c>
      <c r="D1762">
        <v>73.400000000000006</v>
      </c>
      <c r="E1762">
        <v>70.2</v>
      </c>
      <c r="F1762">
        <v>4.24</v>
      </c>
      <c r="G1762">
        <v>1.92</v>
      </c>
      <c r="H1762">
        <v>61.7</v>
      </c>
      <c r="I1762">
        <v>36.6</v>
      </c>
      <c r="J1762">
        <v>19.600000000000001</v>
      </c>
      <c r="K1762">
        <v>14.8</v>
      </c>
      <c r="L1762">
        <v>12.4</v>
      </c>
      <c r="M1762">
        <v>12.1</v>
      </c>
      <c r="N1762">
        <f>VLOOKUP(C1762,'Original PWC Results'!C:E,3,FALSE)</f>
        <v>159</v>
      </c>
      <c r="O1762">
        <f t="shared" si="136"/>
        <v>0.44150943396226416</v>
      </c>
      <c r="R1762">
        <f t="shared" si="137"/>
        <v>12</v>
      </c>
      <c r="S1762">
        <f t="shared" si="138"/>
        <v>20</v>
      </c>
    </row>
    <row r="1763" spans="1:19" x14ac:dyDescent="0.3">
      <c r="A1763">
        <f t="shared" si="139"/>
        <v>1762</v>
      </c>
      <c r="B1763" t="s">
        <v>4695</v>
      </c>
      <c r="C1763" t="str">
        <f t="shared" si="135"/>
        <v>sweetpot_g_7_VegetableESA16a</v>
      </c>
      <c r="D1763">
        <v>33.6</v>
      </c>
      <c r="E1763">
        <v>33.200000000000003</v>
      </c>
      <c r="F1763">
        <v>4.9800000000000004</v>
      </c>
      <c r="G1763">
        <v>3.78</v>
      </c>
      <c r="H1763">
        <v>32.299999999999997</v>
      </c>
      <c r="I1763">
        <v>27.4</v>
      </c>
      <c r="J1763">
        <v>20.399999999999999</v>
      </c>
      <c r="K1763">
        <v>16.7</v>
      </c>
      <c r="L1763">
        <v>12.8</v>
      </c>
      <c r="M1763">
        <v>12.7</v>
      </c>
      <c r="N1763">
        <f>VLOOKUP(C1763,'Original PWC Results'!C:E,3,FALSE)</f>
        <v>60.5</v>
      </c>
      <c r="O1763">
        <f t="shared" si="136"/>
        <v>0.54876033057851248</v>
      </c>
      <c r="R1763">
        <f t="shared" si="137"/>
        <v>12</v>
      </c>
      <c r="S1763">
        <f t="shared" si="138"/>
        <v>20</v>
      </c>
    </row>
    <row r="1764" spans="1:19" x14ac:dyDescent="0.3">
      <c r="A1764">
        <f t="shared" si="139"/>
        <v>1763</v>
      </c>
      <c r="B1764" t="s">
        <v>4696</v>
      </c>
      <c r="C1764" t="str">
        <f t="shared" si="135"/>
        <v>sweetpot_g_7_VegetableESA16b</v>
      </c>
      <c r="D1764">
        <v>24.4</v>
      </c>
      <c r="E1764">
        <v>24.2</v>
      </c>
      <c r="F1764">
        <v>4.17</v>
      </c>
      <c r="G1764">
        <v>3.84</v>
      </c>
      <c r="H1764">
        <v>23.7</v>
      </c>
      <c r="I1764">
        <v>20.9</v>
      </c>
      <c r="J1764">
        <v>16.899999999999999</v>
      </c>
      <c r="K1764">
        <v>13.8</v>
      </c>
      <c r="L1764">
        <v>10.6</v>
      </c>
      <c r="M1764">
        <v>10.5</v>
      </c>
      <c r="N1764">
        <f>VLOOKUP(C1764,'Original PWC Results'!C:E,3,FALSE)</f>
        <v>28.1</v>
      </c>
      <c r="O1764">
        <f t="shared" si="136"/>
        <v>0.86120996441281128</v>
      </c>
      <c r="R1764">
        <f t="shared" si="137"/>
        <v>12</v>
      </c>
      <c r="S1764">
        <f t="shared" si="138"/>
        <v>20</v>
      </c>
    </row>
    <row r="1765" spans="1:19" x14ac:dyDescent="0.3">
      <c r="A1765">
        <f t="shared" si="139"/>
        <v>1764</v>
      </c>
      <c r="B1765" t="s">
        <v>4697</v>
      </c>
      <c r="C1765" t="str">
        <f t="shared" si="135"/>
        <v>sweetpot_g_7_VegetableESA17a</v>
      </c>
      <c r="D1765">
        <v>84.3</v>
      </c>
      <c r="E1765">
        <v>83.4</v>
      </c>
      <c r="F1765">
        <v>15.5</v>
      </c>
      <c r="G1765">
        <v>9.26</v>
      </c>
      <c r="H1765">
        <v>81.2</v>
      </c>
      <c r="I1765">
        <v>70.8</v>
      </c>
      <c r="J1765">
        <v>55.2</v>
      </c>
      <c r="K1765">
        <v>46.2</v>
      </c>
      <c r="L1765">
        <v>35.299999999999997</v>
      </c>
      <c r="M1765">
        <v>35.1</v>
      </c>
      <c r="N1765">
        <f>VLOOKUP(C1765,'Original PWC Results'!C:E,3,FALSE)</f>
        <v>194</v>
      </c>
      <c r="O1765">
        <f t="shared" si="136"/>
        <v>0.42989690721649487</v>
      </c>
      <c r="R1765">
        <f t="shared" si="137"/>
        <v>12</v>
      </c>
      <c r="S1765">
        <f t="shared" si="138"/>
        <v>20</v>
      </c>
    </row>
    <row r="1766" spans="1:19" x14ac:dyDescent="0.3">
      <c r="A1766">
        <f t="shared" si="139"/>
        <v>1765</v>
      </c>
      <c r="B1766" t="s">
        <v>4698</v>
      </c>
      <c r="C1766" t="str">
        <f t="shared" si="135"/>
        <v>sweetpot_g_7_VegetableESA17b</v>
      </c>
      <c r="D1766">
        <v>35.6</v>
      </c>
      <c r="E1766">
        <v>35.200000000000003</v>
      </c>
      <c r="F1766">
        <v>4.9800000000000004</v>
      </c>
      <c r="G1766">
        <v>3.98</v>
      </c>
      <c r="H1766">
        <v>34.1</v>
      </c>
      <c r="I1766">
        <v>29</v>
      </c>
      <c r="J1766">
        <v>20.7</v>
      </c>
      <c r="K1766">
        <v>16.5</v>
      </c>
      <c r="L1766">
        <v>13</v>
      </c>
      <c r="M1766">
        <v>12.9</v>
      </c>
      <c r="N1766">
        <f>VLOOKUP(C1766,'Original PWC Results'!C:E,3,FALSE)</f>
        <v>62.9</v>
      </c>
      <c r="O1766">
        <f t="shared" si="136"/>
        <v>0.55961844197138322</v>
      </c>
      <c r="R1766">
        <f t="shared" si="137"/>
        <v>12</v>
      </c>
      <c r="S1766">
        <f t="shared" si="138"/>
        <v>20</v>
      </c>
    </row>
    <row r="1767" spans="1:19" x14ac:dyDescent="0.3">
      <c r="A1767">
        <f t="shared" si="139"/>
        <v>1766</v>
      </c>
      <c r="B1767" t="s">
        <v>4699</v>
      </c>
      <c r="C1767" t="str">
        <f t="shared" si="135"/>
        <v>sweetpot_g_7_VegetableESA18a</v>
      </c>
      <c r="D1767">
        <v>28.7</v>
      </c>
      <c r="E1767">
        <v>28.4</v>
      </c>
      <c r="F1767">
        <v>5.49</v>
      </c>
      <c r="G1767">
        <v>3.88</v>
      </c>
      <c r="H1767">
        <v>27.5</v>
      </c>
      <c r="I1767">
        <v>24.1</v>
      </c>
      <c r="J1767">
        <v>19</v>
      </c>
      <c r="K1767">
        <v>15.9</v>
      </c>
      <c r="L1767">
        <v>12.1</v>
      </c>
      <c r="M1767">
        <v>12</v>
      </c>
      <c r="N1767">
        <f>VLOOKUP(C1767,'Original PWC Results'!C:E,3,FALSE)</f>
        <v>62.8</v>
      </c>
      <c r="O1767">
        <f t="shared" si="136"/>
        <v>0.45222929936305734</v>
      </c>
      <c r="R1767">
        <f t="shared" si="137"/>
        <v>12</v>
      </c>
      <c r="S1767">
        <f t="shared" si="138"/>
        <v>20</v>
      </c>
    </row>
    <row r="1768" spans="1:19" x14ac:dyDescent="0.3">
      <c r="A1768">
        <f t="shared" si="139"/>
        <v>1767</v>
      </c>
      <c r="B1768" t="s">
        <v>4700</v>
      </c>
      <c r="C1768" t="str">
        <f t="shared" si="135"/>
        <v>sweetpot_g_7_VegetableESA18b</v>
      </c>
      <c r="D1768">
        <v>29</v>
      </c>
      <c r="E1768">
        <v>28.6</v>
      </c>
      <c r="F1768">
        <v>4.33</v>
      </c>
      <c r="G1768">
        <v>3.46</v>
      </c>
      <c r="H1768">
        <v>27.4</v>
      </c>
      <c r="I1768">
        <v>24.4</v>
      </c>
      <c r="J1768">
        <v>19</v>
      </c>
      <c r="K1768">
        <v>14.8</v>
      </c>
      <c r="L1768">
        <v>11.2</v>
      </c>
      <c r="M1768">
        <v>11.1</v>
      </c>
      <c r="N1768">
        <f>VLOOKUP(C1768,'Original PWC Results'!C:E,3,FALSE)</f>
        <v>64.7</v>
      </c>
      <c r="O1768">
        <f t="shared" si="136"/>
        <v>0.4420401854714065</v>
      </c>
      <c r="R1768">
        <f t="shared" si="137"/>
        <v>12</v>
      </c>
      <c r="S1768">
        <f t="shared" si="138"/>
        <v>20</v>
      </c>
    </row>
    <row r="1769" spans="1:19" x14ac:dyDescent="0.3">
      <c r="A1769">
        <f t="shared" si="139"/>
        <v>1768</v>
      </c>
      <c r="B1769" t="s">
        <v>4701</v>
      </c>
      <c r="C1769" t="str">
        <f t="shared" si="135"/>
        <v>sweetpot_g_7_VegetableESA19a</v>
      </c>
      <c r="D1769">
        <v>28.1</v>
      </c>
      <c r="E1769">
        <v>27.7</v>
      </c>
      <c r="F1769">
        <v>7.65</v>
      </c>
      <c r="G1769">
        <v>6</v>
      </c>
      <c r="H1769">
        <v>26.5</v>
      </c>
      <c r="I1769">
        <v>22.8</v>
      </c>
      <c r="J1769">
        <v>16.899999999999999</v>
      </c>
      <c r="K1769">
        <v>14.3</v>
      </c>
      <c r="L1769">
        <v>12.2</v>
      </c>
      <c r="M1769">
        <v>12.1</v>
      </c>
      <c r="N1769">
        <f>VLOOKUP(C1769,'Original PWC Results'!C:E,3,FALSE)</f>
        <v>58</v>
      </c>
      <c r="O1769">
        <f t="shared" si="136"/>
        <v>0.47758620689655173</v>
      </c>
      <c r="R1769">
        <f t="shared" si="137"/>
        <v>12</v>
      </c>
      <c r="S1769">
        <f t="shared" si="138"/>
        <v>20</v>
      </c>
    </row>
    <row r="1770" spans="1:19" x14ac:dyDescent="0.3">
      <c r="A1770">
        <f t="shared" si="139"/>
        <v>1769</v>
      </c>
      <c r="B1770" t="s">
        <v>4702</v>
      </c>
      <c r="C1770" t="str">
        <f t="shared" si="135"/>
        <v>sweetpot_g_7_VegetableESA19a</v>
      </c>
      <c r="D1770">
        <v>28.1</v>
      </c>
      <c r="E1770">
        <v>27.7</v>
      </c>
      <c r="F1770">
        <v>7.65</v>
      </c>
      <c r="G1770">
        <v>6</v>
      </c>
      <c r="H1770">
        <v>26.5</v>
      </c>
      <c r="I1770">
        <v>22.8</v>
      </c>
      <c r="J1770">
        <v>16.899999999999999</v>
      </c>
      <c r="K1770">
        <v>14.3</v>
      </c>
      <c r="L1770">
        <v>12.2</v>
      </c>
      <c r="M1770">
        <v>12.1</v>
      </c>
      <c r="N1770">
        <f>VLOOKUP(C1770,'Original PWC Results'!C:E,3,FALSE)</f>
        <v>58</v>
      </c>
      <c r="O1770">
        <f t="shared" si="136"/>
        <v>0.47758620689655173</v>
      </c>
      <c r="R1770">
        <f t="shared" si="137"/>
        <v>12</v>
      </c>
      <c r="S1770">
        <f t="shared" si="138"/>
        <v>20</v>
      </c>
    </row>
    <row r="1771" spans="1:19" x14ac:dyDescent="0.3">
      <c r="A1771">
        <f t="shared" si="139"/>
        <v>1770</v>
      </c>
      <c r="B1771" t="s">
        <v>4703</v>
      </c>
      <c r="C1771" t="str">
        <f t="shared" si="135"/>
        <v>sweetpot_g_7_VegetableESA20a</v>
      </c>
      <c r="D1771">
        <v>129</v>
      </c>
      <c r="E1771">
        <v>126</v>
      </c>
      <c r="F1771">
        <v>11.3</v>
      </c>
      <c r="G1771">
        <v>4.7</v>
      </c>
      <c r="H1771">
        <v>121</v>
      </c>
      <c r="I1771">
        <v>96.5</v>
      </c>
      <c r="J1771">
        <v>59.6</v>
      </c>
      <c r="K1771">
        <v>43.1</v>
      </c>
      <c r="L1771">
        <v>34.700000000000003</v>
      </c>
      <c r="M1771">
        <v>34.200000000000003</v>
      </c>
      <c r="N1771">
        <f>VLOOKUP(C1771,'Original PWC Results'!C:E,3,FALSE)</f>
        <v>317</v>
      </c>
      <c r="O1771">
        <f t="shared" si="136"/>
        <v>0.39747634069400634</v>
      </c>
      <c r="R1771">
        <f t="shared" si="137"/>
        <v>12</v>
      </c>
      <c r="S1771">
        <f t="shared" si="138"/>
        <v>20</v>
      </c>
    </row>
    <row r="1772" spans="1:19" x14ac:dyDescent="0.3">
      <c r="A1772">
        <f t="shared" si="139"/>
        <v>1771</v>
      </c>
      <c r="B1772" t="s">
        <v>4704</v>
      </c>
      <c r="C1772" t="str">
        <f t="shared" si="135"/>
        <v>sweetpot_g_7_VegetableESA20b</v>
      </c>
      <c r="D1772">
        <v>116</v>
      </c>
      <c r="E1772">
        <v>113</v>
      </c>
      <c r="F1772">
        <v>9.42</v>
      </c>
      <c r="G1772">
        <v>3.98</v>
      </c>
      <c r="H1772">
        <v>106</v>
      </c>
      <c r="I1772">
        <v>84.4</v>
      </c>
      <c r="J1772">
        <v>48.5</v>
      </c>
      <c r="K1772">
        <v>35.4</v>
      </c>
      <c r="L1772">
        <v>28.8</v>
      </c>
      <c r="M1772">
        <v>28.3</v>
      </c>
      <c r="N1772">
        <f>VLOOKUP(C1772,'Original PWC Results'!C:E,3,FALSE)</f>
        <v>265</v>
      </c>
      <c r="O1772">
        <f t="shared" si="136"/>
        <v>0.42641509433962266</v>
      </c>
      <c r="R1772">
        <f t="shared" si="137"/>
        <v>12</v>
      </c>
      <c r="S1772">
        <f t="shared" si="138"/>
        <v>20</v>
      </c>
    </row>
    <row r="1773" spans="1:19" x14ac:dyDescent="0.3">
      <c r="A1773">
        <f t="shared" si="139"/>
        <v>1772</v>
      </c>
      <c r="B1773" t="s">
        <v>4705</v>
      </c>
      <c r="C1773" t="str">
        <f t="shared" si="135"/>
        <v>sweetpot_g_7_VegetableESA21</v>
      </c>
      <c r="D1773">
        <v>64.900000000000006</v>
      </c>
      <c r="E1773">
        <v>63.3</v>
      </c>
      <c r="F1773">
        <v>4.7</v>
      </c>
      <c r="G1773">
        <v>2.2000000000000002</v>
      </c>
      <c r="H1773">
        <v>59.9</v>
      </c>
      <c r="I1773">
        <v>42.3</v>
      </c>
      <c r="J1773">
        <v>24.2</v>
      </c>
      <c r="K1773">
        <v>18</v>
      </c>
      <c r="L1773">
        <v>14.9</v>
      </c>
      <c r="M1773">
        <v>14.6</v>
      </c>
      <c r="N1773">
        <f>VLOOKUP(C1773,'Original PWC Results'!C:E,3,FALSE)</f>
        <v>197</v>
      </c>
      <c r="O1773">
        <f t="shared" si="136"/>
        <v>0.32131979695431473</v>
      </c>
      <c r="R1773">
        <f t="shared" si="137"/>
        <v>12</v>
      </c>
      <c r="S1773">
        <f t="shared" si="138"/>
        <v>20</v>
      </c>
    </row>
    <row r="1774" spans="1:19" x14ac:dyDescent="0.3">
      <c r="A1774">
        <f t="shared" si="139"/>
        <v>1773</v>
      </c>
      <c r="B1774" t="s">
        <v>4706</v>
      </c>
      <c r="C1774" t="str">
        <f t="shared" si="135"/>
        <v>sweetpot_g_4_VegetableESA1</v>
      </c>
      <c r="D1774">
        <v>187</v>
      </c>
      <c r="E1774">
        <v>122</v>
      </c>
      <c r="F1774">
        <v>9.68</v>
      </c>
      <c r="G1774">
        <v>4.45</v>
      </c>
      <c r="H1774">
        <v>87.8</v>
      </c>
      <c r="I1774">
        <v>68.599999999999994</v>
      </c>
      <c r="J1774">
        <v>43.9</v>
      </c>
      <c r="K1774">
        <v>33.6</v>
      </c>
      <c r="L1774">
        <v>47.4</v>
      </c>
      <c r="M1774">
        <v>46.9</v>
      </c>
      <c r="N1774">
        <f>VLOOKUP(C1774,'Original PWC Results'!C:E,3,FALSE)</f>
        <v>238</v>
      </c>
      <c r="O1774">
        <f t="shared" si="136"/>
        <v>0.51260504201680668</v>
      </c>
      <c r="R1774">
        <f t="shared" si="137"/>
        <v>12</v>
      </c>
      <c r="S1774">
        <f t="shared" si="138"/>
        <v>20</v>
      </c>
    </row>
    <row r="1775" spans="1:19" x14ac:dyDescent="0.3">
      <c r="A1775">
        <f t="shared" si="139"/>
        <v>1774</v>
      </c>
      <c r="B1775" t="s">
        <v>4707</v>
      </c>
      <c r="C1775" t="str">
        <f t="shared" si="135"/>
        <v>sweetpot_g_4_VegetableESA2</v>
      </c>
      <c r="D1775">
        <v>55.6</v>
      </c>
      <c r="E1775">
        <v>47.4</v>
      </c>
      <c r="F1775">
        <v>4.66</v>
      </c>
      <c r="G1775">
        <v>2.4900000000000002</v>
      </c>
      <c r="H1775">
        <v>42.8</v>
      </c>
      <c r="I1775">
        <v>34</v>
      </c>
      <c r="J1775">
        <v>20.2</v>
      </c>
      <c r="K1775">
        <v>16.100000000000001</v>
      </c>
      <c r="L1775">
        <v>13.4</v>
      </c>
      <c r="M1775">
        <v>13.2</v>
      </c>
      <c r="N1775">
        <f>VLOOKUP(C1775,'Original PWC Results'!C:E,3,FALSE)</f>
        <v>168</v>
      </c>
      <c r="O1775">
        <f t="shared" si="136"/>
        <v>0.28214285714285714</v>
      </c>
      <c r="R1775">
        <f t="shared" si="137"/>
        <v>12</v>
      </c>
      <c r="S1775">
        <f t="shared" si="138"/>
        <v>20</v>
      </c>
    </row>
    <row r="1776" spans="1:19" x14ac:dyDescent="0.3">
      <c r="A1776">
        <f t="shared" si="139"/>
        <v>1775</v>
      </c>
      <c r="B1776" t="s">
        <v>4708</v>
      </c>
      <c r="C1776" t="str">
        <f t="shared" si="135"/>
        <v>sweetpot_g_4_VegetableESA3</v>
      </c>
      <c r="D1776">
        <v>181</v>
      </c>
      <c r="E1776">
        <v>140</v>
      </c>
      <c r="F1776">
        <v>14.8</v>
      </c>
      <c r="G1776">
        <v>8.42</v>
      </c>
      <c r="H1776">
        <v>112</v>
      </c>
      <c r="I1776">
        <v>96</v>
      </c>
      <c r="J1776">
        <v>70.3</v>
      </c>
      <c r="K1776">
        <v>54.7</v>
      </c>
      <c r="L1776">
        <v>46.3</v>
      </c>
      <c r="M1776">
        <v>45.4</v>
      </c>
      <c r="N1776">
        <f>VLOOKUP(C1776,'Original PWC Results'!C:E,3,FALSE)</f>
        <v>217</v>
      </c>
      <c r="O1776">
        <f t="shared" si="136"/>
        <v>0.64516129032258063</v>
      </c>
      <c r="R1776">
        <f t="shared" si="137"/>
        <v>12</v>
      </c>
      <c r="S1776">
        <f t="shared" si="138"/>
        <v>20</v>
      </c>
    </row>
    <row r="1777" spans="1:19" x14ac:dyDescent="0.3">
      <c r="A1777">
        <f t="shared" si="139"/>
        <v>1776</v>
      </c>
      <c r="B1777" t="s">
        <v>4709</v>
      </c>
      <c r="C1777" t="str">
        <f t="shared" si="135"/>
        <v>sweetpot_g_4_VegetableESA4</v>
      </c>
      <c r="D1777">
        <v>135</v>
      </c>
      <c r="E1777">
        <v>107</v>
      </c>
      <c r="F1777">
        <v>9.6300000000000008</v>
      </c>
      <c r="G1777">
        <v>6.34</v>
      </c>
      <c r="H1777">
        <v>84.4</v>
      </c>
      <c r="I1777">
        <v>59.6</v>
      </c>
      <c r="J1777">
        <v>36.1</v>
      </c>
      <c r="K1777">
        <v>29.9</v>
      </c>
      <c r="L1777">
        <v>22.7</v>
      </c>
      <c r="M1777">
        <v>22.5</v>
      </c>
      <c r="N1777">
        <f>VLOOKUP(C1777,'Original PWC Results'!C:E,3,FALSE)</f>
        <v>107</v>
      </c>
      <c r="O1777">
        <f t="shared" si="136"/>
        <v>1</v>
      </c>
      <c r="R1777">
        <f t="shared" si="137"/>
        <v>12</v>
      </c>
      <c r="S1777">
        <f t="shared" si="138"/>
        <v>20</v>
      </c>
    </row>
    <row r="1778" spans="1:19" x14ac:dyDescent="0.3">
      <c r="A1778">
        <f t="shared" si="139"/>
        <v>1777</v>
      </c>
      <c r="B1778" t="s">
        <v>4710</v>
      </c>
      <c r="C1778" t="str">
        <f t="shared" si="135"/>
        <v>sweetpot_g_4_VegetableESA5</v>
      </c>
      <c r="D1778">
        <v>152</v>
      </c>
      <c r="E1778">
        <v>122</v>
      </c>
      <c r="F1778">
        <v>12.5</v>
      </c>
      <c r="G1778">
        <v>6.27</v>
      </c>
      <c r="H1778">
        <v>99.1</v>
      </c>
      <c r="I1778">
        <v>80.900000000000006</v>
      </c>
      <c r="J1778">
        <v>58.8</v>
      </c>
      <c r="K1778">
        <v>45.4</v>
      </c>
      <c r="L1778">
        <v>38.1</v>
      </c>
      <c r="M1778">
        <v>37.700000000000003</v>
      </c>
      <c r="N1778">
        <f>VLOOKUP(C1778,'Original PWC Results'!C:E,3,FALSE)</f>
        <v>224</v>
      </c>
      <c r="O1778">
        <f t="shared" si="136"/>
        <v>0.5446428571428571</v>
      </c>
      <c r="R1778">
        <f t="shared" si="137"/>
        <v>12</v>
      </c>
      <c r="S1778">
        <f t="shared" si="138"/>
        <v>20</v>
      </c>
    </row>
    <row r="1779" spans="1:19" x14ac:dyDescent="0.3">
      <c r="A1779">
        <f t="shared" si="139"/>
        <v>1778</v>
      </c>
      <c r="B1779" t="s">
        <v>4711</v>
      </c>
      <c r="C1779" t="str">
        <f t="shared" si="135"/>
        <v>sweetpot_g_4_VegetableESA6</v>
      </c>
      <c r="D1779">
        <v>148</v>
      </c>
      <c r="E1779">
        <v>122</v>
      </c>
      <c r="F1779">
        <v>9.73</v>
      </c>
      <c r="G1779">
        <v>5.56</v>
      </c>
      <c r="H1779">
        <v>100</v>
      </c>
      <c r="I1779">
        <v>74.8</v>
      </c>
      <c r="J1779">
        <v>48.7</v>
      </c>
      <c r="K1779">
        <v>36.1</v>
      </c>
      <c r="L1779">
        <v>31.3</v>
      </c>
      <c r="M1779">
        <v>30.9</v>
      </c>
      <c r="N1779">
        <f>VLOOKUP(C1779,'Original PWC Results'!C:E,3,FALSE)</f>
        <v>238</v>
      </c>
      <c r="O1779">
        <f t="shared" si="136"/>
        <v>0.51260504201680668</v>
      </c>
      <c r="R1779">
        <f t="shared" si="137"/>
        <v>12</v>
      </c>
      <c r="S1779">
        <f t="shared" si="138"/>
        <v>20</v>
      </c>
    </row>
    <row r="1780" spans="1:19" x14ac:dyDescent="0.3">
      <c r="A1780">
        <f t="shared" si="139"/>
        <v>1779</v>
      </c>
      <c r="B1780" t="s">
        <v>4712</v>
      </c>
      <c r="C1780" t="str">
        <f t="shared" si="135"/>
        <v>sweetpot_g_4_VegetableESA7</v>
      </c>
      <c r="D1780">
        <v>162</v>
      </c>
      <c r="E1780">
        <v>132</v>
      </c>
      <c r="F1780">
        <v>10.4</v>
      </c>
      <c r="G1780">
        <v>5.79</v>
      </c>
      <c r="H1780">
        <v>111</v>
      </c>
      <c r="I1780">
        <v>86.5</v>
      </c>
      <c r="J1780">
        <v>51.1</v>
      </c>
      <c r="K1780">
        <v>36.5</v>
      </c>
      <c r="L1780">
        <v>40.1</v>
      </c>
      <c r="M1780">
        <v>39.299999999999997</v>
      </c>
      <c r="N1780">
        <f>VLOOKUP(C1780,'Original PWC Results'!C:E,3,FALSE)</f>
        <v>259</v>
      </c>
      <c r="O1780">
        <f t="shared" si="136"/>
        <v>0.50965250965250963</v>
      </c>
      <c r="R1780">
        <f t="shared" si="137"/>
        <v>12</v>
      </c>
      <c r="S1780">
        <f t="shared" si="138"/>
        <v>20</v>
      </c>
    </row>
    <row r="1781" spans="1:19" x14ac:dyDescent="0.3">
      <c r="A1781">
        <f t="shared" si="139"/>
        <v>1780</v>
      </c>
      <c r="B1781" t="s">
        <v>4713</v>
      </c>
      <c r="C1781" t="str">
        <f t="shared" si="135"/>
        <v>sweetpot_g_4_VegetableESA8</v>
      </c>
      <c r="D1781">
        <v>152</v>
      </c>
      <c r="E1781">
        <v>127</v>
      </c>
      <c r="F1781">
        <v>7.74</v>
      </c>
      <c r="G1781">
        <v>4.62</v>
      </c>
      <c r="H1781">
        <v>111</v>
      </c>
      <c r="I1781">
        <v>76.8</v>
      </c>
      <c r="J1781">
        <v>43</v>
      </c>
      <c r="K1781">
        <v>30.3</v>
      </c>
      <c r="L1781">
        <v>25.8</v>
      </c>
      <c r="M1781">
        <v>25.2</v>
      </c>
      <c r="N1781">
        <f>VLOOKUP(C1781,'Original PWC Results'!C:E,3,FALSE)</f>
        <v>127</v>
      </c>
      <c r="O1781">
        <f t="shared" si="136"/>
        <v>1</v>
      </c>
      <c r="R1781">
        <f t="shared" si="137"/>
        <v>12</v>
      </c>
      <c r="S1781">
        <f t="shared" si="138"/>
        <v>20</v>
      </c>
    </row>
    <row r="1782" spans="1:19" x14ac:dyDescent="0.3">
      <c r="A1782">
        <f t="shared" si="139"/>
        <v>1781</v>
      </c>
      <c r="B1782" t="s">
        <v>4714</v>
      </c>
      <c r="C1782" t="str">
        <f t="shared" si="135"/>
        <v>sweetpot_g_4_VegetableESA9</v>
      </c>
      <c r="D1782">
        <v>50.1</v>
      </c>
      <c r="E1782">
        <v>45.8</v>
      </c>
      <c r="F1782">
        <v>5.32</v>
      </c>
      <c r="G1782">
        <v>3.38</v>
      </c>
      <c r="H1782">
        <v>41.4</v>
      </c>
      <c r="I1782">
        <v>34.5</v>
      </c>
      <c r="J1782">
        <v>20.6</v>
      </c>
      <c r="K1782">
        <v>15.6</v>
      </c>
      <c r="L1782">
        <v>13.3</v>
      </c>
      <c r="M1782">
        <v>13.1</v>
      </c>
      <c r="N1782">
        <f>VLOOKUP(C1782,'Original PWC Results'!C:E,3,FALSE)</f>
        <v>123</v>
      </c>
      <c r="O1782">
        <f t="shared" si="136"/>
        <v>0.37235772357723573</v>
      </c>
      <c r="R1782">
        <f t="shared" si="137"/>
        <v>12</v>
      </c>
      <c r="S1782">
        <f t="shared" si="138"/>
        <v>20</v>
      </c>
    </row>
    <row r="1783" spans="1:19" x14ac:dyDescent="0.3">
      <c r="A1783">
        <f t="shared" si="139"/>
        <v>1782</v>
      </c>
      <c r="B1783" t="s">
        <v>4715</v>
      </c>
      <c r="C1783" t="str">
        <f t="shared" si="135"/>
        <v>sweetpot_g_4_VegetableESA10a</v>
      </c>
      <c r="D1783">
        <v>61.5</v>
      </c>
      <c r="E1783">
        <v>58.3</v>
      </c>
      <c r="F1783">
        <v>5.13</v>
      </c>
      <c r="G1783">
        <v>2.76</v>
      </c>
      <c r="H1783">
        <v>54</v>
      </c>
      <c r="I1783">
        <v>39.4</v>
      </c>
      <c r="J1783">
        <v>23.3</v>
      </c>
      <c r="K1783">
        <v>17.7</v>
      </c>
      <c r="L1783">
        <v>14.8</v>
      </c>
      <c r="M1783">
        <v>14.7</v>
      </c>
      <c r="N1783">
        <f>VLOOKUP(C1783,'Original PWC Results'!C:E,3,FALSE)</f>
        <v>165</v>
      </c>
      <c r="O1783">
        <f t="shared" si="136"/>
        <v>0.35333333333333333</v>
      </c>
      <c r="R1783">
        <f t="shared" si="137"/>
        <v>12</v>
      </c>
      <c r="S1783">
        <f t="shared" si="138"/>
        <v>20</v>
      </c>
    </row>
    <row r="1784" spans="1:19" x14ac:dyDescent="0.3">
      <c r="A1784">
        <f t="shared" si="139"/>
        <v>1783</v>
      </c>
      <c r="B1784" t="s">
        <v>4716</v>
      </c>
      <c r="C1784" t="str">
        <f t="shared" si="135"/>
        <v>sweetpot_g_4_VegetableESA10b</v>
      </c>
      <c r="D1784">
        <v>28.6</v>
      </c>
      <c r="E1784">
        <v>28.3</v>
      </c>
      <c r="F1784">
        <v>4.1399999999999997</v>
      </c>
      <c r="G1784">
        <v>3.14</v>
      </c>
      <c r="H1784">
        <v>27.4</v>
      </c>
      <c r="I1784">
        <v>24.4</v>
      </c>
      <c r="J1784">
        <v>17.600000000000001</v>
      </c>
      <c r="K1784">
        <v>13.9</v>
      </c>
      <c r="L1784">
        <v>11.2</v>
      </c>
      <c r="M1784">
        <v>11</v>
      </c>
      <c r="N1784">
        <f>VLOOKUP(C1784,'Original PWC Results'!C:E,3,FALSE)</f>
        <v>93.1</v>
      </c>
      <c r="O1784">
        <f t="shared" si="136"/>
        <v>0.30397422126745438</v>
      </c>
      <c r="R1784">
        <f t="shared" si="137"/>
        <v>12</v>
      </c>
      <c r="S1784">
        <f t="shared" si="138"/>
        <v>20</v>
      </c>
    </row>
    <row r="1785" spans="1:19" x14ac:dyDescent="0.3">
      <c r="A1785">
        <f t="shared" si="139"/>
        <v>1784</v>
      </c>
      <c r="B1785" t="s">
        <v>4717</v>
      </c>
      <c r="C1785" t="str">
        <f t="shared" si="135"/>
        <v>sweetpot_g_4_VegetableESA11a</v>
      </c>
      <c r="D1785">
        <v>158</v>
      </c>
      <c r="E1785">
        <v>129</v>
      </c>
      <c r="F1785">
        <v>10.3</v>
      </c>
      <c r="G1785">
        <v>5.57</v>
      </c>
      <c r="H1785">
        <v>110</v>
      </c>
      <c r="I1785">
        <v>86.6</v>
      </c>
      <c r="J1785">
        <v>54.1</v>
      </c>
      <c r="K1785">
        <v>39.200000000000003</v>
      </c>
      <c r="L1785">
        <v>33.6</v>
      </c>
      <c r="M1785">
        <v>33.1</v>
      </c>
      <c r="N1785">
        <f>VLOOKUP(C1785,'Original PWC Results'!C:E,3,FALSE)</f>
        <v>231</v>
      </c>
      <c r="O1785">
        <f t="shared" si="136"/>
        <v>0.55844155844155841</v>
      </c>
      <c r="R1785">
        <f t="shared" si="137"/>
        <v>12</v>
      </c>
      <c r="S1785">
        <f t="shared" si="138"/>
        <v>20</v>
      </c>
    </row>
    <row r="1786" spans="1:19" x14ac:dyDescent="0.3">
      <c r="A1786">
        <f t="shared" si="139"/>
        <v>1785</v>
      </c>
      <c r="B1786" t="s">
        <v>4718</v>
      </c>
      <c r="C1786" t="str">
        <f t="shared" si="135"/>
        <v>sweetpot_g_4_VegetableESA11b</v>
      </c>
      <c r="D1786">
        <v>166</v>
      </c>
      <c r="E1786">
        <v>139</v>
      </c>
      <c r="F1786">
        <v>11.3</v>
      </c>
      <c r="G1786">
        <v>5.01</v>
      </c>
      <c r="H1786">
        <v>117</v>
      </c>
      <c r="I1786">
        <v>90.7</v>
      </c>
      <c r="J1786">
        <v>58.6</v>
      </c>
      <c r="K1786">
        <v>42</v>
      </c>
      <c r="L1786">
        <v>37</v>
      </c>
      <c r="M1786">
        <v>36.299999999999997</v>
      </c>
      <c r="N1786">
        <f>VLOOKUP(C1786,'Original PWC Results'!C:E,3,FALSE)</f>
        <v>245</v>
      </c>
      <c r="O1786">
        <f t="shared" si="136"/>
        <v>0.56734693877551023</v>
      </c>
      <c r="R1786">
        <f t="shared" si="137"/>
        <v>12</v>
      </c>
      <c r="S1786">
        <f t="shared" si="138"/>
        <v>20</v>
      </c>
    </row>
    <row r="1787" spans="1:19" x14ac:dyDescent="0.3">
      <c r="A1787">
        <f t="shared" si="139"/>
        <v>1786</v>
      </c>
      <c r="B1787" t="s">
        <v>4719</v>
      </c>
      <c r="C1787" t="str">
        <f t="shared" si="135"/>
        <v>sweetpot_g_4_VegetableESA12a</v>
      </c>
      <c r="D1787">
        <v>216</v>
      </c>
      <c r="E1787">
        <v>168</v>
      </c>
      <c r="F1787">
        <v>10.1</v>
      </c>
      <c r="G1787">
        <v>4.9800000000000004</v>
      </c>
      <c r="H1787">
        <v>131</v>
      </c>
      <c r="I1787">
        <v>88</v>
      </c>
      <c r="J1787">
        <v>52.8</v>
      </c>
      <c r="K1787">
        <v>38.9</v>
      </c>
      <c r="L1787">
        <v>37.1</v>
      </c>
      <c r="M1787">
        <v>36.299999999999997</v>
      </c>
      <c r="N1787">
        <f>VLOOKUP(C1787,'Original PWC Results'!C:E,3,FALSE)</f>
        <v>289</v>
      </c>
      <c r="O1787">
        <f t="shared" si="136"/>
        <v>0.58131487889273359</v>
      </c>
      <c r="R1787">
        <f t="shared" si="137"/>
        <v>12</v>
      </c>
      <c r="S1787">
        <f t="shared" si="138"/>
        <v>20</v>
      </c>
    </row>
    <row r="1788" spans="1:19" x14ac:dyDescent="0.3">
      <c r="A1788">
        <f t="shared" si="139"/>
        <v>1787</v>
      </c>
      <c r="B1788" t="s">
        <v>4720</v>
      </c>
      <c r="C1788" t="str">
        <f t="shared" si="135"/>
        <v>sweetpot_g_4_VegetableESA12b</v>
      </c>
      <c r="D1788">
        <v>121</v>
      </c>
      <c r="E1788">
        <v>108</v>
      </c>
      <c r="F1788">
        <v>7.3</v>
      </c>
      <c r="G1788">
        <v>4.28</v>
      </c>
      <c r="H1788">
        <v>94.6</v>
      </c>
      <c r="I1788">
        <v>65</v>
      </c>
      <c r="J1788">
        <v>37.9</v>
      </c>
      <c r="K1788">
        <v>27.5</v>
      </c>
      <c r="L1788">
        <v>25.8</v>
      </c>
      <c r="M1788">
        <v>25.2</v>
      </c>
      <c r="N1788">
        <f>VLOOKUP(C1788,'Original PWC Results'!C:E,3,FALSE)</f>
        <v>209</v>
      </c>
      <c r="O1788">
        <f t="shared" si="136"/>
        <v>0.51674641148325362</v>
      </c>
      <c r="R1788">
        <f t="shared" si="137"/>
        <v>12</v>
      </c>
      <c r="S1788">
        <f t="shared" si="138"/>
        <v>20</v>
      </c>
    </row>
    <row r="1789" spans="1:19" x14ac:dyDescent="0.3">
      <c r="A1789">
        <f t="shared" si="139"/>
        <v>1788</v>
      </c>
      <c r="B1789" t="s">
        <v>4721</v>
      </c>
      <c r="C1789" t="str">
        <f t="shared" si="135"/>
        <v>sweetpot_g_4_VegetableESA13</v>
      </c>
      <c r="D1789">
        <v>129</v>
      </c>
      <c r="E1789">
        <v>111</v>
      </c>
      <c r="F1789">
        <v>9.5500000000000007</v>
      </c>
      <c r="G1789">
        <v>3.73</v>
      </c>
      <c r="H1789">
        <v>97.6</v>
      </c>
      <c r="I1789">
        <v>70.599999999999994</v>
      </c>
      <c r="J1789">
        <v>44</v>
      </c>
      <c r="K1789">
        <v>34.6</v>
      </c>
      <c r="L1789">
        <v>26.9</v>
      </c>
      <c r="M1789">
        <v>26.8</v>
      </c>
      <c r="N1789">
        <f>VLOOKUP(C1789,'Original PWC Results'!C:E,3,FALSE)</f>
        <v>222</v>
      </c>
      <c r="O1789">
        <f t="shared" si="136"/>
        <v>0.5</v>
      </c>
      <c r="R1789">
        <f t="shared" si="137"/>
        <v>12</v>
      </c>
      <c r="S1789">
        <f t="shared" si="138"/>
        <v>20</v>
      </c>
    </row>
    <row r="1790" spans="1:19" x14ac:dyDescent="0.3">
      <c r="A1790">
        <f t="shared" si="139"/>
        <v>1789</v>
      </c>
      <c r="B1790" t="s">
        <v>4722</v>
      </c>
      <c r="C1790" t="str">
        <f t="shared" si="135"/>
        <v>sweetpot_g_4_VegetableESA14</v>
      </c>
      <c r="D1790">
        <v>74.8</v>
      </c>
      <c r="E1790">
        <v>69.900000000000006</v>
      </c>
      <c r="F1790">
        <v>9.19</v>
      </c>
      <c r="G1790">
        <v>4.8</v>
      </c>
      <c r="H1790">
        <v>64.8</v>
      </c>
      <c r="I1790">
        <v>54.1</v>
      </c>
      <c r="J1790">
        <v>36.200000000000003</v>
      </c>
      <c r="K1790">
        <v>28.6</v>
      </c>
      <c r="L1790">
        <v>23.5</v>
      </c>
      <c r="M1790">
        <v>23.2</v>
      </c>
      <c r="N1790">
        <f>VLOOKUP(C1790,'Original PWC Results'!C:E,3,FALSE)</f>
        <v>139</v>
      </c>
      <c r="O1790">
        <f t="shared" si="136"/>
        <v>0.50287769784172665</v>
      </c>
      <c r="R1790">
        <f t="shared" si="137"/>
        <v>12</v>
      </c>
      <c r="S1790">
        <f t="shared" si="138"/>
        <v>20</v>
      </c>
    </row>
    <row r="1791" spans="1:19" x14ac:dyDescent="0.3">
      <c r="A1791">
        <f t="shared" si="139"/>
        <v>1790</v>
      </c>
      <c r="B1791" t="s">
        <v>4723</v>
      </c>
      <c r="C1791" t="str">
        <f t="shared" si="135"/>
        <v>sweetpot_g_4_VegetableESA15a</v>
      </c>
      <c r="D1791">
        <v>200</v>
      </c>
      <c r="E1791">
        <v>173</v>
      </c>
      <c r="F1791">
        <v>19.100000000000001</v>
      </c>
      <c r="G1791">
        <v>8.1</v>
      </c>
      <c r="H1791">
        <v>157</v>
      </c>
      <c r="I1791">
        <v>124</v>
      </c>
      <c r="J1791">
        <v>78.599999999999994</v>
      </c>
      <c r="K1791">
        <v>60.5</v>
      </c>
      <c r="L1791">
        <v>53.3</v>
      </c>
      <c r="M1791">
        <v>52.5</v>
      </c>
      <c r="N1791">
        <f>VLOOKUP(C1791,'Original PWC Results'!C:E,3,FALSE)</f>
        <v>385</v>
      </c>
      <c r="O1791">
        <f t="shared" si="136"/>
        <v>0.44935064935064933</v>
      </c>
      <c r="R1791">
        <f t="shared" si="137"/>
        <v>12</v>
      </c>
      <c r="S1791">
        <f t="shared" si="138"/>
        <v>20</v>
      </c>
    </row>
    <row r="1792" spans="1:19" x14ac:dyDescent="0.3">
      <c r="A1792">
        <f t="shared" si="139"/>
        <v>1791</v>
      </c>
      <c r="B1792" t="s">
        <v>4724</v>
      </c>
      <c r="C1792" t="str">
        <f t="shared" si="135"/>
        <v>sweetpot_g_4_VegetableESA15b</v>
      </c>
      <c r="D1792">
        <v>162</v>
      </c>
      <c r="E1792">
        <v>139</v>
      </c>
      <c r="F1792">
        <v>7.06</v>
      </c>
      <c r="G1792">
        <v>2.74</v>
      </c>
      <c r="H1792">
        <v>113</v>
      </c>
      <c r="I1792">
        <v>63.1</v>
      </c>
      <c r="J1792">
        <v>31.6</v>
      </c>
      <c r="K1792">
        <v>23.1</v>
      </c>
      <c r="L1792">
        <v>20</v>
      </c>
      <c r="M1792">
        <v>19.600000000000001</v>
      </c>
      <c r="N1792">
        <f>VLOOKUP(C1792,'Original PWC Results'!C:E,3,FALSE)</f>
        <v>308</v>
      </c>
      <c r="O1792">
        <f t="shared" si="136"/>
        <v>0.45129870129870131</v>
      </c>
      <c r="R1792">
        <f t="shared" si="137"/>
        <v>12</v>
      </c>
      <c r="S1792">
        <f t="shared" si="138"/>
        <v>20</v>
      </c>
    </row>
    <row r="1793" spans="1:19" x14ac:dyDescent="0.3">
      <c r="A1793">
        <f t="shared" si="139"/>
        <v>1792</v>
      </c>
      <c r="B1793" t="s">
        <v>4725</v>
      </c>
      <c r="C1793" t="str">
        <f t="shared" si="135"/>
        <v>sweetpot_g_4_VegetableESA16a</v>
      </c>
      <c r="D1793">
        <v>41.3</v>
      </c>
      <c r="E1793">
        <v>40.5</v>
      </c>
      <c r="F1793">
        <v>5.67</v>
      </c>
      <c r="G1793">
        <v>3.36</v>
      </c>
      <c r="H1793">
        <v>39.4</v>
      </c>
      <c r="I1793">
        <v>34.200000000000003</v>
      </c>
      <c r="J1793">
        <v>23.9</v>
      </c>
      <c r="K1793">
        <v>19.399999999999999</v>
      </c>
      <c r="L1793">
        <v>15.1</v>
      </c>
      <c r="M1793">
        <v>14.9</v>
      </c>
      <c r="N1793">
        <f>VLOOKUP(C1793,'Original PWC Results'!C:E,3,FALSE)</f>
        <v>99.8</v>
      </c>
      <c r="O1793">
        <f t="shared" si="136"/>
        <v>0.405811623246493</v>
      </c>
      <c r="R1793">
        <f t="shared" si="137"/>
        <v>12</v>
      </c>
      <c r="S1793">
        <f t="shared" si="138"/>
        <v>20</v>
      </c>
    </row>
    <row r="1794" spans="1:19" x14ac:dyDescent="0.3">
      <c r="A1794">
        <f t="shared" si="139"/>
        <v>1793</v>
      </c>
      <c r="B1794" t="s">
        <v>4726</v>
      </c>
      <c r="C1794" t="str">
        <f t="shared" ref="C1794:C1857" si="140">LEFT(B1794,R1794-1)&amp;RIGHT(B1794,LEN(B1794)-S1794)</f>
        <v>sweetpot_g_4_VegetableESA16b</v>
      </c>
      <c r="D1794">
        <v>19.2</v>
      </c>
      <c r="E1794">
        <v>19.100000000000001</v>
      </c>
      <c r="F1794">
        <v>3.39</v>
      </c>
      <c r="G1794">
        <v>3.06</v>
      </c>
      <c r="H1794">
        <v>18.7</v>
      </c>
      <c r="I1794">
        <v>16.600000000000001</v>
      </c>
      <c r="J1794">
        <v>13.4</v>
      </c>
      <c r="K1794">
        <v>11.1</v>
      </c>
      <c r="L1794">
        <v>8.42</v>
      </c>
      <c r="M1794">
        <v>8.34</v>
      </c>
      <c r="N1794">
        <f>VLOOKUP(C1794,'Original PWC Results'!C:E,3,FALSE)</f>
        <v>32.200000000000003</v>
      </c>
      <c r="O1794">
        <f t="shared" si="136"/>
        <v>0.59316770186335399</v>
      </c>
      <c r="R1794">
        <f t="shared" si="137"/>
        <v>12</v>
      </c>
      <c r="S1794">
        <f t="shared" si="138"/>
        <v>20</v>
      </c>
    </row>
    <row r="1795" spans="1:19" x14ac:dyDescent="0.3">
      <c r="A1795">
        <f t="shared" si="139"/>
        <v>1794</v>
      </c>
      <c r="B1795" t="s">
        <v>4727</v>
      </c>
      <c r="C1795" t="str">
        <f t="shared" si="140"/>
        <v>sweetpot_g_4_VegetableESA17a</v>
      </c>
      <c r="D1795">
        <v>143</v>
      </c>
      <c r="E1795">
        <v>122</v>
      </c>
      <c r="F1795">
        <v>19.8</v>
      </c>
      <c r="G1795">
        <v>11.8</v>
      </c>
      <c r="H1795">
        <v>113</v>
      </c>
      <c r="I1795">
        <v>98.3</v>
      </c>
      <c r="J1795">
        <v>73.7</v>
      </c>
      <c r="K1795">
        <v>61</v>
      </c>
      <c r="L1795">
        <v>47.2</v>
      </c>
      <c r="M1795">
        <v>46.8</v>
      </c>
      <c r="N1795">
        <f>VLOOKUP(C1795,'Original PWC Results'!C:E,3,FALSE)</f>
        <v>250</v>
      </c>
      <c r="O1795">
        <f t="shared" ref="O1795:O1858" si="141">E1795/N1795</f>
        <v>0.48799999999999999</v>
      </c>
      <c r="R1795">
        <f t="shared" ref="R1795:R1858" si="142">SEARCH("run",B1795)</f>
        <v>12</v>
      </c>
      <c r="S1795">
        <f t="shared" ref="S1795:S1858" si="143">SEARCH("_",B1795,SEARCH("_",B1795,R1795+1)+1)</f>
        <v>20</v>
      </c>
    </row>
    <row r="1796" spans="1:19" x14ac:dyDescent="0.3">
      <c r="A1796">
        <f t="shared" ref="A1796:A1859" si="144">A1795+1</f>
        <v>1795</v>
      </c>
      <c r="B1796" t="s">
        <v>4728</v>
      </c>
      <c r="C1796" t="str">
        <f t="shared" si="140"/>
        <v>sweetpot_g_4_VegetableESA17b</v>
      </c>
      <c r="D1796">
        <v>45.2</v>
      </c>
      <c r="E1796">
        <v>44.8</v>
      </c>
      <c r="F1796">
        <v>6</v>
      </c>
      <c r="G1796">
        <v>3.95</v>
      </c>
      <c r="H1796">
        <v>43.4</v>
      </c>
      <c r="I1796">
        <v>37.4</v>
      </c>
      <c r="J1796">
        <v>25.7</v>
      </c>
      <c r="K1796">
        <v>20.100000000000001</v>
      </c>
      <c r="L1796">
        <v>16.2</v>
      </c>
      <c r="M1796">
        <v>16</v>
      </c>
      <c r="N1796">
        <f>VLOOKUP(C1796,'Original PWC Results'!C:E,3,FALSE)</f>
        <v>102</v>
      </c>
      <c r="O1796">
        <f t="shared" si="141"/>
        <v>0.4392156862745098</v>
      </c>
      <c r="R1796">
        <f t="shared" si="142"/>
        <v>12</v>
      </c>
      <c r="S1796">
        <f t="shared" si="143"/>
        <v>20</v>
      </c>
    </row>
    <row r="1797" spans="1:19" x14ac:dyDescent="0.3">
      <c r="A1797">
        <f t="shared" si="144"/>
        <v>1796</v>
      </c>
      <c r="B1797" t="s">
        <v>4729</v>
      </c>
      <c r="C1797" t="str">
        <f t="shared" si="140"/>
        <v>sweetpot_g_4_VegetableESA18a</v>
      </c>
      <c r="D1797">
        <v>39.6</v>
      </c>
      <c r="E1797">
        <v>31.6</v>
      </c>
      <c r="F1797">
        <v>5</v>
      </c>
      <c r="G1797">
        <v>3.62</v>
      </c>
      <c r="H1797">
        <v>30</v>
      </c>
      <c r="I1797">
        <v>27.2</v>
      </c>
      <c r="J1797">
        <v>20.6</v>
      </c>
      <c r="K1797">
        <v>16.8</v>
      </c>
      <c r="L1797">
        <v>12.7</v>
      </c>
      <c r="M1797">
        <v>12.5</v>
      </c>
      <c r="N1797">
        <f>VLOOKUP(C1797,'Original PWC Results'!C:E,3,FALSE)</f>
        <v>99.8</v>
      </c>
      <c r="O1797">
        <f t="shared" si="141"/>
        <v>0.31663326653306617</v>
      </c>
      <c r="R1797">
        <f t="shared" si="142"/>
        <v>12</v>
      </c>
      <c r="S1797">
        <f t="shared" si="143"/>
        <v>20</v>
      </c>
    </row>
    <row r="1798" spans="1:19" x14ac:dyDescent="0.3">
      <c r="A1798">
        <f t="shared" si="144"/>
        <v>1797</v>
      </c>
      <c r="B1798" t="s">
        <v>4730</v>
      </c>
      <c r="C1798" t="str">
        <f t="shared" si="140"/>
        <v>sweetpot_g_4_VegetableESA18b</v>
      </c>
      <c r="D1798">
        <v>36.9</v>
      </c>
      <c r="E1798">
        <v>35.200000000000003</v>
      </c>
      <c r="F1798">
        <v>5.57</v>
      </c>
      <c r="G1798">
        <v>3.42</v>
      </c>
      <c r="H1798">
        <v>33.5</v>
      </c>
      <c r="I1798">
        <v>31.3</v>
      </c>
      <c r="J1798">
        <v>24.2</v>
      </c>
      <c r="K1798">
        <v>18.7</v>
      </c>
      <c r="L1798">
        <v>14.2</v>
      </c>
      <c r="M1798">
        <v>14</v>
      </c>
      <c r="N1798">
        <f>VLOOKUP(C1798,'Original PWC Results'!C:E,3,FALSE)</f>
        <v>111</v>
      </c>
      <c r="O1798">
        <f t="shared" si="141"/>
        <v>0.31711711711711715</v>
      </c>
      <c r="R1798">
        <f t="shared" si="142"/>
        <v>12</v>
      </c>
      <c r="S1798">
        <f t="shared" si="143"/>
        <v>20</v>
      </c>
    </row>
    <row r="1799" spans="1:19" x14ac:dyDescent="0.3">
      <c r="A1799">
        <f t="shared" si="144"/>
        <v>1798</v>
      </c>
      <c r="B1799" t="s">
        <v>4731</v>
      </c>
      <c r="C1799" t="str">
        <f t="shared" si="140"/>
        <v>sweetpot_g_4_VegetableESA19a</v>
      </c>
      <c r="D1799">
        <v>35.6</v>
      </c>
      <c r="E1799">
        <v>34.4</v>
      </c>
      <c r="F1799">
        <v>8.8699999999999992</v>
      </c>
      <c r="G1799">
        <v>5.84</v>
      </c>
      <c r="H1799">
        <v>32.4</v>
      </c>
      <c r="I1799">
        <v>28.2</v>
      </c>
      <c r="J1799">
        <v>21.3</v>
      </c>
      <c r="K1799">
        <v>17.600000000000001</v>
      </c>
      <c r="L1799">
        <v>14.9</v>
      </c>
      <c r="M1799">
        <v>14.9</v>
      </c>
      <c r="N1799">
        <f>VLOOKUP(C1799,'Original PWC Results'!C:E,3,FALSE)</f>
        <v>92.5</v>
      </c>
      <c r="O1799">
        <f t="shared" si="141"/>
        <v>0.37189189189189187</v>
      </c>
      <c r="R1799">
        <f t="shared" si="142"/>
        <v>12</v>
      </c>
      <c r="S1799">
        <f t="shared" si="143"/>
        <v>20</v>
      </c>
    </row>
    <row r="1800" spans="1:19" x14ac:dyDescent="0.3">
      <c r="A1800">
        <f t="shared" si="144"/>
        <v>1799</v>
      </c>
      <c r="B1800" t="s">
        <v>4732</v>
      </c>
      <c r="C1800" t="str">
        <f t="shared" si="140"/>
        <v>sweetpot_g_4_VegetableESA19a</v>
      </c>
      <c r="D1800">
        <v>35.6</v>
      </c>
      <c r="E1800">
        <v>34.4</v>
      </c>
      <c r="F1800">
        <v>8.8699999999999992</v>
      </c>
      <c r="G1800">
        <v>5.84</v>
      </c>
      <c r="H1800">
        <v>32.4</v>
      </c>
      <c r="I1800">
        <v>28.2</v>
      </c>
      <c r="J1800">
        <v>21.3</v>
      </c>
      <c r="K1800">
        <v>17.600000000000001</v>
      </c>
      <c r="L1800">
        <v>14.9</v>
      </c>
      <c r="M1800">
        <v>14.9</v>
      </c>
      <c r="N1800">
        <f>VLOOKUP(C1800,'Original PWC Results'!C:E,3,FALSE)</f>
        <v>92.5</v>
      </c>
      <c r="O1800">
        <f t="shared" si="141"/>
        <v>0.37189189189189187</v>
      </c>
      <c r="R1800">
        <f t="shared" si="142"/>
        <v>12</v>
      </c>
      <c r="S1800">
        <f t="shared" si="143"/>
        <v>20</v>
      </c>
    </row>
    <row r="1801" spans="1:19" x14ac:dyDescent="0.3">
      <c r="A1801">
        <f t="shared" si="144"/>
        <v>1800</v>
      </c>
      <c r="B1801" t="s">
        <v>4733</v>
      </c>
      <c r="C1801" t="str">
        <f t="shared" si="140"/>
        <v>sweetpot_g_4_VegetableESA20a</v>
      </c>
      <c r="D1801">
        <v>224</v>
      </c>
      <c r="E1801">
        <v>103</v>
      </c>
      <c r="F1801">
        <v>7.03</v>
      </c>
      <c r="G1801">
        <v>3.46</v>
      </c>
      <c r="H1801">
        <v>76.599999999999994</v>
      </c>
      <c r="I1801">
        <v>55.4</v>
      </c>
      <c r="J1801">
        <v>37.299999999999997</v>
      </c>
      <c r="K1801">
        <v>27</v>
      </c>
      <c r="L1801">
        <v>22.4</v>
      </c>
      <c r="M1801">
        <v>22</v>
      </c>
      <c r="N1801">
        <f>VLOOKUP(C1801,'Original PWC Results'!C:E,3,FALSE)</f>
        <v>223</v>
      </c>
      <c r="O1801">
        <f t="shared" si="141"/>
        <v>0.46188340807174888</v>
      </c>
      <c r="R1801">
        <f t="shared" si="142"/>
        <v>12</v>
      </c>
      <c r="S1801">
        <f t="shared" si="143"/>
        <v>20</v>
      </c>
    </row>
    <row r="1802" spans="1:19" x14ac:dyDescent="0.3">
      <c r="A1802">
        <f t="shared" si="144"/>
        <v>1801</v>
      </c>
      <c r="B1802" t="s">
        <v>4734</v>
      </c>
      <c r="C1802" t="str">
        <f t="shared" si="140"/>
        <v>sweetpot_g_4_VegetableESA20b</v>
      </c>
      <c r="D1802">
        <v>244</v>
      </c>
      <c r="E1802">
        <v>188</v>
      </c>
      <c r="F1802">
        <v>11.7</v>
      </c>
      <c r="G1802">
        <v>4.2</v>
      </c>
      <c r="H1802">
        <v>146</v>
      </c>
      <c r="I1802">
        <v>108</v>
      </c>
      <c r="J1802">
        <v>62</v>
      </c>
      <c r="K1802">
        <v>44.6</v>
      </c>
      <c r="L1802">
        <v>36.4</v>
      </c>
      <c r="M1802">
        <v>35.9</v>
      </c>
      <c r="N1802">
        <f>VLOOKUP(C1802,'Original PWC Results'!C:E,3,FALSE)</f>
        <v>378</v>
      </c>
      <c r="O1802">
        <f t="shared" si="141"/>
        <v>0.49735449735449733</v>
      </c>
      <c r="R1802">
        <f t="shared" si="142"/>
        <v>12</v>
      </c>
      <c r="S1802">
        <f t="shared" si="143"/>
        <v>20</v>
      </c>
    </row>
    <row r="1803" spans="1:19" x14ac:dyDescent="0.3">
      <c r="A1803">
        <f t="shared" si="144"/>
        <v>1802</v>
      </c>
      <c r="B1803" t="s">
        <v>4735</v>
      </c>
      <c r="C1803" t="str">
        <f t="shared" si="140"/>
        <v>sweetpot_g_4_VegetableESA21</v>
      </c>
      <c r="D1803">
        <v>123</v>
      </c>
      <c r="E1803">
        <v>107</v>
      </c>
      <c r="F1803">
        <v>6.69</v>
      </c>
      <c r="G1803">
        <v>2.06</v>
      </c>
      <c r="H1803">
        <v>92.8</v>
      </c>
      <c r="I1803">
        <v>64.2</v>
      </c>
      <c r="J1803">
        <v>35.299999999999997</v>
      </c>
      <c r="K1803">
        <v>25.6</v>
      </c>
      <c r="L1803">
        <v>21.7</v>
      </c>
      <c r="M1803">
        <v>21.3</v>
      </c>
      <c r="N1803">
        <f>VLOOKUP(C1803,'Original PWC Results'!C:E,3,FALSE)</f>
        <v>293</v>
      </c>
      <c r="O1803">
        <f t="shared" si="141"/>
        <v>0.3651877133105802</v>
      </c>
      <c r="R1803">
        <f t="shared" si="142"/>
        <v>12</v>
      </c>
      <c r="S1803">
        <f t="shared" si="143"/>
        <v>20</v>
      </c>
    </row>
    <row r="1804" spans="1:19" x14ac:dyDescent="0.3">
      <c r="A1804">
        <f t="shared" si="144"/>
        <v>1803</v>
      </c>
      <c r="B1804" t="s">
        <v>4736</v>
      </c>
      <c r="C1804" t="str">
        <f t="shared" si="140"/>
        <v>ticks_g_7_NSLandcoverESA1</v>
      </c>
      <c r="D1804">
        <v>22.5</v>
      </c>
      <c r="E1804">
        <v>22.2</v>
      </c>
      <c r="F1804">
        <v>2.2599999999999998</v>
      </c>
      <c r="G1804">
        <v>0.50800000000000001</v>
      </c>
      <c r="H1804">
        <v>21.6</v>
      </c>
      <c r="I1804">
        <v>17.100000000000001</v>
      </c>
      <c r="J1804">
        <v>11.1</v>
      </c>
      <c r="K1804">
        <v>8.23</v>
      </c>
      <c r="L1804">
        <v>6.53</v>
      </c>
      <c r="M1804">
        <v>6.45</v>
      </c>
      <c r="N1804">
        <f>VLOOKUP(C1804,'Original PWC Results'!C:E,3,FALSE)</f>
        <v>61.4</v>
      </c>
      <c r="O1804">
        <f t="shared" si="141"/>
        <v>0.36156351791530944</v>
      </c>
      <c r="R1804">
        <f t="shared" si="142"/>
        <v>9</v>
      </c>
      <c r="S1804">
        <f t="shared" si="143"/>
        <v>17</v>
      </c>
    </row>
    <row r="1805" spans="1:19" x14ac:dyDescent="0.3">
      <c r="A1805">
        <f t="shared" si="144"/>
        <v>1804</v>
      </c>
      <c r="B1805" t="s">
        <v>4737</v>
      </c>
      <c r="C1805" t="str">
        <f t="shared" si="140"/>
        <v>ticks_g_7_NSLandcoverESA2</v>
      </c>
      <c r="D1805">
        <v>4.95</v>
      </c>
      <c r="E1805">
        <v>4.84</v>
      </c>
      <c r="F1805">
        <v>0.373</v>
      </c>
      <c r="G1805">
        <v>6.2300000000000001E-2</v>
      </c>
      <c r="H1805">
        <v>4.53</v>
      </c>
      <c r="I1805">
        <v>3.35</v>
      </c>
      <c r="J1805">
        <v>1.85</v>
      </c>
      <c r="K1805">
        <v>1.33</v>
      </c>
      <c r="L1805">
        <v>1.07</v>
      </c>
      <c r="M1805">
        <v>1.06</v>
      </c>
      <c r="N1805">
        <f>VLOOKUP(C1805,'Original PWC Results'!C:E,3,FALSE)</f>
        <v>35.299999999999997</v>
      </c>
      <c r="O1805">
        <f t="shared" si="141"/>
        <v>0.13711048158640227</v>
      </c>
      <c r="R1805">
        <f t="shared" si="142"/>
        <v>9</v>
      </c>
      <c r="S1805">
        <f t="shared" si="143"/>
        <v>17</v>
      </c>
    </row>
    <row r="1806" spans="1:19" x14ac:dyDescent="0.3">
      <c r="A1806">
        <f t="shared" si="144"/>
        <v>1805</v>
      </c>
      <c r="B1806" t="s">
        <v>4738</v>
      </c>
      <c r="C1806" t="str">
        <f t="shared" si="140"/>
        <v>ticks_g_7_NSLandcoverESA3</v>
      </c>
      <c r="D1806">
        <v>25</v>
      </c>
      <c r="E1806">
        <v>24.7</v>
      </c>
      <c r="F1806">
        <v>2.72</v>
      </c>
      <c r="G1806">
        <v>0.89</v>
      </c>
      <c r="H1806">
        <v>24</v>
      </c>
      <c r="I1806">
        <v>20</v>
      </c>
      <c r="J1806">
        <v>13.5</v>
      </c>
      <c r="K1806">
        <v>10.199999999999999</v>
      </c>
      <c r="L1806">
        <v>7.7</v>
      </c>
      <c r="M1806">
        <v>7.62</v>
      </c>
      <c r="N1806">
        <f>VLOOKUP(C1806,'Original PWC Results'!C:E,3,FALSE)</f>
        <v>55.4</v>
      </c>
      <c r="O1806">
        <f t="shared" si="141"/>
        <v>0.44584837545126355</v>
      </c>
      <c r="R1806">
        <f t="shared" si="142"/>
        <v>9</v>
      </c>
      <c r="S1806">
        <f t="shared" si="143"/>
        <v>17</v>
      </c>
    </row>
    <row r="1807" spans="1:19" x14ac:dyDescent="0.3">
      <c r="A1807">
        <f t="shared" si="144"/>
        <v>1806</v>
      </c>
      <c r="B1807" t="s">
        <v>4739</v>
      </c>
      <c r="C1807" t="str">
        <f t="shared" si="140"/>
        <v>ticks_g_7_NSLandcoverESA4</v>
      </c>
      <c r="D1807">
        <v>16.399999999999999</v>
      </c>
      <c r="E1807">
        <v>16</v>
      </c>
      <c r="F1807">
        <v>1.82</v>
      </c>
      <c r="G1807">
        <v>0.44800000000000001</v>
      </c>
      <c r="H1807">
        <v>15</v>
      </c>
      <c r="I1807">
        <v>10.8</v>
      </c>
      <c r="J1807">
        <v>7.04</v>
      </c>
      <c r="K1807">
        <v>5.48</v>
      </c>
      <c r="L1807">
        <v>4.2699999999999996</v>
      </c>
      <c r="M1807">
        <v>4.2300000000000004</v>
      </c>
      <c r="N1807">
        <f>VLOOKUP(C1807,'Original PWC Results'!C:E,3,FALSE)</f>
        <v>30.2</v>
      </c>
      <c r="O1807">
        <f t="shared" si="141"/>
        <v>0.5298013245033113</v>
      </c>
      <c r="R1807">
        <f t="shared" si="142"/>
        <v>9</v>
      </c>
      <c r="S1807">
        <f t="shared" si="143"/>
        <v>17</v>
      </c>
    </row>
    <row r="1808" spans="1:19" x14ac:dyDescent="0.3">
      <c r="A1808">
        <f t="shared" si="144"/>
        <v>1807</v>
      </c>
      <c r="B1808" t="s">
        <v>4740</v>
      </c>
      <c r="C1808" t="str">
        <f t="shared" si="140"/>
        <v>ticks_g_7_NSLandcoverESA5</v>
      </c>
      <c r="D1808">
        <v>3.66</v>
      </c>
      <c r="E1808">
        <v>3.6</v>
      </c>
      <c r="F1808">
        <v>0.33700000000000002</v>
      </c>
      <c r="G1808">
        <v>5.28E-2</v>
      </c>
      <c r="H1808">
        <v>3.44</v>
      </c>
      <c r="I1808">
        <v>2.71</v>
      </c>
      <c r="J1808">
        <v>1.71</v>
      </c>
      <c r="K1808">
        <v>1.26</v>
      </c>
      <c r="L1808">
        <v>0.98499999999999999</v>
      </c>
      <c r="M1808">
        <v>0.97399999999999998</v>
      </c>
      <c r="N1808">
        <f>VLOOKUP(C1808,'Original PWC Results'!C:E,3,FALSE)</f>
        <v>29.1</v>
      </c>
      <c r="O1808">
        <f t="shared" si="141"/>
        <v>0.12371134020618556</v>
      </c>
      <c r="R1808">
        <f t="shared" si="142"/>
        <v>9</v>
      </c>
      <c r="S1808">
        <f t="shared" si="143"/>
        <v>17</v>
      </c>
    </row>
    <row r="1809" spans="1:19" x14ac:dyDescent="0.3">
      <c r="A1809">
        <f t="shared" si="144"/>
        <v>1808</v>
      </c>
      <c r="B1809" t="s">
        <v>4741</v>
      </c>
      <c r="C1809" t="str">
        <f t="shared" si="140"/>
        <v>ticks_g_7_NSLandcoverESA6</v>
      </c>
      <c r="D1809">
        <v>1.89</v>
      </c>
      <c r="E1809">
        <v>1.86</v>
      </c>
      <c r="F1809">
        <v>0.16</v>
      </c>
      <c r="G1809">
        <v>4.9599999999999998E-2</v>
      </c>
      <c r="H1809">
        <v>1.78</v>
      </c>
      <c r="I1809">
        <v>1.39</v>
      </c>
      <c r="J1809">
        <v>0.83299999999999996</v>
      </c>
      <c r="K1809">
        <v>0.60199999999999998</v>
      </c>
      <c r="L1809">
        <v>0.48799999999999999</v>
      </c>
      <c r="M1809">
        <v>0.48099999999999998</v>
      </c>
      <c r="N1809">
        <f>VLOOKUP(C1809,'Original PWC Results'!C:E,3,FALSE)</f>
        <v>26.3</v>
      </c>
      <c r="O1809">
        <f t="shared" si="141"/>
        <v>7.0722433460076048E-2</v>
      </c>
      <c r="R1809">
        <f t="shared" si="142"/>
        <v>9</v>
      </c>
      <c r="S1809">
        <f t="shared" si="143"/>
        <v>17</v>
      </c>
    </row>
    <row r="1810" spans="1:19" x14ac:dyDescent="0.3">
      <c r="A1810">
        <f t="shared" si="144"/>
        <v>1809</v>
      </c>
      <c r="B1810" t="s">
        <v>4742</v>
      </c>
      <c r="C1810" t="str">
        <f t="shared" si="140"/>
        <v>ticks_g_7_NSLandcoverESA7</v>
      </c>
      <c r="D1810">
        <v>6.18</v>
      </c>
      <c r="E1810">
        <v>6.07</v>
      </c>
      <c r="F1810">
        <v>0.46800000000000003</v>
      </c>
      <c r="G1810">
        <v>0.126</v>
      </c>
      <c r="H1810">
        <v>5.77</v>
      </c>
      <c r="I1810">
        <v>4.3499999999999996</v>
      </c>
      <c r="J1810">
        <v>2.4300000000000002</v>
      </c>
      <c r="K1810">
        <v>1.72</v>
      </c>
      <c r="L1810">
        <v>1.44</v>
      </c>
      <c r="M1810">
        <v>1.42</v>
      </c>
      <c r="N1810">
        <f>VLOOKUP(C1810,'Original PWC Results'!C:E,3,FALSE)</f>
        <v>37.200000000000003</v>
      </c>
      <c r="O1810">
        <f t="shared" si="141"/>
        <v>0.16317204301075269</v>
      </c>
      <c r="R1810">
        <f t="shared" si="142"/>
        <v>9</v>
      </c>
      <c r="S1810">
        <f t="shared" si="143"/>
        <v>17</v>
      </c>
    </row>
    <row r="1811" spans="1:19" x14ac:dyDescent="0.3">
      <c r="A1811">
        <f t="shared" si="144"/>
        <v>1810</v>
      </c>
      <c r="B1811" t="s">
        <v>4743</v>
      </c>
      <c r="C1811" t="str">
        <f t="shared" si="140"/>
        <v>ticks_g_7_NSLandcoverESA8</v>
      </c>
      <c r="D1811">
        <v>19.2</v>
      </c>
      <c r="E1811">
        <v>18.600000000000001</v>
      </c>
      <c r="F1811">
        <v>1.03</v>
      </c>
      <c r="G1811">
        <v>0.44600000000000001</v>
      </c>
      <c r="H1811">
        <v>16.899999999999999</v>
      </c>
      <c r="I1811">
        <v>11.3</v>
      </c>
      <c r="J1811">
        <v>5.68</v>
      </c>
      <c r="K1811">
        <v>3.97</v>
      </c>
      <c r="L1811">
        <v>3.48</v>
      </c>
      <c r="M1811">
        <v>3.4</v>
      </c>
      <c r="N1811">
        <f>VLOOKUP(C1811,'Original PWC Results'!C:E,3,FALSE)</f>
        <v>41.8</v>
      </c>
      <c r="O1811">
        <f t="shared" si="141"/>
        <v>0.44497607655502397</v>
      </c>
      <c r="R1811">
        <f t="shared" si="142"/>
        <v>9</v>
      </c>
      <c r="S1811">
        <f t="shared" si="143"/>
        <v>17</v>
      </c>
    </row>
    <row r="1812" spans="1:19" x14ac:dyDescent="0.3">
      <c r="A1812">
        <f t="shared" si="144"/>
        <v>1811</v>
      </c>
      <c r="B1812" t="s">
        <v>4744</v>
      </c>
      <c r="C1812" t="str">
        <f t="shared" si="140"/>
        <v>ticks_g_7_NSLandcoverESA9</v>
      </c>
      <c r="D1812">
        <v>12.1</v>
      </c>
      <c r="E1812">
        <v>11.9</v>
      </c>
      <c r="F1812">
        <v>1.03</v>
      </c>
      <c r="G1812">
        <v>0.32600000000000001</v>
      </c>
      <c r="H1812">
        <v>11.3</v>
      </c>
      <c r="I1812">
        <v>8.69</v>
      </c>
      <c r="J1812">
        <v>4.96</v>
      </c>
      <c r="K1812">
        <v>3.6</v>
      </c>
      <c r="L1812">
        <v>3.02</v>
      </c>
      <c r="M1812">
        <v>2.97</v>
      </c>
      <c r="N1812">
        <f>VLOOKUP(C1812,'Original PWC Results'!C:E,3,FALSE)</f>
        <v>30</v>
      </c>
      <c r="O1812">
        <f t="shared" si="141"/>
        <v>0.39666666666666667</v>
      </c>
      <c r="R1812">
        <f t="shared" si="142"/>
        <v>9</v>
      </c>
      <c r="S1812">
        <f t="shared" si="143"/>
        <v>17</v>
      </c>
    </row>
    <row r="1813" spans="1:19" x14ac:dyDescent="0.3">
      <c r="A1813">
        <f t="shared" si="144"/>
        <v>1812</v>
      </c>
      <c r="B1813" t="s">
        <v>4745</v>
      </c>
      <c r="C1813" t="str">
        <f t="shared" si="140"/>
        <v>ticks_g_7_NSLandcoverESA10a</v>
      </c>
      <c r="D1813">
        <v>4.26</v>
      </c>
      <c r="E1813">
        <v>4.16</v>
      </c>
      <c r="F1813">
        <v>0.308</v>
      </c>
      <c r="G1813">
        <v>7.8E-2</v>
      </c>
      <c r="H1813">
        <v>3.96</v>
      </c>
      <c r="I1813">
        <v>2.9</v>
      </c>
      <c r="J1813">
        <v>1.6</v>
      </c>
      <c r="K1813">
        <v>1.1299999999999999</v>
      </c>
      <c r="L1813">
        <v>0.94199999999999995</v>
      </c>
      <c r="M1813">
        <v>0.92600000000000005</v>
      </c>
      <c r="N1813">
        <f>VLOOKUP(C1813,'Original PWC Results'!C:E,3,FALSE)</f>
        <v>34.700000000000003</v>
      </c>
      <c r="O1813">
        <f t="shared" si="141"/>
        <v>0.11988472622478386</v>
      </c>
      <c r="R1813">
        <f t="shared" si="142"/>
        <v>9</v>
      </c>
      <c r="S1813">
        <f t="shared" si="143"/>
        <v>17</v>
      </c>
    </row>
    <row r="1814" spans="1:19" x14ac:dyDescent="0.3">
      <c r="A1814">
        <f t="shared" si="144"/>
        <v>1813</v>
      </c>
      <c r="B1814" t="s">
        <v>4746</v>
      </c>
      <c r="C1814" t="str">
        <f t="shared" si="140"/>
        <v>ticks_g_7_NSLandcoverESA10b</v>
      </c>
      <c r="D1814">
        <v>1.56</v>
      </c>
      <c r="E1814">
        <v>1.55</v>
      </c>
      <c r="F1814">
        <v>0.187</v>
      </c>
      <c r="G1814">
        <v>1.78E-2</v>
      </c>
      <c r="H1814">
        <v>1.51</v>
      </c>
      <c r="I1814">
        <v>1.28</v>
      </c>
      <c r="J1814">
        <v>0.871</v>
      </c>
      <c r="K1814">
        <v>0.66200000000000003</v>
      </c>
      <c r="L1814">
        <v>0.497</v>
      </c>
      <c r="M1814">
        <v>0.49199999999999999</v>
      </c>
      <c r="N1814">
        <f>VLOOKUP(C1814,'Original PWC Results'!C:E,3,FALSE)</f>
        <v>20.9</v>
      </c>
      <c r="O1814">
        <f t="shared" si="141"/>
        <v>7.4162679425837333E-2</v>
      </c>
      <c r="R1814">
        <f t="shared" si="142"/>
        <v>9</v>
      </c>
      <c r="S1814">
        <f t="shared" si="143"/>
        <v>17</v>
      </c>
    </row>
    <row r="1815" spans="1:19" x14ac:dyDescent="0.3">
      <c r="A1815">
        <f t="shared" si="144"/>
        <v>1814</v>
      </c>
      <c r="B1815" t="s">
        <v>4747</v>
      </c>
      <c r="C1815" t="str">
        <f t="shared" si="140"/>
        <v>ticks_g_7_NSLandcoverESA11a</v>
      </c>
      <c r="D1815">
        <v>6.3</v>
      </c>
      <c r="E1815">
        <v>6.17</v>
      </c>
      <c r="F1815">
        <v>0.40500000000000003</v>
      </c>
      <c r="G1815">
        <v>0.11700000000000001</v>
      </c>
      <c r="H1815">
        <v>5.81</v>
      </c>
      <c r="I1815">
        <v>4.17</v>
      </c>
      <c r="J1815">
        <v>2.23</v>
      </c>
      <c r="K1815">
        <v>1.56</v>
      </c>
      <c r="L1815">
        <v>1.31</v>
      </c>
      <c r="M1815">
        <v>1.29</v>
      </c>
      <c r="N1815">
        <f>VLOOKUP(C1815,'Original PWC Results'!C:E,3,FALSE)</f>
        <v>43.1</v>
      </c>
      <c r="O1815">
        <f t="shared" si="141"/>
        <v>0.1431554524361949</v>
      </c>
      <c r="R1815">
        <f t="shared" si="142"/>
        <v>9</v>
      </c>
      <c r="S1815">
        <f t="shared" si="143"/>
        <v>17</v>
      </c>
    </row>
    <row r="1816" spans="1:19" x14ac:dyDescent="0.3">
      <c r="A1816">
        <f t="shared" si="144"/>
        <v>1815</v>
      </c>
      <c r="B1816" t="s">
        <v>4748</v>
      </c>
      <c r="C1816" t="str">
        <f t="shared" si="140"/>
        <v>ticks_g_7_NSLandcoverESA11b</v>
      </c>
      <c r="D1816">
        <v>3.17</v>
      </c>
      <c r="E1816">
        <v>3.1</v>
      </c>
      <c r="F1816">
        <v>0.28899999999999998</v>
      </c>
      <c r="G1816">
        <v>5.4899999999999997E-2</v>
      </c>
      <c r="H1816">
        <v>2.91</v>
      </c>
      <c r="I1816">
        <v>2.2599999999999998</v>
      </c>
      <c r="J1816">
        <v>1.52</v>
      </c>
      <c r="K1816">
        <v>1.0900000000000001</v>
      </c>
      <c r="L1816">
        <v>0.90100000000000002</v>
      </c>
      <c r="M1816">
        <v>0.88400000000000001</v>
      </c>
      <c r="N1816">
        <f>VLOOKUP(C1816,'Original PWC Results'!C:E,3,FALSE)</f>
        <v>35.6</v>
      </c>
      <c r="O1816">
        <f t="shared" si="141"/>
        <v>8.7078651685393263E-2</v>
      </c>
      <c r="R1816">
        <f t="shared" si="142"/>
        <v>9</v>
      </c>
      <c r="S1816">
        <f t="shared" si="143"/>
        <v>17</v>
      </c>
    </row>
    <row r="1817" spans="1:19" x14ac:dyDescent="0.3">
      <c r="A1817">
        <f t="shared" si="144"/>
        <v>1816</v>
      </c>
      <c r="B1817" t="s">
        <v>4749</v>
      </c>
      <c r="C1817" t="str">
        <f t="shared" si="140"/>
        <v>ticks_g_7_NSLandcoverESA12a</v>
      </c>
      <c r="D1817">
        <v>29.7</v>
      </c>
      <c r="E1817">
        <v>29.1</v>
      </c>
      <c r="F1817">
        <v>2.08</v>
      </c>
      <c r="G1817">
        <v>0.6</v>
      </c>
      <c r="H1817">
        <v>27.4</v>
      </c>
      <c r="I1817">
        <v>21.1</v>
      </c>
      <c r="J1817">
        <v>11.6</v>
      </c>
      <c r="K1817">
        <v>8.15</v>
      </c>
      <c r="L1817">
        <v>6.81</v>
      </c>
      <c r="M1817">
        <v>6.69</v>
      </c>
      <c r="N1817">
        <f>VLOOKUP(C1817,'Original PWC Results'!C:E,3,FALSE)</f>
        <v>58.5</v>
      </c>
      <c r="O1817">
        <f t="shared" si="141"/>
        <v>0.49743589743589745</v>
      </c>
      <c r="R1817">
        <f t="shared" si="142"/>
        <v>9</v>
      </c>
      <c r="S1817">
        <f t="shared" si="143"/>
        <v>17</v>
      </c>
    </row>
    <row r="1818" spans="1:19" x14ac:dyDescent="0.3">
      <c r="A1818">
        <f t="shared" si="144"/>
        <v>1817</v>
      </c>
      <c r="B1818" t="s">
        <v>4750</v>
      </c>
      <c r="C1818" t="str">
        <f t="shared" si="140"/>
        <v>ticks_g_7_NSLandcoverESA12b</v>
      </c>
      <c r="D1818">
        <v>11.6</v>
      </c>
      <c r="E1818">
        <v>11.4</v>
      </c>
      <c r="F1818">
        <v>1.19</v>
      </c>
      <c r="G1818">
        <v>0.34</v>
      </c>
      <c r="H1818">
        <v>10.9</v>
      </c>
      <c r="I1818">
        <v>9.73</v>
      </c>
      <c r="J1818">
        <v>6.47</v>
      </c>
      <c r="K1818">
        <v>4.6500000000000004</v>
      </c>
      <c r="L1818">
        <v>3.74</v>
      </c>
      <c r="M1818">
        <v>3.68</v>
      </c>
      <c r="N1818">
        <f>VLOOKUP(C1818,'Original PWC Results'!C:E,3,FALSE)</f>
        <v>32.4</v>
      </c>
      <c r="O1818">
        <f t="shared" si="141"/>
        <v>0.35185185185185186</v>
      </c>
      <c r="R1818">
        <f t="shared" si="142"/>
        <v>9</v>
      </c>
      <c r="S1818">
        <f t="shared" si="143"/>
        <v>17</v>
      </c>
    </row>
    <row r="1819" spans="1:19" x14ac:dyDescent="0.3">
      <c r="A1819">
        <f t="shared" si="144"/>
        <v>1818</v>
      </c>
      <c r="B1819" t="s">
        <v>4751</v>
      </c>
      <c r="C1819" t="str">
        <f t="shared" si="140"/>
        <v>ticks_g_7_NSLandcoverESA13</v>
      </c>
      <c r="D1819">
        <v>11.6</v>
      </c>
      <c r="E1819">
        <v>11.3</v>
      </c>
      <c r="F1819">
        <v>1.04</v>
      </c>
      <c r="G1819">
        <v>0.186</v>
      </c>
      <c r="H1819">
        <v>10.5</v>
      </c>
      <c r="I1819">
        <v>8.07</v>
      </c>
      <c r="J1819">
        <v>5.19</v>
      </c>
      <c r="K1819">
        <v>4.1100000000000003</v>
      </c>
      <c r="L1819">
        <v>3.01</v>
      </c>
      <c r="M1819">
        <v>3.02</v>
      </c>
      <c r="N1819">
        <f>VLOOKUP(C1819,'Original PWC Results'!C:E,3,FALSE)</f>
        <v>24.8</v>
      </c>
      <c r="O1819">
        <f t="shared" si="141"/>
        <v>0.45564516129032262</v>
      </c>
      <c r="R1819">
        <f t="shared" si="142"/>
        <v>9</v>
      </c>
      <c r="S1819">
        <f t="shared" si="143"/>
        <v>17</v>
      </c>
    </row>
    <row r="1820" spans="1:19" x14ac:dyDescent="0.3">
      <c r="A1820">
        <f t="shared" si="144"/>
        <v>1819</v>
      </c>
      <c r="B1820" t="s">
        <v>4752</v>
      </c>
      <c r="C1820" t="str">
        <f t="shared" si="140"/>
        <v>ticks_g_7_NSLandcoverESA14</v>
      </c>
      <c r="D1820">
        <v>4.6199999999999998E-2</v>
      </c>
      <c r="E1820">
        <v>4.5600000000000002E-2</v>
      </c>
      <c r="F1820">
        <v>5.0299999999999997E-3</v>
      </c>
      <c r="G1820">
        <v>8.0199999999999998E-4</v>
      </c>
      <c r="H1820">
        <v>4.3900000000000002E-2</v>
      </c>
      <c r="I1820">
        <v>3.5900000000000001E-2</v>
      </c>
      <c r="J1820">
        <v>2.2700000000000001E-2</v>
      </c>
      <c r="K1820">
        <v>1.6799999999999999E-2</v>
      </c>
      <c r="L1820">
        <v>1.3100000000000001E-2</v>
      </c>
      <c r="M1820">
        <v>1.29E-2</v>
      </c>
      <c r="N1820">
        <f>VLOOKUP(C1820,'Original PWC Results'!C:E,3,FALSE)</f>
        <v>13.3</v>
      </c>
      <c r="O1820">
        <f t="shared" si="141"/>
        <v>3.4285714285714284E-3</v>
      </c>
      <c r="R1820">
        <f t="shared" si="142"/>
        <v>9</v>
      </c>
      <c r="S1820">
        <f t="shared" si="143"/>
        <v>17</v>
      </c>
    </row>
    <row r="1821" spans="1:19" x14ac:dyDescent="0.3">
      <c r="A1821">
        <f t="shared" si="144"/>
        <v>1820</v>
      </c>
      <c r="B1821" t="s">
        <v>4753</v>
      </c>
      <c r="C1821" t="str">
        <f t="shared" si="140"/>
        <v>ticks_g_7_NSLandcoverESA15a</v>
      </c>
      <c r="D1821">
        <v>14.5</v>
      </c>
      <c r="E1821">
        <v>14.3</v>
      </c>
      <c r="F1821">
        <v>2.0099999999999998</v>
      </c>
      <c r="G1821">
        <v>0.42499999999999999</v>
      </c>
      <c r="H1821">
        <v>13.6</v>
      </c>
      <c r="I1821">
        <v>11</v>
      </c>
      <c r="J1821">
        <v>8.32</v>
      </c>
      <c r="K1821">
        <v>6.55</v>
      </c>
      <c r="L1821">
        <v>4.9800000000000004</v>
      </c>
      <c r="M1821">
        <v>4.9400000000000004</v>
      </c>
      <c r="N1821">
        <f>VLOOKUP(C1821,'Original PWC Results'!C:E,3,FALSE)</f>
        <v>38</v>
      </c>
      <c r="O1821">
        <f t="shared" si="141"/>
        <v>0.37631578947368421</v>
      </c>
      <c r="R1821">
        <f t="shared" si="142"/>
        <v>9</v>
      </c>
      <c r="S1821">
        <f t="shared" si="143"/>
        <v>17</v>
      </c>
    </row>
    <row r="1822" spans="1:19" x14ac:dyDescent="0.3">
      <c r="A1822">
        <f t="shared" si="144"/>
        <v>1821</v>
      </c>
      <c r="B1822" t="s">
        <v>4754</v>
      </c>
      <c r="C1822" t="str">
        <f t="shared" si="140"/>
        <v>ticks_g_7_NSLandcoverESA15b</v>
      </c>
      <c r="D1822">
        <v>6.12</v>
      </c>
      <c r="E1822">
        <v>5.86</v>
      </c>
      <c r="F1822">
        <v>0.24199999999999999</v>
      </c>
      <c r="G1822">
        <v>3.5799999999999998E-2</v>
      </c>
      <c r="H1822">
        <v>5.17</v>
      </c>
      <c r="I1822">
        <v>2.89</v>
      </c>
      <c r="J1822">
        <v>1.33</v>
      </c>
      <c r="K1822">
        <v>0.93899999999999995</v>
      </c>
      <c r="L1822">
        <v>0.79200000000000004</v>
      </c>
      <c r="M1822">
        <v>0.77400000000000002</v>
      </c>
      <c r="N1822">
        <f>VLOOKUP(C1822,'Original PWC Results'!C:E,3,FALSE)</f>
        <v>15</v>
      </c>
      <c r="O1822">
        <f t="shared" si="141"/>
        <v>0.39066666666666666</v>
      </c>
      <c r="R1822">
        <f t="shared" si="142"/>
        <v>9</v>
      </c>
      <c r="S1822">
        <f t="shared" si="143"/>
        <v>17</v>
      </c>
    </row>
    <row r="1823" spans="1:19" x14ac:dyDescent="0.3">
      <c r="A1823">
        <f t="shared" si="144"/>
        <v>1822</v>
      </c>
      <c r="B1823" t="s">
        <v>4755</v>
      </c>
      <c r="C1823" t="str">
        <f t="shared" si="140"/>
        <v>ticks_g_7_NSLandcoverESA16a</v>
      </c>
      <c r="D1823">
        <v>0.252</v>
      </c>
      <c r="E1823">
        <v>0.25</v>
      </c>
      <c r="F1823">
        <v>3.0200000000000001E-2</v>
      </c>
      <c r="G1823">
        <v>3.9399999999999999E-3</v>
      </c>
      <c r="H1823">
        <v>0.24299999999999999</v>
      </c>
      <c r="I1823">
        <v>0.20799999999999999</v>
      </c>
      <c r="J1823">
        <v>0.14699999999999999</v>
      </c>
      <c r="K1823">
        <v>0.113</v>
      </c>
      <c r="L1823">
        <v>8.4400000000000003E-2</v>
      </c>
      <c r="M1823">
        <v>8.3599999999999994E-2</v>
      </c>
      <c r="N1823">
        <f>VLOOKUP(C1823,'Original PWC Results'!C:E,3,FALSE)</f>
        <v>9.24</v>
      </c>
      <c r="O1823">
        <f t="shared" si="141"/>
        <v>2.7056277056277056E-2</v>
      </c>
      <c r="R1823">
        <f t="shared" si="142"/>
        <v>9</v>
      </c>
      <c r="S1823">
        <f t="shared" si="143"/>
        <v>17</v>
      </c>
    </row>
    <row r="1824" spans="1:19" x14ac:dyDescent="0.3">
      <c r="A1824">
        <f t="shared" si="144"/>
        <v>1823</v>
      </c>
      <c r="B1824" t="s">
        <v>4756</v>
      </c>
      <c r="C1824" t="str">
        <f t="shared" si="140"/>
        <v>ticks_g_7_NSLandcoverESA16b</v>
      </c>
      <c r="D1824" s="1">
        <v>8.3700000000000002E-8</v>
      </c>
      <c r="E1824" s="1">
        <v>8.35E-8</v>
      </c>
      <c r="F1824" s="1">
        <v>2.4699999999999999E-8</v>
      </c>
      <c r="G1824" s="1">
        <v>1.7900000000000001E-8</v>
      </c>
      <c r="H1824" s="1">
        <v>8.42E-8</v>
      </c>
      <c r="I1824" s="1">
        <v>8.8399999999999997E-8</v>
      </c>
      <c r="J1824" s="1">
        <v>9.7100000000000003E-8</v>
      </c>
      <c r="K1824" s="1">
        <v>1.06E-7</v>
      </c>
      <c r="L1824" s="1">
        <v>1.8E-7</v>
      </c>
      <c r="M1824" s="1">
        <v>1.99E-7</v>
      </c>
      <c r="N1824">
        <f>VLOOKUP(C1824,'Original PWC Results'!C:E,3,FALSE)</f>
        <v>0.92400000000000004</v>
      </c>
      <c r="O1824">
        <f t="shared" si="141"/>
        <v>9.0367965367965364E-8</v>
      </c>
      <c r="R1824">
        <f t="shared" si="142"/>
        <v>9</v>
      </c>
      <c r="S1824">
        <f t="shared" si="143"/>
        <v>17</v>
      </c>
    </row>
    <row r="1825" spans="1:19" x14ac:dyDescent="0.3">
      <c r="A1825">
        <f t="shared" si="144"/>
        <v>1824</v>
      </c>
      <c r="B1825" t="s">
        <v>4757</v>
      </c>
      <c r="C1825" t="str">
        <f t="shared" si="140"/>
        <v>ticks_g_7_NSLandcoverESA17a</v>
      </c>
      <c r="D1825">
        <v>1.65</v>
      </c>
      <c r="E1825">
        <v>1.64</v>
      </c>
      <c r="F1825">
        <v>0.26700000000000002</v>
      </c>
      <c r="G1825">
        <v>5.8900000000000001E-2</v>
      </c>
      <c r="H1825">
        <v>1.6</v>
      </c>
      <c r="I1825">
        <v>1.39</v>
      </c>
      <c r="J1825">
        <v>1.04</v>
      </c>
      <c r="K1825">
        <v>0.85099999999999998</v>
      </c>
      <c r="L1825">
        <v>0.60499999999999998</v>
      </c>
      <c r="M1825">
        <v>0.60099999999999998</v>
      </c>
      <c r="N1825">
        <f>VLOOKUP(C1825,'Original PWC Results'!C:E,3,FALSE)</f>
        <v>22.3</v>
      </c>
      <c r="O1825">
        <f t="shared" si="141"/>
        <v>7.3542600896860974E-2</v>
      </c>
      <c r="R1825">
        <f t="shared" si="142"/>
        <v>9</v>
      </c>
      <c r="S1825">
        <f t="shared" si="143"/>
        <v>17</v>
      </c>
    </row>
    <row r="1826" spans="1:19" x14ac:dyDescent="0.3">
      <c r="A1826">
        <f t="shared" si="144"/>
        <v>1825</v>
      </c>
      <c r="B1826" t="s">
        <v>4758</v>
      </c>
      <c r="C1826" t="str">
        <f t="shared" si="140"/>
        <v>ticks_g_7_NSLandcoverESA17b</v>
      </c>
      <c r="D1826">
        <v>2.4599999999999999E-3</v>
      </c>
      <c r="E1826">
        <v>2.4399999999999999E-3</v>
      </c>
      <c r="F1826">
        <v>4.7600000000000002E-4</v>
      </c>
      <c r="G1826">
        <v>2.72E-4</v>
      </c>
      <c r="H1826">
        <v>2.3600000000000001E-3</v>
      </c>
      <c r="I1826">
        <v>1.97E-3</v>
      </c>
      <c r="J1826">
        <v>1.5299999999999999E-3</v>
      </c>
      <c r="K1826">
        <v>1.5900000000000001E-3</v>
      </c>
      <c r="L1826">
        <v>2.47E-3</v>
      </c>
      <c r="M1826">
        <v>2.6800000000000001E-3</v>
      </c>
      <c r="N1826">
        <f>VLOOKUP(C1826,'Original PWC Results'!C:E,3,FALSE)</f>
        <v>8.16</v>
      </c>
      <c r="O1826">
        <f t="shared" si="141"/>
        <v>2.9901960784313724E-4</v>
      </c>
      <c r="R1826">
        <f t="shared" si="142"/>
        <v>9</v>
      </c>
      <c r="S1826">
        <f t="shared" si="143"/>
        <v>17</v>
      </c>
    </row>
    <row r="1827" spans="1:19" x14ac:dyDescent="0.3">
      <c r="A1827">
        <f t="shared" si="144"/>
        <v>1826</v>
      </c>
      <c r="B1827" t="s">
        <v>4759</v>
      </c>
      <c r="C1827" t="str">
        <f t="shared" si="140"/>
        <v>ticks_g_7_NSLandcoverESA18a</v>
      </c>
      <c r="D1827">
        <v>2.8300000000000001E-3</v>
      </c>
      <c r="E1827">
        <v>2.8E-3</v>
      </c>
      <c r="F1827">
        <v>3.3799999999999998E-4</v>
      </c>
      <c r="G1827">
        <v>4.6000000000000001E-4</v>
      </c>
      <c r="H1827">
        <v>2.7100000000000002E-3</v>
      </c>
      <c r="I1827">
        <v>2.2499999999999998E-3</v>
      </c>
      <c r="J1827">
        <v>1.5499999999999999E-3</v>
      </c>
      <c r="K1827">
        <v>1.23E-3</v>
      </c>
      <c r="L1827">
        <v>1.8500000000000001E-3</v>
      </c>
      <c r="M1827">
        <v>2.0600000000000002E-3</v>
      </c>
      <c r="N1827">
        <f>VLOOKUP(C1827,'Original PWC Results'!C:E,3,FALSE)</f>
        <v>7.19</v>
      </c>
      <c r="O1827">
        <f t="shared" si="141"/>
        <v>3.8942976356050069E-4</v>
      </c>
      <c r="R1827">
        <f t="shared" si="142"/>
        <v>9</v>
      </c>
      <c r="S1827">
        <f t="shared" si="143"/>
        <v>17</v>
      </c>
    </row>
    <row r="1828" spans="1:19" x14ac:dyDescent="0.3">
      <c r="A1828">
        <f t="shared" si="144"/>
        <v>1827</v>
      </c>
      <c r="B1828" t="s">
        <v>4760</v>
      </c>
      <c r="C1828" t="str">
        <f t="shared" si="140"/>
        <v>ticks_g_7_NSLandcoverESA18b</v>
      </c>
      <c r="D1828">
        <v>1.1299999999999999</v>
      </c>
      <c r="E1828">
        <v>1.1200000000000001</v>
      </c>
      <c r="F1828">
        <v>0.11</v>
      </c>
      <c r="G1828">
        <v>1.1299999999999999E-2</v>
      </c>
      <c r="H1828">
        <v>1.07</v>
      </c>
      <c r="I1828">
        <v>0.83399999999999996</v>
      </c>
      <c r="J1828">
        <v>0.53100000000000003</v>
      </c>
      <c r="K1828">
        <v>0.40300000000000002</v>
      </c>
      <c r="L1828">
        <v>0.32600000000000001</v>
      </c>
      <c r="M1828">
        <v>0.32300000000000001</v>
      </c>
      <c r="N1828">
        <f>VLOOKUP(C1828,'Original PWC Results'!C:E,3,FALSE)</f>
        <v>15</v>
      </c>
      <c r="O1828">
        <f t="shared" si="141"/>
        <v>7.4666666666666673E-2</v>
      </c>
      <c r="R1828">
        <f t="shared" si="142"/>
        <v>9</v>
      </c>
      <c r="S1828">
        <f t="shared" si="143"/>
        <v>17</v>
      </c>
    </row>
    <row r="1829" spans="1:19" x14ac:dyDescent="0.3">
      <c r="A1829">
        <f t="shared" si="144"/>
        <v>1828</v>
      </c>
      <c r="B1829" t="s">
        <v>4761</v>
      </c>
      <c r="C1829" t="str">
        <f t="shared" si="140"/>
        <v>ticks_g_7_NSLandcoverESA19a</v>
      </c>
      <c r="D1829">
        <v>0.47599999999999998</v>
      </c>
      <c r="E1829">
        <v>0.46899999999999997</v>
      </c>
      <c r="F1829">
        <v>0.104</v>
      </c>
      <c r="G1829">
        <v>1.23E-2</v>
      </c>
      <c r="H1829">
        <v>0.44800000000000001</v>
      </c>
      <c r="I1829">
        <v>0.35</v>
      </c>
      <c r="J1829">
        <v>0.221</v>
      </c>
      <c r="K1829">
        <v>0.19</v>
      </c>
      <c r="L1829">
        <v>0.20799999999999999</v>
      </c>
      <c r="M1829">
        <v>0.217</v>
      </c>
      <c r="N1829">
        <f>VLOOKUP(C1829,'Original PWC Results'!C:E,3,FALSE)</f>
        <v>9.9700000000000006</v>
      </c>
      <c r="O1829">
        <f t="shared" si="141"/>
        <v>4.7041123370110328E-2</v>
      </c>
      <c r="R1829">
        <f t="shared" si="142"/>
        <v>9</v>
      </c>
      <c r="S1829">
        <f t="shared" si="143"/>
        <v>17</v>
      </c>
    </row>
    <row r="1830" spans="1:19" x14ac:dyDescent="0.3">
      <c r="A1830">
        <f t="shared" si="144"/>
        <v>1829</v>
      </c>
      <c r="B1830" t="s">
        <v>4762</v>
      </c>
      <c r="C1830" t="str">
        <f t="shared" si="140"/>
        <v>ticks_g_7_NSLandcoverESA19b</v>
      </c>
      <c r="D1830">
        <v>2</v>
      </c>
      <c r="E1830">
        <v>1.97</v>
      </c>
      <c r="F1830">
        <v>0.39100000000000001</v>
      </c>
      <c r="G1830">
        <v>0.125</v>
      </c>
      <c r="H1830">
        <v>1.9</v>
      </c>
      <c r="I1830">
        <v>1.58</v>
      </c>
      <c r="J1830">
        <v>1.17</v>
      </c>
      <c r="K1830">
        <v>1.03</v>
      </c>
      <c r="L1830">
        <v>0.73899999999999999</v>
      </c>
      <c r="M1830">
        <v>0.73599999999999999</v>
      </c>
      <c r="N1830">
        <f>VLOOKUP(C1830,'Original PWC Results'!C:E,3,FALSE)</f>
        <v>22.3</v>
      </c>
      <c r="O1830">
        <f t="shared" si="141"/>
        <v>8.8340807174887889E-2</v>
      </c>
      <c r="R1830">
        <f t="shared" si="142"/>
        <v>9</v>
      </c>
      <c r="S1830">
        <f t="shared" si="143"/>
        <v>17</v>
      </c>
    </row>
    <row r="1831" spans="1:19" x14ac:dyDescent="0.3">
      <c r="A1831">
        <f t="shared" si="144"/>
        <v>1830</v>
      </c>
      <c r="B1831" t="s">
        <v>4763</v>
      </c>
      <c r="C1831" t="str">
        <f t="shared" si="140"/>
        <v>ticks_g_7_NSLandcoverESA20a</v>
      </c>
      <c r="D1831">
        <v>55.2</v>
      </c>
      <c r="E1831">
        <v>54.1</v>
      </c>
      <c r="F1831">
        <v>4.6399999999999997</v>
      </c>
      <c r="G1831">
        <v>1.35</v>
      </c>
      <c r="H1831">
        <v>51.5</v>
      </c>
      <c r="I1831">
        <v>38</v>
      </c>
      <c r="J1831">
        <v>22.4</v>
      </c>
      <c r="K1831">
        <v>17.2</v>
      </c>
      <c r="L1831">
        <v>13.9</v>
      </c>
      <c r="M1831">
        <v>13.7</v>
      </c>
      <c r="N1831">
        <f>VLOOKUP(C1831,'Original PWC Results'!C:E,3,FALSE)</f>
        <v>117</v>
      </c>
      <c r="O1831">
        <f t="shared" si="141"/>
        <v>0.46239316239316242</v>
      </c>
      <c r="R1831">
        <f t="shared" si="142"/>
        <v>9</v>
      </c>
      <c r="S1831">
        <f t="shared" si="143"/>
        <v>17</v>
      </c>
    </row>
    <row r="1832" spans="1:19" x14ac:dyDescent="0.3">
      <c r="A1832">
        <f t="shared" si="144"/>
        <v>1831</v>
      </c>
      <c r="B1832" t="s">
        <v>4764</v>
      </c>
      <c r="C1832" t="str">
        <f t="shared" si="140"/>
        <v>ticks_g_7_NSLandcoverESA20b</v>
      </c>
      <c r="D1832">
        <v>26.8</v>
      </c>
      <c r="E1832">
        <v>26.2</v>
      </c>
      <c r="F1832">
        <v>2.2799999999999998</v>
      </c>
      <c r="G1832">
        <v>0.52500000000000002</v>
      </c>
      <c r="H1832">
        <v>24.4</v>
      </c>
      <c r="I1832">
        <v>20.3</v>
      </c>
      <c r="J1832">
        <v>12.1</v>
      </c>
      <c r="K1832">
        <v>8.76</v>
      </c>
      <c r="L1832">
        <v>6.98</v>
      </c>
      <c r="M1832">
        <v>6.88</v>
      </c>
      <c r="N1832">
        <f>VLOOKUP(C1832,'Original PWC Results'!C:E,3,FALSE)</f>
        <v>56.1</v>
      </c>
      <c r="O1832">
        <f t="shared" si="141"/>
        <v>0.46702317290552581</v>
      </c>
      <c r="R1832">
        <f t="shared" si="142"/>
        <v>9</v>
      </c>
      <c r="S1832">
        <f t="shared" si="143"/>
        <v>17</v>
      </c>
    </row>
    <row r="1833" spans="1:19" x14ac:dyDescent="0.3">
      <c r="A1833">
        <f t="shared" si="144"/>
        <v>1832</v>
      </c>
      <c r="B1833" t="s">
        <v>4765</v>
      </c>
      <c r="C1833" t="str">
        <f t="shared" si="140"/>
        <v>ticks_g_7_NSLandcoverESA21</v>
      </c>
      <c r="D1833">
        <v>14.9</v>
      </c>
      <c r="E1833">
        <v>14.5</v>
      </c>
      <c r="F1833">
        <v>0.94</v>
      </c>
      <c r="G1833">
        <v>0.13900000000000001</v>
      </c>
      <c r="H1833">
        <v>13.6</v>
      </c>
      <c r="I1833">
        <v>9.4700000000000006</v>
      </c>
      <c r="J1833">
        <v>5.19</v>
      </c>
      <c r="K1833">
        <v>3.67</v>
      </c>
      <c r="L1833">
        <v>3.04</v>
      </c>
      <c r="M1833">
        <v>2.98</v>
      </c>
      <c r="N1833">
        <f>VLOOKUP(C1833,'Original PWC Results'!C:E,3,FALSE)</f>
        <v>41.7</v>
      </c>
      <c r="O1833">
        <f t="shared" si="141"/>
        <v>0.34772182254196643</v>
      </c>
      <c r="R1833">
        <f t="shared" si="142"/>
        <v>9</v>
      </c>
      <c r="S1833">
        <f t="shared" si="143"/>
        <v>17</v>
      </c>
    </row>
    <row r="1834" spans="1:19" x14ac:dyDescent="0.3">
      <c r="A1834">
        <f t="shared" si="144"/>
        <v>1833</v>
      </c>
      <c r="B1834" t="s">
        <v>4766</v>
      </c>
      <c r="C1834" t="str">
        <f t="shared" si="140"/>
        <v>ticks_g_4_NSLandcoverESA1</v>
      </c>
      <c r="D1834">
        <v>48.5</v>
      </c>
      <c r="E1834">
        <v>31.4</v>
      </c>
      <c r="F1834">
        <v>2.54</v>
      </c>
      <c r="G1834">
        <v>0.79800000000000004</v>
      </c>
      <c r="H1834">
        <v>23.6</v>
      </c>
      <c r="I1834">
        <v>17.8</v>
      </c>
      <c r="J1834">
        <v>12.4</v>
      </c>
      <c r="K1834">
        <v>9.33</v>
      </c>
      <c r="L1834">
        <v>7.89</v>
      </c>
      <c r="M1834">
        <v>7.77</v>
      </c>
      <c r="N1834">
        <f>VLOOKUP(C1834,'Original PWC Results'!C:E,3,FALSE)</f>
        <v>65.2</v>
      </c>
      <c r="O1834">
        <f t="shared" si="141"/>
        <v>0.48159509202453982</v>
      </c>
      <c r="R1834">
        <f t="shared" si="142"/>
        <v>9</v>
      </c>
      <c r="S1834">
        <f t="shared" si="143"/>
        <v>17</v>
      </c>
    </row>
    <row r="1835" spans="1:19" x14ac:dyDescent="0.3">
      <c r="A1835">
        <f t="shared" si="144"/>
        <v>1834</v>
      </c>
      <c r="B1835" t="s">
        <v>4767</v>
      </c>
      <c r="C1835" t="str">
        <f t="shared" si="140"/>
        <v>ticks_g_4_NSLandcoverESA2</v>
      </c>
      <c r="D1835">
        <v>11.9</v>
      </c>
      <c r="E1835">
        <v>10.4</v>
      </c>
      <c r="F1835">
        <v>0.74099999999999999</v>
      </c>
      <c r="G1835">
        <v>0.13</v>
      </c>
      <c r="H1835">
        <v>8.9700000000000006</v>
      </c>
      <c r="I1835">
        <v>6.85</v>
      </c>
      <c r="J1835">
        <v>3.76</v>
      </c>
      <c r="K1835">
        <v>2.69</v>
      </c>
      <c r="L1835">
        <v>2.2000000000000002</v>
      </c>
      <c r="M1835">
        <v>2.1800000000000002</v>
      </c>
      <c r="N1835">
        <f>VLOOKUP(C1835,'Original PWC Results'!C:E,3,FALSE)</f>
        <v>57.6</v>
      </c>
      <c r="O1835">
        <f t="shared" si="141"/>
        <v>0.18055555555555555</v>
      </c>
      <c r="R1835">
        <f t="shared" si="142"/>
        <v>9</v>
      </c>
      <c r="S1835">
        <f t="shared" si="143"/>
        <v>17</v>
      </c>
    </row>
    <row r="1836" spans="1:19" x14ac:dyDescent="0.3">
      <c r="A1836">
        <f t="shared" si="144"/>
        <v>1835</v>
      </c>
      <c r="B1836" t="s">
        <v>4768</v>
      </c>
      <c r="C1836" t="str">
        <f t="shared" si="140"/>
        <v>ticks_g_4_NSLandcoverESA3</v>
      </c>
      <c r="D1836">
        <v>59.5</v>
      </c>
      <c r="E1836">
        <v>44.7</v>
      </c>
      <c r="F1836">
        <v>3.95</v>
      </c>
      <c r="G1836">
        <v>1.55</v>
      </c>
      <c r="H1836">
        <v>35.1</v>
      </c>
      <c r="I1836">
        <v>27.7</v>
      </c>
      <c r="J1836">
        <v>18.8</v>
      </c>
      <c r="K1836">
        <v>14.5</v>
      </c>
      <c r="L1836">
        <v>11.7</v>
      </c>
      <c r="M1836">
        <v>11.5</v>
      </c>
      <c r="N1836">
        <f>VLOOKUP(C1836,'Original PWC Results'!C:E,3,FALSE)</f>
        <v>86.4</v>
      </c>
      <c r="O1836">
        <f t="shared" si="141"/>
        <v>0.51736111111111116</v>
      </c>
      <c r="R1836">
        <f t="shared" si="142"/>
        <v>9</v>
      </c>
      <c r="S1836">
        <f t="shared" si="143"/>
        <v>17</v>
      </c>
    </row>
    <row r="1837" spans="1:19" x14ac:dyDescent="0.3">
      <c r="A1837">
        <f t="shared" si="144"/>
        <v>1836</v>
      </c>
      <c r="B1837" t="s">
        <v>4769</v>
      </c>
      <c r="C1837" t="str">
        <f t="shared" si="140"/>
        <v>ticks_g_4_NSLandcoverESA4</v>
      </c>
      <c r="D1837">
        <v>33.5</v>
      </c>
      <c r="E1837">
        <v>23.3</v>
      </c>
      <c r="F1837">
        <v>2.11</v>
      </c>
      <c r="G1837">
        <v>0.83899999999999997</v>
      </c>
      <c r="H1837">
        <v>19</v>
      </c>
      <c r="I1837">
        <v>13.7</v>
      </c>
      <c r="J1837">
        <v>7.86</v>
      </c>
      <c r="K1837">
        <v>6.21</v>
      </c>
      <c r="L1837">
        <v>4.9800000000000004</v>
      </c>
      <c r="M1837">
        <v>4.93</v>
      </c>
      <c r="N1837">
        <f>VLOOKUP(C1837,'Original PWC Results'!C:E,3,FALSE)</f>
        <v>55.5</v>
      </c>
      <c r="O1837">
        <f t="shared" si="141"/>
        <v>0.41981981981981981</v>
      </c>
      <c r="R1837">
        <f t="shared" si="142"/>
        <v>9</v>
      </c>
      <c r="S1837">
        <f t="shared" si="143"/>
        <v>17</v>
      </c>
    </row>
    <row r="1838" spans="1:19" x14ac:dyDescent="0.3">
      <c r="A1838">
        <f t="shared" si="144"/>
        <v>1837</v>
      </c>
      <c r="B1838" t="s">
        <v>4770</v>
      </c>
      <c r="C1838" t="str">
        <f t="shared" si="140"/>
        <v>ticks_g_4_NSLandcoverESA5</v>
      </c>
      <c r="D1838">
        <v>8.74</v>
      </c>
      <c r="E1838">
        <v>8.0500000000000007</v>
      </c>
      <c r="F1838">
        <v>0.73499999999999999</v>
      </c>
      <c r="G1838">
        <v>0.11700000000000001</v>
      </c>
      <c r="H1838">
        <v>7.33</v>
      </c>
      <c r="I1838">
        <v>5.83</v>
      </c>
      <c r="J1838">
        <v>3.76</v>
      </c>
      <c r="K1838">
        <v>2.78</v>
      </c>
      <c r="L1838">
        <v>2.19</v>
      </c>
      <c r="M1838">
        <v>2.16</v>
      </c>
      <c r="N1838">
        <f>VLOOKUP(C1838,'Original PWC Results'!C:E,3,FALSE)</f>
        <v>54.4</v>
      </c>
      <c r="O1838">
        <f t="shared" si="141"/>
        <v>0.14797794117647062</v>
      </c>
      <c r="R1838">
        <f t="shared" si="142"/>
        <v>9</v>
      </c>
      <c r="S1838">
        <f t="shared" si="143"/>
        <v>17</v>
      </c>
    </row>
    <row r="1839" spans="1:19" x14ac:dyDescent="0.3">
      <c r="A1839">
        <f t="shared" si="144"/>
        <v>1838</v>
      </c>
      <c r="B1839" t="s">
        <v>4771</v>
      </c>
      <c r="C1839" t="str">
        <f t="shared" si="140"/>
        <v>ticks_g_4_NSLandcoverESA6</v>
      </c>
      <c r="D1839">
        <v>4.54</v>
      </c>
      <c r="E1839">
        <v>4.42</v>
      </c>
      <c r="F1839">
        <v>0.375</v>
      </c>
      <c r="G1839">
        <v>0.11</v>
      </c>
      <c r="H1839">
        <v>4.1900000000000004</v>
      </c>
      <c r="I1839">
        <v>3.3</v>
      </c>
      <c r="J1839">
        <v>1.98</v>
      </c>
      <c r="K1839">
        <v>1.43</v>
      </c>
      <c r="L1839">
        <v>1.17</v>
      </c>
      <c r="M1839">
        <v>1.1499999999999999</v>
      </c>
      <c r="N1839">
        <f>VLOOKUP(C1839,'Original PWC Results'!C:E,3,FALSE)</f>
        <v>53.2</v>
      </c>
      <c r="O1839">
        <f t="shared" si="141"/>
        <v>8.3082706766917286E-2</v>
      </c>
      <c r="R1839">
        <f t="shared" si="142"/>
        <v>9</v>
      </c>
      <c r="S1839">
        <f t="shared" si="143"/>
        <v>17</v>
      </c>
    </row>
    <row r="1840" spans="1:19" x14ac:dyDescent="0.3">
      <c r="A1840">
        <f t="shared" si="144"/>
        <v>1839</v>
      </c>
      <c r="B1840" t="s">
        <v>4772</v>
      </c>
      <c r="C1840" t="str">
        <f t="shared" si="140"/>
        <v>ticks_g_4_NSLandcoverESA7</v>
      </c>
      <c r="D1840">
        <v>14.8</v>
      </c>
      <c r="E1840">
        <v>13.9</v>
      </c>
      <c r="F1840">
        <v>1.02</v>
      </c>
      <c r="G1840">
        <v>0.254</v>
      </c>
      <c r="H1840">
        <v>12.7</v>
      </c>
      <c r="I1840">
        <v>9.59</v>
      </c>
      <c r="J1840">
        <v>5.39</v>
      </c>
      <c r="K1840">
        <v>3.82</v>
      </c>
      <c r="L1840">
        <v>3.21</v>
      </c>
      <c r="M1840">
        <v>3.15</v>
      </c>
      <c r="N1840">
        <f>VLOOKUP(C1840,'Original PWC Results'!C:E,3,FALSE)</f>
        <v>72.5</v>
      </c>
      <c r="O1840">
        <f t="shared" si="141"/>
        <v>0.19172413793103449</v>
      </c>
      <c r="R1840">
        <f t="shared" si="142"/>
        <v>9</v>
      </c>
      <c r="S1840">
        <f t="shared" si="143"/>
        <v>17</v>
      </c>
    </row>
    <row r="1841" spans="1:19" x14ac:dyDescent="0.3">
      <c r="A1841">
        <f t="shared" si="144"/>
        <v>1840</v>
      </c>
      <c r="B1841" t="s">
        <v>4773</v>
      </c>
      <c r="C1841" t="str">
        <f t="shared" si="140"/>
        <v>ticks_g_4_NSLandcoverESA8</v>
      </c>
      <c r="D1841">
        <v>46.1</v>
      </c>
      <c r="E1841">
        <v>36.200000000000003</v>
      </c>
      <c r="F1841">
        <v>1.68</v>
      </c>
      <c r="G1841">
        <v>0.81</v>
      </c>
      <c r="H1841">
        <v>28.1</v>
      </c>
      <c r="I1841">
        <v>18.5</v>
      </c>
      <c r="J1841">
        <v>9.4700000000000006</v>
      </c>
      <c r="K1841">
        <v>6.6</v>
      </c>
      <c r="L1841">
        <v>6.01</v>
      </c>
      <c r="M1841">
        <v>5.88</v>
      </c>
      <c r="N1841">
        <f>VLOOKUP(C1841,'Original PWC Results'!C:E,3,FALSE)</f>
        <v>70.7</v>
      </c>
      <c r="O1841">
        <f t="shared" si="141"/>
        <v>0.51202263083451205</v>
      </c>
      <c r="R1841">
        <f t="shared" si="142"/>
        <v>9</v>
      </c>
      <c r="S1841">
        <f t="shared" si="143"/>
        <v>17</v>
      </c>
    </row>
    <row r="1842" spans="1:19" x14ac:dyDescent="0.3">
      <c r="A1842">
        <f t="shared" si="144"/>
        <v>1841</v>
      </c>
      <c r="B1842" t="s">
        <v>4774</v>
      </c>
      <c r="C1842" t="str">
        <f t="shared" si="140"/>
        <v>ticks_g_4_NSLandcoverESA9</v>
      </c>
      <c r="D1842">
        <v>29.1</v>
      </c>
      <c r="E1842">
        <v>25.1</v>
      </c>
      <c r="F1842">
        <v>1.93</v>
      </c>
      <c r="G1842">
        <v>0.63100000000000001</v>
      </c>
      <c r="H1842">
        <v>21.6</v>
      </c>
      <c r="I1842">
        <v>16.3</v>
      </c>
      <c r="J1842">
        <v>9.3800000000000008</v>
      </c>
      <c r="K1842">
        <v>6.78</v>
      </c>
      <c r="L1842">
        <v>5.91</v>
      </c>
      <c r="M1842">
        <v>5.81</v>
      </c>
      <c r="N1842">
        <f>VLOOKUP(C1842,'Original PWC Results'!C:E,3,FALSE)</f>
        <v>58.3</v>
      </c>
      <c r="O1842">
        <f t="shared" si="141"/>
        <v>0.43053173241852494</v>
      </c>
      <c r="R1842">
        <f t="shared" si="142"/>
        <v>9</v>
      </c>
      <c r="S1842">
        <f t="shared" si="143"/>
        <v>17</v>
      </c>
    </row>
    <row r="1843" spans="1:19" x14ac:dyDescent="0.3">
      <c r="A1843">
        <f t="shared" si="144"/>
        <v>1842</v>
      </c>
      <c r="B1843" t="s">
        <v>4775</v>
      </c>
      <c r="C1843" t="str">
        <f t="shared" si="140"/>
        <v>ticks_g_4_NSLandcoverESA10a</v>
      </c>
      <c r="D1843">
        <v>9.7799999999999994</v>
      </c>
      <c r="E1843">
        <v>9.1199999999999992</v>
      </c>
      <c r="F1843">
        <v>0.65600000000000003</v>
      </c>
      <c r="G1843">
        <v>0.16200000000000001</v>
      </c>
      <c r="H1843">
        <v>8.68</v>
      </c>
      <c r="I1843">
        <v>6.3</v>
      </c>
      <c r="J1843">
        <v>3.43</v>
      </c>
      <c r="K1843">
        <v>2.44</v>
      </c>
      <c r="L1843">
        <v>2.04</v>
      </c>
      <c r="M1843">
        <v>2.0099999999999998</v>
      </c>
      <c r="N1843">
        <f>VLOOKUP(C1843,'Original PWC Results'!C:E,3,FALSE)</f>
        <v>59.2</v>
      </c>
      <c r="O1843">
        <f t="shared" si="141"/>
        <v>0.15405405405405403</v>
      </c>
      <c r="R1843">
        <f t="shared" si="142"/>
        <v>9</v>
      </c>
      <c r="S1843">
        <f t="shared" si="143"/>
        <v>17</v>
      </c>
    </row>
    <row r="1844" spans="1:19" x14ac:dyDescent="0.3">
      <c r="A1844">
        <f t="shared" si="144"/>
        <v>1843</v>
      </c>
      <c r="B1844" t="s">
        <v>4776</v>
      </c>
      <c r="C1844" t="str">
        <f t="shared" si="140"/>
        <v>ticks_g_4_NSLandcoverESA10b</v>
      </c>
      <c r="D1844">
        <v>3.66</v>
      </c>
      <c r="E1844">
        <v>3.62</v>
      </c>
      <c r="F1844">
        <v>0.441</v>
      </c>
      <c r="G1844">
        <v>4.1500000000000002E-2</v>
      </c>
      <c r="H1844">
        <v>3.54</v>
      </c>
      <c r="I1844">
        <v>3.03</v>
      </c>
      <c r="J1844">
        <v>2.08</v>
      </c>
      <c r="K1844">
        <v>1.58</v>
      </c>
      <c r="L1844">
        <v>1.19</v>
      </c>
      <c r="M1844">
        <v>1.18</v>
      </c>
      <c r="N1844">
        <f>VLOOKUP(C1844,'Original PWC Results'!C:E,3,FALSE)</f>
        <v>41.4</v>
      </c>
      <c r="O1844">
        <f t="shared" si="141"/>
        <v>8.7439613526570051E-2</v>
      </c>
      <c r="R1844">
        <f t="shared" si="142"/>
        <v>9</v>
      </c>
      <c r="S1844">
        <f t="shared" si="143"/>
        <v>17</v>
      </c>
    </row>
    <row r="1845" spans="1:19" x14ac:dyDescent="0.3">
      <c r="A1845">
        <f t="shared" si="144"/>
        <v>1844</v>
      </c>
      <c r="B1845" t="s">
        <v>4777</v>
      </c>
      <c r="C1845" t="str">
        <f t="shared" si="140"/>
        <v>ticks_g_4_NSLandcoverESA11a</v>
      </c>
      <c r="D1845">
        <v>15.1</v>
      </c>
      <c r="E1845">
        <v>13.9</v>
      </c>
      <c r="F1845">
        <v>0.872</v>
      </c>
      <c r="G1845">
        <v>0.23899999999999999</v>
      </c>
      <c r="H1845">
        <v>12.5</v>
      </c>
      <c r="I1845">
        <v>9.02</v>
      </c>
      <c r="J1845">
        <v>4.8600000000000003</v>
      </c>
      <c r="K1845">
        <v>3.4</v>
      </c>
      <c r="L1845">
        <v>2.88</v>
      </c>
      <c r="M1845">
        <v>2.83</v>
      </c>
      <c r="N1845">
        <f>VLOOKUP(C1845,'Original PWC Results'!C:E,3,FALSE)</f>
        <v>62.6</v>
      </c>
      <c r="O1845">
        <f t="shared" si="141"/>
        <v>0.22204472843450479</v>
      </c>
      <c r="R1845">
        <f t="shared" si="142"/>
        <v>9</v>
      </c>
      <c r="S1845">
        <f t="shared" si="143"/>
        <v>17</v>
      </c>
    </row>
    <row r="1846" spans="1:19" x14ac:dyDescent="0.3">
      <c r="A1846">
        <f t="shared" si="144"/>
        <v>1845</v>
      </c>
      <c r="B1846" t="s">
        <v>4778</v>
      </c>
      <c r="C1846" t="str">
        <f t="shared" si="140"/>
        <v>ticks_g_4_NSLandcoverESA11b</v>
      </c>
      <c r="D1846">
        <v>7.59</v>
      </c>
      <c r="E1846">
        <v>6.98</v>
      </c>
      <c r="F1846">
        <v>0.626</v>
      </c>
      <c r="G1846">
        <v>0.10199999999999999</v>
      </c>
      <c r="H1846">
        <v>6.29</v>
      </c>
      <c r="I1846">
        <v>4.92</v>
      </c>
      <c r="J1846">
        <v>3.33</v>
      </c>
      <c r="K1846">
        <v>2.39</v>
      </c>
      <c r="L1846">
        <v>1.99</v>
      </c>
      <c r="M1846">
        <v>1.95</v>
      </c>
      <c r="N1846">
        <f>VLOOKUP(C1846,'Original PWC Results'!C:E,3,FALSE)</f>
        <v>53.6</v>
      </c>
      <c r="O1846">
        <f t="shared" si="141"/>
        <v>0.13022388059701492</v>
      </c>
      <c r="R1846">
        <f t="shared" si="142"/>
        <v>9</v>
      </c>
      <c r="S1846">
        <f t="shared" si="143"/>
        <v>17</v>
      </c>
    </row>
    <row r="1847" spans="1:19" x14ac:dyDescent="0.3">
      <c r="A1847">
        <f t="shared" si="144"/>
        <v>1846</v>
      </c>
      <c r="B1847" t="s">
        <v>4779</v>
      </c>
      <c r="C1847" t="str">
        <f t="shared" si="140"/>
        <v>ticks_g_4_NSLandcoverESA12a</v>
      </c>
      <c r="D1847">
        <v>70.7</v>
      </c>
      <c r="E1847">
        <v>47.7</v>
      </c>
      <c r="F1847">
        <v>2.93</v>
      </c>
      <c r="G1847">
        <v>1.01</v>
      </c>
      <c r="H1847">
        <v>33.6</v>
      </c>
      <c r="I1847">
        <v>26.6</v>
      </c>
      <c r="J1847">
        <v>16.399999999999999</v>
      </c>
      <c r="K1847">
        <v>11.5</v>
      </c>
      <c r="L1847">
        <v>9.85</v>
      </c>
      <c r="M1847">
        <v>9.67</v>
      </c>
      <c r="N1847">
        <f>VLOOKUP(C1847,'Original PWC Results'!C:E,3,FALSE)</f>
        <v>79.5</v>
      </c>
      <c r="O1847">
        <f t="shared" si="141"/>
        <v>0.60000000000000009</v>
      </c>
      <c r="R1847">
        <f t="shared" si="142"/>
        <v>9</v>
      </c>
      <c r="S1847">
        <f t="shared" si="143"/>
        <v>17</v>
      </c>
    </row>
    <row r="1848" spans="1:19" x14ac:dyDescent="0.3">
      <c r="A1848">
        <f t="shared" si="144"/>
        <v>1847</v>
      </c>
      <c r="B1848" t="s">
        <v>4780</v>
      </c>
      <c r="C1848" t="str">
        <f t="shared" si="140"/>
        <v>ticks_g_4_NSLandcoverESA12b</v>
      </c>
      <c r="D1848">
        <v>24.7</v>
      </c>
      <c r="E1848">
        <v>21.4</v>
      </c>
      <c r="F1848">
        <v>2.0499999999999998</v>
      </c>
      <c r="G1848">
        <v>0.61599999999999999</v>
      </c>
      <c r="H1848">
        <v>19.2</v>
      </c>
      <c r="I1848">
        <v>16.5</v>
      </c>
      <c r="J1848">
        <v>11.3</v>
      </c>
      <c r="K1848">
        <v>8.0500000000000007</v>
      </c>
      <c r="L1848">
        <v>6.57</v>
      </c>
      <c r="M1848">
        <v>6.46</v>
      </c>
      <c r="N1848">
        <f>VLOOKUP(C1848,'Original PWC Results'!C:E,3,FALSE)</f>
        <v>58.7</v>
      </c>
      <c r="O1848">
        <f t="shared" si="141"/>
        <v>0.36456558773424186</v>
      </c>
      <c r="R1848">
        <f t="shared" si="142"/>
        <v>9</v>
      </c>
      <c r="S1848">
        <f t="shared" si="143"/>
        <v>17</v>
      </c>
    </row>
    <row r="1849" spans="1:19" x14ac:dyDescent="0.3">
      <c r="A1849">
        <f t="shared" si="144"/>
        <v>1848</v>
      </c>
      <c r="B1849" t="s">
        <v>4781</v>
      </c>
      <c r="C1849" t="str">
        <f t="shared" si="140"/>
        <v>ticks_g_4_NSLandcoverESA13</v>
      </c>
      <c r="D1849">
        <v>25.8</v>
      </c>
      <c r="E1849">
        <v>22.8</v>
      </c>
      <c r="F1849">
        <v>1.96</v>
      </c>
      <c r="G1849">
        <v>0.377</v>
      </c>
      <c r="H1849">
        <v>19.7</v>
      </c>
      <c r="I1849">
        <v>15.6</v>
      </c>
      <c r="J1849">
        <v>9.86</v>
      </c>
      <c r="K1849">
        <v>7.74</v>
      </c>
      <c r="L1849">
        <v>5.68</v>
      </c>
      <c r="M1849">
        <v>5.8</v>
      </c>
      <c r="N1849">
        <f>VLOOKUP(C1849,'Original PWC Results'!C:E,3,FALSE)</f>
        <v>44.5</v>
      </c>
      <c r="O1849">
        <f t="shared" si="141"/>
        <v>0.51235955056179772</v>
      </c>
      <c r="R1849">
        <f t="shared" si="142"/>
        <v>9</v>
      </c>
      <c r="S1849">
        <f t="shared" si="143"/>
        <v>17</v>
      </c>
    </row>
    <row r="1850" spans="1:19" x14ac:dyDescent="0.3">
      <c r="A1850">
        <f t="shared" si="144"/>
        <v>1849</v>
      </c>
      <c r="B1850" t="s">
        <v>4782</v>
      </c>
      <c r="C1850" t="str">
        <f t="shared" si="140"/>
        <v>ticks_g_4_NSLandcoverESA14</v>
      </c>
      <c r="D1850">
        <v>0.111</v>
      </c>
      <c r="E1850">
        <v>0.108</v>
      </c>
      <c r="F1850">
        <v>1.18E-2</v>
      </c>
      <c r="G1850">
        <v>1.89E-3</v>
      </c>
      <c r="H1850">
        <v>0.104</v>
      </c>
      <c r="I1850">
        <v>8.5199999999999998E-2</v>
      </c>
      <c r="J1850">
        <v>5.4399999999999997E-2</v>
      </c>
      <c r="K1850">
        <v>4.02E-2</v>
      </c>
      <c r="L1850">
        <v>3.1300000000000001E-2</v>
      </c>
      <c r="M1850">
        <v>3.09E-2</v>
      </c>
      <c r="N1850">
        <f>VLOOKUP(C1850,'Original PWC Results'!C:E,3,FALSE)</f>
        <v>29.6</v>
      </c>
      <c r="O1850">
        <f t="shared" si="141"/>
        <v>3.6486486486486482E-3</v>
      </c>
      <c r="R1850">
        <f t="shared" si="142"/>
        <v>9</v>
      </c>
      <c r="S1850">
        <f t="shared" si="143"/>
        <v>17</v>
      </c>
    </row>
    <row r="1851" spans="1:19" x14ac:dyDescent="0.3">
      <c r="A1851">
        <f t="shared" si="144"/>
        <v>1850</v>
      </c>
      <c r="B1851" t="s">
        <v>4783</v>
      </c>
      <c r="C1851" t="str">
        <f t="shared" si="140"/>
        <v>ticks_g_4_NSLandcoverESA15a</v>
      </c>
      <c r="D1851">
        <v>29.4</v>
      </c>
      <c r="E1851">
        <v>27.4</v>
      </c>
      <c r="F1851">
        <v>3.08</v>
      </c>
      <c r="G1851">
        <v>0.81</v>
      </c>
      <c r="H1851">
        <v>25.5</v>
      </c>
      <c r="I1851">
        <v>20.2</v>
      </c>
      <c r="J1851">
        <v>12.9</v>
      </c>
      <c r="K1851">
        <v>10.3</v>
      </c>
      <c r="L1851">
        <v>7.92</v>
      </c>
      <c r="M1851">
        <v>7.84</v>
      </c>
      <c r="N1851">
        <f>VLOOKUP(C1851,'Original PWC Results'!C:E,3,FALSE)</f>
        <v>61.2</v>
      </c>
      <c r="O1851">
        <f t="shared" si="141"/>
        <v>0.44771241830065356</v>
      </c>
      <c r="R1851">
        <f t="shared" si="142"/>
        <v>9</v>
      </c>
      <c r="S1851">
        <f t="shared" si="143"/>
        <v>17</v>
      </c>
    </row>
    <row r="1852" spans="1:19" x14ac:dyDescent="0.3">
      <c r="A1852">
        <f t="shared" si="144"/>
        <v>1851</v>
      </c>
      <c r="B1852" t="s">
        <v>4784</v>
      </c>
      <c r="C1852" t="str">
        <f t="shared" si="140"/>
        <v>ticks_g_4_NSLandcoverESA15b</v>
      </c>
      <c r="D1852">
        <v>14.7</v>
      </c>
      <c r="E1852">
        <v>12.5</v>
      </c>
      <c r="F1852">
        <v>0.46400000000000002</v>
      </c>
      <c r="G1852">
        <v>7.6600000000000001E-2</v>
      </c>
      <c r="H1852">
        <v>10.199999999999999</v>
      </c>
      <c r="I1852">
        <v>5.58</v>
      </c>
      <c r="J1852">
        <v>2.56</v>
      </c>
      <c r="K1852">
        <v>1.8</v>
      </c>
      <c r="L1852">
        <v>1.53</v>
      </c>
      <c r="M1852">
        <v>1.49</v>
      </c>
      <c r="N1852">
        <f>VLOOKUP(C1852,'Original PWC Results'!C:E,3,FALSE)</f>
        <v>29.6</v>
      </c>
      <c r="O1852">
        <f t="shared" si="141"/>
        <v>0.42229729729729726</v>
      </c>
      <c r="R1852">
        <f t="shared" si="142"/>
        <v>9</v>
      </c>
      <c r="S1852">
        <f t="shared" si="143"/>
        <v>17</v>
      </c>
    </row>
    <row r="1853" spans="1:19" x14ac:dyDescent="0.3">
      <c r="A1853">
        <f t="shared" si="144"/>
        <v>1852</v>
      </c>
      <c r="B1853" t="s">
        <v>4785</v>
      </c>
      <c r="C1853" t="str">
        <f t="shared" si="140"/>
        <v>ticks_g_4_NSLandcoverESA16a</v>
      </c>
      <c r="D1853">
        <v>0.60599999999999998</v>
      </c>
      <c r="E1853">
        <v>0.59699999999999998</v>
      </c>
      <c r="F1853">
        <v>7.2900000000000006E-2</v>
      </c>
      <c r="G1853">
        <v>9.4599999999999997E-3</v>
      </c>
      <c r="H1853">
        <v>0.57799999999999996</v>
      </c>
      <c r="I1853">
        <v>0.5</v>
      </c>
      <c r="J1853">
        <v>0.35599999999999998</v>
      </c>
      <c r="K1853">
        <v>0.27400000000000002</v>
      </c>
      <c r="L1853">
        <v>0.20699999999999999</v>
      </c>
      <c r="M1853">
        <v>0.20499999999999999</v>
      </c>
      <c r="N1853">
        <f>VLOOKUP(C1853,'Original PWC Results'!C:E,3,FALSE)</f>
        <v>20.9</v>
      </c>
      <c r="O1853">
        <f t="shared" si="141"/>
        <v>2.8564593301435407E-2</v>
      </c>
      <c r="R1853">
        <f t="shared" si="142"/>
        <v>9</v>
      </c>
      <c r="S1853">
        <f t="shared" si="143"/>
        <v>17</v>
      </c>
    </row>
    <row r="1854" spans="1:19" x14ac:dyDescent="0.3">
      <c r="A1854">
        <f t="shared" si="144"/>
        <v>1853</v>
      </c>
      <c r="B1854" t="s">
        <v>4786</v>
      </c>
      <c r="C1854" t="str">
        <f t="shared" si="140"/>
        <v>ticks_g_4_NSLandcoverESA16b</v>
      </c>
      <c r="D1854" s="1">
        <v>1.66E-7</v>
      </c>
      <c r="E1854" s="1">
        <v>1.6500000000000001E-7</v>
      </c>
      <c r="F1854" s="1">
        <v>4.73E-8</v>
      </c>
      <c r="G1854" s="1">
        <v>4.2499999999999997E-8</v>
      </c>
      <c r="H1854" s="1">
        <v>1.67E-7</v>
      </c>
      <c r="I1854" s="1">
        <v>1.7599999999999999E-7</v>
      </c>
      <c r="J1854" s="1">
        <v>1.9500000000000001E-7</v>
      </c>
      <c r="K1854" s="1">
        <v>2.1500000000000001E-7</v>
      </c>
      <c r="L1854" s="1">
        <v>4.0699999999999998E-7</v>
      </c>
      <c r="M1854" s="1">
        <v>4.5400000000000002E-7</v>
      </c>
      <c r="N1854">
        <f>VLOOKUP(C1854,'Original PWC Results'!C:E,3,FALSE)</f>
        <v>2.21</v>
      </c>
      <c r="O1854">
        <f t="shared" si="141"/>
        <v>7.4660633484162896E-8</v>
      </c>
      <c r="R1854">
        <f t="shared" si="142"/>
        <v>9</v>
      </c>
      <c r="S1854">
        <f t="shared" si="143"/>
        <v>17</v>
      </c>
    </row>
    <row r="1855" spans="1:19" x14ac:dyDescent="0.3">
      <c r="A1855">
        <f t="shared" si="144"/>
        <v>1854</v>
      </c>
      <c r="B1855" t="s">
        <v>4787</v>
      </c>
      <c r="C1855" t="str">
        <f t="shared" si="140"/>
        <v>ticks_g_4_NSLandcoverESA17a</v>
      </c>
      <c r="D1855">
        <v>3.97</v>
      </c>
      <c r="E1855">
        <v>3.81</v>
      </c>
      <c r="F1855">
        <v>0.60399999999999998</v>
      </c>
      <c r="G1855">
        <v>0.13700000000000001</v>
      </c>
      <c r="H1855">
        <v>3.64</v>
      </c>
      <c r="I1855">
        <v>3.16</v>
      </c>
      <c r="J1855">
        <v>2.39</v>
      </c>
      <c r="K1855">
        <v>1.95</v>
      </c>
      <c r="L1855">
        <v>1.39</v>
      </c>
      <c r="M1855">
        <v>1.38</v>
      </c>
      <c r="N1855">
        <f>VLOOKUP(C1855,'Original PWC Results'!C:E,3,FALSE)</f>
        <v>41.9</v>
      </c>
      <c r="O1855">
        <f t="shared" si="141"/>
        <v>9.093078758949881E-2</v>
      </c>
      <c r="R1855">
        <f t="shared" si="142"/>
        <v>9</v>
      </c>
      <c r="S1855">
        <f t="shared" si="143"/>
        <v>17</v>
      </c>
    </row>
    <row r="1856" spans="1:19" x14ac:dyDescent="0.3">
      <c r="A1856">
        <f t="shared" si="144"/>
        <v>1855</v>
      </c>
      <c r="B1856" t="s">
        <v>4788</v>
      </c>
      <c r="C1856" t="str">
        <f t="shared" si="140"/>
        <v>ticks_g_4_NSLandcoverESA17b</v>
      </c>
      <c r="D1856">
        <v>5.8799999999999998E-3</v>
      </c>
      <c r="E1856">
        <v>5.8199999999999997E-3</v>
      </c>
      <c r="F1856">
        <v>9.3499999999999996E-4</v>
      </c>
      <c r="G1856">
        <v>6.4999999999999997E-4</v>
      </c>
      <c r="H1856">
        <v>5.64E-3</v>
      </c>
      <c r="I1856">
        <v>4.7600000000000003E-3</v>
      </c>
      <c r="J1856">
        <v>3.2000000000000002E-3</v>
      </c>
      <c r="K1856">
        <v>3.31E-3</v>
      </c>
      <c r="L1856">
        <v>5.5500000000000002E-3</v>
      </c>
      <c r="M1856">
        <v>6.0899999999999999E-3</v>
      </c>
      <c r="N1856">
        <f>VLOOKUP(C1856,'Original PWC Results'!C:E,3,FALSE)</f>
        <v>18.5</v>
      </c>
      <c r="O1856">
        <f t="shared" si="141"/>
        <v>3.1459459459459455E-4</v>
      </c>
      <c r="R1856">
        <f t="shared" si="142"/>
        <v>9</v>
      </c>
      <c r="S1856">
        <f t="shared" si="143"/>
        <v>17</v>
      </c>
    </row>
    <row r="1857" spans="1:19" x14ac:dyDescent="0.3">
      <c r="A1857">
        <f t="shared" si="144"/>
        <v>1856</v>
      </c>
      <c r="B1857" t="s">
        <v>4789</v>
      </c>
      <c r="C1857" t="str">
        <f t="shared" si="140"/>
        <v>ticks_g_4_NSLandcoverESA18a</v>
      </c>
      <c r="D1857">
        <v>6.7600000000000004E-3</v>
      </c>
      <c r="E1857">
        <v>6.6899999999999998E-3</v>
      </c>
      <c r="F1857">
        <v>8.1300000000000003E-4</v>
      </c>
      <c r="G1857">
        <v>1.08E-3</v>
      </c>
      <c r="H1857">
        <v>6.4700000000000001E-3</v>
      </c>
      <c r="I1857">
        <v>5.4200000000000003E-3</v>
      </c>
      <c r="J1857">
        <v>3.7599999999999999E-3</v>
      </c>
      <c r="K1857">
        <v>2.98E-3</v>
      </c>
      <c r="L1857">
        <v>3.9100000000000003E-3</v>
      </c>
      <c r="M1857">
        <v>4.4299999999999999E-3</v>
      </c>
      <c r="N1857">
        <f>VLOOKUP(C1857,'Original PWC Results'!C:E,3,FALSE)</f>
        <v>16.5</v>
      </c>
      <c r="O1857">
        <f t="shared" si="141"/>
        <v>4.0545454545454543E-4</v>
      </c>
      <c r="R1857">
        <f t="shared" si="142"/>
        <v>9</v>
      </c>
      <c r="S1857">
        <f t="shared" si="143"/>
        <v>17</v>
      </c>
    </row>
    <row r="1858" spans="1:19" x14ac:dyDescent="0.3">
      <c r="A1858">
        <f t="shared" si="144"/>
        <v>1857</v>
      </c>
      <c r="B1858" t="s">
        <v>4790</v>
      </c>
      <c r="C1858" t="str">
        <f t="shared" ref="C1858:C1921" si="145">LEFT(B1858,R1858-1)&amp;RIGHT(B1858,LEN(B1858)-S1858)</f>
        <v>ticks_g_4_NSLandcoverESA18b</v>
      </c>
      <c r="D1858">
        <v>2.72</v>
      </c>
      <c r="E1858">
        <v>2.66</v>
      </c>
      <c r="F1858">
        <v>0.26300000000000001</v>
      </c>
      <c r="G1858">
        <v>2.6700000000000002E-2</v>
      </c>
      <c r="H1858">
        <v>2.5299999999999998</v>
      </c>
      <c r="I1858">
        <v>1.99</v>
      </c>
      <c r="J1858">
        <v>1.28</v>
      </c>
      <c r="K1858">
        <v>0.97199999999999998</v>
      </c>
      <c r="L1858">
        <v>0.81399999999999995</v>
      </c>
      <c r="M1858">
        <v>0.80600000000000005</v>
      </c>
      <c r="N1858">
        <f>VLOOKUP(C1858,'Original PWC Results'!C:E,3,FALSE)</f>
        <v>33.1</v>
      </c>
      <c r="O1858">
        <f t="shared" si="141"/>
        <v>8.0362537764350456E-2</v>
      </c>
      <c r="R1858">
        <f t="shared" si="142"/>
        <v>9</v>
      </c>
      <c r="S1858">
        <f t="shared" si="143"/>
        <v>17</v>
      </c>
    </row>
    <row r="1859" spans="1:19" x14ac:dyDescent="0.3">
      <c r="A1859">
        <f t="shared" si="144"/>
        <v>1858</v>
      </c>
      <c r="B1859" t="s">
        <v>4791</v>
      </c>
      <c r="C1859" t="str">
        <f t="shared" si="145"/>
        <v>ticks_g_4_NSLandcoverESA19a</v>
      </c>
      <c r="D1859">
        <v>1.1299999999999999</v>
      </c>
      <c r="E1859">
        <v>1.1100000000000001</v>
      </c>
      <c r="F1859">
        <v>0.23799999999999999</v>
      </c>
      <c r="G1859">
        <v>2.8400000000000002E-2</v>
      </c>
      <c r="H1859">
        <v>1.06</v>
      </c>
      <c r="I1859">
        <v>0.82899999999999996</v>
      </c>
      <c r="J1859">
        <v>0.52600000000000002</v>
      </c>
      <c r="K1859">
        <v>0.439</v>
      </c>
      <c r="L1859">
        <v>0.48199999999999998</v>
      </c>
      <c r="M1859">
        <v>0.503</v>
      </c>
      <c r="N1859">
        <f>VLOOKUP(C1859,'Original PWC Results'!C:E,3,FALSE)</f>
        <v>20.9</v>
      </c>
      <c r="O1859">
        <f t="shared" ref="O1859:O1922" si="146">E1859/N1859</f>
        <v>5.3110047846889961E-2</v>
      </c>
      <c r="R1859">
        <f t="shared" ref="R1859:R1922" si="147">SEARCH("run",B1859)</f>
        <v>9</v>
      </c>
      <c r="S1859">
        <f t="shared" ref="S1859:S1922" si="148">SEARCH("_",B1859,SEARCH("_",B1859,R1859+1)+1)</f>
        <v>17</v>
      </c>
    </row>
    <row r="1860" spans="1:19" x14ac:dyDescent="0.3">
      <c r="A1860">
        <f t="shared" ref="A1860:A1923" si="149">A1859+1</f>
        <v>1859</v>
      </c>
      <c r="B1860" t="s">
        <v>4792</v>
      </c>
      <c r="C1860" t="str">
        <f t="shared" si="145"/>
        <v>ticks_g_4_NSLandcoverESA19b</v>
      </c>
      <c r="D1860">
        <v>4.7699999999999996</v>
      </c>
      <c r="E1860">
        <v>4.63</v>
      </c>
      <c r="F1860">
        <v>0.91</v>
      </c>
      <c r="G1860">
        <v>0.29099999999999998</v>
      </c>
      <c r="H1860">
        <v>4.42</v>
      </c>
      <c r="I1860">
        <v>3.68</v>
      </c>
      <c r="J1860">
        <v>2.75</v>
      </c>
      <c r="K1860">
        <v>2.41</v>
      </c>
      <c r="L1860">
        <v>1.73</v>
      </c>
      <c r="M1860">
        <v>1.72</v>
      </c>
      <c r="N1860">
        <f>VLOOKUP(C1860,'Original PWC Results'!C:E,3,FALSE)</f>
        <v>45</v>
      </c>
      <c r="O1860">
        <f t="shared" si="146"/>
        <v>0.10288888888888889</v>
      </c>
      <c r="R1860">
        <f t="shared" si="147"/>
        <v>9</v>
      </c>
      <c r="S1860">
        <f t="shared" si="148"/>
        <v>17</v>
      </c>
    </row>
    <row r="1861" spans="1:19" x14ac:dyDescent="0.3">
      <c r="A1861">
        <f t="shared" si="149"/>
        <v>1860</v>
      </c>
      <c r="B1861" t="s">
        <v>4793</v>
      </c>
      <c r="C1861" t="str">
        <f t="shared" si="145"/>
        <v>ticks_g_4_NSLandcoverESA20a</v>
      </c>
      <c r="D1861">
        <v>115</v>
      </c>
      <c r="E1861">
        <v>51.9</v>
      </c>
      <c r="F1861">
        <v>2.8</v>
      </c>
      <c r="G1861">
        <v>1.18</v>
      </c>
      <c r="H1861">
        <v>37.799999999999997</v>
      </c>
      <c r="I1861">
        <v>23.3</v>
      </c>
      <c r="J1861">
        <v>14.9</v>
      </c>
      <c r="K1861">
        <v>10.8</v>
      </c>
      <c r="L1861">
        <v>9.14</v>
      </c>
      <c r="M1861">
        <v>8.83</v>
      </c>
      <c r="N1861">
        <f>VLOOKUP(C1861,'Original PWC Results'!C:E,3,FALSE)</f>
        <v>96.8</v>
      </c>
      <c r="O1861">
        <f t="shared" si="146"/>
        <v>0.53615702479338845</v>
      </c>
      <c r="R1861">
        <f t="shared" si="147"/>
        <v>9</v>
      </c>
      <c r="S1861">
        <f t="shared" si="148"/>
        <v>17</v>
      </c>
    </row>
    <row r="1862" spans="1:19" x14ac:dyDescent="0.3">
      <c r="A1862">
        <f t="shared" si="149"/>
        <v>1861</v>
      </c>
      <c r="B1862" t="s">
        <v>4794</v>
      </c>
      <c r="C1862" t="str">
        <f t="shared" si="145"/>
        <v>ticks_g_4_NSLandcoverESA20b</v>
      </c>
      <c r="D1862">
        <v>62.8</v>
      </c>
      <c r="E1862">
        <v>51</v>
      </c>
      <c r="F1862">
        <v>3.59</v>
      </c>
      <c r="G1862">
        <v>0.76900000000000002</v>
      </c>
      <c r="H1862">
        <v>41.5</v>
      </c>
      <c r="I1862">
        <v>32.799999999999997</v>
      </c>
      <c r="J1862">
        <v>19.399999999999999</v>
      </c>
      <c r="K1862">
        <v>13.9</v>
      </c>
      <c r="L1862">
        <v>11.2</v>
      </c>
      <c r="M1862">
        <v>11</v>
      </c>
      <c r="N1862">
        <f>VLOOKUP(C1862,'Original PWC Results'!C:E,3,FALSE)</f>
        <v>93.4</v>
      </c>
      <c r="O1862">
        <f t="shared" si="146"/>
        <v>0.54603854389721629</v>
      </c>
      <c r="R1862">
        <f t="shared" si="147"/>
        <v>9</v>
      </c>
      <c r="S1862">
        <f t="shared" si="148"/>
        <v>17</v>
      </c>
    </row>
    <row r="1863" spans="1:19" x14ac:dyDescent="0.3">
      <c r="A1863">
        <f t="shared" si="149"/>
        <v>1862</v>
      </c>
      <c r="B1863" t="s">
        <v>4795</v>
      </c>
      <c r="C1863" t="str">
        <f t="shared" si="145"/>
        <v>ticks_g_4_NSLandcoverESA21</v>
      </c>
      <c r="D1863">
        <v>33.799999999999997</v>
      </c>
      <c r="E1863">
        <v>30.3</v>
      </c>
      <c r="F1863">
        <v>1.82</v>
      </c>
      <c r="G1863">
        <v>0.20300000000000001</v>
      </c>
      <c r="H1863">
        <v>26.7</v>
      </c>
      <c r="I1863">
        <v>18.5</v>
      </c>
      <c r="J1863">
        <v>10.1</v>
      </c>
      <c r="K1863">
        <v>7.15</v>
      </c>
      <c r="L1863">
        <v>5.94</v>
      </c>
      <c r="M1863">
        <v>5.84</v>
      </c>
      <c r="N1863">
        <f>VLOOKUP(C1863,'Original PWC Results'!C:E,3,FALSE)</f>
        <v>72.900000000000006</v>
      </c>
      <c r="O1863">
        <f t="shared" si="146"/>
        <v>0.41563786008230452</v>
      </c>
      <c r="R1863">
        <f t="shared" si="147"/>
        <v>9</v>
      </c>
      <c r="S1863">
        <f t="shared" si="148"/>
        <v>17</v>
      </c>
    </row>
    <row r="1864" spans="1:19" x14ac:dyDescent="0.3">
      <c r="A1864">
        <f t="shared" si="149"/>
        <v>1863</v>
      </c>
      <c r="B1864" t="s">
        <v>4796</v>
      </c>
      <c r="C1864" t="str">
        <f t="shared" si="145"/>
        <v>tobacco_g_7_OtherRowESA1</v>
      </c>
      <c r="D1864">
        <v>94.4</v>
      </c>
      <c r="E1864">
        <v>93</v>
      </c>
      <c r="F1864">
        <v>11</v>
      </c>
      <c r="G1864">
        <v>4.38</v>
      </c>
      <c r="H1864">
        <v>91</v>
      </c>
      <c r="I1864">
        <v>72.400000000000006</v>
      </c>
      <c r="J1864">
        <v>47.8</v>
      </c>
      <c r="K1864">
        <v>37.1</v>
      </c>
      <c r="L1864">
        <v>35.6</v>
      </c>
      <c r="M1864">
        <v>35.200000000000003</v>
      </c>
      <c r="N1864">
        <f>VLOOKUP(C1864,'Original PWC Results'!C:E,3,FALSE)</f>
        <v>208</v>
      </c>
      <c r="O1864">
        <f t="shared" si="146"/>
        <v>0.44711538461538464</v>
      </c>
      <c r="R1864">
        <f t="shared" si="147"/>
        <v>11</v>
      </c>
      <c r="S1864">
        <f t="shared" si="148"/>
        <v>19</v>
      </c>
    </row>
    <row r="1865" spans="1:19" x14ac:dyDescent="0.3">
      <c r="A1865">
        <f t="shared" si="149"/>
        <v>1864</v>
      </c>
      <c r="B1865" t="s">
        <v>4797</v>
      </c>
      <c r="C1865" t="str">
        <f t="shared" si="145"/>
        <v>tobacco_g_7_OtherRowESA2</v>
      </c>
      <c r="D1865">
        <v>59.8</v>
      </c>
      <c r="E1865">
        <v>58.4</v>
      </c>
      <c r="F1865">
        <v>6.77</v>
      </c>
      <c r="G1865">
        <v>3.63</v>
      </c>
      <c r="H1865">
        <v>54.7</v>
      </c>
      <c r="I1865">
        <v>45.6</v>
      </c>
      <c r="J1865">
        <v>28.8</v>
      </c>
      <c r="K1865">
        <v>22.2</v>
      </c>
      <c r="L1865">
        <v>17.7</v>
      </c>
      <c r="M1865">
        <v>17.399999999999999</v>
      </c>
      <c r="N1865">
        <f>VLOOKUP(C1865,'Original PWC Results'!C:E,3,FALSE)</f>
        <v>58.4</v>
      </c>
      <c r="O1865">
        <f t="shared" si="146"/>
        <v>1</v>
      </c>
      <c r="R1865">
        <f t="shared" si="147"/>
        <v>11</v>
      </c>
      <c r="S1865">
        <f t="shared" si="148"/>
        <v>19</v>
      </c>
    </row>
    <row r="1866" spans="1:19" x14ac:dyDescent="0.3">
      <c r="A1866">
        <f t="shared" si="149"/>
        <v>1865</v>
      </c>
      <c r="B1866" t="s">
        <v>4798</v>
      </c>
      <c r="C1866" t="str">
        <f t="shared" si="145"/>
        <v>tobacco_g_7_OtherRowESA3</v>
      </c>
      <c r="D1866">
        <v>77.3</v>
      </c>
      <c r="E1866">
        <v>76.3</v>
      </c>
      <c r="F1866">
        <v>9.98</v>
      </c>
      <c r="G1866">
        <v>5.67</v>
      </c>
      <c r="H1866">
        <v>73.599999999999994</v>
      </c>
      <c r="I1866">
        <v>65.900000000000006</v>
      </c>
      <c r="J1866">
        <v>45.4</v>
      </c>
      <c r="K1866">
        <v>35.200000000000003</v>
      </c>
      <c r="L1866">
        <v>28</v>
      </c>
      <c r="M1866">
        <v>27.7</v>
      </c>
      <c r="N1866">
        <f>VLOOKUP(C1866,'Original PWC Results'!C:E,3,FALSE)</f>
        <v>206</v>
      </c>
      <c r="O1866">
        <f t="shared" si="146"/>
        <v>0.37038834951456312</v>
      </c>
      <c r="R1866">
        <f t="shared" si="147"/>
        <v>11</v>
      </c>
      <c r="S1866">
        <f t="shared" si="148"/>
        <v>19</v>
      </c>
    </row>
    <row r="1867" spans="1:19" x14ac:dyDescent="0.3">
      <c r="A1867">
        <f t="shared" si="149"/>
        <v>1866</v>
      </c>
      <c r="B1867" t="s">
        <v>4799</v>
      </c>
      <c r="C1867" t="str">
        <f t="shared" si="145"/>
        <v>tobacco_g_7_OtherRowESA4</v>
      </c>
      <c r="D1867">
        <v>65.7</v>
      </c>
      <c r="E1867">
        <v>64.099999999999994</v>
      </c>
      <c r="F1867">
        <v>9.59</v>
      </c>
      <c r="G1867">
        <v>5.69</v>
      </c>
      <c r="H1867">
        <v>59.6</v>
      </c>
      <c r="I1867">
        <v>46</v>
      </c>
      <c r="J1867">
        <v>33.700000000000003</v>
      </c>
      <c r="K1867">
        <v>27.9</v>
      </c>
      <c r="L1867">
        <v>20.6</v>
      </c>
      <c r="M1867">
        <v>20.399999999999999</v>
      </c>
      <c r="N1867">
        <f>VLOOKUP(C1867,'Original PWC Results'!C:E,3,FALSE)</f>
        <v>64.099999999999994</v>
      </c>
      <c r="O1867">
        <f t="shared" si="146"/>
        <v>1</v>
      </c>
      <c r="R1867">
        <f t="shared" si="147"/>
        <v>11</v>
      </c>
      <c r="S1867">
        <f t="shared" si="148"/>
        <v>19</v>
      </c>
    </row>
    <row r="1868" spans="1:19" x14ac:dyDescent="0.3">
      <c r="A1868">
        <f t="shared" si="149"/>
        <v>1867</v>
      </c>
      <c r="B1868" t="s">
        <v>4800</v>
      </c>
      <c r="C1868" t="str">
        <f t="shared" si="145"/>
        <v>tobacco_g_7_OtherRowESA5</v>
      </c>
      <c r="D1868">
        <v>39.200000000000003</v>
      </c>
      <c r="E1868">
        <v>38.700000000000003</v>
      </c>
      <c r="F1868">
        <v>5.07</v>
      </c>
      <c r="G1868">
        <v>3.08</v>
      </c>
      <c r="H1868">
        <v>37.1</v>
      </c>
      <c r="I1868">
        <v>33.299999999999997</v>
      </c>
      <c r="J1868">
        <v>24.6</v>
      </c>
      <c r="K1868">
        <v>18.8</v>
      </c>
      <c r="L1868">
        <v>15.5</v>
      </c>
      <c r="M1868">
        <v>15.3</v>
      </c>
      <c r="N1868">
        <f>VLOOKUP(C1868,'Original PWC Results'!C:E,3,FALSE)</f>
        <v>116</v>
      </c>
      <c r="O1868">
        <f t="shared" si="146"/>
        <v>0.33362068965517244</v>
      </c>
      <c r="R1868">
        <f t="shared" si="147"/>
        <v>11</v>
      </c>
      <c r="S1868">
        <f t="shared" si="148"/>
        <v>19</v>
      </c>
    </row>
    <row r="1869" spans="1:19" x14ac:dyDescent="0.3">
      <c r="A1869">
        <f t="shared" si="149"/>
        <v>1868</v>
      </c>
      <c r="B1869" t="s">
        <v>4801</v>
      </c>
      <c r="C1869" t="str">
        <f t="shared" si="145"/>
        <v>tobacco_g_7_OtherRowESA6</v>
      </c>
      <c r="D1869">
        <v>36.799999999999997</v>
      </c>
      <c r="E1869">
        <v>36.1</v>
      </c>
      <c r="F1869">
        <v>4.2699999999999996</v>
      </c>
      <c r="G1869">
        <v>2.93</v>
      </c>
      <c r="H1869">
        <v>34.200000000000003</v>
      </c>
      <c r="I1869">
        <v>27.6</v>
      </c>
      <c r="J1869">
        <v>19.2</v>
      </c>
      <c r="K1869">
        <v>15.2</v>
      </c>
      <c r="L1869">
        <v>11.3</v>
      </c>
      <c r="M1869">
        <v>11.2</v>
      </c>
      <c r="N1869">
        <f>VLOOKUP(C1869,'Original PWC Results'!C:E,3,FALSE)</f>
        <v>96.8</v>
      </c>
      <c r="O1869">
        <f t="shared" si="146"/>
        <v>0.37293388429752067</v>
      </c>
      <c r="R1869">
        <f t="shared" si="147"/>
        <v>11</v>
      </c>
      <c r="S1869">
        <f t="shared" si="148"/>
        <v>19</v>
      </c>
    </row>
    <row r="1870" spans="1:19" x14ac:dyDescent="0.3">
      <c r="A1870">
        <f t="shared" si="149"/>
        <v>1869</v>
      </c>
      <c r="B1870" t="s">
        <v>4802</v>
      </c>
      <c r="C1870" t="str">
        <f t="shared" si="145"/>
        <v>tobacco_g_7_OtherRowESA7</v>
      </c>
      <c r="D1870">
        <v>42.6</v>
      </c>
      <c r="E1870">
        <v>41.6</v>
      </c>
      <c r="F1870">
        <v>4.43</v>
      </c>
      <c r="G1870">
        <v>3.32</v>
      </c>
      <c r="H1870">
        <v>38.799999999999997</v>
      </c>
      <c r="I1870">
        <v>32.799999999999997</v>
      </c>
      <c r="J1870">
        <v>20.5</v>
      </c>
      <c r="K1870">
        <v>15</v>
      </c>
      <c r="L1870">
        <v>15.1</v>
      </c>
      <c r="M1870">
        <v>14.9</v>
      </c>
      <c r="N1870">
        <f>VLOOKUP(C1870,'Original PWC Results'!C:E,3,FALSE)</f>
        <v>115</v>
      </c>
      <c r="O1870">
        <f t="shared" si="146"/>
        <v>0.36173913043478262</v>
      </c>
      <c r="R1870">
        <f t="shared" si="147"/>
        <v>11</v>
      </c>
      <c r="S1870">
        <f t="shared" si="148"/>
        <v>19</v>
      </c>
    </row>
    <row r="1871" spans="1:19" x14ac:dyDescent="0.3">
      <c r="A1871">
        <f t="shared" si="149"/>
        <v>1870</v>
      </c>
      <c r="B1871" t="s">
        <v>4803</v>
      </c>
      <c r="C1871" t="str">
        <f t="shared" si="145"/>
        <v>tobacco_g_7_OtherRowESA8</v>
      </c>
      <c r="D1871">
        <v>74.2</v>
      </c>
      <c r="E1871">
        <v>72</v>
      </c>
      <c r="F1871">
        <v>6.58</v>
      </c>
      <c r="G1871">
        <v>3.88</v>
      </c>
      <c r="H1871">
        <v>70.2</v>
      </c>
      <c r="I1871">
        <v>53.8</v>
      </c>
      <c r="J1871">
        <v>33.4</v>
      </c>
      <c r="K1871">
        <v>24.4</v>
      </c>
      <c r="L1871">
        <v>19.899999999999999</v>
      </c>
      <c r="M1871">
        <v>19.5</v>
      </c>
      <c r="N1871">
        <f>VLOOKUP(C1871,'Original PWC Results'!C:E,3,FALSE)</f>
        <v>72</v>
      </c>
      <c r="O1871">
        <f t="shared" si="146"/>
        <v>1</v>
      </c>
      <c r="R1871">
        <f t="shared" si="147"/>
        <v>11</v>
      </c>
      <c r="S1871">
        <f t="shared" si="148"/>
        <v>19</v>
      </c>
    </row>
    <row r="1872" spans="1:19" x14ac:dyDescent="0.3">
      <c r="A1872">
        <f t="shared" si="149"/>
        <v>1871</v>
      </c>
      <c r="B1872" t="s">
        <v>4804</v>
      </c>
      <c r="C1872" t="str">
        <f t="shared" si="145"/>
        <v>tobacco_g_7_OtherRowESA10a</v>
      </c>
      <c r="D1872">
        <v>80.400000000000006</v>
      </c>
      <c r="E1872">
        <v>78.599999999999994</v>
      </c>
      <c r="F1872">
        <v>7.1</v>
      </c>
      <c r="G1872">
        <v>3.84</v>
      </c>
      <c r="H1872">
        <v>74.2</v>
      </c>
      <c r="I1872">
        <v>55</v>
      </c>
      <c r="J1872">
        <v>32.1</v>
      </c>
      <c r="K1872">
        <v>24.1</v>
      </c>
      <c r="L1872">
        <v>20.3</v>
      </c>
      <c r="M1872">
        <v>20</v>
      </c>
      <c r="N1872">
        <f>VLOOKUP(C1872,'Original PWC Results'!C:E,3,FALSE)</f>
        <v>157</v>
      </c>
      <c r="O1872">
        <f t="shared" si="146"/>
        <v>0.50063694267515924</v>
      </c>
      <c r="R1872">
        <f t="shared" si="147"/>
        <v>11</v>
      </c>
      <c r="S1872">
        <f t="shared" si="148"/>
        <v>19</v>
      </c>
    </row>
    <row r="1873" spans="1:19" x14ac:dyDescent="0.3">
      <c r="A1873">
        <f t="shared" si="149"/>
        <v>1872</v>
      </c>
      <c r="B1873" t="s">
        <v>4805</v>
      </c>
      <c r="C1873" t="str">
        <f t="shared" si="145"/>
        <v>tobacco_g_7_OtherRowESA10b</v>
      </c>
      <c r="D1873">
        <v>49.5</v>
      </c>
      <c r="E1873">
        <v>49</v>
      </c>
      <c r="F1873">
        <v>6.91</v>
      </c>
      <c r="G1873">
        <v>4.53</v>
      </c>
      <c r="H1873">
        <v>47.4</v>
      </c>
      <c r="I1873">
        <v>42.4</v>
      </c>
      <c r="J1873">
        <v>29.6</v>
      </c>
      <c r="K1873">
        <v>23.2</v>
      </c>
      <c r="L1873">
        <v>18.2</v>
      </c>
      <c r="M1873">
        <v>18</v>
      </c>
      <c r="N1873">
        <f>VLOOKUP(C1873,'Original PWC Results'!C:E,3,FALSE)</f>
        <v>87.7</v>
      </c>
      <c r="O1873">
        <f t="shared" si="146"/>
        <v>0.55872291904218929</v>
      </c>
      <c r="R1873">
        <f t="shared" si="147"/>
        <v>11</v>
      </c>
      <c r="S1873">
        <f t="shared" si="148"/>
        <v>19</v>
      </c>
    </row>
    <row r="1874" spans="1:19" x14ac:dyDescent="0.3">
      <c r="A1874">
        <f t="shared" si="149"/>
        <v>1873</v>
      </c>
      <c r="B1874" t="s">
        <v>4806</v>
      </c>
      <c r="C1874" t="str">
        <f t="shared" si="145"/>
        <v>tobacco_g_7_OtherRowESA11a</v>
      </c>
      <c r="D1874">
        <v>106</v>
      </c>
      <c r="E1874">
        <v>104</v>
      </c>
      <c r="F1874">
        <v>10.7</v>
      </c>
      <c r="G1874">
        <v>5.74</v>
      </c>
      <c r="H1874">
        <v>101</v>
      </c>
      <c r="I1874">
        <v>84.9</v>
      </c>
      <c r="J1874">
        <v>52.5</v>
      </c>
      <c r="K1874">
        <v>38.700000000000003</v>
      </c>
      <c r="L1874">
        <v>33.299999999999997</v>
      </c>
      <c r="M1874">
        <v>32.700000000000003</v>
      </c>
      <c r="N1874">
        <f>VLOOKUP(C1874,'Original PWC Results'!C:E,3,FALSE)</f>
        <v>225</v>
      </c>
      <c r="O1874">
        <f t="shared" si="146"/>
        <v>0.4622222222222222</v>
      </c>
      <c r="R1874">
        <f t="shared" si="147"/>
        <v>11</v>
      </c>
      <c r="S1874">
        <f t="shared" si="148"/>
        <v>19</v>
      </c>
    </row>
    <row r="1875" spans="1:19" x14ac:dyDescent="0.3">
      <c r="A1875">
        <f t="shared" si="149"/>
        <v>1874</v>
      </c>
      <c r="B1875" t="s">
        <v>4807</v>
      </c>
      <c r="C1875" t="str">
        <f t="shared" si="145"/>
        <v>tobacco_g_7_OtherRowESA11b</v>
      </c>
      <c r="D1875">
        <v>68.400000000000006</v>
      </c>
      <c r="E1875">
        <v>67.099999999999994</v>
      </c>
      <c r="F1875">
        <v>7</v>
      </c>
      <c r="G1875">
        <v>3.38</v>
      </c>
      <c r="H1875">
        <v>63.2</v>
      </c>
      <c r="I1875">
        <v>51.7</v>
      </c>
      <c r="J1875">
        <v>34.700000000000003</v>
      </c>
      <c r="K1875">
        <v>25.2</v>
      </c>
      <c r="L1875">
        <v>21.7</v>
      </c>
      <c r="M1875">
        <v>21.3</v>
      </c>
      <c r="N1875">
        <f>VLOOKUP(C1875,'Original PWC Results'!C:E,3,FALSE)</f>
        <v>141</v>
      </c>
      <c r="O1875">
        <f t="shared" si="146"/>
        <v>0.475886524822695</v>
      </c>
      <c r="R1875">
        <f t="shared" si="147"/>
        <v>11</v>
      </c>
      <c r="S1875">
        <f t="shared" si="148"/>
        <v>19</v>
      </c>
    </row>
    <row r="1876" spans="1:19" x14ac:dyDescent="0.3">
      <c r="A1876">
        <f t="shared" si="149"/>
        <v>1875</v>
      </c>
      <c r="B1876" t="s">
        <v>4808</v>
      </c>
      <c r="C1876" t="str">
        <f t="shared" si="145"/>
        <v>tobacco_g_4_OtherRowESA1</v>
      </c>
      <c r="D1876">
        <v>187</v>
      </c>
      <c r="E1876">
        <v>122</v>
      </c>
      <c r="F1876">
        <v>9.68</v>
      </c>
      <c r="G1876">
        <v>4.45</v>
      </c>
      <c r="H1876">
        <v>87.8</v>
      </c>
      <c r="I1876">
        <v>68.599999999999994</v>
      </c>
      <c r="J1876">
        <v>43.9</v>
      </c>
      <c r="K1876">
        <v>33.6</v>
      </c>
      <c r="L1876">
        <v>47.4</v>
      </c>
      <c r="M1876">
        <v>46.9</v>
      </c>
      <c r="N1876">
        <f>VLOOKUP(C1876,'Original PWC Results'!C:E,3,FALSE)</f>
        <v>238</v>
      </c>
      <c r="O1876">
        <f t="shared" si="146"/>
        <v>0.51260504201680668</v>
      </c>
      <c r="R1876">
        <f t="shared" si="147"/>
        <v>11</v>
      </c>
      <c r="S1876">
        <f t="shared" si="148"/>
        <v>19</v>
      </c>
    </row>
    <row r="1877" spans="1:19" x14ac:dyDescent="0.3">
      <c r="A1877">
        <f t="shared" si="149"/>
        <v>1876</v>
      </c>
      <c r="B1877" t="s">
        <v>4809</v>
      </c>
      <c r="C1877" t="str">
        <f t="shared" si="145"/>
        <v>tobacco_g_4_OtherRowESA2</v>
      </c>
      <c r="D1877">
        <v>103</v>
      </c>
      <c r="E1877">
        <v>86</v>
      </c>
      <c r="F1877">
        <v>7.25</v>
      </c>
      <c r="G1877">
        <v>3.74</v>
      </c>
      <c r="H1877">
        <v>78.599999999999994</v>
      </c>
      <c r="I1877">
        <v>57</v>
      </c>
      <c r="J1877">
        <v>35.4</v>
      </c>
      <c r="K1877">
        <v>26</v>
      </c>
      <c r="L1877">
        <v>21.1</v>
      </c>
      <c r="M1877">
        <v>20.8</v>
      </c>
      <c r="N1877">
        <f>VLOOKUP(C1877,'Original PWC Results'!C:E,3,FALSE)</f>
        <v>86</v>
      </c>
      <c r="O1877">
        <f t="shared" si="146"/>
        <v>1</v>
      </c>
      <c r="R1877">
        <f t="shared" si="147"/>
        <v>11</v>
      </c>
      <c r="S1877">
        <f t="shared" si="148"/>
        <v>19</v>
      </c>
    </row>
    <row r="1878" spans="1:19" x14ac:dyDescent="0.3">
      <c r="A1878">
        <f t="shared" si="149"/>
        <v>1877</v>
      </c>
      <c r="B1878" t="s">
        <v>4810</v>
      </c>
      <c r="C1878" t="str">
        <f t="shared" si="145"/>
        <v>tobacco_g_4_OtherRowESA3</v>
      </c>
      <c r="D1878">
        <v>143</v>
      </c>
      <c r="E1878">
        <v>115</v>
      </c>
      <c r="F1878">
        <v>11.7</v>
      </c>
      <c r="G1878">
        <v>6.52</v>
      </c>
      <c r="H1878">
        <v>96.3</v>
      </c>
      <c r="I1878">
        <v>78.7</v>
      </c>
      <c r="J1878">
        <v>54.8</v>
      </c>
      <c r="K1878">
        <v>42.8</v>
      </c>
      <c r="L1878">
        <v>36.700000000000003</v>
      </c>
      <c r="M1878">
        <v>36.200000000000003</v>
      </c>
      <c r="N1878">
        <f>VLOOKUP(C1878,'Original PWC Results'!C:E,3,FALSE)</f>
        <v>275</v>
      </c>
      <c r="O1878">
        <f t="shared" si="146"/>
        <v>0.41818181818181815</v>
      </c>
      <c r="R1878">
        <f t="shared" si="147"/>
        <v>11</v>
      </c>
      <c r="S1878">
        <f t="shared" si="148"/>
        <v>19</v>
      </c>
    </row>
    <row r="1879" spans="1:19" x14ac:dyDescent="0.3">
      <c r="A1879">
        <f t="shared" si="149"/>
        <v>1878</v>
      </c>
      <c r="B1879" t="s">
        <v>4811</v>
      </c>
      <c r="C1879" t="str">
        <f t="shared" si="145"/>
        <v>tobacco_g_4_OtherRowESA4</v>
      </c>
      <c r="D1879">
        <v>135</v>
      </c>
      <c r="E1879">
        <v>107</v>
      </c>
      <c r="F1879">
        <v>9.6300000000000008</v>
      </c>
      <c r="G1879">
        <v>6.34</v>
      </c>
      <c r="H1879">
        <v>84.4</v>
      </c>
      <c r="I1879">
        <v>59.6</v>
      </c>
      <c r="J1879">
        <v>36.1</v>
      </c>
      <c r="K1879">
        <v>29.9</v>
      </c>
      <c r="L1879">
        <v>22.7</v>
      </c>
      <c r="M1879">
        <v>22.5</v>
      </c>
      <c r="N1879">
        <f>VLOOKUP(C1879,'Original PWC Results'!C:E,3,FALSE)</f>
        <v>107</v>
      </c>
      <c r="O1879">
        <f t="shared" si="146"/>
        <v>1</v>
      </c>
      <c r="R1879">
        <f t="shared" si="147"/>
        <v>11</v>
      </c>
      <c r="S1879">
        <f t="shared" si="148"/>
        <v>19</v>
      </c>
    </row>
    <row r="1880" spans="1:19" x14ac:dyDescent="0.3">
      <c r="A1880">
        <f t="shared" si="149"/>
        <v>1879</v>
      </c>
      <c r="B1880" t="s">
        <v>4812</v>
      </c>
      <c r="C1880" t="str">
        <f t="shared" si="145"/>
        <v>tobacco_g_4_OtherRowESA5</v>
      </c>
      <c r="D1880">
        <v>58</v>
      </c>
      <c r="E1880">
        <v>55.9</v>
      </c>
      <c r="F1880">
        <v>6.89</v>
      </c>
      <c r="G1880">
        <v>2.99</v>
      </c>
      <c r="H1880">
        <v>53</v>
      </c>
      <c r="I1880">
        <v>45.9</v>
      </c>
      <c r="J1880">
        <v>34.200000000000003</v>
      </c>
      <c r="K1880">
        <v>26</v>
      </c>
      <c r="L1880">
        <v>22.8</v>
      </c>
      <c r="M1880">
        <v>22.6</v>
      </c>
      <c r="N1880">
        <f>VLOOKUP(C1880,'Original PWC Results'!C:E,3,FALSE)</f>
        <v>176</v>
      </c>
      <c r="O1880">
        <f t="shared" si="146"/>
        <v>0.31761363636363638</v>
      </c>
      <c r="R1880">
        <f t="shared" si="147"/>
        <v>11</v>
      </c>
      <c r="S1880">
        <f t="shared" si="148"/>
        <v>19</v>
      </c>
    </row>
    <row r="1881" spans="1:19" x14ac:dyDescent="0.3">
      <c r="A1881">
        <f t="shared" si="149"/>
        <v>1880</v>
      </c>
      <c r="B1881" t="s">
        <v>4813</v>
      </c>
      <c r="C1881" t="str">
        <f t="shared" si="145"/>
        <v>tobacco_g_4_OtherRowESA6</v>
      </c>
      <c r="D1881">
        <v>60.7</v>
      </c>
      <c r="E1881">
        <v>54.4</v>
      </c>
      <c r="F1881">
        <v>4.8600000000000003</v>
      </c>
      <c r="G1881">
        <v>2.98</v>
      </c>
      <c r="H1881">
        <v>48.1</v>
      </c>
      <c r="I1881">
        <v>36.700000000000003</v>
      </c>
      <c r="J1881">
        <v>23.1</v>
      </c>
      <c r="K1881">
        <v>17.5</v>
      </c>
      <c r="L1881">
        <v>14.8</v>
      </c>
      <c r="M1881">
        <v>14.7</v>
      </c>
      <c r="N1881">
        <f>VLOOKUP(C1881,'Original PWC Results'!C:E,3,FALSE)</f>
        <v>140</v>
      </c>
      <c r="O1881">
        <f t="shared" si="146"/>
        <v>0.38857142857142857</v>
      </c>
      <c r="R1881">
        <f t="shared" si="147"/>
        <v>11</v>
      </c>
      <c r="S1881">
        <f t="shared" si="148"/>
        <v>19</v>
      </c>
    </row>
    <row r="1882" spans="1:19" x14ac:dyDescent="0.3">
      <c r="A1882">
        <f t="shared" si="149"/>
        <v>1881</v>
      </c>
      <c r="B1882" t="s">
        <v>4814</v>
      </c>
      <c r="C1882" t="str">
        <f t="shared" si="145"/>
        <v>tobacco_g_4_OtherRowESA7</v>
      </c>
      <c r="D1882">
        <v>74.3</v>
      </c>
      <c r="E1882">
        <v>65.5</v>
      </c>
      <c r="F1882">
        <v>5.8</v>
      </c>
      <c r="G1882">
        <v>3.75</v>
      </c>
      <c r="H1882">
        <v>56.8</v>
      </c>
      <c r="I1882">
        <v>46</v>
      </c>
      <c r="J1882">
        <v>27.6</v>
      </c>
      <c r="K1882">
        <v>20</v>
      </c>
      <c r="L1882">
        <v>25.5</v>
      </c>
      <c r="M1882">
        <v>25.1</v>
      </c>
      <c r="N1882">
        <f>VLOOKUP(C1882,'Original PWC Results'!C:E,3,FALSE)</f>
        <v>178</v>
      </c>
      <c r="O1882">
        <f t="shared" si="146"/>
        <v>0.36797752808988765</v>
      </c>
      <c r="R1882">
        <f t="shared" si="147"/>
        <v>11</v>
      </c>
      <c r="S1882">
        <f t="shared" si="148"/>
        <v>19</v>
      </c>
    </row>
    <row r="1883" spans="1:19" x14ac:dyDescent="0.3">
      <c r="A1883">
        <f t="shared" si="149"/>
        <v>1882</v>
      </c>
      <c r="B1883" t="s">
        <v>4815</v>
      </c>
      <c r="C1883" t="str">
        <f t="shared" si="145"/>
        <v>tobacco_g_4_OtherRowESA8</v>
      </c>
      <c r="D1883">
        <v>152</v>
      </c>
      <c r="E1883">
        <v>127</v>
      </c>
      <c r="F1883">
        <v>7.74</v>
      </c>
      <c r="G1883">
        <v>4.62</v>
      </c>
      <c r="H1883">
        <v>111</v>
      </c>
      <c r="I1883">
        <v>76.8</v>
      </c>
      <c r="J1883">
        <v>43</v>
      </c>
      <c r="K1883">
        <v>30.3</v>
      </c>
      <c r="L1883">
        <v>25.8</v>
      </c>
      <c r="M1883">
        <v>25.2</v>
      </c>
      <c r="N1883">
        <f>VLOOKUP(C1883,'Original PWC Results'!C:E,3,FALSE)</f>
        <v>127</v>
      </c>
      <c r="O1883">
        <f t="shared" si="146"/>
        <v>1</v>
      </c>
      <c r="R1883">
        <f t="shared" si="147"/>
        <v>11</v>
      </c>
      <c r="S1883">
        <f t="shared" si="148"/>
        <v>19</v>
      </c>
    </row>
    <row r="1884" spans="1:19" x14ac:dyDescent="0.3">
      <c r="A1884">
        <f t="shared" si="149"/>
        <v>1883</v>
      </c>
      <c r="B1884" t="s">
        <v>4816</v>
      </c>
      <c r="C1884" t="str">
        <f t="shared" si="145"/>
        <v>tobacco_g_4_OtherRowESA10a</v>
      </c>
      <c r="D1884">
        <v>133</v>
      </c>
      <c r="E1884">
        <v>119</v>
      </c>
      <c r="F1884">
        <v>9.0500000000000007</v>
      </c>
      <c r="G1884">
        <v>4.5</v>
      </c>
      <c r="H1884">
        <v>109</v>
      </c>
      <c r="I1884">
        <v>77.900000000000006</v>
      </c>
      <c r="J1884">
        <v>45.4</v>
      </c>
      <c r="K1884">
        <v>32.9</v>
      </c>
      <c r="L1884">
        <v>28.6</v>
      </c>
      <c r="M1884">
        <v>28.2</v>
      </c>
      <c r="N1884">
        <f>VLOOKUP(C1884,'Original PWC Results'!C:E,3,FALSE)</f>
        <v>218</v>
      </c>
      <c r="O1884">
        <f t="shared" si="146"/>
        <v>0.54587155963302747</v>
      </c>
      <c r="R1884">
        <f t="shared" si="147"/>
        <v>11</v>
      </c>
      <c r="S1884">
        <f t="shared" si="148"/>
        <v>19</v>
      </c>
    </row>
    <row r="1885" spans="1:19" x14ac:dyDescent="0.3">
      <c r="A1885">
        <f t="shared" si="149"/>
        <v>1884</v>
      </c>
      <c r="B1885" t="s">
        <v>4817</v>
      </c>
      <c r="C1885" t="str">
        <f t="shared" si="145"/>
        <v>tobacco_g_4_OtherRowESA10b</v>
      </c>
      <c r="D1885">
        <v>79</v>
      </c>
      <c r="E1885">
        <v>72.8</v>
      </c>
      <c r="F1885">
        <v>9.6</v>
      </c>
      <c r="G1885">
        <v>4.8899999999999997</v>
      </c>
      <c r="H1885">
        <v>68.3</v>
      </c>
      <c r="I1885">
        <v>62</v>
      </c>
      <c r="J1885">
        <v>43</v>
      </c>
      <c r="K1885">
        <v>33</v>
      </c>
      <c r="L1885">
        <v>26.1</v>
      </c>
      <c r="M1885">
        <v>25.8</v>
      </c>
      <c r="N1885">
        <f>VLOOKUP(C1885,'Original PWC Results'!C:E,3,FALSE)</f>
        <v>141</v>
      </c>
      <c r="O1885">
        <f t="shared" si="146"/>
        <v>0.51631205673758862</v>
      </c>
      <c r="R1885">
        <f t="shared" si="147"/>
        <v>11</v>
      </c>
      <c r="S1885">
        <f t="shared" si="148"/>
        <v>19</v>
      </c>
    </row>
    <row r="1886" spans="1:19" x14ac:dyDescent="0.3">
      <c r="A1886">
        <f t="shared" si="149"/>
        <v>1885</v>
      </c>
      <c r="B1886" t="s">
        <v>4818</v>
      </c>
      <c r="C1886" t="str">
        <f t="shared" si="145"/>
        <v>tobacco_g_4_OtherRowESA11a</v>
      </c>
      <c r="D1886">
        <v>190</v>
      </c>
      <c r="E1886">
        <v>156</v>
      </c>
      <c r="F1886">
        <v>12</v>
      </c>
      <c r="G1886">
        <v>7.36</v>
      </c>
      <c r="H1886">
        <v>132</v>
      </c>
      <c r="I1886">
        <v>103</v>
      </c>
      <c r="J1886">
        <v>62.2</v>
      </c>
      <c r="K1886">
        <v>45.6</v>
      </c>
      <c r="L1886">
        <v>45.7</v>
      </c>
      <c r="M1886">
        <v>44.9</v>
      </c>
      <c r="N1886">
        <f>VLOOKUP(C1886,'Original PWC Results'!C:E,3,FALSE)</f>
        <v>303</v>
      </c>
      <c r="O1886">
        <f t="shared" si="146"/>
        <v>0.51485148514851486</v>
      </c>
      <c r="R1886">
        <f t="shared" si="147"/>
        <v>11</v>
      </c>
      <c r="S1886">
        <f t="shared" si="148"/>
        <v>19</v>
      </c>
    </row>
    <row r="1887" spans="1:19" x14ac:dyDescent="0.3">
      <c r="A1887">
        <f t="shared" si="149"/>
        <v>1886</v>
      </c>
      <c r="B1887" t="s">
        <v>4819</v>
      </c>
      <c r="C1887" t="str">
        <f t="shared" si="145"/>
        <v>tobacco_g_4_OtherRowESA11b</v>
      </c>
      <c r="D1887">
        <v>114</v>
      </c>
      <c r="E1887">
        <v>97.4</v>
      </c>
      <c r="F1887">
        <v>9.08</v>
      </c>
      <c r="G1887">
        <v>4.04</v>
      </c>
      <c r="H1887">
        <v>85.1</v>
      </c>
      <c r="I1887">
        <v>69.3</v>
      </c>
      <c r="J1887">
        <v>41.7</v>
      </c>
      <c r="K1887">
        <v>30</v>
      </c>
      <c r="L1887">
        <v>29.9</v>
      </c>
      <c r="M1887">
        <v>29.3</v>
      </c>
      <c r="N1887">
        <f>VLOOKUP(C1887,'Original PWC Results'!C:E,3,FALSE)</f>
        <v>186</v>
      </c>
      <c r="O1887">
        <f t="shared" si="146"/>
        <v>0.52365591397849465</v>
      </c>
      <c r="R1887">
        <f t="shared" si="147"/>
        <v>11</v>
      </c>
      <c r="S1887">
        <f t="shared" si="148"/>
        <v>19</v>
      </c>
    </row>
    <row r="1888" spans="1:19" x14ac:dyDescent="0.3">
      <c r="A1888">
        <f t="shared" si="149"/>
        <v>1887</v>
      </c>
      <c r="B1888" t="s">
        <v>4820</v>
      </c>
      <c r="C1888" t="str">
        <f t="shared" si="145"/>
        <v>tree_nuts_g_7_OrchardESA1</v>
      </c>
      <c r="D1888">
        <v>58</v>
      </c>
      <c r="E1888">
        <v>57.3</v>
      </c>
      <c r="F1888">
        <v>7.9</v>
      </c>
      <c r="G1888">
        <v>7.43</v>
      </c>
      <c r="H1888">
        <v>55.4</v>
      </c>
      <c r="I1888">
        <v>47.8</v>
      </c>
      <c r="J1888">
        <v>35.299999999999997</v>
      </c>
      <c r="K1888">
        <v>27.6</v>
      </c>
      <c r="L1888">
        <v>21.7</v>
      </c>
      <c r="M1888">
        <v>21.5</v>
      </c>
      <c r="N1888">
        <f>VLOOKUP(C1888,'Original PWC Results'!C:E,3,FALSE)</f>
        <v>139</v>
      </c>
      <c r="O1888">
        <f t="shared" si="146"/>
        <v>0.4122302158273381</v>
      </c>
      <c r="R1888">
        <f t="shared" si="147"/>
        <v>13</v>
      </c>
      <c r="S1888">
        <f t="shared" si="148"/>
        <v>21</v>
      </c>
    </row>
    <row r="1889" spans="1:19" x14ac:dyDescent="0.3">
      <c r="A1889">
        <f t="shared" si="149"/>
        <v>1888</v>
      </c>
      <c r="B1889" t="s">
        <v>4821</v>
      </c>
      <c r="C1889" t="str">
        <f t="shared" si="145"/>
        <v>tree_nuts_g_7_OrchardESA2</v>
      </c>
      <c r="D1889">
        <v>58.3</v>
      </c>
      <c r="E1889">
        <v>57</v>
      </c>
      <c r="F1889">
        <v>8.7799999999999994</v>
      </c>
      <c r="G1889">
        <v>5.67</v>
      </c>
      <c r="H1889">
        <v>53.4</v>
      </c>
      <c r="I1889">
        <v>45.5</v>
      </c>
      <c r="J1889">
        <v>35</v>
      </c>
      <c r="K1889">
        <v>29.1</v>
      </c>
      <c r="L1889">
        <v>21.5</v>
      </c>
      <c r="M1889">
        <v>21.3</v>
      </c>
      <c r="N1889">
        <f>VLOOKUP(C1889,'Original PWC Results'!C:E,3,FALSE)</f>
        <v>154</v>
      </c>
      <c r="O1889">
        <f t="shared" si="146"/>
        <v>0.37012987012987014</v>
      </c>
      <c r="R1889">
        <f t="shared" si="147"/>
        <v>13</v>
      </c>
      <c r="S1889">
        <f t="shared" si="148"/>
        <v>21</v>
      </c>
    </row>
    <row r="1890" spans="1:19" x14ac:dyDescent="0.3">
      <c r="A1890">
        <f t="shared" si="149"/>
        <v>1889</v>
      </c>
      <c r="B1890" t="s">
        <v>4822</v>
      </c>
      <c r="C1890" t="str">
        <f t="shared" si="145"/>
        <v>tree_nuts_g_7_OrchardESA3</v>
      </c>
      <c r="D1890">
        <v>117</v>
      </c>
      <c r="E1890">
        <v>116</v>
      </c>
      <c r="F1890">
        <v>15.6</v>
      </c>
      <c r="G1890">
        <v>10.199999999999999</v>
      </c>
      <c r="H1890">
        <v>112</v>
      </c>
      <c r="I1890">
        <v>102</v>
      </c>
      <c r="J1890">
        <v>69.900000000000006</v>
      </c>
      <c r="K1890">
        <v>54.8</v>
      </c>
      <c r="L1890">
        <v>42.1</v>
      </c>
      <c r="M1890">
        <v>41.7</v>
      </c>
      <c r="N1890">
        <f>VLOOKUP(C1890,'Original PWC Results'!C:E,3,FALSE)</f>
        <v>322</v>
      </c>
      <c r="O1890">
        <f t="shared" si="146"/>
        <v>0.36024844720496896</v>
      </c>
      <c r="R1890">
        <f t="shared" si="147"/>
        <v>13</v>
      </c>
      <c r="S1890">
        <f t="shared" si="148"/>
        <v>21</v>
      </c>
    </row>
    <row r="1891" spans="1:19" x14ac:dyDescent="0.3">
      <c r="A1891">
        <f t="shared" si="149"/>
        <v>1890</v>
      </c>
      <c r="B1891" t="s">
        <v>4823</v>
      </c>
      <c r="C1891" t="str">
        <f t="shared" si="145"/>
        <v>tree_nuts_g_7_OrchardESA4</v>
      </c>
      <c r="D1891">
        <v>92.3</v>
      </c>
      <c r="E1891">
        <v>90.5</v>
      </c>
      <c r="F1891">
        <v>14</v>
      </c>
      <c r="G1891">
        <v>8.6199999999999992</v>
      </c>
      <c r="H1891">
        <v>85.3</v>
      </c>
      <c r="I1891">
        <v>74.900000000000006</v>
      </c>
      <c r="J1891">
        <v>47.1</v>
      </c>
      <c r="K1891">
        <v>36.9</v>
      </c>
      <c r="L1891">
        <v>33.700000000000003</v>
      </c>
      <c r="M1891">
        <v>33.4</v>
      </c>
      <c r="N1891">
        <f>VLOOKUP(C1891,'Original PWC Results'!C:E,3,FALSE)</f>
        <v>233</v>
      </c>
      <c r="O1891">
        <f t="shared" si="146"/>
        <v>0.388412017167382</v>
      </c>
      <c r="R1891">
        <f t="shared" si="147"/>
        <v>13</v>
      </c>
      <c r="S1891">
        <f t="shared" si="148"/>
        <v>21</v>
      </c>
    </row>
    <row r="1892" spans="1:19" x14ac:dyDescent="0.3">
      <c r="A1892">
        <f t="shared" si="149"/>
        <v>1891</v>
      </c>
      <c r="B1892" t="s">
        <v>4824</v>
      </c>
      <c r="C1892" t="str">
        <f t="shared" si="145"/>
        <v>tree_nuts_g_7_OrchardESA5</v>
      </c>
      <c r="D1892">
        <v>59.5</v>
      </c>
      <c r="E1892">
        <v>58.7</v>
      </c>
      <c r="F1892">
        <v>7.33</v>
      </c>
      <c r="G1892">
        <v>6.5</v>
      </c>
      <c r="H1892">
        <v>56.4</v>
      </c>
      <c r="I1892">
        <v>48.3</v>
      </c>
      <c r="J1892">
        <v>34.700000000000003</v>
      </c>
      <c r="K1892">
        <v>26.5</v>
      </c>
      <c r="L1892">
        <v>20.9</v>
      </c>
      <c r="M1892">
        <v>20.6</v>
      </c>
      <c r="N1892">
        <f>VLOOKUP(C1892,'Original PWC Results'!C:E,3,FALSE)</f>
        <v>169</v>
      </c>
      <c r="O1892">
        <f t="shared" si="146"/>
        <v>0.34733727810650888</v>
      </c>
      <c r="R1892">
        <f t="shared" si="147"/>
        <v>13</v>
      </c>
      <c r="S1892">
        <f t="shared" si="148"/>
        <v>21</v>
      </c>
    </row>
    <row r="1893" spans="1:19" x14ac:dyDescent="0.3">
      <c r="A1893">
        <f t="shared" si="149"/>
        <v>1892</v>
      </c>
      <c r="B1893" t="s">
        <v>4825</v>
      </c>
      <c r="C1893" t="str">
        <f t="shared" si="145"/>
        <v>tree_nuts_g_7_OrchardESA6</v>
      </c>
      <c r="D1893">
        <v>54.2</v>
      </c>
      <c r="E1893">
        <v>53.3</v>
      </c>
      <c r="F1893">
        <v>6.33</v>
      </c>
      <c r="G1893">
        <v>5.81</v>
      </c>
      <c r="H1893">
        <v>50.9</v>
      </c>
      <c r="I1893">
        <v>42.7</v>
      </c>
      <c r="J1893">
        <v>30.1</v>
      </c>
      <c r="K1893">
        <v>23</v>
      </c>
      <c r="L1893">
        <v>18.2</v>
      </c>
      <c r="M1893">
        <v>17.899999999999999</v>
      </c>
      <c r="N1893">
        <f>VLOOKUP(C1893,'Original PWC Results'!C:E,3,FALSE)</f>
        <v>158</v>
      </c>
      <c r="O1893">
        <f t="shared" si="146"/>
        <v>0.3373417721518987</v>
      </c>
      <c r="R1893">
        <f t="shared" si="147"/>
        <v>13</v>
      </c>
      <c r="S1893">
        <f t="shared" si="148"/>
        <v>21</v>
      </c>
    </row>
    <row r="1894" spans="1:19" x14ac:dyDescent="0.3">
      <c r="A1894">
        <f t="shared" si="149"/>
        <v>1893</v>
      </c>
      <c r="B1894" t="s">
        <v>4826</v>
      </c>
      <c r="C1894" t="str">
        <f t="shared" si="145"/>
        <v>tree_nuts_g_7_OrchardESA7</v>
      </c>
      <c r="D1894">
        <v>56.4</v>
      </c>
      <c r="E1894">
        <v>55.3</v>
      </c>
      <c r="F1894">
        <v>6.37</v>
      </c>
      <c r="G1894">
        <v>5.62</v>
      </c>
      <c r="H1894">
        <v>52.3</v>
      </c>
      <c r="I1894">
        <v>43.8</v>
      </c>
      <c r="J1894">
        <v>29.1</v>
      </c>
      <c r="K1894">
        <v>21.7</v>
      </c>
      <c r="L1894">
        <v>17.899999999999999</v>
      </c>
      <c r="M1894">
        <v>17.600000000000001</v>
      </c>
      <c r="N1894">
        <f>VLOOKUP(C1894,'Original PWC Results'!C:E,3,FALSE)</f>
        <v>167</v>
      </c>
      <c r="O1894">
        <f t="shared" si="146"/>
        <v>0.33113772455089818</v>
      </c>
      <c r="R1894">
        <f t="shared" si="147"/>
        <v>13</v>
      </c>
      <c r="S1894">
        <f t="shared" si="148"/>
        <v>21</v>
      </c>
    </row>
    <row r="1895" spans="1:19" x14ac:dyDescent="0.3">
      <c r="A1895">
        <f t="shared" si="149"/>
        <v>1894</v>
      </c>
      <c r="B1895" t="s">
        <v>4827</v>
      </c>
      <c r="C1895" t="str">
        <f t="shared" si="145"/>
        <v>tree_nuts_g_7_OrchardESA8</v>
      </c>
      <c r="D1895">
        <v>48.7</v>
      </c>
      <c r="E1895">
        <v>47.4</v>
      </c>
      <c r="F1895">
        <v>4.76</v>
      </c>
      <c r="G1895">
        <v>3.95</v>
      </c>
      <c r="H1895">
        <v>43.8</v>
      </c>
      <c r="I1895">
        <v>35</v>
      </c>
      <c r="J1895">
        <v>23.3</v>
      </c>
      <c r="K1895">
        <v>17</v>
      </c>
      <c r="L1895">
        <v>13.9</v>
      </c>
      <c r="M1895">
        <v>13.7</v>
      </c>
      <c r="N1895">
        <f>VLOOKUP(C1895,'Original PWC Results'!C:E,3,FALSE)</f>
        <v>144</v>
      </c>
      <c r="O1895">
        <f t="shared" si="146"/>
        <v>0.32916666666666666</v>
      </c>
      <c r="R1895">
        <f t="shared" si="147"/>
        <v>13</v>
      </c>
      <c r="S1895">
        <f t="shared" si="148"/>
        <v>21</v>
      </c>
    </row>
    <row r="1896" spans="1:19" x14ac:dyDescent="0.3">
      <c r="A1896">
        <f t="shared" si="149"/>
        <v>1895</v>
      </c>
      <c r="B1896" t="s">
        <v>4828</v>
      </c>
      <c r="C1896" t="str">
        <f t="shared" si="145"/>
        <v>tree_nuts_g_7_OrchardESA9</v>
      </c>
      <c r="D1896">
        <v>54.9</v>
      </c>
      <c r="E1896">
        <v>54.1</v>
      </c>
      <c r="F1896">
        <v>7.68</v>
      </c>
      <c r="G1896">
        <v>6.97</v>
      </c>
      <c r="H1896">
        <v>51.8</v>
      </c>
      <c r="I1896">
        <v>44.6</v>
      </c>
      <c r="J1896">
        <v>31.4</v>
      </c>
      <c r="K1896">
        <v>23.9</v>
      </c>
      <c r="L1896">
        <v>19.7</v>
      </c>
      <c r="M1896">
        <v>19.399999999999999</v>
      </c>
      <c r="N1896">
        <f>VLOOKUP(C1896,'Original PWC Results'!C:E,3,FALSE)</f>
        <v>160</v>
      </c>
      <c r="O1896">
        <f t="shared" si="146"/>
        <v>0.33812500000000001</v>
      </c>
      <c r="R1896">
        <f t="shared" si="147"/>
        <v>13</v>
      </c>
      <c r="S1896">
        <f t="shared" si="148"/>
        <v>21</v>
      </c>
    </row>
    <row r="1897" spans="1:19" x14ac:dyDescent="0.3">
      <c r="A1897">
        <f t="shared" si="149"/>
        <v>1896</v>
      </c>
      <c r="B1897" t="s">
        <v>4829</v>
      </c>
      <c r="C1897" t="str">
        <f t="shared" si="145"/>
        <v>tree_nuts_g_7_OrchardESA10a</v>
      </c>
      <c r="D1897">
        <v>55.8</v>
      </c>
      <c r="E1897">
        <v>54.6</v>
      </c>
      <c r="F1897">
        <v>6.2</v>
      </c>
      <c r="G1897">
        <v>5.57</v>
      </c>
      <c r="H1897">
        <v>51.4</v>
      </c>
      <c r="I1897">
        <v>43.3</v>
      </c>
      <c r="J1897">
        <v>29.4</v>
      </c>
      <c r="K1897">
        <v>21.7</v>
      </c>
      <c r="L1897">
        <v>17.899999999999999</v>
      </c>
      <c r="M1897">
        <v>17.600000000000001</v>
      </c>
      <c r="N1897">
        <f>VLOOKUP(C1897,'Original PWC Results'!C:E,3,FALSE)</f>
        <v>193</v>
      </c>
      <c r="O1897">
        <f t="shared" si="146"/>
        <v>0.28290155440414511</v>
      </c>
      <c r="R1897">
        <f t="shared" si="147"/>
        <v>13</v>
      </c>
      <c r="S1897">
        <f t="shared" si="148"/>
        <v>21</v>
      </c>
    </row>
    <row r="1898" spans="1:19" x14ac:dyDescent="0.3">
      <c r="A1898">
        <f t="shared" si="149"/>
        <v>1897</v>
      </c>
      <c r="B1898" t="s">
        <v>4830</v>
      </c>
      <c r="C1898" t="str">
        <f t="shared" si="145"/>
        <v>tree_nuts_g_7_OrchardESA10b</v>
      </c>
      <c r="D1898">
        <v>60.9</v>
      </c>
      <c r="E1898">
        <v>60.3</v>
      </c>
      <c r="F1898">
        <v>9.6</v>
      </c>
      <c r="G1898">
        <v>8.6999999999999993</v>
      </c>
      <c r="H1898">
        <v>58.4</v>
      </c>
      <c r="I1898">
        <v>50.4</v>
      </c>
      <c r="J1898">
        <v>38.299999999999997</v>
      </c>
      <c r="K1898">
        <v>30.9</v>
      </c>
      <c r="L1898">
        <v>23.8</v>
      </c>
      <c r="M1898">
        <v>23.6</v>
      </c>
      <c r="N1898">
        <f>VLOOKUP(C1898,'Original PWC Results'!C:E,3,FALSE)</f>
        <v>131</v>
      </c>
      <c r="O1898">
        <f t="shared" si="146"/>
        <v>0.46030534351145036</v>
      </c>
      <c r="R1898">
        <f t="shared" si="147"/>
        <v>13</v>
      </c>
      <c r="S1898">
        <f t="shared" si="148"/>
        <v>21</v>
      </c>
    </row>
    <row r="1899" spans="1:19" x14ac:dyDescent="0.3">
      <c r="A1899">
        <f t="shared" si="149"/>
        <v>1898</v>
      </c>
      <c r="B1899" t="s">
        <v>4831</v>
      </c>
      <c r="C1899" t="str">
        <f t="shared" si="145"/>
        <v>tree_nuts_g_7_OrchardESA11a</v>
      </c>
      <c r="D1899">
        <v>65.8</v>
      </c>
      <c r="E1899">
        <v>64.599999999999994</v>
      </c>
      <c r="F1899">
        <v>6.96</v>
      </c>
      <c r="G1899">
        <v>5.64</v>
      </c>
      <c r="H1899">
        <v>61.4</v>
      </c>
      <c r="I1899">
        <v>50.9</v>
      </c>
      <c r="J1899">
        <v>36.5</v>
      </c>
      <c r="K1899">
        <v>26.5</v>
      </c>
      <c r="L1899">
        <v>21.7</v>
      </c>
      <c r="M1899">
        <v>21.4</v>
      </c>
      <c r="N1899">
        <f>VLOOKUP(C1899,'Original PWC Results'!C:E,3,FALSE)</f>
        <v>205</v>
      </c>
      <c r="O1899">
        <f t="shared" si="146"/>
        <v>0.31512195121951214</v>
      </c>
      <c r="R1899">
        <f t="shared" si="147"/>
        <v>13</v>
      </c>
      <c r="S1899">
        <f t="shared" si="148"/>
        <v>21</v>
      </c>
    </row>
    <row r="1900" spans="1:19" x14ac:dyDescent="0.3">
      <c r="A1900">
        <f t="shared" si="149"/>
        <v>1899</v>
      </c>
      <c r="B1900" t="s">
        <v>4832</v>
      </c>
      <c r="C1900" t="str">
        <f t="shared" si="145"/>
        <v>tree_nuts_g_7_OrchardESA11b</v>
      </c>
      <c r="D1900">
        <v>57.1</v>
      </c>
      <c r="E1900">
        <v>56</v>
      </c>
      <c r="F1900">
        <v>6.1</v>
      </c>
      <c r="G1900">
        <v>5.1100000000000003</v>
      </c>
      <c r="H1900">
        <v>53.8</v>
      </c>
      <c r="I1900">
        <v>45.6</v>
      </c>
      <c r="J1900">
        <v>30.4</v>
      </c>
      <c r="K1900">
        <v>22.3</v>
      </c>
      <c r="L1900">
        <v>18.399999999999999</v>
      </c>
      <c r="M1900">
        <v>18.100000000000001</v>
      </c>
      <c r="N1900">
        <f>VLOOKUP(C1900,'Original PWC Results'!C:E,3,FALSE)</f>
        <v>199</v>
      </c>
      <c r="O1900">
        <f t="shared" si="146"/>
        <v>0.28140703517587939</v>
      </c>
      <c r="R1900">
        <f t="shared" si="147"/>
        <v>13</v>
      </c>
      <c r="S1900">
        <f t="shared" si="148"/>
        <v>21</v>
      </c>
    </row>
    <row r="1901" spans="1:19" x14ac:dyDescent="0.3">
      <c r="A1901">
        <f t="shared" si="149"/>
        <v>1900</v>
      </c>
      <c r="B1901" t="s">
        <v>4833</v>
      </c>
      <c r="C1901" t="str">
        <f t="shared" si="145"/>
        <v>tree_nuts_g_7_OrchardESA12a</v>
      </c>
      <c r="D1901">
        <v>71.3</v>
      </c>
      <c r="E1901">
        <v>69.8</v>
      </c>
      <c r="F1901">
        <v>6.56</v>
      </c>
      <c r="G1901">
        <v>5.04</v>
      </c>
      <c r="H1901">
        <v>65.5</v>
      </c>
      <c r="I1901">
        <v>54.9</v>
      </c>
      <c r="J1901">
        <v>34.4</v>
      </c>
      <c r="K1901">
        <v>25.1</v>
      </c>
      <c r="L1901">
        <v>20.8</v>
      </c>
      <c r="M1901">
        <v>20.399999999999999</v>
      </c>
      <c r="N1901">
        <f>VLOOKUP(C1901,'Original PWC Results'!C:E,3,FALSE)</f>
        <v>244</v>
      </c>
      <c r="O1901">
        <f t="shared" si="146"/>
        <v>0.2860655737704918</v>
      </c>
      <c r="R1901">
        <f t="shared" si="147"/>
        <v>13</v>
      </c>
      <c r="S1901">
        <f t="shared" si="148"/>
        <v>21</v>
      </c>
    </row>
    <row r="1902" spans="1:19" x14ac:dyDescent="0.3">
      <c r="A1902">
        <f t="shared" si="149"/>
        <v>1901</v>
      </c>
      <c r="B1902" t="s">
        <v>4834</v>
      </c>
      <c r="C1902" t="str">
        <f t="shared" si="145"/>
        <v>tree_nuts_g_7_OrchardESA12b</v>
      </c>
      <c r="D1902">
        <v>54.9</v>
      </c>
      <c r="E1902">
        <v>53.7</v>
      </c>
      <c r="F1902">
        <v>5.49</v>
      </c>
      <c r="G1902">
        <v>4.91</v>
      </c>
      <c r="H1902">
        <v>50.5</v>
      </c>
      <c r="I1902">
        <v>42</v>
      </c>
      <c r="J1902">
        <v>28.8</v>
      </c>
      <c r="K1902">
        <v>21.1</v>
      </c>
      <c r="L1902">
        <v>17.2</v>
      </c>
      <c r="M1902">
        <v>16.899999999999999</v>
      </c>
      <c r="N1902">
        <f>VLOOKUP(C1902,'Original PWC Results'!C:E,3,FALSE)</f>
        <v>145</v>
      </c>
      <c r="O1902">
        <f t="shared" si="146"/>
        <v>0.3703448275862069</v>
      </c>
      <c r="R1902">
        <f t="shared" si="147"/>
        <v>13</v>
      </c>
      <c r="S1902">
        <f t="shared" si="148"/>
        <v>21</v>
      </c>
    </row>
    <row r="1903" spans="1:19" x14ac:dyDescent="0.3">
      <c r="A1903">
        <f t="shared" si="149"/>
        <v>1902</v>
      </c>
      <c r="B1903" t="s">
        <v>4835</v>
      </c>
      <c r="C1903" t="str">
        <f t="shared" si="145"/>
        <v>tree_nuts_g_7_OrchardESA13</v>
      </c>
      <c r="D1903">
        <v>48.6</v>
      </c>
      <c r="E1903">
        <v>47.3</v>
      </c>
      <c r="F1903">
        <v>6.22</v>
      </c>
      <c r="G1903">
        <v>5.45</v>
      </c>
      <c r="H1903">
        <v>43.7</v>
      </c>
      <c r="I1903">
        <v>34.200000000000003</v>
      </c>
      <c r="J1903">
        <v>24</v>
      </c>
      <c r="K1903">
        <v>19.100000000000001</v>
      </c>
      <c r="L1903">
        <v>14.2</v>
      </c>
      <c r="M1903">
        <v>14.1</v>
      </c>
      <c r="N1903">
        <f>VLOOKUP(C1903,'Original PWC Results'!C:E,3,FALSE)</f>
        <v>121</v>
      </c>
      <c r="O1903">
        <f t="shared" si="146"/>
        <v>0.39090909090909087</v>
      </c>
      <c r="R1903">
        <f t="shared" si="147"/>
        <v>13</v>
      </c>
      <c r="S1903">
        <f t="shared" si="148"/>
        <v>21</v>
      </c>
    </row>
    <row r="1904" spans="1:19" x14ac:dyDescent="0.3">
      <c r="A1904">
        <f t="shared" si="149"/>
        <v>1903</v>
      </c>
      <c r="B1904" t="s">
        <v>4836</v>
      </c>
      <c r="C1904" t="str">
        <f t="shared" si="145"/>
        <v>tree_nuts_g_7_OrchardESA14</v>
      </c>
      <c r="D1904">
        <v>61.2</v>
      </c>
      <c r="E1904">
        <v>60.6</v>
      </c>
      <c r="F1904">
        <v>10.6</v>
      </c>
      <c r="G1904">
        <v>9.68</v>
      </c>
      <c r="H1904">
        <v>59.1</v>
      </c>
      <c r="I1904">
        <v>51.5</v>
      </c>
      <c r="J1904">
        <v>40.4</v>
      </c>
      <c r="K1904">
        <v>33.1</v>
      </c>
      <c r="L1904">
        <v>25.3</v>
      </c>
      <c r="M1904">
        <v>25.1</v>
      </c>
      <c r="N1904">
        <f>VLOOKUP(C1904,'Original PWC Results'!C:E,3,FALSE)</f>
        <v>90.7</v>
      </c>
      <c r="O1904">
        <f t="shared" si="146"/>
        <v>0.66813671444321943</v>
      </c>
      <c r="R1904">
        <f t="shared" si="147"/>
        <v>13</v>
      </c>
      <c r="S1904">
        <f t="shared" si="148"/>
        <v>21</v>
      </c>
    </row>
    <row r="1905" spans="1:19" x14ac:dyDescent="0.3">
      <c r="A1905">
        <f t="shared" si="149"/>
        <v>1904</v>
      </c>
      <c r="B1905" t="s">
        <v>4837</v>
      </c>
      <c r="C1905" t="str">
        <f t="shared" si="145"/>
        <v>tree_nuts_g_7_OrchardESA15a</v>
      </c>
      <c r="D1905">
        <v>54.6</v>
      </c>
      <c r="E1905">
        <v>53.7</v>
      </c>
      <c r="F1905">
        <v>8.34</v>
      </c>
      <c r="G1905">
        <v>7.67</v>
      </c>
      <c r="H1905">
        <v>51.1</v>
      </c>
      <c r="I1905">
        <v>42.5</v>
      </c>
      <c r="J1905">
        <v>30.4</v>
      </c>
      <c r="K1905">
        <v>24.1</v>
      </c>
      <c r="L1905">
        <v>18.7</v>
      </c>
      <c r="M1905">
        <v>18.5</v>
      </c>
      <c r="N1905">
        <f>VLOOKUP(C1905,'Original PWC Results'!C:E,3,FALSE)</f>
        <v>133</v>
      </c>
      <c r="O1905">
        <f t="shared" si="146"/>
        <v>0.4037593984962406</v>
      </c>
      <c r="R1905">
        <f t="shared" si="147"/>
        <v>13</v>
      </c>
      <c r="S1905">
        <f t="shared" si="148"/>
        <v>21</v>
      </c>
    </row>
    <row r="1906" spans="1:19" x14ac:dyDescent="0.3">
      <c r="A1906">
        <f t="shared" si="149"/>
        <v>1905</v>
      </c>
      <c r="B1906" t="s">
        <v>4838</v>
      </c>
      <c r="C1906" t="str">
        <f t="shared" si="145"/>
        <v>tree_nuts_g_7_OrchardESA15a</v>
      </c>
      <c r="D1906">
        <v>53.1</v>
      </c>
      <c r="E1906">
        <v>52.3</v>
      </c>
      <c r="F1906">
        <v>10</v>
      </c>
      <c r="G1906">
        <v>9.2100000000000009</v>
      </c>
      <c r="H1906">
        <v>49.9</v>
      </c>
      <c r="I1906">
        <v>42.2</v>
      </c>
      <c r="J1906">
        <v>31.2</v>
      </c>
      <c r="K1906">
        <v>25.6</v>
      </c>
      <c r="L1906">
        <v>19.399999999999999</v>
      </c>
      <c r="M1906">
        <v>19.3</v>
      </c>
      <c r="N1906">
        <f>VLOOKUP(C1906,'Original PWC Results'!C:E,3,FALSE)</f>
        <v>133</v>
      </c>
      <c r="O1906">
        <f t="shared" si="146"/>
        <v>0.39323308270676688</v>
      </c>
      <c r="R1906">
        <f t="shared" si="147"/>
        <v>13</v>
      </c>
      <c r="S1906">
        <f t="shared" si="148"/>
        <v>21</v>
      </c>
    </row>
    <row r="1907" spans="1:19" x14ac:dyDescent="0.3">
      <c r="A1907">
        <f t="shared" si="149"/>
        <v>1906</v>
      </c>
      <c r="B1907" t="s">
        <v>4839</v>
      </c>
      <c r="C1907" t="str">
        <f t="shared" si="145"/>
        <v>tree_nuts_g_7_OrchardESA16a</v>
      </c>
      <c r="D1907">
        <v>60.5</v>
      </c>
      <c r="E1907">
        <v>60</v>
      </c>
      <c r="F1907">
        <v>9.7899999999999991</v>
      </c>
      <c r="G1907">
        <v>8.73</v>
      </c>
      <c r="H1907">
        <v>58.6</v>
      </c>
      <c r="I1907">
        <v>51</v>
      </c>
      <c r="J1907">
        <v>40.700000000000003</v>
      </c>
      <c r="K1907">
        <v>33.299999999999997</v>
      </c>
      <c r="L1907">
        <v>25.3</v>
      </c>
      <c r="M1907">
        <v>25.1</v>
      </c>
      <c r="N1907">
        <f>VLOOKUP(C1907,'Original PWC Results'!C:E,3,FALSE)</f>
        <v>107</v>
      </c>
      <c r="O1907">
        <f t="shared" si="146"/>
        <v>0.56074766355140182</v>
      </c>
      <c r="R1907">
        <f t="shared" si="147"/>
        <v>13</v>
      </c>
      <c r="S1907">
        <f t="shared" si="148"/>
        <v>21</v>
      </c>
    </row>
    <row r="1908" spans="1:19" x14ac:dyDescent="0.3">
      <c r="A1908">
        <f t="shared" si="149"/>
        <v>1907</v>
      </c>
      <c r="B1908" t="s">
        <v>4840</v>
      </c>
      <c r="C1908" t="str">
        <f t="shared" si="145"/>
        <v>tree_nuts_g_7_OrchardESA16b</v>
      </c>
      <c r="D1908">
        <v>61</v>
      </c>
      <c r="E1908">
        <v>60.6</v>
      </c>
      <c r="F1908">
        <v>10.3</v>
      </c>
      <c r="G1908">
        <v>9.5</v>
      </c>
      <c r="H1908">
        <v>59.2</v>
      </c>
      <c r="I1908">
        <v>52.2</v>
      </c>
      <c r="J1908">
        <v>42.1</v>
      </c>
      <c r="K1908">
        <v>34.5</v>
      </c>
      <c r="L1908">
        <v>26.3</v>
      </c>
      <c r="M1908">
        <v>26.1</v>
      </c>
      <c r="N1908">
        <f>VLOOKUP(C1908,'Original PWC Results'!C:E,3,FALSE)</f>
        <v>73.099999999999994</v>
      </c>
      <c r="O1908">
        <f t="shared" si="146"/>
        <v>0.82900136798905621</v>
      </c>
      <c r="R1908">
        <f t="shared" si="147"/>
        <v>13</v>
      </c>
      <c r="S1908">
        <f t="shared" si="148"/>
        <v>21</v>
      </c>
    </row>
    <row r="1909" spans="1:19" x14ac:dyDescent="0.3">
      <c r="A1909">
        <f t="shared" si="149"/>
        <v>1908</v>
      </c>
      <c r="B1909" t="s">
        <v>4841</v>
      </c>
      <c r="C1909" t="str">
        <f t="shared" si="145"/>
        <v>tree_nuts_g_7_OrchardESA17a</v>
      </c>
      <c r="D1909">
        <v>81.900000000000006</v>
      </c>
      <c r="E1909">
        <v>81.2</v>
      </c>
      <c r="F1909">
        <v>16.5</v>
      </c>
      <c r="G1909">
        <v>12.2</v>
      </c>
      <c r="H1909">
        <v>79.400000000000006</v>
      </c>
      <c r="I1909">
        <v>70.400000000000006</v>
      </c>
      <c r="J1909">
        <v>55.5</v>
      </c>
      <c r="K1909">
        <v>47.8</v>
      </c>
      <c r="L1909">
        <v>36.1</v>
      </c>
      <c r="M1909">
        <v>35.9</v>
      </c>
      <c r="N1909">
        <f>VLOOKUP(C1909,'Original PWC Results'!C:E,3,FALSE)</f>
        <v>239</v>
      </c>
      <c r="O1909">
        <f t="shared" si="146"/>
        <v>0.33974895397489541</v>
      </c>
      <c r="R1909">
        <f t="shared" si="147"/>
        <v>13</v>
      </c>
      <c r="S1909">
        <f t="shared" si="148"/>
        <v>21</v>
      </c>
    </row>
    <row r="1910" spans="1:19" x14ac:dyDescent="0.3">
      <c r="A1910">
        <f t="shared" si="149"/>
        <v>1909</v>
      </c>
      <c r="B1910" t="s">
        <v>4842</v>
      </c>
      <c r="C1910" t="str">
        <f t="shared" si="145"/>
        <v>tree_nuts_g_7_OrchardESA17b</v>
      </c>
      <c r="D1910">
        <v>59.6</v>
      </c>
      <c r="E1910">
        <v>59</v>
      </c>
      <c r="F1910">
        <v>9.0299999999999994</v>
      </c>
      <c r="G1910">
        <v>8.52</v>
      </c>
      <c r="H1910">
        <v>57.3</v>
      </c>
      <c r="I1910">
        <v>49.5</v>
      </c>
      <c r="J1910">
        <v>37.5</v>
      </c>
      <c r="K1910">
        <v>29.9</v>
      </c>
      <c r="L1910">
        <v>23.1</v>
      </c>
      <c r="M1910">
        <v>22.9</v>
      </c>
      <c r="N1910">
        <f>VLOOKUP(C1910,'Original PWC Results'!C:E,3,FALSE)</f>
        <v>71.400000000000006</v>
      </c>
      <c r="O1910">
        <f t="shared" si="146"/>
        <v>0.8263305322128851</v>
      </c>
      <c r="R1910">
        <f t="shared" si="147"/>
        <v>13</v>
      </c>
      <c r="S1910">
        <f t="shared" si="148"/>
        <v>21</v>
      </c>
    </row>
    <row r="1911" spans="1:19" x14ac:dyDescent="0.3">
      <c r="A1911">
        <f t="shared" si="149"/>
        <v>1910</v>
      </c>
      <c r="B1911" t="s">
        <v>4843</v>
      </c>
      <c r="C1911" t="str">
        <f t="shared" si="145"/>
        <v>tree_nuts_g_7_OrchardESA18a</v>
      </c>
      <c r="D1911">
        <v>58.3</v>
      </c>
      <c r="E1911">
        <v>57.8</v>
      </c>
      <c r="F1911">
        <v>9.09</v>
      </c>
      <c r="G1911">
        <v>8.42</v>
      </c>
      <c r="H1911">
        <v>56.1</v>
      </c>
      <c r="I1911">
        <v>48.3</v>
      </c>
      <c r="J1911">
        <v>37.5</v>
      </c>
      <c r="K1911">
        <v>31.2</v>
      </c>
      <c r="L1911">
        <v>23.1</v>
      </c>
      <c r="M1911">
        <v>23</v>
      </c>
      <c r="N1911">
        <f>VLOOKUP(C1911,'Original PWC Results'!C:E,3,FALSE)</f>
        <v>79.7</v>
      </c>
      <c r="O1911">
        <f t="shared" si="146"/>
        <v>0.72521957340025089</v>
      </c>
      <c r="R1911">
        <f t="shared" si="147"/>
        <v>13</v>
      </c>
      <c r="S1911">
        <f t="shared" si="148"/>
        <v>21</v>
      </c>
    </row>
    <row r="1912" spans="1:19" x14ac:dyDescent="0.3">
      <c r="A1912">
        <f t="shared" si="149"/>
        <v>1911</v>
      </c>
      <c r="B1912" t="s">
        <v>4844</v>
      </c>
      <c r="C1912" t="str">
        <f t="shared" si="145"/>
        <v>tree_nuts_g_7_OrchardESA18b</v>
      </c>
      <c r="D1912">
        <v>55.7</v>
      </c>
      <c r="E1912">
        <v>55</v>
      </c>
      <c r="F1912">
        <v>7.97</v>
      </c>
      <c r="G1912">
        <v>7.37</v>
      </c>
      <c r="H1912">
        <v>53</v>
      </c>
      <c r="I1912">
        <v>45.2</v>
      </c>
      <c r="J1912">
        <v>33.5</v>
      </c>
      <c r="K1912">
        <v>26.9</v>
      </c>
      <c r="L1912">
        <v>20.3</v>
      </c>
      <c r="M1912">
        <v>20.100000000000001</v>
      </c>
      <c r="N1912">
        <f>VLOOKUP(C1912,'Original PWC Results'!C:E,3,FALSE)</f>
        <v>84.8</v>
      </c>
      <c r="O1912">
        <f t="shared" si="146"/>
        <v>0.64858490566037741</v>
      </c>
      <c r="R1912">
        <f t="shared" si="147"/>
        <v>13</v>
      </c>
      <c r="S1912">
        <f t="shared" si="148"/>
        <v>21</v>
      </c>
    </row>
    <row r="1913" spans="1:19" x14ac:dyDescent="0.3">
      <c r="A1913">
        <f t="shared" si="149"/>
        <v>1912</v>
      </c>
      <c r="B1913" t="s">
        <v>4845</v>
      </c>
      <c r="C1913" t="str">
        <f t="shared" si="145"/>
        <v>tree_nuts_g_7_OrchardESA19a</v>
      </c>
      <c r="D1913">
        <v>57.2</v>
      </c>
      <c r="E1913">
        <v>56.5</v>
      </c>
      <c r="F1913">
        <v>13.5</v>
      </c>
      <c r="G1913">
        <v>11.8</v>
      </c>
      <c r="H1913">
        <v>54.3</v>
      </c>
      <c r="I1913">
        <v>46.3</v>
      </c>
      <c r="J1913">
        <v>34.6</v>
      </c>
      <c r="K1913">
        <v>28.7</v>
      </c>
      <c r="L1913">
        <v>23</v>
      </c>
      <c r="M1913">
        <v>22.8</v>
      </c>
      <c r="N1913">
        <f>VLOOKUP(C1913,'Original PWC Results'!C:E,3,FALSE)</f>
        <v>101</v>
      </c>
      <c r="O1913">
        <f t="shared" si="146"/>
        <v>0.55940594059405946</v>
      </c>
      <c r="R1913">
        <f t="shared" si="147"/>
        <v>13</v>
      </c>
      <c r="S1913">
        <f t="shared" si="148"/>
        <v>21</v>
      </c>
    </row>
    <row r="1914" spans="1:19" x14ac:dyDescent="0.3">
      <c r="A1914">
        <f t="shared" si="149"/>
        <v>1913</v>
      </c>
      <c r="B1914" t="s">
        <v>4846</v>
      </c>
      <c r="C1914" t="str">
        <f t="shared" si="145"/>
        <v>tree_nuts_g_7_OrchardESA19b</v>
      </c>
      <c r="D1914">
        <v>58.6</v>
      </c>
      <c r="E1914">
        <v>57.8</v>
      </c>
      <c r="F1914">
        <v>16</v>
      </c>
      <c r="G1914">
        <v>14.6</v>
      </c>
      <c r="H1914">
        <v>55.7</v>
      </c>
      <c r="I1914">
        <v>47.8</v>
      </c>
      <c r="J1914">
        <v>38</v>
      </c>
      <c r="K1914">
        <v>32.799999999999997</v>
      </c>
      <c r="L1914">
        <v>25</v>
      </c>
      <c r="M1914">
        <v>24.9</v>
      </c>
      <c r="N1914">
        <f>VLOOKUP(C1914,'Original PWC Results'!C:E,3,FALSE)</f>
        <v>147</v>
      </c>
      <c r="O1914">
        <f t="shared" si="146"/>
        <v>0.39319727891156458</v>
      </c>
      <c r="R1914">
        <f t="shared" si="147"/>
        <v>13</v>
      </c>
      <c r="S1914">
        <f t="shared" si="148"/>
        <v>21</v>
      </c>
    </row>
    <row r="1915" spans="1:19" x14ac:dyDescent="0.3">
      <c r="A1915">
        <f t="shared" si="149"/>
        <v>1914</v>
      </c>
      <c r="B1915" t="s">
        <v>4847</v>
      </c>
      <c r="C1915" t="str">
        <f t="shared" si="145"/>
        <v>tree_nuts_g_7_OrchardESA20a</v>
      </c>
      <c r="D1915">
        <v>103</v>
      </c>
      <c r="E1915">
        <v>101</v>
      </c>
      <c r="F1915">
        <v>9.91</v>
      </c>
      <c r="G1915">
        <v>5.89</v>
      </c>
      <c r="H1915">
        <v>95.2</v>
      </c>
      <c r="I1915">
        <v>78.7</v>
      </c>
      <c r="J1915">
        <v>51.8</v>
      </c>
      <c r="K1915">
        <v>37.799999999999997</v>
      </c>
      <c r="L1915">
        <v>30.3</v>
      </c>
      <c r="M1915">
        <v>29.9</v>
      </c>
      <c r="N1915">
        <f>VLOOKUP(C1915,'Original PWC Results'!C:E,3,FALSE)</f>
        <v>413</v>
      </c>
      <c r="O1915">
        <f t="shared" si="146"/>
        <v>0.24455205811138014</v>
      </c>
      <c r="R1915">
        <f t="shared" si="147"/>
        <v>13</v>
      </c>
      <c r="S1915">
        <f t="shared" si="148"/>
        <v>21</v>
      </c>
    </row>
    <row r="1916" spans="1:19" x14ac:dyDescent="0.3">
      <c r="A1916">
        <f t="shared" si="149"/>
        <v>1915</v>
      </c>
      <c r="B1916" t="s">
        <v>4848</v>
      </c>
      <c r="C1916" t="str">
        <f t="shared" si="145"/>
        <v>tree_nuts_g_7_OrchardESA20b</v>
      </c>
      <c r="D1916">
        <v>139</v>
      </c>
      <c r="E1916">
        <v>136</v>
      </c>
      <c r="F1916">
        <v>11.7</v>
      </c>
      <c r="G1916">
        <v>5.74</v>
      </c>
      <c r="H1916">
        <v>128</v>
      </c>
      <c r="I1916">
        <v>97.2</v>
      </c>
      <c r="J1916">
        <v>59.8</v>
      </c>
      <c r="K1916">
        <v>44.2</v>
      </c>
      <c r="L1916">
        <v>35</v>
      </c>
      <c r="M1916">
        <v>34.5</v>
      </c>
      <c r="N1916">
        <f>VLOOKUP(C1916,'Original PWC Results'!C:E,3,FALSE)</f>
        <v>377</v>
      </c>
      <c r="O1916">
        <f t="shared" si="146"/>
        <v>0.36074270557029176</v>
      </c>
      <c r="R1916">
        <f t="shared" si="147"/>
        <v>13</v>
      </c>
      <c r="S1916">
        <f t="shared" si="148"/>
        <v>21</v>
      </c>
    </row>
    <row r="1917" spans="1:19" x14ac:dyDescent="0.3">
      <c r="A1917">
        <f t="shared" si="149"/>
        <v>1916</v>
      </c>
      <c r="B1917" t="s">
        <v>4849</v>
      </c>
      <c r="C1917" t="str">
        <f t="shared" si="145"/>
        <v>tree_nuts_g_7_OrchardESA21</v>
      </c>
      <c r="D1917">
        <v>78.7</v>
      </c>
      <c r="E1917">
        <v>76.8</v>
      </c>
      <c r="F1917">
        <v>6.4</v>
      </c>
      <c r="G1917">
        <v>4.3899999999999997</v>
      </c>
      <c r="H1917">
        <v>71.2</v>
      </c>
      <c r="I1917">
        <v>51.9</v>
      </c>
      <c r="J1917">
        <v>33.1</v>
      </c>
      <c r="K1917">
        <v>27.8</v>
      </c>
      <c r="L1917">
        <v>20.6</v>
      </c>
      <c r="M1917">
        <v>20.2</v>
      </c>
      <c r="N1917">
        <f>VLOOKUP(C1917,'Original PWC Results'!C:E,3,FALSE)</f>
        <v>199</v>
      </c>
      <c r="O1917">
        <f t="shared" si="146"/>
        <v>0.38592964824120601</v>
      </c>
      <c r="R1917">
        <f t="shared" si="147"/>
        <v>13</v>
      </c>
      <c r="S1917">
        <f t="shared" si="148"/>
        <v>21</v>
      </c>
    </row>
    <row r="1918" spans="1:19" x14ac:dyDescent="0.3">
      <c r="A1918">
        <f t="shared" si="149"/>
        <v>1917</v>
      </c>
      <c r="B1918" t="s">
        <v>4850</v>
      </c>
      <c r="C1918" t="str">
        <f t="shared" si="145"/>
        <v>tree_nuts_g_4_OrchardESA1</v>
      </c>
      <c r="D1918">
        <v>47.6</v>
      </c>
      <c r="E1918">
        <v>45.9</v>
      </c>
      <c r="F1918">
        <v>6.5</v>
      </c>
      <c r="G1918">
        <v>5.89</v>
      </c>
      <c r="H1918">
        <v>44.1</v>
      </c>
      <c r="I1918">
        <v>39.4</v>
      </c>
      <c r="J1918">
        <v>29.5</v>
      </c>
      <c r="K1918">
        <v>23.1</v>
      </c>
      <c r="L1918">
        <v>18.2</v>
      </c>
      <c r="M1918">
        <v>17.899999999999999</v>
      </c>
      <c r="N1918">
        <f>VLOOKUP(C1918,'Original PWC Results'!C:E,3,FALSE)</f>
        <v>216</v>
      </c>
      <c r="O1918">
        <f t="shared" si="146"/>
        <v>0.21249999999999999</v>
      </c>
      <c r="R1918">
        <f t="shared" si="147"/>
        <v>13</v>
      </c>
      <c r="S1918">
        <f t="shared" si="148"/>
        <v>21</v>
      </c>
    </row>
    <row r="1919" spans="1:19" x14ac:dyDescent="0.3">
      <c r="A1919">
        <f t="shared" si="149"/>
        <v>1918</v>
      </c>
      <c r="B1919" t="s">
        <v>4851</v>
      </c>
      <c r="C1919" t="str">
        <f t="shared" si="145"/>
        <v>tree_nuts_g_4_OrchardESA2</v>
      </c>
      <c r="D1919">
        <v>58.3</v>
      </c>
      <c r="E1919">
        <v>57.1</v>
      </c>
      <c r="F1919">
        <v>7.3</v>
      </c>
      <c r="G1919">
        <v>4.49</v>
      </c>
      <c r="H1919">
        <v>53.6</v>
      </c>
      <c r="I1919">
        <v>41.1</v>
      </c>
      <c r="J1919">
        <v>28.1</v>
      </c>
      <c r="K1919">
        <v>23.3</v>
      </c>
      <c r="L1919">
        <v>17.3</v>
      </c>
      <c r="M1919">
        <v>17.2</v>
      </c>
      <c r="N1919">
        <f>VLOOKUP(C1919,'Original PWC Results'!C:E,3,FALSE)</f>
        <v>215</v>
      </c>
      <c r="O1919">
        <f t="shared" si="146"/>
        <v>0.26558139534883723</v>
      </c>
      <c r="R1919">
        <f t="shared" si="147"/>
        <v>13</v>
      </c>
      <c r="S1919">
        <f t="shared" si="148"/>
        <v>21</v>
      </c>
    </row>
    <row r="1920" spans="1:19" x14ac:dyDescent="0.3">
      <c r="A1920">
        <f t="shared" si="149"/>
        <v>1919</v>
      </c>
      <c r="B1920" t="s">
        <v>4852</v>
      </c>
      <c r="C1920" t="str">
        <f t="shared" si="145"/>
        <v>tree_nuts_g_4_OrchardESA3</v>
      </c>
      <c r="D1920">
        <v>202</v>
      </c>
      <c r="E1920">
        <v>173</v>
      </c>
      <c r="F1920">
        <v>18.600000000000001</v>
      </c>
      <c r="G1920">
        <v>10.3</v>
      </c>
      <c r="H1920">
        <v>150</v>
      </c>
      <c r="I1920">
        <v>127</v>
      </c>
      <c r="J1920">
        <v>86.2</v>
      </c>
      <c r="K1920">
        <v>66.5</v>
      </c>
      <c r="L1920">
        <v>51.2</v>
      </c>
      <c r="M1920">
        <v>50.7</v>
      </c>
      <c r="N1920">
        <f>VLOOKUP(C1920,'Original PWC Results'!C:E,3,FALSE)</f>
        <v>499</v>
      </c>
      <c r="O1920">
        <f t="shared" si="146"/>
        <v>0.34669338677354711</v>
      </c>
      <c r="R1920">
        <f t="shared" si="147"/>
        <v>13</v>
      </c>
      <c r="S1920">
        <f t="shared" si="148"/>
        <v>21</v>
      </c>
    </row>
    <row r="1921" spans="1:19" x14ac:dyDescent="0.3">
      <c r="A1921">
        <f t="shared" si="149"/>
        <v>1920</v>
      </c>
      <c r="B1921" t="s">
        <v>4853</v>
      </c>
      <c r="C1921" t="str">
        <f t="shared" si="145"/>
        <v>tree_nuts_g_4_OrchardESA4</v>
      </c>
      <c r="D1921">
        <v>159</v>
      </c>
      <c r="E1921">
        <v>135</v>
      </c>
      <c r="F1921">
        <v>15.7</v>
      </c>
      <c r="G1921">
        <v>8.0500000000000007</v>
      </c>
      <c r="H1921">
        <v>120</v>
      </c>
      <c r="I1921">
        <v>94.4</v>
      </c>
      <c r="J1921">
        <v>59.6</v>
      </c>
      <c r="K1921">
        <v>48.2</v>
      </c>
      <c r="L1921">
        <v>45.6</v>
      </c>
      <c r="M1921">
        <v>45.2</v>
      </c>
      <c r="N1921">
        <f>VLOOKUP(C1921,'Original PWC Results'!C:E,3,FALSE)</f>
        <v>406</v>
      </c>
      <c r="O1921">
        <f t="shared" si="146"/>
        <v>0.33251231527093594</v>
      </c>
      <c r="R1921">
        <f t="shared" si="147"/>
        <v>13</v>
      </c>
      <c r="S1921">
        <f t="shared" si="148"/>
        <v>21</v>
      </c>
    </row>
    <row r="1922" spans="1:19" x14ac:dyDescent="0.3">
      <c r="A1922">
        <f t="shared" si="149"/>
        <v>1921</v>
      </c>
      <c r="B1922" t="s">
        <v>4854</v>
      </c>
      <c r="C1922" t="str">
        <f t="shared" ref="C1922:C1985" si="150">LEFT(B1922,R1922-1)&amp;RIGHT(B1922,LEN(B1922)-S1922)</f>
        <v>tree_nuts_g_4_OrchardESA5</v>
      </c>
      <c r="D1922">
        <v>52.6</v>
      </c>
      <c r="E1922">
        <v>51.8</v>
      </c>
      <c r="F1922">
        <v>6.55</v>
      </c>
      <c r="G1922">
        <v>5.15</v>
      </c>
      <c r="H1922">
        <v>49.9</v>
      </c>
      <c r="I1922">
        <v>43.4</v>
      </c>
      <c r="J1922">
        <v>31.6</v>
      </c>
      <c r="K1922">
        <v>24.3</v>
      </c>
      <c r="L1922">
        <v>19</v>
      </c>
      <c r="M1922">
        <v>18.8</v>
      </c>
      <c r="N1922">
        <f>VLOOKUP(C1922,'Original PWC Results'!C:E,3,FALSE)</f>
        <v>272</v>
      </c>
      <c r="O1922">
        <f t="shared" si="146"/>
        <v>0.19044117647058822</v>
      </c>
      <c r="R1922">
        <f t="shared" si="147"/>
        <v>13</v>
      </c>
      <c r="S1922">
        <f t="shared" si="148"/>
        <v>21</v>
      </c>
    </row>
    <row r="1923" spans="1:19" x14ac:dyDescent="0.3">
      <c r="A1923">
        <f t="shared" si="149"/>
        <v>1922</v>
      </c>
      <c r="B1923" t="s">
        <v>4855</v>
      </c>
      <c r="C1923" t="str">
        <f t="shared" si="150"/>
        <v>tree_nuts_g_4_OrchardESA6</v>
      </c>
      <c r="D1923">
        <v>42.5</v>
      </c>
      <c r="E1923">
        <v>41.9</v>
      </c>
      <c r="F1923">
        <v>5.01</v>
      </c>
      <c r="G1923">
        <v>4.5599999999999996</v>
      </c>
      <c r="H1923">
        <v>40.1</v>
      </c>
      <c r="I1923">
        <v>34.1</v>
      </c>
      <c r="J1923">
        <v>24.2</v>
      </c>
      <c r="K1923">
        <v>18.399999999999999</v>
      </c>
      <c r="L1923">
        <v>14.6</v>
      </c>
      <c r="M1923">
        <v>14.4</v>
      </c>
      <c r="N1923">
        <f>VLOOKUP(C1923,'Original PWC Results'!C:E,3,FALSE)</f>
        <v>257</v>
      </c>
      <c r="O1923">
        <f t="shared" ref="O1923:O1986" si="151">E1923/N1923</f>
        <v>0.16303501945525292</v>
      </c>
      <c r="R1923">
        <f t="shared" ref="R1923:R1986" si="152">SEARCH("run",B1923)</f>
        <v>13</v>
      </c>
      <c r="S1923">
        <f t="shared" ref="S1923:S1986" si="153">SEARCH("_",B1923,SEARCH("_",B1923,R1923+1)+1)</f>
        <v>21</v>
      </c>
    </row>
    <row r="1924" spans="1:19" x14ac:dyDescent="0.3">
      <c r="A1924">
        <f t="shared" ref="A1924:A1987" si="154">A1923+1</f>
        <v>1923</v>
      </c>
      <c r="B1924" t="s">
        <v>4856</v>
      </c>
      <c r="C1924" t="str">
        <f t="shared" si="150"/>
        <v>tree_nuts_g_4_OrchardESA7</v>
      </c>
      <c r="D1924">
        <v>54.1</v>
      </c>
      <c r="E1924">
        <v>53.1</v>
      </c>
      <c r="F1924">
        <v>5.91</v>
      </c>
      <c r="G1924">
        <v>4.5999999999999996</v>
      </c>
      <c r="H1924">
        <v>50.3</v>
      </c>
      <c r="I1924">
        <v>45.2</v>
      </c>
      <c r="J1924">
        <v>28.7</v>
      </c>
      <c r="K1924">
        <v>21.2</v>
      </c>
      <c r="L1924">
        <v>18.100000000000001</v>
      </c>
      <c r="M1924">
        <v>17.8</v>
      </c>
      <c r="N1924">
        <f>VLOOKUP(C1924,'Original PWC Results'!C:E,3,FALSE)</f>
        <v>281</v>
      </c>
      <c r="O1924">
        <f t="shared" si="151"/>
        <v>0.18896797153024911</v>
      </c>
      <c r="R1924">
        <f t="shared" si="152"/>
        <v>13</v>
      </c>
      <c r="S1924">
        <f t="shared" si="153"/>
        <v>21</v>
      </c>
    </row>
    <row r="1925" spans="1:19" x14ac:dyDescent="0.3">
      <c r="A1925">
        <f t="shared" si="154"/>
        <v>1924</v>
      </c>
      <c r="B1925" t="s">
        <v>4857</v>
      </c>
      <c r="C1925" t="str">
        <f t="shared" si="150"/>
        <v>tree_nuts_g_4_OrchardESA8</v>
      </c>
      <c r="D1925">
        <v>51.3</v>
      </c>
      <c r="E1925">
        <v>48.3</v>
      </c>
      <c r="F1925">
        <v>4.49</v>
      </c>
      <c r="G1925">
        <v>3.17</v>
      </c>
      <c r="H1925">
        <v>43.7</v>
      </c>
      <c r="I1925">
        <v>32.9</v>
      </c>
      <c r="J1925">
        <v>21.8</v>
      </c>
      <c r="K1925">
        <v>16.100000000000001</v>
      </c>
      <c r="L1925">
        <v>13.2</v>
      </c>
      <c r="M1925">
        <v>13</v>
      </c>
      <c r="N1925">
        <f>VLOOKUP(C1925,'Original PWC Results'!C:E,3,FALSE)</f>
        <v>231</v>
      </c>
      <c r="O1925">
        <f t="shared" si="151"/>
        <v>0.20909090909090908</v>
      </c>
      <c r="R1925">
        <f t="shared" si="152"/>
        <v>13</v>
      </c>
      <c r="S1925">
        <f t="shared" si="153"/>
        <v>21</v>
      </c>
    </row>
    <row r="1926" spans="1:19" x14ac:dyDescent="0.3">
      <c r="A1926">
        <f t="shared" si="154"/>
        <v>1925</v>
      </c>
      <c r="B1926" t="s">
        <v>4858</v>
      </c>
      <c r="C1926" t="str">
        <f t="shared" si="150"/>
        <v>tree_nuts_g_4_OrchardESA9</v>
      </c>
      <c r="D1926">
        <v>51.9</v>
      </c>
      <c r="E1926">
        <v>50.1</v>
      </c>
      <c r="F1926">
        <v>6.57</v>
      </c>
      <c r="G1926">
        <v>5.62</v>
      </c>
      <c r="H1926">
        <v>47</v>
      </c>
      <c r="I1926">
        <v>38.799999999999997</v>
      </c>
      <c r="J1926">
        <v>27.7</v>
      </c>
      <c r="K1926">
        <v>21.2</v>
      </c>
      <c r="L1926">
        <v>17.7</v>
      </c>
      <c r="M1926">
        <v>17.399999999999999</v>
      </c>
      <c r="N1926">
        <f>VLOOKUP(C1926,'Original PWC Results'!C:E,3,FALSE)</f>
        <v>271</v>
      </c>
      <c r="O1926">
        <f t="shared" si="151"/>
        <v>0.18487084870848708</v>
      </c>
      <c r="R1926">
        <f t="shared" si="152"/>
        <v>13</v>
      </c>
      <c r="S1926">
        <f t="shared" si="153"/>
        <v>21</v>
      </c>
    </row>
    <row r="1927" spans="1:19" x14ac:dyDescent="0.3">
      <c r="A1927">
        <f t="shared" si="154"/>
        <v>1926</v>
      </c>
      <c r="B1927" t="s">
        <v>4859</v>
      </c>
      <c r="C1927" t="str">
        <f t="shared" si="150"/>
        <v>tree_nuts_g_4_OrchardESA10a</v>
      </c>
      <c r="D1927">
        <v>51.5</v>
      </c>
      <c r="E1927">
        <v>50.5</v>
      </c>
      <c r="F1927">
        <v>5.73</v>
      </c>
      <c r="G1927">
        <v>4.43</v>
      </c>
      <c r="H1927">
        <v>47.6</v>
      </c>
      <c r="I1927">
        <v>43</v>
      </c>
      <c r="J1927">
        <v>27.8</v>
      </c>
      <c r="K1927">
        <v>20.7</v>
      </c>
      <c r="L1927">
        <v>17.2</v>
      </c>
      <c r="M1927">
        <v>16.899999999999999</v>
      </c>
      <c r="N1927">
        <f>VLOOKUP(C1927,'Original PWC Results'!C:E,3,FALSE)</f>
        <v>290</v>
      </c>
      <c r="O1927">
        <f t="shared" si="151"/>
        <v>0.17413793103448275</v>
      </c>
      <c r="R1927">
        <f t="shared" si="152"/>
        <v>13</v>
      </c>
      <c r="S1927">
        <f t="shared" si="153"/>
        <v>21</v>
      </c>
    </row>
    <row r="1928" spans="1:19" x14ac:dyDescent="0.3">
      <c r="A1928">
        <f t="shared" si="154"/>
        <v>1927</v>
      </c>
      <c r="B1928" t="s">
        <v>4860</v>
      </c>
      <c r="C1928" t="str">
        <f t="shared" si="150"/>
        <v>tree_nuts_g_4_OrchardESA10b</v>
      </c>
      <c r="D1928">
        <v>50.7</v>
      </c>
      <c r="E1928">
        <v>50.2</v>
      </c>
      <c r="F1928">
        <v>7.59</v>
      </c>
      <c r="G1928">
        <v>6.8</v>
      </c>
      <c r="H1928">
        <v>48.8</v>
      </c>
      <c r="I1928">
        <v>42.3</v>
      </c>
      <c r="J1928">
        <v>32.1</v>
      </c>
      <c r="K1928">
        <v>25.8</v>
      </c>
      <c r="L1928">
        <v>19.899999999999999</v>
      </c>
      <c r="M1928">
        <v>19.7</v>
      </c>
      <c r="N1928">
        <f>VLOOKUP(C1928,'Original PWC Results'!C:E,3,FALSE)</f>
        <v>187</v>
      </c>
      <c r="O1928">
        <f t="shared" si="151"/>
        <v>0.26844919786096261</v>
      </c>
      <c r="R1928">
        <f t="shared" si="152"/>
        <v>13</v>
      </c>
      <c r="S1928">
        <f t="shared" si="153"/>
        <v>21</v>
      </c>
    </row>
    <row r="1929" spans="1:19" x14ac:dyDescent="0.3">
      <c r="A1929">
        <f t="shared" si="154"/>
        <v>1928</v>
      </c>
      <c r="B1929" t="s">
        <v>4861</v>
      </c>
      <c r="C1929" t="str">
        <f t="shared" si="150"/>
        <v>tree_nuts_g_4_OrchardESA11a</v>
      </c>
      <c r="D1929">
        <v>81.900000000000006</v>
      </c>
      <c r="E1929">
        <v>77.599999999999994</v>
      </c>
      <c r="F1929">
        <v>7</v>
      </c>
      <c r="G1929">
        <v>4.8499999999999996</v>
      </c>
      <c r="H1929">
        <v>71.400000000000006</v>
      </c>
      <c r="I1929">
        <v>53.7</v>
      </c>
      <c r="J1929">
        <v>36</v>
      </c>
      <c r="K1929">
        <v>26.5</v>
      </c>
      <c r="L1929">
        <v>21.6</v>
      </c>
      <c r="M1929">
        <v>21.2</v>
      </c>
      <c r="N1929">
        <f>VLOOKUP(C1929,'Original PWC Results'!C:E,3,FALSE)</f>
        <v>272</v>
      </c>
      <c r="O1929">
        <f t="shared" si="151"/>
        <v>0.28529411764705881</v>
      </c>
      <c r="R1929">
        <f t="shared" si="152"/>
        <v>13</v>
      </c>
      <c r="S1929">
        <f t="shared" si="153"/>
        <v>21</v>
      </c>
    </row>
    <row r="1930" spans="1:19" x14ac:dyDescent="0.3">
      <c r="A1930">
        <f t="shared" si="154"/>
        <v>1929</v>
      </c>
      <c r="B1930" t="s">
        <v>4862</v>
      </c>
      <c r="C1930" t="str">
        <f t="shared" si="150"/>
        <v>tree_nuts_g_4_OrchardESA11b</v>
      </c>
      <c r="D1930">
        <v>57.7</v>
      </c>
      <c r="E1930">
        <v>56.5</v>
      </c>
      <c r="F1930">
        <v>6.1</v>
      </c>
      <c r="G1930">
        <v>4.25</v>
      </c>
      <c r="H1930">
        <v>53.1</v>
      </c>
      <c r="I1930">
        <v>47.3</v>
      </c>
      <c r="J1930">
        <v>31</v>
      </c>
      <c r="K1930">
        <v>22.6</v>
      </c>
      <c r="L1930">
        <v>18.8</v>
      </c>
      <c r="M1930">
        <v>18.399999999999999</v>
      </c>
      <c r="N1930">
        <f>VLOOKUP(C1930,'Original PWC Results'!C:E,3,FALSE)</f>
        <v>281</v>
      </c>
      <c r="O1930">
        <f t="shared" si="151"/>
        <v>0.20106761565836298</v>
      </c>
      <c r="R1930">
        <f t="shared" si="152"/>
        <v>13</v>
      </c>
      <c r="S1930">
        <f t="shared" si="153"/>
        <v>21</v>
      </c>
    </row>
    <row r="1931" spans="1:19" x14ac:dyDescent="0.3">
      <c r="A1931">
        <f t="shared" si="154"/>
        <v>1930</v>
      </c>
      <c r="B1931" t="s">
        <v>4863</v>
      </c>
      <c r="C1931" t="str">
        <f t="shared" si="150"/>
        <v>tree_nuts_g_4_OrchardESA12a</v>
      </c>
      <c r="D1931">
        <v>95.3</v>
      </c>
      <c r="E1931">
        <v>88.8</v>
      </c>
      <c r="F1931">
        <v>7.4</v>
      </c>
      <c r="G1931">
        <v>4.4000000000000004</v>
      </c>
      <c r="H1931">
        <v>83.5</v>
      </c>
      <c r="I1931">
        <v>66.7</v>
      </c>
      <c r="J1931">
        <v>39.299999999999997</v>
      </c>
      <c r="K1931">
        <v>28.7</v>
      </c>
      <c r="L1931">
        <v>24.1</v>
      </c>
      <c r="M1931">
        <v>23.6</v>
      </c>
      <c r="N1931">
        <f>VLOOKUP(C1931,'Original PWC Results'!C:E,3,FALSE)</f>
        <v>355</v>
      </c>
      <c r="O1931">
        <f t="shared" si="151"/>
        <v>0.2501408450704225</v>
      </c>
      <c r="R1931">
        <f t="shared" si="152"/>
        <v>13</v>
      </c>
      <c r="S1931">
        <f t="shared" si="153"/>
        <v>21</v>
      </c>
    </row>
    <row r="1932" spans="1:19" x14ac:dyDescent="0.3">
      <c r="A1932">
        <f t="shared" si="154"/>
        <v>1931</v>
      </c>
      <c r="B1932" t="s">
        <v>4864</v>
      </c>
      <c r="C1932" t="str">
        <f t="shared" si="150"/>
        <v>tree_nuts_g_4_OrchardESA12b</v>
      </c>
      <c r="D1932">
        <v>53</v>
      </c>
      <c r="E1932">
        <v>51.8</v>
      </c>
      <c r="F1932">
        <v>4.8600000000000003</v>
      </c>
      <c r="G1932">
        <v>4.04</v>
      </c>
      <c r="H1932">
        <v>48.6</v>
      </c>
      <c r="I1932">
        <v>40.700000000000003</v>
      </c>
      <c r="J1932">
        <v>25.9</v>
      </c>
      <c r="K1932">
        <v>18.899999999999999</v>
      </c>
      <c r="L1932">
        <v>15.6</v>
      </c>
      <c r="M1932">
        <v>15.3</v>
      </c>
      <c r="N1932">
        <f>VLOOKUP(C1932,'Original PWC Results'!C:E,3,FALSE)</f>
        <v>254</v>
      </c>
      <c r="O1932">
        <f t="shared" si="151"/>
        <v>0.20393700787401572</v>
      </c>
      <c r="R1932">
        <f t="shared" si="152"/>
        <v>13</v>
      </c>
      <c r="S1932">
        <f t="shared" si="153"/>
        <v>21</v>
      </c>
    </row>
    <row r="1933" spans="1:19" x14ac:dyDescent="0.3">
      <c r="A1933">
        <f t="shared" si="154"/>
        <v>1932</v>
      </c>
      <c r="B1933" t="s">
        <v>4865</v>
      </c>
      <c r="C1933" t="str">
        <f t="shared" si="150"/>
        <v>tree_nuts_g_4_OrchardESA13</v>
      </c>
      <c r="D1933">
        <v>47.7</v>
      </c>
      <c r="E1933">
        <v>46.5</v>
      </c>
      <c r="F1933">
        <v>5.41</v>
      </c>
      <c r="G1933">
        <v>4.37</v>
      </c>
      <c r="H1933">
        <v>43</v>
      </c>
      <c r="I1933">
        <v>32.6</v>
      </c>
      <c r="J1933">
        <v>21.6</v>
      </c>
      <c r="K1933">
        <v>17</v>
      </c>
      <c r="L1933">
        <v>13.1</v>
      </c>
      <c r="M1933">
        <v>14</v>
      </c>
      <c r="N1933">
        <f>VLOOKUP(C1933,'Original PWC Results'!C:E,3,FALSE)</f>
        <v>204</v>
      </c>
      <c r="O1933">
        <f t="shared" si="151"/>
        <v>0.22794117647058823</v>
      </c>
      <c r="R1933">
        <f t="shared" si="152"/>
        <v>13</v>
      </c>
      <c r="S1933">
        <f t="shared" si="153"/>
        <v>21</v>
      </c>
    </row>
    <row r="1934" spans="1:19" x14ac:dyDescent="0.3">
      <c r="A1934">
        <f t="shared" si="154"/>
        <v>1933</v>
      </c>
      <c r="B1934" t="s">
        <v>4866</v>
      </c>
      <c r="C1934" t="str">
        <f t="shared" si="150"/>
        <v>tree_nuts_g_4_OrchardESA14</v>
      </c>
      <c r="D1934">
        <v>48</v>
      </c>
      <c r="E1934">
        <v>47.6</v>
      </c>
      <c r="F1934">
        <v>8.25</v>
      </c>
      <c r="G1934">
        <v>7.54</v>
      </c>
      <c r="H1934">
        <v>46.4</v>
      </c>
      <c r="I1934">
        <v>40.6</v>
      </c>
      <c r="J1934">
        <v>32.200000000000003</v>
      </c>
      <c r="K1934">
        <v>26.4</v>
      </c>
      <c r="L1934">
        <v>20.100000000000001</v>
      </c>
      <c r="M1934">
        <v>19.899999999999999</v>
      </c>
      <c r="N1934">
        <f>VLOOKUP(C1934,'Original PWC Results'!C:E,3,FALSE)</f>
        <v>135</v>
      </c>
      <c r="O1934">
        <f t="shared" si="151"/>
        <v>0.35259259259259262</v>
      </c>
      <c r="R1934">
        <f t="shared" si="152"/>
        <v>13</v>
      </c>
      <c r="S1934">
        <f t="shared" si="153"/>
        <v>21</v>
      </c>
    </row>
    <row r="1935" spans="1:19" x14ac:dyDescent="0.3">
      <c r="A1935">
        <f t="shared" si="154"/>
        <v>1934</v>
      </c>
      <c r="B1935" t="s">
        <v>4867</v>
      </c>
      <c r="C1935" t="str">
        <f t="shared" si="150"/>
        <v>tree_nuts_g_4_OrchardESA15a</v>
      </c>
      <c r="D1935">
        <v>46.7</v>
      </c>
      <c r="E1935">
        <v>46</v>
      </c>
      <c r="F1935">
        <v>6.75</v>
      </c>
      <c r="G1935">
        <v>5.92</v>
      </c>
      <c r="H1935">
        <v>43.9</v>
      </c>
      <c r="I1935">
        <v>36.200000000000003</v>
      </c>
      <c r="J1935">
        <v>25.6</v>
      </c>
      <c r="K1935">
        <v>20.3</v>
      </c>
      <c r="L1935">
        <v>15.7</v>
      </c>
      <c r="M1935">
        <v>15.5</v>
      </c>
      <c r="N1935">
        <f>VLOOKUP(C1935,'Original PWC Results'!C:E,3,FALSE)</f>
        <v>187</v>
      </c>
      <c r="O1935">
        <f t="shared" si="151"/>
        <v>0.24598930481283424</v>
      </c>
      <c r="R1935">
        <f t="shared" si="152"/>
        <v>13</v>
      </c>
      <c r="S1935">
        <f t="shared" si="153"/>
        <v>21</v>
      </c>
    </row>
    <row r="1936" spans="1:19" x14ac:dyDescent="0.3">
      <c r="A1936">
        <f t="shared" si="154"/>
        <v>1935</v>
      </c>
      <c r="B1936" t="s">
        <v>4868</v>
      </c>
      <c r="C1936" t="str">
        <f t="shared" si="150"/>
        <v>tree_nuts_g_4_OrchardESA15a</v>
      </c>
      <c r="D1936">
        <v>42.7</v>
      </c>
      <c r="E1936">
        <v>42</v>
      </c>
      <c r="F1936">
        <v>8.1999999999999993</v>
      </c>
      <c r="G1936">
        <v>7.18</v>
      </c>
      <c r="H1936">
        <v>40.200000000000003</v>
      </c>
      <c r="I1936">
        <v>34.1</v>
      </c>
      <c r="J1936">
        <v>25</v>
      </c>
      <c r="K1936">
        <v>20.399999999999999</v>
      </c>
      <c r="L1936">
        <v>15.6</v>
      </c>
      <c r="M1936">
        <v>15.5</v>
      </c>
      <c r="N1936">
        <f>VLOOKUP(C1936,'Original PWC Results'!C:E,3,FALSE)</f>
        <v>187</v>
      </c>
      <c r="O1936">
        <f t="shared" si="151"/>
        <v>0.22459893048128343</v>
      </c>
      <c r="R1936">
        <f t="shared" si="152"/>
        <v>13</v>
      </c>
      <c r="S1936">
        <f t="shared" si="153"/>
        <v>21</v>
      </c>
    </row>
    <row r="1937" spans="1:19" x14ac:dyDescent="0.3">
      <c r="A1937">
        <f t="shared" si="154"/>
        <v>1936</v>
      </c>
      <c r="B1937" t="s">
        <v>4869</v>
      </c>
      <c r="C1937" t="str">
        <f t="shared" si="150"/>
        <v>tree_nuts_g_4_OrchardESA16a</v>
      </c>
      <c r="D1937">
        <v>47.5</v>
      </c>
      <c r="E1937">
        <v>47.2</v>
      </c>
      <c r="F1937">
        <v>7.7</v>
      </c>
      <c r="G1937">
        <v>6.86</v>
      </c>
      <c r="H1937">
        <v>46.1</v>
      </c>
      <c r="I1937">
        <v>40.299999999999997</v>
      </c>
      <c r="J1937">
        <v>32.4</v>
      </c>
      <c r="K1937">
        <v>26.5</v>
      </c>
      <c r="L1937">
        <v>20.100000000000001</v>
      </c>
      <c r="M1937">
        <v>19.899999999999999</v>
      </c>
      <c r="N1937">
        <f>VLOOKUP(C1937,'Original PWC Results'!C:E,3,FALSE)</f>
        <v>156</v>
      </c>
      <c r="O1937">
        <f t="shared" si="151"/>
        <v>0.3025641025641026</v>
      </c>
      <c r="R1937">
        <f t="shared" si="152"/>
        <v>13</v>
      </c>
      <c r="S1937">
        <f t="shared" si="153"/>
        <v>21</v>
      </c>
    </row>
    <row r="1938" spans="1:19" x14ac:dyDescent="0.3">
      <c r="A1938">
        <f t="shared" si="154"/>
        <v>1937</v>
      </c>
      <c r="B1938" t="s">
        <v>4870</v>
      </c>
      <c r="C1938" t="str">
        <f t="shared" si="150"/>
        <v>tree_nuts_g_4_OrchardESA16b</v>
      </c>
      <c r="D1938">
        <v>47.9</v>
      </c>
      <c r="E1938">
        <v>47.6</v>
      </c>
      <c r="F1938">
        <v>8.1199999999999992</v>
      </c>
      <c r="G1938">
        <v>7.45</v>
      </c>
      <c r="H1938">
        <v>46.6</v>
      </c>
      <c r="I1938">
        <v>41.4</v>
      </c>
      <c r="J1938">
        <v>33.5</v>
      </c>
      <c r="K1938">
        <v>27.5</v>
      </c>
      <c r="L1938">
        <v>21</v>
      </c>
      <c r="M1938">
        <v>20.8</v>
      </c>
      <c r="N1938">
        <f>VLOOKUP(C1938,'Original PWC Results'!C:E,3,FALSE)</f>
        <v>78</v>
      </c>
      <c r="O1938">
        <f t="shared" si="151"/>
        <v>0.61025641025641031</v>
      </c>
      <c r="R1938">
        <f t="shared" si="152"/>
        <v>13</v>
      </c>
      <c r="S1938">
        <f t="shared" si="153"/>
        <v>21</v>
      </c>
    </row>
    <row r="1939" spans="1:19" x14ac:dyDescent="0.3">
      <c r="A1939">
        <f t="shared" si="154"/>
        <v>1938</v>
      </c>
      <c r="B1939" t="s">
        <v>4871</v>
      </c>
      <c r="C1939" t="str">
        <f t="shared" si="150"/>
        <v>tree_nuts_g_4_OrchardESA17a</v>
      </c>
      <c r="D1939">
        <v>103</v>
      </c>
      <c r="E1939">
        <v>96.1</v>
      </c>
      <c r="F1939">
        <v>18.100000000000001</v>
      </c>
      <c r="G1939">
        <v>11.3</v>
      </c>
      <c r="H1939">
        <v>92.4</v>
      </c>
      <c r="I1939">
        <v>81.8</v>
      </c>
      <c r="J1939">
        <v>62.4</v>
      </c>
      <c r="K1939">
        <v>52.7</v>
      </c>
      <c r="L1939">
        <v>39.6</v>
      </c>
      <c r="M1939">
        <v>39.4</v>
      </c>
      <c r="N1939">
        <f>VLOOKUP(C1939,'Original PWC Results'!C:E,3,FALSE)</f>
        <v>334</v>
      </c>
      <c r="O1939">
        <f t="shared" si="151"/>
        <v>0.28772455089820359</v>
      </c>
      <c r="R1939">
        <f t="shared" si="152"/>
        <v>13</v>
      </c>
      <c r="S1939">
        <f t="shared" si="153"/>
        <v>21</v>
      </c>
    </row>
    <row r="1940" spans="1:19" x14ac:dyDescent="0.3">
      <c r="A1940">
        <f t="shared" si="154"/>
        <v>1939</v>
      </c>
      <c r="B1940" t="s">
        <v>4872</v>
      </c>
      <c r="C1940" t="str">
        <f t="shared" si="150"/>
        <v>tree_nuts_g_4_OrchardESA17b</v>
      </c>
      <c r="D1940">
        <v>46.8</v>
      </c>
      <c r="E1940">
        <v>46.4</v>
      </c>
      <c r="F1940">
        <v>7.03</v>
      </c>
      <c r="G1940">
        <v>6.63</v>
      </c>
      <c r="H1940">
        <v>45</v>
      </c>
      <c r="I1940">
        <v>39.1</v>
      </c>
      <c r="J1940">
        <v>29.8</v>
      </c>
      <c r="K1940">
        <v>23.8</v>
      </c>
      <c r="L1940">
        <v>18.3</v>
      </c>
      <c r="M1940">
        <v>18.2</v>
      </c>
      <c r="N1940">
        <f>VLOOKUP(C1940,'Original PWC Results'!C:E,3,FALSE)</f>
        <v>75.400000000000006</v>
      </c>
      <c r="O1940">
        <f t="shared" si="151"/>
        <v>0.61538461538461531</v>
      </c>
      <c r="R1940">
        <f t="shared" si="152"/>
        <v>13</v>
      </c>
      <c r="S1940">
        <f t="shared" si="153"/>
        <v>21</v>
      </c>
    </row>
    <row r="1941" spans="1:19" x14ac:dyDescent="0.3">
      <c r="A1941">
        <f t="shared" si="154"/>
        <v>1940</v>
      </c>
      <c r="B1941" t="s">
        <v>4873</v>
      </c>
      <c r="C1941" t="str">
        <f t="shared" si="150"/>
        <v>tree_nuts_g_4_OrchardESA18a</v>
      </c>
      <c r="D1941">
        <v>45.8</v>
      </c>
      <c r="E1941">
        <v>45.4</v>
      </c>
      <c r="F1941">
        <v>7.18</v>
      </c>
      <c r="G1941">
        <v>6.63</v>
      </c>
      <c r="H1941">
        <v>44.2</v>
      </c>
      <c r="I1941">
        <v>38.1</v>
      </c>
      <c r="J1941">
        <v>29.8</v>
      </c>
      <c r="K1941">
        <v>24.9</v>
      </c>
      <c r="L1941">
        <v>18.399999999999999</v>
      </c>
      <c r="M1941">
        <v>18.3</v>
      </c>
      <c r="N1941">
        <f>VLOOKUP(C1941,'Original PWC Results'!C:E,3,FALSE)</f>
        <v>96.4</v>
      </c>
      <c r="O1941">
        <f t="shared" si="151"/>
        <v>0.47095435684647297</v>
      </c>
      <c r="R1941">
        <f t="shared" si="152"/>
        <v>13</v>
      </c>
      <c r="S1941">
        <f t="shared" si="153"/>
        <v>21</v>
      </c>
    </row>
    <row r="1942" spans="1:19" x14ac:dyDescent="0.3">
      <c r="A1942">
        <f t="shared" si="154"/>
        <v>1941</v>
      </c>
      <c r="B1942" t="s">
        <v>4874</v>
      </c>
      <c r="C1942" t="str">
        <f t="shared" si="150"/>
        <v>tree_nuts_g_4_OrchardESA18b</v>
      </c>
      <c r="D1942">
        <v>43.8</v>
      </c>
      <c r="E1942">
        <v>43.3</v>
      </c>
      <c r="F1942">
        <v>6.27</v>
      </c>
      <c r="G1942">
        <v>5.81</v>
      </c>
      <c r="H1942">
        <v>41.8</v>
      </c>
      <c r="I1942">
        <v>35.799999999999997</v>
      </c>
      <c r="J1942">
        <v>26.6</v>
      </c>
      <c r="K1942">
        <v>21.4</v>
      </c>
      <c r="L1942">
        <v>16.100000000000001</v>
      </c>
      <c r="M1942">
        <v>16</v>
      </c>
      <c r="N1942">
        <f>VLOOKUP(C1942,'Original PWC Results'!C:E,3,FALSE)</f>
        <v>128</v>
      </c>
      <c r="O1942">
        <f t="shared" si="151"/>
        <v>0.33828124999999998</v>
      </c>
      <c r="R1942">
        <f t="shared" si="152"/>
        <v>13</v>
      </c>
      <c r="S1942">
        <f t="shared" si="153"/>
        <v>21</v>
      </c>
    </row>
    <row r="1943" spans="1:19" x14ac:dyDescent="0.3">
      <c r="A1943">
        <f t="shared" si="154"/>
        <v>1942</v>
      </c>
      <c r="B1943" t="s">
        <v>4875</v>
      </c>
      <c r="C1943" t="str">
        <f t="shared" si="150"/>
        <v>tree_nuts_g_4_OrchardESA19a</v>
      </c>
      <c r="D1943">
        <v>45</v>
      </c>
      <c r="E1943">
        <v>44.5</v>
      </c>
      <c r="F1943">
        <v>10.5</v>
      </c>
      <c r="G1943">
        <v>9.16</v>
      </c>
      <c r="H1943">
        <v>42.8</v>
      </c>
      <c r="I1943">
        <v>36.4</v>
      </c>
      <c r="J1943">
        <v>27.3</v>
      </c>
      <c r="K1943">
        <v>22.7</v>
      </c>
      <c r="L1943">
        <v>18</v>
      </c>
      <c r="M1943">
        <v>17.899999999999999</v>
      </c>
      <c r="N1943">
        <f>VLOOKUP(C1943,'Original PWC Results'!C:E,3,FALSE)</f>
        <v>147</v>
      </c>
      <c r="O1943">
        <f t="shared" si="151"/>
        <v>0.30272108843537415</v>
      </c>
      <c r="R1943">
        <f t="shared" si="152"/>
        <v>13</v>
      </c>
      <c r="S1943">
        <f t="shared" si="153"/>
        <v>21</v>
      </c>
    </row>
    <row r="1944" spans="1:19" x14ac:dyDescent="0.3">
      <c r="A1944">
        <f t="shared" si="154"/>
        <v>1943</v>
      </c>
      <c r="B1944" t="s">
        <v>4876</v>
      </c>
      <c r="C1944" t="str">
        <f t="shared" si="150"/>
        <v>tree_nuts_g_4_OrchardESA19b</v>
      </c>
      <c r="D1944">
        <v>51.7</v>
      </c>
      <c r="E1944">
        <v>51.2</v>
      </c>
      <c r="F1944">
        <v>13.3</v>
      </c>
      <c r="G1944">
        <v>11.6</v>
      </c>
      <c r="H1944">
        <v>49.5</v>
      </c>
      <c r="I1944">
        <v>41.9</v>
      </c>
      <c r="J1944">
        <v>32.799999999999997</v>
      </c>
      <c r="K1944">
        <v>28.4</v>
      </c>
      <c r="L1944">
        <v>21.5</v>
      </c>
      <c r="M1944">
        <v>21.4</v>
      </c>
      <c r="N1944">
        <f>VLOOKUP(C1944,'Original PWC Results'!C:E,3,FALSE)</f>
        <v>229</v>
      </c>
      <c r="O1944">
        <f t="shared" si="151"/>
        <v>0.22358078602620088</v>
      </c>
      <c r="R1944">
        <f t="shared" si="152"/>
        <v>13</v>
      </c>
      <c r="S1944">
        <f t="shared" si="153"/>
        <v>21</v>
      </c>
    </row>
    <row r="1945" spans="1:19" x14ac:dyDescent="0.3">
      <c r="A1945">
        <f t="shared" si="154"/>
        <v>1944</v>
      </c>
      <c r="B1945" t="s">
        <v>4877</v>
      </c>
      <c r="C1945" t="str">
        <f t="shared" si="150"/>
        <v>tree_nuts_g_4_OrchardESA20a</v>
      </c>
      <c r="D1945">
        <v>167</v>
      </c>
      <c r="E1945">
        <v>111</v>
      </c>
      <c r="F1945">
        <v>7.35</v>
      </c>
      <c r="G1945">
        <v>4.5</v>
      </c>
      <c r="H1945">
        <v>84.5</v>
      </c>
      <c r="I1945">
        <v>62.4</v>
      </c>
      <c r="J1945">
        <v>37.9</v>
      </c>
      <c r="K1945">
        <v>28.1</v>
      </c>
      <c r="L1945">
        <v>23.2</v>
      </c>
      <c r="M1945">
        <v>22.8</v>
      </c>
      <c r="N1945">
        <f>VLOOKUP(C1945,'Original PWC Results'!C:E,3,FALSE)</f>
        <v>361</v>
      </c>
      <c r="O1945">
        <f t="shared" si="151"/>
        <v>0.30747922437673131</v>
      </c>
      <c r="R1945">
        <f t="shared" si="152"/>
        <v>13</v>
      </c>
      <c r="S1945">
        <f t="shared" si="153"/>
        <v>21</v>
      </c>
    </row>
    <row r="1946" spans="1:19" x14ac:dyDescent="0.3">
      <c r="A1946">
        <f t="shared" si="154"/>
        <v>1945</v>
      </c>
      <c r="B1946" t="s">
        <v>4878</v>
      </c>
      <c r="C1946" t="str">
        <f t="shared" si="150"/>
        <v>tree_nuts_g_4_OrchardESA20b</v>
      </c>
      <c r="D1946">
        <v>261</v>
      </c>
      <c r="E1946">
        <v>217</v>
      </c>
      <c r="F1946">
        <v>14.4</v>
      </c>
      <c r="G1946">
        <v>5.24</v>
      </c>
      <c r="H1946">
        <v>181</v>
      </c>
      <c r="I1946">
        <v>129</v>
      </c>
      <c r="J1946">
        <v>73.8</v>
      </c>
      <c r="K1946">
        <v>55.2</v>
      </c>
      <c r="L1946">
        <v>44.3</v>
      </c>
      <c r="M1946">
        <v>43.7</v>
      </c>
      <c r="N1946">
        <f>VLOOKUP(C1946,'Original PWC Results'!C:E,3,FALSE)</f>
        <v>576</v>
      </c>
      <c r="O1946">
        <f t="shared" si="151"/>
        <v>0.3767361111111111</v>
      </c>
      <c r="R1946">
        <f t="shared" si="152"/>
        <v>13</v>
      </c>
      <c r="S1946">
        <f t="shared" si="153"/>
        <v>21</v>
      </c>
    </row>
    <row r="1947" spans="1:19" x14ac:dyDescent="0.3">
      <c r="A1947">
        <f t="shared" si="154"/>
        <v>1946</v>
      </c>
      <c r="B1947" t="s">
        <v>4879</v>
      </c>
      <c r="C1947" t="str">
        <f t="shared" si="150"/>
        <v>tree_nuts_g_4_OrchardESA21</v>
      </c>
      <c r="D1947">
        <v>114</v>
      </c>
      <c r="E1947">
        <v>106</v>
      </c>
      <c r="F1947">
        <v>7.79</v>
      </c>
      <c r="G1947">
        <v>3.69</v>
      </c>
      <c r="H1947">
        <v>95.3</v>
      </c>
      <c r="I1947">
        <v>68.3</v>
      </c>
      <c r="J1947">
        <v>40</v>
      </c>
      <c r="K1947">
        <v>30.1</v>
      </c>
      <c r="L1947">
        <v>26.7</v>
      </c>
      <c r="M1947">
        <v>26.3</v>
      </c>
      <c r="N1947">
        <f>VLOOKUP(C1947,'Original PWC Results'!C:E,3,FALSE)</f>
        <v>306</v>
      </c>
      <c r="O1947">
        <f t="shared" si="151"/>
        <v>0.34640522875816993</v>
      </c>
      <c r="R1947">
        <f t="shared" si="152"/>
        <v>13</v>
      </c>
      <c r="S1947">
        <f t="shared" si="153"/>
        <v>21</v>
      </c>
    </row>
    <row r="1948" spans="1:19" x14ac:dyDescent="0.3">
      <c r="A1948">
        <f t="shared" si="154"/>
        <v>1947</v>
      </c>
      <c r="B1948" t="s">
        <v>5946</v>
      </c>
      <c r="C1948" t="str">
        <f t="shared" si="150"/>
        <v>soybean_g_7_SoybeanESA1</v>
      </c>
      <c r="D1948">
        <v>95.8</v>
      </c>
      <c r="E1948">
        <v>94.3</v>
      </c>
      <c r="F1948">
        <v>10.8</v>
      </c>
      <c r="G1948">
        <v>4.4800000000000004</v>
      </c>
      <c r="H1948">
        <v>91.6</v>
      </c>
      <c r="I1948">
        <v>73.400000000000006</v>
      </c>
      <c r="J1948">
        <v>49.3</v>
      </c>
      <c r="K1948">
        <v>37.299999999999997</v>
      </c>
      <c r="L1948">
        <v>30.8</v>
      </c>
      <c r="M1948">
        <v>30.4</v>
      </c>
      <c r="N1948">
        <f>VLOOKUP(C1948,'Original PWC Results'!C:E,3,FALSE)</f>
        <v>203</v>
      </c>
      <c r="O1948">
        <f t="shared" si="151"/>
        <v>0.46453201970443347</v>
      </c>
      <c r="R1948">
        <f t="shared" si="152"/>
        <v>11</v>
      </c>
      <c r="S1948">
        <f t="shared" si="153"/>
        <v>19</v>
      </c>
    </row>
    <row r="1949" spans="1:19" x14ac:dyDescent="0.3">
      <c r="A1949">
        <f t="shared" si="154"/>
        <v>1948</v>
      </c>
      <c r="B1949" t="s">
        <v>5947</v>
      </c>
      <c r="C1949" t="str">
        <f t="shared" si="150"/>
        <v>soybean_g_7_SoybeanESA2</v>
      </c>
      <c r="D1949">
        <v>29.9</v>
      </c>
      <c r="E1949">
        <v>29.3</v>
      </c>
      <c r="F1949">
        <v>3.32</v>
      </c>
      <c r="G1949">
        <v>2.04</v>
      </c>
      <c r="H1949">
        <v>27.4</v>
      </c>
      <c r="I1949">
        <v>22.5</v>
      </c>
      <c r="J1949">
        <v>14.2</v>
      </c>
      <c r="K1949">
        <v>10.8</v>
      </c>
      <c r="L1949">
        <v>8.89</v>
      </c>
      <c r="M1949">
        <v>8.83</v>
      </c>
      <c r="N1949">
        <f>VLOOKUP(C1949,'Original PWC Results'!C:E,3,FALSE)</f>
        <v>54.3</v>
      </c>
      <c r="O1949">
        <f t="shared" si="151"/>
        <v>0.53959484346224684</v>
      </c>
      <c r="R1949">
        <f t="shared" si="152"/>
        <v>11</v>
      </c>
      <c r="S1949">
        <f t="shared" si="153"/>
        <v>19</v>
      </c>
    </row>
    <row r="1950" spans="1:19" x14ac:dyDescent="0.3">
      <c r="A1950">
        <f t="shared" si="154"/>
        <v>1949</v>
      </c>
      <c r="B1950" t="s">
        <v>5948</v>
      </c>
      <c r="C1950" t="str">
        <f t="shared" si="150"/>
        <v>soybean_g_7_SoybeanESA3</v>
      </c>
      <c r="D1950">
        <v>62.1</v>
      </c>
      <c r="E1950">
        <v>61.3</v>
      </c>
      <c r="F1950">
        <v>7.95</v>
      </c>
      <c r="G1950">
        <v>4.43</v>
      </c>
      <c r="H1950">
        <v>59</v>
      </c>
      <c r="I1950">
        <v>52.5</v>
      </c>
      <c r="J1950">
        <v>36.1</v>
      </c>
      <c r="K1950">
        <v>28</v>
      </c>
      <c r="L1950">
        <v>21.5</v>
      </c>
      <c r="M1950">
        <v>21.3</v>
      </c>
      <c r="N1950">
        <f>VLOOKUP(C1950,'Original PWC Results'!C:E,3,FALSE)</f>
        <v>149</v>
      </c>
      <c r="O1950">
        <f t="shared" si="151"/>
        <v>0.41140939597315435</v>
      </c>
      <c r="R1950">
        <f t="shared" si="152"/>
        <v>11</v>
      </c>
      <c r="S1950">
        <f t="shared" si="153"/>
        <v>19</v>
      </c>
    </row>
    <row r="1951" spans="1:19" x14ac:dyDescent="0.3">
      <c r="A1951">
        <f t="shared" si="154"/>
        <v>1950</v>
      </c>
      <c r="B1951" t="s">
        <v>5949</v>
      </c>
      <c r="C1951" t="str">
        <f t="shared" si="150"/>
        <v>soybean_g_7_SoybeanESA4</v>
      </c>
      <c r="D1951">
        <v>32</v>
      </c>
      <c r="E1951">
        <v>31.3</v>
      </c>
      <c r="F1951">
        <v>4.93</v>
      </c>
      <c r="G1951">
        <v>3.14</v>
      </c>
      <c r="H1951">
        <v>29.3</v>
      </c>
      <c r="I1951">
        <v>25.8</v>
      </c>
      <c r="J1951">
        <v>18.3</v>
      </c>
      <c r="K1951">
        <v>14.4</v>
      </c>
      <c r="L1951">
        <v>10.8</v>
      </c>
      <c r="M1951">
        <v>10.7</v>
      </c>
      <c r="N1951">
        <f>VLOOKUP(C1951,'Original PWC Results'!C:E,3,FALSE)</f>
        <v>51.5</v>
      </c>
      <c r="O1951">
        <f t="shared" si="151"/>
        <v>0.60776699029126213</v>
      </c>
      <c r="R1951">
        <f t="shared" si="152"/>
        <v>11</v>
      </c>
      <c r="S1951">
        <f t="shared" si="153"/>
        <v>19</v>
      </c>
    </row>
    <row r="1952" spans="1:19" x14ac:dyDescent="0.3">
      <c r="A1952">
        <f t="shared" si="154"/>
        <v>1951</v>
      </c>
      <c r="B1952" t="s">
        <v>5950</v>
      </c>
      <c r="C1952" t="str">
        <f t="shared" si="150"/>
        <v>soybean_g_7_SoybeanESA5</v>
      </c>
      <c r="D1952">
        <v>33.200000000000003</v>
      </c>
      <c r="E1952">
        <v>32.799999999999997</v>
      </c>
      <c r="F1952">
        <v>3.85</v>
      </c>
      <c r="G1952">
        <v>2.35</v>
      </c>
      <c r="H1952">
        <v>31.5</v>
      </c>
      <c r="I1952">
        <v>28.4</v>
      </c>
      <c r="J1952">
        <v>18.399999999999999</v>
      </c>
      <c r="K1952">
        <v>13.9</v>
      </c>
      <c r="L1952">
        <v>11.8</v>
      </c>
      <c r="M1952">
        <v>11.7</v>
      </c>
      <c r="N1952">
        <f>VLOOKUP(C1952,'Original PWC Results'!C:E,3,FALSE)</f>
        <v>90.6</v>
      </c>
      <c r="O1952">
        <f t="shared" si="151"/>
        <v>0.36203090507726271</v>
      </c>
      <c r="R1952">
        <f t="shared" si="152"/>
        <v>11</v>
      </c>
      <c r="S1952">
        <f t="shared" si="153"/>
        <v>19</v>
      </c>
    </row>
    <row r="1953" spans="1:19" x14ac:dyDescent="0.3">
      <c r="A1953">
        <f t="shared" si="154"/>
        <v>1952</v>
      </c>
      <c r="B1953" t="s">
        <v>5951</v>
      </c>
      <c r="C1953" t="str">
        <f t="shared" si="150"/>
        <v>soybean_g_7_SoybeanESA6</v>
      </c>
      <c r="D1953">
        <v>27.6</v>
      </c>
      <c r="E1953">
        <v>27.1</v>
      </c>
      <c r="F1953">
        <v>3.21</v>
      </c>
      <c r="G1953">
        <v>2.2000000000000002</v>
      </c>
      <c r="H1953">
        <v>25.6</v>
      </c>
      <c r="I1953">
        <v>20.7</v>
      </c>
      <c r="J1953">
        <v>14.4</v>
      </c>
      <c r="K1953">
        <v>11.4</v>
      </c>
      <c r="L1953">
        <v>8.4499999999999993</v>
      </c>
      <c r="M1953">
        <v>8.3699999999999992</v>
      </c>
      <c r="N1953">
        <f>VLOOKUP(C1953,'Original PWC Results'!C:E,3,FALSE)</f>
        <v>72.599999999999994</v>
      </c>
      <c r="O1953">
        <f t="shared" si="151"/>
        <v>0.3732782369146006</v>
      </c>
      <c r="R1953">
        <f t="shared" si="152"/>
        <v>11</v>
      </c>
      <c r="S1953">
        <f t="shared" si="153"/>
        <v>19</v>
      </c>
    </row>
    <row r="1954" spans="1:19" x14ac:dyDescent="0.3">
      <c r="A1954">
        <f t="shared" si="154"/>
        <v>1953</v>
      </c>
      <c r="B1954" t="s">
        <v>5952</v>
      </c>
      <c r="C1954" t="str">
        <f t="shared" si="150"/>
        <v>soybean_g_7_SoybeanESA7</v>
      </c>
      <c r="D1954">
        <v>31.9</v>
      </c>
      <c r="E1954">
        <v>31.2</v>
      </c>
      <c r="F1954">
        <v>3.32</v>
      </c>
      <c r="G1954">
        <v>2.4900000000000002</v>
      </c>
      <c r="H1954">
        <v>29.1</v>
      </c>
      <c r="I1954">
        <v>24.6</v>
      </c>
      <c r="J1954">
        <v>15.3</v>
      </c>
      <c r="K1954">
        <v>11.2</v>
      </c>
      <c r="L1954">
        <v>11.4</v>
      </c>
      <c r="M1954">
        <v>11.2</v>
      </c>
      <c r="N1954">
        <f>VLOOKUP(C1954,'Original PWC Results'!C:E,3,FALSE)</f>
        <v>86.3</v>
      </c>
      <c r="O1954">
        <f t="shared" si="151"/>
        <v>0.36152954808806487</v>
      </c>
      <c r="R1954">
        <f t="shared" si="152"/>
        <v>11</v>
      </c>
      <c r="S1954">
        <f t="shared" si="153"/>
        <v>19</v>
      </c>
    </row>
    <row r="1955" spans="1:19" x14ac:dyDescent="0.3">
      <c r="A1955">
        <f t="shared" si="154"/>
        <v>1954</v>
      </c>
      <c r="B1955" t="s">
        <v>5953</v>
      </c>
      <c r="C1955" t="str">
        <f t="shared" si="150"/>
        <v>soybean_g_7_SoybeanESA8</v>
      </c>
      <c r="D1955">
        <v>30.8</v>
      </c>
      <c r="E1955">
        <v>29.9</v>
      </c>
      <c r="F1955">
        <v>2.67</v>
      </c>
      <c r="G1955">
        <v>1.85</v>
      </c>
      <c r="H1955">
        <v>27.5</v>
      </c>
      <c r="I1955">
        <v>22.5</v>
      </c>
      <c r="J1955">
        <v>13.3</v>
      </c>
      <c r="K1955">
        <v>9.8800000000000008</v>
      </c>
      <c r="L1955">
        <v>8.5399999999999991</v>
      </c>
      <c r="M1955">
        <v>8.36</v>
      </c>
      <c r="N1955">
        <f>VLOOKUP(C1955,'Original PWC Results'!C:E,3,FALSE)</f>
        <v>80.7</v>
      </c>
      <c r="O1955">
        <f t="shared" si="151"/>
        <v>0.3705080545229244</v>
      </c>
      <c r="R1955">
        <f t="shared" si="152"/>
        <v>11</v>
      </c>
      <c r="S1955">
        <f t="shared" si="153"/>
        <v>19</v>
      </c>
    </row>
    <row r="1956" spans="1:19" x14ac:dyDescent="0.3">
      <c r="A1956">
        <f t="shared" si="154"/>
        <v>1955</v>
      </c>
      <c r="B1956" t="s">
        <v>5954</v>
      </c>
      <c r="C1956" t="str">
        <f t="shared" si="150"/>
        <v>soybean_g_7_SoybeanESA9</v>
      </c>
      <c r="D1956">
        <v>28.3</v>
      </c>
      <c r="E1956">
        <v>27.8</v>
      </c>
      <c r="F1956">
        <v>3.47</v>
      </c>
      <c r="G1956">
        <v>2.69</v>
      </c>
      <c r="H1956">
        <v>26.5</v>
      </c>
      <c r="I1956">
        <v>22</v>
      </c>
      <c r="J1956">
        <v>13.7</v>
      </c>
      <c r="K1956">
        <v>10.5</v>
      </c>
      <c r="L1956">
        <v>8.83</v>
      </c>
      <c r="M1956">
        <v>8.69</v>
      </c>
      <c r="N1956">
        <f>VLOOKUP(C1956,'Original PWC Results'!C:E,3,FALSE)</f>
        <v>56.1</v>
      </c>
      <c r="O1956">
        <f t="shared" si="151"/>
        <v>0.49554367201426025</v>
      </c>
      <c r="R1956">
        <f t="shared" si="152"/>
        <v>11</v>
      </c>
      <c r="S1956">
        <f t="shared" si="153"/>
        <v>19</v>
      </c>
    </row>
    <row r="1957" spans="1:19" x14ac:dyDescent="0.3">
      <c r="A1957">
        <f t="shared" si="154"/>
        <v>1956</v>
      </c>
      <c r="B1957" t="s">
        <v>5955</v>
      </c>
      <c r="C1957" t="str">
        <f t="shared" si="150"/>
        <v>soybean_g_7_SoybeanESA10a</v>
      </c>
      <c r="D1957">
        <v>60.3</v>
      </c>
      <c r="E1957">
        <v>59</v>
      </c>
      <c r="F1957">
        <v>5.32</v>
      </c>
      <c r="G1957">
        <v>2.88</v>
      </c>
      <c r="H1957">
        <v>55.6</v>
      </c>
      <c r="I1957">
        <v>41.2</v>
      </c>
      <c r="J1957">
        <v>24.1</v>
      </c>
      <c r="K1957">
        <v>18.100000000000001</v>
      </c>
      <c r="L1957">
        <v>15.2</v>
      </c>
      <c r="M1957">
        <v>15</v>
      </c>
      <c r="N1957">
        <f>VLOOKUP(C1957,'Original PWC Results'!C:E,3,FALSE)</f>
        <v>118</v>
      </c>
      <c r="O1957">
        <f t="shared" si="151"/>
        <v>0.5</v>
      </c>
      <c r="R1957">
        <f t="shared" si="152"/>
        <v>11</v>
      </c>
      <c r="S1957">
        <f t="shared" si="153"/>
        <v>19</v>
      </c>
    </row>
    <row r="1958" spans="1:19" x14ac:dyDescent="0.3">
      <c r="A1958">
        <f t="shared" si="154"/>
        <v>1957</v>
      </c>
      <c r="B1958" t="s">
        <v>5956</v>
      </c>
      <c r="C1958" t="str">
        <f t="shared" si="150"/>
        <v>soybean_g_7_SoybeanESA10b</v>
      </c>
      <c r="D1958">
        <v>37.200000000000003</v>
      </c>
      <c r="E1958">
        <v>36.799999999999997</v>
      </c>
      <c r="F1958">
        <v>5.18</v>
      </c>
      <c r="G1958">
        <v>3.4</v>
      </c>
      <c r="H1958">
        <v>35.6</v>
      </c>
      <c r="I1958">
        <v>31.8</v>
      </c>
      <c r="J1958">
        <v>22.2</v>
      </c>
      <c r="K1958">
        <v>17.399999999999999</v>
      </c>
      <c r="L1958">
        <v>13.7</v>
      </c>
      <c r="M1958">
        <v>13.5</v>
      </c>
      <c r="N1958">
        <f>VLOOKUP(C1958,'Original PWC Results'!C:E,3,FALSE)</f>
        <v>65.8</v>
      </c>
      <c r="O1958">
        <f t="shared" si="151"/>
        <v>0.55927051671732519</v>
      </c>
      <c r="R1958">
        <f t="shared" si="152"/>
        <v>11</v>
      </c>
      <c r="S1958">
        <f t="shared" si="153"/>
        <v>19</v>
      </c>
    </row>
    <row r="1959" spans="1:19" x14ac:dyDescent="0.3">
      <c r="A1959">
        <f t="shared" si="154"/>
        <v>1958</v>
      </c>
      <c r="B1959" t="s">
        <v>5957</v>
      </c>
      <c r="C1959" t="str">
        <f t="shared" si="150"/>
        <v>soybean_g_7_SoybeanESA11a</v>
      </c>
      <c r="D1959">
        <v>79.7</v>
      </c>
      <c r="E1959">
        <v>78.3</v>
      </c>
      <c r="F1959">
        <v>7.99</v>
      </c>
      <c r="G1959">
        <v>4.3099999999999996</v>
      </c>
      <c r="H1959">
        <v>75.599999999999994</v>
      </c>
      <c r="I1959">
        <v>63.7</v>
      </c>
      <c r="J1959">
        <v>39.4</v>
      </c>
      <c r="K1959">
        <v>29.1</v>
      </c>
      <c r="L1959">
        <v>25</v>
      </c>
      <c r="M1959">
        <v>24.6</v>
      </c>
      <c r="N1959">
        <f>VLOOKUP(C1959,'Original PWC Results'!C:E,3,FALSE)</f>
        <v>169</v>
      </c>
      <c r="O1959">
        <f t="shared" si="151"/>
        <v>0.46331360946745559</v>
      </c>
      <c r="R1959">
        <f t="shared" si="152"/>
        <v>11</v>
      </c>
      <c r="S1959">
        <f t="shared" si="153"/>
        <v>19</v>
      </c>
    </row>
    <row r="1960" spans="1:19" x14ac:dyDescent="0.3">
      <c r="A1960">
        <f t="shared" si="154"/>
        <v>1959</v>
      </c>
      <c r="B1960" t="s">
        <v>5958</v>
      </c>
      <c r="C1960" t="str">
        <f t="shared" si="150"/>
        <v>soybean_g_7_SoybeanESA11b</v>
      </c>
      <c r="D1960">
        <v>51.3</v>
      </c>
      <c r="E1960">
        <v>50.3</v>
      </c>
      <c r="F1960">
        <v>5.25</v>
      </c>
      <c r="G1960">
        <v>2.5299999999999998</v>
      </c>
      <c r="H1960">
        <v>47.4</v>
      </c>
      <c r="I1960">
        <v>38.799999999999997</v>
      </c>
      <c r="J1960">
        <v>26</v>
      </c>
      <c r="K1960">
        <v>18.899999999999999</v>
      </c>
      <c r="L1960">
        <v>16.2</v>
      </c>
      <c r="M1960">
        <v>15.9</v>
      </c>
      <c r="N1960">
        <f>VLOOKUP(C1960,'Original PWC Results'!C:E,3,FALSE)</f>
        <v>105</v>
      </c>
      <c r="O1960">
        <f t="shared" si="151"/>
        <v>0.479047619047619</v>
      </c>
      <c r="R1960">
        <f t="shared" si="152"/>
        <v>11</v>
      </c>
      <c r="S1960">
        <f t="shared" si="153"/>
        <v>19</v>
      </c>
    </row>
    <row r="1961" spans="1:19" x14ac:dyDescent="0.3">
      <c r="A1961">
        <f t="shared" si="154"/>
        <v>1960</v>
      </c>
      <c r="B1961" t="s">
        <v>5959</v>
      </c>
      <c r="C1961" t="str">
        <f t="shared" si="150"/>
        <v>soybean_g_7_SoybeanESA12a</v>
      </c>
      <c r="D1961">
        <v>58.6</v>
      </c>
      <c r="E1961">
        <v>57.5</v>
      </c>
      <c r="F1961">
        <v>4.9400000000000004</v>
      </c>
      <c r="G1961">
        <v>2.39</v>
      </c>
      <c r="H1961">
        <v>54.2</v>
      </c>
      <c r="I1961">
        <v>43.9</v>
      </c>
      <c r="J1961">
        <v>26.4</v>
      </c>
      <c r="K1961">
        <v>18.8</v>
      </c>
      <c r="L1961">
        <v>16.2</v>
      </c>
      <c r="M1961">
        <v>15.9</v>
      </c>
      <c r="N1961">
        <f>VLOOKUP(C1961,'Original PWC Results'!C:E,3,FALSE)</f>
        <v>110</v>
      </c>
      <c r="O1961">
        <f t="shared" si="151"/>
        <v>0.52272727272727271</v>
      </c>
      <c r="R1961">
        <f t="shared" si="152"/>
        <v>11</v>
      </c>
      <c r="S1961">
        <f t="shared" si="153"/>
        <v>19</v>
      </c>
    </row>
    <row r="1962" spans="1:19" x14ac:dyDescent="0.3">
      <c r="A1962">
        <f t="shared" si="154"/>
        <v>1961</v>
      </c>
      <c r="B1962" t="s">
        <v>5960</v>
      </c>
      <c r="C1962" t="str">
        <f t="shared" si="150"/>
        <v>soybean_g_7_SoybeanESA12b</v>
      </c>
      <c r="D1962">
        <v>33.4</v>
      </c>
      <c r="E1962">
        <v>32.700000000000003</v>
      </c>
      <c r="F1962">
        <v>3.18</v>
      </c>
      <c r="G1962">
        <v>2.12</v>
      </c>
      <c r="H1962">
        <v>30.6</v>
      </c>
      <c r="I1962">
        <v>25.2</v>
      </c>
      <c r="J1962">
        <v>16.3</v>
      </c>
      <c r="K1962">
        <v>12</v>
      </c>
      <c r="L1962">
        <v>10.199999999999999</v>
      </c>
      <c r="M1962">
        <v>10.1</v>
      </c>
      <c r="N1962">
        <f>VLOOKUP(C1962,'Original PWC Results'!C:E,3,FALSE)</f>
        <v>77.099999999999994</v>
      </c>
      <c r="O1962">
        <f t="shared" si="151"/>
        <v>0.42412451361867709</v>
      </c>
      <c r="R1962">
        <f t="shared" si="152"/>
        <v>11</v>
      </c>
      <c r="S1962">
        <f t="shared" si="153"/>
        <v>19</v>
      </c>
    </row>
    <row r="1963" spans="1:19" x14ac:dyDescent="0.3">
      <c r="A1963">
        <f t="shared" si="154"/>
        <v>1962</v>
      </c>
      <c r="B1963" t="s">
        <v>5961</v>
      </c>
      <c r="C1963" t="str">
        <f t="shared" si="150"/>
        <v>soybean_g_7_SoybeanESA13</v>
      </c>
      <c r="D1963">
        <v>42.5</v>
      </c>
      <c r="E1963">
        <v>41.5</v>
      </c>
      <c r="F1963">
        <v>4.2300000000000004</v>
      </c>
      <c r="G1963">
        <v>2.25</v>
      </c>
      <c r="H1963">
        <v>39.6</v>
      </c>
      <c r="I1963">
        <v>29.1</v>
      </c>
      <c r="J1963">
        <v>18.399999999999999</v>
      </c>
      <c r="K1963">
        <v>16.2</v>
      </c>
      <c r="L1963">
        <v>12.1</v>
      </c>
      <c r="M1963">
        <v>13</v>
      </c>
      <c r="N1963">
        <f>VLOOKUP(C1963,'Original PWC Results'!C:E,3,FALSE)</f>
        <v>91.6</v>
      </c>
      <c r="O1963">
        <f t="shared" si="151"/>
        <v>0.45305676855895199</v>
      </c>
      <c r="R1963">
        <f t="shared" si="152"/>
        <v>11</v>
      </c>
      <c r="S1963">
        <f t="shared" si="153"/>
        <v>19</v>
      </c>
    </row>
    <row r="1964" spans="1:19" x14ac:dyDescent="0.3">
      <c r="A1964">
        <f t="shared" si="154"/>
        <v>1963</v>
      </c>
      <c r="B1964" t="s">
        <v>5962</v>
      </c>
      <c r="C1964" t="str">
        <f t="shared" si="150"/>
        <v>soybean_g_7_SoybeanESA14</v>
      </c>
      <c r="D1964">
        <v>22.3</v>
      </c>
      <c r="E1964">
        <v>22</v>
      </c>
      <c r="F1964">
        <v>4.12</v>
      </c>
      <c r="G1964">
        <v>3.13</v>
      </c>
      <c r="H1964">
        <v>21.3</v>
      </c>
      <c r="I1964">
        <v>18.100000000000001</v>
      </c>
      <c r="J1964">
        <v>15.1</v>
      </c>
      <c r="K1964">
        <v>12.6</v>
      </c>
      <c r="L1964">
        <v>9.94</v>
      </c>
      <c r="M1964">
        <v>9.83</v>
      </c>
      <c r="N1964">
        <f>VLOOKUP(C1964,'Original PWC Results'!C:E,3,FALSE)</f>
        <v>39</v>
      </c>
      <c r="O1964">
        <f t="shared" si="151"/>
        <v>0.5641025641025641</v>
      </c>
      <c r="R1964">
        <f t="shared" si="152"/>
        <v>11</v>
      </c>
      <c r="S1964">
        <f t="shared" si="153"/>
        <v>19</v>
      </c>
    </row>
    <row r="1965" spans="1:19" x14ac:dyDescent="0.3">
      <c r="A1965">
        <f t="shared" si="154"/>
        <v>1964</v>
      </c>
      <c r="B1965" t="s">
        <v>5963</v>
      </c>
      <c r="C1965" t="str">
        <f t="shared" si="150"/>
        <v>soybean_g_7_SoybeanESA16a</v>
      </c>
      <c r="D1965">
        <v>24.9</v>
      </c>
      <c r="E1965">
        <v>24.7</v>
      </c>
      <c r="F1965">
        <v>3.66</v>
      </c>
      <c r="G1965">
        <v>2.84</v>
      </c>
      <c r="H1965">
        <v>24</v>
      </c>
      <c r="I1965">
        <v>20.6</v>
      </c>
      <c r="J1965">
        <v>16.399999999999999</v>
      </c>
      <c r="K1965">
        <v>13.1</v>
      </c>
      <c r="L1965">
        <v>10</v>
      </c>
      <c r="M1965">
        <v>9.91</v>
      </c>
      <c r="N1965">
        <f>VLOOKUP(C1965,'Original PWC Results'!C:E,3,FALSE)</f>
        <v>48.8</v>
      </c>
      <c r="O1965">
        <f t="shared" si="151"/>
        <v>0.50614754098360659</v>
      </c>
      <c r="R1965">
        <f t="shared" si="152"/>
        <v>11</v>
      </c>
      <c r="S1965">
        <f t="shared" si="153"/>
        <v>19</v>
      </c>
    </row>
    <row r="1966" spans="1:19" x14ac:dyDescent="0.3">
      <c r="A1966">
        <f t="shared" si="154"/>
        <v>1965</v>
      </c>
      <c r="B1966" t="s">
        <v>5964</v>
      </c>
      <c r="C1966" t="str">
        <f t="shared" si="150"/>
        <v>soybean_g_7_SoybeanESA16b</v>
      </c>
      <c r="D1966">
        <v>18.3</v>
      </c>
      <c r="E1966">
        <v>18.2</v>
      </c>
      <c r="F1966">
        <v>3.13</v>
      </c>
      <c r="G1966">
        <v>2.9</v>
      </c>
      <c r="H1966">
        <v>17.8</v>
      </c>
      <c r="I1966">
        <v>15.7</v>
      </c>
      <c r="J1966">
        <v>12.6</v>
      </c>
      <c r="K1966">
        <v>10.4</v>
      </c>
      <c r="L1966">
        <v>7.92</v>
      </c>
      <c r="M1966">
        <v>7.85</v>
      </c>
      <c r="N1966">
        <f>VLOOKUP(C1966,'Original PWC Results'!C:E,3,FALSE)</f>
        <v>27.5</v>
      </c>
      <c r="O1966">
        <f t="shared" si="151"/>
        <v>0.66181818181818175</v>
      </c>
      <c r="R1966">
        <f t="shared" si="152"/>
        <v>11</v>
      </c>
      <c r="S1966">
        <f t="shared" si="153"/>
        <v>19</v>
      </c>
    </row>
    <row r="1967" spans="1:19" x14ac:dyDescent="0.3">
      <c r="A1967">
        <f t="shared" si="154"/>
        <v>1966</v>
      </c>
      <c r="B1967" t="s">
        <v>5965</v>
      </c>
      <c r="C1967" t="str">
        <f t="shared" si="150"/>
        <v>soybean_g_7_SoybeanESA17a</v>
      </c>
      <c r="D1967">
        <v>35.700000000000003</v>
      </c>
      <c r="E1967">
        <v>35.4</v>
      </c>
      <c r="F1967">
        <v>6.91</v>
      </c>
      <c r="G1967">
        <v>4.63</v>
      </c>
      <c r="H1967">
        <v>34.5</v>
      </c>
      <c r="I1967">
        <v>30.4</v>
      </c>
      <c r="J1967">
        <v>23.3</v>
      </c>
      <c r="K1967">
        <v>19.7</v>
      </c>
      <c r="L1967">
        <v>14.9</v>
      </c>
      <c r="M1967">
        <v>14.8</v>
      </c>
      <c r="N1967">
        <f>VLOOKUP(C1967,'Original PWC Results'!C:E,3,FALSE)</f>
        <v>133</v>
      </c>
      <c r="O1967">
        <f t="shared" si="151"/>
        <v>0.26616541353383455</v>
      </c>
      <c r="R1967">
        <f t="shared" si="152"/>
        <v>11</v>
      </c>
      <c r="S1967">
        <f t="shared" si="153"/>
        <v>19</v>
      </c>
    </row>
    <row r="1968" spans="1:19" x14ac:dyDescent="0.3">
      <c r="A1968">
        <f t="shared" si="154"/>
        <v>1967</v>
      </c>
      <c r="B1968" t="s">
        <v>5966</v>
      </c>
      <c r="C1968" t="str">
        <f t="shared" si="150"/>
        <v>soybean_g_7_SoybeanESA17b</v>
      </c>
      <c r="D1968">
        <v>18</v>
      </c>
      <c r="E1968">
        <v>17.8</v>
      </c>
      <c r="F1968">
        <v>2.78</v>
      </c>
      <c r="G1968">
        <v>2.62</v>
      </c>
      <c r="H1968">
        <v>17.3</v>
      </c>
      <c r="I1968">
        <v>14.9</v>
      </c>
      <c r="J1968">
        <v>11.3</v>
      </c>
      <c r="K1968">
        <v>9.06</v>
      </c>
      <c r="L1968">
        <v>6.98</v>
      </c>
      <c r="M1968">
        <v>6.91</v>
      </c>
      <c r="N1968">
        <f>VLOOKUP(C1968,'Original PWC Results'!C:E,3,FALSE)</f>
        <v>30.3</v>
      </c>
      <c r="O1968">
        <f t="shared" si="151"/>
        <v>0.58745874587458746</v>
      </c>
      <c r="R1968">
        <f t="shared" si="152"/>
        <v>11</v>
      </c>
      <c r="S1968">
        <f t="shared" si="153"/>
        <v>19</v>
      </c>
    </row>
    <row r="1969" spans="1:19" x14ac:dyDescent="0.3">
      <c r="A1969">
        <f t="shared" si="154"/>
        <v>1968</v>
      </c>
      <c r="B1969" t="s">
        <v>5967</v>
      </c>
      <c r="C1969" t="str">
        <f t="shared" si="150"/>
        <v>soybean_g_7_SoybeanESA18a</v>
      </c>
      <c r="D1969">
        <v>20.100000000000001</v>
      </c>
      <c r="E1969">
        <v>19.899999999999999</v>
      </c>
      <c r="F1969">
        <v>3.41</v>
      </c>
      <c r="G1969">
        <v>2.68</v>
      </c>
      <c r="H1969">
        <v>19.5</v>
      </c>
      <c r="I1969">
        <v>17.2</v>
      </c>
      <c r="J1969">
        <v>13.4</v>
      </c>
      <c r="K1969">
        <v>11</v>
      </c>
      <c r="L1969">
        <v>8.2100000000000009</v>
      </c>
      <c r="M1969">
        <v>8.15</v>
      </c>
      <c r="N1969">
        <f>VLOOKUP(C1969,'Original PWC Results'!C:E,3,FALSE)</f>
        <v>55.1</v>
      </c>
      <c r="O1969">
        <f t="shared" si="151"/>
        <v>0.36116152450090738</v>
      </c>
      <c r="R1969">
        <f t="shared" si="152"/>
        <v>11</v>
      </c>
      <c r="S1969">
        <f t="shared" si="153"/>
        <v>19</v>
      </c>
    </row>
    <row r="1970" spans="1:19" x14ac:dyDescent="0.3">
      <c r="A1970">
        <f t="shared" si="154"/>
        <v>1969</v>
      </c>
      <c r="B1970" t="s">
        <v>5968</v>
      </c>
      <c r="C1970" t="str">
        <f t="shared" si="150"/>
        <v>soybean_g_7_SoybeanESA18b</v>
      </c>
      <c r="D1970">
        <v>23.1</v>
      </c>
      <c r="E1970">
        <v>22.7</v>
      </c>
      <c r="F1970">
        <v>3.39</v>
      </c>
      <c r="G1970">
        <v>2.4500000000000002</v>
      </c>
      <c r="H1970">
        <v>21.8</v>
      </c>
      <c r="I1970">
        <v>19.8</v>
      </c>
      <c r="J1970">
        <v>15.5</v>
      </c>
      <c r="K1970">
        <v>12.1</v>
      </c>
      <c r="L1970">
        <v>9.14</v>
      </c>
      <c r="M1970">
        <v>9.0500000000000007</v>
      </c>
      <c r="N1970">
        <f>VLOOKUP(C1970,'Original PWC Results'!C:E,3,FALSE)</f>
        <v>61.3</v>
      </c>
      <c r="O1970">
        <f t="shared" si="151"/>
        <v>0.37030995106035891</v>
      </c>
      <c r="R1970">
        <f t="shared" si="152"/>
        <v>11</v>
      </c>
      <c r="S1970">
        <f t="shared" si="153"/>
        <v>19</v>
      </c>
    </row>
    <row r="1971" spans="1:19" x14ac:dyDescent="0.3">
      <c r="A1971">
        <f t="shared" si="154"/>
        <v>1970</v>
      </c>
      <c r="B1971" t="s">
        <v>5969</v>
      </c>
      <c r="C1971" t="str">
        <f t="shared" si="150"/>
        <v>soybean_g_7_SoybeanESA20a</v>
      </c>
      <c r="D1971">
        <v>113</v>
      </c>
      <c r="E1971">
        <v>111</v>
      </c>
      <c r="F1971">
        <v>9.89</v>
      </c>
      <c r="G1971">
        <v>4.09</v>
      </c>
      <c r="H1971">
        <v>106</v>
      </c>
      <c r="I1971">
        <v>79.2</v>
      </c>
      <c r="J1971">
        <v>49.2</v>
      </c>
      <c r="K1971">
        <v>36.799999999999997</v>
      </c>
      <c r="L1971">
        <v>29.9</v>
      </c>
      <c r="M1971">
        <v>29.5</v>
      </c>
      <c r="N1971">
        <f>VLOOKUP(C1971,'Original PWC Results'!C:E,3,FALSE)</f>
        <v>261</v>
      </c>
      <c r="O1971">
        <f t="shared" si="151"/>
        <v>0.42528735632183906</v>
      </c>
      <c r="R1971">
        <f t="shared" si="152"/>
        <v>11</v>
      </c>
      <c r="S1971">
        <f t="shared" si="153"/>
        <v>19</v>
      </c>
    </row>
    <row r="1972" spans="1:19" x14ac:dyDescent="0.3">
      <c r="A1972">
        <f t="shared" si="154"/>
        <v>1971</v>
      </c>
      <c r="B1972" t="s">
        <v>5970</v>
      </c>
      <c r="C1972" t="str">
        <f t="shared" si="150"/>
        <v>soybean_g_7_SoybeanESA20b</v>
      </c>
      <c r="D1972">
        <v>66.400000000000006</v>
      </c>
      <c r="E1972">
        <v>64.8</v>
      </c>
      <c r="F1972">
        <v>5.65</v>
      </c>
      <c r="G1972">
        <v>2.78</v>
      </c>
      <c r="H1972">
        <v>60.4</v>
      </c>
      <c r="I1972">
        <v>49</v>
      </c>
      <c r="J1972">
        <v>28.7</v>
      </c>
      <c r="K1972">
        <v>21.2</v>
      </c>
      <c r="L1972">
        <v>16.8</v>
      </c>
      <c r="M1972">
        <v>16.5</v>
      </c>
      <c r="N1972">
        <f>VLOOKUP(C1972,'Original PWC Results'!C:E,3,FALSE)</f>
        <v>136</v>
      </c>
      <c r="O1972">
        <f t="shared" si="151"/>
        <v>0.47647058823529409</v>
      </c>
      <c r="R1972">
        <f t="shared" si="152"/>
        <v>11</v>
      </c>
      <c r="S1972">
        <f t="shared" si="153"/>
        <v>19</v>
      </c>
    </row>
    <row r="1973" spans="1:19" x14ac:dyDescent="0.3">
      <c r="A1973">
        <f t="shared" si="154"/>
        <v>1972</v>
      </c>
      <c r="B1973" t="s">
        <v>5971</v>
      </c>
      <c r="C1973" t="str">
        <f t="shared" si="150"/>
        <v>soybean_g_4_SoybeanESA1</v>
      </c>
      <c r="D1973">
        <v>177</v>
      </c>
      <c r="E1973">
        <v>111</v>
      </c>
      <c r="F1973">
        <v>10.7</v>
      </c>
      <c r="G1973">
        <v>5.07</v>
      </c>
      <c r="H1973">
        <v>98.9</v>
      </c>
      <c r="I1973">
        <v>78.099999999999994</v>
      </c>
      <c r="J1973">
        <v>49.4</v>
      </c>
      <c r="K1973">
        <v>38</v>
      </c>
      <c r="L1973">
        <v>33.4</v>
      </c>
      <c r="M1973">
        <v>33</v>
      </c>
      <c r="N1973">
        <f>VLOOKUP(C1973,'Original PWC Results'!C:E,3,FALSE)</f>
        <v>202</v>
      </c>
      <c r="O1973">
        <f t="shared" si="151"/>
        <v>0.54950495049504955</v>
      </c>
      <c r="R1973">
        <f t="shared" si="152"/>
        <v>11</v>
      </c>
      <c r="S1973">
        <f t="shared" si="153"/>
        <v>19</v>
      </c>
    </row>
    <row r="1974" spans="1:19" x14ac:dyDescent="0.3">
      <c r="A1974">
        <f t="shared" si="154"/>
        <v>1973</v>
      </c>
      <c r="B1974" t="s">
        <v>5972</v>
      </c>
      <c r="C1974" t="str">
        <f t="shared" si="150"/>
        <v>soybean_g_4_SoybeanESA2</v>
      </c>
      <c r="D1974">
        <v>47.1</v>
      </c>
      <c r="E1974">
        <v>38.5</v>
      </c>
      <c r="F1974">
        <v>3.69</v>
      </c>
      <c r="G1974">
        <v>1.89</v>
      </c>
      <c r="H1974">
        <v>34.1</v>
      </c>
      <c r="I1974">
        <v>27.6</v>
      </c>
      <c r="J1974">
        <v>16.8</v>
      </c>
      <c r="K1974">
        <v>12.8</v>
      </c>
      <c r="L1974">
        <v>11.8</v>
      </c>
      <c r="M1974">
        <v>11.7</v>
      </c>
      <c r="N1974">
        <f>VLOOKUP(C1974,'Original PWC Results'!C:E,3,FALSE)</f>
        <v>71.3</v>
      </c>
      <c r="O1974">
        <f t="shared" si="151"/>
        <v>0.53997194950911642</v>
      </c>
      <c r="R1974">
        <f t="shared" si="152"/>
        <v>11</v>
      </c>
      <c r="S1974">
        <f t="shared" si="153"/>
        <v>19</v>
      </c>
    </row>
    <row r="1975" spans="1:19" x14ac:dyDescent="0.3">
      <c r="A1975">
        <f t="shared" si="154"/>
        <v>1974</v>
      </c>
      <c r="B1975" t="s">
        <v>5973</v>
      </c>
      <c r="C1975" t="str">
        <f t="shared" si="150"/>
        <v>soybean_g_4_SoybeanESA3</v>
      </c>
      <c r="D1975">
        <v>110</v>
      </c>
      <c r="E1975">
        <v>87.7</v>
      </c>
      <c r="F1975">
        <v>9.34</v>
      </c>
      <c r="G1975">
        <v>5.22</v>
      </c>
      <c r="H1975">
        <v>77.8</v>
      </c>
      <c r="I1975">
        <v>64.2</v>
      </c>
      <c r="J1975">
        <v>44</v>
      </c>
      <c r="K1975">
        <v>33.799999999999997</v>
      </c>
      <c r="L1975">
        <v>26.4</v>
      </c>
      <c r="M1975">
        <v>26.1</v>
      </c>
      <c r="N1975">
        <f>VLOOKUP(C1975,'Original PWC Results'!C:E,3,FALSE)</f>
        <v>185</v>
      </c>
      <c r="O1975">
        <f t="shared" si="151"/>
        <v>0.4740540540540541</v>
      </c>
      <c r="R1975">
        <f t="shared" si="152"/>
        <v>11</v>
      </c>
      <c r="S1975">
        <f t="shared" si="153"/>
        <v>19</v>
      </c>
    </row>
    <row r="1976" spans="1:19" x14ac:dyDescent="0.3">
      <c r="A1976">
        <f t="shared" si="154"/>
        <v>1975</v>
      </c>
      <c r="B1976" t="s">
        <v>5974</v>
      </c>
      <c r="C1976" t="str">
        <f t="shared" si="150"/>
        <v>soybean_g_4_SoybeanESA4</v>
      </c>
      <c r="D1976">
        <v>62.8</v>
      </c>
      <c r="E1976">
        <v>40.299999999999997</v>
      </c>
      <c r="F1976">
        <v>4.79</v>
      </c>
      <c r="G1976">
        <v>3.16</v>
      </c>
      <c r="H1976">
        <v>34.200000000000003</v>
      </c>
      <c r="I1976">
        <v>25.7</v>
      </c>
      <c r="J1976">
        <v>15.3</v>
      </c>
      <c r="K1976">
        <v>12.2</v>
      </c>
      <c r="L1976">
        <v>9.69</v>
      </c>
      <c r="M1976">
        <v>9.58</v>
      </c>
      <c r="N1976">
        <f>VLOOKUP(C1976,'Original PWC Results'!C:E,3,FALSE)</f>
        <v>83.8</v>
      </c>
      <c r="O1976">
        <f t="shared" si="151"/>
        <v>0.48090692124105011</v>
      </c>
      <c r="R1976">
        <f t="shared" si="152"/>
        <v>11</v>
      </c>
      <c r="S1976">
        <f t="shared" si="153"/>
        <v>19</v>
      </c>
    </row>
    <row r="1977" spans="1:19" x14ac:dyDescent="0.3">
      <c r="A1977">
        <f t="shared" si="154"/>
        <v>1976</v>
      </c>
      <c r="B1977" t="s">
        <v>5975</v>
      </c>
      <c r="C1977" t="str">
        <f t="shared" si="150"/>
        <v>soybean_g_4_SoybeanESA5</v>
      </c>
      <c r="D1977">
        <v>54.6</v>
      </c>
      <c r="E1977">
        <v>50.5</v>
      </c>
      <c r="F1977">
        <v>4.91</v>
      </c>
      <c r="G1977">
        <v>2.2999999999999998</v>
      </c>
      <c r="H1977">
        <v>43.3</v>
      </c>
      <c r="I1977">
        <v>35.5</v>
      </c>
      <c r="J1977">
        <v>24.2</v>
      </c>
      <c r="K1977">
        <v>18.399999999999999</v>
      </c>
      <c r="L1977">
        <v>17.2</v>
      </c>
      <c r="M1977">
        <v>17</v>
      </c>
      <c r="N1977">
        <f>VLOOKUP(C1977,'Original PWC Results'!C:E,3,FALSE)</f>
        <v>141</v>
      </c>
      <c r="O1977">
        <f t="shared" si="151"/>
        <v>0.35815602836879434</v>
      </c>
      <c r="R1977">
        <f t="shared" si="152"/>
        <v>11</v>
      </c>
      <c r="S1977">
        <f t="shared" si="153"/>
        <v>19</v>
      </c>
    </row>
    <row r="1978" spans="1:19" x14ac:dyDescent="0.3">
      <c r="A1978">
        <f t="shared" si="154"/>
        <v>1977</v>
      </c>
      <c r="B1978" t="s">
        <v>5976</v>
      </c>
      <c r="C1978" t="str">
        <f t="shared" si="150"/>
        <v>soybean_g_4_SoybeanESA6</v>
      </c>
      <c r="D1978">
        <v>45.5</v>
      </c>
      <c r="E1978">
        <v>40.799999999999997</v>
      </c>
      <c r="F1978">
        <v>3.64</v>
      </c>
      <c r="G1978">
        <v>2.23</v>
      </c>
      <c r="H1978">
        <v>36.1</v>
      </c>
      <c r="I1978">
        <v>27.5</v>
      </c>
      <c r="J1978">
        <v>17.3</v>
      </c>
      <c r="K1978">
        <v>13.1</v>
      </c>
      <c r="L1978">
        <v>11.1</v>
      </c>
      <c r="M1978">
        <v>11</v>
      </c>
      <c r="N1978">
        <f>VLOOKUP(C1978,'Original PWC Results'!C:E,3,FALSE)</f>
        <v>105</v>
      </c>
      <c r="O1978">
        <f t="shared" si="151"/>
        <v>0.38857142857142857</v>
      </c>
      <c r="R1978">
        <f t="shared" si="152"/>
        <v>11</v>
      </c>
      <c r="S1978">
        <f t="shared" si="153"/>
        <v>19</v>
      </c>
    </row>
    <row r="1979" spans="1:19" x14ac:dyDescent="0.3">
      <c r="A1979">
        <f t="shared" si="154"/>
        <v>1978</v>
      </c>
      <c r="B1979" t="s">
        <v>5977</v>
      </c>
      <c r="C1979" t="str">
        <f t="shared" si="150"/>
        <v>soybean_g_4_SoybeanESA7</v>
      </c>
      <c r="D1979">
        <v>55.7</v>
      </c>
      <c r="E1979">
        <v>49.2</v>
      </c>
      <c r="F1979">
        <v>4.3499999999999996</v>
      </c>
      <c r="G1979">
        <v>2.81</v>
      </c>
      <c r="H1979">
        <v>42.6</v>
      </c>
      <c r="I1979">
        <v>34.5</v>
      </c>
      <c r="J1979">
        <v>20.7</v>
      </c>
      <c r="K1979">
        <v>15</v>
      </c>
      <c r="L1979">
        <v>19.100000000000001</v>
      </c>
      <c r="M1979">
        <v>18.8</v>
      </c>
      <c r="N1979">
        <f>VLOOKUP(C1979,'Original PWC Results'!C:E,3,FALSE)</f>
        <v>133</v>
      </c>
      <c r="O1979">
        <f t="shared" si="151"/>
        <v>0.36992481203007521</v>
      </c>
      <c r="R1979">
        <f t="shared" si="152"/>
        <v>11</v>
      </c>
      <c r="S1979">
        <f t="shared" si="153"/>
        <v>19</v>
      </c>
    </row>
    <row r="1980" spans="1:19" x14ac:dyDescent="0.3">
      <c r="A1980">
        <f t="shared" si="154"/>
        <v>1979</v>
      </c>
      <c r="B1980" t="s">
        <v>5978</v>
      </c>
      <c r="C1980" t="str">
        <f t="shared" si="150"/>
        <v>soybean_g_4_SoybeanESA8</v>
      </c>
      <c r="D1980">
        <v>61.3</v>
      </c>
      <c r="E1980">
        <v>50.2</v>
      </c>
      <c r="F1980">
        <v>3.27</v>
      </c>
      <c r="G1980">
        <v>2.14</v>
      </c>
      <c r="H1980">
        <v>40.1</v>
      </c>
      <c r="I1980">
        <v>30.3</v>
      </c>
      <c r="J1980">
        <v>17.2</v>
      </c>
      <c r="K1980">
        <v>12.3</v>
      </c>
      <c r="L1980">
        <v>13</v>
      </c>
      <c r="M1980">
        <v>12.7</v>
      </c>
      <c r="N1980">
        <f>VLOOKUP(C1980,'Original PWC Results'!C:E,3,FALSE)</f>
        <v>127</v>
      </c>
      <c r="O1980">
        <f t="shared" si="151"/>
        <v>0.39527559055118111</v>
      </c>
      <c r="R1980">
        <f t="shared" si="152"/>
        <v>11</v>
      </c>
      <c r="S1980">
        <f t="shared" si="153"/>
        <v>19</v>
      </c>
    </row>
    <row r="1981" spans="1:19" x14ac:dyDescent="0.3">
      <c r="A1981">
        <f t="shared" si="154"/>
        <v>1980</v>
      </c>
      <c r="B1981" t="s">
        <v>5979</v>
      </c>
      <c r="C1981" t="str">
        <f t="shared" si="150"/>
        <v>soybean_g_4_SoybeanESA9</v>
      </c>
      <c r="D1981">
        <v>44.4</v>
      </c>
      <c r="E1981">
        <v>39.799999999999997</v>
      </c>
      <c r="F1981">
        <v>4.54</v>
      </c>
      <c r="G1981">
        <v>2.85</v>
      </c>
      <c r="H1981">
        <v>35.4</v>
      </c>
      <c r="I1981">
        <v>29.1</v>
      </c>
      <c r="J1981">
        <v>17.100000000000001</v>
      </c>
      <c r="K1981">
        <v>13.4</v>
      </c>
      <c r="L1981">
        <v>11.5</v>
      </c>
      <c r="M1981">
        <v>11.3</v>
      </c>
      <c r="N1981">
        <f>VLOOKUP(C1981,'Original PWC Results'!C:E,3,FALSE)</f>
        <v>92.3</v>
      </c>
      <c r="O1981">
        <f t="shared" si="151"/>
        <v>0.43120260021668472</v>
      </c>
      <c r="R1981">
        <f t="shared" si="152"/>
        <v>11</v>
      </c>
      <c r="S1981">
        <f t="shared" si="153"/>
        <v>19</v>
      </c>
    </row>
    <row r="1982" spans="1:19" x14ac:dyDescent="0.3">
      <c r="A1982">
        <f t="shared" si="154"/>
        <v>1981</v>
      </c>
      <c r="B1982" t="s">
        <v>5980</v>
      </c>
      <c r="C1982" t="str">
        <f t="shared" si="150"/>
        <v>soybean_g_4_SoybeanESA10a</v>
      </c>
      <c r="D1982">
        <v>100</v>
      </c>
      <c r="E1982">
        <v>89.5</v>
      </c>
      <c r="F1982">
        <v>6.79</v>
      </c>
      <c r="G1982">
        <v>3.38</v>
      </c>
      <c r="H1982">
        <v>81.5</v>
      </c>
      <c r="I1982">
        <v>58.4</v>
      </c>
      <c r="J1982">
        <v>34.1</v>
      </c>
      <c r="K1982">
        <v>24.7</v>
      </c>
      <c r="L1982">
        <v>21.5</v>
      </c>
      <c r="M1982">
        <v>21.1</v>
      </c>
      <c r="N1982">
        <f>VLOOKUP(C1982,'Original PWC Results'!C:E,3,FALSE)</f>
        <v>163</v>
      </c>
      <c r="O1982">
        <f t="shared" si="151"/>
        <v>0.54907975460122704</v>
      </c>
      <c r="R1982">
        <f t="shared" si="152"/>
        <v>11</v>
      </c>
      <c r="S1982">
        <f t="shared" si="153"/>
        <v>19</v>
      </c>
    </row>
    <row r="1983" spans="1:19" x14ac:dyDescent="0.3">
      <c r="A1983">
        <f t="shared" si="154"/>
        <v>1982</v>
      </c>
      <c r="B1983" t="s">
        <v>5981</v>
      </c>
      <c r="C1983" t="str">
        <f t="shared" si="150"/>
        <v>soybean_g_4_SoybeanESA10b</v>
      </c>
      <c r="D1983">
        <v>59.2</v>
      </c>
      <c r="E1983">
        <v>54.6</v>
      </c>
      <c r="F1983">
        <v>7.2</v>
      </c>
      <c r="G1983">
        <v>3.66</v>
      </c>
      <c r="H1983">
        <v>51.2</v>
      </c>
      <c r="I1983">
        <v>46.5</v>
      </c>
      <c r="J1983">
        <v>32.200000000000003</v>
      </c>
      <c r="K1983">
        <v>24.8</v>
      </c>
      <c r="L1983">
        <v>19.600000000000001</v>
      </c>
      <c r="M1983">
        <v>19.399999999999999</v>
      </c>
      <c r="N1983">
        <f>VLOOKUP(C1983,'Original PWC Results'!C:E,3,FALSE)</f>
        <v>106</v>
      </c>
      <c r="O1983">
        <f t="shared" si="151"/>
        <v>0.51509433962264151</v>
      </c>
      <c r="R1983">
        <f t="shared" si="152"/>
        <v>11</v>
      </c>
      <c r="S1983">
        <f t="shared" si="153"/>
        <v>19</v>
      </c>
    </row>
    <row r="1984" spans="1:19" x14ac:dyDescent="0.3">
      <c r="A1984">
        <f t="shared" si="154"/>
        <v>1983</v>
      </c>
      <c r="B1984" t="s">
        <v>5982</v>
      </c>
      <c r="C1984" t="str">
        <f t="shared" si="150"/>
        <v>soybean_g_4_SoybeanESA11a</v>
      </c>
      <c r="D1984">
        <v>142</v>
      </c>
      <c r="E1984">
        <v>117</v>
      </c>
      <c r="F1984">
        <v>9</v>
      </c>
      <c r="G1984">
        <v>5.52</v>
      </c>
      <c r="H1984">
        <v>98.7</v>
      </c>
      <c r="I1984">
        <v>77.099999999999994</v>
      </c>
      <c r="J1984">
        <v>46.7</v>
      </c>
      <c r="K1984">
        <v>34.200000000000003</v>
      </c>
      <c r="L1984">
        <v>34.200000000000003</v>
      </c>
      <c r="M1984">
        <v>33.700000000000003</v>
      </c>
      <c r="N1984">
        <f>VLOOKUP(C1984,'Original PWC Results'!C:E,3,FALSE)</f>
        <v>227</v>
      </c>
      <c r="O1984">
        <f t="shared" si="151"/>
        <v>0.51541850220264318</v>
      </c>
      <c r="R1984">
        <f t="shared" si="152"/>
        <v>11</v>
      </c>
      <c r="S1984">
        <f t="shared" si="153"/>
        <v>19</v>
      </c>
    </row>
    <row r="1985" spans="1:19" x14ac:dyDescent="0.3">
      <c r="A1985">
        <f t="shared" si="154"/>
        <v>1984</v>
      </c>
      <c r="B1985" t="s">
        <v>5983</v>
      </c>
      <c r="C1985" t="str">
        <f t="shared" si="150"/>
        <v>soybean_g_4_SoybeanESA11b</v>
      </c>
      <c r="D1985">
        <v>85.3</v>
      </c>
      <c r="E1985">
        <v>73.099999999999994</v>
      </c>
      <c r="F1985">
        <v>6.81</v>
      </c>
      <c r="G1985">
        <v>3.03</v>
      </c>
      <c r="H1985">
        <v>63.8</v>
      </c>
      <c r="I1985">
        <v>52</v>
      </c>
      <c r="J1985">
        <v>31.3</v>
      </c>
      <c r="K1985">
        <v>22.5</v>
      </c>
      <c r="L1985">
        <v>22.4</v>
      </c>
      <c r="M1985">
        <v>22</v>
      </c>
      <c r="N1985">
        <f>VLOOKUP(C1985,'Original PWC Results'!C:E,3,FALSE)</f>
        <v>139</v>
      </c>
      <c r="O1985">
        <f t="shared" si="151"/>
        <v>0.52589928057553947</v>
      </c>
      <c r="R1985">
        <f t="shared" si="152"/>
        <v>11</v>
      </c>
      <c r="S1985">
        <f t="shared" si="153"/>
        <v>19</v>
      </c>
    </row>
    <row r="1986" spans="1:19" x14ac:dyDescent="0.3">
      <c r="A1986">
        <f t="shared" si="154"/>
        <v>1985</v>
      </c>
      <c r="B1986" t="s">
        <v>5984</v>
      </c>
      <c r="C1986" t="str">
        <f t="shared" ref="C1986:C1997" si="155">LEFT(B1986,R1986-1)&amp;RIGHT(B1986,LEN(B1986)-S1986)</f>
        <v>soybean_g_4_SoybeanESA12a</v>
      </c>
      <c r="D1986">
        <v>113</v>
      </c>
      <c r="E1986">
        <v>86</v>
      </c>
      <c r="F1986">
        <v>4.99</v>
      </c>
      <c r="G1986">
        <v>2.71</v>
      </c>
      <c r="H1986">
        <v>60.9</v>
      </c>
      <c r="I1986">
        <v>47.1</v>
      </c>
      <c r="J1986">
        <v>27.3</v>
      </c>
      <c r="K1986">
        <v>19.399999999999999</v>
      </c>
      <c r="L1986">
        <v>17.399999999999999</v>
      </c>
      <c r="M1986">
        <v>17.100000000000001</v>
      </c>
      <c r="N1986">
        <f>VLOOKUP(C1986,'Original PWC Results'!C:E,3,FALSE)</f>
        <v>152</v>
      </c>
      <c r="O1986">
        <f t="shared" si="151"/>
        <v>0.56578947368421051</v>
      </c>
      <c r="R1986">
        <f t="shared" si="152"/>
        <v>11</v>
      </c>
      <c r="S1986">
        <f t="shared" si="153"/>
        <v>19</v>
      </c>
    </row>
    <row r="1987" spans="1:19" x14ac:dyDescent="0.3">
      <c r="A1987">
        <f t="shared" si="154"/>
        <v>1986</v>
      </c>
      <c r="B1987" t="s">
        <v>5985</v>
      </c>
      <c r="C1987" t="str">
        <f t="shared" si="155"/>
        <v>soybean_g_4_SoybeanESA12b</v>
      </c>
      <c r="D1987">
        <v>60.2</v>
      </c>
      <c r="E1987">
        <v>54.7</v>
      </c>
      <c r="F1987">
        <v>4.66</v>
      </c>
      <c r="G1987">
        <v>2.34</v>
      </c>
      <c r="H1987">
        <v>48.5</v>
      </c>
      <c r="I1987">
        <v>39.6</v>
      </c>
      <c r="J1987">
        <v>24.3</v>
      </c>
      <c r="K1987">
        <v>17.899999999999999</v>
      </c>
      <c r="L1987">
        <v>15.9</v>
      </c>
      <c r="M1987">
        <v>15.6</v>
      </c>
      <c r="N1987">
        <f>VLOOKUP(C1987,'Original PWC Results'!C:E,3,FALSE)</f>
        <v>120</v>
      </c>
      <c r="O1987">
        <f t="shared" ref="O1987:O1997" si="156">E1987/N1987</f>
        <v>0.45583333333333337</v>
      </c>
      <c r="R1987">
        <f t="shared" ref="R1987:R1997" si="157">SEARCH("run",B1987)</f>
        <v>11</v>
      </c>
      <c r="S1987">
        <f t="shared" ref="S1987:S1997" si="158">SEARCH("_",B1987,SEARCH("_",B1987,R1987+1)+1)</f>
        <v>19</v>
      </c>
    </row>
    <row r="1988" spans="1:19" x14ac:dyDescent="0.3">
      <c r="A1988">
        <f t="shared" ref="A1988:A2051" si="159">A1987+1</f>
        <v>1987</v>
      </c>
      <c r="B1988" t="s">
        <v>5986</v>
      </c>
      <c r="C1988" t="str">
        <f t="shared" si="155"/>
        <v>soybean_g_4_SoybeanESA13</v>
      </c>
      <c r="D1988">
        <v>78.2</v>
      </c>
      <c r="E1988">
        <v>71.2</v>
      </c>
      <c r="F1988">
        <v>6.45</v>
      </c>
      <c r="G1988">
        <v>2.46</v>
      </c>
      <c r="H1988">
        <v>67.2</v>
      </c>
      <c r="I1988">
        <v>48.6</v>
      </c>
      <c r="J1988">
        <v>29.1</v>
      </c>
      <c r="K1988">
        <v>22.8</v>
      </c>
      <c r="L1988">
        <v>17.899999999999999</v>
      </c>
      <c r="M1988">
        <v>18.399999999999999</v>
      </c>
      <c r="N1988">
        <f>VLOOKUP(C1988,'Original PWC Results'!C:E,3,FALSE)</f>
        <v>156</v>
      </c>
      <c r="O1988">
        <f t="shared" si="156"/>
        <v>0.45641025641025645</v>
      </c>
      <c r="R1988">
        <f t="shared" si="157"/>
        <v>11</v>
      </c>
      <c r="S1988">
        <f t="shared" si="158"/>
        <v>19</v>
      </c>
    </row>
    <row r="1989" spans="1:19" x14ac:dyDescent="0.3">
      <c r="A1989">
        <f t="shared" si="159"/>
        <v>1988</v>
      </c>
      <c r="B1989" t="s">
        <v>5987</v>
      </c>
      <c r="C1989" t="str">
        <f t="shared" si="155"/>
        <v>soybean_g_4_SoybeanESA14</v>
      </c>
      <c r="D1989">
        <v>33.799999999999997</v>
      </c>
      <c r="E1989">
        <v>31</v>
      </c>
      <c r="F1989">
        <v>4.5599999999999996</v>
      </c>
      <c r="G1989">
        <v>2.74</v>
      </c>
      <c r="H1989">
        <v>28.3</v>
      </c>
      <c r="I1989">
        <v>23.1</v>
      </c>
      <c r="J1989">
        <v>16.5</v>
      </c>
      <c r="K1989">
        <v>13.8</v>
      </c>
      <c r="L1989">
        <v>11.2</v>
      </c>
      <c r="M1989">
        <v>11.1</v>
      </c>
      <c r="N1989">
        <f>VLOOKUP(C1989,'Original PWC Results'!C:E,3,FALSE)</f>
        <v>63.6</v>
      </c>
      <c r="O1989">
        <f t="shared" si="156"/>
        <v>0.48742138364779874</v>
      </c>
      <c r="R1989">
        <f t="shared" si="157"/>
        <v>11</v>
      </c>
      <c r="S1989">
        <f t="shared" si="158"/>
        <v>19</v>
      </c>
    </row>
    <row r="1990" spans="1:19" x14ac:dyDescent="0.3">
      <c r="A1990">
        <f t="shared" si="159"/>
        <v>1989</v>
      </c>
      <c r="B1990" t="s">
        <v>5988</v>
      </c>
      <c r="C1990" t="str">
        <f t="shared" si="155"/>
        <v>soybean_g_4_SoybeanESA16a</v>
      </c>
      <c r="D1990">
        <v>29.1</v>
      </c>
      <c r="E1990">
        <v>28.2</v>
      </c>
      <c r="F1990">
        <v>4.21</v>
      </c>
      <c r="G1990">
        <v>2.52</v>
      </c>
      <c r="H1990">
        <v>27.4</v>
      </c>
      <c r="I1990">
        <v>25.6</v>
      </c>
      <c r="J1990">
        <v>19.5</v>
      </c>
      <c r="K1990">
        <v>15.3</v>
      </c>
      <c r="L1990">
        <v>11.7</v>
      </c>
      <c r="M1990">
        <v>11.6</v>
      </c>
      <c r="N1990">
        <f>VLOOKUP(C1990,'Original PWC Results'!C:E,3,FALSE)</f>
        <v>84.7</v>
      </c>
      <c r="O1990">
        <f t="shared" si="156"/>
        <v>0.332939787485242</v>
      </c>
      <c r="R1990">
        <f t="shared" si="157"/>
        <v>11</v>
      </c>
      <c r="S1990">
        <f t="shared" si="158"/>
        <v>19</v>
      </c>
    </row>
    <row r="1991" spans="1:19" x14ac:dyDescent="0.3">
      <c r="A1991">
        <f t="shared" si="159"/>
        <v>1990</v>
      </c>
      <c r="B1991" t="s">
        <v>5989</v>
      </c>
      <c r="C1991" t="str">
        <f t="shared" si="155"/>
        <v>soybean_g_4_SoybeanESA16b</v>
      </c>
      <c r="D1991">
        <v>14.5</v>
      </c>
      <c r="E1991">
        <v>14.4</v>
      </c>
      <c r="F1991">
        <v>2.66</v>
      </c>
      <c r="G1991">
        <v>2.35</v>
      </c>
      <c r="H1991">
        <v>14</v>
      </c>
      <c r="I1991">
        <v>12.5</v>
      </c>
      <c r="J1991">
        <v>10.4</v>
      </c>
      <c r="K1991">
        <v>8.7200000000000006</v>
      </c>
      <c r="L1991">
        <v>6.59</v>
      </c>
      <c r="M1991">
        <v>6.54</v>
      </c>
      <c r="N1991">
        <f>VLOOKUP(C1991,'Original PWC Results'!C:E,3,FALSE)</f>
        <v>37.700000000000003</v>
      </c>
      <c r="O1991">
        <f t="shared" si="156"/>
        <v>0.38196286472148538</v>
      </c>
      <c r="R1991">
        <f t="shared" si="157"/>
        <v>11</v>
      </c>
      <c r="S1991">
        <f t="shared" si="158"/>
        <v>19</v>
      </c>
    </row>
    <row r="1992" spans="1:19" x14ac:dyDescent="0.3">
      <c r="A1992">
        <f t="shared" si="159"/>
        <v>1991</v>
      </c>
      <c r="B1992" t="s">
        <v>5990</v>
      </c>
      <c r="C1992" t="str">
        <f t="shared" si="155"/>
        <v>soybean_g_4_SoybeanESA17a</v>
      </c>
      <c r="D1992">
        <v>52.8</v>
      </c>
      <c r="E1992">
        <v>49.1</v>
      </c>
      <c r="F1992">
        <v>8.52</v>
      </c>
      <c r="G1992">
        <v>5.16</v>
      </c>
      <c r="H1992">
        <v>46.6</v>
      </c>
      <c r="I1992">
        <v>40.9</v>
      </c>
      <c r="J1992">
        <v>30.8</v>
      </c>
      <c r="K1992">
        <v>25.5</v>
      </c>
      <c r="L1992">
        <v>19.7</v>
      </c>
      <c r="M1992">
        <v>19.5</v>
      </c>
      <c r="N1992">
        <f>VLOOKUP(C1992,'Original PWC Results'!C:E,3,FALSE)</f>
        <v>168</v>
      </c>
      <c r="O1992">
        <f t="shared" si="156"/>
        <v>0.29226190476190478</v>
      </c>
      <c r="R1992">
        <f t="shared" si="157"/>
        <v>11</v>
      </c>
      <c r="S1992">
        <f t="shared" si="158"/>
        <v>19</v>
      </c>
    </row>
    <row r="1993" spans="1:19" x14ac:dyDescent="0.3">
      <c r="A1993">
        <f t="shared" si="159"/>
        <v>1992</v>
      </c>
      <c r="B1993" t="s">
        <v>5991</v>
      </c>
      <c r="C1993" t="str">
        <f t="shared" si="155"/>
        <v>soybean_g_4_SoybeanESA17b</v>
      </c>
      <c r="D1993">
        <v>14.6</v>
      </c>
      <c r="E1993">
        <v>14.5</v>
      </c>
      <c r="F1993">
        <v>2.4900000000000002</v>
      </c>
      <c r="G1993">
        <v>2.13</v>
      </c>
      <c r="H1993">
        <v>14.1</v>
      </c>
      <c r="I1993">
        <v>12</v>
      </c>
      <c r="J1993">
        <v>9.19</v>
      </c>
      <c r="K1993">
        <v>7.35</v>
      </c>
      <c r="L1993">
        <v>5.88</v>
      </c>
      <c r="M1993">
        <v>5.82</v>
      </c>
      <c r="N1993">
        <f>VLOOKUP(C1993,'Original PWC Results'!C:E,3,FALSE)</f>
        <v>41.9</v>
      </c>
      <c r="O1993">
        <f t="shared" si="156"/>
        <v>0.34606205250596661</v>
      </c>
      <c r="R1993">
        <f t="shared" si="157"/>
        <v>11</v>
      </c>
      <c r="S1993">
        <f t="shared" si="158"/>
        <v>19</v>
      </c>
    </row>
    <row r="1994" spans="1:19" x14ac:dyDescent="0.3">
      <c r="A1994">
        <f t="shared" si="159"/>
        <v>1993</v>
      </c>
      <c r="B1994" t="s">
        <v>5992</v>
      </c>
      <c r="C1994" t="str">
        <f t="shared" si="155"/>
        <v>soybean_g_4_SoybeanESA18a</v>
      </c>
      <c r="D1994">
        <v>22.3</v>
      </c>
      <c r="E1994">
        <v>21.7</v>
      </c>
      <c r="F1994">
        <v>3.42</v>
      </c>
      <c r="G1994">
        <v>2.2799999999999998</v>
      </c>
      <c r="H1994">
        <v>21</v>
      </c>
      <c r="I1994">
        <v>17.899999999999999</v>
      </c>
      <c r="J1994">
        <v>13.5</v>
      </c>
      <c r="K1994">
        <v>11.2</v>
      </c>
      <c r="L1994">
        <v>8.84</v>
      </c>
      <c r="M1994">
        <v>8.7799999999999994</v>
      </c>
      <c r="N1994">
        <f>VLOOKUP(C1994,'Original PWC Results'!C:E,3,FALSE)</f>
        <v>84.1</v>
      </c>
      <c r="O1994">
        <f t="shared" si="156"/>
        <v>0.25802615933412604</v>
      </c>
      <c r="R1994">
        <f t="shared" si="157"/>
        <v>11</v>
      </c>
      <c r="S1994">
        <f t="shared" si="158"/>
        <v>19</v>
      </c>
    </row>
    <row r="1995" spans="1:19" x14ac:dyDescent="0.3">
      <c r="A1995">
        <f t="shared" si="159"/>
        <v>1994</v>
      </c>
      <c r="B1995" t="s">
        <v>5993</v>
      </c>
      <c r="C1995" t="str">
        <f t="shared" si="155"/>
        <v>soybean_g_4_SoybeanESA18b</v>
      </c>
      <c r="D1995">
        <v>35.299999999999997</v>
      </c>
      <c r="E1995">
        <v>32.9</v>
      </c>
      <c r="F1995">
        <v>4.47</v>
      </c>
      <c r="G1995">
        <v>2.25</v>
      </c>
      <c r="H1995">
        <v>30.1</v>
      </c>
      <c r="I1995">
        <v>27.6</v>
      </c>
      <c r="J1995">
        <v>20.7</v>
      </c>
      <c r="K1995">
        <v>16</v>
      </c>
      <c r="L1995">
        <v>12.3</v>
      </c>
      <c r="M1995">
        <v>12.1</v>
      </c>
      <c r="N1995">
        <f>VLOOKUP(C1995,'Original PWC Results'!C:E,3,FALSE)</f>
        <v>102</v>
      </c>
      <c r="O1995">
        <f t="shared" si="156"/>
        <v>0.3225490196078431</v>
      </c>
      <c r="R1995">
        <f t="shared" si="157"/>
        <v>11</v>
      </c>
      <c r="S1995">
        <f t="shared" si="158"/>
        <v>19</v>
      </c>
    </row>
    <row r="1996" spans="1:19" x14ac:dyDescent="0.3">
      <c r="A1996">
        <f t="shared" si="159"/>
        <v>1995</v>
      </c>
      <c r="B1996" t="s">
        <v>5994</v>
      </c>
      <c r="C1996" t="str">
        <f t="shared" si="155"/>
        <v>soybean_g_4_SoybeanESA20a</v>
      </c>
      <c r="D1996">
        <v>208</v>
      </c>
      <c r="E1996">
        <v>95.8</v>
      </c>
      <c r="F1996">
        <v>5.46</v>
      </c>
      <c r="G1996">
        <v>3.03</v>
      </c>
      <c r="H1996">
        <v>67.8</v>
      </c>
      <c r="I1996">
        <v>45.3</v>
      </c>
      <c r="J1996">
        <v>28.7</v>
      </c>
      <c r="K1996">
        <v>20.9</v>
      </c>
      <c r="L1996">
        <v>18.3</v>
      </c>
      <c r="M1996">
        <v>18</v>
      </c>
      <c r="N1996">
        <f>VLOOKUP(C1996,'Original PWC Results'!C:E,3,FALSE)</f>
        <v>185</v>
      </c>
      <c r="O1996">
        <f t="shared" si="156"/>
        <v>0.51783783783783788</v>
      </c>
      <c r="R1996">
        <f t="shared" si="157"/>
        <v>11</v>
      </c>
      <c r="S1996">
        <f t="shared" si="158"/>
        <v>19</v>
      </c>
    </row>
    <row r="1997" spans="1:19" x14ac:dyDescent="0.3">
      <c r="A1997">
        <f t="shared" si="159"/>
        <v>1996</v>
      </c>
      <c r="B1997" t="s">
        <v>5995</v>
      </c>
      <c r="C1997" t="str">
        <f t="shared" si="155"/>
        <v>soybean_g_4_SoybeanESA20b</v>
      </c>
      <c r="D1997">
        <v>121</v>
      </c>
      <c r="E1997">
        <v>92.3</v>
      </c>
      <c r="F1997">
        <v>6.91</v>
      </c>
      <c r="G1997">
        <v>3.12</v>
      </c>
      <c r="H1997">
        <v>75.7</v>
      </c>
      <c r="I1997">
        <v>59.1</v>
      </c>
      <c r="J1997">
        <v>35.700000000000003</v>
      </c>
      <c r="K1997">
        <v>26.1</v>
      </c>
      <c r="L1997">
        <v>21.5</v>
      </c>
      <c r="M1997">
        <v>21.2</v>
      </c>
      <c r="N1997">
        <f>VLOOKUP(C1997,'Original PWC Results'!C:E,3,FALSE)</f>
        <v>170</v>
      </c>
      <c r="O1997">
        <f t="shared" si="156"/>
        <v>0.54294117647058826</v>
      </c>
      <c r="R1997">
        <f t="shared" si="157"/>
        <v>11</v>
      </c>
      <c r="S1997">
        <f t="shared" si="158"/>
        <v>19</v>
      </c>
    </row>
    <row r="1998" spans="1:19" x14ac:dyDescent="0.3">
      <c r="A1998">
        <f t="shared" si="159"/>
        <v>1997</v>
      </c>
      <c r="B1998" t="s">
        <v>5999</v>
      </c>
      <c r="C1998" t="str">
        <f t="shared" ref="C1998" si="160">LEFT(B1998,R1998-1)&amp;RIGHT(B1998,LEN(B1998)-S1998)</f>
        <v>pgsture2_g_7_GrasslandESA1</v>
      </c>
      <c r="D1998">
        <v>11.4</v>
      </c>
      <c r="E1998">
        <v>11.2</v>
      </c>
      <c r="F1998">
        <v>3.96</v>
      </c>
      <c r="G1998">
        <v>3.07</v>
      </c>
      <c r="H1998">
        <v>10.8</v>
      </c>
      <c r="I1998">
        <v>8.84</v>
      </c>
      <c r="J1998">
        <v>6.85</v>
      </c>
      <c r="K1998">
        <v>6.93</v>
      </c>
      <c r="L1998">
        <v>5.73</v>
      </c>
      <c r="M1998">
        <v>5.82</v>
      </c>
      <c r="N1998">
        <f>VLOOKUP(C1998,'Original PWC Results'!C:E,3,FALSE)</f>
        <v>32</v>
      </c>
      <c r="O1998">
        <f t="shared" ref="O1998" si="161">E1998/N1998</f>
        <v>0.35</v>
      </c>
      <c r="R1998">
        <f t="shared" ref="R1998" si="162">SEARCH("run",B1998)</f>
        <v>12</v>
      </c>
      <c r="S1998">
        <f t="shared" ref="S1998" si="163">SEARCH("_",B1998,SEARCH("_",B1998,R1998+1)+1)</f>
        <v>20</v>
      </c>
    </row>
    <row r="1999" spans="1:19" x14ac:dyDescent="0.3">
      <c r="A1999">
        <f t="shared" si="159"/>
        <v>1998</v>
      </c>
      <c r="B1999" t="s">
        <v>6000</v>
      </c>
      <c r="C1999" t="str">
        <f t="shared" ref="C1999:C2062" si="164">LEFT(B1999,R1999-1)&amp;RIGHT(B1999,LEN(B1999)-S1999)</f>
        <v>pgsture2_g_7_GrasslandESA2</v>
      </c>
      <c r="D1999">
        <v>8.1199999999999992</v>
      </c>
      <c r="E1999">
        <v>8.06</v>
      </c>
      <c r="F1999">
        <v>3.38</v>
      </c>
      <c r="G1999">
        <v>2.68</v>
      </c>
      <c r="H1999">
        <v>7.89</v>
      </c>
      <c r="I1999">
        <v>7.05</v>
      </c>
      <c r="J1999">
        <v>5.73</v>
      </c>
      <c r="K1999">
        <v>5.2</v>
      </c>
      <c r="L1999">
        <v>4.68</v>
      </c>
      <c r="M1999">
        <v>4.66</v>
      </c>
      <c r="N1999">
        <f>VLOOKUP(C1999,'Original PWC Results'!C:E,3,FALSE)</f>
        <v>10.6</v>
      </c>
      <c r="O1999">
        <f t="shared" ref="O1999:O2062" si="165">E1999/N1999</f>
        <v>0.76037735849056609</v>
      </c>
      <c r="R1999">
        <f t="shared" ref="R1999:R2062" si="166">SEARCH("run",B1999)</f>
        <v>12</v>
      </c>
      <c r="S1999">
        <f t="shared" ref="S1999:S2062" si="167">SEARCH("_",B1999,SEARCH("_",B1999,R1999+1)+1)</f>
        <v>20</v>
      </c>
    </row>
    <row r="2000" spans="1:19" x14ac:dyDescent="0.3">
      <c r="A2000">
        <f t="shared" si="159"/>
        <v>1999</v>
      </c>
      <c r="B2000" t="s">
        <v>6001</v>
      </c>
      <c r="C2000" t="str">
        <f t="shared" si="164"/>
        <v>pgsture2_g_7_GrasslandESA3</v>
      </c>
      <c r="D2000">
        <v>14.9</v>
      </c>
      <c r="E2000">
        <v>14.7</v>
      </c>
      <c r="F2000">
        <v>3.21</v>
      </c>
      <c r="G2000">
        <v>2.2200000000000002</v>
      </c>
      <c r="H2000">
        <v>14.3</v>
      </c>
      <c r="I2000">
        <v>12.3</v>
      </c>
      <c r="J2000">
        <v>9.4</v>
      </c>
      <c r="K2000">
        <v>8.3800000000000008</v>
      </c>
      <c r="L2000">
        <v>6.14</v>
      </c>
      <c r="M2000">
        <v>6.07</v>
      </c>
      <c r="N2000">
        <f>VLOOKUP(C2000,'Original PWC Results'!C:E,3,FALSE)</f>
        <v>41.7</v>
      </c>
      <c r="O2000">
        <f t="shared" si="165"/>
        <v>0.35251798561151076</v>
      </c>
      <c r="R2000">
        <f t="shared" si="166"/>
        <v>12</v>
      </c>
      <c r="S2000">
        <f t="shared" si="167"/>
        <v>20</v>
      </c>
    </row>
    <row r="2001" spans="1:19" x14ac:dyDescent="0.3">
      <c r="A2001">
        <f t="shared" si="159"/>
        <v>2000</v>
      </c>
      <c r="B2001" t="s">
        <v>6002</v>
      </c>
      <c r="C2001" t="str">
        <f t="shared" si="164"/>
        <v>pgsture2_g_7_GrasslandESA4</v>
      </c>
      <c r="D2001">
        <v>9.9</v>
      </c>
      <c r="E2001">
        <v>9.86</v>
      </c>
      <c r="F2001">
        <v>4.33</v>
      </c>
      <c r="G2001">
        <v>4.08</v>
      </c>
      <c r="H2001">
        <v>9.73</v>
      </c>
      <c r="I2001">
        <v>9.2200000000000006</v>
      </c>
      <c r="J2001">
        <v>8.31</v>
      </c>
      <c r="K2001">
        <v>7.6</v>
      </c>
      <c r="L2001">
        <v>6.67</v>
      </c>
      <c r="M2001">
        <v>6.66</v>
      </c>
      <c r="N2001">
        <f>VLOOKUP(C2001,'Original PWC Results'!C:E,3,FALSE)</f>
        <v>12.5</v>
      </c>
      <c r="O2001">
        <f t="shared" si="165"/>
        <v>0.78879999999999995</v>
      </c>
      <c r="R2001">
        <f t="shared" si="166"/>
        <v>12</v>
      </c>
      <c r="S2001">
        <f t="shared" si="167"/>
        <v>20</v>
      </c>
    </row>
    <row r="2002" spans="1:19" x14ac:dyDescent="0.3">
      <c r="A2002">
        <f t="shared" si="159"/>
        <v>2001</v>
      </c>
      <c r="B2002" t="s">
        <v>6003</v>
      </c>
      <c r="C2002" t="str">
        <f t="shared" si="164"/>
        <v>pgsture2_g_7_GrasslandESA5</v>
      </c>
      <c r="D2002">
        <v>14.6</v>
      </c>
      <c r="E2002">
        <v>14.4</v>
      </c>
      <c r="F2002">
        <v>3.99</v>
      </c>
      <c r="G2002">
        <v>2.78</v>
      </c>
      <c r="H2002">
        <v>13.9</v>
      </c>
      <c r="I2002">
        <v>11.6</v>
      </c>
      <c r="J2002">
        <v>12.3</v>
      </c>
      <c r="K2002">
        <v>12.5</v>
      </c>
      <c r="L2002">
        <v>9.4700000000000006</v>
      </c>
      <c r="M2002">
        <v>9.69</v>
      </c>
      <c r="N2002">
        <f>VLOOKUP(C2002,'Original PWC Results'!C:E,3,FALSE)</f>
        <v>41.8</v>
      </c>
      <c r="O2002">
        <f t="shared" si="165"/>
        <v>0.34449760765550241</v>
      </c>
      <c r="R2002">
        <f t="shared" si="166"/>
        <v>12</v>
      </c>
      <c r="S2002">
        <f t="shared" si="167"/>
        <v>20</v>
      </c>
    </row>
    <row r="2003" spans="1:19" x14ac:dyDescent="0.3">
      <c r="A2003">
        <f t="shared" si="159"/>
        <v>2002</v>
      </c>
      <c r="B2003" t="s">
        <v>6004</v>
      </c>
      <c r="C2003" t="str">
        <f t="shared" si="164"/>
        <v>pgsture2_g_7_GrasslandESA6</v>
      </c>
      <c r="D2003">
        <v>12</v>
      </c>
      <c r="E2003">
        <v>11.7</v>
      </c>
      <c r="F2003">
        <v>2.82</v>
      </c>
      <c r="G2003">
        <v>2.2400000000000002</v>
      </c>
      <c r="H2003">
        <v>10.9</v>
      </c>
      <c r="I2003">
        <v>7.78</v>
      </c>
      <c r="J2003">
        <v>5.6</v>
      </c>
      <c r="K2003">
        <v>5.75</v>
      </c>
      <c r="L2003">
        <v>4.46</v>
      </c>
      <c r="M2003">
        <v>4.6100000000000003</v>
      </c>
      <c r="N2003">
        <f>VLOOKUP(C2003,'Original PWC Results'!C:E,3,FALSE)</f>
        <v>35.6</v>
      </c>
      <c r="O2003">
        <f t="shared" si="165"/>
        <v>0.3286516853932584</v>
      </c>
      <c r="R2003">
        <f t="shared" si="166"/>
        <v>12</v>
      </c>
      <c r="S2003">
        <f t="shared" si="167"/>
        <v>20</v>
      </c>
    </row>
    <row r="2004" spans="1:19" x14ac:dyDescent="0.3">
      <c r="A2004">
        <f t="shared" si="159"/>
        <v>2003</v>
      </c>
      <c r="B2004" t="s">
        <v>6005</v>
      </c>
      <c r="C2004" t="str">
        <f t="shared" si="164"/>
        <v>pgsture2_g_7_GrasslandESA7</v>
      </c>
      <c r="D2004">
        <v>12.7</v>
      </c>
      <c r="E2004">
        <v>12.5</v>
      </c>
      <c r="F2004">
        <v>3.78</v>
      </c>
      <c r="G2004">
        <v>3.28</v>
      </c>
      <c r="H2004">
        <v>11.9</v>
      </c>
      <c r="I2004">
        <v>9.01</v>
      </c>
      <c r="J2004">
        <v>6.58</v>
      </c>
      <c r="K2004">
        <v>6.34</v>
      </c>
      <c r="L2004">
        <v>5.32</v>
      </c>
      <c r="M2004">
        <v>5.32</v>
      </c>
      <c r="N2004">
        <f>VLOOKUP(C2004,'Original PWC Results'!C:E,3,FALSE)</f>
        <v>34</v>
      </c>
      <c r="O2004">
        <f t="shared" si="165"/>
        <v>0.36764705882352944</v>
      </c>
      <c r="R2004">
        <f t="shared" si="166"/>
        <v>12</v>
      </c>
      <c r="S2004">
        <f t="shared" si="167"/>
        <v>20</v>
      </c>
    </row>
    <row r="2005" spans="1:19" x14ac:dyDescent="0.3">
      <c r="A2005">
        <f t="shared" si="159"/>
        <v>2004</v>
      </c>
      <c r="B2005" t="s">
        <v>6006</v>
      </c>
      <c r="C2005" t="str">
        <f t="shared" si="164"/>
        <v>pgsture2_g_7_GrasslandESA8</v>
      </c>
      <c r="D2005">
        <v>23.9</v>
      </c>
      <c r="E2005">
        <v>23.3</v>
      </c>
      <c r="F2005">
        <v>4.57</v>
      </c>
      <c r="G2005">
        <v>2.98</v>
      </c>
      <c r="H2005">
        <v>21.6</v>
      </c>
      <c r="I2005">
        <v>17.899999999999999</v>
      </c>
      <c r="J2005">
        <v>15.1</v>
      </c>
      <c r="K2005">
        <v>15.6</v>
      </c>
      <c r="L2005">
        <v>11.3</v>
      </c>
      <c r="M2005">
        <v>11.4</v>
      </c>
      <c r="N2005">
        <f>VLOOKUP(C2005,'Original PWC Results'!C:E,3,FALSE)</f>
        <v>52</v>
      </c>
      <c r="O2005">
        <f t="shared" si="165"/>
        <v>0.44807692307692309</v>
      </c>
      <c r="R2005">
        <f t="shared" si="166"/>
        <v>12</v>
      </c>
      <c r="S2005">
        <f t="shared" si="167"/>
        <v>20</v>
      </c>
    </row>
    <row r="2006" spans="1:19" x14ac:dyDescent="0.3">
      <c r="A2006">
        <f t="shared" si="159"/>
        <v>2005</v>
      </c>
      <c r="B2006" t="s">
        <v>6007</v>
      </c>
      <c r="C2006" t="str">
        <f t="shared" si="164"/>
        <v>pgsture2_g_7_GrasslandESA8</v>
      </c>
      <c r="D2006">
        <v>27.7</v>
      </c>
      <c r="E2006">
        <v>27.3</v>
      </c>
      <c r="F2006">
        <v>4.0199999999999996</v>
      </c>
      <c r="G2006">
        <v>2.74</v>
      </c>
      <c r="H2006">
        <v>26</v>
      </c>
      <c r="I2006">
        <v>20.5</v>
      </c>
      <c r="J2006">
        <v>12.5</v>
      </c>
      <c r="K2006">
        <v>10.199999999999999</v>
      </c>
      <c r="L2006">
        <v>8.64</v>
      </c>
      <c r="M2006">
        <v>8.43</v>
      </c>
      <c r="N2006">
        <f>VLOOKUP(C2006,'Original PWC Results'!C:E,3,FALSE)</f>
        <v>52</v>
      </c>
      <c r="O2006">
        <f t="shared" si="165"/>
        <v>0.52500000000000002</v>
      </c>
      <c r="R2006">
        <f t="shared" si="166"/>
        <v>12</v>
      </c>
      <c r="S2006">
        <f t="shared" si="167"/>
        <v>20</v>
      </c>
    </row>
    <row r="2007" spans="1:19" x14ac:dyDescent="0.3">
      <c r="A2007">
        <f t="shared" si="159"/>
        <v>2006</v>
      </c>
      <c r="B2007" t="s">
        <v>6008</v>
      </c>
      <c r="C2007" t="str">
        <f t="shared" si="164"/>
        <v>pgsture2_g_7_GrasslandESA10a</v>
      </c>
      <c r="D2007">
        <v>15.1</v>
      </c>
      <c r="E2007">
        <v>14.8</v>
      </c>
      <c r="F2007">
        <v>3.92</v>
      </c>
      <c r="G2007">
        <v>3.29</v>
      </c>
      <c r="H2007">
        <v>14.1</v>
      </c>
      <c r="I2007">
        <v>10.8</v>
      </c>
      <c r="J2007">
        <v>7.9</v>
      </c>
      <c r="K2007">
        <v>8.73</v>
      </c>
      <c r="L2007">
        <v>6.96</v>
      </c>
      <c r="M2007">
        <v>7.03</v>
      </c>
      <c r="N2007">
        <f>VLOOKUP(C2007,'Original PWC Results'!C:E,3,FALSE)</f>
        <v>38.200000000000003</v>
      </c>
      <c r="O2007">
        <f t="shared" si="165"/>
        <v>0.38743455497382195</v>
      </c>
      <c r="R2007">
        <f t="shared" si="166"/>
        <v>12</v>
      </c>
      <c r="S2007">
        <f t="shared" si="167"/>
        <v>20</v>
      </c>
    </row>
    <row r="2008" spans="1:19" x14ac:dyDescent="0.3">
      <c r="A2008">
        <f t="shared" si="159"/>
        <v>2007</v>
      </c>
      <c r="B2008" t="s">
        <v>6009</v>
      </c>
      <c r="C2008" t="str">
        <f t="shared" si="164"/>
        <v>pgsture2_g_7_GrasslandESA10b</v>
      </c>
      <c r="D2008">
        <v>8.09</v>
      </c>
      <c r="E2008">
        <v>7.98</v>
      </c>
      <c r="F2008">
        <v>3.48</v>
      </c>
      <c r="G2008">
        <v>3.17</v>
      </c>
      <c r="H2008">
        <v>7.65</v>
      </c>
      <c r="I2008">
        <v>6.06</v>
      </c>
      <c r="J2008">
        <v>5.01</v>
      </c>
      <c r="K2008">
        <v>4.8899999999999997</v>
      </c>
      <c r="L2008">
        <v>4.07</v>
      </c>
      <c r="M2008">
        <v>4.0199999999999996</v>
      </c>
      <c r="N2008">
        <f>VLOOKUP(C2008,'Original PWC Results'!C:E,3,FALSE)</f>
        <v>14.9</v>
      </c>
      <c r="O2008">
        <f t="shared" si="165"/>
        <v>0.53557046979865774</v>
      </c>
      <c r="R2008">
        <f t="shared" si="166"/>
        <v>12</v>
      </c>
      <c r="S2008">
        <f t="shared" si="167"/>
        <v>20</v>
      </c>
    </row>
    <row r="2009" spans="1:19" x14ac:dyDescent="0.3">
      <c r="A2009">
        <f t="shared" si="159"/>
        <v>2008</v>
      </c>
      <c r="B2009" t="s">
        <v>6010</v>
      </c>
      <c r="C2009" t="str">
        <f t="shared" si="164"/>
        <v>pgsture2_g_7_GrasslandESA11a</v>
      </c>
      <c r="D2009">
        <v>32</v>
      </c>
      <c r="E2009">
        <v>31.1</v>
      </c>
      <c r="F2009">
        <v>3.72</v>
      </c>
      <c r="G2009">
        <v>2.74</v>
      </c>
      <c r="H2009">
        <v>28.7</v>
      </c>
      <c r="I2009">
        <v>18.899999999999999</v>
      </c>
      <c r="J2009">
        <v>9.94</v>
      </c>
      <c r="K2009">
        <v>8.14</v>
      </c>
      <c r="L2009">
        <v>6.44</v>
      </c>
      <c r="M2009">
        <v>6.32</v>
      </c>
      <c r="N2009">
        <f>VLOOKUP(C2009,'Original PWC Results'!C:E,3,FALSE)</f>
        <v>66.900000000000006</v>
      </c>
      <c r="O2009">
        <f t="shared" si="165"/>
        <v>0.46487294469357249</v>
      </c>
      <c r="R2009">
        <f t="shared" si="166"/>
        <v>12</v>
      </c>
      <c r="S2009">
        <f t="shared" si="167"/>
        <v>20</v>
      </c>
    </row>
    <row r="2010" spans="1:19" x14ac:dyDescent="0.3">
      <c r="A2010">
        <f t="shared" si="159"/>
        <v>2009</v>
      </c>
      <c r="B2010" t="s">
        <v>6011</v>
      </c>
      <c r="C2010" t="str">
        <f t="shared" si="164"/>
        <v>pgsture2_g_7_GrasslandESA11b</v>
      </c>
      <c r="D2010">
        <v>14.3</v>
      </c>
      <c r="E2010">
        <v>14</v>
      </c>
      <c r="F2010">
        <v>3.11</v>
      </c>
      <c r="G2010">
        <v>2.74</v>
      </c>
      <c r="H2010">
        <v>13.1</v>
      </c>
      <c r="I2010">
        <v>9.3800000000000008</v>
      </c>
      <c r="J2010">
        <v>6.74</v>
      </c>
      <c r="K2010">
        <v>6.43</v>
      </c>
      <c r="L2010">
        <v>5.64</v>
      </c>
      <c r="M2010">
        <v>5.58</v>
      </c>
      <c r="N2010">
        <f>VLOOKUP(C2010,'Original PWC Results'!C:E,3,FALSE)</f>
        <v>37.799999999999997</v>
      </c>
      <c r="O2010">
        <f t="shared" si="165"/>
        <v>0.37037037037037041</v>
      </c>
      <c r="R2010">
        <f t="shared" si="166"/>
        <v>12</v>
      </c>
      <c r="S2010">
        <f t="shared" si="167"/>
        <v>20</v>
      </c>
    </row>
    <row r="2011" spans="1:19" x14ac:dyDescent="0.3">
      <c r="A2011">
        <f t="shared" si="159"/>
        <v>2010</v>
      </c>
      <c r="B2011" t="s">
        <v>6012</v>
      </c>
      <c r="C2011" t="str">
        <f t="shared" si="164"/>
        <v>pgsture2_g_7_GrasslandESA12a</v>
      </c>
      <c r="D2011">
        <v>19.899999999999999</v>
      </c>
      <c r="E2011">
        <v>19.3</v>
      </c>
      <c r="F2011">
        <v>2.86</v>
      </c>
      <c r="G2011">
        <v>2.2200000000000002</v>
      </c>
      <c r="H2011">
        <v>18</v>
      </c>
      <c r="I2011">
        <v>12.2</v>
      </c>
      <c r="J2011">
        <v>7.32</v>
      </c>
      <c r="K2011">
        <v>6.37</v>
      </c>
      <c r="L2011">
        <v>4.63</v>
      </c>
      <c r="M2011">
        <v>4.59</v>
      </c>
      <c r="N2011">
        <f>VLOOKUP(C2011,'Original PWC Results'!C:E,3,FALSE)</f>
        <v>47.2</v>
      </c>
      <c r="O2011">
        <f t="shared" si="165"/>
        <v>0.40889830508474573</v>
      </c>
      <c r="R2011">
        <f t="shared" si="166"/>
        <v>12</v>
      </c>
      <c r="S2011">
        <f t="shared" si="167"/>
        <v>20</v>
      </c>
    </row>
    <row r="2012" spans="1:19" x14ac:dyDescent="0.3">
      <c r="A2012">
        <f t="shared" si="159"/>
        <v>2011</v>
      </c>
      <c r="B2012" t="s">
        <v>6013</v>
      </c>
      <c r="C2012" t="str">
        <f t="shared" si="164"/>
        <v>pgsture2_g_7_GrasslandESA12b</v>
      </c>
      <c r="D2012">
        <v>24.7</v>
      </c>
      <c r="E2012">
        <v>24</v>
      </c>
      <c r="F2012">
        <v>3.53</v>
      </c>
      <c r="G2012">
        <v>2.16</v>
      </c>
      <c r="H2012">
        <v>22.2</v>
      </c>
      <c r="I2012">
        <v>15.3</v>
      </c>
      <c r="J2012">
        <v>10.7</v>
      </c>
      <c r="K2012">
        <v>9.0500000000000007</v>
      </c>
      <c r="L2012">
        <v>6.37</v>
      </c>
      <c r="M2012">
        <v>6.33</v>
      </c>
      <c r="N2012">
        <f>VLOOKUP(C2012,'Original PWC Results'!C:E,3,FALSE)</f>
        <v>53.5</v>
      </c>
      <c r="O2012">
        <f t="shared" si="165"/>
        <v>0.44859813084112149</v>
      </c>
      <c r="R2012">
        <f t="shared" si="166"/>
        <v>12</v>
      </c>
      <c r="S2012">
        <f t="shared" si="167"/>
        <v>20</v>
      </c>
    </row>
    <row r="2013" spans="1:19" x14ac:dyDescent="0.3">
      <c r="A2013">
        <f t="shared" si="159"/>
        <v>2012</v>
      </c>
      <c r="B2013" t="s">
        <v>6014</v>
      </c>
      <c r="C2013" t="str">
        <f t="shared" si="164"/>
        <v>pgsture2_g_7_GrasslandESA13</v>
      </c>
      <c r="D2013">
        <v>8.6199999999999992</v>
      </c>
      <c r="E2013">
        <v>8.5500000000000007</v>
      </c>
      <c r="F2013">
        <v>2.79</v>
      </c>
      <c r="G2013">
        <v>2.56</v>
      </c>
      <c r="H2013">
        <v>8.33</v>
      </c>
      <c r="I2013">
        <v>7.23</v>
      </c>
      <c r="J2013">
        <v>5.46</v>
      </c>
      <c r="K2013">
        <v>5.61</v>
      </c>
      <c r="L2013">
        <v>4.75</v>
      </c>
      <c r="M2013">
        <v>4.72</v>
      </c>
      <c r="N2013">
        <f>VLOOKUP(C2013,'Original PWC Results'!C:E,3,FALSE)</f>
        <v>19.7</v>
      </c>
      <c r="O2013">
        <f t="shared" si="165"/>
        <v>0.43401015228426398</v>
      </c>
      <c r="R2013">
        <f t="shared" si="166"/>
        <v>12</v>
      </c>
      <c r="S2013">
        <f t="shared" si="167"/>
        <v>20</v>
      </c>
    </row>
    <row r="2014" spans="1:19" x14ac:dyDescent="0.3">
      <c r="A2014">
        <f t="shared" si="159"/>
        <v>2013</v>
      </c>
      <c r="B2014" t="s">
        <v>6015</v>
      </c>
      <c r="C2014" t="str">
        <f t="shared" si="164"/>
        <v>pgsture2_g_7_GrasslandESA14</v>
      </c>
      <c r="D2014">
        <v>8.19</v>
      </c>
      <c r="E2014">
        <v>8.1</v>
      </c>
      <c r="F2014">
        <v>3.79</v>
      </c>
      <c r="G2014">
        <v>3.48</v>
      </c>
      <c r="H2014">
        <v>7.84</v>
      </c>
      <c r="I2014">
        <v>6.42</v>
      </c>
      <c r="J2014">
        <v>5.09</v>
      </c>
      <c r="K2014">
        <v>4.97</v>
      </c>
      <c r="L2014">
        <v>4.24</v>
      </c>
      <c r="M2014">
        <v>4.2300000000000004</v>
      </c>
      <c r="N2014">
        <f>VLOOKUP(C2014,'Original PWC Results'!C:E,3,FALSE)</f>
        <v>12.6</v>
      </c>
      <c r="O2014">
        <f t="shared" si="165"/>
        <v>0.64285714285714279</v>
      </c>
      <c r="R2014">
        <f t="shared" si="166"/>
        <v>12</v>
      </c>
      <c r="S2014">
        <f t="shared" si="167"/>
        <v>20</v>
      </c>
    </row>
    <row r="2015" spans="1:19" x14ac:dyDescent="0.3">
      <c r="A2015">
        <f t="shared" si="159"/>
        <v>2014</v>
      </c>
      <c r="B2015" t="s">
        <v>6016</v>
      </c>
      <c r="C2015" t="str">
        <f t="shared" si="164"/>
        <v>pgsture2_g_7_GrasslandESA15a</v>
      </c>
      <c r="D2015">
        <v>26.4</v>
      </c>
      <c r="E2015">
        <v>26.3</v>
      </c>
      <c r="F2015">
        <v>5.41</v>
      </c>
      <c r="G2015">
        <v>4.4800000000000004</v>
      </c>
      <c r="H2015">
        <v>26.6</v>
      </c>
      <c r="I2015">
        <v>22.4</v>
      </c>
      <c r="J2015">
        <v>14.4</v>
      </c>
      <c r="K2015">
        <v>10.9</v>
      </c>
      <c r="L2015">
        <v>11.2</v>
      </c>
      <c r="M2015">
        <v>8.59</v>
      </c>
      <c r="N2015">
        <f>VLOOKUP(C2015,'Original PWC Results'!C:E,3,FALSE)</f>
        <v>64.8</v>
      </c>
      <c r="O2015">
        <f t="shared" si="165"/>
        <v>0.40586419753086422</v>
      </c>
      <c r="R2015">
        <f t="shared" si="166"/>
        <v>12</v>
      </c>
      <c r="S2015">
        <f t="shared" si="167"/>
        <v>20</v>
      </c>
    </row>
    <row r="2016" spans="1:19" x14ac:dyDescent="0.3">
      <c r="A2016">
        <f t="shared" si="159"/>
        <v>2015</v>
      </c>
      <c r="B2016" t="s">
        <v>6017</v>
      </c>
      <c r="C2016" t="str">
        <f t="shared" si="164"/>
        <v>pgsture2_g_7_GrasslandESA15b</v>
      </c>
      <c r="D2016">
        <v>8.09</v>
      </c>
      <c r="E2016">
        <v>8</v>
      </c>
      <c r="F2016">
        <v>1.97</v>
      </c>
      <c r="G2016">
        <v>1.74</v>
      </c>
      <c r="H2016">
        <v>7.75</v>
      </c>
      <c r="I2016">
        <v>6.16</v>
      </c>
      <c r="J2016">
        <v>4.38</v>
      </c>
      <c r="K2016">
        <v>4.07</v>
      </c>
      <c r="L2016">
        <v>3.4</v>
      </c>
      <c r="M2016">
        <v>3.38</v>
      </c>
      <c r="N2016">
        <f>VLOOKUP(C2016,'Original PWC Results'!C:E,3,FALSE)</f>
        <v>24</v>
      </c>
      <c r="O2016">
        <f t="shared" si="165"/>
        <v>0.33333333333333331</v>
      </c>
      <c r="R2016">
        <f t="shared" si="166"/>
        <v>12</v>
      </c>
      <c r="S2016">
        <f t="shared" si="167"/>
        <v>20</v>
      </c>
    </row>
    <row r="2017" spans="1:19" x14ac:dyDescent="0.3">
      <c r="A2017">
        <f t="shared" si="159"/>
        <v>2016</v>
      </c>
      <c r="B2017" t="s">
        <v>6018</v>
      </c>
      <c r="C2017" t="str">
        <f t="shared" si="164"/>
        <v>pgsture2_g_7_GrasslandESA16a</v>
      </c>
      <c r="D2017">
        <v>10.7</v>
      </c>
      <c r="E2017">
        <v>10.5</v>
      </c>
      <c r="F2017">
        <v>2.93</v>
      </c>
      <c r="G2017">
        <v>2.34</v>
      </c>
      <c r="H2017">
        <v>10.199999999999999</v>
      </c>
      <c r="I2017">
        <v>8.2100000000000009</v>
      </c>
      <c r="J2017">
        <v>6.12</v>
      </c>
      <c r="K2017">
        <v>5.24</v>
      </c>
      <c r="L2017">
        <v>4.3899999999999997</v>
      </c>
      <c r="M2017">
        <v>4.37</v>
      </c>
      <c r="N2017">
        <f>VLOOKUP(C2017,'Original PWC Results'!C:E,3,FALSE)</f>
        <v>25.5</v>
      </c>
      <c r="O2017">
        <f t="shared" si="165"/>
        <v>0.41176470588235292</v>
      </c>
      <c r="R2017">
        <f t="shared" si="166"/>
        <v>12</v>
      </c>
      <c r="S2017">
        <f t="shared" si="167"/>
        <v>20</v>
      </c>
    </row>
    <row r="2018" spans="1:19" x14ac:dyDescent="0.3">
      <c r="A2018">
        <f t="shared" si="159"/>
        <v>2017</v>
      </c>
      <c r="B2018" t="s">
        <v>6019</v>
      </c>
      <c r="C2018" t="str">
        <f t="shared" si="164"/>
        <v>pgsture2_g_7_GrasslandESA16b</v>
      </c>
      <c r="D2018">
        <v>7.91</v>
      </c>
      <c r="E2018">
        <v>7.82</v>
      </c>
      <c r="F2018">
        <v>2.71</v>
      </c>
      <c r="G2018">
        <v>2.52</v>
      </c>
      <c r="H2018">
        <v>7.57</v>
      </c>
      <c r="I2018">
        <v>6.24</v>
      </c>
      <c r="J2018">
        <v>4.5</v>
      </c>
      <c r="K2018">
        <v>4.57</v>
      </c>
      <c r="L2018">
        <v>3.68</v>
      </c>
      <c r="M2018">
        <v>3.64</v>
      </c>
      <c r="N2018">
        <f>VLOOKUP(C2018,'Original PWC Results'!C:E,3,FALSE)</f>
        <v>9.2200000000000006</v>
      </c>
      <c r="O2018">
        <f t="shared" si="165"/>
        <v>0.84815618221258127</v>
      </c>
      <c r="R2018">
        <f t="shared" si="166"/>
        <v>12</v>
      </c>
      <c r="S2018">
        <f t="shared" si="167"/>
        <v>20</v>
      </c>
    </row>
    <row r="2019" spans="1:19" x14ac:dyDescent="0.3">
      <c r="A2019">
        <f t="shared" si="159"/>
        <v>2018</v>
      </c>
      <c r="B2019" t="s">
        <v>6020</v>
      </c>
      <c r="C2019" t="str">
        <f t="shared" si="164"/>
        <v>pgsture2_g_7_GrasslandESA17a</v>
      </c>
      <c r="D2019">
        <v>13.1</v>
      </c>
      <c r="E2019">
        <v>12.9</v>
      </c>
      <c r="F2019">
        <v>4.26</v>
      </c>
      <c r="G2019">
        <v>3.26</v>
      </c>
      <c r="H2019">
        <v>12.3</v>
      </c>
      <c r="I2019">
        <v>10.8</v>
      </c>
      <c r="J2019">
        <v>7.6</v>
      </c>
      <c r="K2019">
        <v>6.84</v>
      </c>
      <c r="L2019">
        <v>5.94</v>
      </c>
      <c r="M2019">
        <v>5.88</v>
      </c>
      <c r="N2019">
        <f>VLOOKUP(C2019,'Original PWC Results'!C:E,3,FALSE)</f>
        <v>24.8</v>
      </c>
      <c r="O2019">
        <f t="shared" si="165"/>
        <v>0.52016129032258063</v>
      </c>
      <c r="R2019">
        <f t="shared" si="166"/>
        <v>12</v>
      </c>
      <c r="S2019">
        <f t="shared" si="167"/>
        <v>20</v>
      </c>
    </row>
    <row r="2020" spans="1:19" x14ac:dyDescent="0.3">
      <c r="A2020">
        <f t="shared" si="159"/>
        <v>2019</v>
      </c>
      <c r="B2020" t="s">
        <v>6021</v>
      </c>
      <c r="C2020" t="str">
        <f t="shared" si="164"/>
        <v>pgsture2_g_7_GrasslandESA17b</v>
      </c>
      <c r="D2020">
        <v>7.92</v>
      </c>
      <c r="E2020">
        <v>7.83</v>
      </c>
      <c r="F2020">
        <v>3.27</v>
      </c>
      <c r="G2020">
        <v>3.07</v>
      </c>
      <c r="H2020">
        <v>7.5</v>
      </c>
      <c r="I2020">
        <v>6.44</v>
      </c>
      <c r="J2020">
        <v>5</v>
      </c>
      <c r="K2020">
        <v>4.57</v>
      </c>
      <c r="L2020">
        <v>3.98</v>
      </c>
      <c r="M2020">
        <v>3.97</v>
      </c>
      <c r="N2020">
        <f>VLOOKUP(C2020,'Original PWC Results'!C:E,3,FALSE)</f>
        <v>12.4</v>
      </c>
      <c r="O2020">
        <f t="shared" si="165"/>
        <v>0.63145161290322582</v>
      </c>
      <c r="R2020">
        <f t="shared" si="166"/>
        <v>12</v>
      </c>
      <c r="S2020">
        <f t="shared" si="167"/>
        <v>20</v>
      </c>
    </row>
    <row r="2021" spans="1:19" x14ac:dyDescent="0.3">
      <c r="A2021">
        <f t="shared" si="159"/>
        <v>2020</v>
      </c>
      <c r="B2021" t="s">
        <v>6022</v>
      </c>
      <c r="C2021" t="str">
        <f t="shared" si="164"/>
        <v>pgsture2_g_7_GrasslandESA18a</v>
      </c>
      <c r="D2021">
        <v>27.9</v>
      </c>
      <c r="E2021">
        <v>27.4</v>
      </c>
      <c r="F2021">
        <v>4.42</v>
      </c>
      <c r="G2021">
        <v>2.7</v>
      </c>
      <c r="H2021">
        <v>25.8</v>
      </c>
      <c r="I2021">
        <v>19.5</v>
      </c>
      <c r="J2021">
        <v>18</v>
      </c>
      <c r="K2021">
        <v>22.8</v>
      </c>
      <c r="L2021">
        <v>15</v>
      </c>
      <c r="M2021">
        <v>15.9</v>
      </c>
      <c r="N2021">
        <f>VLOOKUP(C2021,'Original PWC Results'!C:E,3,FALSE)</f>
        <v>28</v>
      </c>
      <c r="O2021">
        <f t="shared" si="165"/>
        <v>0.97857142857142854</v>
      </c>
      <c r="R2021">
        <f t="shared" si="166"/>
        <v>12</v>
      </c>
      <c r="S2021">
        <f t="shared" si="167"/>
        <v>20</v>
      </c>
    </row>
    <row r="2022" spans="1:19" x14ac:dyDescent="0.3">
      <c r="A2022">
        <f t="shared" si="159"/>
        <v>2021</v>
      </c>
      <c r="B2022" t="s">
        <v>6023</v>
      </c>
      <c r="C2022" t="str">
        <f t="shared" si="164"/>
        <v>pgsture2_g_7_GrasslandESA18b</v>
      </c>
      <c r="D2022">
        <v>13.8</v>
      </c>
      <c r="E2022">
        <v>13.6</v>
      </c>
      <c r="F2022">
        <v>3.12</v>
      </c>
      <c r="G2022">
        <v>2.27</v>
      </c>
      <c r="H2022">
        <v>13</v>
      </c>
      <c r="I2022">
        <v>10.8</v>
      </c>
      <c r="J2022">
        <v>7.26</v>
      </c>
      <c r="K2022">
        <v>6.43</v>
      </c>
      <c r="L2022">
        <v>4.55</v>
      </c>
      <c r="M2022">
        <v>4.5</v>
      </c>
      <c r="N2022">
        <f>VLOOKUP(C2022,'Original PWC Results'!C:E,3,FALSE)</f>
        <v>31</v>
      </c>
      <c r="O2022">
        <f t="shared" si="165"/>
        <v>0.43870967741935485</v>
      </c>
      <c r="R2022">
        <f t="shared" si="166"/>
        <v>12</v>
      </c>
      <c r="S2022">
        <f t="shared" si="167"/>
        <v>20</v>
      </c>
    </row>
    <row r="2023" spans="1:19" x14ac:dyDescent="0.3">
      <c r="A2023">
        <f t="shared" si="159"/>
        <v>2022</v>
      </c>
      <c r="B2023" t="s">
        <v>6024</v>
      </c>
      <c r="C2023" t="str">
        <f t="shared" si="164"/>
        <v>pgsture2_g_7_GrasslandESA19a</v>
      </c>
      <c r="D2023">
        <v>14</v>
      </c>
      <c r="E2023">
        <v>13.8</v>
      </c>
      <c r="F2023">
        <v>7.69</v>
      </c>
      <c r="G2023">
        <v>6.35</v>
      </c>
      <c r="H2023">
        <v>13.2</v>
      </c>
      <c r="I2023">
        <v>12.2</v>
      </c>
      <c r="J2023">
        <v>11.4</v>
      </c>
      <c r="K2023">
        <v>11</v>
      </c>
      <c r="L2023">
        <v>9.84</v>
      </c>
      <c r="M2023">
        <v>9.83</v>
      </c>
      <c r="N2023">
        <f>VLOOKUP(C2023,'Original PWC Results'!C:E,3,FALSE)</f>
        <v>22.5</v>
      </c>
      <c r="O2023">
        <f t="shared" si="165"/>
        <v>0.6133333333333334</v>
      </c>
      <c r="R2023">
        <f t="shared" si="166"/>
        <v>12</v>
      </c>
      <c r="S2023">
        <f t="shared" si="167"/>
        <v>20</v>
      </c>
    </row>
    <row r="2024" spans="1:19" x14ac:dyDescent="0.3">
      <c r="A2024">
        <f t="shared" si="159"/>
        <v>2023</v>
      </c>
      <c r="B2024" t="s">
        <v>6025</v>
      </c>
      <c r="C2024" t="str">
        <f t="shared" si="164"/>
        <v>pgsture2_g_7_GrasslandESA19b</v>
      </c>
      <c r="D2024">
        <v>20.100000000000001</v>
      </c>
      <c r="E2024">
        <v>20</v>
      </c>
      <c r="F2024">
        <v>8.8800000000000008</v>
      </c>
      <c r="G2024">
        <v>7.33</v>
      </c>
      <c r="H2024">
        <v>19.5</v>
      </c>
      <c r="I2024">
        <v>16.399999999999999</v>
      </c>
      <c r="J2024">
        <v>14.7</v>
      </c>
      <c r="K2024">
        <v>14.6</v>
      </c>
      <c r="L2024">
        <v>12.4</v>
      </c>
      <c r="M2024">
        <v>12.2</v>
      </c>
      <c r="N2024">
        <f>VLOOKUP(C2024,'Original PWC Results'!C:E,3,FALSE)</f>
        <v>32.6</v>
      </c>
      <c r="O2024">
        <f t="shared" si="165"/>
        <v>0.61349693251533743</v>
      </c>
      <c r="R2024">
        <f t="shared" si="166"/>
        <v>12</v>
      </c>
      <c r="S2024">
        <f t="shared" si="167"/>
        <v>20</v>
      </c>
    </row>
    <row r="2025" spans="1:19" x14ac:dyDescent="0.3">
      <c r="A2025">
        <f t="shared" si="159"/>
        <v>2024</v>
      </c>
      <c r="B2025" t="s">
        <v>6026</v>
      </c>
      <c r="C2025" t="str">
        <f t="shared" si="164"/>
        <v>pgsture2_g_7_GrasslandESA20a</v>
      </c>
      <c r="D2025">
        <v>5.97</v>
      </c>
      <c r="E2025">
        <v>5.84</v>
      </c>
      <c r="F2025">
        <v>1.39</v>
      </c>
      <c r="G2025">
        <v>1.34</v>
      </c>
      <c r="H2025">
        <v>5.49</v>
      </c>
      <c r="I2025">
        <v>3.96</v>
      </c>
      <c r="J2025">
        <v>2.5</v>
      </c>
      <c r="K2025">
        <v>2.56</v>
      </c>
      <c r="L2025">
        <v>2.0299999999999998</v>
      </c>
      <c r="M2025">
        <v>2</v>
      </c>
      <c r="N2025">
        <f>VLOOKUP(C2025,'Original PWC Results'!C:E,3,FALSE)</f>
        <v>18.2</v>
      </c>
      <c r="O2025">
        <f t="shared" si="165"/>
        <v>0.3208791208791209</v>
      </c>
      <c r="R2025">
        <f t="shared" si="166"/>
        <v>12</v>
      </c>
      <c r="S2025">
        <f t="shared" si="167"/>
        <v>20</v>
      </c>
    </row>
    <row r="2026" spans="1:19" x14ac:dyDescent="0.3">
      <c r="A2026">
        <f t="shared" si="159"/>
        <v>2025</v>
      </c>
      <c r="B2026" t="s">
        <v>6027</v>
      </c>
      <c r="C2026" t="str">
        <f t="shared" si="164"/>
        <v>pgsture2_g_7_GrasslandESA20b</v>
      </c>
      <c r="D2026">
        <v>5.98</v>
      </c>
      <c r="E2026">
        <v>5.84</v>
      </c>
      <c r="F2026">
        <v>1.35</v>
      </c>
      <c r="G2026">
        <v>1.29</v>
      </c>
      <c r="H2026">
        <v>5.48</v>
      </c>
      <c r="I2026">
        <v>3.99</v>
      </c>
      <c r="J2026">
        <v>2.56</v>
      </c>
      <c r="K2026">
        <v>2.61</v>
      </c>
      <c r="L2026">
        <v>2.0499999999999998</v>
      </c>
      <c r="M2026">
        <v>2.02</v>
      </c>
      <c r="N2026">
        <f>VLOOKUP(C2026,'Original PWC Results'!C:E,3,FALSE)</f>
        <v>13.9</v>
      </c>
      <c r="O2026">
        <f t="shared" si="165"/>
        <v>0.42014388489208632</v>
      </c>
      <c r="R2026">
        <f t="shared" si="166"/>
        <v>12</v>
      </c>
      <c r="S2026">
        <f t="shared" si="167"/>
        <v>20</v>
      </c>
    </row>
    <row r="2027" spans="1:19" x14ac:dyDescent="0.3">
      <c r="A2027">
        <f t="shared" si="159"/>
        <v>2026</v>
      </c>
      <c r="B2027" t="s">
        <v>6028</v>
      </c>
      <c r="C2027" t="str">
        <f t="shared" si="164"/>
        <v>pgsture2_g_7_GrasslandESA21</v>
      </c>
      <c r="D2027">
        <v>5.77</v>
      </c>
      <c r="E2027">
        <v>5.62</v>
      </c>
      <c r="F2027">
        <v>1.19</v>
      </c>
      <c r="G2027">
        <v>1.1299999999999999</v>
      </c>
      <c r="H2027">
        <v>5.21</v>
      </c>
      <c r="I2027">
        <v>3.68</v>
      </c>
      <c r="J2027">
        <v>2.29</v>
      </c>
      <c r="K2027">
        <v>2.34</v>
      </c>
      <c r="L2027">
        <v>1.76</v>
      </c>
      <c r="M2027">
        <v>1.73</v>
      </c>
      <c r="N2027">
        <f>VLOOKUP(C2027,'Original PWC Results'!C:E,3,FALSE)</f>
        <v>9.27</v>
      </c>
      <c r="O2027">
        <f t="shared" si="165"/>
        <v>0.60625674217907233</v>
      </c>
      <c r="R2027">
        <f t="shared" si="166"/>
        <v>12</v>
      </c>
      <c r="S2027">
        <f t="shared" si="167"/>
        <v>20</v>
      </c>
    </row>
    <row r="2028" spans="1:19" x14ac:dyDescent="0.3">
      <c r="A2028">
        <f t="shared" si="159"/>
        <v>2027</v>
      </c>
      <c r="B2028" t="s">
        <v>6029</v>
      </c>
      <c r="C2028" t="str">
        <f t="shared" si="164"/>
        <v>pgsture2_g_4_GrasslandESA1</v>
      </c>
      <c r="D2028">
        <v>16.8</v>
      </c>
      <c r="E2028">
        <v>15.8</v>
      </c>
      <c r="F2028">
        <v>4.38</v>
      </c>
      <c r="G2028">
        <v>2.84</v>
      </c>
      <c r="H2028">
        <v>14.9</v>
      </c>
      <c r="I2028">
        <v>12.1</v>
      </c>
      <c r="J2028">
        <v>8.59</v>
      </c>
      <c r="K2028">
        <v>8.3699999999999992</v>
      </c>
      <c r="L2028">
        <v>6.78</v>
      </c>
      <c r="M2028">
        <v>6.86</v>
      </c>
      <c r="N2028">
        <f>VLOOKUP(C2028,'Original PWC Results'!C:E,3,FALSE)</f>
        <v>49.1</v>
      </c>
      <c r="O2028">
        <f t="shared" si="165"/>
        <v>0.32179226069246436</v>
      </c>
      <c r="R2028">
        <f t="shared" si="166"/>
        <v>12</v>
      </c>
      <c r="S2028">
        <f t="shared" si="167"/>
        <v>19</v>
      </c>
    </row>
    <row r="2029" spans="1:19" x14ac:dyDescent="0.3">
      <c r="A2029">
        <f t="shared" si="159"/>
        <v>2028</v>
      </c>
      <c r="B2029" t="s">
        <v>6030</v>
      </c>
      <c r="C2029" t="str">
        <f t="shared" si="164"/>
        <v>pgsture2_g_4_GrasslandESA2</v>
      </c>
      <c r="D2029">
        <v>6.36</v>
      </c>
      <c r="E2029">
        <v>6.31</v>
      </c>
      <c r="F2029">
        <v>2.66</v>
      </c>
      <c r="G2029">
        <v>2.11</v>
      </c>
      <c r="H2029">
        <v>6.18</v>
      </c>
      <c r="I2029">
        <v>5.56</v>
      </c>
      <c r="J2029">
        <v>4.55</v>
      </c>
      <c r="K2029">
        <v>4.1100000000000003</v>
      </c>
      <c r="L2029">
        <v>3.71</v>
      </c>
      <c r="M2029">
        <v>3.69</v>
      </c>
      <c r="N2029">
        <f>VLOOKUP(C2029,'Original PWC Results'!C:E,3,FALSE)</f>
        <v>14.5</v>
      </c>
      <c r="O2029">
        <f t="shared" si="165"/>
        <v>0.4351724137931034</v>
      </c>
      <c r="R2029">
        <f t="shared" si="166"/>
        <v>12</v>
      </c>
      <c r="S2029">
        <f t="shared" si="167"/>
        <v>19</v>
      </c>
    </row>
    <row r="2030" spans="1:19" x14ac:dyDescent="0.3">
      <c r="A2030">
        <f t="shared" si="159"/>
        <v>2029</v>
      </c>
      <c r="B2030" t="s">
        <v>6031</v>
      </c>
      <c r="C2030" t="str">
        <f t="shared" si="164"/>
        <v>pgsture2_g_4_GrasslandESA3</v>
      </c>
      <c r="D2030">
        <v>24</v>
      </c>
      <c r="E2030">
        <v>21.7</v>
      </c>
      <c r="F2030">
        <v>3.92</v>
      </c>
      <c r="G2030">
        <v>2.15</v>
      </c>
      <c r="H2030">
        <v>20.9</v>
      </c>
      <c r="I2030">
        <v>17.8</v>
      </c>
      <c r="J2030">
        <v>13</v>
      </c>
      <c r="K2030">
        <v>11.3</v>
      </c>
      <c r="L2030">
        <v>8.1300000000000008</v>
      </c>
      <c r="M2030">
        <v>8.0299999999999994</v>
      </c>
      <c r="N2030">
        <f>VLOOKUP(C2030,'Original PWC Results'!C:E,3,FALSE)</f>
        <v>60.5</v>
      </c>
      <c r="O2030">
        <f t="shared" si="165"/>
        <v>0.35867768595041322</v>
      </c>
      <c r="R2030">
        <f t="shared" si="166"/>
        <v>12</v>
      </c>
      <c r="S2030">
        <f t="shared" si="167"/>
        <v>19</v>
      </c>
    </row>
    <row r="2031" spans="1:19" x14ac:dyDescent="0.3">
      <c r="A2031">
        <f t="shared" si="159"/>
        <v>2030</v>
      </c>
      <c r="B2031" t="s">
        <v>6032</v>
      </c>
      <c r="C2031" t="str">
        <f t="shared" si="164"/>
        <v>pgsture2_g_4_GrasslandESA4</v>
      </c>
      <c r="D2031">
        <v>7.79</v>
      </c>
      <c r="E2031">
        <v>7.76</v>
      </c>
      <c r="F2031">
        <v>3.42</v>
      </c>
      <c r="G2031">
        <v>3.23</v>
      </c>
      <c r="H2031">
        <v>7.67</v>
      </c>
      <c r="I2031">
        <v>7.3</v>
      </c>
      <c r="J2031">
        <v>6.63</v>
      </c>
      <c r="K2031">
        <v>6.07</v>
      </c>
      <c r="L2031">
        <v>5.32</v>
      </c>
      <c r="M2031">
        <v>5.31</v>
      </c>
      <c r="N2031">
        <f>VLOOKUP(C2031,'Original PWC Results'!C:E,3,FALSE)</f>
        <v>17.399999999999999</v>
      </c>
      <c r="O2031">
        <f t="shared" si="165"/>
        <v>0.4459770114942529</v>
      </c>
      <c r="R2031">
        <f t="shared" si="166"/>
        <v>12</v>
      </c>
      <c r="S2031">
        <f t="shared" si="167"/>
        <v>19</v>
      </c>
    </row>
    <row r="2032" spans="1:19" x14ac:dyDescent="0.3">
      <c r="A2032">
        <f t="shared" si="159"/>
        <v>2031</v>
      </c>
      <c r="B2032" t="s">
        <v>6033</v>
      </c>
      <c r="C2032" t="str">
        <f t="shared" si="164"/>
        <v>pgsture2_g_4_GrasslandESA5</v>
      </c>
      <c r="D2032">
        <v>25.1</v>
      </c>
      <c r="E2032">
        <v>21.1</v>
      </c>
      <c r="F2032">
        <v>4.87</v>
      </c>
      <c r="G2032">
        <v>2.65</v>
      </c>
      <c r="H2032">
        <v>19.100000000000001</v>
      </c>
      <c r="I2032">
        <v>16</v>
      </c>
      <c r="J2032">
        <v>13.6</v>
      </c>
      <c r="K2032">
        <v>14.1</v>
      </c>
      <c r="L2032">
        <v>10.5</v>
      </c>
      <c r="M2032">
        <v>10.8</v>
      </c>
      <c r="N2032">
        <f>VLOOKUP(C2032,'Original PWC Results'!C:E,3,FALSE)</f>
        <v>65.8</v>
      </c>
      <c r="O2032">
        <f t="shared" si="165"/>
        <v>0.3206686930091186</v>
      </c>
      <c r="R2032">
        <f t="shared" si="166"/>
        <v>12</v>
      </c>
      <c r="S2032">
        <f t="shared" si="167"/>
        <v>19</v>
      </c>
    </row>
    <row r="2033" spans="1:19" x14ac:dyDescent="0.3">
      <c r="A2033">
        <f t="shared" si="159"/>
        <v>2032</v>
      </c>
      <c r="B2033" t="s">
        <v>6034</v>
      </c>
      <c r="C2033" t="str">
        <f t="shared" si="164"/>
        <v>pgsture2_g_4_GrasslandESA6</v>
      </c>
      <c r="D2033">
        <v>19.7</v>
      </c>
      <c r="E2033">
        <v>18.100000000000001</v>
      </c>
      <c r="F2033">
        <v>3.25</v>
      </c>
      <c r="G2033">
        <v>2.04</v>
      </c>
      <c r="H2033">
        <v>16.2</v>
      </c>
      <c r="I2033">
        <v>11.4</v>
      </c>
      <c r="J2033">
        <v>8.1</v>
      </c>
      <c r="K2033">
        <v>8.27</v>
      </c>
      <c r="L2033">
        <v>6.19</v>
      </c>
      <c r="M2033">
        <v>6.39</v>
      </c>
      <c r="N2033">
        <f>VLOOKUP(C2033,'Original PWC Results'!C:E,3,FALSE)</f>
        <v>56.1</v>
      </c>
      <c r="O2033">
        <f t="shared" si="165"/>
        <v>0.32263814616755793</v>
      </c>
      <c r="R2033">
        <f t="shared" si="166"/>
        <v>12</v>
      </c>
      <c r="S2033">
        <f t="shared" si="167"/>
        <v>19</v>
      </c>
    </row>
    <row r="2034" spans="1:19" x14ac:dyDescent="0.3">
      <c r="A2034">
        <f t="shared" si="159"/>
        <v>2033</v>
      </c>
      <c r="B2034" t="s">
        <v>6035</v>
      </c>
      <c r="C2034" t="str">
        <f t="shared" si="164"/>
        <v>pgsture2_g_4_GrasslandESA7</v>
      </c>
      <c r="D2034">
        <v>23</v>
      </c>
      <c r="E2034">
        <v>19.7</v>
      </c>
      <c r="F2034">
        <v>3.89</v>
      </c>
      <c r="G2034">
        <v>3.04</v>
      </c>
      <c r="H2034">
        <v>16.8</v>
      </c>
      <c r="I2034">
        <v>12.4</v>
      </c>
      <c r="J2034">
        <v>8.56</v>
      </c>
      <c r="K2034">
        <v>7.42</v>
      </c>
      <c r="L2034">
        <v>5.88</v>
      </c>
      <c r="M2034">
        <v>5.93</v>
      </c>
      <c r="N2034">
        <f>VLOOKUP(C2034,'Original PWC Results'!C:E,3,FALSE)</f>
        <v>50.9</v>
      </c>
      <c r="O2034">
        <f t="shared" si="165"/>
        <v>0.38703339882121807</v>
      </c>
      <c r="R2034">
        <f t="shared" si="166"/>
        <v>12</v>
      </c>
      <c r="S2034">
        <f t="shared" si="167"/>
        <v>19</v>
      </c>
    </row>
    <row r="2035" spans="1:19" x14ac:dyDescent="0.3">
      <c r="A2035">
        <f t="shared" si="159"/>
        <v>2034</v>
      </c>
      <c r="B2035" t="s">
        <v>6036</v>
      </c>
      <c r="C2035" t="str">
        <f t="shared" si="164"/>
        <v>pgsture2_g_4_GrasslandESA8</v>
      </c>
      <c r="D2035">
        <v>48.9</v>
      </c>
      <c r="E2035">
        <v>41.5</v>
      </c>
      <c r="F2035">
        <v>5.26</v>
      </c>
      <c r="G2035">
        <v>3.11</v>
      </c>
      <c r="H2035">
        <v>34.700000000000003</v>
      </c>
      <c r="I2035">
        <v>27.2</v>
      </c>
      <c r="J2035">
        <v>20.6</v>
      </c>
      <c r="K2035">
        <v>16.7</v>
      </c>
      <c r="L2035">
        <v>12.1</v>
      </c>
      <c r="M2035">
        <v>12</v>
      </c>
      <c r="N2035">
        <f>VLOOKUP(C2035,'Original PWC Results'!C:E,3,FALSE)</f>
        <v>92.3</v>
      </c>
      <c r="O2035">
        <f t="shared" si="165"/>
        <v>0.44962080173347779</v>
      </c>
      <c r="R2035">
        <f t="shared" si="166"/>
        <v>12</v>
      </c>
      <c r="S2035">
        <f t="shared" si="167"/>
        <v>19</v>
      </c>
    </row>
    <row r="2036" spans="1:19" x14ac:dyDescent="0.3">
      <c r="A2036">
        <f t="shared" si="159"/>
        <v>2035</v>
      </c>
      <c r="B2036" t="s">
        <v>6037</v>
      </c>
      <c r="C2036" t="str">
        <f t="shared" si="164"/>
        <v>pgsture2_g_4_GrasslandESA8</v>
      </c>
      <c r="D2036">
        <v>56.2</v>
      </c>
      <c r="E2036">
        <v>49</v>
      </c>
      <c r="F2036">
        <v>4.66</v>
      </c>
      <c r="G2036">
        <v>2.86</v>
      </c>
      <c r="H2036">
        <v>33.700000000000003</v>
      </c>
      <c r="I2036">
        <v>22.4</v>
      </c>
      <c r="J2036">
        <v>19.600000000000001</v>
      </c>
      <c r="K2036">
        <v>13.9</v>
      </c>
      <c r="L2036">
        <v>13</v>
      </c>
      <c r="M2036">
        <v>12.6</v>
      </c>
      <c r="N2036">
        <f>VLOOKUP(C2036,'Original PWC Results'!C:E,3,FALSE)</f>
        <v>92.3</v>
      </c>
      <c r="O2036">
        <f t="shared" si="165"/>
        <v>0.53087757313109429</v>
      </c>
      <c r="R2036">
        <f t="shared" si="166"/>
        <v>12</v>
      </c>
      <c r="S2036">
        <f t="shared" si="167"/>
        <v>19</v>
      </c>
    </row>
    <row r="2037" spans="1:19" x14ac:dyDescent="0.3">
      <c r="A2037">
        <f t="shared" si="159"/>
        <v>2036</v>
      </c>
      <c r="B2037" t="s">
        <v>6038</v>
      </c>
      <c r="C2037" t="str">
        <f t="shared" si="164"/>
        <v>pgsture2_g_4_GrasslandESA10a</v>
      </c>
      <c r="D2037">
        <v>26.5</v>
      </c>
      <c r="E2037">
        <v>23.8</v>
      </c>
      <c r="F2037">
        <v>4.24</v>
      </c>
      <c r="G2037">
        <v>3.03</v>
      </c>
      <c r="H2037">
        <v>21.2</v>
      </c>
      <c r="I2037">
        <v>15.9</v>
      </c>
      <c r="J2037">
        <v>10</v>
      </c>
      <c r="K2037">
        <v>11.8</v>
      </c>
      <c r="L2037">
        <v>8.9</v>
      </c>
      <c r="M2037">
        <v>9.09</v>
      </c>
      <c r="N2037">
        <f>VLOOKUP(C2037,'Original PWC Results'!C:E,3,FALSE)</f>
        <v>64.3</v>
      </c>
      <c r="O2037">
        <f t="shared" si="165"/>
        <v>0.37013996889580097</v>
      </c>
      <c r="R2037">
        <f t="shared" si="166"/>
        <v>12</v>
      </c>
      <c r="S2037">
        <f t="shared" si="167"/>
        <v>19</v>
      </c>
    </row>
    <row r="2038" spans="1:19" x14ac:dyDescent="0.3">
      <c r="A2038">
        <f t="shared" si="159"/>
        <v>2037</v>
      </c>
      <c r="B2038" t="s">
        <v>6039</v>
      </c>
      <c r="C2038" t="str">
        <f t="shared" si="164"/>
        <v>pgsture2_g_4_GrasslandESA10b</v>
      </c>
      <c r="D2038">
        <v>7.1</v>
      </c>
      <c r="E2038">
        <v>6.91</v>
      </c>
      <c r="F2038">
        <v>2.87</v>
      </c>
      <c r="G2038">
        <v>2.58</v>
      </c>
      <c r="H2038">
        <v>6.72</v>
      </c>
      <c r="I2038">
        <v>6.27</v>
      </c>
      <c r="J2038">
        <v>5.41</v>
      </c>
      <c r="K2038">
        <v>4.9000000000000004</v>
      </c>
      <c r="L2038">
        <v>3.91</v>
      </c>
      <c r="M2038">
        <v>3.86</v>
      </c>
      <c r="N2038">
        <f>VLOOKUP(C2038,'Original PWC Results'!C:E,3,FALSE)</f>
        <v>23.4</v>
      </c>
      <c r="O2038">
        <f t="shared" si="165"/>
        <v>0.2952991452991453</v>
      </c>
      <c r="R2038">
        <f t="shared" si="166"/>
        <v>12</v>
      </c>
      <c r="S2038">
        <f t="shared" si="167"/>
        <v>19</v>
      </c>
    </row>
    <row r="2039" spans="1:19" x14ac:dyDescent="0.3">
      <c r="A2039">
        <f t="shared" si="159"/>
        <v>2038</v>
      </c>
      <c r="B2039" t="s">
        <v>6040</v>
      </c>
      <c r="C2039" t="str">
        <f t="shared" si="164"/>
        <v>pgsture2_g_4_GrasslandESA11a</v>
      </c>
      <c r="D2039">
        <v>63.1</v>
      </c>
      <c r="E2039">
        <v>48</v>
      </c>
      <c r="F2039">
        <v>4.33</v>
      </c>
      <c r="G2039">
        <v>2.99</v>
      </c>
      <c r="H2039">
        <v>36.5</v>
      </c>
      <c r="I2039">
        <v>25.6</v>
      </c>
      <c r="J2039">
        <v>14.6</v>
      </c>
      <c r="K2039">
        <v>11.4</v>
      </c>
      <c r="L2039">
        <v>9.1199999999999992</v>
      </c>
      <c r="M2039">
        <v>9</v>
      </c>
      <c r="N2039">
        <f>VLOOKUP(C2039,'Original PWC Results'!C:E,3,FALSE)</f>
        <v>111</v>
      </c>
      <c r="O2039">
        <f t="shared" si="165"/>
        <v>0.43243243243243246</v>
      </c>
      <c r="R2039">
        <f t="shared" si="166"/>
        <v>12</v>
      </c>
      <c r="S2039">
        <f t="shared" si="167"/>
        <v>19</v>
      </c>
    </row>
    <row r="2040" spans="1:19" x14ac:dyDescent="0.3">
      <c r="A2040">
        <f t="shared" si="159"/>
        <v>2039</v>
      </c>
      <c r="B2040" t="s">
        <v>6041</v>
      </c>
      <c r="C2040" t="str">
        <f t="shared" si="164"/>
        <v>pgsture2_g_4_GrasslandESA11b</v>
      </c>
      <c r="D2040">
        <v>24.5</v>
      </c>
      <c r="E2040">
        <v>22.7</v>
      </c>
      <c r="F2040">
        <v>3.44</v>
      </c>
      <c r="G2040">
        <v>2.61</v>
      </c>
      <c r="H2040">
        <v>21.5</v>
      </c>
      <c r="I2040">
        <v>14.6</v>
      </c>
      <c r="J2040">
        <v>9.68</v>
      </c>
      <c r="K2040">
        <v>9.01</v>
      </c>
      <c r="L2040">
        <v>7.68</v>
      </c>
      <c r="M2040">
        <v>7.6</v>
      </c>
      <c r="N2040">
        <f>VLOOKUP(C2040,'Original PWC Results'!C:E,3,FALSE)</f>
        <v>59.3</v>
      </c>
      <c r="O2040">
        <f t="shared" si="165"/>
        <v>0.38279932546374368</v>
      </c>
      <c r="R2040">
        <f t="shared" si="166"/>
        <v>12</v>
      </c>
      <c r="S2040">
        <f t="shared" si="167"/>
        <v>19</v>
      </c>
    </row>
    <row r="2041" spans="1:19" x14ac:dyDescent="0.3">
      <c r="A2041">
        <f t="shared" si="159"/>
        <v>2040</v>
      </c>
      <c r="B2041" t="s">
        <v>6042</v>
      </c>
      <c r="C2041" t="str">
        <f t="shared" si="164"/>
        <v>pgsture2_g_4_GrasslandESA12a</v>
      </c>
      <c r="D2041">
        <v>42.9</v>
      </c>
      <c r="E2041">
        <v>34.700000000000003</v>
      </c>
      <c r="F2041">
        <v>3.43</v>
      </c>
      <c r="G2041">
        <v>2.4700000000000002</v>
      </c>
      <c r="H2041">
        <v>28.1</v>
      </c>
      <c r="I2041">
        <v>17.5</v>
      </c>
      <c r="J2041">
        <v>9.89</v>
      </c>
      <c r="K2041">
        <v>7.95</v>
      </c>
      <c r="L2041">
        <v>6.35</v>
      </c>
      <c r="M2041">
        <v>6.29</v>
      </c>
      <c r="N2041">
        <f>VLOOKUP(C2041,'Original PWC Results'!C:E,3,FALSE)</f>
        <v>77.900000000000006</v>
      </c>
      <c r="O2041">
        <f t="shared" si="165"/>
        <v>0.44544287548138639</v>
      </c>
      <c r="R2041">
        <f t="shared" si="166"/>
        <v>12</v>
      </c>
      <c r="S2041">
        <f t="shared" si="167"/>
        <v>19</v>
      </c>
    </row>
    <row r="2042" spans="1:19" x14ac:dyDescent="0.3">
      <c r="A2042">
        <f t="shared" si="159"/>
        <v>2041</v>
      </c>
      <c r="B2042" t="s">
        <v>6043</v>
      </c>
      <c r="C2042" t="str">
        <f t="shared" si="164"/>
        <v>pgsture2_g_4_GrasslandESA12b</v>
      </c>
      <c r="D2042">
        <v>53.2</v>
      </c>
      <c r="E2042">
        <v>44.4</v>
      </c>
      <c r="F2042">
        <v>4.04</v>
      </c>
      <c r="G2042">
        <v>2.25</v>
      </c>
      <c r="H2042">
        <v>36.5</v>
      </c>
      <c r="I2042">
        <v>24.3</v>
      </c>
      <c r="J2042">
        <v>13.7</v>
      </c>
      <c r="K2042">
        <v>10.9</v>
      </c>
      <c r="L2042">
        <v>8.08</v>
      </c>
      <c r="M2042">
        <v>7.97</v>
      </c>
      <c r="N2042">
        <f>VLOOKUP(C2042,'Original PWC Results'!C:E,3,FALSE)</f>
        <v>76.5</v>
      </c>
      <c r="O2042">
        <f t="shared" si="165"/>
        <v>0.58039215686274503</v>
      </c>
      <c r="R2042">
        <f t="shared" si="166"/>
        <v>12</v>
      </c>
      <c r="S2042">
        <f t="shared" si="167"/>
        <v>19</v>
      </c>
    </row>
    <row r="2043" spans="1:19" x14ac:dyDescent="0.3">
      <c r="A2043">
        <f t="shared" si="159"/>
        <v>2042</v>
      </c>
      <c r="B2043" t="s">
        <v>6044</v>
      </c>
      <c r="C2043" t="str">
        <f t="shared" si="164"/>
        <v>pgsture2_g_4_GrasslandESA13</v>
      </c>
      <c r="D2043">
        <v>12.2</v>
      </c>
      <c r="E2043">
        <v>11.2</v>
      </c>
      <c r="F2043">
        <v>2.57</v>
      </c>
      <c r="G2043">
        <v>2.13</v>
      </c>
      <c r="H2043">
        <v>9.86</v>
      </c>
      <c r="I2043">
        <v>7.14</v>
      </c>
      <c r="J2043">
        <v>5.24</v>
      </c>
      <c r="K2043">
        <v>4.67</v>
      </c>
      <c r="L2043">
        <v>4.05</v>
      </c>
      <c r="M2043">
        <v>4.03</v>
      </c>
      <c r="N2043">
        <f>VLOOKUP(C2043,'Original PWC Results'!C:E,3,FALSE)</f>
        <v>38.1</v>
      </c>
      <c r="O2043">
        <f t="shared" si="165"/>
        <v>0.29396325459317585</v>
      </c>
      <c r="R2043">
        <f t="shared" si="166"/>
        <v>12</v>
      </c>
      <c r="S2043">
        <f t="shared" si="167"/>
        <v>19</v>
      </c>
    </row>
    <row r="2044" spans="1:19" x14ac:dyDescent="0.3">
      <c r="A2044">
        <f t="shared" si="159"/>
        <v>2043</v>
      </c>
      <c r="B2044" t="s">
        <v>6045</v>
      </c>
      <c r="C2044" t="str">
        <f t="shared" si="164"/>
        <v>pgsture2_g_4_GrasslandESA14</v>
      </c>
      <c r="D2044">
        <v>6.88</v>
      </c>
      <c r="E2044">
        <v>6.81</v>
      </c>
      <c r="F2044">
        <v>3.09</v>
      </c>
      <c r="G2044">
        <v>2.77</v>
      </c>
      <c r="H2044">
        <v>6.5</v>
      </c>
      <c r="I2044">
        <v>5.55</v>
      </c>
      <c r="J2044">
        <v>4.37</v>
      </c>
      <c r="K2044">
        <v>4.3</v>
      </c>
      <c r="L2044">
        <v>3.71</v>
      </c>
      <c r="M2044">
        <v>3.74</v>
      </c>
      <c r="N2044">
        <f>VLOOKUP(C2044,'Original PWC Results'!C:E,3,FALSE)</f>
        <v>21.8</v>
      </c>
      <c r="O2044">
        <f t="shared" si="165"/>
        <v>0.31238532110091738</v>
      </c>
      <c r="R2044">
        <f t="shared" si="166"/>
        <v>12</v>
      </c>
      <c r="S2044">
        <f t="shared" si="167"/>
        <v>19</v>
      </c>
    </row>
    <row r="2045" spans="1:19" x14ac:dyDescent="0.3">
      <c r="A2045">
        <f t="shared" si="159"/>
        <v>2044</v>
      </c>
      <c r="B2045" t="s">
        <v>6046</v>
      </c>
      <c r="C2045" t="str">
        <f t="shared" si="164"/>
        <v>pgsture2_g_4_GrasslandESA15a</v>
      </c>
      <c r="D2045">
        <v>33.299999999999997</v>
      </c>
      <c r="E2045">
        <v>32.799999999999997</v>
      </c>
      <c r="F2045">
        <v>5.55</v>
      </c>
      <c r="G2045">
        <v>4.01</v>
      </c>
      <c r="H2045">
        <v>33</v>
      </c>
      <c r="I2045">
        <v>28.1</v>
      </c>
      <c r="J2045">
        <v>17.8</v>
      </c>
      <c r="K2045">
        <v>12.9</v>
      </c>
      <c r="L2045">
        <v>13.4</v>
      </c>
      <c r="M2045">
        <v>10</v>
      </c>
      <c r="N2045">
        <f>VLOOKUP(C2045,'Original PWC Results'!C:E,3,FALSE)</f>
        <v>64.599999999999994</v>
      </c>
      <c r="O2045">
        <f t="shared" si="165"/>
        <v>0.50773993808049533</v>
      </c>
      <c r="R2045">
        <f t="shared" si="166"/>
        <v>12</v>
      </c>
      <c r="S2045">
        <f t="shared" si="167"/>
        <v>19</v>
      </c>
    </row>
    <row r="2046" spans="1:19" x14ac:dyDescent="0.3">
      <c r="A2046">
        <f t="shared" si="159"/>
        <v>2045</v>
      </c>
      <c r="B2046" t="s">
        <v>6047</v>
      </c>
      <c r="C2046" t="str">
        <f t="shared" si="164"/>
        <v>pgsture2_g_4_GrasslandESA15b</v>
      </c>
      <c r="D2046">
        <v>15.1</v>
      </c>
      <c r="E2046">
        <v>13.9</v>
      </c>
      <c r="F2046">
        <v>1.9</v>
      </c>
      <c r="G2046">
        <v>1.5</v>
      </c>
      <c r="H2046">
        <v>12.3</v>
      </c>
      <c r="I2046">
        <v>7.67</v>
      </c>
      <c r="J2046">
        <v>5.59</v>
      </c>
      <c r="K2046">
        <v>4.8099999999999996</v>
      </c>
      <c r="L2046">
        <v>3.56</v>
      </c>
      <c r="M2046">
        <v>3.5</v>
      </c>
      <c r="N2046">
        <f>VLOOKUP(C2046,'Original PWC Results'!C:E,3,FALSE)</f>
        <v>48.3</v>
      </c>
      <c r="O2046">
        <f t="shared" si="165"/>
        <v>0.28778467908902694</v>
      </c>
      <c r="R2046">
        <f t="shared" si="166"/>
        <v>12</v>
      </c>
      <c r="S2046">
        <f t="shared" si="167"/>
        <v>19</v>
      </c>
    </row>
    <row r="2047" spans="1:19" x14ac:dyDescent="0.3">
      <c r="A2047">
        <f t="shared" si="159"/>
        <v>2046</v>
      </c>
      <c r="B2047" t="s">
        <v>6048</v>
      </c>
      <c r="C2047" t="str">
        <f t="shared" si="164"/>
        <v>pgsture2_g_4_GrasslandESA16a</v>
      </c>
      <c r="D2047">
        <v>16.600000000000001</v>
      </c>
      <c r="E2047">
        <v>15.8</v>
      </c>
      <c r="F2047">
        <v>3.26</v>
      </c>
      <c r="G2047">
        <v>2</v>
      </c>
      <c r="H2047">
        <v>15</v>
      </c>
      <c r="I2047">
        <v>12.6</v>
      </c>
      <c r="J2047">
        <v>9.0500000000000007</v>
      </c>
      <c r="K2047">
        <v>7.67</v>
      </c>
      <c r="L2047">
        <v>6</v>
      </c>
      <c r="M2047">
        <v>5.96</v>
      </c>
      <c r="N2047">
        <f>VLOOKUP(C2047,'Original PWC Results'!C:E,3,FALSE)</f>
        <v>46.1</v>
      </c>
      <c r="O2047">
        <f t="shared" si="165"/>
        <v>0.34273318872017355</v>
      </c>
      <c r="R2047">
        <f t="shared" si="166"/>
        <v>12</v>
      </c>
      <c r="S2047">
        <f t="shared" si="167"/>
        <v>19</v>
      </c>
    </row>
    <row r="2048" spans="1:19" x14ac:dyDescent="0.3">
      <c r="A2048">
        <f t="shared" si="159"/>
        <v>2047</v>
      </c>
      <c r="B2048" t="s">
        <v>6049</v>
      </c>
      <c r="C2048" t="str">
        <f t="shared" si="164"/>
        <v>pgsture2_g_4_GrasslandESA16b</v>
      </c>
      <c r="D2048">
        <v>6.3</v>
      </c>
      <c r="E2048">
        <v>6.16</v>
      </c>
      <c r="F2048">
        <v>2.1800000000000002</v>
      </c>
      <c r="G2048">
        <v>2</v>
      </c>
      <c r="H2048">
        <v>5.97</v>
      </c>
      <c r="I2048">
        <v>5.04</v>
      </c>
      <c r="J2048">
        <v>3.74</v>
      </c>
      <c r="K2048">
        <v>3.68</v>
      </c>
      <c r="L2048">
        <v>2.97</v>
      </c>
      <c r="M2048">
        <v>2.94</v>
      </c>
      <c r="N2048">
        <f>VLOOKUP(C2048,'Original PWC Results'!C:E,3,FALSE)</f>
        <v>12.4</v>
      </c>
      <c r="O2048">
        <f t="shared" si="165"/>
        <v>0.49677419354838709</v>
      </c>
      <c r="R2048">
        <f t="shared" si="166"/>
        <v>12</v>
      </c>
      <c r="S2048">
        <f t="shared" si="167"/>
        <v>19</v>
      </c>
    </row>
    <row r="2049" spans="1:19" x14ac:dyDescent="0.3">
      <c r="A2049">
        <f t="shared" si="159"/>
        <v>2048</v>
      </c>
      <c r="B2049" t="s">
        <v>6050</v>
      </c>
      <c r="C2049" t="str">
        <f t="shared" si="164"/>
        <v>pgsture2_g_4_GrasslandESA17a</v>
      </c>
      <c r="D2049">
        <v>20.6</v>
      </c>
      <c r="E2049">
        <v>19.100000000000001</v>
      </c>
      <c r="F2049">
        <v>4.6900000000000004</v>
      </c>
      <c r="G2049">
        <v>3.11</v>
      </c>
      <c r="H2049">
        <v>17.8</v>
      </c>
      <c r="I2049">
        <v>15.9</v>
      </c>
      <c r="J2049">
        <v>10.6</v>
      </c>
      <c r="K2049">
        <v>9.6300000000000008</v>
      </c>
      <c r="L2049">
        <v>8.51</v>
      </c>
      <c r="M2049">
        <v>8.43</v>
      </c>
      <c r="N2049">
        <f>VLOOKUP(C2049,'Original PWC Results'!C:E,3,FALSE)</f>
        <v>39.5</v>
      </c>
      <c r="O2049">
        <f t="shared" si="165"/>
        <v>0.48354430379746838</v>
      </c>
      <c r="R2049">
        <f t="shared" si="166"/>
        <v>12</v>
      </c>
      <c r="S2049">
        <f t="shared" si="167"/>
        <v>19</v>
      </c>
    </row>
    <row r="2050" spans="1:19" x14ac:dyDescent="0.3">
      <c r="A2050">
        <f t="shared" si="159"/>
        <v>2049</v>
      </c>
      <c r="B2050" t="s">
        <v>6051</v>
      </c>
      <c r="C2050" t="str">
        <f t="shared" si="164"/>
        <v>pgsture2_g_4_GrasslandESA17b</v>
      </c>
      <c r="D2050">
        <v>8.7799999999999994</v>
      </c>
      <c r="E2050">
        <v>8.52</v>
      </c>
      <c r="F2050">
        <v>2.98</v>
      </c>
      <c r="G2050">
        <v>2.54</v>
      </c>
      <c r="H2050">
        <v>7.98</v>
      </c>
      <c r="I2050">
        <v>6.56</v>
      </c>
      <c r="J2050">
        <v>5.31</v>
      </c>
      <c r="K2050">
        <v>5.22</v>
      </c>
      <c r="L2050">
        <v>4.37</v>
      </c>
      <c r="M2050">
        <v>4.43</v>
      </c>
      <c r="N2050">
        <f>VLOOKUP(C2050,'Original PWC Results'!C:E,3,FALSE)</f>
        <v>18.5</v>
      </c>
      <c r="O2050">
        <f t="shared" si="165"/>
        <v>0.4605405405405405</v>
      </c>
      <c r="R2050">
        <f t="shared" si="166"/>
        <v>12</v>
      </c>
      <c r="S2050">
        <f t="shared" si="167"/>
        <v>19</v>
      </c>
    </row>
    <row r="2051" spans="1:19" x14ac:dyDescent="0.3">
      <c r="A2051">
        <f t="shared" si="159"/>
        <v>2050</v>
      </c>
      <c r="B2051" t="s">
        <v>6052</v>
      </c>
      <c r="C2051" t="str">
        <f t="shared" si="164"/>
        <v>pgsture2_g_4_GrasslandESA18a</v>
      </c>
      <c r="D2051">
        <v>64.2</v>
      </c>
      <c r="E2051">
        <v>58</v>
      </c>
      <c r="F2051">
        <v>6.19</v>
      </c>
      <c r="G2051">
        <v>2.74</v>
      </c>
      <c r="H2051">
        <v>51.5</v>
      </c>
      <c r="I2051">
        <v>37.9</v>
      </c>
      <c r="J2051">
        <v>23.7</v>
      </c>
      <c r="K2051">
        <v>20</v>
      </c>
      <c r="L2051">
        <v>14.3</v>
      </c>
      <c r="M2051">
        <v>14.2</v>
      </c>
      <c r="N2051">
        <f>VLOOKUP(C2051,'Original PWC Results'!C:E,3,FALSE)</f>
        <v>58.9</v>
      </c>
      <c r="O2051">
        <f t="shared" si="165"/>
        <v>0.98471986417657054</v>
      </c>
      <c r="R2051">
        <f t="shared" si="166"/>
        <v>12</v>
      </c>
      <c r="S2051">
        <f t="shared" si="167"/>
        <v>19</v>
      </c>
    </row>
    <row r="2052" spans="1:19" x14ac:dyDescent="0.3">
      <c r="A2052">
        <f t="shared" ref="A2052:A2115" si="168">A2051+1</f>
        <v>2051</v>
      </c>
      <c r="B2052" t="s">
        <v>6053</v>
      </c>
      <c r="C2052" t="str">
        <f t="shared" si="164"/>
        <v>pgsture2_g_4_GrasslandESA18b</v>
      </c>
      <c r="D2052">
        <v>24.8</v>
      </c>
      <c r="E2052">
        <v>23.4</v>
      </c>
      <c r="F2052">
        <v>4.2300000000000004</v>
      </c>
      <c r="G2052">
        <v>2.3199999999999998</v>
      </c>
      <c r="H2052">
        <v>21.7</v>
      </c>
      <c r="I2052">
        <v>18.100000000000001</v>
      </c>
      <c r="J2052">
        <v>12.6</v>
      </c>
      <c r="K2052">
        <v>9.84</v>
      </c>
      <c r="L2052">
        <v>7.97</v>
      </c>
      <c r="M2052">
        <v>7.89</v>
      </c>
      <c r="N2052">
        <f>VLOOKUP(C2052,'Original PWC Results'!C:E,3,FALSE)</f>
        <v>57.5</v>
      </c>
      <c r="O2052">
        <f t="shared" si="165"/>
        <v>0.40695652173913038</v>
      </c>
      <c r="R2052">
        <f t="shared" si="166"/>
        <v>12</v>
      </c>
      <c r="S2052">
        <f t="shared" si="167"/>
        <v>19</v>
      </c>
    </row>
    <row r="2053" spans="1:19" x14ac:dyDescent="0.3">
      <c r="A2053">
        <f t="shared" si="168"/>
        <v>2052</v>
      </c>
      <c r="B2053" t="s">
        <v>6054</v>
      </c>
      <c r="C2053" t="str">
        <f t="shared" si="164"/>
        <v>pgsture2_g_4_GrasslandESA19a</v>
      </c>
      <c r="D2053">
        <v>23.3</v>
      </c>
      <c r="E2053">
        <v>21.4</v>
      </c>
      <c r="F2053">
        <v>7.47</v>
      </c>
      <c r="G2053">
        <v>5.66</v>
      </c>
      <c r="H2053">
        <v>19.7</v>
      </c>
      <c r="I2053">
        <v>15.4</v>
      </c>
      <c r="J2053">
        <v>12.2</v>
      </c>
      <c r="K2053">
        <v>11.2</v>
      </c>
      <c r="L2053">
        <v>11</v>
      </c>
      <c r="M2053">
        <v>11</v>
      </c>
      <c r="N2053">
        <f>VLOOKUP(C2053,'Original PWC Results'!C:E,3,FALSE)</f>
        <v>38.299999999999997</v>
      </c>
      <c r="O2053">
        <f t="shared" si="165"/>
        <v>0.55874673629242821</v>
      </c>
      <c r="R2053">
        <f t="shared" si="166"/>
        <v>12</v>
      </c>
      <c r="S2053">
        <f t="shared" si="167"/>
        <v>19</v>
      </c>
    </row>
    <row r="2054" spans="1:19" x14ac:dyDescent="0.3">
      <c r="A2054">
        <f t="shared" si="168"/>
        <v>2053</v>
      </c>
      <c r="B2054" t="s">
        <v>6055</v>
      </c>
      <c r="C2054" t="str">
        <f t="shared" si="164"/>
        <v>pgsture2_g_4_GrasslandESA19b</v>
      </c>
      <c r="D2054">
        <v>27.6</v>
      </c>
      <c r="E2054">
        <v>22</v>
      </c>
      <c r="F2054">
        <v>9.08</v>
      </c>
      <c r="G2054">
        <v>7.09</v>
      </c>
      <c r="H2054">
        <v>19.600000000000001</v>
      </c>
      <c r="I2054">
        <v>17.7</v>
      </c>
      <c r="J2054">
        <v>15.3</v>
      </c>
      <c r="K2054">
        <v>13.6</v>
      </c>
      <c r="L2054">
        <v>12.3</v>
      </c>
      <c r="M2054">
        <v>12.3</v>
      </c>
      <c r="N2054">
        <f>VLOOKUP(C2054,'Original PWC Results'!C:E,3,FALSE)</f>
        <v>37.299999999999997</v>
      </c>
      <c r="O2054">
        <f t="shared" si="165"/>
        <v>0.58981233243967834</v>
      </c>
      <c r="R2054">
        <f t="shared" si="166"/>
        <v>12</v>
      </c>
      <c r="S2054">
        <f t="shared" si="167"/>
        <v>19</v>
      </c>
    </row>
    <row r="2055" spans="1:19" x14ac:dyDescent="0.3">
      <c r="A2055">
        <f t="shared" si="168"/>
        <v>2054</v>
      </c>
      <c r="B2055" t="s">
        <v>6056</v>
      </c>
      <c r="C2055" t="str">
        <f t="shared" si="164"/>
        <v>pgsture2_g_4_GrasslandESA20a</v>
      </c>
      <c r="D2055">
        <v>4.6100000000000003</v>
      </c>
      <c r="E2055">
        <v>4.51</v>
      </c>
      <c r="F2055">
        <v>1.0900000000000001</v>
      </c>
      <c r="G2055">
        <v>1.05</v>
      </c>
      <c r="H2055">
        <v>4.25</v>
      </c>
      <c r="I2055">
        <v>3.08</v>
      </c>
      <c r="J2055">
        <v>1.95</v>
      </c>
      <c r="K2055">
        <v>2.0099999999999998</v>
      </c>
      <c r="L2055">
        <v>1.59</v>
      </c>
      <c r="M2055">
        <v>1.56</v>
      </c>
      <c r="N2055">
        <f>VLOOKUP(C2055,'Original PWC Results'!C:E,3,FALSE)</f>
        <v>27.3</v>
      </c>
      <c r="O2055">
        <f t="shared" si="165"/>
        <v>0.1652014652014652</v>
      </c>
      <c r="R2055">
        <f t="shared" si="166"/>
        <v>12</v>
      </c>
      <c r="S2055">
        <f t="shared" si="167"/>
        <v>19</v>
      </c>
    </row>
    <row r="2056" spans="1:19" x14ac:dyDescent="0.3">
      <c r="A2056">
        <f t="shared" si="168"/>
        <v>2055</v>
      </c>
      <c r="B2056" t="s">
        <v>6057</v>
      </c>
      <c r="C2056" t="str">
        <f t="shared" si="164"/>
        <v>pgsture2_g_4_GrasslandESA20b</v>
      </c>
      <c r="D2056">
        <v>4.6500000000000004</v>
      </c>
      <c r="E2056">
        <v>4.55</v>
      </c>
      <c r="F2056">
        <v>1.06</v>
      </c>
      <c r="G2056">
        <v>1.02</v>
      </c>
      <c r="H2056">
        <v>4.28</v>
      </c>
      <c r="I2056">
        <v>3.31</v>
      </c>
      <c r="J2056">
        <v>2.19</v>
      </c>
      <c r="K2056">
        <v>2.23</v>
      </c>
      <c r="L2056">
        <v>1.61</v>
      </c>
      <c r="M2056">
        <v>1.59</v>
      </c>
      <c r="N2056">
        <f>VLOOKUP(C2056,'Original PWC Results'!C:E,3,FALSE)</f>
        <v>24.6</v>
      </c>
      <c r="O2056">
        <f t="shared" si="165"/>
        <v>0.18495934959349591</v>
      </c>
      <c r="R2056">
        <f t="shared" si="166"/>
        <v>12</v>
      </c>
      <c r="S2056">
        <f t="shared" si="167"/>
        <v>19</v>
      </c>
    </row>
    <row r="2057" spans="1:19" x14ac:dyDescent="0.3">
      <c r="A2057">
        <f t="shared" si="168"/>
        <v>2056</v>
      </c>
      <c r="B2057" t="s">
        <v>6058</v>
      </c>
      <c r="C2057" t="str">
        <f t="shared" si="164"/>
        <v>pgsture2_g_4_GrasslandESA21</v>
      </c>
      <c r="D2057">
        <v>4.4800000000000004</v>
      </c>
      <c r="E2057">
        <v>4.37</v>
      </c>
      <c r="F2057">
        <v>0.92900000000000005</v>
      </c>
      <c r="G2057">
        <v>0.88300000000000001</v>
      </c>
      <c r="H2057">
        <v>4.0599999999999996</v>
      </c>
      <c r="I2057">
        <v>2.89</v>
      </c>
      <c r="J2057">
        <v>1.8</v>
      </c>
      <c r="K2057">
        <v>1.84</v>
      </c>
      <c r="L2057">
        <v>1.38</v>
      </c>
      <c r="M2057">
        <v>1.36</v>
      </c>
      <c r="N2057">
        <f>VLOOKUP(C2057,'Original PWC Results'!C:E,3,FALSE)</f>
        <v>15.7</v>
      </c>
      <c r="O2057">
        <f t="shared" si="165"/>
        <v>0.27834394904458598</v>
      </c>
      <c r="R2057">
        <f t="shared" si="166"/>
        <v>12</v>
      </c>
      <c r="S2057">
        <f t="shared" si="167"/>
        <v>19</v>
      </c>
    </row>
    <row r="2058" spans="1:19" x14ac:dyDescent="0.3">
      <c r="A2058">
        <f t="shared" si="168"/>
        <v>2057</v>
      </c>
      <c r="B2058" t="s">
        <v>6059</v>
      </c>
      <c r="C2058" t="str">
        <f t="shared" si="164"/>
        <v>clover_g_7_OtherCropESA1</v>
      </c>
      <c r="D2058">
        <v>11.4</v>
      </c>
      <c r="E2058">
        <v>11.2</v>
      </c>
      <c r="F2058">
        <v>3.96</v>
      </c>
      <c r="G2058">
        <v>3.07</v>
      </c>
      <c r="H2058">
        <v>10.8</v>
      </c>
      <c r="I2058">
        <v>8.84</v>
      </c>
      <c r="J2058">
        <v>6.85</v>
      </c>
      <c r="K2058">
        <v>6.93</v>
      </c>
      <c r="L2058">
        <v>5.73</v>
      </c>
      <c r="M2058">
        <v>5.82</v>
      </c>
      <c r="N2058">
        <f>VLOOKUP(C2058,'Original PWC Results'!C:E,3,FALSE)</f>
        <v>32</v>
      </c>
      <c r="O2058">
        <f t="shared" si="165"/>
        <v>0.35</v>
      </c>
      <c r="R2058">
        <f t="shared" si="166"/>
        <v>10</v>
      </c>
      <c r="S2058">
        <f t="shared" si="167"/>
        <v>18</v>
      </c>
    </row>
    <row r="2059" spans="1:19" x14ac:dyDescent="0.3">
      <c r="A2059">
        <f t="shared" si="168"/>
        <v>2058</v>
      </c>
      <c r="B2059" t="s">
        <v>6060</v>
      </c>
      <c r="C2059" t="str">
        <f t="shared" si="164"/>
        <v>clover_g_7_OtherCropESA2</v>
      </c>
      <c r="D2059">
        <v>8.1199999999999992</v>
      </c>
      <c r="E2059">
        <v>8.06</v>
      </c>
      <c r="F2059">
        <v>3.38</v>
      </c>
      <c r="G2059">
        <v>2.68</v>
      </c>
      <c r="H2059">
        <v>7.89</v>
      </c>
      <c r="I2059">
        <v>7.05</v>
      </c>
      <c r="J2059">
        <v>5.73</v>
      </c>
      <c r="K2059">
        <v>5.2</v>
      </c>
      <c r="L2059">
        <v>4.68</v>
      </c>
      <c r="M2059">
        <v>4.66</v>
      </c>
      <c r="N2059">
        <f>VLOOKUP(C2059,'Original PWC Results'!C:E,3,FALSE)</f>
        <v>10.6</v>
      </c>
      <c r="O2059">
        <f t="shared" si="165"/>
        <v>0.76037735849056609</v>
      </c>
      <c r="R2059">
        <f t="shared" si="166"/>
        <v>10</v>
      </c>
      <c r="S2059">
        <f t="shared" si="167"/>
        <v>18</v>
      </c>
    </row>
    <row r="2060" spans="1:19" x14ac:dyDescent="0.3">
      <c r="A2060">
        <f t="shared" si="168"/>
        <v>2059</v>
      </c>
      <c r="B2060" t="s">
        <v>6061</v>
      </c>
      <c r="C2060" t="str">
        <f t="shared" si="164"/>
        <v>clover_g_7_OtherCropESA3</v>
      </c>
      <c r="D2060">
        <v>14.9</v>
      </c>
      <c r="E2060">
        <v>14.7</v>
      </c>
      <c r="F2060">
        <v>3.21</v>
      </c>
      <c r="G2060">
        <v>2.2200000000000002</v>
      </c>
      <c r="H2060">
        <v>14.3</v>
      </c>
      <c r="I2060">
        <v>12.3</v>
      </c>
      <c r="J2060">
        <v>9.4</v>
      </c>
      <c r="K2060">
        <v>8.3800000000000008</v>
      </c>
      <c r="L2060">
        <v>6.14</v>
      </c>
      <c r="M2060">
        <v>6.07</v>
      </c>
      <c r="N2060">
        <f>VLOOKUP(C2060,'Original PWC Results'!C:E,3,FALSE)</f>
        <v>41.7</v>
      </c>
      <c r="O2060">
        <f t="shared" si="165"/>
        <v>0.35251798561151076</v>
      </c>
      <c r="R2060">
        <f t="shared" si="166"/>
        <v>10</v>
      </c>
      <c r="S2060">
        <f t="shared" si="167"/>
        <v>18</v>
      </c>
    </row>
    <row r="2061" spans="1:19" x14ac:dyDescent="0.3">
      <c r="A2061">
        <f t="shared" si="168"/>
        <v>2060</v>
      </c>
      <c r="B2061" t="s">
        <v>6062</v>
      </c>
      <c r="C2061" t="str">
        <f t="shared" si="164"/>
        <v>clover_g_7_OtherCropESA4</v>
      </c>
      <c r="D2061">
        <v>9.9</v>
      </c>
      <c r="E2061">
        <v>9.86</v>
      </c>
      <c r="F2061">
        <v>4.33</v>
      </c>
      <c r="G2061">
        <v>4.08</v>
      </c>
      <c r="H2061">
        <v>9.73</v>
      </c>
      <c r="I2061">
        <v>9.2200000000000006</v>
      </c>
      <c r="J2061">
        <v>8.31</v>
      </c>
      <c r="K2061">
        <v>7.6</v>
      </c>
      <c r="L2061">
        <v>6.67</v>
      </c>
      <c r="M2061">
        <v>6.66</v>
      </c>
      <c r="N2061">
        <f>VLOOKUP(C2061,'Original PWC Results'!C:E,3,FALSE)</f>
        <v>12.5</v>
      </c>
      <c r="O2061">
        <f t="shared" si="165"/>
        <v>0.78879999999999995</v>
      </c>
      <c r="R2061">
        <f t="shared" si="166"/>
        <v>10</v>
      </c>
      <c r="S2061">
        <f t="shared" si="167"/>
        <v>18</v>
      </c>
    </row>
    <row r="2062" spans="1:19" x14ac:dyDescent="0.3">
      <c r="A2062">
        <f t="shared" si="168"/>
        <v>2061</v>
      </c>
      <c r="B2062" t="s">
        <v>6063</v>
      </c>
      <c r="C2062" t="str">
        <f t="shared" si="164"/>
        <v>clover_g_7_OtherCropESA5</v>
      </c>
      <c r="D2062">
        <v>14.6</v>
      </c>
      <c r="E2062">
        <v>14.4</v>
      </c>
      <c r="F2062">
        <v>3.99</v>
      </c>
      <c r="G2062">
        <v>2.78</v>
      </c>
      <c r="H2062">
        <v>13.9</v>
      </c>
      <c r="I2062">
        <v>11.6</v>
      </c>
      <c r="J2062">
        <v>12.3</v>
      </c>
      <c r="K2062">
        <v>12.5</v>
      </c>
      <c r="L2062">
        <v>9.4700000000000006</v>
      </c>
      <c r="M2062">
        <v>9.69</v>
      </c>
      <c r="N2062">
        <f>VLOOKUP(C2062,'Original PWC Results'!C:E,3,FALSE)</f>
        <v>41.8</v>
      </c>
      <c r="O2062">
        <f t="shared" si="165"/>
        <v>0.34449760765550241</v>
      </c>
      <c r="R2062">
        <f t="shared" si="166"/>
        <v>10</v>
      </c>
      <c r="S2062">
        <f t="shared" si="167"/>
        <v>18</v>
      </c>
    </row>
    <row r="2063" spans="1:19" x14ac:dyDescent="0.3">
      <c r="A2063">
        <f t="shared" si="168"/>
        <v>2062</v>
      </c>
      <c r="B2063" t="s">
        <v>6064</v>
      </c>
      <c r="C2063" t="str">
        <f t="shared" ref="C2063:C2126" si="169">LEFT(B2063,R2063-1)&amp;RIGHT(B2063,LEN(B2063)-S2063)</f>
        <v>clover_g_7_OtherCropESA6</v>
      </c>
      <c r="D2063">
        <v>12</v>
      </c>
      <c r="E2063">
        <v>11.7</v>
      </c>
      <c r="F2063">
        <v>2.82</v>
      </c>
      <c r="G2063">
        <v>2.2400000000000002</v>
      </c>
      <c r="H2063">
        <v>10.9</v>
      </c>
      <c r="I2063">
        <v>7.78</v>
      </c>
      <c r="J2063">
        <v>5.6</v>
      </c>
      <c r="K2063">
        <v>5.75</v>
      </c>
      <c r="L2063">
        <v>4.46</v>
      </c>
      <c r="M2063">
        <v>4.6100000000000003</v>
      </c>
      <c r="N2063">
        <f>VLOOKUP(C2063,'Original PWC Results'!C:E,3,FALSE)</f>
        <v>35.6</v>
      </c>
      <c r="O2063">
        <f t="shared" ref="O2063:O2115" si="170">E2063/N2063</f>
        <v>0.3286516853932584</v>
      </c>
      <c r="R2063">
        <f t="shared" ref="R2063:R2115" si="171">SEARCH("run",B2063)</f>
        <v>10</v>
      </c>
      <c r="S2063">
        <f t="shared" ref="S2063:S2115" si="172">SEARCH("_",B2063,SEARCH("_",B2063,R2063+1)+1)</f>
        <v>18</v>
      </c>
    </row>
    <row r="2064" spans="1:19" x14ac:dyDescent="0.3">
      <c r="A2064">
        <f t="shared" si="168"/>
        <v>2063</v>
      </c>
      <c r="B2064" t="s">
        <v>6065</v>
      </c>
      <c r="C2064" t="str">
        <f t="shared" si="169"/>
        <v>clover_g_7_OtherCropESA7</v>
      </c>
      <c r="D2064">
        <v>12.7</v>
      </c>
      <c r="E2064">
        <v>12.5</v>
      </c>
      <c r="F2064">
        <v>3.78</v>
      </c>
      <c r="G2064">
        <v>3.28</v>
      </c>
      <c r="H2064">
        <v>11.9</v>
      </c>
      <c r="I2064">
        <v>9.01</v>
      </c>
      <c r="J2064">
        <v>6.58</v>
      </c>
      <c r="K2064">
        <v>6.34</v>
      </c>
      <c r="L2064">
        <v>5.32</v>
      </c>
      <c r="M2064">
        <v>5.32</v>
      </c>
      <c r="N2064">
        <f>VLOOKUP(C2064,'Original PWC Results'!C:E,3,FALSE)</f>
        <v>34</v>
      </c>
      <c r="O2064">
        <f t="shared" si="170"/>
        <v>0.36764705882352944</v>
      </c>
      <c r="R2064">
        <f t="shared" si="171"/>
        <v>10</v>
      </c>
      <c r="S2064">
        <f t="shared" si="172"/>
        <v>18</v>
      </c>
    </row>
    <row r="2065" spans="1:19" x14ac:dyDescent="0.3">
      <c r="A2065">
        <f t="shared" si="168"/>
        <v>2064</v>
      </c>
      <c r="B2065" t="s">
        <v>6066</v>
      </c>
      <c r="C2065" t="str">
        <f t="shared" si="169"/>
        <v>clover_g_7_OtherCropESA8</v>
      </c>
      <c r="D2065">
        <v>23.9</v>
      </c>
      <c r="E2065">
        <v>23.3</v>
      </c>
      <c r="F2065">
        <v>4.57</v>
      </c>
      <c r="G2065">
        <v>2.98</v>
      </c>
      <c r="H2065">
        <v>21.6</v>
      </c>
      <c r="I2065">
        <v>17.899999999999999</v>
      </c>
      <c r="J2065">
        <v>15.1</v>
      </c>
      <c r="K2065">
        <v>15.6</v>
      </c>
      <c r="L2065">
        <v>11.3</v>
      </c>
      <c r="M2065">
        <v>11.4</v>
      </c>
      <c r="N2065">
        <f>VLOOKUP(C2065,'Original PWC Results'!C:E,3,FALSE)</f>
        <v>52</v>
      </c>
      <c r="O2065">
        <f t="shared" si="170"/>
        <v>0.44807692307692309</v>
      </c>
      <c r="R2065">
        <f t="shared" si="171"/>
        <v>10</v>
      </c>
      <c r="S2065">
        <f t="shared" si="172"/>
        <v>18</v>
      </c>
    </row>
    <row r="2066" spans="1:19" x14ac:dyDescent="0.3">
      <c r="A2066">
        <f t="shared" si="168"/>
        <v>2065</v>
      </c>
      <c r="B2066" t="s">
        <v>6067</v>
      </c>
      <c r="C2066" t="str">
        <f t="shared" si="169"/>
        <v>clover_g_7_OtherCropESA8</v>
      </c>
      <c r="D2066">
        <v>27.7</v>
      </c>
      <c r="E2066">
        <v>27.3</v>
      </c>
      <c r="F2066">
        <v>4.0199999999999996</v>
      </c>
      <c r="G2066">
        <v>2.74</v>
      </c>
      <c r="H2066">
        <v>26</v>
      </c>
      <c r="I2066">
        <v>20.5</v>
      </c>
      <c r="J2066">
        <v>12.5</v>
      </c>
      <c r="K2066">
        <v>10.199999999999999</v>
      </c>
      <c r="L2066">
        <v>8.64</v>
      </c>
      <c r="M2066">
        <v>8.43</v>
      </c>
      <c r="N2066">
        <f>VLOOKUP(C2066,'Original PWC Results'!C:E,3,FALSE)</f>
        <v>52</v>
      </c>
      <c r="O2066">
        <f t="shared" si="170"/>
        <v>0.52500000000000002</v>
      </c>
      <c r="R2066">
        <f t="shared" si="171"/>
        <v>10</v>
      </c>
      <c r="S2066">
        <f t="shared" si="172"/>
        <v>18</v>
      </c>
    </row>
    <row r="2067" spans="1:19" x14ac:dyDescent="0.3">
      <c r="A2067">
        <f t="shared" si="168"/>
        <v>2066</v>
      </c>
      <c r="B2067" t="s">
        <v>6068</v>
      </c>
      <c r="C2067" t="str">
        <f t="shared" si="169"/>
        <v>clover_g_7_OtherCropESA10a</v>
      </c>
      <c r="D2067">
        <v>15.1</v>
      </c>
      <c r="E2067">
        <v>14.8</v>
      </c>
      <c r="F2067">
        <v>3.92</v>
      </c>
      <c r="G2067">
        <v>3.29</v>
      </c>
      <c r="H2067">
        <v>14.1</v>
      </c>
      <c r="I2067">
        <v>10.8</v>
      </c>
      <c r="J2067">
        <v>7.9</v>
      </c>
      <c r="K2067">
        <v>8.73</v>
      </c>
      <c r="L2067">
        <v>6.96</v>
      </c>
      <c r="M2067">
        <v>7.03</v>
      </c>
      <c r="N2067">
        <f>VLOOKUP(C2067,'Original PWC Results'!C:E,3,FALSE)</f>
        <v>38.200000000000003</v>
      </c>
      <c r="O2067">
        <f t="shared" si="170"/>
        <v>0.38743455497382195</v>
      </c>
      <c r="R2067">
        <f t="shared" si="171"/>
        <v>10</v>
      </c>
      <c r="S2067">
        <f t="shared" si="172"/>
        <v>18</v>
      </c>
    </row>
    <row r="2068" spans="1:19" x14ac:dyDescent="0.3">
      <c r="A2068">
        <f t="shared" si="168"/>
        <v>2067</v>
      </c>
      <c r="B2068" t="s">
        <v>6069</v>
      </c>
      <c r="C2068" t="str">
        <f t="shared" si="169"/>
        <v>clover_g_7_OtherCropESA10b</v>
      </c>
      <c r="D2068">
        <v>8.09</v>
      </c>
      <c r="E2068">
        <v>7.98</v>
      </c>
      <c r="F2068">
        <v>3.48</v>
      </c>
      <c r="G2068">
        <v>3.17</v>
      </c>
      <c r="H2068">
        <v>7.65</v>
      </c>
      <c r="I2068">
        <v>6.06</v>
      </c>
      <c r="J2068">
        <v>5.01</v>
      </c>
      <c r="K2068">
        <v>4.8899999999999997</v>
      </c>
      <c r="L2068">
        <v>4.07</v>
      </c>
      <c r="M2068">
        <v>4.0199999999999996</v>
      </c>
      <c r="N2068">
        <f>VLOOKUP(C2068,'Original PWC Results'!C:E,3,FALSE)</f>
        <v>14.9</v>
      </c>
      <c r="O2068">
        <f t="shared" si="170"/>
        <v>0.53557046979865774</v>
      </c>
      <c r="R2068">
        <f t="shared" si="171"/>
        <v>10</v>
      </c>
      <c r="S2068">
        <f t="shared" si="172"/>
        <v>18</v>
      </c>
    </row>
    <row r="2069" spans="1:19" x14ac:dyDescent="0.3">
      <c r="A2069">
        <f t="shared" si="168"/>
        <v>2068</v>
      </c>
      <c r="B2069" t="s">
        <v>6070</v>
      </c>
      <c r="C2069" t="str">
        <f t="shared" si="169"/>
        <v>clover_g_7_OtherCropESA11a</v>
      </c>
      <c r="D2069">
        <v>32</v>
      </c>
      <c r="E2069">
        <v>31.1</v>
      </c>
      <c r="F2069">
        <v>3.72</v>
      </c>
      <c r="G2069">
        <v>2.74</v>
      </c>
      <c r="H2069">
        <v>28.7</v>
      </c>
      <c r="I2069">
        <v>18.899999999999999</v>
      </c>
      <c r="J2069">
        <v>9.94</v>
      </c>
      <c r="K2069">
        <v>8.14</v>
      </c>
      <c r="L2069">
        <v>6.44</v>
      </c>
      <c r="M2069">
        <v>6.32</v>
      </c>
      <c r="N2069">
        <f>VLOOKUP(C2069,'Original PWC Results'!C:E,3,FALSE)</f>
        <v>66.900000000000006</v>
      </c>
      <c r="O2069">
        <f t="shared" si="170"/>
        <v>0.46487294469357249</v>
      </c>
      <c r="R2069">
        <f t="shared" si="171"/>
        <v>10</v>
      </c>
      <c r="S2069">
        <f t="shared" si="172"/>
        <v>18</v>
      </c>
    </row>
    <row r="2070" spans="1:19" x14ac:dyDescent="0.3">
      <c r="A2070">
        <f t="shared" si="168"/>
        <v>2069</v>
      </c>
      <c r="B2070" t="s">
        <v>6071</v>
      </c>
      <c r="C2070" t="str">
        <f t="shared" si="169"/>
        <v>clover_g_7_OtherCropESA11b</v>
      </c>
      <c r="D2070">
        <v>14.3</v>
      </c>
      <c r="E2070">
        <v>14</v>
      </c>
      <c r="F2070">
        <v>3.11</v>
      </c>
      <c r="G2070">
        <v>2.74</v>
      </c>
      <c r="H2070">
        <v>13.1</v>
      </c>
      <c r="I2070">
        <v>9.3800000000000008</v>
      </c>
      <c r="J2070">
        <v>6.74</v>
      </c>
      <c r="K2070">
        <v>6.43</v>
      </c>
      <c r="L2070">
        <v>5.64</v>
      </c>
      <c r="M2070">
        <v>5.58</v>
      </c>
      <c r="N2070">
        <f>VLOOKUP(C2070,'Original PWC Results'!C:E,3,FALSE)</f>
        <v>37.799999999999997</v>
      </c>
      <c r="O2070">
        <f t="shared" si="170"/>
        <v>0.37037037037037041</v>
      </c>
      <c r="R2070">
        <f t="shared" si="171"/>
        <v>10</v>
      </c>
      <c r="S2070">
        <f t="shared" si="172"/>
        <v>18</v>
      </c>
    </row>
    <row r="2071" spans="1:19" x14ac:dyDescent="0.3">
      <c r="A2071">
        <f t="shared" si="168"/>
        <v>2070</v>
      </c>
      <c r="B2071" t="s">
        <v>6072</v>
      </c>
      <c r="C2071" t="str">
        <f t="shared" si="169"/>
        <v>clover_g_7_OtherCropESA12a</v>
      </c>
      <c r="D2071">
        <v>19.899999999999999</v>
      </c>
      <c r="E2071">
        <v>19.3</v>
      </c>
      <c r="F2071">
        <v>2.86</v>
      </c>
      <c r="G2071">
        <v>2.2200000000000002</v>
      </c>
      <c r="H2071">
        <v>18</v>
      </c>
      <c r="I2071">
        <v>12.2</v>
      </c>
      <c r="J2071">
        <v>7.32</v>
      </c>
      <c r="K2071">
        <v>6.37</v>
      </c>
      <c r="L2071">
        <v>4.63</v>
      </c>
      <c r="M2071">
        <v>4.59</v>
      </c>
      <c r="N2071">
        <f>VLOOKUP(C2071,'Original PWC Results'!C:E,3,FALSE)</f>
        <v>47.2</v>
      </c>
      <c r="O2071">
        <f t="shared" si="170"/>
        <v>0.40889830508474573</v>
      </c>
      <c r="R2071">
        <f t="shared" si="171"/>
        <v>10</v>
      </c>
      <c r="S2071">
        <f t="shared" si="172"/>
        <v>18</v>
      </c>
    </row>
    <row r="2072" spans="1:19" x14ac:dyDescent="0.3">
      <c r="A2072">
        <f t="shared" si="168"/>
        <v>2071</v>
      </c>
      <c r="B2072" t="s">
        <v>6073</v>
      </c>
      <c r="C2072" t="str">
        <f t="shared" si="169"/>
        <v>clover_g_7_OtherCropESA12b</v>
      </c>
      <c r="D2072">
        <v>24.7</v>
      </c>
      <c r="E2072">
        <v>24</v>
      </c>
      <c r="F2072">
        <v>3.53</v>
      </c>
      <c r="G2072">
        <v>2.16</v>
      </c>
      <c r="H2072">
        <v>22.2</v>
      </c>
      <c r="I2072">
        <v>15.3</v>
      </c>
      <c r="J2072">
        <v>10.7</v>
      </c>
      <c r="K2072">
        <v>9.0500000000000007</v>
      </c>
      <c r="L2072">
        <v>6.37</v>
      </c>
      <c r="M2072">
        <v>6.33</v>
      </c>
      <c r="N2072">
        <f>VLOOKUP(C2072,'Original PWC Results'!C:E,3,FALSE)</f>
        <v>53.5</v>
      </c>
      <c r="O2072">
        <f t="shared" si="170"/>
        <v>0.44859813084112149</v>
      </c>
      <c r="R2072">
        <f t="shared" si="171"/>
        <v>10</v>
      </c>
      <c r="S2072">
        <f t="shared" si="172"/>
        <v>18</v>
      </c>
    </row>
    <row r="2073" spans="1:19" x14ac:dyDescent="0.3">
      <c r="A2073">
        <f t="shared" si="168"/>
        <v>2072</v>
      </c>
      <c r="B2073" t="s">
        <v>6074</v>
      </c>
      <c r="C2073" t="str">
        <f t="shared" si="169"/>
        <v>clover_g_7_OtherCropESA13</v>
      </c>
      <c r="D2073">
        <v>8.6199999999999992</v>
      </c>
      <c r="E2073">
        <v>8.5500000000000007</v>
      </c>
      <c r="F2073">
        <v>2.79</v>
      </c>
      <c r="G2073">
        <v>2.56</v>
      </c>
      <c r="H2073">
        <v>8.33</v>
      </c>
      <c r="I2073">
        <v>7.23</v>
      </c>
      <c r="J2073">
        <v>5.46</v>
      </c>
      <c r="K2073">
        <v>5.61</v>
      </c>
      <c r="L2073">
        <v>4.75</v>
      </c>
      <c r="M2073">
        <v>4.72</v>
      </c>
      <c r="N2073">
        <f>VLOOKUP(C2073,'Original PWC Results'!C:E,3,FALSE)</f>
        <v>19.7</v>
      </c>
      <c r="O2073">
        <f t="shared" si="170"/>
        <v>0.43401015228426398</v>
      </c>
      <c r="R2073">
        <f t="shared" si="171"/>
        <v>10</v>
      </c>
      <c r="S2073">
        <f t="shared" si="172"/>
        <v>18</v>
      </c>
    </row>
    <row r="2074" spans="1:19" x14ac:dyDescent="0.3">
      <c r="A2074">
        <f t="shared" si="168"/>
        <v>2073</v>
      </c>
      <c r="B2074" t="s">
        <v>6075</v>
      </c>
      <c r="C2074" t="str">
        <f t="shared" si="169"/>
        <v>clover_g_7_OtherCropESA14</v>
      </c>
      <c r="D2074">
        <v>8.19</v>
      </c>
      <c r="E2074">
        <v>8.1</v>
      </c>
      <c r="F2074">
        <v>3.79</v>
      </c>
      <c r="G2074">
        <v>3.48</v>
      </c>
      <c r="H2074">
        <v>7.84</v>
      </c>
      <c r="I2074">
        <v>6.42</v>
      </c>
      <c r="J2074">
        <v>5.09</v>
      </c>
      <c r="K2074">
        <v>4.97</v>
      </c>
      <c r="L2074">
        <v>4.24</v>
      </c>
      <c r="M2074">
        <v>4.2300000000000004</v>
      </c>
      <c r="N2074">
        <f>VLOOKUP(C2074,'Original PWC Results'!C:E,3,FALSE)</f>
        <v>12.6</v>
      </c>
      <c r="O2074">
        <f t="shared" si="170"/>
        <v>0.64285714285714279</v>
      </c>
      <c r="R2074">
        <f t="shared" si="171"/>
        <v>10</v>
      </c>
      <c r="S2074">
        <f t="shared" si="172"/>
        <v>18</v>
      </c>
    </row>
    <row r="2075" spans="1:19" x14ac:dyDescent="0.3">
      <c r="A2075">
        <f t="shared" si="168"/>
        <v>2074</v>
      </c>
      <c r="B2075" t="s">
        <v>6076</v>
      </c>
      <c r="C2075" t="str">
        <f t="shared" si="169"/>
        <v>clover_g_7_OtherCropESA15a</v>
      </c>
      <c r="D2075">
        <v>26.4</v>
      </c>
      <c r="E2075">
        <v>26.3</v>
      </c>
      <c r="F2075">
        <v>5.41</v>
      </c>
      <c r="G2075">
        <v>4.4800000000000004</v>
      </c>
      <c r="H2075">
        <v>26.6</v>
      </c>
      <c r="I2075">
        <v>22.4</v>
      </c>
      <c r="J2075">
        <v>14.4</v>
      </c>
      <c r="K2075">
        <v>10.9</v>
      </c>
      <c r="L2075">
        <v>11.2</v>
      </c>
      <c r="M2075">
        <v>8.59</v>
      </c>
      <c r="N2075">
        <f>VLOOKUP(C2075,'Original PWC Results'!C:E,3,FALSE)</f>
        <v>64.8</v>
      </c>
      <c r="O2075">
        <f t="shared" si="170"/>
        <v>0.40586419753086422</v>
      </c>
      <c r="R2075">
        <f t="shared" si="171"/>
        <v>10</v>
      </c>
      <c r="S2075">
        <f t="shared" si="172"/>
        <v>18</v>
      </c>
    </row>
    <row r="2076" spans="1:19" x14ac:dyDescent="0.3">
      <c r="A2076">
        <f t="shared" si="168"/>
        <v>2075</v>
      </c>
      <c r="B2076" t="s">
        <v>6077</v>
      </c>
      <c r="C2076" t="str">
        <f t="shared" si="169"/>
        <v>clover_g_7_OtherCropESA15b</v>
      </c>
      <c r="D2076">
        <v>8.09</v>
      </c>
      <c r="E2076">
        <v>8</v>
      </c>
      <c r="F2076">
        <v>1.97</v>
      </c>
      <c r="G2076">
        <v>1.74</v>
      </c>
      <c r="H2076">
        <v>7.75</v>
      </c>
      <c r="I2076">
        <v>6.16</v>
      </c>
      <c r="J2076">
        <v>4.38</v>
      </c>
      <c r="K2076">
        <v>4.07</v>
      </c>
      <c r="L2076">
        <v>3.4</v>
      </c>
      <c r="M2076">
        <v>3.38</v>
      </c>
      <c r="N2076">
        <f>VLOOKUP(C2076,'Original PWC Results'!C:E,3,FALSE)</f>
        <v>24</v>
      </c>
      <c r="O2076">
        <f t="shared" si="170"/>
        <v>0.33333333333333331</v>
      </c>
      <c r="R2076">
        <f t="shared" si="171"/>
        <v>10</v>
      </c>
      <c r="S2076">
        <f t="shared" si="172"/>
        <v>18</v>
      </c>
    </row>
    <row r="2077" spans="1:19" x14ac:dyDescent="0.3">
      <c r="A2077">
        <f t="shared" si="168"/>
        <v>2076</v>
      </c>
      <c r="B2077" t="s">
        <v>6078</v>
      </c>
      <c r="C2077" t="str">
        <f t="shared" si="169"/>
        <v>clover_g_7_OtherCropESA16a</v>
      </c>
      <c r="D2077">
        <v>10.7</v>
      </c>
      <c r="E2077">
        <v>10.5</v>
      </c>
      <c r="F2077">
        <v>2.93</v>
      </c>
      <c r="G2077">
        <v>2.34</v>
      </c>
      <c r="H2077">
        <v>10.199999999999999</v>
      </c>
      <c r="I2077">
        <v>8.2100000000000009</v>
      </c>
      <c r="J2077">
        <v>6.12</v>
      </c>
      <c r="K2077">
        <v>5.24</v>
      </c>
      <c r="L2077">
        <v>4.3899999999999997</v>
      </c>
      <c r="M2077">
        <v>4.37</v>
      </c>
      <c r="N2077">
        <f>VLOOKUP(C2077,'Original PWC Results'!C:E,3,FALSE)</f>
        <v>25.5</v>
      </c>
      <c r="O2077">
        <f t="shared" si="170"/>
        <v>0.41176470588235292</v>
      </c>
      <c r="R2077">
        <f t="shared" si="171"/>
        <v>10</v>
      </c>
      <c r="S2077">
        <f t="shared" si="172"/>
        <v>18</v>
      </c>
    </row>
    <row r="2078" spans="1:19" x14ac:dyDescent="0.3">
      <c r="A2078">
        <f t="shared" si="168"/>
        <v>2077</v>
      </c>
      <c r="B2078" t="s">
        <v>6079</v>
      </c>
      <c r="C2078" t="str">
        <f t="shared" si="169"/>
        <v>clover_g_7_OtherCropESA16b</v>
      </c>
      <c r="D2078">
        <v>7.91</v>
      </c>
      <c r="E2078">
        <v>7.82</v>
      </c>
      <c r="F2078">
        <v>2.71</v>
      </c>
      <c r="G2078">
        <v>2.52</v>
      </c>
      <c r="H2078">
        <v>7.57</v>
      </c>
      <c r="I2078">
        <v>6.24</v>
      </c>
      <c r="J2078">
        <v>4.5</v>
      </c>
      <c r="K2078">
        <v>4.57</v>
      </c>
      <c r="L2078">
        <v>3.68</v>
      </c>
      <c r="M2078">
        <v>3.64</v>
      </c>
      <c r="N2078">
        <f>VLOOKUP(C2078,'Original PWC Results'!C:E,3,FALSE)</f>
        <v>9.2200000000000006</v>
      </c>
      <c r="O2078">
        <f t="shared" si="170"/>
        <v>0.84815618221258127</v>
      </c>
      <c r="R2078">
        <f t="shared" si="171"/>
        <v>10</v>
      </c>
      <c r="S2078">
        <f t="shared" si="172"/>
        <v>18</v>
      </c>
    </row>
    <row r="2079" spans="1:19" x14ac:dyDescent="0.3">
      <c r="A2079">
        <f t="shared" si="168"/>
        <v>2078</v>
      </c>
      <c r="B2079" t="s">
        <v>6080</v>
      </c>
      <c r="C2079" t="str">
        <f t="shared" si="169"/>
        <v>clover_g_7_OtherCropESA17a</v>
      </c>
      <c r="D2079">
        <v>13.1</v>
      </c>
      <c r="E2079">
        <v>12.9</v>
      </c>
      <c r="F2079">
        <v>4.26</v>
      </c>
      <c r="G2079">
        <v>3.26</v>
      </c>
      <c r="H2079">
        <v>12.3</v>
      </c>
      <c r="I2079">
        <v>10.8</v>
      </c>
      <c r="J2079">
        <v>7.6</v>
      </c>
      <c r="K2079">
        <v>6.84</v>
      </c>
      <c r="L2079">
        <v>5.94</v>
      </c>
      <c r="M2079">
        <v>5.88</v>
      </c>
      <c r="N2079">
        <f>VLOOKUP(C2079,'Original PWC Results'!C:E,3,FALSE)</f>
        <v>24.8</v>
      </c>
      <c r="O2079">
        <f t="shared" si="170"/>
        <v>0.52016129032258063</v>
      </c>
      <c r="R2079">
        <f t="shared" si="171"/>
        <v>10</v>
      </c>
      <c r="S2079">
        <f t="shared" si="172"/>
        <v>18</v>
      </c>
    </row>
    <row r="2080" spans="1:19" x14ac:dyDescent="0.3">
      <c r="A2080">
        <f t="shared" si="168"/>
        <v>2079</v>
      </c>
      <c r="B2080" t="s">
        <v>6081</v>
      </c>
      <c r="C2080" t="str">
        <f t="shared" si="169"/>
        <v>clover_g_7_OtherCropESA17b</v>
      </c>
      <c r="D2080">
        <v>7.92</v>
      </c>
      <c r="E2080">
        <v>7.83</v>
      </c>
      <c r="F2080">
        <v>3.27</v>
      </c>
      <c r="G2080">
        <v>3.07</v>
      </c>
      <c r="H2080">
        <v>7.5</v>
      </c>
      <c r="I2080">
        <v>6.44</v>
      </c>
      <c r="J2080">
        <v>5</v>
      </c>
      <c r="K2080">
        <v>4.57</v>
      </c>
      <c r="L2080">
        <v>3.98</v>
      </c>
      <c r="M2080">
        <v>3.97</v>
      </c>
      <c r="N2080">
        <f>VLOOKUP(C2080,'Original PWC Results'!C:E,3,FALSE)</f>
        <v>12.4</v>
      </c>
      <c r="O2080">
        <f t="shared" si="170"/>
        <v>0.63145161290322582</v>
      </c>
      <c r="R2080">
        <f t="shared" si="171"/>
        <v>10</v>
      </c>
      <c r="S2080">
        <f t="shared" si="172"/>
        <v>18</v>
      </c>
    </row>
    <row r="2081" spans="1:19" x14ac:dyDescent="0.3">
      <c r="A2081">
        <f t="shared" si="168"/>
        <v>2080</v>
      </c>
      <c r="B2081" t="s">
        <v>6082</v>
      </c>
      <c r="C2081" t="str">
        <f t="shared" si="169"/>
        <v>clover_g_7_OtherCropESA18a</v>
      </c>
      <c r="D2081">
        <v>27.9</v>
      </c>
      <c r="E2081">
        <v>27.4</v>
      </c>
      <c r="F2081">
        <v>4.42</v>
      </c>
      <c r="G2081">
        <v>2.7</v>
      </c>
      <c r="H2081">
        <v>25.8</v>
      </c>
      <c r="I2081">
        <v>19.5</v>
      </c>
      <c r="J2081">
        <v>18</v>
      </c>
      <c r="K2081">
        <v>22.8</v>
      </c>
      <c r="L2081">
        <v>15</v>
      </c>
      <c r="M2081">
        <v>15.9</v>
      </c>
      <c r="N2081">
        <f>VLOOKUP(C2081,'Original PWC Results'!C:E,3,FALSE)</f>
        <v>28</v>
      </c>
      <c r="O2081">
        <f t="shared" si="170"/>
        <v>0.97857142857142854</v>
      </c>
      <c r="R2081">
        <f t="shared" si="171"/>
        <v>10</v>
      </c>
      <c r="S2081">
        <f t="shared" si="172"/>
        <v>18</v>
      </c>
    </row>
    <row r="2082" spans="1:19" x14ac:dyDescent="0.3">
      <c r="A2082">
        <f t="shared" si="168"/>
        <v>2081</v>
      </c>
      <c r="B2082" t="s">
        <v>6083</v>
      </c>
      <c r="C2082" t="str">
        <f t="shared" si="169"/>
        <v>clover_g_7_OtherCropESA18b</v>
      </c>
      <c r="D2082">
        <v>13.8</v>
      </c>
      <c r="E2082">
        <v>13.6</v>
      </c>
      <c r="F2082">
        <v>3.12</v>
      </c>
      <c r="G2082">
        <v>2.27</v>
      </c>
      <c r="H2082">
        <v>13</v>
      </c>
      <c r="I2082">
        <v>10.8</v>
      </c>
      <c r="J2082">
        <v>7.26</v>
      </c>
      <c r="K2082">
        <v>6.43</v>
      </c>
      <c r="L2082">
        <v>4.55</v>
      </c>
      <c r="M2082">
        <v>4.5</v>
      </c>
      <c r="N2082">
        <f>VLOOKUP(C2082,'Original PWC Results'!C:E,3,FALSE)</f>
        <v>31</v>
      </c>
      <c r="O2082">
        <f t="shared" si="170"/>
        <v>0.43870967741935485</v>
      </c>
      <c r="R2082">
        <f t="shared" si="171"/>
        <v>10</v>
      </c>
      <c r="S2082">
        <f t="shared" si="172"/>
        <v>18</v>
      </c>
    </row>
    <row r="2083" spans="1:19" x14ac:dyDescent="0.3">
      <c r="A2083">
        <f t="shared" si="168"/>
        <v>2082</v>
      </c>
      <c r="B2083" t="s">
        <v>6084</v>
      </c>
      <c r="C2083" t="str">
        <f t="shared" si="169"/>
        <v>clover_g_7_OtherCropESA19a</v>
      </c>
      <c r="D2083">
        <v>14</v>
      </c>
      <c r="E2083">
        <v>13.8</v>
      </c>
      <c r="F2083">
        <v>7.69</v>
      </c>
      <c r="G2083">
        <v>6.35</v>
      </c>
      <c r="H2083">
        <v>13.2</v>
      </c>
      <c r="I2083">
        <v>12.2</v>
      </c>
      <c r="J2083">
        <v>11.4</v>
      </c>
      <c r="K2083">
        <v>11</v>
      </c>
      <c r="L2083">
        <v>9.84</v>
      </c>
      <c r="M2083">
        <v>9.83</v>
      </c>
      <c r="N2083">
        <f>VLOOKUP(C2083,'Original PWC Results'!C:E,3,FALSE)</f>
        <v>22.5</v>
      </c>
      <c r="O2083">
        <f t="shared" si="170"/>
        <v>0.6133333333333334</v>
      </c>
      <c r="R2083">
        <f t="shared" si="171"/>
        <v>10</v>
      </c>
      <c r="S2083">
        <f t="shared" si="172"/>
        <v>18</v>
      </c>
    </row>
    <row r="2084" spans="1:19" x14ac:dyDescent="0.3">
      <c r="A2084">
        <f t="shared" si="168"/>
        <v>2083</v>
      </c>
      <c r="B2084" t="s">
        <v>6085</v>
      </c>
      <c r="C2084" t="str">
        <f t="shared" si="169"/>
        <v>clover_g_7_OtherCropESA19b</v>
      </c>
      <c r="D2084">
        <v>20.100000000000001</v>
      </c>
      <c r="E2084">
        <v>20</v>
      </c>
      <c r="F2084">
        <v>8.8800000000000008</v>
      </c>
      <c r="G2084">
        <v>7.33</v>
      </c>
      <c r="H2084">
        <v>19.5</v>
      </c>
      <c r="I2084">
        <v>16.399999999999999</v>
      </c>
      <c r="J2084">
        <v>14.7</v>
      </c>
      <c r="K2084">
        <v>14.6</v>
      </c>
      <c r="L2084">
        <v>12.4</v>
      </c>
      <c r="M2084">
        <v>12.2</v>
      </c>
      <c r="N2084">
        <f>VLOOKUP(C2084,'Original PWC Results'!C:E,3,FALSE)</f>
        <v>32.6</v>
      </c>
      <c r="O2084">
        <f t="shared" si="170"/>
        <v>0.61349693251533743</v>
      </c>
      <c r="R2084">
        <f t="shared" si="171"/>
        <v>10</v>
      </c>
      <c r="S2084">
        <f t="shared" si="172"/>
        <v>18</v>
      </c>
    </row>
    <row r="2085" spans="1:19" x14ac:dyDescent="0.3">
      <c r="A2085">
        <f t="shared" si="168"/>
        <v>2084</v>
      </c>
      <c r="B2085" t="s">
        <v>6086</v>
      </c>
      <c r="C2085" t="str">
        <f t="shared" si="169"/>
        <v>clover_g_7_OtherCropESA20a</v>
      </c>
      <c r="D2085">
        <v>5.97</v>
      </c>
      <c r="E2085">
        <v>5.84</v>
      </c>
      <c r="F2085">
        <v>1.39</v>
      </c>
      <c r="G2085">
        <v>1.34</v>
      </c>
      <c r="H2085">
        <v>5.49</v>
      </c>
      <c r="I2085">
        <v>3.96</v>
      </c>
      <c r="J2085">
        <v>2.5</v>
      </c>
      <c r="K2085">
        <v>2.56</v>
      </c>
      <c r="L2085">
        <v>2.0299999999999998</v>
      </c>
      <c r="M2085">
        <v>2</v>
      </c>
      <c r="N2085">
        <f>VLOOKUP(C2085,'Original PWC Results'!C:E,3,FALSE)</f>
        <v>18.2</v>
      </c>
      <c r="O2085">
        <f t="shared" si="170"/>
        <v>0.3208791208791209</v>
      </c>
      <c r="R2085">
        <f t="shared" si="171"/>
        <v>10</v>
      </c>
      <c r="S2085">
        <f t="shared" si="172"/>
        <v>18</v>
      </c>
    </row>
    <row r="2086" spans="1:19" x14ac:dyDescent="0.3">
      <c r="A2086">
        <f t="shared" si="168"/>
        <v>2085</v>
      </c>
      <c r="B2086" t="s">
        <v>6087</v>
      </c>
      <c r="C2086" t="str">
        <f t="shared" si="169"/>
        <v>clover_g_7_OtherCropESA20b</v>
      </c>
      <c r="D2086">
        <v>5.98</v>
      </c>
      <c r="E2086">
        <v>5.84</v>
      </c>
      <c r="F2086">
        <v>1.35</v>
      </c>
      <c r="G2086">
        <v>1.29</v>
      </c>
      <c r="H2086">
        <v>5.48</v>
      </c>
      <c r="I2086">
        <v>3.99</v>
      </c>
      <c r="J2086">
        <v>2.56</v>
      </c>
      <c r="K2086">
        <v>2.61</v>
      </c>
      <c r="L2086">
        <v>2.0499999999999998</v>
      </c>
      <c r="M2086">
        <v>2.02</v>
      </c>
      <c r="N2086">
        <f>VLOOKUP(C2086,'Original PWC Results'!C:E,3,FALSE)</f>
        <v>13.9</v>
      </c>
      <c r="O2086">
        <f t="shared" si="170"/>
        <v>0.42014388489208632</v>
      </c>
      <c r="R2086">
        <f t="shared" si="171"/>
        <v>10</v>
      </c>
      <c r="S2086">
        <f t="shared" si="172"/>
        <v>18</v>
      </c>
    </row>
    <row r="2087" spans="1:19" x14ac:dyDescent="0.3">
      <c r="A2087">
        <f t="shared" si="168"/>
        <v>2086</v>
      </c>
      <c r="B2087" t="s">
        <v>6088</v>
      </c>
      <c r="C2087" t="str">
        <f t="shared" si="169"/>
        <v>clover_g_4_OtherCropESA1</v>
      </c>
      <c r="D2087">
        <v>16.8</v>
      </c>
      <c r="E2087">
        <v>15.8</v>
      </c>
      <c r="F2087">
        <v>4.38</v>
      </c>
      <c r="G2087">
        <v>2.84</v>
      </c>
      <c r="H2087">
        <v>14.9</v>
      </c>
      <c r="I2087">
        <v>12.1</v>
      </c>
      <c r="J2087">
        <v>8.59</v>
      </c>
      <c r="K2087">
        <v>8.3699999999999992</v>
      </c>
      <c r="L2087">
        <v>6.78</v>
      </c>
      <c r="M2087">
        <v>6.86</v>
      </c>
      <c r="N2087">
        <f>VLOOKUP(C2087,'Original PWC Results'!C:E,3,FALSE)</f>
        <v>49.1</v>
      </c>
      <c r="O2087">
        <f t="shared" si="170"/>
        <v>0.32179226069246436</v>
      </c>
      <c r="R2087">
        <f t="shared" si="171"/>
        <v>10</v>
      </c>
      <c r="S2087">
        <f t="shared" si="172"/>
        <v>17</v>
      </c>
    </row>
    <row r="2088" spans="1:19" x14ac:dyDescent="0.3">
      <c r="A2088">
        <f t="shared" si="168"/>
        <v>2087</v>
      </c>
      <c r="B2088" t="s">
        <v>6089</v>
      </c>
      <c r="C2088" t="str">
        <f t="shared" si="169"/>
        <v>clover_g_4_OtherCropESA2</v>
      </c>
      <c r="D2088">
        <v>6.36</v>
      </c>
      <c r="E2088">
        <v>6.31</v>
      </c>
      <c r="F2088">
        <v>2.66</v>
      </c>
      <c r="G2088">
        <v>2.11</v>
      </c>
      <c r="H2088">
        <v>6.18</v>
      </c>
      <c r="I2088">
        <v>5.56</v>
      </c>
      <c r="J2088">
        <v>4.55</v>
      </c>
      <c r="K2088">
        <v>4.1100000000000003</v>
      </c>
      <c r="L2088">
        <v>3.71</v>
      </c>
      <c r="M2088">
        <v>3.69</v>
      </c>
      <c r="N2088">
        <f>VLOOKUP(C2088,'Original PWC Results'!C:E,3,FALSE)</f>
        <v>14.5</v>
      </c>
      <c r="O2088">
        <f t="shared" si="170"/>
        <v>0.4351724137931034</v>
      </c>
      <c r="R2088">
        <f t="shared" si="171"/>
        <v>10</v>
      </c>
      <c r="S2088">
        <f t="shared" si="172"/>
        <v>17</v>
      </c>
    </row>
    <row r="2089" spans="1:19" x14ac:dyDescent="0.3">
      <c r="A2089">
        <f t="shared" si="168"/>
        <v>2088</v>
      </c>
      <c r="B2089" t="s">
        <v>6090</v>
      </c>
      <c r="C2089" t="str">
        <f t="shared" si="169"/>
        <v>clover_g_4_OtherCropESA3</v>
      </c>
      <c r="D2089">
        <v>24</v>
      </c>
      <c r="E2089">
        <v>21.7</v>
      </c>
      <c r="F2089">
        <v>3.92</v>
      </c>
      <c r="G2089">
        <v>2.15</v>
      </c>
      <c r="H2089">
        <v>20.9</v>
      </c>
      <c r="I2089">
        <v>17.8</v>
      </c>
      <c r="J2089">
        <v>13</v>
      </c>
      <c r="K2089">
        <v>11.3</v>
      </c>
      <c r="L2089">
        <v>8.1300000000000008</v>
      </c>
      <c r="M2089">
        <v>8.0299999999999994</v>
      </c>
      <c r="N2089">
        <f>VLOOKUP(C2089,'Original PWC Results'!C:E,3,FALSE)</f>
        <v>60.5</v>
      </c>
      <c r="O2089">
        <f t="shared" si="170"/>
        <v>0.35867768595041322</v>
      </c>
      <c r="R2089">
        <f t="shared" si="171"/>
        <v>10</v>
      </c>
      <c r="S2089">
        <f t="shared" si="172"/>
        <v>17</v>
      </c>
    </row>
    <row r="2090" spans="1:19" x14ac:dyDescent="0.3">
      <c r="A2090">
        <f t="shared" si="168"/>
        <v>2089</v>
      </c>
      <c r="B2090" t="s">
        <v>6091</v>
      </c>
      <c r="C2090" t="str">
        <f t="shared" si="169"/>
        <v>clover_g_4_OtherCropESA4</v>
      </c>
      <c r="D2090">
        <v>7.79</v>
      </c>
      <c r="E2090">
        <v>7.76</v>
      </c>
      <c r="F2090">
        <v>3.42</v>
      </c>
      <c r="G2090">
        <v>3.23</v>
      </c>
      <c r="H2090">
        <v>7.67</v>
      </c>
      <c r="I2090">
        <v>7.3</v>
      </c>
      <c r="J2090">
        <v>6.63</v>
      </c>
      <c r="K2090">
        <v>6.07</v>
      </c>
      <c r="L2090">
        <v>5.32</v>
      </c>
      <c r="M2090">
        <v>5.31</v>
      </c>
      <c r="N2090">
        <f>VLOOKUP(C2090,'Original PWC Results'!C:E,3,FALSE)</f>
        <v>17.399999999999999</v>
      </c>
      <c r="O2090">
        <f t="shared" si="170"/>
        <v>0.4459770114942529</v>
      </c>
      <c r="R2090">
        <f t="shared" si="171"/>
        <v>10</v>
      </c>
      <c r="S2090">
        <f t="shared" si="172"/>
        <v>17</v>
      </c>
    </row>
    <row r="2091" spans="1:19" x14ac:dyDescent="0.3">
      <c r="A2091">
        <f t="shared" si="168"/>
        <v>2090</v>
      </c>
      <c r="B2091" t="s">
        <v>6092</v>
      </c>
      <c r="C2091" t="str">
        <f t="shared" si="169"/>
        <v>clover_g_4_OtherCropESA5</v>
      </c>
      <c r="D2091">
        <v>25.1</v>
      </c>
      <c r="E2091">
        <v>21.1</v>
      </c>
      <c r="F2091">
        <v>4.87</v>
      </c>
      <c r="G2091">
        <v>2.65</v>
      </c>
      <c r="H2091">
        <v>19.100000000000001</v>
      </c>
      <c r="I2091">
        <v>16</v>
      </c>
      <c r="J2091">
        <v>13.6</v>
      </c>
      <c r="K2091">
        <v>14.1</v>
      </c>
      <c r="L2091">
        <v>10.5</v>
      </c>
      <c r="M2091">
        <v>10.8</v>
      </c>
      <c r="N2091">
        <f>VLOOKUP(C2091,'Original PWC Results'!C:E,3,FALSE)</f>
        <v>65.8</v>
      </c>
      <c r="O2091">
        <f t="shared" si="170"/>
        <v>0.3206686930091186</v>
      </c>
      <c r="R2091">
        <f t="shared" si="171"/>
        <v>10</v>
      </c>
      <c r="S2091">
        <f t="shared" si="172"/>
        <v>17</v>
      </c>
    </row>
    <row r="2092" spans="1:19" x14ac:dyDescent="0.3">
      <c r="A2092">
        <f t="shared" si="168"/>
        <v>2091</v>
      </c>
      <c r="B2092" t="s">
        <v>6093</v>
      </c>
      <c r="C2092" t="str">
        <f t="shared" si="169"/>
        <v>clover_g_4_OtherCropESA6</v>
      </c>
      <c r="D2092">
        <v>19.7</v>
      </c>
      <c r="E2092">
        <v>18.100000000000001</v>
      </c>
      <c r="F2092">
        <v>3.25</v>
      </c>
      <c r="G2092">
        <v>2.04</v>
      </c>
      <c r="H2092">
        <v>16.2</v>
      </c>
      <c r="I2092">
        <v>11.4</v>
      </c>
      <c r="J2092">
        <v>8.1</v>
      </c>
      <c r="K2092">
        <v>8.27</v>
      </c>
      <c r="L2092">
        <v>6.19</v>
      </c>
      <c r="M2092">
        <v>6.39</v>
      </c>
      <c r="N2092">
        <f>VLOOKUP(C2092,'Original PWC Results'!C:E,3,FALSE)</f>
        <v>56.1</v>
      </c>
      <c r="O2092">
        <f t="shared" si="170"/>
        <v>0.32263814616755793</v>
      </c>
      <c r="R2092">
        <f t="shared" si="171"/>
        <v>10</v>
      </c>
      <c r="S2092">
        <f t="shared" si="172"/>
        <v>17</v>
      </c>
    </row>
    <row r="2093" spans="1:19" x14ac:dyDescent="0.3">
      <c r="A2093">
        <f t="shared" si="168"/>
        <v>2092</v>
      </c>
      <c r="B2093" t="s">
        <v>6094</v>
      </c>
      <c r="C2093" t="str">
        <f t="shared" si="169"/>
        <v>clover_g_4_OtherCropESA7</v>
      </c>
      <c r="D2093">
        <v>23</v>
      </c>
      <c r="E2093">
        <v>19.7</v>
      </c>
      <c r="F2093">
        <v>3.89</v>
      </c>
      <c r="G2093">
        <v>3.04</v>
      </c>
      <c r="H2093">
        <v>16.8</v>
      </c>
      <c r="I2093">
        <v>12.4</v>
      </c>
      <c r="J2093">
        <v>8.56</v>
      </c>
      <c r="K2093">
        <v>7.42</v>
      </c>
      <c r="L2093">
        <v>5.88</v>
      </c>
      <c r="M2093">
        <v>5.93</v>
      </c>
      <c r="N2093">
        <f>VLOOKUP(C2093,'Original PWC Results'!C:E,3,FALSE)</f>
        <v>50.9</v>
      </c>
      <c r="O2093">
        <f t="shared" si="170"/>
        <v>0.38703339882121807</v>
      </c>
      <c r="R2093">
        <f t="shared" si="171"/>
        <v>10</v>
      </c>
      <c r="S2093">
        <f t="shared" si="172"/>
        <v>17</v>
      </c>
    </row>
    <row r="2094" spans="1:19" x14ac:dyDescent="0.3">
      <c r="A2094">
        <f t="shared" si="168"/>
        <v>2093</v>
      </c>
      <c r="B2094" t="s">
        <v>6095</v>
      </c>
      <c r="C2094" t="str">
        <f t="shared" si="169"/>
        <v>clover_g_4_OtherCropESA8</v>
      </c>
      <c r="D2094">
        <v>48.9</v>
      </c>
      <c r="E2094">
        <v>41.5</v>
      </c>
      <c r="F2094">
        <v>5.26</v>
      </c>
      <c r="G2094">
        <v>3.11</v>
      </c>
      <c r="H2094">
        <v>34.700000000000003</v>
      </c>
      <c r="I2094">
        <v>27.2</v>
      </c>
      <c r="J2094">
        <v>20.6</v>
      </c>
      <c r="K2094">
        <v>16.7</v>
      </c>
      <c r="L2094">
        <v>12.1</v>
      </c>
      <c r="M2094">
        <v>12</v>
      </c>
      <c r="N2094">
        <f>VLOOKUP(C2094,'Original PWC Results'!C:E,3,FALSE)</f>
        <v>92.3</v>
      </c>
      <c r="O2094">
        <f t="shared" si="170"/>
        <v>0.44962080173347779</v>
      </c>
      <c r="R2094">
        <f t="shared" si="171"/>
        <v>10</v>
      </c>
      <c r="S2094">
        <f t="shared" si="172"/>
        <v>17</v>
      </c>
    </row>
    <row r="2095" spans="1:19" x14ac:dyDescent="0.3">
      <c r="A2095">
        <f t="shared" si="168"/>
        <v>2094</v>
      </c>
      <c r="B2095" t="s">
        <v>6096</v>
      </c>
      <c r="C2095" t="str">
        <f t="shared" si="169"/>
        <v>clover_g_4_OtherCropESA8</v>
      </c>
      <c r="D2095">
        <v>56.2</v>
      </c>
      <c r="E2095">
        <v>49</v>
      </c>
      <c r="F2095">
        <v>4.66</v>
      </c>
      <c r="G2095">
        <v>2.86</v>
      </c>
      <c r="H2095">
        <v>33.700000000000003</v>
      </c>
      <c r="I2095">
        <v>22.4</v>
      </c>
      <c r="J2095">
        <v>19.600000000000001</v>
      </c>
      <c r="K2095">
        <v>13.9</v>
      </c>
      <c r="L2095">
        <v>13</v>
      </c>
      <c r="M2095">
        <v>12.6</v>
      </c>
      <c r="N2095">
        <f>VLOOKUP(C2095,'Original PWC Results'!C:E,3,FALSE)</f>
        <v>92.3</v>
      </c>
      <c r="O2095">
        <f t="shared" si="170"/>
        <v>0.53087757313109429</v>
      </c>
      <c r="R2095">
        <f t="shared" si="171"/>
        <v>10</v>
      </c>
      <c r="S2095">
        <f t="shared" si="172"/>
        <v>17</v>
      </c>
    </row>
    <row r="2096" spans="1:19" x14ac:dyDescent="0.3">
      <c r="A2096">
        <f t="shared" si="168"/>
        <v>2095</v>
      </c>
      <c r="B2096" t="s">
        <v>6097</v>
      </c>
      <c r="C2096" t="str">
        <f t="shared" si="169"/>
        <v>clover_g_4_OtherCropESA10a</v>
      </c>
      <c r="D2096">
        <v>26.5</v>
      </c>
      <c r="E2096">
        <v>23.8</v>
      </c>
      <c r="F2096">
        <v>4.24</v>
      </c>
      <c r="G2096">
        <v>3.03</v>
      </c>
      <c r="H2096">
        <v>21.2</v>
      </c>
      <c r="I2096">
        <v>15.9</v>
      </c>
      <c r="J2096">
        <v>10</v>
      </c>
      <c r="K2096">
        <v>11.8</v>
      </c>
      <c r="L2096">
        <v>8.9</v>
      </c>
      <c r="M2096">
        <v>9.09</v>
      </c>
      <c r="N2096">
        <f>VLOOKUP(C2096,'Original PWC Results'!C:E,3,FALSE)</f>
        <v>64.3</v>
      </c>
      <c r="O2096">
        <f t="shared" si="170"/>
        <v>0.37013996889580097</v>
      </c>
      <c r="R2096">
        <f t="shared" si="171"/>
        <v>10</v>
      </c>
      <c r="S2096">
        <f t="shared" si="172"/>
        <v>17</v>
      </c>
    </row>
    <row r="2097" spans="1:19" x14ac:dyDescent="0.3">
      <c r="A2097">
        <f t="shared" si="168"/>
        <v>2096</v>
      </c>
      <c r="B2097" t="s">
        <v>6098</v>
      </c>
      <c r="C2097" t="str">
        <f t="shared" si="169"/>
        <v>clover_g_4_OtherCropESA10b</v>
      </c>
      <c r="D2097">
        <v>7.1</v>
      </c>
      <c r="E2097">
        <v>6.91</v>
      </c>
      <c r="F2097">
        <v>2.87</v>
      </c>
      <c r="G2097">
        <v>2.58</v>
      </c>
      <c r="H2097">
        <v>6.72</v>
      </c>
      <c r="I2097">
        <v>6.27</v>
      </c>
      <c r="J2097">
        <v>5.41</v>
      </c>
      <c r="K2097">
        <v>4.9000000000000004</v>
      </c>
      <c r="L2097">
        <v>3.91</v>
      </c>
      <c r="M2097">
        <v>3.86</v>
      </c>
      <c r="N2097">
        <f>VLOOKUP(C2097,'Original PWC Results'!C:E,3,FALSE)</f>
        <v>23.4</v>
      </c>
      <c r="O2097">
        <f t="shared" si="170"/>
        <v>0.2952991452991453</v>
      </c>
      <c r="R2097">
        <f t="shared" si="171"/>
        <v>10</v>
      </c>
      <c r="S2097">
        <f t="shared" si="172"/>
        <v>17</v>
      </c>
    </row>
    <row r="2098" spans="1:19" x14ac:dyDescent="0.3">
      <c r="A2098">
        <f t="shared" si="168"/>
        <v>2097</v>
      </c>
      <c r="B2098" t="s">
        <v>6099</v>
      </c>
      <c r="C2098" t="str">
        <f t="shared" si="169"/>
        <v>clover_g_4_OtherCropESA11a</v>
      </c>
      <c r="D2098">
        <v>63.1</v>
      </c>
      <c r="E2098">
        <v>48</v>
      </c>
      <c r="F2098">
        <v>4.33</v>
      </c>
      <c r="G2098">
        <v>2.99</v>
      </c>
      <c r="H2098">
        <v>36.5</v>
      </c>
      <c r="I2098">
        <v>25.6</v>
      </c>
      <c r="J2098">
        <v>14.6</v>
      </c>
      <c r="K2098">
        <v>11.4</v>
      </c>
      <c r="L2098">
        <v>9.1199999999999992</v>
      </c>
      <c r="M2098">
        <v>9</v>
      </c>
      <c r="N2098">
        <f>VLOOKUP(C2098,'Original PWC Results'!C:E,3,FALSE)</f>
        <v>111</v>
      </c>
      <c r="O2098">
        <f t="shared" si="170"/>
        <v>0.43243243243243246</v>
      </c>
      <c r="R2098">
        <f t="shared" si="171"/>
        <v>10</v>
      </c>
      <c r="S2098">
        <f t="shared" si="172"/>
        <v>17</v>
      </c>
    </row>
    <row r="2099" spans="1:19" x14ac:dyDescent="0.3">
      <c r="A2099">
        <f t="shared" si="168"/>
        <v>2098</v>
      </c>
      <c r="B2099" t="s">
        <v>6100</v>
      </c>
      <c r="C2099" t="str">
        <f t="shared" si="169"/>
        <v>clover_g_4_OtherCropESA11b</v>
      </c>
      <c r="D2099">
        <v>24.5</v>
      </c>
      <c r="E2099">
        <v>22.7</v>
      </c>
      <c r="F2099">
        <v>3.44</v>
      </c>
      <c r="G2099">
        <v>2.61</v>
      </c>
      <c r="H2099">
        <v>21.5</v>
      </c>
      <c r="I2099">
        <v>14.6</v>
      </c>
      <c r="J2099">
        <v>9.68</v>
      </c>
      <c r="K2099">
        <v>9.01</v>
      </c>
      <c r="L2099">
        <v>7.68</v>
      </c>
      <c r="M2099">
        <v>7.6</v>
      </c>
      <c r="N2099">
        <f>VLOOKUP(C2099,'Original PWC Results'!C:E,3,FALSE)</f>
        <v>59.3</v>
      </c>
      <c r="O2099">
        <f t="shared" si="170"/>
        <v>0.38279932546374368</v>
      </c>
      <c r="R2099">
        <f t="shared" si="171"/>
        <v>10</v>
      </c>
      <c r="S2099">
        <f t="shared" si="172"/>
        <v>17</v>
      </c>
    </row>
    <row r="2100" spans="1:19" x14ac:dyDescent="0.3">
      <c r="A2100">
        <f t="shared" si="168"/>
        <v>2099</v>
      </c>
      <c r="B2100" t="s">
        <v>6101</v>
      </c>
      <c r="C2100" t="str">
        <f t="shared" si="169"/>
        <v>clover_g_4_OtherCropESA12a</v>
      </c>
      <c r="D2100">
        <v>42.9</v>
      </c>
      <c r="E2100">
        <v>34.700000000000003</v>
      </c>
      <c r="F2100">
        <v>3.43</v>
      </c>
      <c r="G2100">
        <v>2.4700000000000002</v>
      </c>
      <c r="H2100">
        <v>28.1</v>
      </c>
      <c r="I2100">
        <v>17.5</v>
      </c>
      <c r="J2100">
        <v>9.89</v>
      </c>
      <c r="K2100">
        <v>7.95</v>
      </c>
      <c r="L2100">
        <v>6.35</v>
      </c>
      <c r="M2100">
        <v>6.29</v>
      </c>
      <c r="N2100">
        <f>VLOOKUP(C2100,'Original PWC Results'!C:E,3,FALSE)</f>
        <v>77.900000000000006</v>
      </c>
      <c r="O2100">
        <f t="shared" si="170"/>
        <v>0.44544287548138639</v>
      </c>
      <c r="R2100">
        <f t="shared" si="171"/>
        <v>10</v>
      </c>
      <c r="S2100">
        <f t="shared" si="172"/>
        <v>17</v>
      </c>
    </row>
    <row r="2101" spans="1:19" x14ac:dyDescent="0.3">
      <c r="A2101">
        <f t="shared" si="168"/>
        <v>2100</v>
      </c>
      <c r="B2101" t="s">
        <v>6102</v>
      </c>
      <c r="C2101" t="str">
        <f t="shared" si="169"/>
        <v>clover_g_4_OtherCropESA12b</v>
      </c>
      <c r="D2101">
        <v>53.2</v>
      </c>
      <c r="E2101">
        <v>44.4</v>
      </c>
      <c r="F2101">
        <v>4.04</v>
      </c>
      <c r="G2101">
        <v>2.25</v>
      </c>
      <c r="H2101">
        <v>36.5</v>
      </c>
      <c r="I2101">
        <v>24.3</v>
      </c>
      <c r="J2101">
        <v>13.7</v>
      </c>
      <c r="K2101">
        <v>10.9</v>
      </c>
      <c r="L2101">
        <v>8.08</v>
      </c>
      <c r="M2101">
        <v>7.97</v>
      </c>
      <c r="N2101">
        <f>VLOOKUP(C2101,'Original PWC Results'!C:E,3,FALSE)</f>
        <v>76.5</v>
      </c>
      <c r="O2101">
        <f t="shared" si="170"/>
        <v>0.58039215686274503</v>
      </c>
      <c r="R2101">
        <f t="shared" si="171"/>
        <v>10</v>
      </c>
      <c r="S2101">
        <f t="shared" si="172"/>
        <v>17</v>
      </c>
    </row>
    <row r="2102" spans="1:19" x14ac:dyDescent="0.3">
      <c r="A2102">
        <f t="shared" si="168"/>
        <v>2101</v>
      </c>
      <c r="B2102" t="s">
        <v>6103</v>
      </c>
      <c r="C2102" t="str">
        <f t="shared" si="169"/>
        <v>clover_g_4_OtherCropESA13</v>
      </c>
      <c r="D2102">
        <v>12.2</v>
      </c>
      <c r="E2102">
        <v>11.2</v>
      </c>
      <c r="F2102">
        <v>2.57</v>
      </c>
      <c r="G2102">
        <v>2.13</v>
      </c>
      <c r="H2102">
        <v>9.86</v>
      </c>
      <c r="I2102">
        <v>7.14</v>
      </c>
      <c r="J2102">
        <v>5.24</v>
      </c>
      <c r="K2102">
        <v>4.67</v>
      </c>
      <c r="L2102">
        <v>4.05</v>
      </c>
      <c r="M2102">
        <v>4.03</v>
      </c>
      <c r="N2102">
        <f>VLOOKUP(C2102,'Original PWC Results'!C:E,3,FALSE)</f>
        <v>38.1</v>
      </c>
      <c r="O2102">
        <f t="shared" si="170"/>
        <v>0.29396325459317585</v>
      </c>
      <c r="R2102">
        <f t="shared" si="171"/>
        <v>10</v>
      </c>
      <c r="S2102">
        <f t="shared" si="172"/>
        <v>17</v>
      </c>
    </row>
    <row r="2103" spans="1:19" x14ac:dyDescent="0.3">
      <c r="A2103">
        <f t="shared" si="168"/>
        <v>2102</v>
      </c>
      <c r="B2103" t="s">
        <v>6104</v>
      </c>
      <c r="C2103" t="str">
        <f t="shared" si="169"/>
        <v>clover_g_4_OtherCropESA14</v>
      </c>
      <c r="D2103">
        <v>6.88</v>
      </c>
      <c r="E2103">
        <v>6.81</v>
      </c>
      <c r="F2103">
        <v>3.09</v>
      </c>
      <c r="G2103">
        <v>2.77</v>
      </c>
      <c r="H2103">
        <v>6.5</v>
      </c>
      <c r="I2103">
        <v>5.55</v>
      </c>
      <c r="J2103">
        <v>4.37</v>
      </c>
      <c r="K2103">
        <v>4.3</v>
      </c>
      <c r="L2103">
        <v>3.71</v>
      </c>
      <c r="M2103">
        <v>3.74</v>
      </c>
      <c r="N2103">
        <f>VLOOKUP(C2103,'Original PWC Results'!C:E,3,FALSE)</f>
        <v>21.8</v>
      </c>
      <c r="O2103">
        <f t="shared" si="170"/>
        <v>0.31238532110091738</v>
      </c>
      <c r="R2103">
        <f t="shared" si="171"/>
        <v>10</v>
      </c>
      <c r="S2103">
        <f t="shared" si="172"/>
        <v>17</v>
      </c>
    </row>
    <row r="2104" spans="1:19" x14ac:dyDescent="0.3">
      <c r="A2104">
        <f t="shared" si="168"/>
        <v>2103</v>
      </c>
      <c r="B2104" t="s">
        <v>6105</v>
      </c>
      <c r="C2104" t="str">
        <f t="shared" si="169"/>
        <v>clover_g_4_OtherCropESA15a</v>
      </c>
      <c r="D2104">
        <v>33.299999999999997</v>
      </c>
      <c r="E2104">
        <v>32.799999999999997</v>
      </c>
      <c r="F2104">
        <v>5.55</v>
      </c>
      <c r="G2104">
        <v>4.01</v>
      </c>
      <c r="H2104">
        <v>33</v>
      </c>
      <c r="I2104">
        <v>28.1</v>
      </c>
      <c r="J2104">
        <v>17.8</v>
      </c>
      <c r="K2104">
        <v>12.9</v>
      </c>
      <c r="L2104">
        <v>13.4</v>
      </c>
      <c r="M2104">
        <v>10</v>
      </c>
      <c r="N2104">
        <f>VLOOKUP(C2104,'Original PWC Results'!C:E,3,FALSE)</f>
        <v>64.599999999999994</v>
      </c>
      <c r="O2104">
        <f t="shared" si="170"/>
        <v>0.50773993808049533</v>
      </c>
      <c r="R2104">
        <f t="shared" si="171"/>
        <v>10</v>
      </c>
      <c r="S2104">
        <f t="shared" si="172"/>
        <v>17</v>
      </c>
    </row>
    <row r="2105" spans="1:19" x14ac:dyDescent="0.3">
      <c r="A2105">
        <f t="shared" si="168"/>
        <v>2104</v>
      </c>
      <c r="B2105" t="s">
        <v>6106</v>
      </c>
      <c r="C2105" t="str">
        <f t="shared" si="169"/>
        <v>clover_g_4_OtherCropESA15b</v>
      </c>
      <c r="D2105">
        <v>15.1</v>
      </c>
      <c r="E2105">
        <v>13.9</v>
      </c>
      <c r="F2105">
        <v>1.9</v>
      </c>
      <c r="G2105">
        <v>1.5</v>
      </c>
      <c r="H2105">
        <v>12.3</v>
      </c>
      <c r="I2105">
        <v>7.67</v>
      </c>
      <c r="J2105">
        <v>5.59</v>
      </c>
      <c r="K2105">
        <v>4.8099999999999996</v>
      </c>
      <c r="L2105">
        <v>3.56</v>
      </c>
      <c r="M2105">
        <v>3.5</v>
      </c>
      <c r="N2105">
        <f>VLOOKUP(C2105,'Original PWC Results'!C:E,3,FALSE)</f>
        <v>48.3</v>
      </c>
      <c r="O2105">
        <f t="shared" si="170"/>
        <v>0.28778467908902694</v>
      </c>
      <c r="R2105">
        <f t="shared" si="171"/>
        <v>10</v>
      </c>
      <c r="S2105">
        <f t="shared" si="172"/>
        <v>17</v>
      </c>
    </row>
    <row r="2106" spans="1:19" x14ac:dyDescent="0.3">
      <c r="A2106">
        <f t="shared" si="168"/>
        <v>2105</v>
      </c>
      <c r="B2106" t="s">
        <v>6107</v>
      </c>
      <c r="C2106" t="str">
        <f t="shared" si="169"/>
        <v>clover_g_4_OtherCropESA16a</v>
      </c>
      <c r="D2106">
        <v>16.600000000000001</v>
      </c>
      <c r="E2106">
        <v>15.8</v>
      </c>
      <c r="F2106">
        <v>3.26</v>
      </c>
      <c r="G2106">
        <v>2</v>
      </c>
      <c r="H2106">
        <v>15</v>
      </c>
      <c r="I2106">
        <v>12.6</v>
      </c>
      <c r="J2106">
        <v>9.0500000000000007</v>
      </c>
      <c r="K2106">
        <v>7.67</v>
      </c>
      <c r="L2106">
        <v>6</v>
      </c>
      <c r="M2106">
        <v>5.96</v>
      </c>
      <c r="N2106">
        <f>VLOOKUP(C2106,'Original PWC Results'!C:E,3,FALSE)</f>
        <v>46.1</v>
      </c>
      <c r="O2106">
        <f t="shared" si="170"/>
        <v>0.34273318872017355</v>
      </c>
      <c r="R2106">
        <f t="shared" si="171"/>
        <v>10</v>
      </c>
      <c r="S2106">
        <f t="shared" si="172"/>
        <v>17</v>
      </c>
    </row>
    <row r="2107" spans="1:19" x14ac:dyDescent="0.3">
      <c r="A2107">
        <f t="shared" si="168"/>
        <v>2106</v>
      </c>
      <c r="B2107" t="s">
        <v>6108</v>
      </c>
      <c r="C2107" t="str">
        <f t="shared" si="169"/>
        <v>clover_g_4_OtherCropESA16b</v>
      </c>
      <c r="D2107">
        <v>6.3</v>
      </c>
      <c r="E2107">
        <v>6.16</v>
      </c>
      <c r="F2107">
        <v>2.1800000000000002</v>
      </c>
      <c r="G2107">
        <v>2</v>
      </c>
      <c r="H2107">
        <v>5.97</v>
      </c>
      <c r="I2107">
        <v>5.04</v>
      </c>
      <c r="J2107">
        <v>3.74</v>
      </c>
      <c r="K2107">
        <v>3.68</v>
      </c>
      <c r="L2107">
        <v>2.97</v>
      </c>
      <c r="M2107">
        <v>2.94</v>
      </c>
      <c r="N2107">
        <f>VLOOKUP(C2107,'Original PWC Results'!C:E,3,FALSE)</f>
        <v>12.4</v>
      </c>
      <c r="O2107">
        <f t="shared" si="170"/>
        <v>0.49677419354838709</v>
      </c>
      <c r="R2107">
        <f t="shared" si="171"/>
        <v>10</v>
      </c>
      <c r="S2107">
        <f t="shared" si="172"/>
        <v>17</v>
      </c>
    </row>
    <row r="2108" spans="1:19" x14ac:dyDescent="0.3">
      <c r="A2108">
        <f t="shared" si="168"/>
        <v>2107</v>
      </c>
      <c r="B2108" t="s">
        <v>6109</v>
      </c>
      <c r="C2108" t="str">
        <f t="shared" si="169"/>
        <v>clover_g_4_OtherCropESA17a</v>
      </c>
      <c r="D2108">
        <v>20.6</v>
      </c>
      <c r="E2108">
        <v>19.100000000000001</v>
      </c>
      <c r="F2108">
        <v>4.6900000000000004</v>
      </c>
      <c r="G2108">
        <v>3.11</v>
      </c>
      <c r="H2108">
        <v>17.8</v>
      </c>
      <c r="I2108">
        <v>15.9</v>
      </c>
      <c r="J2108">
        <v>10.6</v>
      </c>
      <c r="K2108">
        <v>9.6300000000000008</v>
      </c>
      <c r="L2108">
        <v>8.51</v>
      </c>
      <c r="M2108">
        <v>8.43</v>
      </c>
      <c r="N2108">
        <f>VLOOKUP(C2108,'Original PWC Results'!C:E,3,FALSE)</f>
        <v>39.5</v>
      </c>
      <c r="O2108">
        <f t="shared" si="170"/>
        <v>0.48354430379746838</v>
      </c>
      <c r="R2108">
        <f t="shared" si="171"/>
        <v>10</v>
      </c>
      <c r="S2108">
        <f t="shared" si="172"/>
        <v>17</v>
      </c>
    </row>
    <row r="2109" spans="1:19" x14ac:dyDescent="0.3">
      <c r="A2109">
        <f t="shared" si="168"/>
        <v>2108</v>
      </c>
      <c r="B2109" t="s">
        <v>6110</v>
      </c>
      <c r="C2109" t="str">
        <f t="shared" si="169"/>
        <v>clover_g_4_OtherCropESA17b</v>
      </c>
      <c r="D2109">
        <v>8.7799999999999994</v>
      </c>
      <c r="E2109">
        <v>8.52</v>
      </c>
      <c r="F2109">
        <v>2.98</v>
      </c>
      <c r="G2109">
        <v>2.54</v>
      </c>
      <c r="H2109">
        <v>7.98</v>
      </c>
      <c r="I2109">
        <v>6.56</v>
      </c>
      <c r="J2109">
        <v>5.31</v>
      </c>
      <c r="K2109">
        <v>5.22</v>
      </c>
      <c r="L2109">
        <v>4.37</v>
      </c>
      <c r="M2109">
        <v>4.43</v>
      </c>
      <c r="N2109">
        <f>VLOOKUP(C2109,'Original PWC Results'!C:E,3,FALSE)</f>
        <v>18.5</v>
      </c>
      <c r="O2109">
        <f t="shared" si="170"/>
        <v>0.4605405405405405</v>
      </c>
      <c r="R2109">
        <f t="shared" si="171"/>
        <v>10</v>
      </c>
      <c r="S2109">
        <f t="shared" si="172"/>
        <v>17</v>
      </c>
    </row>
    <row r="2110" spans="1:19" x14ac:dyDescent="0.3">
      <c r="A2110">
        <f t="shared" si="168"/>
        <v>2109</v>
      </c>
      <c r="B2110" t="s">
        <v>6111</v>
      </c>
      <c r="C2110" t="str">
        <f t="shared" si="169"/>
        <v>clover_g_4_OtherCropESA18a</v>
      </c>
      <c r="D2110">
        <v>64.2</v>
      </c>
      <c r="E2110">
        <v>58</v>
      </c>
      <c r="F2110">
        <v>6.19</v>
      </c>
      <c r="G2110">
        <v>2.74</v>
      </c>
      <c r="H2110">
        <v>51.5</v>
      </c>
      <c r="I2110">
        <v>37.9</v>
      </c>
      <c r="J2110">
        <v>23.7</v>
      </c>
      <c r="K2110">
        <v>20</v>
      </c>
      <c r="L2110">
        <v>14.3</v>
      </c>
      <c r="M2110">
        <v>14.2</v>
      </c>
      <c r="N2110">
        <f>VLOOKUP(C2110,'Original PWC Results'!C:E,3,FALSE)</f>
        <v>58.9</v>
      </c>
      <c r="O2110">
        <f t="shared" si="170"/>
        <v>0.98471986417657054</v>
      </c>
      <c r="R2110">
        <f t="shared" si="171"/>
        <v>10</v>
      </c>
      <c r="S2110">
        <f t="shared" si="172"/>
        <v>17</v>
      </c>
    </row>
    <row r="2111" spans="1:19" x14ac:dyDescent="0.3">
      <c r="A2111">
        <f t="shared" si="168"/>
        <v>2110</v>
      </c>
      <c r="B2111" t="s">
        <v>6112</v>
      </c>
      <c r="C2111" t="str">
        <f t="shared" si="169"/>
        <v>clover_g_4_OtherCropESA18b</v>
      </c>
      <c r="D2111">
        <v>24.8</v>
      </c>
      <c r="E2111">
        <v>23.4</v>
      </c>
      <c r="F2111">
        <v>4.2300000000000004</v>
      </c>
      <c r="G2111">
        <v>2.3199999999999998</v>
      </c>
      <c r="H2111">
        <v>21.7</v>
      </c>
      <c r="I2111">
        <v>18.100000000000001</v>
      </c>
      <c r="J2111">
        <v>12.6</v>
      </c>
      <c r="K2111">
        <v>9.84</v>
      </c>
      <c r="L2111">
        <v>7.97</v>
      </c>
      <c r="M2111">
        <v>7.89</v>
      </c>
      <c r="N2111">
        <f>VLOOKUP(C2111,'Original PWC Results'!C:E,3,FALSE)</f>
        <v>57.5</v>
      </c>
      <c r="O2111">
        <f t="shared" si="170"/>
        <v>0.40695652173913038</v>
      </c>
      <c r="R2111">
        <f t="shared" si="171"/>
        <v>10</v>
      </c>
      <c r="S2111">
        <f t="shared" si="172"/>
        <v>17</v>
      </c>
    </row>
    <row r="2112" spans="1:19" x14ac:dyDescent="0.3">
      <c r="A2112">
        <f t="shared" si="168"/>
        <v>2111</v>
      </c>
      <c r="B2112" t="s">
        <v>6113</v>
      </c>
      <c r="C2112" t="str">
        <f t="shared" si="169"/>
        <v>clover_g_4_OtherCropESA19a</v>
      </c>
      <c r="D2112">
        <v>23.3</v>
      </c>
      <c r="E2112">
        <v>21.4</v>
      </c>
      <c r="F2112">
        <v>7.47</v>
      </c>
      <c r="G2112">
        <v>5.66</v>
      </c>
      <c r="H2112">
        <v>19.7</v>
      </c>
      <c r="I2112">
        <v>15.4</v>
      </c>
      <c r="J2112">
        <v>12.2</v>
      </c>
      <c r="K2112">
        <v>11.2</v>
      </c>
      <c r="L2112">
        <v>11</v>
      </c>
      <c r="M2112">
        <v>11</v>
      </c>
      <c r="N2112">
        <f>VLOOKUP(C2112,'Original PWC Results'!C:E,3,FALSE)</f>
        <v>38.299999999999997</v>
      </c>
      <c r="O2112">
        <f t="shared" si="170"/>
        <v>0.55874673629242821</v>
      </c>
      <c r="R2112">
        <f t="shared" si="171"/>
        <v>10</v>
      </c>
      <c r="S2112">
        <f t="shared" si="172"/>
        <v>17</v>
      </c>
    </row>
    <row r="2113" spans="1:19" x14ac:dyDescent="0.3">
      <c r="A2113">
        <f t="shared" si="168"/>
        <v>2112</v>
      </c>
      <c r="B2113" t="s">
        <v>6114</v>
      </c>
      <c r="C2113" t="str">
        <f t="shared" si="169"/>
        <v>clover_g_4_OtherCropESA19b</v>
      </c>
      <c r="D2113">
        <v>27.6</v>
      </c>
      <c r="E2113">
        <v>22</v>
      </c>
      <c r="F2113">
        <v>9.08</v>
      </c>
      <c r="G2113">
        <v>7.09</v>
      </c>
      <c r="H2113">
        <v>19.600000000000001</v>
      </c>
      <c r="I2113">
        <v>17.7</v>
      </c>
      <c r="J2113">
        <v>15.3</v>
      </c>
      <c r="K2113">
        <v>13.6</v>
      </c>
      <c r="L2113">
        <v>12.3</v>
      </c>
      <c r="M2113">
        <v>12.3</v>
      </c>
      <c r="N2113">
        <f>VLOOKUP(C2113,'Original PWC Results'!C:E,3,FALSE)</f>
        <v>37.299999999999997</v>
      </c>
      <c r="O2113">
        <f t="shared" si="170"/>
        <v>0.58981233243967834</v>
      </c>
      <c r="R2113">
        <f t="shared" si="171"/>
        <v>10</v>
      </c>
      <c r="S2113">
        <f t="shared" si="172"/>
        <v>17</v>
      </c>
    </row>
    <row r="2114" spans="1:19" x14ac:dyDescent="0.3">
      <c r="A2114">
        <f t="shared" si="168"/>
        <v>2113</v>
      </c>
      <c r="B2114" t="s">
        <v>6115</v>
      </c>
      <c r="C2114" t="str">
        <f t="shared" si="169"/>
        <v>clover_g_4_OtherCropESA20a</v>
      </c>
      <c r="D2114">
        <v>4.6100000000000003</v>
      </c>
      <c r="E2114">
        <v>4.51</v>
      </c>
      <c r="F2114">
        <v>1.0900000000000001</v>
      </c>
      <c r="G2114">
        <v>1.05</v>
      </c>
      <c r="H2114">
        <v>4.25</v>
      </c>
      <c r="I2114">
        <v>3.08</v>
      </c>
      <c r="J2114">
        <v>1.95</v>
      </c>
      <c r="K2114">
        <v>2.0099999999999998</v>
      </c>
      <c r="L2114">
        <v>1.59</v>
      </c>
      <c r="M2114">
        <v>1.56</v>
      </c>
      <c r="N2114">
        <f>VLOOKUP(C2114,'Original PWC Results'!C:E,3,FALSE)</f>
        <v>27.3</v>
      </c>
      <c r="O2114">
        <f t="shared" si="170"/>
        <v>0.1652014652014652</v>
      </c>
      <c r="R2114">
        <f t="shared" si="171"/>
        <v>10</v>
      </c>
      <c r="S2114">
        <f t="shared" si="172"/>
        <v>17</v>
      </c>
    </row>
    <row r="2115" spans="1:19" x14ac:dyDescent="0.3">
      <c r="A2115">
        <f t="shared" si="168"/>
        <v>2114</v>
      </c>
      <c r="B2115" t="s">
        <v>6116</v>
      </c>
      <c r="C2115" t="str">
        <f t="shared" si="169"/>
        <v>clover_g_4_OtherCropESA20b</v>
      </c>
      <c r="D2115">
        <v>4.6500000000000004</v>
      </c>
      <c r="E2115">
        <v>4.55</v>
      </c>
      <c r="F2115">
        <v>1.06</v>
      </c>
      <c r="G2115">
        <v>1.02</v>
      </c>
      <c r="H2115">
        <v>4.28</v>
      </c>
      <c r="I2115">
        <v>3.31</v>
      </c>
      <c r="J2115">
        <v>2.19</v>
      </c>
      <c r="K2115">
        <v>2.23</v>
      </c>
      <c r="L2115">
        <v>1.61</v>
      </c>
      <c r="M2115">
        <v>1.59</v>
      </c>
      <c r="N2115">
        <f>VLOOKUP(C2115,'Original PWC Results'!C:E,3,FALSE)</f>
        <v>24.6</v>
      </c>
      <c r="O2115">
        <f t="shared" si="170"/>
        <v>0.18495934959349591</v>
      </c>
      <c r="R2115">
        <f t="shared" si="171"/>
        <v>10</v>
      </c>
      <c r="S2115">
        <f t="shared" si="172"/>
        <v>17</v>
      </c>
    </row>
    <row r="2116" spans="1:19" x14ac:dyDescent="0.3">
      <c r="A2116">
        <f t="shared" ref="A2116:A2179" si="173">A2115+1</f>
        <v>2115</v>
      </c>
      <c r="B2116" t="s">
        <v>4880</v>
      </c>
      <c r="C2116" t="str">
        <f t="shared" si="169"/>
        <v>asparagus_g_2_VegetableESA15a</v>
      </c>
      <c r="D2116">
        <v>1667</v>
      </c>
      <c r="E2116">
        <v>1667</v>
      </c>
      <c r="F2116">
        <v>0</v>
      </c>
      <c r="G2116">
        <v>0</v>
      </c>
      <c r="H2116">
        <v>0</v>
      </c>
      <c r="I2116">
        <v>0</v>
      </c>
      <c r="J2116">
        <v>0</v>
      </c>
      <c r="K2116">
        <v>0</v>
      </c>
      <c r="L2116">
        <v>1693</v>
      </c>
      <c r="M2116">
        <v>0</v>
      </c>
      <c r="N2116">
        <f>VLOOKUP(C2116,'Original PWC Results'!C:E,3,FALSE)</f>
        <v>2633</v>
      </c>
      <c r="O2116">
        <f t="shared" ref="O2116:O2179" si="174">E2116/N2116</f>
        <v>0.63311811621724268</v>
      </c>
      <c r="R2116">
        <f t="shared" ref="R2116:R2179" si="175">SEARCH("run",B2116)</f>
        <v>13</v>
      </c>
      <c r="S2116">
        <f t="shared" ref="S2116:S2179" si="176">SEARCH("_",B2116,SEARCH("_",B2116,R2116+1)+1)</f>
        <v>19</v>
      </c>
    </row>
    <row r="2117" spans="1:19" x14ac:dyDescent="0.3">
      <c r="A2117">
        <f t="shared" si="173"/>
        <v>2116</v>
      </c>
      <c r="B2117" t="s">
        <v>4881</v>
      </c>
      <c r="C2117" t="str">
        <f t="shared" si="169"/>
        <v>asparagus_g_2_VegetableESA15b</v>
      </c>
      <c r="D2117">
        <v>2075</v>
      </c>
      <c r="E2117">
        <v>2075</v>
      </c>
      <c r="F2117">
        <v>0</v>
      </c>
      <c r="G2117">
        <v>0</v>
      </c>
      <c r="H2117">
        <v>0</v>
      </c>
      <c r="I2117">
        <v>0</v>
      </c>
      <c r="J2117">
        <v>0</v>
      </c>
      <c r="K2117">
        <v>0</v>
      </c>
      <c r="L2117">
        <v>2087</v>
      </c>
      <c r="M2117">
        <v>0</v>
      </c>
      <c r="N2117">
        <f>VLOOKUP(C2117,'Original PWC Results'!C:E,3,FALSE)</f>
        <v>2894</v>
      </c>
      <c r="O2117">
        <f t="shared" si="174"/>
        <v>0.71700069108500342</v>
      </c>
      <c r="R2117">
        <f t="shared" si="175"/>
        <v>13</v>
      </c>
      <c r="S2117">
        <f t="shared" si="176"/>
        <v>19</v>
      </c>
    </row>
    <row r="2118" spans="1:19" x14ac:dyDescent="0.3">
      <c r="A2118">
        <f t="shared" si="173"/>
        <v>2117</v>
      </c>
      <c r="B2118" t="s">
        <v>4882</v>
      </c>
      <c r="C2118" t="str">
        <f t="shared" si="169"/>
        <v>asparagus_g_2_VegetableESA2</v>
      </c>
      <c r="D2118">
        <v>602</v>
      </c>
      <c r="E2118">
        <v>602</v>
      </c>
      <c r="F2118">
        <v>0</v>
      </c>
      <c r="G2118">
        <v>0</v>
      </c>
      <c r="H2118">
        <v>0</v>
      </c>
      <c r="I2118">
        <v>0</v>
      </c>
      <c r="J2118">
        <v>0</v>
      </c>
      <c r="K2118">
        <v>0</v>
      </c>
      <c r="L2118">
        <v>645</v>
      </c>
      <c r="M2118">
        <v>0</v>
      </c>
      <c r="N2118">
        <f>VLOOKUP(C2118,'Original PWC Results'!C:E,3,FALSE)</f>
        <v>1176</v>
      </c>
      <c r="O2118">
        <f t="shared" si="174"/>
        <v>0.51190476190476186</v>
      </c>
      <c r="R2118">
        <f t="shared" si="175"/>
        <v>13</v>
      </c>
      <c r="S2118">
        <f t="shared" si="176"/>
        <v>19</v>
      </c>
    </row>
    <row r="2119" spans="1:19" x14ac:dyDescent="0.3">
      <c r="A2119">
        <f t="shared" si="173"/>
        <v>2118</v>
      </c>
      <c r="B2119" t="s">
        <v>4883</v>
      </c>
      <c r="C2119" t="str">
        <f t="shared" si="169"/>
        <v>asparagus_g_2_VegetableESA16a</v>
      </c>
      <c r="D2119">
        <v>524</v>
      </c>
      <c r="E2119">
        <v>524</v>
      </c>
      <c r="F2119">
        <v>0</v>
      </c>
      <c r="G2119">
        <v>0</v>
      </c>
      <c r="H2119">
        <v>0</v>
      </c>
      <c r="I2119">
        <v>0</v>
      </c>
      <c r="J2119">
        <v>0</v>
      </c>
      <c r="K2119">
        <v>0</v>
      </c>
      <c r="L2119">
        <v>527</v>
      </c>
      <c r="M2119">
        <v>0</v>
      </c>
      <c r="N2119">
        <f>VLOOKUP(C2119,'Original PWC Results'!C:E,3,FALSE)</f>
        <v>626</v>
      </c>
      <c r="O2119">
        <f t="shared" si="174"/>
        <v>0.83706070287539935</v>
      </c>
      <c r="R2119">
        <f t="shared" si="175"/>
        <v>13</v>
      </c>
      <c r="S2119">
        <f t="shared" si="176"/>
        <v>19</v>
      </c>
    </row>
    <row r="2120" spans="1:19" x14ac:dyDescent="0.3">
      <c r="A2120">
        <f t="shared" si="173"/>
        <v>2119</v>
      </c>
      <c r="B2120" t="s">
        <v>4884</v>
      </c>
      <c r="C2120" t="str">
        <f t="shared" si="169"/>
        <v>asparagus_g_2_VegetableESA16b</v>
      </c>
      <c r="D2120">
        <v>433</v>
      </c>
      <c r="E2120">
        <v>433</v>
      </c>
      <c r="F2120">
        <v>0</v>
      </c>
      <c r="G2120">
        <v>0</v>
      </c>
      <c r="H2120">
        <v>0</v>
      </c>
      <c r="I2120">
        <v>0</v>
      </c>
      <c r="J2120">
        <v>0</v>
      </c>
      <c r="K2120">
        <v>0</v>
      </c>
      <c r="L2120">
        <v>436</v>
      </c>
      <c r="M2120">
        <v>0</v>
      </c>
      <c r="N2120">
        <f>VLOOKUP(C2120,'Original PWC Results'!C:E,3,FALSE)</f>
        <v>639</v>
      </c>
      <c r="O2120">
        <f t="shared" si="174"/>
        <v>0.67762128325508608</v>
      </c>
      <c r="R2120">
        <f t="shared" si="175"/>
        <v>13</v>
      </c>
      <c r="S2120">
        <f t="shared" si="176"/>
        <v>19</v>
      </c>
    </row>
    <row r="2121" spans="1:19" x14ac:dyDescent="0.3">
      <c r="A2121">
        <f t="shared" si="173"/>
        <v>2120</v>
      </c>
      <c r="B2121" t="s">
        <v>4885</v>
      </c>
      <c r="C2121" t="str">
        <f t="shared" si="169"/>
        <v>asparagus_g_2_VegetableESA17a</v>
      </c>
      <c r="D2121">
        <v>856</v>
      </c>
      <c r="E2121">
        <v>856</v>
      </c>
      <c r="F2121">
        <v>0</v>
      </c>
      <c r="G2121">
        <v>0</v>
      </c>
      <c r="H2121">
        <v>0</v>
      </c>
      <c r="I2121">
        <v>0</v>
      </c>
      <c r="J2121">
        <v>0</v>
      </c>
      <c r="K2121">
        <v>0</v>
      </c>
      <c r="L2121">
        <v>870</v>
      </c>
      <c r="M2121">
        <v>0</v>
      </c>
      <c r="N2121">
        <f>VLOOKUP(C2121,'Original PWC Results'!C:E,3,FALSE)</f>
        <v>1102</v>
      </c>
      <c r="O2121">
        <f t="shared" si="174"/>
        <v>0.77676950998185113</v>
      </c>
      <c r="R2121">
        <f t="shared" si="175"/>
        <v>13</v>
      </c>
      <c r="S2121">
        <f t="shared" si="176"/>
        <v>19</v>
      </c>
    </row>
    <row r="2122" spans="1:19" x14ac:dyDescent="0.3">
      <c r="A2122">
        <f t="shared" si="173"/>
        <v>2121</v>
      </c>
      <c r="B2122" t="s">
        <v>4886</v>
      </c>
      <c r="C2122" t="str">
        <f t="shared" si="169"/>
        <v>asparagus_g_2_VegetableESA17b</v>
      </c>
      <c r="D2122">
        <v>1035</v>
      </c>
      <c r="E2122">
        <v>1035</v>
      </c>
      <c r="F2122">
        <v>0</v>
      </c>
      <c r="G2122">
        <v>0</v>
      </c>
      <c r="H2122">
        <v>0</v>
      </c>
      <c r="I2122">
        <v>0</v>
      </c>
      <c r="J2122">
        <v>0</v>
      </c>
      <c r="K2122">
        <v>0</v>
      </c>
      <c r="L2122">
        <v>1048</v>
      </c>
      <c r="M2122">
        <v>0</v>
      </c>
      <c r="N2122">
        <f>VLOOKUP(C2122,'Original PWC Results'!C:E,3,FALSE)</f>
        <v>1326</v>
      </c>
      <c r="O2122">
        <f t="shared" si="174"/>
        <v>0.78054298642533937</v>
      </c>
      <c r="R2122">
        <f t="shared" si="175"/>
        <v>13</v>
      </c>
      <c r="S2122">
        <f t="shared" si="176"/>
        <v>19</v>
      </c>
    </row>
    <row r="2123" spans="1:19" x14ac:dyDescent="0.3">
      <c r="A2123">
        <f t="shared" si="173"/>
        <v>2122</v>
      </c>
      <c r="B2123" t="s">
        <v>4887</v>
      </c>
      <c r="C2123" t="str">
        <f t="shared" si="169"/>
        <v>asparagus_g_2_VegetableESA18a</v>
      </c>
      <c r="D2123">
        <v>781</v>
      </c>
      <c r="E2123">
        <v>781</v>
      </c>
      <c r="F2123">
        <v>0</v>
      </c>
      <c r="G2123">
        <v>0</v>
      </c>
      <c r="H2123">
        <v>0</v>
      </c>
      <c r="I2123">
        <v>0</v>
      </c>
      <c r="J2123">
        <v>0</v>
      </c>
      <c r="K2123">
        <v>0</v>
      </c>
      <c r="L2123">
        <v>787</v>
      </c>
      <c r="M2123">
        <v>0</v>
      </c>
      <c r="N2123">
        <f>VLOOKUP(C2123,'Original PWC Results'!C:E,3,FALSE)</f>
        <v>1102</v>
      </c>
      <c r="O2123">
        <f t="shared" si="174"/>
        <v>0.70871143375680579</v>
      </c>
      <c r="R2123">
        <f t="shared" si="175"/>
        <v>13</v>
      </c>
      <c r="S2123">
        <f t="shared" si="176"/>
        <v>19</v>
      </c>
    </row>
    <row r="2124" spans="1:19" x14ac:dyDescent="0.3">
      <c r="A2124">
        <f t="shared" si="173"/>
        <v>2123</v>
      </c>
      <c r="B2124" t="s">
        <v>4888</v>
      </c>
      <c r="C2124" t="str">
        <f t="shared" si="169"/>
        <v>asparagus_g_2_VegetableESA18b</v>
      </c>
      <c r="D2124">
        <v>874</v>
      </c>
      <c r="E2124">
        <v>874</v>
      </c>
      <c r="F2124">
        <v>0</v>
      </c>
      <c r="G2124">
        <v>0</v>
      </c>
      <c r="H2124">
        <v>0</v>
      </c>
      <c r="I2124">
        <v>0</v>
      </c>
      <c r="J2124">
        <v>0</v>
      </c>
      <c r="K2124">
        <v>0</v>
      </c>
      <c r="L2124">
        <v>880</v>
      </c>
      <c r="M2124">
        <v>0</v>
      </c>
      <c r="N2124">
        <f>VLOOKUP(C2124,'Original PWC Results'!C:E,3,FALSE)</f>
        <v>1135</v>
      </c>
      <c r="O2124">
        <f t="shared" si="174"/>
        <v>0.77004405286343613</v>
      </c>
      <c r="R2124">
        <f t="shared" si="175"/>
        <v>13</v>
      </c>
      <c r="S2124">
        <f t="shared" si="176"/>
        <v>19</v>
      </c>
    </row>
    <row r="2125" spans="1:19" x14ac:dyDescent="0.3">
      <c r="A2125">
        <f t="shared" si="173"/>
        <v>2124</v>
      </c>
      <c r="B2125" t="s">
        <v>4889</v>
      </c>
      <c r="C2125" t="str">
        <f t="shared" si="169"/>
        <v>asparagus_g_2_VegetableESA19a</v>
      </c>
      <c r="D2125">
        <v>575</v>
      </c>
      <c r="E2125">
        <v>575</v>
      </c>
      <c r="F2125">
        <v>0</v>
      </c>
      <c r="G2125">
        <v>0</v>
      </c>
      <c r="H2125">
        <v>0</v>
      </c>
      <c r="I2125">
        <v>0</v>
      </c>
      <c r="J2125">
        <v>0</v>
      </c>
      <c r="K2125">
        <v>0</v>
      </c>
      <c r="L2125">
        <v>577</v>
      </c>
      <c r="M2125">
        <v>0</v>
      </c>
      <c r="N2125">
        <f>VLOOKUP(C2125,'Original PWC Results'!C:E,3,FALSE)</f>
        <v>731</v>
      </c>
      <c r="O2125">
        <f t="shared" si="174"/>
        <v>0.78659370725034194</v>
      </c>
      <c r="R2125">
        <f t="shared" si="175"/>
        <v>13</v>
      </c>
      <c r="S2125">
        <f t="shared" si="176"/>
        <v>19</v>
      </c>
    </row>
    <row r="2126" spans="1:19" x14ac:dyDescent="0.3">
      <c r="A2126">
        <f t="shared" si="173"/>
        <v>2125</v>
      </c>
      <c r="B2126" t="s">
        <v>4890</v>
      </c>
      <c r="C2126" t="str">
        <f t="shared" si="169"/>
        <v>asparagus_g_2_VegetableESA1</v>
      </c>
      <c r="D2126">
        <v>579</v>
      </c>
      <c r="E2126">
        <v>579</v>
      </c>
      <c r="F2126">
        <v>0</v>
      </c>
      <c r="G2126">
        <v>0</v>
      </c>
      <c r="H2126">
        <v>0</v>
      </c>
      <c r="I2126">
        <v>0</v>
      </c>
      <c r="J2126">
        <v>0</v>
      </c>
      <c r="K2126">
        <v>0</v>
      </c>
      <c r="L2126">
        <v>733</v>
      </c>
      <c r="M2126">
        <v>0</v>
      </c>
      <c r="N2126">
        <f>VLOOKUP(C2126,'Original PWC Results'!C:E,3,FALSE)</f>
        <v>693</v>
      </c>
      <c r="O2126">
        <f t="shared" si="174"/>
        <v>0.83549783549783552</v>
      </c>
      <c r="R2126">
        <f t="shared" si="175"/>
        <v>13</v>
      </c>
      <c r="S2126">
        <f t="shared" si="176"/>
        <v>18</v>
      </c>
    </row>
    <row r="2127" spans="1:19" x14ac:dyDescent="0.3">
      <c r="A2127">
        <f t="shared" si="173"/>
        <v>2126</v>
      </c>
      <c r="B2127" t="s">
        <v>4891</v>
      </c>
      <c r="C2127" t="str">
        <f t="shared" ref="C2127:C2190" si="177">LEFT(B2127,R2127-1)&amp;RIGHT(B2127,LEN(B2127)-S2127)</f>
        <v>asparagus_g_2_VegetableESA19b</v>
      </c>
      <c r="D2127">
        <v>510</v>
      </c>
      <c r="E2127">
        <v>510</v>
      </c>
      <c r="F2127">
        <v>0</v>
      </c>
      <c r="G2127">
        <v>0</v>
      </c>
      <c r="H2127">
        <v>0</v>
      </c>
      <c r="I2127">
        <v>0</v>
      </c>
      <c r="J2127">
        <v>0</v>
      </c>
      <c r="K2127">
        <v>0</v>
      </c>
      <c r="L2127">
        <v>521</v>
      </c>
      <c r="M2127">
        <v>0</v>
      </c>
      <c r="N2127">
        <f>VLOOKUP(C2127,'Original PWC Results'!C:E,3,FALSE)</f>
        <v>568</v>
      </c>
      <c r="O2127">
        <f t="shared" si="174"/>
        <v>0.897887323943662</v>
      </c>
      <c r="R2127">
        <f t="shared" si="175"/>
        <v>13</v>
      </c>
      <c r="S2127">
        <f t="shared" si="176"/>
        <v>19</v>
      </c>
    </row>
    <row r="2128" spans="1:19" x14ac:dyDescent="0.3">
      <c r="A2128">
        <f t="shared" si="173"/>
        <v>2127</v>
      </c>
      <c r="B2128" t="s">
        <v>4892</v>
      </c>
      <c r="C2128" t="str">
        <f t="shared" si="177"/>
        <v>asparagus_g_2_VegetableESA20a</v>
      </c>
      <c r="D2128">
        <v>483</v>
      </c>
      <c r="E2128">
        <v>483</v>
      </c>
      <c r="F2128">
        <v>0</v>
      </c>
      <c r="G2128">
        <v>0</v>
      </c>
      <c r="H2128">
        <v>0</v>
      </c>
      <c r="I2128">
        <v>0</v>
      </c>
      <c r="J2128">
        <v>0</v>
      </c>
      <c r="K2128">
        <v>0</v>
      </c>
      <c r="L2128">
        <v>483</v>
      </c>
      <c r="M2128">
        <v>0</v>
      </c>
      <c r="N2128">
        <f>VLOOKUP(C2128,'Original PWC Results'!C:E,3,FALSE)</f>
        <v>799</v>
      </c>
      <c r="O2128">
        <f t="shared" si="174"/>
        <v>0.60450563204005003</v>
      </c>
      <c r="R2128">
        <f t="shared" si="175"/>
        <v>13</v>
      </c>
      <c r="S2128">
        <f t="shared" si="176"/>
        <v>19</v>
      </c>
    </row>
    <row r="2129" spans="1:19" x14ac:dyDescent="0.3">
      <c r="A2129">
        <f t="shared" si="173"/>
        <v>2128</v>
      </c>
      <c r="B2129" t="s">
        <v>4893</v>
      </c>
      <c r="C2129" t="str">
        <f t="shared" si="177"/>
        <v>asparagus_g_2_VegetableESA20b</v>
      </c>
      <c r="D2129">
        <v>854</v>
      </c>
      <c r="E2129">
        <v>854</v>
      </c>
      <c r="F2129">
        <v>0</v>
      </c>
      <c r="G2129">
        <v>0</v>
      </c>
      <c r="H2129">
        <v>0</v>
      </c>
      <c r="I2129">
        <v>0</v>
      </c>
      <c r="J2129">
        <v>0</v>
      </c>
      <c r="K2129">
        <v>0</v>
      </c>
      <c r="L2129">
        <v>855</v>
      </c>
      <c r="M2129">
        <v>0</v>
      </c>
      <c r="N2129">
        <f>VLOOKUP(C2129,'Original PWC Results'!C:E,3,FALSE)</f>
        <v>1712</v>
      </c>
      <c r="O2129">
        <f t="shared" si="174"/>
        <v>0.49883177570093457</v>
      </c>
      <c r="R2129">
        <f t="shared" si="175"/>
        <v>13</v>
      </c>
      <c r="S2129">
        <f t="shared" si="176"/>
        <v>19</v>
      </c>
    </row>
    <row r="2130" spans="1:19" x14ac:dyDescent="0.3">
      <c r="A2130">
        <f t="shared" si="173"/>
        <v>2129</v>
      </c>
      <c r="B2130" t="s">
        <v>4894</v>
      </c>
      <c r="C2130" t="str">
        <f t="shared" si="177"/>
        <v>asparagus_g_2_VegetableESA3</v>
      </c>
      <c r="D2130">
        <v>634</v>
      </c>
      <c r="E2130">
        <v>634</v>
      </c>
      <c r="F2130">
        <v>0</v>
      </c>
      <c r="G2130">
        <v>0</v>
      </c>
      <c r="H2130">
        <v>0</v>
      </c>
      <c r="I2130">
        <v>0</v>
      </c>
      <c r="J2130">
        <v>0</v>
      </c>
      <c r="K2130">
        <v>0</v>
      </c>
      <c r="L2130">
        <v>640</v>
      </c>
      <c r="M2130">
        <v>0</v>
      </c>
      <c r="N2130">
        <f>VLOOKUP(C2130,'Original PWC Results'!C:E,3,FALSE)</f>
        <v>696</v>
      </c>
      <c r="O2130">
        <f t="shared" si="174"/>
        <v>0.91091954022988508</v>
      </c>
      <c r="R2130">
        <f t="shared" si="175"/>
        <v>13</v>
      </c>
      <c r="S2130">
        <f t="shared" si="176"/>
        <v>19</v>
      </c>
    </row>
    <row r="2131" spans="1:19" x14ac:dyDescent="0.3">
      <c r="A2131">
        <f t="shared" si="173"/>
        <v>2130</v>
      </c>
      <c r="B2131" t="s">
        <v>4895</v>
      </c>
      <c r="C2131" t="str">
        <f t="shared" si="177"/>
        <v>asparagus_g_2_VegetableESA21</v>
      </c>
      <c r="D2131">
        <v>878</v>
      </c>
      <c r="E2131">
        <v>878</v>
      </c>
      <c r="F2131">
        <v>0</v>
      </c>
      <c r="G2131">
        <v>0</v>
      </c>
      <c r="H2131">
        <v>0</v>
      </c>
      <c r="I2131">
        <v>0</v>
      </c>
      <c r="J2131">
        <v>0</v>
      </c>
      <c r="K2131">
        <v>0</v>
      </c>
      <c r="L2131">
        <v>879</v>
      </c>
      <c r="M2131">
        <v>0</v>
      </c>
      <c r="N2131">
        <f>VLOOKUP(C2131,'Original PWC Results'!C:E,3,FALSE)</f>
        <v>1629</v>
      </c>
      <c r="O2131">
        <f t="shared" si="174"/>
        <v>0.5389809699201964</v>
      </c>
      <c r="R2131">
        <f t="shared" si="175"/>
        <v>13</v>
      </c>
      <c r="S2131">
        <f t="shared" si="176"/>
        <v>19</v>
      </c>
    </row>
    <row r="2132" spans="1:19" x14ac:dyDescent="0.3">
      <c r="A2132">
        <f t="shared" si="173"/>
        <v>2131</v>
      </c>
      <c r="B2132" t="s">
        <v>4896</v>
      </c>
      <c r="C2132" t="str">
        <f t="shared" si="177"/>
        <v>asparagus_g_2_VegetableESA4</v>
      </c>
      <c r="D2132">
        <v>1133</v>
      </c>
      <c r="E2132">
        <v>1133</v>
      </c>
      <c r="F2132">
        <v>0</v>
      </c>
      <c r="G2132">
        <v>0</v>
      </c>
      <c r="H2132">
        <v>0</v>
      </c>
      <c r="I2132">
        <v>0</v>
      </c>
      <c r="J2132">
        <v>0</v>
      </c>
      <c r="K2132">
        <v>0</v>
      </c>
      <c r="L2132">
        <v>1133</v>
      </c>
      <c r="M2132">
        <v>0</v>
      </c>
      <c r="N2132">
        <f>VLOOKUP(C2132,'Original PWC Results'!C:E,3,FALSE)</f>
        <v>1133</v>
      </c>
      <c r="O2132">
        <f t="shared" si="174"/>
        <v>1</v>
      </c>
      <c r="R2132">
        <f t="shared" si="175"/>
        <v>13</v>
      </c>
      <c r="S2132">
        <f t="shared" si="176"/>
        <v>19</v>
      </c>
    </row>
    <row r="2133" spans="1:19" x14ac:dyDescent="0.3">
      <c r="A2133">
        <f t="shared" si="173"/>
        <v>2132</v>
      </c>
      <c r="B2133" t="s">
        <v>4897</v>
      </c>
      <c r="C2133" t="str">
        <f t="shared" si="177"/>
        <v>asparagus_g_2_VegetableESA5</v>
      </c>
      <c r="D2133">
        <v>841</v>
      </c>
      <c r="E2133">
        <v>841</v>
      </c>
      <c r="F2133">
        <v>0</v>
      </c>
      <c r="G2133">
        <v>0</v>
      </c>
      <c r="H2133">
        <v>0</v>
      </c>
      <c r="I2133">
        <v>0</v>
      </c>
      <c r="J2133">
        <v>0</v>
      </c>
      <c r="K2133">
        <v>0</v>
      </c>
      <c r="L2133">
        <v>864</v>
      </c>
      <c r="M2133">
        <v>0</v>
      </c>
      <c r="N2133">
        <f>VLOOKUP(C2133,'Original PWC Results'!C:E,3,FALSE)</f>
        <v>999</v>
      </c>
      <c r="O2133">
        <f t="shared" si="174"/>
        <v>0.84184184184184185</v>
      </c>
      <c r="R2133">
        <f t="shared" si="175"/>
        <v>13</v>
      </c>
      <c r="S2133">
        <f t="shared" si="176"/>
        <v>19</v>
      </c>
    </row>
    <row r="2134" spans="1:19" x14ac:dyDescent="0.3">
      <c r="A2134">
        <f t="shared" si="173"/>
        <v>2133</v>
      </c>
      <c r="B2134" t="s">
        <v>4898</v>
      </c>
      <c r="C2134" t="str">
        <f t="shared" si="177"/>
        <v>asparagus_g_2_VegetableESA6</v>
      </c>
      <c r="D2134">
        <v>786</v>
      </c>
      <c r="E2134">
        <v>786</v>
      </c>
      <c r="F2134">
        <v>0</v>
      </c>
      <c r="G2134">
        <v>0</v>
      </c>
      <c r="H2134">
        <v>0</v>
      </c>
      <c r="I2134">
        <v>0</v>
      </c>
      <c r="J2134">
        <v>0</v>
      </c>
      <c r="K2134">
        <v>0</v>
      </c>
      <c r="L2134">
        <v>802</v>
      </c>
      <c r="M2134">
        <v>0</v>
      </c>
      <c r="N2134">
        <f>VLOOKUP(C2134,'Original PWC Results'!C:E,3,FALSE)</f>
        <v>958</v>
      </c>
      <c r="O2134">
        <f t="shared" si="174"/>
        <v>0.82045929018789143</v>
      </c>
      <c r="R2134">
        <f t="shared" si="175"/>
        <v>13</v>
      </c>
      <c r="S2134">
        <f t="shared" si="176"/>
        <v>19</v>
      </c>
    </row>
    <row r="2135" spans="1:19" x14ac:dyDescent="0.3">
      <c r="A2135">
        <f t="shared" si="173"/>
        <v>2134</v>
      </c>
      <c r="B2135" t="s">
        <v>4899</v>
      </c>
      <c r="C2135" t="str">
        <f t="shared" si="177"/>
        <v>asparagus_g_2_VegetableESA7</v>
      </c>
      <c r="D2135">
        <v>933</v>
      </c>
      <c r="E2135">
        <v>933</v>
      </c>
      <c r="F2135">
        <v>0</v>
      </c>
      <c r="G2135">
        <v>0</v>
      </c>
      <c r="H2135">
        <v>0</v>
      </c>
      <c r="I2135">
        <v>0</v>
      </c>
      <c r="J2135">
        <v>0</v>
      </c>
      <c r="K2135">
        <v>0</v>
      </c>
      <c r="L2135">
        <v>979</v>
      </c>
      <c r="M2135">
        <v>0</v>
      </c>
      <c r="N2135">
        <f>VLOOKUP(C2135,'Original PWC Results'!C:E,3,FALSE)</f>
        <v>1108</v>
      </c>
      <c r="O2135">
        <f t="shared" si="174"/>
        <v>0.84205776173285196</v>
      </c>
      <c r="R2135">
        <f t="shared" si="175"/>
        <v>13</v>
      </c>
      <c r="S2135">
        <f t="shared" si="176"/>
        <v>19</v>
      </c>
    </row>
    <row r="2136" spans="1:19" x14ac:dyDescent="0.3">
      <c r="A2136">
        <f t="shared" si="173"/>
        <v>2135</v>
      </c>
      <c r="B2136" t="s">
        <v>4900</v>
      </c>
      <c r="C2136" t="str">
        <f t="shared" si="177"/>
        <v>asparagus_g_2_VegetableESA8</v>
      </c>
      <c r="D2136">
        <v>707</v>
      </c>
      <c r="E2136">
        <v>707</v>
      </c>
      <c r="F2136">
        <v>0</v>
      </c>
      <c r="G2136">
        <v>0</v>
      </c>
      <c r="H2136">
        <v>0</v>
      </c>
      <c r="I2136">
        <v>0</v>
      </c>
      <c r="J2136">
        <v>0</v>
      </c>
      <c r="K2136">
        <v>0</v>
      </c>
      <c r="L2136">
        <v>707</v>
      </c>
      <c r="M2136">
        <v>0</v>
      </c>
      <c r="N2136">
        <f>VLOOKUP(C2136,'Original PWC Results'!C:E,3,FALSE)</f>
        <v>707</v>
      </c>
      <c r="O2136">
        <f t="shared" si="174"/>
        <v>1</v>
      </c>
      <c r="R2136">
        <f t="shared" si="175"/>
        <v>13</v>
      </c>
      <c r="S2136">
        <f t="shared" si="176"/>
        <v>19</v>
      </c>
    </row>
    <row r="2137" spans="1:19" x14ac:dyDescent="0.3">
      <c r="A2137">
        <f t="shared" si="173"/>
        <v>2136</v>
      </c>
      <c r="B2137" t="s">
        <v>4901</v>
      </c>
      <c r="C2137" t="str">
        <f t="shared" si="177"/>
        <v>asparagus_g_2_VegetableESA10a</v>
      </c>
      <c r="D2137">
        <v>451</v>
      </c>
      <c r="E2137">
        <v>451</v>
      </c>
      <c r="F2137">
        <v>0</v>
      </c>
      <c r="G2137">
        <v>0</v>
      </c>
      <c r="H2137">
        <v>0</v>
      </c>
      <c r="I2137">
        <v>0</v>
      </c>
      <c r="J2137">
        <v>0</v>
      </c>
      <c r="K2137">
        <v>0</v>
      </c>
      <c r="L2137">
        <v>456</v>
      </c>
      <c r="M2137">
        <v>0</v>
      </c>
      <c r="N2137">
        <f>VLOOKUP(C2137,'Original PWC Results'!C:E,3,FALSE)</f>
        <v>598</v>
      </c>
      <c r="O2137">
        <f t="shared" si="174"/>
        <v>0.75418060200668902</v>
      </c>
      <c r="R2137">
        <f t="shared" si="175"/>
        <v>13</v>
      </c>
      <c r="S2137">
        <f t="shared" si="176"/>
        <v>18</v>
      </c>
    </row>
    <row r="2138" spans="1:19" x14ac:dyDescent="0.3">
      <c r="A2138">
        <f t="shared" si="173"/>
        <v>2137</v>
      </c>
      <c r="B2138" t="s">
        <v>4902</v>
      </c>
      <c r="C2138" t="str">
        <f t="shared" si="177"/>
        <v>asparagus_g_2_VegetableESA9</v>
      </c>
      <c r="D2138">
        <v>424</v>
      </c>
      <c r="E2138">
        <v>424</v>
      </c>
      <c r="F2138">
        <v>0</v>
      </c>
      <c r="G2138">
        <v>0</v>
      </c>
      <c r="H2138">
        <v>0</v>
      </c>
      <c r="I2138">
        <v>0</v>
      </c>
      <c r="J2138">
        <v>0</v>
      </c>
      <c r="K2138">
        <v>0</v>
      </c>
      <c r="L2138">
        <v>426</v>
      </c>
      <c r="M2138">
        <v>0</v>
      </c>
      <c r="N2138">
        <f>VLOOKUP(C2138,'Original PWC Results'!C:E,3,FALSE)</f>
        <v>612</v>
      </c>
      <c r="O2138">
        <f t="shared" si="174"/>
        <v>0.69281045751633985</v>
      </c>
      <c r="R2138">
        <f t="shared" si="175"/>
        <v>13</v>
      </c>
      <c r="S2138">
        <f t="shared" si="176"/>
        <v>19</v>
      </c>
    </row>
    <row r="2139" spans="1:19" x14ac:dyDescent="0.3">
      <c r="A2139">
        <f t="shared" si="173"/>
        <v>2138</v>
      </c>
      <c r="B2139" t="s">
        <v>4903</v>
      </c>
      <c r="C2139" t="str">
        <f t="shared" si="177"/>
        <v>asparagus_g_2_VegetableESA10b</v>
      </c>
      <c r="D2139">
        <v>543</v>
      </c>
      <c r="E2139">
        <v>543</v>
      </c>
      <c r="F2139">
        <v>0</v>
      </c>
      <c r="G2139">
        <v>0</v>
      </c>
      <c r="H2139">
        <v>0</v>
      </c>
      <c r="I2139">
        <v>0</v>
      </c>
      <c r="J2139">
        <v>0</v>
      </c>
      <c r="K2139">
        <v>0</v>
      </c>
      <c r="L2139">
        <v>554</v>
      </c>
      <c r="M2139">
        <v>0</v>
      </c>
      <c r="N2139">
        <f>VLOOKUP(C2139,'Original PWC Results'!C:E,3,FALSE)</f>
        <v>698</v>
      </c>
      <c r="O2139">
        <f t="shared" si="174"/>
        <v>0.77793696275071633</v>
      </c>
      <c r="R2139">
        <f t="shared" si="175"/>
        <v>13</v>
      </c>
      <c r="S2139">
        <f t="shared" si="176"/>
        <v>18</v>
      </c>
    </row>
    <row r="2140" spans="1:19" x14ac:dyDescent="0.3">
      <c r="A2140">
        <f t="shared" si="173"/>
        <v>2139</v>
      </c>
      <c r="B2140" t="s">
        <v>4904</v>
      </c>
      <c r="C2140" t="str">
        <f t="shared" si="177"/>
        <v>asparagus_g_2_VegetableESA11a</v>
      </c>
      <c r="D2140">
        <v>1216</v>
      </c>
      <c r="E2140">
        <v>1216</v>
      </c>
      <c r="F2140">
        <v>0</v>
      </c>
      <c r="G2140">
        <v>0</v>
      </c>
      <c r="H2140">
        <v>0</v>
      </c>
      <c r="I2140">
        <v>0</v>
      </c>
      <c r="J2140">
        <v>0</v>
      </c>
      <c r="K2140">
        <v>0</v>
      </c>
      <c r="L2140">
        <v>1234</v>
      </c>
      <c r="M2140">
        <v>0</v>
      </c>
      <c r="N2140">
        <f>VLOOKUP(C2140,'Original PWC Results'!C:E,3,FALSE)</f>
        <v>1635</v>
      </c>
      <c r="O2140">
        <f t="shared" si="174"/>
        <v>0.74373088685015287</v>
      </c>
      <c r="R2140">
        <f t="shared" si="175"/>
        <v>13</v>
      </c>
      <c r="S2140">
        <f t="shared" si="176"/>
        <v>18</v>
      </c>
    </row>
    <row r="2141" spans="1:19" x14ac:dyDescent="0.3">
      <c r="A2141">
        <f t="shared" si="173"/>
        <v>2140</v>
      </c>
      <c r="B2141" t="s">
        <v>4905</v>
      </c>
      <c r="C2141" t="str">
        <f t="shared" si="177"/>
        <v>asparagus_g_2_VegetableESA11b</v>
      </c>
      <c r="D2141">
        <v>1279</v>
      </c>
      <c r="E2141">
        <v>1279</v>
      </c>
      <c r="F2141">
        <v>0</v>
      </c>
      <c r="G2141">
        <v>0</v>
      </c>
      <c r="H2141">
        <v>0</v>
      </c>
      <c r="I2141">
        <v>0</v>
      </c>
      <c r="J2141">
        <v>0</v>
      </c>
      <c r="K2141">
        <v>0</v>
      </c>
      <c r="L2141">
        <v>1301</v>
      </c>
      <c r="M2141">
        <v>0</v>
      </c>
      <c r="N2141">
        <f>VLOOKUP(C2141,'Original PWC Results'!C:E,3,FALSE)</f>
        <v>1612</v>
      </c>
      <c r="O2141">
        <f t="shared" si="174"/>
        <v>0.79342431761786603</v>
      </c>
      <c r="R2141">
        <f t="shared" si="175"/>
        <v>13</v>
      </c>
      <c r="S2141">
        <f t="shared" si="176"/>
        <v>18</v>
      </c>
    </row>
    <row r="2142" spans="1:19" x14ac:dyDescent="0.3">
      <c r="A2142">
        <f t="shared" si="173"/>
        <v>2141</v>
      </c>
      <c r="B2142" t="s">
        <v>4906</v>
      </c>
      <c r="C2142" t="str">
        <f t="shared" si="177"/>
        <v>asparagus_g_2_VegetableESA12a</v>
      </c>
      <c r="D2142">
        <v>1223</v>
      </c>
      <c r="E2142">
        <v>1223</v>
      </c>
      <c r="F2142">
        <v>0</v>
      </c>
      <c r="G2142">
        <v>0</v>
      </c>
      <c r="H2142">
        <v>0</v>
      </c>
      <c r="I2142">
        <v>0</v>
      </c>
      <c r="J2142">
        <v>0</v>
      </c>
      <c r="K2142">
        <v>0</v>
      </c>
      <c r="L2142">
        <v>1243</v>
      </c>
      <c r="M2142">
        <v>0</v>
      </c>
      <c r="N2142">
        <f>VLOOKUP(C2142,'Original PWC Results'!C:E,3,FALSE)</f>
        <v>1542</v>
      </c>
      <c r="O2142">
        <f t="shared" si="174"/>
        <v>0.79312581063553822</v>
      </c>
      <c r="R2142">
        <f t="shared" si="175"/>
        <v>13</v>
      </c>
      <c r="S2142">
        <f t="shared" si="176"/>
        <v>18</v>
      </c>
    </row>
    <row r="2143" spans="1:19" x14ac:dyDescent="0.3">
      <c r="A2143">
        <f t="shared" si="173"/>
        <v>2142</v>
      </c>
      <c r="B2143" t="s">
        <v>4907</v>
      </c>
      <c r="C2143" t="str">
        <f t="shared" si="177"/>
        <v>asparagus_g_2_VegetableESA12b</v>
      </c>
      <c r="D2143">
        <v>1272</v>
      </c>
      <c r="E2143">
        <v>1272</v>
      </c>
      <c r="F2143">
        <v>0</v>
      </c>
      <c r="G2143">
        <v>0</v>
      </c>
      <c r="H2143">
        <v>0</v>
      </c>
      <c r="I2143">
        <v>0</v>
      </c>
      <c r="J2143">
        <v>0</v>
      </c>
      <c r="K2143">
        <v>0</v>
      </c>
      <c r="L2143">
        <v>1285</v>
      </c>
      <c r="M2143">
        <v>0</v>
      </c>
      <c r="N2143">
        <f>VLOOKUP(C2143,'Original PWC Results'!C:E,3,FALSE)</f>
        <v>1818</v>
      </c>
      <c r="O2143">
        <f t="shared" si="174"/>
        <v>0.6996699669966997</v>
      </c>
      <c r="R2143">
        <f t="shared" si="175"/>
        <v>13</v>
      </c>
      <c r="S2143">
        <f t="shared" si="176"/>
        <v>18</v>
      </c>
    </row>
    <row r="2144" spans="1:19" x14ac:dyDescent="0.3">
      <c r="A2144">
        <f t="shared" si="173"/>
        <v>2143</v>
      </c>
      <c r="B2144" t="s">
        <v>4908</v>
      </c>
      <c r="C2144" t="str">
        <f t="shared" si="177"/>
        <v>asparagus_g_2_VegetableESA13</v>
      </c>
      <c r="D2144">
        <v>1516</v>
      </c>
      <c r="E2144">
        <v>1516</v>
      </c>
      <c r="F2144">
        <v>0</v>
      </c>
      <c r="G2144">
        <v>0</v>
      </c>
      <c r="H2144">
        <v>0</v>
      </c>
      <c r="I2144">
        <v>0</v>
      </c>
      <c r="J2144">
        <v>0</v>
      </c>
      <c r="K2144">
        <v>0</v>
      </c>
      <c r="L2144">
        <v>1526</v>
      </c>
      <c r="M2144">
        <v>0</v>
      </c>
      <c r="N2144">
        <f>VLOOKUP(C2144,'Original PWC Results'!C:E,3,FALSE)</f>
        <v>1824</v>
      </c>
      <c r="O2144">
        <f t="shared" si="174"/>
        <v>0.83114035087719296</v>
      </c>
      <c r="R2144">
        <f t="shared" si="175"/>
        <v>13</v>
      </c>
      <c r="S2144">
        <f t="shared" si="176"/>
        <v>18</v>
      </c>
    </row>
    <row r="2145" spans="1:19" x14ac:dyDescent="0.3">
      <c r="A2145">
        <f t="shared" si="173"/>
        <v>2144</v>
      </c>
      <c r="B2145" t="s">
        <v>4909</v>
      </c>
      <c r="C2145" t="str">
        <f t="shared" si="177"/>
        <v>asparagus_g_2_VegetableESA14</v>
      </c>
      <c r="D2145">
        <v>1426</v>
      </c>
      <c r="E2145">
        <v>1426</v>
      </c>
      <c r="F2145">
        <v>0</v>
      </c>
      <c r="G2145">
        <v>0</v>
      </c>
      <c r="H2145">
        <v>0</v>
      </c>
      <c r="I2145">
        <v>0</v>
      </c>
      <c r="J2145">
        <v>0</v>
      </c>
      <c r="K2145">
        <v>0</v>
      </c>
      <c r="L2145">
        <v>1438</v>
      </c>
      <c r="M2145">
        <v>0</v>
      </c>
      <c r="N2145">
        <f>VLOOKUP(C2145,'Original PWC Results'!C:E,3,FALSE)</f>
        <v>1530</v>
      </c>
      <c r="O2145">
        <f t="shared" si="174"/>
        <v>0.93202614379084969</v>
      </c>
      <c r="R2145">
        <f t="shared" si="175"/>
        <v>13</v>
      </c>
      <c r="S2145">
        <f t="shared" si="176"/>
        <v>18</v>
      </c>
    </row>
    <row r="2146" spans="1:19" x14ac:dyDescent="0.3">
      <c r="A2146">
        <f t="shared" si="173"/>
        <v>2145</v>
      </c>
      <c r="B2146" t="s">
        <v>4910</v>
      </c>
      <c r="C2146" t="str">
        <f t="shared" si="177"/>
        <v>beans_g_2_VegetableESA1</v>
      </c>
      <c r="D2146">
        <v>382</v>
      </c>
      <c r="E2146">
        <v>382</v>
      </c>
      <c r="F2146">
        <v>0</v>
      </c>
      <c r="G2146">
        <v>0</v>
      </c>
      <c r="H2146">
        <v>0</v>
      </c>
      <c r="I2146">
        <v>0</v>
      </c>
      <c r="J2146">
        <v>0</v>
      </c>
      <c r="K2146">
        <v>0</v>
      </c>
      <c r="L2146">
        <v>533</v>
      </c>
      <c r="M2146">
        <v>0</v>
      </c>
      <c r="N2146">
        <f>VLOOKUP(C2146,'Original PWC Results'!C:E,3,FALSE)</f>
        <v>455</v>
      </c>
      <c r="O2146">
        <f t="shared" si="174"/>
        <v>0.83956043956043958</v>
      </c>
      <c r="R2146">
        <f t="shared" si="175"/>
        <v>9</v>
      </c>
      <c r="S2146">
        <f t="shared" si="176"/>
        <v>15</v>
      </c>
    </row>
    <row r="2147" spans="1:19" x14ac:dyDescent="0.3">
      <c r="A2147">
        <f t="shared" si="173"/>
        <v>2146</v>
      </c>
      <c r="B2147" t="s">
        <v>4911</v>
      </c>
      <c r="C2147" t="str">
        <f t="shared" si="177"/>
        <v>beans_g_2_VegetableESA2</v>
      </c>
      <c r="D2147">
        <v>455</v>
      </c>
      <c r="E2147">
        <v>455</v>
      </c>
      <c r="F2147">
        <v>0</v>
      </c>
      <c r="G2147">
        <v>0</v>
      </c>
      <c r="H2147">
        <v>0</v>
      </c>
      <c r="I2147">
        <v>0</v>
      </c>
      <c r="J2147">
        <v>0</v>
      </c>
      <c r="K2147">
        <v>0</v>
      </c>
      <c r="L2147">
        <v>480</v>
      </c>
      <c r="M2147">
        <v>0</v>
      </c>
      <c r="N2147">
        <f>VLOOKUP(C2147,'Original PWC Results'!C:E,3,FALSE)</f>
        <v>700</v>
      </c>
      <c r="O2147">
        <f t="shared" si="174"/>
        <v>0.65</v>
      </c>
      <c r="R2147">
        <f t="shared" si="175"/>
        <v>9</v>
      </c>
      <c r="S2147">
        <f t="shared" si="176"/>
        <v>15</v>
      </c>
    </row>
    <row r="2148" spans="1:19" x14ac:dyDescent="0.3">
      <c r="A2148">
        <f t="shared" si="173"/>
        <v>2147</v>
      </c>
      <c r="B2148" t="s">
        <v>4912</v>
      </c>
      <c r="C2148" t="str">
        <f t="shared" si="177"/>
        <v>beans_g_2_VegetableESA3</v>
      </c>
      <c r="D2148">
        <v>432</v>
      </c>
      <c r="E2148">
        <v>432</v>
      </c>
      <c r="F2148">
        <v>0</v>
      </c>
      <c r="G2148">
        <v>0</v>
      </c>
      <c r="H2148">
        <v>0</v>
      </c>
      <c r="I2148">
        <v>0</v>
      </c>
      <c r="J2148">
        <v>0</v>
      </c>
      <c r="K2148">
        <v>0</v>
      </c>
      <c r="L2148">
        <v>436</v>
      </c>
      <c r="M2148">
        <v>0</v>
      </c>
      <c r="N2148">
        <f>VLOOKUP(C2148,'Original PWC Results'!C:E,3,FALSE)</f>
        <v>496</v>
      </c>
      <c r="O2148">
        <f t="shared" si="174"/>
        <v>0.87096774193548387</v>
      </c>
      <c r="R2148">
        <f t="shared" si="175"/>
        <v>9</v>
      </c>
      <c r="S2148">
        <f t="shared" si="176"/>
        <v>15</v>
      </c>
    </row>
    <row r="2149" spans="1:19" x14ac:dyDescent="0.3">
      <c r="A2149">
        <f t="shared" si="173"/>
        <v>2148</v>
      </c>
      <c r="B2149" t="s">
        <v>4913</v>
      </c>
      <c r="C2149" t="str">
        <f t="shared" si="177"/>
        <v>beans_g_2_VegetableESA4</v>
      </c>
      <c r="D2149">
        <v>765</v>
      </c>
      <c r="E2149">
        <v>765</v>
      </c>
      <c r="F2149">
        <v>0</v>
      </c>
      <c r="G2149">
        <v>0</v>
      </c>
      <c r="H2149">
        <v>0</v>
      </c>
      <c r="I2149">
        <v>0</v>
      </c>
      <c r="J2149">
        <v>0</v>
      </c>
      <c r="K2149">
        <v>0</v>
      </c>
      <c r="L2149">
        <v>765</v>
      </c>
      <c r="M2149">
        <v>0</v>
      </c>
      <c r="N2149">
        <f>VLOOKUP(C2149,'Original PWC Results'!C:E,3,FALSE)</f>
        <v>765</v>
      </c>
      <c r="O2149">
        <f t="shared" si="174"/>
        <v>1</v>
      </c>
      <c r="R2149">
        <f t="shared" si="175"/>
        <v>9</v>
      </c>
      <c r="S2149">
        <f t="shared" si="176"/>
        <v>15</v>
      </c>
    </row>
    <row r="2150" spans="1:19" x14ac:dyDescent="0.3">
      <c r="A2150">
        <f t="shared" si="173"/>
        <v>2149</v>
      </c>
      <c r="B2150" t="s">
        <v>4914</v>
      </c>
      <c r="C2150" t="str">
        <f t="shared" si="177"/>
        <v>beans_g_2_VegetableESA5</v>
      </c>
      <c r="D2150">
        <v>558</v>
      </c>
      <c r="E2150">
        <v>558</v>
      </c>
      <c r="F2150">
        <v>0</v>
      </c>
      <c r="G2150">
        <v>0</v>
      </c>
      <c r="H2150">
        <v>0</v>
      </c>
      <c r="I2150">
        <v>0</v>
      </c>
      <c r="J2150">
        <v>0</v>
      </c>
      <c r="K2150">
        <v>0</v>
      </c>
      <c r="L2150">
        <v>571</v>
      </c>
      <c r="M2150">
        <v>0</v>
      </c>
      <c r="N2150">
        <f>VLOOKUP(C2150,'Original PWC Results'!C:E,3,FALSE)</f>
        <v>668</v>
      </c>
      <c r="O2150">
        <f t="shared" si="174"/>
        <v>0.83532934131736525</v>
      </c>
      <c r="R2150">
        <f t="shared" si="175"/>
        <v>9</v>
      </c>
      <c r="S2150">
        <f t="shared" si="176"/>
        <v>15</v>
      </c>
    </row>
    <row r="2151" spans="1:19" x14ac:dyDescent="0.3">
      <c r="A2151">
        <f t="shared" si="173"/>
        <v>2150</v>
      </c>
      <c r="B2151" t="s">
        <v>4915</v>
      </c>
      <c r="C2151" t="str">
        <f t="shared" si="177"/>
        <v>beans_g_2_VegetableESA6</v>
      </c>
      <c r="D2151">
        <v>510</v>
      </c>
      <c r="E2151">
        <v>510</v>
      </c>
      <c r="F2151">
        <v>0</v>
      </c>
      <c r="G2151">
        <v>0</v>
      </c>
      <c r="H2151">
        <v>0</v>
      </c>
      <c r="I2151">
        <v>0</v>
      </c>
      <c r="J2151">
        <v>0</v>
      </c>
      <c r="K2151">
        <v>0</v>
      </c>
      <c r="L2151">
        <v>514</v>
      </c>
      <c r="M2151">
        <v>0</v>
      </c>
      <c r="N2151">
        <f>VLOOKUP(C2151,'Original PWC Results'!C:E,3,FALSE)</f>
        <v>624</v>
      </c>
      <c r="O2151">
        <f t="shared" si="174"/>
        <v>0.81730769230769229</v>
      </c>
      <c r="R2151">
        <f t="shared" si="175"/>
        <v>9</v>
      </c>
      <c r="S2151">
        <f t="shared" si="176"/>
        <v>15</v>
      </c>
    </row>
    <row r="2152" spans="1:19" x14ac:dyDescent="0.3">
      <c r="A2152">
        <f t="shared" si="173"/>
        <v>2151</v>
      </c>
      <c r="B2152" t="s">
        <v>4916</v>
      </c>
      <c r="C2152" t="str">
        <f t="shared" si="177"/>
        <v>beans_g_2_VegetableESA7</v>
      </c>
      <c r="D2152">
        <v>662</v>
      </c>
      <c r="E2152">
        <v>662</v>
      </c>
      <c r="F2152">
        <v>0</v>
      </c>
      <c r="G2152">
        <v>0</v>
      </c>
      <c r="H2152">
        <v>0</v>
      </c>
      <c r="I2152">
        <v>0</v>
      </c>
      <c r="J2152">
        <v>0</v>
      </c>
      <c r="K2152">
        <v>0</v>
      </c>
      <c r="L2152">
        <v>683</v>
      </c>
      <c r="M2152">
        <v>0</v>
      </c>
      <c r="N2152">
        <f>VLOOKUP(C2152,'Original PWC Results'!C:E,3,FALSE)</f>
        <v>846</v>
      </c>
      <c r="O2152">
        <f t="shared" si="174"/>
        <v>0.78250591016548465</v>
      </c>
      <c r="R2152">
        <f t="shared" si="175"/>
        <v>9</v>
      </c>
      <c r="S2152">
        <f t="shared" si="176"/>
        <v>15</v>
      </c>
    </row>
    <row r="2153" spans="1:19" x14ac:dyDescent="0.3">
      <c r="A2153">
        <f t="shared" si="173"/>
        <v>2152</v>
      </c>
      <c r="B2153" t="s">
        <v>4917</v>
      </c>
      <c r="C2153" t="str">
        <f t="shared" si="177"/>
        <v>beans_g_2_VegetableESA8</v>
      </c>
      <c r="D2153">
        <v>646</v>
      </c>
      <c r="E2153">
        <v>646</v>
      </c>
      <c r="F2153">
        <v>0</v>
      </c>
      <c r="G2153">
        <v>0</v>
      </c>
      <c r="H2153">
        <v>0</v>
      </c>
      <c r="I2153">
        <v>0</v>
      </c>
      <c r="J2153">
        <v>0</v>
      </c>
      <c r="K2153">
        <v>0</v>
      </c>
      <c r="L2153">
        <v>647</v>
      </c>
      <c r="M2153">
        <v>0</v>
      </c>
      <c r="N2153">
        <f>VLOOKUP(C2153,'Original PWC Results'!C:E,3,FALSE)</f>
        <v>646</v>
      </c>
      <c r="O2153">
        <f t="shared" si="174"/>
        <v>1</v>
      </c>
      <c r="R2153">
        <f t="shared" si="175"/>
        <v>9</v>
      </c>
      <c r="S2153">
        <f t="shared" si="176"/>
        <v>15</v>
      </c>
    </row>
    <row r="2154" spans="1:19" x14ac:dyDescent="0.3">
      <c r="A2154">
        <f t="shared" si="173"/>
        <v>2153</v>
      </c>
      <c r="B2154" t="s">
        <v>4918</v>
      </c>
      <c r="C2154" t="str">
        <f t="shared" si="177"/>
        <v>beans_g_2_VegetableESA9</v>
      </c>
      <c r="D2154">
        <v>271</v>
      </c>
      <c r="E2154">
        <v>271</v>
      </c>
      <c r="F2154">
        <v>0</v>
      </c>
      <c r="G2154">
        <v>0</v>
      </c>
      <c r="H2154">
        <v>0</v>
      </c>
      <c r="I2154">
        <v>0</v>
      </c>
      <c r="J2154">
        <v>0</v>
      </c>
      <c r="K2154">
        <v>0</v>
      </c>
      <c r="L2154">
        <v>274</v>
      </c>
      <c r="M2154">
        <v>0</v>
      </c>
      <c r="N2154">
        <f>VLOOKUP(C2154,'Original PWC Results'!C:E,3,FALSE)</f>
        <v>396</v>
      </c>
      <c r="O2154">
        <f t="shared" si="174"/>
        <v>0.68434343434343436</v>
      </c>
      <c r="R2154">
        <f t="shared" si="175"/>
        <v>9</v>
      </c>
      <c r="S2154">
        <f t="shared" si="176"/>
        <v>15</v>
      </c>
    </row>
    <row r="2155" spans="1:19" x14ac:dyDescent="0.3">
      <c r="A2155">
        <f t="shared" si="173"/>
        <v>2154</v>
      </c>
      <c r="B2155" t="s">
        <v>4919</v>
      </c>
      <c r="C2155" t="str">
        <f t="shared" si="177"/>
        <v>beans_g_2_VegetableESA10a</v>
      </c>
      <c r="D2155">
        <v>299</v>
      </c>
      <c r="E2155">
        <v>299</v>
      </c>
      <c r="F2155">
        <v>0</v>
      </c>
      <c r="G2155">
        <v>0</v>
      </c>
      <c r="H2155">
        <v>0</v>
      </c>
      <c r="I2155">
        <v>0</v>
      </c>
      <c r="J2155">
        <v>0</v>
      </c>
      <c r="K2155">
        <v>0</v>
      </c>
      <c r="L2155">
        <v>301</v>
      </c>
      <c r="M2155">
        <v>0</v>
      </c>
      <c r="N2155">
        <f>VLOOKUP(C2155,'Original PWC Results'!C:E,3,FALSE)</f>
        <v>384</v>
      </c>
      <c r="O2155">
        <f t="shared" si="174"/>
        <v>0.77864583333333337</v>
      </c>
      <c r="R2155">
        <f t="shared" si="175"/>
        <v>9</v>
      </c>
      <c r="S2155">
        <f t="shared" si="176"/>
        <v>15</v>
      </c>
    </row>
    <row r="2156" spans="1:19" x14ac:dyDescent="0.3">
      <c r="A2156">
        <f t="shared" si="173"/>
        <v>2155</v>
      </c>
      <c r="B2156" t="s">
        <v>4920</v>
      </c>
      <c r="C2156" t="str">
        <f t="shared" si="177"/>
        <v>beans_g_2_VegetableESA10b</v>
      </c>
      <c r="D2156">
        <v>325</v>
      </c>
      <c r="E2156">
        <v>325</v>
      </c>
      <c r="F2156">
        <v>0</v>
      </c>
      <c r="G2156">
        <v>0</v>
      </c>
      <c r="H2156">
        <v>0</v>
      </c>
      <c r="I2156">
        <v>0</v>
      </c>
      <c r="J2156">
        <v>0</v>
      </c>
      <c r="K2156">
        <v>0</v>
      </c>
      <c r="L2156">
        <v>330</v>
      </c>
      <c r="M2156">
        <v>0</v>
      </c>
      <c r="N2156">
        <f>VLOOKUP(C2156,'Original PWC Results'!C:E,3,FALSE)</f>
        <v>471</v>
      </c>
      <c r="O2156">
        <f t="shared" si="174"/>
        <v>0.69002123142250527</v>
      </c>
      <c r="R2156">
        <f t="shared" si="175"/>
        <v>9</v>
      </c>
      <c r="S2156">
        <f t="shared" si="176"/>
        <v>15</v>
      </c>
    </row>
    <row r="2157" spans="1:19" x14ac:dyDescent="0.3">
      <c r="A2157">
        <f t="shared" si="173"/>
        <v>2156</v>
      </c>
      <c r="B2157" t="s">
        <v>4921</v>
      </c>
      <c r="C2157" t="str">
        <f t="shared" si="177"/>
        <v>beans_g_2_VegetableESA11a</v>
      </c>
      <c r="D2157">
        <v>925</v>
      </c>
      <c r="E2157">
        <v>925</v>
      </c>
      <c r="F2157">
        <v>0</v>
      </c>
      <c r="G2157">
        <v>0</v>
      </c>
      <c r="H2157">
        <v>0</v>
      </c>
      <c r="I2157">
        <v>0</v>
      </c>
      <c r="J2157">
        <v>0</v>
      </c>
      <c r="K2157">
        <v>0</v>
      </c>
      <c r="L2157">
        <v>933</v>
      </c>
      <c r="M2157">
        <v>0</v>
      </c>
      <c r="N2157">
        <f>VLOOKUP(C2157,'Original PWC Results'!C:E,3,FALSE)</f>
        <v>1003</v>
      </c>
      <c r="O2157">
        <f t="shared" si="174"/>
        <v>0.92223330009970095</v>
      </c>
      <c r="R2157">
        <f t="shared" si="175"/>
        <v>9</v>
      </c>
      <c r="S2157">
        <f t="shared" si="176"/>
        <v>15</v>
      </c>
    </row>
    <row r="2158" spans="1:19" x14ac:dyDescent="0.3">
      <c r="A2158">
        <f t="shared" si="173"/>
        <v>2157</v>
      </c>
      <c r="B2158" t="s">
        <v>4922</v>
      </c>
      <c r="C2158" t="str">
        <f t="shared" si="177"/>
        <v>beans_g_2_VegetableESA11b</v>
      </c>
      <c r="D2158">
        <v>764</v>
      </c>
      <c r="E2158">
        <v>764</v>
      </c>
      <c r="F2158">
        <v>0</v>
      </c>
      <c r="G2158">
        <v>0</v>
      </c>
      <c r="H2158">
        <v>0</v>
      </c>
      <c r="I2158">
        <v>0</v>
      </c>
      <c r="J2158">
        <v>0</v>
      </c>
      <c r="K2158">
        <v>0</v>
      </c>
      <c r="L2158">
        <v>776</v>
      </c>
      <c r="M2158">
        <v>0</v>
      </c>
      <c r="N2158">
        <f>VLOOKUP(C2158,'Original PWC Results'!C:E,3,FALSE)</f>
        <v>928</v>
      </c>
      <c r="O2158">
        <f t="shared" si="174"/>
        <v>0.82327586206896552</v>
      </c>
      <c r="R2158">
        <f t="shared" si="175"/>
        <v>9</v>
      </c>
      <c r="S2158">
        <f t="shared" si="176"/>
        <v>15</v>
      </c>
    </row>
    <row r="2159" spans="1:19" x14ac:dyDescent="0.3">
      <c r="A2159">
        <f t="shared" si="173"/>
        <v>2158</v>
      </c>
      <c r="B2159" t="s">
        <v>4923</v>
      </c>
      <c r="C2159" t="str">
        <f t="shared" si="177"/>
        <v>beans_g_2_VegetableESA12a</v>
      </c>
      <c r="D2159">
        <v>929</v>
      </c>
      <c r="E2159">
        <v>929</v>
      </c>
      <c r="F2159">
        <v>0</v>
      </c>
      <c r="G2159">
        <v>0</v>
      </c>
      <c r="H2159">
        <v>0</v>
      </c>
      <c r="I2159">
        <v>0</v>
      </c>
      <c r="J2159">
        <v>0</v>
      </c>
      <c r="K2159">
        <v>0</v>
      </c>
      <c r="L2159">
        <v>946</v>
      </c>
      <c r="M2159">
        <v>0</v>
      </c>
      <c r="N2159">
        <f>VLOOKUP(C2159,'Original PWC Results'!C:E,3,FALSE)</f>
        <v>977</v>
      </c>
      <c r="O2159">
        <f t="shared" si="174"/>
        <v>0.95087001023541451</v>
      </c>
      <c r="R2159">
        <f t="shared" si="175"/>
        <v>9</v>
      </c>
      <c r="S2159">
        <f t="shared" si="176"/>
        <v>15</v>
      </c>
    </row>
    <row r="2160" spans="1:19" x14ac:dyDescent="0.3">
      <c r="A2160">
        <f t="shared" si="173"/>
        <v>2159</v>
      </c>
      <c r="B2160" t="s">
        <v>4924</v>
      </c>
      <c r="C2160" t="str">
        <f t="shared" si="177"/>
        <v>beans_g_2_VegetableESA12b</v>
      </c>
      <c r="D2160">
        <v>808</v>
      </c>
      <c r="E2160">
        <v>808</v>
      </c>
      <c r="F2160">
        <v>0</v>
      </c>
      <c r="G2160">
        <v>0</v>
      </c>
      <c r="H2160">
        <v>0</v>
      </c>
      <c r="I2160">
        <v>0</v>
      </c>
      <c r="J2160">
        <v>0</v>
      </c>
      <c r="K2160">
        <v>0</v>
      </c>
      <c r="L2160">
        <v>816</v>
      </c>
      <c r="M2160">
        <v>0</v>
      </c>
      <c r="N2160">
        <f>VLOOKUP(C2160,'Original PWC Results'!C:E,3,FALSE)</f>
        <v>1075</v>
      </c>
      <c r="O2160">
        <f t="shared" si="174"/>
        <v>0.7516279069767442</v>
      </c>
      <c r="R2160">
        <f t="shared" si="175"/>
        <v>9</v>
      </c>
      <c r="S2160">
        <f t="shared" si="176"/>
        <v>15</v>
      </c>
    </row>
    <row r="2161" spans="1:19" x14ac:dyDescent="0.3">
      <c r="A2161">
        <f t="shared" si="173"/>
        <v>2160</v>
      </c>
      <c r="B2161" t="s">
        <v>4925</v>
      </c>
      <c r="C2161" t="str">
        <f t="shared" si="177"/>
        <v>beans_g_2_VegetableESA13</v>
      </c>
      <c r="D2161">
        <v>1068</v>
      </c>
      <c r="E2161">
        <v>1068</v>
      </c>
      <c r="F2161">
        <v>0</v>
      </c>
      <c r="G2161">
        <v>0</v>
      </c>
      <c r="H2161">
        <v>0</v>
      </c>
      <c r="I2161">
        <v>0</v>
      </c>
      <c r="J2161">
        <v>0</v>
      </c>
      <c r="K2161">
        <v>0</v>
      </c>
      <c r="L2161">
        <v>1077</v>
      </c>
      <c r="M2161">
        <v>0</v>
      </c>
      <c r="N2161">
        <f>VLOOKUP(C2161,'Original PWC Results'!C:E,3,FALSE)</f>
        <v>1269</v>
      </c>
      <c r="O2161">
        <f t="shared" si="174"/>
        <v>0.84160756501182032</v>
      </c>
      <c r="R2161">
        <f t="shared" si="175"/>
        <v>9</v>
      </c>
      <c r="S2161">
        <f t="shared" si="176"/>
        <v>15</v>
      </c>
    </row>
    <row r="2162" spans="1:19" x14ac:dyDescent="0.3">
      <c r="A2162">
        <f t="shared" si="173"/>
        <v>2161</v>
      </c>
      <c r="B2162" t="s">
        <v>4926</v>
      </c>
      <c r="C2162" t="str">
        <f t="shared" si="177"/>
        <v>beans_g_2_VegetableESA14</v>
      </c>
      <c r="D2162">
        <v>797</v>
      </c>
      <c r="E2162">
        <v>797</v>
      </c>
      <c r="F2162">
        <v>0</v>
      </c>
      <c r="G2162">
        <v>0</v>
      </c>
      <c r="H2162">
        <v>0</v>
      </c>
      <c r="I2162">
        <v>0</v>
      </c>
      <c r="J2162">
        <v>0</v>
      </c>
      <c r="K2162">
        <v>0</v>
      </c>
      <c r="L2162">
        <v>802</v>
      </c>
      <c r="M2162">
        <v>0</v>
      </c>
      <c r="N2162">
        <f>VLOOKUP(C2162,'Original PWC Results'!C:E,3,FALSE)</f>
        <v>877</v>
      </c>
      <c r="O2162">
        <f t="shared" si="174"/>
        <v>0.90877993158494874</v>
      </c>
      <c r="R2162">
        <f t="shared" si="175"/>
        <v>9</v>
      </c>
      <c r="S2162">
        <f t="shared" si="176"/>
        <v>15</v>
      </c>
    </row>
    <row r="2163" spans="1:19" x14ac:dyDescent="0.3">
      <c r="A2163">
        <f t="shared" si="173"/>
        <v>2162</v>
      </c>
      <c r="B2163" t="s">
        <v>4927</v>
      </c>
      <c r="C2163" t="str">
        <f t="shared" si="177"/>
        <v>beans_g_2_VegetableESA15a</v>
      </c>
      <c r="D2163">
        <v>1272</v>
      </c>
      <c r="E2163">
        <v>1272</v>
      </c>
      <c r="F2163">
        <v>0</v>
      </c>
      <c r="G2163">
        <v>0</v>
      </c>
      <c r="H2163">
        <v>0</v>
      </c>
      <c r="I2163">
        <v>0</v>
      </c>
      <c r="J2163">
        <v>0</v>
      </c>
      <c r="K2163">
        <v>0</v>
      </c>
      <c r="L2163">
        <v>1292</v>
      </c>
      <c r="M2163">
        <v>0</v>
      </c>
      <c r="N2163">
        <f>VLOOKUP(C2163,'Original PWC Results'!C:E,3,FALSE)</f>
        <v>1659</v>
      </c>
      <c r="O2163">
        <f t="shared" si="174"/>
        <v>0.76672694394213381</v>
      </c>
      <c r="R2163">
        <f t="shared" si="175"/>
        <v>9</v>
      </c>
      <c r="S2163">
        <f t="shared" si="176"/>
        <v>15</v>
      </c>
    </row>
    <row r="2164" spans="1:19" x14ac:dyDescent="0.3">
      <c r="A2164">
        <f t="shared" si="173"/>
        <v>2163</v>
      </c>
      <c r="B2164" t="s">
        <v>4928</v>
      </c>
      <c r="C2164" t="str">
        <f t="shared" si="177"/>
        <v>beans_g_2_VegetableESA15b</v>
      </c>
      <c r="D2164">
        <v>1321</v>
      </c>
      <c r="E2164">
        <v>1321</v>
      </c>
      <c r="F2164">
        <v>0</v>
      </c>
      <c r="G2164">
        <v>0</v>
      </c>
      <c r="H2164">
        <v>0</v>
      </c>
      <c r="I2164">
        <v>0</v>
      </c>
      <c r="J2164">
        <v>0</v>
      </c>
      <c r="K2164">
        <v>0</v>
      </c>
      <c r="L2164">
        <v>1340</v>
      </c>
      <c r="M2164">
        <v>0</v>
      </c>
      <c r="N2164">
        <f>VLOOKUP(C2164,'Original PWC Results'!C:E,3,FALSE)</f>
        <v>1918</v>
      </c>
      <c r="O2164">
        <f t="shared" si="174"/>
        <v>0.68873826903023982</v>
      </c>
      <c r="R2164">
        <f t="shared" si="175"/>
        <v>9</v>
      </c>
      <c r="S2164">
        <f t="shared" si="176"/>
        <v>15</v>
      </c>
    </row>
    <row r="2165" spans="1:19" x14ac:dyDescent="0.3">
      <c r="A2165">
        <f t="shared" si="173"/>
        <v>2164</v>
      </c>
      <c r="B2165" t="s">
        <v>4929</v>
      </c>
      <c r="C2165" t="str">
        <f t="shared" si="177"/>
        <v>beans_g_2_VegetableESA16a</v>
      </c>
      <c r="D2165">
        <v>503</v>
      </c>
      <c r="E2165">
        <v>503</v>
      </c>
      <c r="F2165">
        <v>0</v>
      </c>
      <c r="G2165">
        <v>0</v>
      </c>
      <c r="H2165">
        <v>0</v>
      </c>
      <c r="I2165">
        <v>0</v>
      </c>
      <c r="J2165">
        <v>0</v>
      </c>
      <c r="K2165">
        <v>0</v>
      </c>
      <c r="L2165">
        <v>506</v>
      </c>
      <c r="M2165">
        <v>0</v>
      </c>
      <c r="N2165">
        <f>VLOOKUP(C2165,'Original PWC Results'!C:E,3,FALSE)</f>
        <v>673</v>
      </c>
      <c r="O2165">
        <f t="shared" si="174"/>
        <v>0.7473997028231798</v>
      </c>
      <c r="R2165">
        <f t="shared" si="175"/>
        <v>9</v>
      </c>
      <c r="S2165">
        <f t="shared" si="176"/>
        <v>15</v>
      </c>
    </row>
    <row r="2166" spans="1:19" x14ac:dyDescent="0.3">
      <c r="A2166">
        <f t="shared" si="173"/>
        <v>2165</v>
      </c>
      <c r="B2166" t="s">
        <v>4930</v>
      </c>
      <c r="C2166" t="str">
        <f t="shared" si="177"/>
        <v>beans_g_2_VegetableESA16b</v>
      </c>
      <c r="D2166">
        <v>363</v>
      </c>
      <c r="E2166">
        <v>363</v>
      </c>
      <c r="F2166">
        <v>0</v>
      </c>
      <c r="G2166">
        <v>0</v>
      </c>
      <c r="H2166">
        <v>0</v>
      </c>
      <c r="I2166">
        <v>0</v>
      </c>
      <c r="J2166">
        <v>0</v>
      </c>
      <c r="K2166">
        <v>0</v>
      </c>
      <c r="L2166">
        <v>366</v>
      </c>
      <c r="M2166">
        <v>0</v>
      </c>
      <c r="N2166">
        <f>VLOOKUP(C2166,'Original PWC Results'!C:E,3,FALSE)</f>
        <v>623</v>
      </c>
      <c r="O2166">
        <f t="shared" si="174"/>
        <v>0.5826645264847512</v>
      </c>
      <c r="R2166">
        <f t="shared" si="175"/>
        <v>9</v>
      </c>
      <c r="S2166">
        <f t="shared" si="176"/>
        <v>15</v>
      </c>
    </row>
    <row r="2167" spans="1:19" x14ac:dyDescent="0.3">
      <c r="A2167">
        <f t="shared" si="173"/>
        <v>2166</v>
      </c>
      <c r="B2167" t="s">
        <v>4931</v>
      </c>
      <c r="C2167" t="str">
        <f t="shared" si="177"/>
        <v>beans_g_2_VegetableESA17a</v>
      </c>
      <c r="D2167">
        <v>580</v>
      </c>
      <c r="E2167">
        <v>580</v>
      </c>
      <c r="F2167">
        <v>0</v>
      </c>
      <c r="G2167">
        <v>0</v>
      </c>
      <c r="H2167">
        <v>0</v>
      </c>
      <c r="I2167">
        <v>0</v>
      </c>
      <c r="J2167">
        <v>0</v>
      </c>
      <c r="K2167">
        <v>0</v>
      </c>
      <c r="L2167">
        <v>591</v>
      </c>
      <c r="M2167">
        <v>0</v>
      </c>
      <c r="N2167">
        <f>VLOOKUP(C2167,'Original PWC Results'!C:E,3,FALSE)</f>
        <v>800</v>
      </c>
      <c r="O2167">
        <f t="shared" si="174"/>
        <v>0.72499999999999998</v>
      </c>
      <c r="R2167">
        <f t="shared" si="175"/>
        <v>9</v>
      </c>
      <c r="S2167">
        <f t="shared" si="176"/>
        <v>15</v>
      </c>
    </row>
    <row r="2168" spans="1:19" x14ac:dyDescent="0.3">
      <c r="A2168">
        <f t="shared" si="173"/>
        <v>2167</v>
      </c>
      <c r="B2168" t="s">
        <v>4932</v>
      </c>
      <c r="C2168" t="str">
        <f t="shared" si="177"/>
        <v>beans_g_2_VegetableESA17b</v>
      </c>
      <c r="D2168">
        <v>612</v>
      </c>
      <c r="E2168">
        <v>612</v>
      </c>
      <c r="F2168">
        <v>0</v>
      </c>
      <c r="G2168">
        <v>0</v>
      </c>
      <c r="H2168">
        <v>0</v>
      </c>
      <c r="I2168">
        <v>0</v>
      </c>
      <c r="J2168">
        <v>0</v>
      </c>
      <c r="K2168">
        <v>0</v>
      </c>
      <c r="L2168">
        <v>619</v>
      </c>
      <c r="M2168">
        <v>0</v>
      </c>
      <c r="N2168">
        <f>VLOOKUP(C2168,'Original PWC Results'!C:E,3,FALSE)</f>
        <v>787</v>
      </c>
      <c r="O2168">
        <f t="shared" si="174"/>
        <v>0.77763659466327828</v>
      </c>
      <c r="R2168">
        <f t="shared" si="175"/>
        <v>9</v>
      </c>
      <c r="S2168">
        <f t="shared" si="176"/>
        <v>15</v>
      </c>
    </row>
    <row r="2169" spans="1:19" x14ac:dyDescent="0.3">
      <c r="A2169">
        <f t="shared" si="173"/>
        <v>2168</v>
      </c>
      <c r="B2169" t="s">
        <v>4933</v>
      </c>
      <c r="C2169" t="str">
        <f t="shared" si="177"/>
        <v>beans_g_2_VegetableESA18a</v>
      </c>
      <c r="D2169">
        <v>677</v>
      </c>
      <c r="E2169">
        <v>677</v>
      </c>
      <c r="F2169">
        <v>0</v>
      </c>
      <c r="G2169">
        <v>0</v>
      </c>
      <c r="H2169">
        <v>0</v>
      </c>
      <c r="I2169">
        <v>0</v>
      </c>
      <c r="J2169">
        <v>0</v>
      </c>
      <c r="K2169">
        <v>0</v>
      </c>
      <c r="L2169">
        <v>682</v>
      </c>
      <c r="M2169">
        <v>0</v>
      </c>
      <c r="N2169">
        <f>VLOOKUP(C2169,'Original PWC Results'!C:E,3,FALSE)</f>
        <v>852</v>
      </c>
      <c r="O2169">
        <f t="shared" si="174"/>
        <v>0.79460093896713613</v>
      </c>
      <c r="R2169">
        <f t="shared" si="175"/>
        <v>9</v>
      </c>
      <c r="S2169">
        <f t="shared" si="176"/>
        <v>15</v>
      </c>
    </row>
    <row r="2170" spans="1:19" x14ac:dyDescent="0.3">
      <c r="A2170">
        <f t="shared" si="173"/>
        <v>2169</v>
      </c>
      <c r="B2170" t="s">
        <v>4934</v>
      </c>
      <c r="C2170" t="str">
        <f t="shared" si="177"/>
        <v>beans_g_2_VegetableESA18b</v>
      </c>
      <c r="D2170">
        <v>663</v>
      </c>
      <c r="E2170">
        <v>663</v>
      </c>
      <c r="F2170">
        <v>0</v>
      </c>
      <c r="G2170">
        <v>0</v>
      </c>
      <c r="H2170">
        <v>0</v>
      </c>
      <c r="I2170">
        <v>0</v>
      </c>
      <c r="J2170">
        <v>0</v>
      </c>
      <c r="K2170">
        <v>0</v>
      </c>
      <c r="L2170">
        <v>667</v>
      </c>
      <c r="M2170">
        <v>0</v>
      </c>
      <c r="N2170">
        <f>VLOOKUP(C2170,'Original PWC Results'!C:E,3,FALSE)</f>
        <v>890</v>
      </c>
      <c r="O2170">
        <f t="shared" si="174"/>
        <v>0.74494382022471906</v>
      </c>
      <c r="R2170">
        <f t="shared" si="175"/>
        <v>9</v>
      </c>
      <c r="S2170">
        <f t="shared" si="176"/>
        <v>15</v>
      </c>
    </row>
    <row r="2171" spans="1:19" x14ac:dyDescent="0.3">
      <c r="A2171">
        <f t="shared" si="173"/>
        <v>2170</v>
      </c>
      <c r="B2171" t="s">
        <v>4935</v>
      </c>
      <c r="C2171" t="str">
        <f t="shared" si="177"/>
        <v>beans_g_2_VegetableESA19a</v>
      </c>
      <c r="D2171">
        <v>453</v>
      </c>
      <c r="E2171">
        <v>453</v>
      </c>
      <c r="F2171">
        <v>0</v>
      </c>
      <c r="G2171">
        <v>0</v>
      </c>
      <c r="H2171">
        <v>0</v>
      </c>
      <c r="I2171">
        <v>0</v>
      </c>
      <c r="J2171">
        <v>0</v>
      </c>
      <c r="K2171">
        <v>0</v>
      </c>
      <c r="L2171">
        <v>455</v>
      </c>
      <c r="M2171">
        <v>0</v>
      </c>
      <c r="N2171">
        <f>VLOOKUP(C2171,'Original PWC Results'!C:E,3,FALSE)</f>
        <v>515</v>
      </c>
      <c r="O2171">
        <f t="shared" si="174"/>
        <v>0.87961165048543688</v>
      </c>
      <c r="R2171">
        <f t="shared" si="175"/>
        <v>9</v>
      </c>
      <c r="S2171">
        <f t="shared" si="176"/>
        <v>15</v>
      </c>
    </row>
    <row r="2172" spans="1:19" x14ac:dyDescent="0.3">
      <c r="A2172">
        <f t="shared" si="173"/>
        <v>2171</v>
      </c>
      <c r="B2172" t="s">
        <v>4936</v>
      </c>
      <c r="C2172" t="str">
        <f t="shared" si="177"/>
        <v>beans_g_2_VegetableESA19b</v>
      </c>
      <c r="D2172">
        <v>358</v>
      </c>
      <c r="E2172">
        <v>358</v>
      </c>
      <c r="F2172">
        <v>0</v>
      </c>
      <c r="G2172">
        <v>0</v>
      </c>
      <c r="H2172">
        <v>0</v>
      </c>
      <c r="I2172">
        <v>0</v>
      </c>
      <c r="J2172">
        <v>0</v>
      </c>
      <c r="K2172">
        <v>0</v>
      </c>
      <c r="L2172">
        <v>361</v>
      </c>
      <c r="M2172">
        <v>0</v>
      </c>
      <c r="N2172">
        <f>VLOOKUP(C2172,'Original PWC Results'!C:E,3,FALSE)</f>
        <v>412</v>
      </c>
      <c r="O2172">
        <f t="shared" si="174"/>
        <v>0.8689320388349514</v>
      </c>
      <c r="R2172">
        <f t="shared" si="175"/>
        <v>9</v>
      </c>
      <c r="S2172">
        <f t="shared" si="176"/>
        <v>15</v>
      </c>
    </row>
    <row r="2173" spans="1:19" x14ac:dyDescent="0.3">
      <c r="A2173">
        <f t="shared" si="173"/>
        <v>2172</v>
      </c>
      <c r="B2173" t="s">
        <v>4937</v>
      </c>
      <c r="C2173" t="str">
        <f t="shared" si="177"/>
        <v>beans_g_2_VegetableESA20a</v>
      </c>
      <c r="D2173">
        <v>338</v>
      </c>
      <c r="E2173">
        <v>338</v>
      </c>
      <c r="F2173">
        <v>0</v>
      </c>
      <c r="G2173">
        <v>0</v>
      </c>
      <c r="H2173">
        <v>0</v>
      </c>
      <c r="I2173">
        <v>0</v>
      </c>
      <c r="J2173">
        <v>0</v>
      </c>
      <c r="K2173">
        <v>0</v>
      </c>
      <c r="L2173">
        <v>338</v>
      </c>
      <c r="M2173">
        <v>0</v>
      </c>
      <c r="N2173">
        <f>VLOOKUP(C2173,'Original PWC Results'!C:E,3,FALSE)</f>
        <v>602</v>
      </c>
      <c r="O2173">
        <f t="shared" si="174"/>
        <v>0.56146179401993357</v>
      </c>
      <c r="R2173">
        <f t="shared" si="175"/>
        <v>9</v>
      </c>
      <c r="S2173">
        <f t="shared" si="176"/>
        <v>15</v>
      </c>
    </row>
    <row r="2174" spans="1:19" x14ac:dyDescent="0.3">
      <c r="A2174">
        <f t="shared" si="173"/>
        <v>2173</v>
      </c>
      <c r="B2174" t="s">
        <v>4938</v>
      </c>
      <c r="C2174" t="str">
        <f t="shared" si="177"/>
        <v>beans_g_2_VegetableESA20b</v>
      </c>
      <c r="D2174">
        <v>525</v>
      </c>
      <c r="E2174">
        <v>525</v>
      </c>
      <c r="F2174">
        <v>0</v>
      </c>
      <c r="G2174">
        <v>0</v>
      </c>
      <c r="H2174">
        <v>0</v>
      </c>
      <c r="I2174">
        <v>0</v>
      </c>
      <c r="J2174">
        <v>0</v>
      </c>
      <c r="K2174">
        <v>0</v>
      </c>
      <c r="L2174">
        <v>525</v>
      </c>
      <c r="M2174">
        <v>0</v>
      </c>
      <c r="N2174">
        <f>VLOOKUP(C2174,'Original PWC Results'!C:E,3,FALSE)</f>
        <v>1037</v>
      </c>
      <c r="O2174">
        <f t="shared" si="174"/>
        <v>0.506268081002893</v>
      </c>
      <c r="R2174">
        <f t="shared" si="175"/>
        <v>9</v>
      </c>
      <c r="S2174">
        <f t="shared" si="176"/>
        <v>15</v>
      </c>
    </row>
    <row r="2175" spans="1:19" x14ac:dyDescent="0.3">
      <c r="A2175">
        <f t="shared" si="173"/>
        <v>2174</v>
      </c>
      <c r="B2175" t="s">
        <v>4939</v>
      </c>
      <c r="C2175" t="str">
        <f t="shared" si="177"/>
        <v>beans_g_2_VegetableESA21</v>
      </c>
      <c r="D2175">
        <v>499</v>
      </c>
      <c r="E2175">
        <v>499</v>
      </c>
      <c r="F2175">
        <v>0</v>
      </c>
      <c r="G2175">
        <v>0</v>
      </c>
      <c r="H2175">
        <v>0</v>
      </c>
      <c r="I2175">
        <v>0</v>
      </c>
      <c r="J2175">
        <v>0</v>
      </c>
      <c r="K2175">
        <v>0</v>
      </c>
      <c r="L2175">
        <v>499</v>
      </c>
      <c r="M2175">
        <v>0</v>
      </c>
      <c r="N2175">
        <f>VLOOKUP(C2175,'Original PWC Results'!C:E,3,FALSE)</f>
        <v>979</v>
      </c>
      <c r="O2175">
        <f t="shared" si="174"/>
        <v>0.50970377936670075</v>
      </c>
      <c r="R2175">
        <f t="shared" si="175"/>
        <v>9</v>
      </c>
      <c r="S2175">
        <f t="shared" si="176"/>
        <v>15</v>
      </c>
    </row>
    <row r="2176" spans="1:19" x14ac:dyDescent="0.3">
      <c r="A2176">
        <f t="shared" si="173"/>
        <v>2175</v>
      </c>
      <c r="B2176" t="s">
        <v>4940</v>
      </c>
      <c r="C2176" t="str">
        <f t="shared" si="177"/>
        <v>berries_g_2_VegetableESA12b</v>
      </c>
      <c r="D2176">
        <v>1298</v>
      </c>
      <c r="E2176">
        <v>1298</v>
      </c>
      <c r="F2176">
        <v>0</v>
      </c>
      <c r="G2176">
        <v>0</v>
      </c>
      <c r="H2176">
        <v>0</v>
      </c>
      <c r="I2176">
        <v>0</v>
      </c>
      <c r="J2176">
        <v>0</v>
      </c>
      <c r="K2176">
        <v>0</v>
      </c>
      <c r="L2176">
        <v>1311</v>
      </c>
      <c r="M2176">
        <v>0</v>
      </c>
      <c r="N2176">
        <f>VLOOKUP(C2176,'Original PWC Results'!C:E,3,FALSE)</f>
        <v>1854</v>
      </c>
      <c r="O2176">
        <f t="shared" si="174"/>
        <v>0.70010787486515647</v>
      </c>
      <c r="R2176">
        <f t="shared" si="175"/>
        <v>11</v>
      </c>
      <c r="S2176">
        <f t="shared" si="176"/>
        <v>18</v>
      </c>
    </row>
    <row r="2177" spans="1:19" x14ac:dyDescent="0.3">
      <c r="A2177">
        <f t="shared" si="173"/>
        <v>2176</v>
      </c>
      <c r="B2177" t="s">
        <v>4941</v>
      </c>
      <c r="C2177" t="str">
        <f t="shared" si="177"/>
        <v>berries_g_2_VegetableESA13</v>
      </c>
      <c r="D2177">
        <v>1547</v>
      </c>
      <c r="E2177">
        <v>1547</v>
      </c>
      <c r="F2177">
        <v>0</v>
      </c>
      <c r="G2177">
        <v>0</v>
      </c>
      <c r="H2177">
        <v>0</v>
      </c>
      <c r="I2177">
        <v>0</v>
      </c>
      <c r="J2177">
        <v>0</v>
      </c>
      <c r="K2177">
        <v>0</v>
      </c>
      <c r="L2177">
        <v>1557</v>
      </c>
      <c r="M2177">
        <v>0</v>
      </c>
      <c r="N2177">
        <f>VLOOKUP(C2177,'Original PWC Results'!C:E,3,FALSE)</f>
        <v>1860</v>
      </c>
      <c r="O2177">
        <f t="shared" si="174"/>
        <v>0.83172043010752683</v>
      </c>
      <c r="R2177">
        <f t="shared" si="175"/>
        <v>11</v>
      </c>
      <c r="S2177">
        <f t="shared" si="176"/>
        <v>18</v>
      </c>
    </row>
    <row r="2178" spans="1:19" x14ac:dyDescent="0.3">
      <c r="A2178">
        <f t="shared" si="173"/>
        <v>2177</v>
      </c>
      <c r="B2178" t="s">
        <v>4942</v>
      </c>
      <c r="C2178" t="str">
        <f t="shared" si="177"/>
        <v>berries_g_2_VegetableESA14</v>
      </c>
      <c r="D2178">
        <v>1455</v>
      </c>
      <c r="E2178">
        <v>1455</v>
      </c>
      <c r="F2178">
        <v>0</v>
      </c>
      <c r="G2178">
        <v>0</v>
      </c>
      <c r="H2178">
        <v>0</v>
      </c>
      <c r="I2178">
        <v>0</v>
      </c>
      <c r="J2178">
        <v>0</v>
      </c>
      <c r="K2178">
        <v>0</v>
      </c>
      <c r="L2178">
        <v>1467</v>
      </c>
      <c r="M2178">
        <v>0</v>
      </c>
      <c r="N2178">
        <f>VLOOKUP(C2178,'Original PWC Results'!C:E,3,FALSE)</f>
        <v>1561</v>
      </c>
      <c r="O2178">
        <f t="shared" si="174"/>
        <v>0.93209481101857783</v>
      </c>
      <c r="R2178">
        <f t="shared" si="175"/>
        <v>11</v>
      </c>
      <c r="S2178">
        <f t="shared" si="176"/>
        <v>18</v>
      </c>
    </row>
    <row r="2179" spans="1:19" x14ac:dyDescent="0.3">
      <c r="A2179">
        <f t="shared" si="173"/>
        <v>2178</v>
      </c>
      <c r="B2179" t="s">
        <v>4943</v>
      </c>
      <c r="C2179" t="str">
        <f t="shared" si="177"/>
        <v>berries_g_2_VegetableESA15a</v>
      </c>
      <c r="D2179">
        <v>1700</v>
      </c>
      <c r="E2179">
        <v>1700</v>
      </c>
      <c r="F2179">
        <v>0</v>
      </c>
      <c r="G2179">
        <v>0</v>
      </c>
      <c r="H2179">
        <v>0</v>
      </c>
      <c r="I2179">
        <v>0</v>
      </c>
      <c r="J2179">
        <v>0</v>
      </c>
      <c r="K2179">
        <v>0</v>
      </c>
      <c r="L2179">
        <v>1727</v>
      </c>
      <c r="M2179">
        <v>0</v>
      </c>
      <c r="N2179">
        <f>VLOOKUP(C2179,'Original PWC Results'!C:E,3,FALSE)</f>
        <v>2686</v>
      </c>
      <c r="O2179">
        <f t="shared" si="174"/>
        <v>0.63291139240506333</v>
      </c>
      <c r="R2179">
        <f t="shared" si="175"/>
        <v>11</v>
      </c>
      <c r="S2179">
        <f t="shared" si="176"/>
        <v>18</v>
      </c>
    </row>
    <row r="2180" spans="1:19" x14ac:dyDescent="0.3">
      <c r="A2180">
        <f t="shared" ref="A2180:A2243" si="178">A2179+1</f>
        <v>2179</v>
      </c>
      <c r="B2180" t="s">
        <v>4944</v>
      </c>
      <c r="C2180" t="str">
        <f t="shared" si="177"/>
        <v>berries_g_2_VegetableESA15b</v>
      </c>
      <c r="D2180">
        <v>2117</v>
      </c>
      <c r="E2180">
        <v>2117</v>
      </c>
      <c r="F2180">
        <v>0</v>
      </c>
      <c r="G2180">
        <v>0</v>
      </c>
      <c r="H2180">
        <v>0</v>
      </c>
      <c r="I2180">
        <v>0</v>
      </c>
      <c r="J2180">
        <v>0</v>
      </c>
      <c r="K2180">
        <v>0</v>
      </c>
      <c r="L2180">
        <v>2129</v>
      </c>
      <c r="M2180">
        <v>0</v>
      </c>
      <c r="N2180">
        <f>VLOOKUP(C2180,'Original PWC Results'!C:E,3,FALSE)</f>
        <v>2952</v>
      </c>
      <c r="O2180">
        <f t="shared" ref="O2180:O2243" si="179">E2180/N2180</f>
        <v>0.71714092140921404</v>
      </c>
      <c r="R2180">
        <f t="shared" ref="R2180:R2243" si="180">SEARCH("run",B2180)</f>
        <v>11</v>
      </c>
      <c r="S2180">
        <f t="shared" ref="S2180:S2243" si="181">SEARCH("_",B2180,SEARCH("_",B2180,R2180+1)+1)</f>
        <v>18</v>
      </c>
    </row>
    <row r="2181" spans="1:19" x14ac:dyDescent="0.3">
      <c r="A2181">
        <f t="shared" si="178"/>
        <v>2180</v>
      </c>
      <c r="B2181" t="s">
        <v>4945</v>
      </c>
      <c r="C2181" t="str">
        <f t="shared" si="177"/>
        <v>berries_g_2_VegetableESA16a</v>
      </c>
      <c r="D2181">
        <v>534</v>
      </c>
      <c r="E2181">
        <v>534</v>
      </c>
      <c r="F2181">
        <v>0</v>
      </c>
      <c r="G2181">
        <v>0</v>
      </c>
      <c r="H2181">
        <v>0</v>
      </c>
      <c r="I2181">
        <v>0</v>
      </c>
      <c r="J2181">
        <v>0</v>
      </c>
      <c r="K2181">
        <v>0</v>
      </c>
      <c r="L2181">
        <v>537</v>
      </c>
      <c r="M2181">
        <v>0</v>
      </c>
      <c r="N2181">
        <f>VLOOKUP(C2181,'Original PWC Results'!C:E,3,FALSE)</f>
        <v>638</v>
      </c>
      <c r="O2181">
        <f t="shared" si="179"/>
        <v>0.8369905956112853</v>
      </c>
      <c r="R2181">
        <f t="shared" si="180"/>
        <v>11</v>
      </c>
      <c r="S2181">
        <f t="shared" si="181"/>
        <v>18</v>
      </c>
    </row>
    <row r="2182" spans="1:19" x14ac:dyDescent="0.3">
      <c r="A2182">
        <f t="shared" si="178"/>
        <v>2181</v>
      </c>
      <c r="B2182" t="s">
        <v>4946</v>
      </c>
      <c r="C2182" t="str">
        <f t="shared" si="177"/>
        <v>berries_g_2_VegetableESA16b</v>
      </c>
      <c r="D2182">
        <v>442</v>
      </c>
      <c r="E2182">
        <v>442</v>
      </c>
      <c r="F2182">
        <v>0</v>
      </c>
      <c r="G2182">
        <v>0</v>
      </c>
      <c r="H2182">
        <v>0</v>
      </c>
      <c r="I2182">
        <v>0</v>
      </c>
      <c r="J2182">
        <v>0</v>
      </c>
      <c r="K2182">
        <v>0</v>
      </c>
      <c r="L2182">
        <v>444</v>
      </c>
      <c r="M2182">
        <v>0</v>
      </c>
      <c r="N2182">
        <f>VLOOKUP(C2182,'Original PWC Results'!C:E,3,FALSE)</f>
        <v>652</v>
      </c>
      <c r="O2182">
        <f t="shared" si="179"/>
        <v>0.67791411042944782</v>
      </c>
      <c r="R2182">
        <f t="shared" si="180"/>
        <v>11</v>
      </c>
      <c r="S2182">
        <f t="shared" si="181"/>
        <v>18</v>
      </c>
    </row>
    <row r="2183" spans="1:19" x14ac:dyDescent="0.3">
      <c r="A2183">
        <f t="shared" si="178"/>
        <v>2182</v>
      </c>
      <c r="B2183" t="s">
        <v>4947</v>
      </c>
      <c r="C2183" t="str">
        <f t="shared" si="177"/>
        <v>berries_g_2_VegetableESA17a</v>
      </c>
      <c r="D2183">
        <v>873</v>
      </c>
      <c r="E2183">
        <v>873</v>
      </c>
      <c r="F2183">
        <v>0</v>
      </c>
      <c r="G2183">
        <v>0</v>
      </c>
      <c r="H2183">
        <v>0</v>
      </c>
      <c r="I2183">
        <v>0</v>
      </c>
      <c r="J2183">
        <v>0</v>
      </c>
      <c r="K2183">
        <v>0</v>
      </c>
      <c r="L2183">
        <v>887</v>
      </c>
      <c r="M2183">
        <v>0</v>
      </c>
      <c r="N2183">
        <f>VLOOKUP(C2183,'Original PWC Results'!C:E,3,FALSE)</f>
        <v>1124</v>
      </c>
      <c r="O2183">
        <f t="shared" si="179"/>
        <v>0.7766903914590747</v>
      </c>
      <c r="R2183">
        <f t="shared" si="180"/>
        <v>11</v>
      </c>
      <c r="S2183">
        <f t="shared" si="181"/>
        <v>18</v>
      </c>
    </row>
    <row r="2184" spans="1:19" x14ac:dyDescent="0.3">
      <c r="A2184">
        <f t="shared" si="178"/>
        <v>2183</v>
      </c>
      <c r="B2184" t="s">
        <v>4948</v>
      </c>
      <c r="C2184" t="str">
        <f t="shared" si="177"/>
        <v>berries_g_2_VegetableESA17b</v>
      </c>
      <c r="D2184">
        <v>1055</v>
      </c>
      <c r="E2184">
        <v>1055</v>
      </c>
      <c r="F2184">
        <v>0</v>
      </c>
      <c r="G2184">
        <v>0</v>
      </c>
      <c r="H2184">
        <v>0</v>
      </c>
      <c r="I2184">
        <v>0</v>
      </c>
      <c r="J2184">
        <v>0</v>
      </c>
      <c r="K2184">
        <v>0</v>
      </c>
      <c r="L2184">
        <v>1069</v>
      </c>
      <c r="M2184">
        <v>0</v>
      </c>
      <c r="N2184">
        <f>VLOOKUP(C2184,'Original PWC Results'!C:E,3,FALSE)</f>
        <v>1353</v>
      </c>
      <c r="O2184">
        <f t="shared" si="179"/>
        <v>0.7797487065779749</v>
      </c>
      <c r="R2184">
        <f t="shared" si="180"/>
        <v>11</v>
      </c>
      <c r="S2184">
        <f t="shared" si="181"/>
        <v>18</v>
      </c>
    </row>
    <row r="2185" spans="1:19" x14ac:dyDescent="0.3">
      <c r="A2185">
        <f t="shared" si="178"/>
        <v>2184</v>
      </c>
      <c r="B2185" t="s">
        <v>4949</v>
      </c>
      <c r="C2185" t="str">
        <f t="shared" si="177"/>
        <v>berries_g_2_VegetableESA18a</v>
      </c>
      <c r="D2185">
        <v>797</v>
      </c>
      <c r="E2185">
        <v>797</v>
      </c>
      <c r="F2185">
        <v>0</v>
      </c>
      <c r="G2185">
        <v>0</v>
      </c>
      <c r="H2185">
        <v>0</v>
      </c>
      <c r="I2185">
        <v>0</v>
      </c>
      <c r="J2185">
        <v>0</v>
      </c>
      <c r="K2185">
        <v>0</v>
      </c>
      <c r="L2185">
        <v>803</v>
      </c>
      <c r="M2185">
        <v>0</v>
      </c>
      <c r="N2185">
        <f>VLOOKUP(C2185,'Original PWC Results'!C:E,3,FALSE)</f>
        <v>1124</v>
      </c>
      <c r="O2185">
        <f t="shared" si="179"/>
        <v>0.70907473309608537</v>
      </c>
      <c r="R2185">
        <f t="shared" si="180"/>
        <v>11</v>
      </c>
      <c r="S2185">
        <f t="shared" si="181"/>
        <v>18</v>
      </c>
    </row>
    <row r="2186" spans="1:19" x14ac:dyDescent="0.3">
      <c r="A2186">
        <f t="shared" si="178"/>
        <v>2185</v>
      </c>
      <c r="B2186" t="s">
        <v>4950</v>
      </c>
      <c r="C2186" t="str">
        <f t="shared" si="177"/>
        <v>berries_g_2_VegetableESA18b</v>
      </c>
      <c r="D2186">
        <v>892</v>
      </c>
      <c r="E2186">
        <v>892</v>
      </c>
      <c r="F2186">
        <v>0</v>
      </c>
      <c r="G2186">
        <v>0</v>
      </c>
      <c r="H2186">
        <v>0</v>
      </c>
      <c r="I2186">
        <v>0</v>
      </c>
      <c r="J2186">
        <v>0</v>
      </c>
      <c r="K2186">
        <v>0</v>
      </c>
      <c r="L2186">
        <v>898</v>
      </c>
      <c r="M2186">
        <v>0</v>
      </c>
      <c r="N2186">
        <f>VLOOKUP(C2186,'Original PWC Results'!C:E,3,FALSE)</f>
        <v>1158</v>
      </c>
      <c r="O2186">
        <f t="shared" si="179"/>
        <v>0.77029360967184801</v>
      </c>
      <c r="R2186">
        <f t="shared" si="180"/>
        <v>11</v>
      </c>
      <c r="S2186">
        <f t="shared" si="181"/>
        <v>18</v>
      </c>
    </row>
    <row r="2187" spans="1:19" x14ac:dyDescent="0.3">
      <c r="A2187">
        <f t="shared" si="178"/>
        <v>2186</v>
      </c>
      <c r="B2187" t="s">
        <v>4951</v>
      </c>
      <c r="C2187" t="str">
        <f t="shared" si="177"/>
        <v>berries_g_2_VegetableESA19a</v>
      </c>
      <c r="D2187">
        <v>587</v>
      </c>
      <c r="E2187">
        <v>587</v>
      </c>
      <c r="F2187">
        <v>0</v>
      </c>
      <c r="G2187">
        <v>0</v>
      </c>
      <c r="H2187">
        <v>0</v>
      </c>
      <c r="I2187">
        <v>0</v>
      </c>
      <c r="J2187">
        <v>0</v>
      </c>
      <c r="K2187">
        <v>0</v>
      </c>
      <c r="L2187">
        <v>589</v>
      </c>
      <c r="M2187">
        <v>0</v>
      </c>
      <c r="N2187">
        <f>VLOOKUP(C2187,'Original PWC Results'!C:E,3,FALSE)</f>
        <v>746</v>
      </c>
      <c r="O2187">
        <f t="shared" si="179"/>
        <v>0.78686327077747986</v>
      </c>
      <c r="R2187">
        <f t="shared" si="180"/>
        <v>11</v>
      </c>
      <c r="S2187">
        <f t="shared" si="181"/>
        <v>18</v>
      </c>
    </row>
    <row r="2188" spans="1:19" x14ac:dyDescent="0.3">
      <c r="A2188">
        <f t="shared" si="178"/>
        <v>2187</v>
      </c>
      <c r="B2188" t="s">
        <v>4952</v>
      </c>
      <c r="C2188" t="str">
        <f t="shared" si="177"/>
        <v>berries_g_2_VegetableESA19b</v>
      </c>
      <c r="D2188">
        <v>428</v>
      </c>
      <c r="E2188">
        <v>428</v>
      </c>
      <c r="F2188">
        <v>0</v>
      </c>
      <c r="G2188">
        <v>0</v>
      </c>
      <c r="H2188">
        <v>0</v>
      </c>
      <c r="I2188">
        <v>0</v>
      </c>
      <c r="J2188">
        <v>0</v>
      </c>
      <c r="K2188">
        <v>0</v>
      </c>
      <c r="L2188">
        <v>431</v>
      </c>
      <c r="M2188">
        <v>0</v>
      </c>
      <c r="N2188">
        <f>VLOOKUP(C2188,'Original PWC Results'!C:E,3,FALSE)</f>
        <v>492</v>
      </c>
      <c r="O2188">
        <f t="shared" si="179"/>
        <v>0.86991869918699183</v>
      </c>
      <c r="R2188">
        <f t="shared" si="180"/>
        <v>11</v>
      </c>
      <c r="S2188">
        <f t="shared" si="181"/>
        <v>18</v>
      </c>
    </row>
    <row r="2189" spans="1:19" x14ac:dyDescent="0.3">
      <c r="A2189">
        <f t="shared" si="178"/>
        <v>2188</v>
      </c>
      <c r="B2189" t="s">
        <v>4953</v>
      </c>
      <c r="C2189" t="str">
        <f t="shared" si="177"/>
        <v>berries_g_2_VegetableESA20a</v>
      </c>
      <c r="D2189">
        <v>493</v>
      </c>
      <c r="E2189">
        <v>493</v>
      </c>
      <c r="F2189">
        <v>0</v>
      </c>
      <c r="G2189">
        <v>0</v>
      </c>
      <c r="H2189">
        <v>0</v>
      </c>
      <c r="I2189">
        <v>0</v>
      </c>
      <c r="J2189">
        <v>0</v>
      </c>
      <c r="K2189">
        <v>0</v>
      </c>
      <c r="L2189">
        <v>493</v>
      </c>
      <c r="M2189">
        <v>0</v>
      </c>
      <c r="N2189">
        <f>VLOOKUP(C2189,'Original PWC Results'!C:E,3,FALSE)</f>
        <v>815</v>
      </c>
      <c r="O2189">
        <f t="shared" si="179"/>
        <v>0.60490797546012265</v>
      </c>
      <c r="R2189">
        <f t="shared" si="180"/>
        <v>11</v>
      </c>
      <c r="S2189">
        <f t="shared" si="181"/>
        <v>18</v>
      </c>
    </row>
    <row r="2190" spans="1:19" x14ac:dyDescent="0.3">
      <c r="A2190">
        <f t="shared" si="178"/>
        <v>2189</v>
      </c>
      <c r="B2190" t="s">
        <v>4954</v>
      </c>
      <c r="C2190" t="str">
        <f t="shared" si="177"/>
        <v>berries_g_2_VegetableESA20b</v>
      </c>
      <c r="D2190">
        <v>871</v>
      </c>
      <c r="E2190">
        <v>871</v>
      </c>
      <c r="F2190">
        <v>0</v>
      </c>
      <c r="G2190">
        <v>0</v>
      </c>
      <c r="H2190">
        <v>0</v>
      </c>
      <c r="I2190">
        <v>0</v>
      </c>
      <c r="J2190">
        <v>0</v>
      </c>
      <c r="K2190">
        <v>0</v>
      </c>
      <c r="L2190">
        <v>872</v>
      </c>
      <c r="M2190">
        <v>0</v>
      </c>
      <c r="N2190">
        <f>VLOOKUP(C2190,'Original PWC Results'!C:E,3,FALSE)</f>
        <v>1746</v>
      </c>
      <c r="O2190">
        <f t="shared" si="179"/>
        <v>0.49885452462772051</v>
      </c>
      <c r="R2190">
        <f t="shared" si="180"/>
        <v>11</v>
      </c>
      <c r="S2190">
        <f t="shared" si="181"/>
        <v>18</v>
      </c>
    </row>
    <row r="2191" spans="1:19" x14ac:dyDescent="0.3">
      <c r="A2191">
        <f t="shared" si="178"/>
        <v>2190</v>
      </c>
      <c r="B2191" t="s">
        <v>4955</v>
      </c>
      <c r="C2191" t="str">
        <f t="shared" ref="C2191:C2254" si="182">LEFT(B2191,R2191-1)&amp;RIGHT(B2191,LEN(B2191)-S2191)</f>
        <v>berries_g_2_VegetableESA21</v>
      </c>
      <c r="D2191">
        <v>896</v>
      </c>
      <c r="E2191">
        <v>896</v>
      </c>
      <c r="F2191">
        <v>0</v>
      </c>
      <c r="G2191">
        <v>0</v>
      </c>
      <c r="H2191">
        <v>0</v>
      </c>
      <c r="I2191">
        <v>0</v>
      </c>
      <c r="J2191">
        <v>0</v>
      </c>
      <c r="K2191">
        <v>0</v>
      </c>
      <c r="L2191">
        <v>896</v>
      </c>
      <c r="M2191">
        <v>0</v>
      </c>
      <c r="N2191">
        <f>VLOOKUP(C2191,'Original PWC Results'!C:E,3,FALSE)</f>
        <v>1661</v>
      </c>
      <c r="O2191">
        <f t="shared" si="179"/>
        <v>0.53943407585791692</v>
      </c>
      <c r="R2191">
        <f t="shared" si="180"/>
        <v>11</v>
      </c>
      <c r="S2191">
        <f t="shared" si="181"/>
        <v>18</v>
      </c>
    </row>
    <row r="2192" spans="1:19" x14ac:dyDescent="0.3">
      <c r="A2192">
        <f t="shared" si="178"/>
        <v>2191</v>
      </c>
      <c r="B2192" t="s">
        <v>4956</v>
      </c>
      <c r="C2192" t="str">
        <f t="shared" si="182"/>
        <v>berries_g_2_VegetableESA1</v>
      </c>
      <c r="D2192">
        <v>501</v>
      </c>
      <c r="E2192">
        <v>501</v>
      </c>
      <c r="F2192">
        <v>0</v>
      </c>
      <c r="G2192">
        <v>0</v>
      </c>
      <c r="H2192">
        <v>0</v>
      </c>
      <c r="I2192">
        <v>0</v>
      </c>
      <c r="J2192">
        <v>0</v>
      </c>
      <c r="K2192">
        <v>0</v>
      </c>
      <c r="L2192">
        <v>637</v>
      </c>
      <c r="M2192">
        <v>0</v>
      </c>
      <c r="N2192">
        <f>VLOOKUP(C2192,'Original PWC Results'!C:E,3,FALSE)</f>
        <v>601</v>
      </c>
      <c r="O2192">
        <f t="shared" si="179"/>
        <v>0.83361064891846925</v>
      </c>
      <c r="R2192">
        <f t="shared" si="180"/>
        <v>11</v>
      </c>
      <c r="S2192">
        <f t="shared" si="181"/>
        <v>18</v>
      </c>
    </row>
    <row r="2193" spans="1:19" x14ac:dyDescent="0.3">
      <c r="A2193">
        <f t="shared" si="178"/>
        <v>2192</v>
      </c>
      <c r="B2193" t="s">
        <v>4957</v>
      </c>
      <c r="C2193" t="str">
        <f t="shared" si="182"/>
        <v>berries_g_2_VegetableESA2</v>
      </c>
      <c r="D2193">
        <v>513</v>
      </c>
      <c r="E2193">
        <v>513</v>
      </c>
      <c r="F2193">
        <v>0</v>
      </c>
      <c r="G2193">
        <v>0</v>
      </c>
      <c r="H2193">
        <v>0</v>
      </c>
      <c r="I2193">
        <v>0</v>
      </c>
      <c r="J2193">
        <v>0</v>
      </c>
      <c r="K2193">
        <v>0</v>
      </c>
      <c r="L2193">
        <v>530</v>
      </c>
      <c r="M2193">
        <v>0</v>
      </c>
      <c r="N2193">
        <f>VLOOKUP(C2193,'Original PWC Results'!C:E,3,FALSE)</f>
        <v>1026</v>
      </c>
      <c r="O2193">
        <f t="shared" si="179"/>
        <v>0.5</v>
      </c>
      <c r="R2193">
        <f t="shared" si="180"/>
        <v>11</v>
      </c>
      <c r="S2193">
        <f t="shared" si="181"/>
        <v>18</v>
      </c>
    </row>
    <row r="2194" spans="1:19" x14ac:dyDescent="0.3">
      <c r="A2194">
        <f t="shared" si="178"/>
        <v>2193</v>
      </c>
      <c r="B2194" t="s">
        <v>4958</v>
      </c>
      <c r="C2194" t="str">
        <f t="shared" si="182"/>
        <v>berries_g_2_VegetableESA3</v>
      </c>
      <c r="D2194">
        <v>522</v>
      </c>
      <c r="E2194">
        <v>522</v>
      </c>
      <c r="F2194">
        <v>0</v>
      </c>
      <c r="G2194">
        <v>0</v>
      </c>
      <c r="H2194">
        <v>0</v>
      </c>
      <c r="I2194">
        <v>0</v>
      </c>
      <c r="J2194">
        <v>0</v>
      </c>
      <c r="K2194">
        <v>0</v>
      </c>
      <c r="L2194">
        <v>527</v>
      </c>
      <c r="M2194">
        <v>0</v>
      </c>
      <c r="N2194">
        <f>VLOOKUP(C2194,'Original PWC Results'!C:E,3,FALSE)</f>
        <v>600</v>
      </c>
      <c r="O2194">
        <f t="shared" si="179"/>
        <v>0.87</v>
      </c>
      <c r="R2194">
        <f t="shared" si="180"/>
        <v>11</v>
      </c>
      <c r="S2194">
        <f t="shared" si="181"/>
        <v>18</v>
      </c>
    </row>
    <row r="2195" spans="1:19" x14ac:dyDescent="0.3">
      <c r="A2195">
        <f t="shared" si="178"/>
        <v>2194</v>
      </c>
      <c r="B2195" t="s">
        <v>4959</v>
      </c>
      <c r="C2195" t="str">
        <f t="shared" si="182"/>
        <v>berries_g_2_VegetableESA4</v>
      </c>
      <c r="D2195">
        <v>973</v>
      </c>
      <c r="E2195">
        <v>973</v>
      </c>
      <c r="F2195">
        <v>0</v>
      </c>
      <c r="G2195">
        <v>0</v>
      </c>
      <c r="H2195">
        <v>0</v>
      </c>
      <c r="I2195">
        <v>0</v>
      </c>
      <c r="J2195">
        <v>0</v>
      </c>
      <c r="K2195">
        <v>0</v>
      </c>
      <c r="L2195">
        <v>973</v>
      </c>
      <c r="M2195">
        <v>0</v>
      </c>
      <c r="N2195">
        <f>VLOOKUP(C2195,'Original PWC Results'!C:E,3,FALSE)</f>
        <v>973</v>
      </c>
      <c r="O2195">
        <f t="shared" si="179"/>
        <v>1</v>
      </c>
      <c r="R2195">
        <f t="shared" si="180"/>
        <v>11</v>
      </c>
      <c r="S2195">
        <f t="shared" si="181"/>
        <v>18</v>
      </c>
    </row>
    <row r="2196" spans="1:19" x14ac:dyDescent="0.3">
      <c r="A2196">
        <f t="shared" si="178"/>
        <v>2195</v>
      </c>
      <c r="B2196" t="s">
        <v>4960</v>
      </c>
      <c r="C2196" t="str">
        <f t="shared" si="182"/>
        <v>berries_g_2_VegetableESA5</v>
      </c>
      <c r="D2196">
        <v>695</v>
      </c>
      <c r="E2196">
        <v>695</v>
      </c>
      <c r="F2196">
        <v>0</v>
      </c>
      <c r="G2196">
        <v>0</v>
      </c>
      <c r="H2196">
        <v>0</v>
      </c>
      <c r="I2196">
        <v>0</v>
      </c>
      <c r="J2196">
        <v>0</v>
      </c>
      <c r="K2196">
        <v>0</v>
      </c>
      <c r="L2196">
        <v>717</v>
      </c>
      <c r="M2196">
        <v>0</v>
      </c>
      <c r="N2196">
        <f>VLOOKUP(C2196,'Original PWC Results'!C:E,3,FALSE)</f>
        <v>859</v>
      </c>
      <c r="O2196">
        <f t="shared" si="179"/>
        <v>0.80908032596041912</v>
      </c>
      <c r="R2196">
        <f t="shared" si="180"/>
        <v>11</v>
      </c>
      <c r="S2196">
        <f t="shared" si="181"/>
        <v>18</v>
      </c>
    </row>
    <row r="2197" spans="1:19" x14ac:dyDescent="0.3">
      <c r="A2197">
        <f t="shared" si="178"/>
        <v>2196</v>
      </c>
      <c r="B2197" t="s">
        <v>4961</v>
      </c>
      <c r="C2197" t="str">
        <f t="shared" si="182"/>
        <v>berries_g_2_VegetableESA6</v>
      </c>
      <c r="D2197">
        <v>802</v>
      </c>
      <c r="E2197">
        <v>802</v>
      </c>
      <c r="F2197">
        <v>0</v>
      </c>
      <c r="G2197">
        <v>0</v>
      </c>
      <c r="H2197">
        <v>0</v>
      </c>
      <c r="I2197">
        <v>0</v>
      </c>
      <c r="J2197">
        <v>0</v>
      </c>
      <c r="K2197">
        <v>0</v>
      </c>
      <c r="L2197">
        <v>818</v>
      </c>
      <c r="M2197">
        <v>0</v>
      </c>
      <c r="N2197">
        <f>VLOOKUP(C2197,'Original PWC Results'!C:E,3,FALSE)</f>
        <v>977</v>
      </c>
      <c r="O2197">
        <f t="shared" si="179"/>
        <v>0.82088024564994877</v>
      </c>
      <c r="R2197">
        <f t="shared" si="180"/>
        <v>11</v>
      </c>
      <c r="S2197">
        <f t="shared" si="181"/>
        <v>18</v>
      </c>
    </row>
    <row r="2198" spans="1:19" x14ac:dyDescent="0.3">
      <c r="A2198">
        <f t="shared" si="178"/>
        <v>2197</v>
      </c>
      <c r="B2198" t="s">
        <v>4962</v>
      </c>
      <c r="C2198" t="str">
        <f t="shared" si="182"/>
        <v>berries_g_2_VegetableESA7</v>
      </c>
      <c r="D2198">
        <v>952</v>
      </c>
      <c r="E2198">
        <v>952</v>
      </c>
      <c r="F2198">
        <v>0</v>
      </c>
      <c r="G2198">
        <v>0</v>
      </c>
      <c r="H2198">
        <v>0</v>
      </c>
      <c r="I2198">
        <v>0</v>
      </c>
      <c r="J2198">
        <v>0</v>
      </c>
      <c r="K2198">
        <v>0</v>
      </c>
      <c r="L2198">
        <v>999</v>
      </c>
      <c r="M2198">
        <v>0</v>
      </c>
      <c r="N2198">
        <f>VLOOKUP(C2198,'Original PWC Results'!C:E,3,FALSE)</f>
        <v>1130</v>
      </c>
      <c r="O2198">
        <f t="shared" si="179"/>
        <v>0.84247787610619473</v>
      </c>
      <c r="R2198">
        <f t="shared" si="180"/>
        <v>11</v>
      </c>
      <c r="S2198">
        <f t="shared" si="181"/>
        <v>18</v>
      </c>
    </row>
    <row r="2199" spans="1:19" x14ac:dyDescent="0.3">
      <c r="A2199">
        <f t="shared" si="178"/>
        <v>2198</v>
      </c>
      <c r="B2199" t="s">
        <v>4963</v>
      </c>
      <c r="C2199" t="str">
        <f t="shared" si="182"/>
        <v>berries_g_2_VegetableESA8</v>
      </c>
      <c r="D2199">
        <v>721</v>
      </c>
      <c r="E2199">
        <v>721</v>
      </c>
      <c r="F2199">
        <v>0</v>
      </c>
      <c r="G2199">
        <v>0</v>
      </c>
      <c r="H2199">
        <v>0</v>
      </c>
      <c r="I2199">
        <v>0</v>
      </c>
      <c r="J2199">
        <v>0</v>
      </c>
      <c r="K2199">
        <v>0</v>
      </c>
      <c r="L2199">
        <v>721</v>
      </c>
      <c r="M2199">
        <v>0</v>
      </c>
      <c r="N2199">
        <f>VLOOKUP(C2199,'Original PWC Results'!C:E,3,FALSE)</f>
        <v>721</v>
      </c>
      <c r="O2199">
        <f t="shared" si="179"/>
        <v>1</v>
      </c>
      <c r="R2199">
        <f t="shared" si="180"/>
        <v>11</v>
      </c>
      <c r="S2199">
        <f t="shared" si="181"/>
        <v>18</v>
      </c>
    </row>
    <row r="2200" spans="1:19" x14ac:dyDescent="0.3">
      <c r="A2200">
        <f t="shared" si="178"/>
        <v>2199</v>
      </c>
      <c r="B2200" t="s">
        <v>4964</v>
      </c>
      <c r="C2200" t="str">
        <f t="shared" si="182"/>
        <v>berries_g_2_VegetableESA9</v>
      </c>
      <c r="D2200">
        <v>433</v>
      </c>
      <c r="E2200">
        <v>433</v>
      </c>
      <c r="F2200">
        <v>0</v>
      </c>
      <c r="G2200">
        <v>0</v>
      </c>
      <c r="H2200">
        <v>0</v>
      </c>
      <c r="I2200">
        <v>0</v>
      </c>
      <c r="J2200">
        <v>0</v>
      </c>
      <c r="K2200">
        <v>0</v>
      </c>
      <c r="L2200">
        <v>435</v>
      </c>
      <c r="M2200">
        <v>0</v>
      </c>
      <c r="N2200">
        <f>VLOOKUP(C2200,'Original PWC Results'!C:E,3,FALSE)</f>
        <v>624</v>
      </c>
      <c r="O2200">
        <f t="shared" si="179"/>
        <v>0.69391025641025639</v>
      </c>
      <c r="R2200">
        <f t="shared" si="180"/>
        <v>11</v>
      </c>
      <c r="S2200">
        <f t="shared" si="181"/>
        <v>18</v>
      </c>
    </row>
    <row r="2201" spans="1:19" x14ac:dyDescent="0.3">
      <c r="A2201">
        <f t="shared" si="178"/>
        <v>2200</v>
      </c>
      <c r="B2201" t="s">
        <v>4965</v>
      </c>
      <c r="C2201" t="str">
        <f t="shared" si="182"/>
        <v>berries_g_2_VegetableESA10a</v>
      </c>
      <c r="D2201">
        <v>460</v>
      </c>
      <c r="E2201">
        <v>460</v>
      </c>
      <c r="F2201">
        <v>0</v>
      </c>
      <c r="G2201">
        <v>0</v>
      </c>
      <c r="H2201">
        <v>0</v>
      </c>
      <c r="I2201">
        <v>0</v>
      </c>
      <c r="J2201">
        <v>0</v>
      </c>
      <c r="K2201">
        <v>0</v>
      </c>
      <c r="L2201">
        <v>465</v>
      </c>
      <c r="M2201">
        <v>0</v>
      </c>
      <c r="N2201">
        <f>VLOOKUP(C2201,'Original PWC Results'!C:E,3,FALSE)</f>
        <v>610</v>
      </c>
      <c r="O2201">
        <f t="shared" si="179"/>
        <v>0.75409836065573765</v>
      </c>
      <c r="R2201">
        <f t="shared" si="180"/>
        <v>11</v>
      </c>
      <c r="S2201">
        <f t="shared" si="181"/>
        <v>18</v>
      </c>
    </row>
    <row r="2202" spans="1:19" x14ac:dyDescent="0.3">
      <c r="A2202">
        <f t="shared" si="178"/>
        <v>2201</v>
      </c>
      <c r="B2202" t="s">
        <v>4966</v>
      </c>
      <c r="C2202" t="str">
        <f t="shared" si="182"/>
        <v>berries_g_2_VegetableESA10b</v>
      </c>
      <c r="D2202">
        <v>554</v>
      </c>
      <c r="E2202">
        <v>554</v>
      </c>
      <c r="F2202">
        <v>0</v>
      </c>
      <c r="G2202">
        <v>0</v>
      </c>
      <c r="H2202">
        <v>0</v>
      </c>
      <c r="I2202">
        <v>0</v>
      </c>
      <c r="J2202">
        <v>0</v>
      </c>
      <c r="K2202">
        <v>0</v>
      </c>
      <c r="L2202">
        <v>565</v>
      </c>
      <c r="M2202">
        <v>0</v>
      </c>
      <c r="N2202">
        <f>VLOOKUP(C2202,'Original PWC Results'!C:E,3,FALSE)</f>
        <v>712</v>
      </c>
      <c r="O2202">
        <f t="shared" si="179"/>
        <v>0.7780898876404494</v>
      </c>
      <c r="R2202">
        <f t="shared" si="180"/>
        <v>11</v>
      </c>
      <c r="S2202">
        <f t="shared" si="181"/>
        <v>18</v>
      </c>
    </row>
    <row r="2203" spans="1:19" x14ac:dyDescent="0.3">
      <c r="A2203">
        <f t="shared" si="178"/>
        <v>2202</v>
      </c>
      <c r="B2203" t="s">
        <v>4967</v>
      </c>
      <c r="C2203" t="str">
        <f t="shared" si="182"/>
        <v>berries_g_2_VegetableESA11a</v>
      </c>
      <c r="D2203">
        <v>1240</v>
      </c>
      <c r="E2203">
        <v>1240</v>
      </c>
      <c r="F2203">
        <v>0</v>
      </c>
      <c r="G2203">
        <v>0</v>
      </c>
      <c r="H2203">
        <v>0</v>
      </c>
      <c r="I2203">
        <v>0</v>
      </c>
      <c r="J2203">
        <v>0</v>
      </c>
      <c r="K2203">
        <v>0</v>
      </c>
      <c r="L2203">
        <v>1258</v>
      </c>
      <c r="M2203">
        <v>0</v>
      </c>
      <c r="N2203">
        <f>VLOOKUP(C2203,'Original PWC Results'!C:E,3,FALSE)</f>
        <v>1668</v>
      </c>
      <c r="O2203">
        <f t="shared" si="179"/>
        <v>0.74340527577937654</v>
      </c>
      <c r="R2203">
        <f t="shared" si="180"/>
        <v>11</v>
      </c>
      <c r="S2203">
        <f t="shared" si="181"/>
        <v>18</v>
      </c>
    </row>
    <row r="2204" spans="1:19" x14ac:dyDescent="0.3">
      <c r="A2204">
        <f t="shared" si="178"/>
        <v>2203</v>
      </c>
      <c r="B2204" t="s">
        <v>4968</v>
      </c>
      <c r="C2204" t="str">
        <f t="shared" si="182"/>
        <v>berries_g_2_VegetableESA11b</v>
      </c>
      <c r="D2204">
        <v>1304</v>
      </c>
      <c r="E2204">
        <v>1304</v>
      </c>
      <c r="F2204">
        <v>0</v>
      </c>
      <c r="G2204">
        <v>0</v>
      </c>
      <c r="H2204">
        <v>0</v>
      </c>
      <c r="I2204">
        <v>0</v>
      </c>
      <c r="J2204">
        <v>0</v>
      </c>
      <c r="K2204">
        <v>0</v>
      </c>
      <c r="L2204">
        <v>1327</v>
      </c>
      <c r="M2204">
        <v>0</v>
      </c>
      <c r="N2204">
        <f>VLOOKUP(C2204,'Original PWC Results'!C:E,3,FALSE)</f>
        <v>1644</v>
      </c>
      <c r="O2204">
        <f t="shared" si="179"/>
        <v>0.79318734793187351</v>
      </c>
      <c r="R2204">
        <f t="shared" si="180"/>
        <v>11</v>
      </c>
      <c r="S2204">
        <f t="shared" si="181"/>
        <v>18</v>
      </c>
    </row>
    <row r="2205" spans="1:19" x14ac:dyDescent="0.3">
      <c r="A2205">
        <f t="shared" si="178"/>
        <v>2204</v>
      </c>
      <c r="B2205" t="s">
        <v>4969</v>
      </c>
      <c r="C2205" t="str">
        <f t="shared" si="182"/>
        <v>berries_g_2_VegetableESA12a</v>
      </c>
      <c r="D2205">
        <v>1247</v>
      </c>
      <c r="E2205">
        <v>1247</v>
      </c>
      <c r="F2205">
        <v>0</v>
      </c>
      <c r="G2205">
        <v>0</v>
      </c>
      <c r="H2205">
        <v>0</v>
      </c>
      <c r="I2205">
        <v>0</v>
      </c>
      <c r="J2205">
        <v>0</v>
      </c>
      <c r="K2205">
        <v>0</v>
      </c>
      <c r="L2205">
        <v>1268</v>
      </c>
      <c r="M2205">
        <v>0</v>
      </c>
      <c r="N2205">
        <f>VLOOKUP(C2205,'Original PWC Results'!C:E,3,FALSE)</f>
        <v>1572</v>
      </c>
      <c r="O2205">
        <f t="shared" si="179"/>
        <v>0.79325699745547074</v>
      </c>
      <c r="R2205">
        <f t="shared" si="180"/>
        <v>11</v>
      </c>
      <c r="S2205">
        <f t="shared" si="181"/>
        <v>18</v>
      </c>
    </row>
    <row r="2206" spans="1:19" x14ac:dyDescent="0.3">
      <c r="A2206">
        <f t="shared" si="178"/>
        <v>2205</v>
      </c>
      <c r="B2206" t="s">
        <v>4970</v>
      </c>
      <c r="C2206" t="str">
        <f t="shared" si="182"/>
        <v>brassica_g_2_VegetableESA1</v>
      </c>
      <c r="D2206">
        <v>543</v>
      </c>
      <c r="E2206">
        <v>543</v>
      </c>
      <c r="F2206">
        <v>0</v>
      </c>
      <c r="G2206">
        <v>0</v>
      </c>
      <c r="H2206">
        <v>0</v>
      </c>
      <c r="I2206">
        <v>0</v>
      </c>
      <c r="J2206">
        <v>0</v>
      </c>
      <c r="K2206">
        <v>0</v>
      </c>
      <c r="L2206">
        <v>758</v>
      </c>
      <c r="M2206">
        <v>0</v>
      </c>
      <c r="N2206">
        <f>VLOOKUP(C2206,'Original PWC Results'!C:E,3,FALSE)</f>
        <v>647</v>
      </c>
      <c r="O2206">
        <f t="shared" si="179"/>
        <v>0.83925811437403397</v>
      </c>
      <c r="R2206">
        <f t="shared" si="180"/>
        <v>12</v>
      </c>
      <c r="S2206">
        <f t="shared" si="181"/>
        <v>19</v>
      </c>
    </row>
    <row r="2207" spans="1:19" x14ac:dyDescent="0.3">
      <c r="A2207">
        <f t="shared" si="178"/>
        <v>2206</v>
      </c>
      <c r="B2207" t="s">
        <v>4971</v>
      </c>
      <c r="C2207" t="str">
        <f t="shared" si="182"/>
        <v>brassica_g_2_VegetableESA2</v>
      </c>
      <c r="D2207">
        <v>650</v>
      </c>
      <c r="E2207">
        <v>650</v>
      </c>
      <c r="F2207">
        <v>0</v>
      </c>
      <c r="G2207">
        <v>0</v>
      </c>
      <c r="H2207">
        <v>0</v>
      </c>
      <c r="I2207">
        <v>0</v>
      </c>
      <c r="J2207">
        <v>0</v>
      </c>
      <c r="K2207">
        <v>0</v>
      </c>
      <c r="L2207">
        <v>685</v>
      </c>
      <c r="M2207">
        <v>0</v>
      </c>
      <c r="N2207">
        <f>VLOOKUP(C2207,'Original PWC Results'!C:E,3,FALSE)</f>
        <v>996</v>
      </c>
      <c r="O2207">
        <f t="shared" si="179"/>
        <v>0.65261044176706828</v>
      </c>
      <c r="R2207">
        <f t="shared" si="180"/>
        <v>12</v>
      </c>
      <c r="S2207">
        <f t="shared" si="181"/>
        <v>19</v>
      </c>
    </row>
    <row r="2208" spans="1:19" x14ac:dyDescent="0.3">
      <c r="A2208">
        <f t="shared" si="178"/>
        <v>2207</v>
      </c>
      <c r="B2208" t="s">
        <v>4972</v>
      </c>
      <c r="C2208" t="str">
        <f t="shared" si="182"/>
        <v>brassica_g_2_VegetableESA3</v>
      </c>
      <c r="D2208">
        <v>613</v>
      </c>
      <c r="E2208">
        <v>613</v>
      </c>
      <c r="F2208">
        <v>0</v>
      </c>
      <c r="G2208">
        <v>0</v>
      </c>
      <c r="H2208">
        <v>0</v>
      </c>
      <c r="I2208">
        <v>0</v>
      </c>
      <c r="J2208">
        <v>0</v>
      </c>
      <c r="K2208">
        <v>0</v>
      </c>
      <c r="L2208">
        <v>619</v>
      </c>
      <c r="M2208">
        <v>0</v>
      </c>
      <c r="N2208">
        <f>VLOOKUP(C2208,'Original PWC Results'!C:E,3,FALSE)</f>
        <v>705</v>
      </c>
      <c r="O2208">
        <f t="shared" si="179"/>
        <v>0.86950354609929081</v>
      </c>
      <c r="R2208">
        <f t="shared" si="180"/>
        <v>12</v>
      </c>
      <c r="S2208">
        <f t="shared" si="181"/>
        <v>19</v>
      </c>
    </row>
    <row r="2209" spans="1:19" x14ac:dyDescent="0.3">
      <c r="A2209">
        <f t="shared" si="178"/>
        <v>2208</v>
      </c>
      <c r="B2209" t="s">
        <v>4973</v>
      </c>
      <c r="C2209" t="str">
        <f t="shared" si="182"/>
        <v>brassica_g_2_VegetableESA4</v>
      </c>
      <c r="D2209">
        <v>1091</v>
      </c>
      <c r="E2209">
        <v>1091</v>
      </c>
      <c r="F2209">
        <v>0</v>
      </c>
      <c r="G2209">
        <v>0</v>
      </c>
      <c r="H2209">
        <v>0</v>
      </c>
      <c r="I2209">
        <v>0</v>
      </c>
      <c r="J2209">
        <v>0</v>
      </c>
      <c r="K2209">
        <v>0</v>
      </c>
      <c r="L2209">
        <v>1092</v>
      </c>
      <c r="M2209">
        <v>0</v>
      </c>
      <c r="N2209">
        <f>VLOOKUP(C2209,'Original PWC Results'!C:E,3,FALSE)</f>
        <v>1091</v>
      </c>
      <c r="O2209">
        <f t="shared" si="179"/>
        <v>1</v>
      </c>
      <c r="R2209">
        <f t="shared" si="180"/>
        <v>12</v>
      </c>
      <c r="S2209">
        <f t="shared" si="181"/>
        <v>19</v>
      </c>
    </row>
    <row r="2210" spans="1:19" x14ac:dyDescent="0.3">
      <c r="A2210">
        <f t="shared" si="178"/>
        <v>2209</v>
      </c>
      <c r="B2210" t="s">
        <v>4974</v>
      </c>
      <c r="C2210" t="str">
        <f t="shared" si="182"/>
        <v>brassica_g_2_VegetableESA5</v>
      </c>
      <c r="D2210">
        <v>793</v>
      </c>
      <c r="E2210">
        <v>793</v>
      </c>
      <c r="F2210">
        <v>0</v>
      </c>
      <c r="G2210">
        <v>0</v>
      </c>
      <c r="H2210">
        <v>0</v>
      </c>
      <c r="I2210">
        <v>0</v>
      </c>
      <c r="J2210">
        <v>0</v>
      </c>
      <c r="K2210">
        <v>0</v>
      </c>
      <c r="L2210">
        <v>812</v>
      </c>
      <c r="M2210">
        <v>0</v>
      </c>
      <c r="N2210">
        <f>VLOOKUP(C2210,'Original PWC Results'!C:E,3,FALSE)</f>
        <v>950</v>
      </c>
      <c r="O2210">
        <f t="shared" si="179"/>
        <v>0.83473684210526311</v>
      </c>
      <c r="R2210">
        <f t="shared" si="180"/>
        <v>12</v>
      </c>
      <c r="S2210">
        <f t="shared" si="181"/>
        <v>19</v>
      </c>
    </row>
    <row r="2211" spans="1:19" x14ac:dyDescent="0.3">
      <c r="A2211">
        <f t="shared" si="178"/>
        <v>2210</v>
      </c>
      <c r="B2211" t="s">
        <v>4975</v>
      </c>
      <c r="C2211" t="str">
        <f t="shared" si="182"/>
        <v>brassica_g_2_VegetableESA6</v>
      </c>
      <c r="D2211">
        <v>724</v>
      </c>
      <c r="E2211">
        <v>724</v>
      </c>
      <c r="F2211">
        <v>0</v>
      </c>
      <c r="G2211">
        <v>0</v>
      </c>
      <c r="H2211">
        <v>0</v>
      </c>
      <c r="I2211">
        <v>0</v>
      </c>
      <c r="J2211">
        <v>0</v>
      </c>
      <c r="K2211">
        <v>0</v>
      </c>
      <c r="L2211">
        <v>731</v>
      </c>
      <c r="M2211">
        <v>0</v>
      </c>
      <c r="N2211">
        <f>VLOOKUP(C2211,'Original PWC Results'!C:E,3,FALSE)</f>
        <v>886</v>
      </c>
      <c r="O2211">
        <f t="shared" si="179"/>
        <v>0.81715575620767489</v>
      </c>
      <c r="R2211">
        <f t="shared" si="180"/>
        <v>12</v>
      </c>
      <c r="S2211">
        <f t="shared" si="181"/>
        <v>19</v>
      </c>
    </row>
    <row r="2212" spans="1:19" x14ac:dyDescent="0.3">
      <c r="A2212">
        <f t="shared" si="178"/>
        <v>2211</v>
      </c>
      <c r="B2212" t="s">
        <v>4976</v>
      </c>
      <c r="C2212" t="str">
        <f t="shared" si="182"/>
        <v>brassica_g_2_VegetableESA7</v>
      </c>
      <c r="D2212">
        <v>942</v>
      </c>
      <c r="E2212">
        <v>942</v>
      </c>
      <c r="F2212">
        <v>0</v>
      </c>
      <c r="G2212">
        <v>0</v>
      </c>
      <c r="H2212">
        <v>0</v>
      </c>
      <c r="I2212">
        <v>0</v>
      </c>
      <c r="J2212">
        <v>0</v>
      </c>
      <c r="K2212">
        <v>0</v>
      </c>
      <c r="L2212">
        <v>971</v>
      </c>
      <c r="M2212">
        <v>0</v>
      </c>
      <c r="N2212">
        <f>VLOOKUP(C2212,'Original PWC Results'!C:E,3,FALSE)</f>
        <v>1208</v>
      </c>
      <c r="O2212">
        <f t="shared" si="179"/>
        <v>0.7798013245033113</v>
      </c>
      <c r="R2212">
        <f t="shared" si="180"/>
        <v>12</v>
      </c>
      <c r="S2212">
        <f t="shared" si="181"/>
        <v>19</v>
      </c>
    </row>
    <row r="2213" spans="1:19" x14ac:dyDescent="0.3">
      <c r="A2213">
        <f t="shared" si="178"/>
        <v>2212</v>
      </c>
      <c r="B2213" t="s">
        <v>4977</v>
      </c>
      <c r="C2213" t="str">
        <f t="shared" si="182"/>
        <v>brassica_g_2_VegetableESA8</v>
      </c>
      <c r="D2213">
        <v>917</v>
      </c>
      <c r="E2213">
        <v>917</v>
      </c>
      <c r="F2213">
        <v>0</v>
      </c>
      <c r="G2213">
        <v>0</v>
      </c>
      <c r="H2213">
        <v>0</v>
      </c>
      <c r="I2213">
        <v>0</v>
      </c>
      <c r="J2213">
        <v>0</v>
      </c>
      <c r="K2213">
        <v>0</v>
      </c>
      <c r="L2213">
        <v>918</v>
      </c>
      <c r="M2213">
        <v>0</v>
      </c>
      <c r="N2213">
        <f>VLOOKUP(C2213,'Original PWC Results'!C:E,3,FALSE)</f>
        <v>917</v>
      </c>
      <c r="O2213">
        <f t="shared" si="179"/>
        <v>1</v>
      </c>
      <c r="R2213">
        <f t="shared" si="180"/>
        <v>12</v>
      </c>
      <c r="S2213">
        <f t="shared" si="181"/>
        <v>19</v>
      </c>
    </row>
    <row r="2214" spans="1:19" x14ac:dyDescent="0.3">
      <c r="A2214">
        <f t="shared" si="178"/>
        <v>2213</v>
      </c>
      <c r="B2214" t="s">
        <v>4978</v>
      </c>
      <c r="C2214" t="str">
        <f t="shared" si="182"/>
        <v>brassica_g_2_VegetableESA9</v>
      </c>
      <c r="D2214">
        <v>385</v>
      </c>
      <c r="E2214">
        <v>385</v>
      </c>
      <c r="F2214">
        <v>0</v>
      </c>
      <c r="G2214">
        <v>0</v>
      </c>
      <c r="H2214">
        <v>0</v>
      </c>
      <c r="I2214">
        <v>0</v>
      </c>
      <c r="J2214">
        <v>0</v>
      </c>
      <c r="K2214">
        <v>0</v>
      </c>
      <c r="L2214">
        <v>391</v>
      </c>
      <c r="M2214">
        <v>0</v>
      </c>
      <c r="N2214">
        <f>VLOOKUP(C2214,'Original PWC Results'!C:E,3,FALSE)</f>
        <v>564</v>
      </c>
      <c r="O2214">
        <f t="shared" si="179"/>
        <v>0.68262411347517726</v>
      </c>
      <c r="R2214">
        <f t="shared" si="180"/>
        <v>12</v>
      </c>
      <c r="S2214">
        <f t="shared" si="181"/>
        <v>19</v>
      </c>
    </row>
    <row r="2215" spans="1:19" x14ac:dyDescent="0.3">
      <c r="A2215">
        <f t="shared" si="178"/>
        <v>2214</v>
      </c>
      <c r="B2215" t="s">
        <v>4979</v>
      </c>
      <c r="C2215" t="str">
        <f t="shared" si="182"/>
        <v>brassica_g_2_VegetableESA10a</v>
      </c>
      <c r="D2215">
        <v>425</v>
      </c>
      <c r="E2215">
        <v>425</v>
      </c>
      <c r="F2215">
        <v>0</v>
      </c>
      <c r="G2215">
        <v>0</v>
      </c>
      <c r="H2215">
        <v>0</v>
      </c>
      <c r="I2215">
        <v>0</v>
      </c>
      <c r="J2215">
        <v>0</v>
      </c>
      <c r="K2215">
        <v>0</v>
      </c>
      <c r="L2215">
        <v>428</v>
      </c>
      <c r="M2215">
        <v>0</v>
      </c>
      <c r="N2215">
        <f>VLOOKUP(C2215,'Original PWC Results'!C:E,3,FALSE)</f>
        <v>546</v>
      </c>
      <c r="O2215">
        <f t="shared" si="179"/>
        <v>0.7783882783882784</v>
      </c>
      <c r="R2215">
        <f t="shared" si="180"/>
        <v>12</v>
      </c>
      <c r="S2215">
        <f t="shared" si="181"/>
        <v>19</v>
      </c>
    </row>
    <row r="2216" spans="1:19" x14ac:dyDescent="0.3">
      <c r="A2216">
        <f t="shared" si="178"/>
        <v>2215</v>
      </c>
      <c r="B2216" t="s">
        <v>4980</v>
      </c>
      <c r="C2216" t="str">
        <f t="shared" si="182"/>
        <v>brassica_g_2_VegetableESA10b</v>
      </c>
      <c r="D2216">
        <v>462</v>
      </c>
      <c r="E2216">
        <v>462</v>
      </c>
      <c r="F2216">
        <v>0</v>
      </c>
      <c r="G2216">
        <v>0</v>
      </c>
      <c r="H2216">
        <v>0</v>
      </c>
      <c r="I2216">
        <v>0</v>
      </c>
      <c r="J2216">
        <v>0</v>
      </c>
      <c r="K2216">
        <v>0</v>
      </c>
      <c r="L2216">
        <v>469</v>
      </c>
      <c r="M2216">
        <v>0</v>
      </c>
      <c r="N2216">
        <f>VLOOKUP(C2216,'Original PWC Results'!C:E,3,FALSE)</f>
        <v>670</v>
      </c>
      <c r="O2216">
        <f t="shared" si="179"/>
        <v>0.68955223880597016</v>
      </c>
      <c r="R2216">
        <f t="shared" si="180"/>
        <v>12</v>
      </c>
      <c r="S2216">
        <f t="shared" si="181"/>
        <v>19</v>
      </c>
    </row>
    <row r="2217" spans="1:19" x14ac:dyDescent="0.3">
      <c r="A2217">
        <f t="shared" si="178"/>
        <v>2216</v>
      </c>
      <c r="B2217" t="s">
        <v>4981</v>
      </c>
      <c r="C2217" t="str">
        <f t="shared" si="182"/>
        <v>brassica_g_2_VegetableESA11a</v>
      </c>
      <c r="D2217">
        <v>1315</v>
      </c>
      <c r="E2217">
        <v>1315</v>
      </c>
      <c r="F2217">
        <v>0</v>
      </c>
      <c r="G2217">
        <v>0</v>
      </c>
      <c r="H2217">
        <v>0</v>
      </c>
      <c r="I2217">
        <v>0</v>
      </c>
      <c r="J2217">
        <v>0</v>
      </c>
      <c r="K2217">
        <v>0</v>
      </c>
      <c r="L2217">
        <v>1326</v>
      </c>
      <c r="M2217">
        <v>0</v>
      </c>
      <c r="N2217">
        <f>VLOOKUP(C2217,'Original PWC Results'!C:E,3,FALSE)</f>
        <v>1424</v>
      </c>
      <c r="O2217">
        <f t="shared" si="179"/>
        <v>0.9234550561797753</v>
      </c>
      <c r="R2217">
        <f t="shared" si="180"/>
        <v>12</v>
      </c>
      <c r="S2217">
        <f t="shared" si="181"/>
        <v>19</v>
      </c>
    </row>
    <row r="2218" spans="1:19" x14ac:dyDescent="0.3">
      <c r="A2218">
        <f t="shared" si="178"/>
        <v>2217</v>
      </c>
      <c r="B2218" t="s">
        <v>4982</v>
      </c>
      <c r="C2218" t="str">
        <f t="shared" si="182"/>
        <v>brassica_g_2_VegetableESA11b</v>
      </c>
      <c r="D2218">
        <v>1087</v>
      </c>
      <c r="E2218">
        <v>1087</v>
      </c>
      <c r="F2218">
        <v>0</v>
      </c>
      <c r="G2218">
        <v>0</v>
      </c>
      <c r="H2218">
        <v>0</v>
      </c>
      <c r="I2218">
        <v>0</v>
      </c>
      <c r="J2218">
        <v>0</v>
      </c>
      <c r="K2218">
        <v>0</v>
      </c>
      <c r="L2218">
        <v>1104</v>
      </c>
      <c r="M2218">
        <v>0</v>
      </c>
      <c r="N2218">
        <f>VLOOKUP(C2218,'Original PWC Results'!C:E,3,FALSE)</f>
        <v>1318</v>
      </c>
      <c r="O2218">
        <f t="shared" si="179"/>
        <v>0.82473444613050073</v>
      </c>
      <c r="R2218">
        <f t="shared" si="180"/>
        <v>12</v>
      </c>
      <c r="S2218">
        <f t="shared" si="181"/>
        <v>19</v>
      </c>
    </row>
    <row r="2219" spans="1:19" x14ac:dyDescent="0.3">
      <c r="A2219">
        <f t="shared" si="178"/>
        <v>2218</v>
      </c>
      <c r="B2219" t="s">
        <v>4983</v>
      </c>
      <c r="C2219" t="str">
        <f t="shared" si="182"/>
        <v>brassica_g_2_VegetableESA12a</v>
      </c>
      <c r="D2219">
        <v>1320</v>
      </c>
      <c r="E2219">
        <v>1320</v>
      </c>
      <c r="F2219">
        <v>0</v>
      </c>
      <c r="G2219">
        <v>0</v>
      </c>
      <c r="H2219">
        <v>0</v>
      </c>
      <c r="I2219">
        <v>0</v>
      </c>
      <c r="J2219">
        <v>0</v>
      </c>
      <c r="K2219">
        <v>0</v>
      </c>
      <c r="L2219">
        <v>1344</v>
      </c>
      <c r="M2219">
        <v>0</v>
      </c>
      <c r="N2219">
        <f>VLOOKUP(C2219,'Original PWC Results'!C:E,3,FALSE)</f>
        <v>1388</v>
      </c>
      <c r="O2219">
        <f t="shared" si="179"/>
        <v>0.95100864553314124</v>
      </c>
      <c r="R2219">
        <f t="shared" si="180"/>
        <v>12</v>
      </c>
      <c r="S2219">
        <f t="shared" si="181"/>
        <v>19</v>
      </c>
    </row>
    <row r="2220" spans="1:19" x14ac:dyDescent="0.3">
      <c r="A2220">
        <f t="shared" si="178"/>
        <v>2219</v>
      </c>
      <c r="B2220" t="s">
        <v>4984</v>
      </c>
      <c r="C2220" t="str">
        <f t="shared" si="182"/>
        <v>brassica_g_2_VegetableESA12b</v>
      </c>
      <c r="D2220">
        <v>1147</v>
      </c>
      <c r="E2220">
        <v>1147</v>
      </c>
      <c r="F2220">
        <v>0</v>
      </c>
      <c r="G2220">
        <v>0</v>
      </c>
      <c r="H2220">
        <v>0</v>
      </c>
      <c r="I2220">
        <v>0</v>
      </c>
      <c r="J2220">
        <v>0</v>
      </c>
      <c r="K2220">
        <v>0</v>
      </c>
      <c r="L2220">
        <v>1159</v>
      </c>
      <c r="M2220">
        <v>0</v>
      </c>
      <c r="N2220">
        <f>VLOOKUP(C2220,'Original PWC Results'!C:E,3,FALSE)</f>
        <v>1527</v>
      </c>
      <c r="O2220">
        <f t="shared" si="179"/>
        <v>0.75114603798297319</v>
      </c>
      <c r="R2220">
        <f t="shared" si="180"/>
        <v>12</v>
      </c>
      <c r="S2220">
        <f t="shared" si="181"/>
        <v>19</v>
      </c>
    </row>
    <row r="2221" spans="1:19" x14ac:dyDescent="0.3">
      <c r="A2221">
        <f t="shared" si="178"/>
        <v>2220</v>
      </c>
      <c r="B2221" t="s">
        <v>4985</v>
      </c>
      <c r="C2221" t="str">
        <f t="shared" si="182"/>
        <v>brassica_g_2_VegetableESA13</v>
      </c>
      <c r="D2221">
        <v>1519</v>
      </c>
      <c r="E2221">
        <v>1519</v>
      </c>
      <c r="F2221">
        <v>0</v>
      </c>
      <c r="G2221">
        <v>0</v>
      </c>
      <c r="H2221">
        <v>0</v>
      </c>
      <c r="I2221">
        <v>0</v>
      </c>
      <c r="J2221">
        <v>0</v>
      </c>
      <c r="K2221">
        <v>0</v>
      </c>
      <c r="L2221">
        <v>1532</v>
      </c>
      <c r="M2221">
        <v>0</v>
      </c>
      <c r="N2221">
        <f>VLOOKUP(C2221,'Original PWC Results'!C:E,3,FALSE)</f>
        <v>1805</v>
      </c>
      <c r="O2221">
        <f t="shared" si="179"/>
        <v>0.8415512465373961</v>
      </c>
      <c r="R2221">
        <f t="shared" si="180"/>
        <v>12</v>
      </c>
      <c r="S2221">
        <f t="shared" si="181"/>
        <v>19</v>
      </c>
    </row>
    <row r="2222" spans="1:19" x14ac:dyDescent="0.3">
      <c r="A2222">
        <f t="shared" si="178"/>
        <v>2221</v>
      </c>
      <c r="B2222" t="s">
        <v>4986</v>
      </c>
      <c r="C2222" t="str">
        <f t="shared" si="182"/>
        <v>brassica_g_2_VegetableESA14</v>
      </c>
      <c r="D2222">
        <v>1133</v>
      </c>
      <c r="E2222">
        <v>1133</v>
      </c>
      <c r="F2222">
        <v>0</v>
      </c>
      <c r="G2222">
        <v>0</v>
      </c>
      <c r="H2222">
        <v>0</v>
      </c>
      <c r="I2222">
        <v>0</v>
      </c>
      <c r="J2222">
        <v>0</v>
      </c>
      <c r="K2222">
        <v>0</v>
      </c>
      <c r="L2222">
        <v>1139</v>
      </c>
      <c r="M2222">
        <v>0</v>
      </c>
      <c r="N2222">
        <f>VLOOKUP(C2222,'Original PWC Results'!C:E,3,FALSE)</f>
        <v>1245</v>
      </c>
      <c r="O2222">
        <f t="shared" si="179"/>
        <v>0.91004016064257032</v>
      </c>
      <c r="R2222">
        <f t="shared" si="180"/>
        <v>12</v>
      </c>
      <c r="S2222">
        <f t="shared" si="181"/>
        <v>19</v>
      </c>
    </row>
    <row r="2223" spans="1:19" x14ac:dyDescent="0.3">
      <c r="A2223">
        <f t="shared" si="178"/>
        <v>2222</v>
      </c>
      <c r="B2223" t="s">
        <v>4987</v>
      </c>
      <c r="C2223" t="str">
        <f t="shared" si="182"/>
        <v>brassica_g_2_VegetableESA15a</v>
      </c>
      <c r="D2223">
        <v>1817</v>
      </c>
      <c r="E2223">
        <v>1817</v>
      </c>
      <c r="F2223">
        <v>0</v>
      </c>
      <c r="G2223">
        <v>0</v>
      </c>
      <c r="H2223">
        <v>0</v>
      </c>
      <c r="I2223">
        <v>0</v>
      </c>
      <c r="J2223">
        <v>0</v>
      </c>
      <c r="K2223">
        <v>0</v>
      </c>
      <c r="L2223">
        <v>1845</v>
      </c>
      <c r="M2223">
        <v>0</v>
      </c>
      <c r="N2223">
        <f>VLOOKUP(C2223,'Original PWC Results'!C:E,3,FALSE)</f>
        <v>2369</v>
      </c>
      <c r="O2223">
        <f t="shared" si="179"/>
        <v>0.76699029126213591</v>
      </c>
      <c r="R2223">
        <f t="shared" si="180"/>
        <v>12</v>
      </c>
      <c r="S2223">
        <f t="shared" si="181"/>
        <v>19</v>
      </c>
    </row>
    <row r="2224" spans="1:19" x14ac:dyDescent="0.3">
      <c r="A2224">
        <f t="shared" si="178"/>
        <v>2223</v>
      </c>
      <c r="B2224" t="s">
        <v>4988</v>
      </c>
      <c r="C2224" t="str">
        <f t="shared" si="182"/>
        <v>brassica_g_2_VegetableESA15b</v>
      </c>
      <c r="D2224">
        <v>1886</v>
      </c>
      <c r="E2224">
        <v>1886</v>
      </c>
      <c r="F2224">
        <v>0</v>
      </c>
      <c r="G2224">
        <v>0</v>
      </c>
      <c r="H2224">
        <v>0</v>
      </c>
      <c r="I2224">
        <v>0</v>
      </c>
      <c r="J2224">
        <v>0</v>
      </c>
      <c r="K2224">
        <v>0</v>
      </c>
      <c r="L2224">
        <v>1913</v>
      </c>
      <c r="M2224">
        <v>0</v>
      </c>
      <c r="N2224">
        <f>VLOOKUP(C2224,'Original PWC Results'!C:E,3,FALSE)</f>
        <v>2727</v>
      </c>
      <c r="O2224">
        <f t="shared" si="179"/>
        <v>0.69160249358269166</v>
      </c>
      <c r="R2224">
        <f t="shared" si="180"/>
        <v>12</v>
      </c>
      <c r="S2224">
        <f t="shared" si="181"/>
        <v>19</v>
      </c>
    </row>
    <row r="2225" spans="1:19" x14ac:dyDescent="0.3">
      <c r="A2225">
        <f t="shared" si="178"/>
        <v>2224</v>
      </c>
      <c r="B2225" t="s">
        <v>4989</v>
      </c>
      <c r="C2225" t="str">
        <f t="shared" si="182"/>
        <v>brassica_g_2_VegetableESA16a</v>
      </c>
      <c r="D2225">
        <v>715</v>
      </c>
      <c r="E2225">
        <v>715</v>
      </c>
      <c r="F2225">
        <v>0</v>
      </c>
      <c r="G2225">
        <v>0</v>
      </c>
      <c r="H2225">
        <v>0</v>
      </c>
      <c r="I2225">
        <v>0</v>
      </c>
      <c r="J2225">
        <v>0</v>
      </c>
      <c r="K2225">
        <v>0</v>
      </c>
      <c r="L2225">
        <v>719</v>
      </c>
      <c r="M2225">
        <v>0</v>
      </c>
      <c r="N2225">
        <f>VLOOKUP(C2225,'Original PWC Results'!C:E,3,FALSE)</f>
        <v>958</v>
      </c>
      <c r="O2225">
        <f t="shared" si="179"/>
        <v>0.74634655532359084</v>
      </c>
      <c r="R2225">
        <f t="shared" si="180"/>
        <v>12</v>
      </c>
      <c r="S2225">
        <f t="shared" si="181"/>
        <v>19</v>
      </c>
    </row>
    <row r="2226" spans="1:19" x14ac:dyDescent="0.3">
      <c r="A2226">
        <f t="shared" si="178"/>
        <v>2225</v>
      </c>
      <c r="B2226" t="s">
        <v>4990</v>
      </c>
      <c r="C2226" t="str">
        <f t="shared" si="182"/>
        <v>brassica_g_2_VegetableESA16b</v>
      </c>
      <c r="D2226">
        <v>518</v>
      </c>
      <c r="E2226">
        <v>518</v>
      </c>
      <c r="F2226">
        <v>0</v>
      </c>
      <c r="G2226">
        <v>0</v>
      </c>
      <c r="H2226">
        <v>0</v>
      </c>
      <c r="I2226">
        <v>0</v>
      </c>
      <c r="J2226">
        <v>0</v>
      </c>
      <c r="K2226">
        <v>0</v>
      </c>
      <c r="L2226">
        <v>522</v>
      </c>
      <c r="M2226">
        <v>0</v>
      </c>
      <c r="N2226">
        <f>VLOOKUP(C2226,'Original PWC Results'!C:E,3,FALSE)</f>
        <v>887</v>
      </c>
      <c r="O2226">
        <f t="shared" si="179"/>
        <v>0.58399098083427281</v>
      </c>
      <c r="R2226">
        <f t="shared" si="180"/>
        <v>12</v>
      </c>
      <c r="S2226">
        <f t="shared" si="181"/>
        <v>19</v>
      </c>
    </row>
    <row r="2227" spans="1:19" x14ac:dyDescent="0.3">
      <c r="A2227">
        <f t="shared" si="178"/>
        <v>2226</v>
      </c>
      <c r="B2227" t="s">
        <v>4991</v>
      </c>
      <c r="C2227" t="str">
        <f t="shared" si="182"/>
        <v>brassica_g_2_VegetableESA17a</v>
      </c>
      <c r="D2227">
        <v>823</v>
      </c>
      <c r="E2227">
        <v>823</v>
      </c>
      <c r="F2227">
        <v>0</v>
      </c>
      <c r="G2227">
        <v>0</v>
      </c>
      <c r="H2227">
        <v>0</v>
      </c>
      <c r="I2227">
        <v>0</v>
      </c>
      <c r="J2227">
        <v>0</v>
      </c>
      <c r="K2227">
        <v>0</v>
      </c>
      <c r="L2227">
        <v>839</v>
      </c>
      <c r="M2227">
        <v>0</v>
      </c>
      <c r="N2227">
        <f>VLOOKUP(C2227,'Original PWC Results'!C:E,3,FALSE)</f>
        <v>1137</v>
      </c>
      <c r="O2227">
        <f t="shared" si="179"/>
        <v>0.72383465259454705</v>
      </c>
      <c r="R2227">
        <f t="shared" si="180"/>
        <v>12</v>
      </c>
      <c r="S2227">
        <f t="shared" si="181"/>
        <v>19</v>
      </c>
    </row>
    <row r="2228" spans="1:19" x14ac:dyDescent="0.3">
      <c r="A2228">
        <f t="shared" si="178"/>
        <v>2227</v>
      </c>
      <c r="B2228" t="s">
        <v>4992</v>
      </c>
      <c r="C2228" t="str">
        <f t="shared" si="182"/>
        <v>brassica_g_2_VegetableESA17b</v>
      </c>
      <c r="D2228">
        <v>871</v>
      </c>
      <c r="E2228">
        <v>871</v>
      </c>
      <c r="F2228">
        <v>0</v>
      </c>
      <c r="G2228">
        <v>0</v>
      </c>
      <c r="H2228">
        <v>0</v>
      </c>
      <c r="I2228">
        <v>0</v>
      </c>
      <c r="J2228">
        <v>0</v>
      </c>
      <c r="K2228">
        <v>0</v>
      </c>
      <c r="L2228">
        <v>881</v>
      </c>
      <c r="M2228">
        <v>0</v>
      </c>
      <c r="N2228">
        <f>VLOOKUP(C2228,'Original PWC Results'!C:E,3,FALSE)</f>
        <v>1119</v>
      </c>
      <c r="O2228">
        <f t="shared" si="179"/>
        <v>0.77837354781054513</v>
      </c>
      <c r="R2228">
        <f t="shared" si="180"/>
        <v>12</v>
      </c>
      <c r="S2228">
        <f t="shared" si="181"/>
        <v>19</v>
      </c>
    </row>
    <row r="2229" spans="1:19" x14ac:dyDescent="0.3">
      <c r="A2229">
        <f t="shared" si="178"/>
        <v>2228</v>
      </c>
      <c r="B2229" t="s">
        <v>4993</v>
      </c>
      <c r="C2229" t="str">
        <f t="shared" si="182"/>
        <v>brassica_g_2_VegetableESA18a</v>
      </c>
      <c r="D2229">
        <v>966</v>
      </c>
      <c r="E2229">
        <v>966</v>
      </c>
      <c r="F2229">
        <v>0</v>
      </c>
      <c r="G2229">
        <v>0</v>
      </c>
      <c r="H2229">
        <v>0</v>
      </c>
      <c r="I2229">
        <v>0</v>
      </c>
      <c r="J2229">
        <v>0</v>
      </c>
      <c r="K2229">
        <v>0</v>
      </c>
      <c r="L2229">
        <v>974</v>
      </c>
      <c r="M2229">
        <v>0</v>
      </c>
      <c r="N2229">
        <f>VLOOKUP(C2229,'Original PWC Results'!C:E,3,FALSE)</f>
        <v>1212</v>
      </c>
      <c r="O2229">
        <f t="shared" si="179"/>
        <v>0.79702970297029707</v>
      </c>
      <c r="R2229">
        <f t="shared" si="180"/>
        <v>12</v>
      </c>
      <c r="S2229">
        <f t="shared" si="181"/>
        <v>19</v>
      </c>
    </row>
    <row r="2230" spans="1:19" x14ac:dyDescent="0.3">
      <c r="A2230">
        <f t="shared" si="178"/>
        <v>2229</v>
      </c>
      <c r="B2230" t="s">
        <v>4994</v>
      </c>
      <c r="C2230" t="str">
        <f t="shared" si="182"/>
        <v>brassica_g_2_VegetableESA18b</v>
      </c>
      <c r="D2230">
        <v>944</v>
      </c>
      <c r="E2230">
        <v>944</v>
      </c>
      <c r="F2230">
        <v>0</v>
      </c>
      <c r="G2230">
        <v>0</v>
      </c>
      <c r="H2230">
        <v>0</v>
      </c>
      <c r="I2230">
        <v>0</v>
      </c>
      <c r="J2230">
        <v>0</v>
      </c>
      <c r="K2230">
        <v>0</v>
      </c>
      <c r="L2230">
        <v>949</v>
      </c>
      <c r="M2230">
        <v>0</v>
      </c>
      <c r="N2230">
        <f>VLOOKUP(C2230,'Original PWC Results'!C:E,3,FALSE)</f>
        <v>1267</v>
      </c>
      <c r="O2230">
        <f t="shared" si="179"/>
        <v>0.74506708760852403</v>
      </c>
      <c r="R2230">
        <f t="shared" si="180"/>
        <v>12</v>
      </c>
      <c r="S2230">
        <f t="shared" si="181"/>
        <v>19</v>
      </c>
    </row>
    <row r="2231" spans="1:19" x14ac:dyDescent="0.3">
      <c r="A2231">
        <f t="shared" si="178"/>
        <v>2230</v>
      </c>
      <c r="B2231" t="s">
        <v>4995</v>
      </c>
      <c r="C2231" t="str">
        <f t="shared" si="182"/>
        <v>brassica_g_2_VegetableESA19a</v>
      </c>
      <c r="D2231">
        <v>644</v>
      </c>
      <c r="E2231">
        <v>644</v>
      </c>
      <c r="F2231">
        <v>0</v>
      </c>
      <c r="G2231">
        <v>0</v>
      </c>
      <c r="H2231">
        <v>0</v>
      </c>
      <c r="I2231">
        <v>0</v>
      </c>
      <c r="J2231">
        <v>0</v>
      </c>
      <c r="K2231">
        <v>0</v>
      </c>
      <c r="L2231">
        <v>647</v>
      </c>
      <c r="M2231">
        <v>0</v>
      </c>
      <c r="N2231">
        <f>VLOOKUP(C2231,'Original PWC Results'!C:E,3,FALSE)</f>
        <v>735</v>
      </c>
      <c r="O2231">
        <f t="shared" si="179"/>
        <v>0.87619047619047619</v>
      </c>
      <c r="R2231">
        <f t="shared" si="180"/>
        <v>12</v>
      </c>
      <c r="S2231">
        <f t="shared" si="181"/>
        <v>19</v>
      </c>
    </row>
    <row r="2232" spans="1:19" x14ac:dyDescent="0.3">
      <c r="A2232">
        <f t="shared" si="178"/>
        <v>2231</v>
      </c>
      <c r="B2232" t="s">
        <v>4996</v>
      </c>
      <c r="C2232" t="str">
        <f t="shared" si="182"/>
        <v>brassica_g_2_VegetableESA19b</v>
      </c>
      <c r="D2232">
        <v>522</v>
      </c>
      <c r="E2232">
        <v>522</v>
      </c>
      <c r="F2232">
        <v>0</v>
      </c>
      <c r="G2232">
        <v>0</v>
      </c>
      <c r="H2232">
        <v>0</v>
      </c>
      <c r="I2232">
        <v>0</v>
      </c>
      <c r="J2232">
        <v>0</v>
      </c>
      <c r="K2232">
        <v>0</v>
      </c>
      <c r="L2232">
        <v>524</v>
      </c>
      <c r="M2232">
        <v>0</v>
      </c>
      <c r="N2232">
        <f>VLOOKUP(C2232,'Original PWC Results'!C:E,3,FALSE)</f>
        <v>605</v>
      </c>
      <c r="O2232">
        <f t="shared" si="179"/>
        <v>0.86280991735537194</v>
      </c>
      <c r="R2232">
        <f t="shared" si="180"/>
        <v>12</v>
      </c>
      <c r="S2232">
        <f t="shared" si="181"/>
        <v>19</v>
      </c>
    </row>
    <row r="2233" spans="1:19" x14ac:dyDescent="0.3">
      <c r="A2233">
        <f t="shared" si="178"/>
        <v>2232</v>
      </c>
      <c r="B2233" t="s">
        <v>4997</v>
      </c>
      <c r="C2233" t="str">
        <f t="shared" si="182"/>
        <v>brassica_g_2_VegetableESA20a</v>
      </c>
      <c r="D2233">
        <v>479</v>
      </c>
      <c r="E2233">
        <v>479</v>
      </c>
      <c r="F2233">
        <v>0</v>
      </c>
      <c r="G2233">
        <v>0</v>
      </c>
      <c r="H2233">
        <v>0</v>
      </c>
      <c r="I2233">
        <v>0</v>
      </c>
      <c r="J2233">
        <v>0</v>
      </c>
      <c r="K2233">
        <v>0</v>
      </c>
      <c r="L2233">
        <v>479</v>
      </c>
      <c r="M2233">
        <v>0</v>
      </c>
      <c r="N2233">
        <f>VLOOKUP(C2233,'Original PWC Results'!C:E,3,FALSE)</f>
        <v>854</v>
      </c>
      <c r="O2233">
        <f t="shared" si="179"/>
        <v>0.56088992974238872</v>
      </c>
      <c r="R2233">
        <f t="shared" si="180"/>
        <v>12</v>
      </c>
      <c r="S2233">
        <f t="shared" si="181"/>
        <v>19</v>
      </c>
    </row>
    <row r="2234" spans="1:19" x14ac:dyDescent="0.3">
      <c r="A2234">
        <f t="shared" si="178"/>
        <v>2233</v>
      </c>
      <c r="B2234" t="s">
        <v>4998</v>
      </c>
      <c r="C2234" t="str">
        <f t="shared" si="182"/>
        <v>brassica_g_2_VegetableESA20b</v>
      </c>
      <c r="D2234">
        <v>745</v>
      </c>
      <c r="E2234">
        <v>745</v>
      </c>
      <c r="F2234">
        <v>0</v>
      </c>
      <c r="G2234">
        <v>0</v>
      </c>
      <c r="H2234">
        <v>0</v>
      </c>
      <c r="I2234">
        <v>0</v>
      </c>
      <c r="J2234">
        <v>0</v>
      </c>
      <c r="K2234">
        <v>0</v>
      </c>
      <c r="L2234">
        <v>745</v>
      </c>
      <c r="M2234">
        <v>0</v>
      </c>
      <c r="N2234">
        <f>VLOOKUP(C2234,'Original PWC Results'!C:E,3,FALSE)</f>
        <v>1474</v>
      </c>
      <c r="O2234">
        <f t="shared" si="179"/>
        <v>0.50542740841248301</v>
      </c>
      <c r="R2234">
        <f t="shared" si="180"/>
        <v>12</v>
      </c>
      <c r="S2234">
        <f t="shared" si="181"/>
        <v>19</v>
      </c>
    </row>
    <row r="2235" spans="1:19" x14ac:dyDescent="0.3">
      <c r="A2235">
        <f t="shared" si="178"/>
        <v>2234</v>
      </c>
      <c r="B2235" t="s">
        <v>4999</v>
      </c>
      <c r="C2235" t="str">
        <f t="shared" si="182"/>
        <v>brassica_g_2_VegetableESA21</v>
      </c>
      <c r="D2235">
        <v>709</v>
      </c>
      <c r="E2235">
        <v>709</v>
      </c>
      <c r="F2235">
        <v>0</v>
      </c>
      <c r="G2235">
        <v>0</v>
      </c>
      <c r="H2235">
        <v>0</v>
      </c>
      <c r="I2235">
        <v>0</v>
      </c>
      <c r="J2235">
        <v>0</v>
      </c>
      <c r="K2235">
        <v>0</v>
      </c>
      <c r="L2235">
        <v>710</v>
      </c>
      <c r="M2235">
        <v>0</v>
      </c>
      <c r="N2235">
        <f>VLOOKUP(C2235,'Original PWC Results'!C:E,3,FALSE)</f>
        <v>1391</v>
      </c>
      <c r="O2235">
        <f t="shared" si="179"/>
        <v>0.50970524802300499</v>
      </c>
      <c r="R2235">
        <f t="shared" si="180"/>
        <v>12</v>
      </c>
      <c r="S2235">
        <f t="shared" si="181"/>
        <v>19</v>
      </c>
    </row>
    <row r="2236" spans="1:19" x14ac:dyDescent="0.3">
      <c r="A2236">
        <f t="shared" si="178"/>
        <v>2235</v>
      </c>
      <c r="B2236" t="s">
        <v>5000</v>
      </c>
      <c r="C2236" t="str">
        <f t="shared" si="182"/>
        <v>citrusCA_g_2_CitrusESA18a</v>
      </c>
      <c r="D2236">
        <v>0</v>
      </c>
      <c r="E2236">
        <v>0</v>
      </c>
      <c r="F2236">
        <v>0</v>
      </c>
      <c r="G2236">
        <v>0</v>
      </c>
      <c r="H2236">
        <v>0</v>
      </c>
      <c r="I2236">
        <v>0</v>
      </c>
      <c r="J2236">
        <v>0</v>
      </c>
      <c r="K2236">
        <v>0</v>
      </c>
      <c r="L2236">
        <v>0</v>
      </c>
      <c r="M2236">
        <v>0</v>
      </c>
      <c r="N2236">
        <f>VLOOKUP(C2236,'Original PWC Results'!C:E,3,FALSE)</f>
        <v>2745</v>
      </c>
      <c r="O2236">
        <f t="shared" si="179"/>
        <v>0</v>
      </c>
      <c r="R2236">
        <f t="shared" si="180"/>
        <v>12</v>
      </c>
      <c r="S2236">
        <f t="shared" si="181"/>
        <v>19</v>
      </c>
    </row>
    <row r="2237" spans="1:19" x14ac:dyDescent="0.3">
      <c r="A2237">
        <f t="shared" si="178"/>
        <v>2236</v>
      </c>
      <c r="B2237" t="s">
        <v>5001</v>
      </c>
      <c r="C2237" t="str">
        <f t="shared" si="182"/>
        <v>citrusCA_g_2_CitrusESA18b</v>
      </c>
      <c r="D2237">
        <v>887</v>
      </c>
      <c r="E2237">
        <v>887</v>
      </c>
      <c r="F2237">
        <v>0</v>
      </c>
      <c r="G2237">
        <v>0</v>
      </c>
      <c r="H2237">
        <v>0</v>
      </c>
      <c r="I2237">
        <v>0</v>
      </c>
      <c r="J2237">
        <v>0</v>
      </c>
      <c r="K2237">
        <v>0</v>
      </c>
      <c r="L2237">
        <v>888</v>
      </c>
      <c r="M2237">
        <v>0</v>
      </c>
      <c r="N2237">
        <f>VLOOKUP(C2237,'Original PWC Results'!C:E,3,FALSE)</f>
        <v>2738</v>
      </c>
      <c r="O2237">
        <f t="shared" si="179"/>
        <v>0.32395909422936447</v>
      </c>
      <c r="R2237">
        <f t="shared" si="180"/>
        <v>12</v>
      </c>
      <c r="S2237">
        <f t="shared" si="181"/>
        <v>19</v>
      </c>
    </row>
    <row r="2238" spans="1:19" x14ac:dyDescent="0.3">
      <c r="A2238">
        <f t="shared" si="178"/>
        <v>2237</v>
      </c>
      <c r="B2238" t="s">
        <v>5002</v>
      </c>
      <c r="C2238" t="str">
        <f t="shared" si="182"/>
        <v>citrusFL_g_2_CitrusESA3</v>
      </c>
      <c r="D2238">
        <v>1130</v>
      </c>
      <c r="E2238">
        <v>1130</v>
      </c>
      <c r="F2238">
        <v>0</v>
      </c>
      <c r="G2238">
        <v>0</v>
      </c>
      <c r="H2238">
        <v>0</v>
      </c>
      <c r="I2238">
        <v>0</v>
      </c>
      <c r="J2238">
        <v>0</v>
      </c>
      <c r="K2238">
        <v>0</v>
      </c>
      <c r="L2238">
        <v>1135</v>
      </c>
      <c r="M2238">
        <v>0</v>
      </c>
      <c r="N2238">
        <f>VLOOKUP(C2238,'Original PWC Results'!C:E,3,FALSE)</f>
        <v>1469</v>
      </c>
      <c r="O2238">
        <f t="shared" si="179"/>
        <v>0.76923076923076927</v>
      </c>
      <c r="R2238">
        <f t="shared" si="180"/>
        <v>12</v>
      </c>
      <c r="S2238">
        <f t="shared" si="181"/>
        <v>19</v>
      </c>
    </row>
    <row r="2239" spans="1:19" x14ac:dyDescent="0.3">
      <c r="A2239">
        <f t="shared" si="178"/>
        <v>2238</v>
      </c>
      <c r="B2239" t="s">
        <v>5003</v>
      </c>
      <c r="C2239" t="str">
        <f t="shared" si="182"/>
        <v>citrus_g_2_CitrusESA2</v>
      </c>
      <c r="D2239">
        <v>725</v>
      </c>
      <c r="E2239">
        <v>725</v>
      </c>
      <c r="F2239">
        <v>0</v>
      </c>
      <c r="G2239">
        <v>0</v>
      </c>
      <c r="H2239">
        <v>0</v>
      </c>
      <c r="I2239">
        <v>0</v>
      </c>
      <c r="J2239">
        <v>0</v>
      </c>
      <c r="K2239">
        <v>0</v>
      </c>
      <c r="L2239">
        <v>730</v>
      </c>
      <c r="M2239">
        <v>0</v>
      </c>
      <c r="N2239">
        <f>VLOOKUP(C2239,'Original PWC Results'!C:E,3,FALSE)</f>
        <v>1011</v>
      </c>
      <c r="O2239">
        <f t="shared" si="179"/>
        <v>0.71711177052423347</v>
      </c>
      <c r="R2239">
        <f t="shared" si="180"/>
        <v>10</v>
      </c>
      <c r="S2239">
        <f t="shared" si="181"/>
        <v>17</v>
      </c>
    </row>
    <row r="2240" spans="1:19" x14ac:dyDescent="0.3">
      <c r="A2240">
        <f t="shared" si="178"/>
        <v>2239</v>
      </c>
      <c r="B2240" t="s">
        <v>5004</v>
      </c>
      <c r="C2240" t="str">
        <f t="shared" si="182"/>
        <v>citrus_g_2_CitrusESA3</v>
      </c>
      <c r="D2240">
        <v>763</v>
      </c>
      <c r="E2240">
        <v>763</v>
      </c>
      <c r="F2240">
        <v>0</v>
      </c>
      <c r="G2240">
        <v>0</v>
      </c>
      <c r="H2240">
        <v>0</v>
      </c>
      <c r="I2240">
        <v>0</v>
      </c>
      <c r="J2240">
        <v>0</v>
      </c>
      <c r="K2240">
        <v>0</v>
      </c>
      <c r="L2240">
        <v>765</v>
      </c>
      <c r="M2240">
        <v>0</v>
      </c>
      <c r="N2240">
        <f>VLOOKUP(C2240,'Original PWC Results'!C:E,3,FALSE)</f>
        <v>1019</v>
      </c>
      <c r="O2240">
        <f t="shared" si="179"/>
        <v>0.74877330716388613</v>
      </c>
      <c r="R2240">
        <f t="shared" si="180"/>
        <v>10</v>
      </c>
      <c r="S2240">
        <f t="shared" si="181"/>
        <v>17</v>
      </c>
    </row>
    <row r="2241" spans="1:19" x14ac:dyDescent="0.3">
      <c r="A2241">
        <f t="shared" si="178"/>
        <v>2240</v>
      </c>
      <c r="B2241" t="s">
        <v>5005</v>
      </c>
      <c r="C2241" t="str">
        <f t="shared" si="182"/>
        <v>citrus_g_2_CitrusESA4</v>
      </c>
      <c r="D2241">
        <v>817</v>
      </c>
      <c r="E2241">
        <v>817</v>
      </c>
      <c r="F2241">
        <v>0</v>
      </c>
      <c r="G2241">
        <v>0</v>
      </c>
      <c r="H2241">
        <v>0</v>
      </c>
      <c r="I2241">
        <v>0</v>
      </c>
      <c r="J2241">
        <v>0</v>
      </c>
      <c r="K2241">
        <v>0</v>
      </c>
      <c r="L2241">
        <v>824</v>
      </c>
      <c r="M2241">
        <v>0</v>
      </c>
      <c r="N2241">
        <f>VLOOKUP(C2241,'Original PWC Results'!C:E,3,FALSE)</f>
        <v>1113</v>
      </c>
      <c r="O2241">
        <f t="shared" si="179"/>
        <v>0.734052111410602</v>
      </c>
      <c r="R2241">
        <f t="shared" si="180"/>
        <v>10</v>
      </c>
      <c r="S2241">
        <f t="shared" si="181"/>
        <v>17</v>
      </c>
    </row>
    <row r="2242" spans="1:19" x14ac:dyDescent="0.3">
      <c r="A2242">
        <f t="shared" si="178"/>
        <v>2241</v>
      </c>
      <c r="B2242" t="s">
        <v>5006</v>
      </c>
      <c r="C2242" t="str">
        <f t="shared" si="182"/>
        <v>citrus_g_2_CitrusESA5</v>
      </c>
      <c r="D2242">
        <v>840</v>
      </c>
      <c r="E2242">
        <v>840</v>
      </c>
      <c r="F2242">
        <v>0</v>
      </c>
      <c r="G2242">
        <v>0</v>
      </c>
      <c r="H2242">
        <v>0</v>
      </c>
      <c r="I2242">
        <v>0</v>
      </c>
      <c r="J2242">
        <v>0</v>
      </c>
      <c r="K2242">
        <v>0</v>
      </c>
      <c r="L2242">
        <v>847</v>
      </c>
      <c r="M2242">
        <v>0</v>
      </c>
      <c r="N2242">
        <f>VLOOKUP(C2242,'Original PWC Results'!C:E,3,FALSE)</f>
        <v>991</v>
      </c>
      <c r="O2242">
        <f t="shared" si="179"/>
        <v>0.84762865792129161</v>
      </c>
      <c r="R2242">
        <f t="shared" si="180"/>
        <v>10</v>
      </c>
      <c r="S2242">
        <f t="shared" si="181"/>
        <v>17</v>
      </c>
    </row>
    <row r="2243" spans="1:19" x14ac:dyDescent="0.3">
      <c r="A2243">
        <f t="shared" si="178"/>
        <v>2242</v>
      </c>
      <c r="B2243" t="s">
        <v>5007</v>
      </c>
      <c r="C2243" t="str">
        <f t="shared" si="182"/>
        <v>citrus_g_2_CitrusESA6</v>
      </c>
      <c r="D2243">
        <v>861</v>
      </c>
      <c r="E2243">
        <v>861</v>
      </c>
      <c r="F2243">
        <v>0</v>
      </c>
      <c r="G2243">
        <v>0</v>
      </c>
      <c r="H2243">
        <v>0</v>
      </c>
      <c r="I2243">
        <v>0</v>
      </c>
      <c r="J2243">
        <v>0</v>
      </c>
      <c r="K2243">
        <v>0</v>
      </c>
      <c r="L2243">
        <v>868</v>
      </c>
      <c r="M2243">
        <v>0</v>
      </c>
      <c r="N2243">
        <f>VLOOKUP(C2243,'Original PWC Results'!C:E,3,FALSE)</f>
        <v>1101</v>
      </c>
      <c r="O2243">
        <f t="shared" si="179"/>
        <v>0.78201634877384196</v>
      </c>
      <c r="R2243">
        <f t="shared" si="180"/>
        <v>10</v>
      </c>
      <c r="S2243">
        <f t="shared" si="181"/>
        <v>17</v>
      </c>
    </row>
    <row r="2244" spans="1:19" x14ac:dyDescent="0.3">
      <c r="A2244">
        <f t="shared" ref="A2244:A2307" si="183">A2243+1</f>
        <v>2243</v>
      </c>
      <c r="B2244" t="s">
        <v>5008</v>
      </c>
      <c r="C2244" t="str">
        <f t="shared" si="182"/>
        <v>citrus_g_2_CitrusESA7</v>
      </c>
      <c r="D2244">
        <v>841</v>
      </c>
      <c r="E2244">
        <v>841</v>
      </c>
      <c r="F2244">
        <v>0</v>
      </c>
      <c r="G2244">
        <v>0</v>
      </c>
      <c r="H2244">
        <v>0</v>
      </c>
      <c r="I2244">
        <v>0</v>
      </c>
      <c r="J2244">
        <v>0</v>
      </c>
      <c r="K2244">
        <v>0</v>
      </c>
      <c r="L2244">
        <v>849</v>
      </c>
      <c r="M2244">
        <v>0</v>
      </c>
      <c r="N2244">
        <f>VLOOKUP(C2244,'Original PWC Results'!C:E,3,FALSE)</f>
        <v>1177</v>
      </c>
      <c r="O2244">
        <f t="shared" ref="O2244:O2307" si="184">E2244/N2244</f>
        <v>0.7145284621920136</v>
      </c>
      <c r="R2244">
        <f t="shared" ref="R2244:R2307" si="185">SEARCH("run",B2244)</f>
        <v>10</v>
      </c>
      <c r="S2244">
        <f t="shared" ref="S2244:S2307" si="186">SEARCH("_",B2244,SEARCH("_",B2244,R2244+1)+1)</f>
        <v>17</v>
      </c>
    </row>
    <row r="2245" spans="1:19" x14ac:dyDescent="0.3">
      <c r="A2245">
        <f t="shared" si="183"/>
        <v>2244</v>
      </c>
      <c r="B2245" t="s">
        <v>5009</v>
      </c>
      <c r="C2245" t="str">
        <f t="shared" si="182"/>
        <v>citrus_g_2_CitrusESA8</v>
      </c>
      <c r="D2245">
        <v>727</v>
      </c>
      <c r="E2245">
        <v>727</v>
      </c>
      <c r="F2245">
        <v>0</v>
      </c>
      <c r="G2245">
        <v>0</v>
      </c>
      <c r="H2245">
        <v>0</v>
      </c>
      <c r="I2245">
        <v>0</v>
      </c>
      <c r="J2245">
        <v>0</v>
      </c>
      <c r="K2245">
        <v>0</v>
      </c>
      <c r="L2245">
        <v>733</v>
      </c>
      <c r="M2245">
        <v>0</v>
      </c>
      <c r="N2245">
        <f>VLOOKUP(C2245,'Original PWC Results'!C:E,3,FALSE)</f>
        <v>915</v>
      </c>
      <c r="O2245">
        <f t="shared" si="184"/>
        <v>0.7945355191256831</v>
      </c>
      <c r="R2245">
        <f t="shared" si="185"/>
        <v>10</v>
      </c>
      <c r="S2245">
        <f t="shared" si="186"/>
        <v>17</v>
      </c>
    </row>
    <row r="2246" spans="1:19" x14ac:dyDescent="0.3">
      <c r="A2246">
        <f t="shared" si="183"/>
        <v>2245</v>
      </c>
      <c r="B2246" t="s">
        <v>5010</v>
      </c>
      <c r="C2246" t="str">
        <f t="shared" si="182"/>
        <v>citrus_g_2_CitrusESA9</v>
      </c>
      <c r="D2246">
        <v>748</v>
      </c>
      <c r="E2246">
        <v>748</v>
      </c>
      <c r="F2246">
        <v>0</v>
      </c>
      <c r="G2246">
        <v>0</v>
      </c>
      <c r="H2246">
        <v>0</v>
      </c>
      <c r="I2246">
        <v>0</v>
      </c>
      <c r="J2246">
        <v>0</v>
      </c>
      <c r="K2246">
        <v>0</v>
      </c>
      <c r="L2246">
        <v>751</v>
      </c>
      <c r="M2246">
        <v>0</v>
      </c>
      <c r="N2246">
        <f>VLOOKUP(C2246,'Original PWC Results'!C:E,3,FALSE)</f>
        <v>1185</v>
      </c>
      <c r="O2246">
        <f t="shared" si="184"/>
        <v>0.63122362869198312</v>
      </c>
      <c r="R2246">
        <f t="shared" si="185"/>
        <v>10</v>
      </c>
      <c r="S2246">
        <f t="shared" si="186"/>
        <v>17</v>
      </c>
    </row>
    <row r="2247" spans="1:19" x14ac:dyDescent="0.3">
      <c r="A2247">
        <f t="shared" si="183"/>
        <v>2246</v>
      </c>
      <c r="B2247" t="s">
        <v>5011</v>
      </c>
      <c r="C2247" t="str">
        <f t="shared" si="182"/>
        <v>citrus_g_2_CitrusESA10a</v>
      </c>
      <c r="D2247">
        <v>768</v>
      </c>
      <c r="E2247">
        <v>768</v>
      </c>
      <c r="F2247">
        <v>0</v>
      </c>
      <c r="G2247">
        <v>0</v>
      </c>
      <c r="H2247">
        <v>0</v>
      </c>
      <c r="I2247">
        <v>0</v>
      </c>
      <c r="J2247">
        <v>0</v>
      </c>
      <c r="K2247">
        <v>0</v>
      </c>
      <c r="L2247">
        <v>771</v>
      </c>
      <c r="M2247">
        <v>0</v>
      </c>
      <c r="N2247">
        <f>VLOOKUP(C2247,'Original PWC Results'!C:E,3,FALSE)</f>
        <v>1056</v>
      </c>
      <c r="O2247">
        <f t="shared" si="184"/>
        <v>0.72727272727272729</v>
      </c>
      <c r="R2247">
        <f t="shared" si="185"/>
        <v>10</v>
      </c>
      <c r="S2247">
        <f t="shared" si="186"/>
        <v>17</v>
      </c>
    </row>
    <row r="2248" spans="1:19" x14ac:dyDescent="0.3">
      <c r="A2248">
        <f t="shared" si="183"/>
        <v>2247</v>
      </c>
      <c r="B2248" t="s">
        <v>5012</v>
      </c>
      <c r="C2248" t="str">
        <f t="shared" si="182"/>
        <v>citrus_g_2_CitrusESA10b</v>
      </c>
      <c r="D2248">
        <v>1001</v>
      </c>
      <c r="E2248">
        <v>1001</v>
      </c>
      <c r="F2248">
        <v>0</v>
      </c>
      <c r="G2248">
        <v>0</v>
      </c>
      <c r="H2248">
        <v>0</v>
      </c>
      <c r="I2248">
        <v>0</v>
      </c>
      <c r="J2248">
        <v>0</v>
      </c>
      <c r="K2248">
        <v>0</v>
      </c>
      <c r="L2248">
        <v>1008</v>
      </c>
      <c r="M2248">
        <v>0</v>
      </c>
      <c r="N2248">
        <f>VLOOKUP(C2248,'Original PWC Results'!C:E,3,FALSE)</f>
        <v>1111</v>
      </c>
      <c r="O2248">
        <f t="shared" si="184"/>
        <v>0.90099009900990101</v>
      </c>
      <c r="R2248">
        <f t="shared" si="185"/>
        <v>10</v>
      </c>
      <c r="S2248">
        <f t="shared" si="186"/>
        <v>17</v>
      </c>
    </row>
    <row r="2249" spans="1:19" x14ac:dyDescent="0.3">
      <c r="A2249">
        <f t="shared" si="183"/>
        <v>2248</v>
      </c>
      <c r="B2249" t="s">
        <v>5013</v>
      </c>
      <c r="C2249" t="str">
        <f t="shared" si="182"/>
        <v>citrus_g_2_CitrusESA11a</v>
      </c>
      <c r="D2249">
        <v>680</v>
      </c>
      <c r="E2249">
        <v>680</v>
      </c>
      <c r="F2249">
        <v>0</v>
      </c>
      <c r="G2249">
        <v>0</v>
      </c>
      <c r="H2249">
        <v>0</v>
      </c>
      <c r="I2249">
        <v>0</v>
      </c>
      <c r="J2249">
        <v>0</v>
      </c>
      <c r="K2249">
        <v>0</v>
      </c>
      <c r="L2249">
        <v>683</v>
      </c>
      <c r="M2249">
        <v>0</v>
      </c>
      <c r="N2249">
        <f>VLOOKUP(C2249,'Original PWC Results'!C:E,3,FALSE)</f>
        <v>1062</v>
      </c>
      <c r="O2249">
        <f t="shared" si="184"/>
        <v>0.64030131826741998</v>
      </c>
      <c r="R2249">
        <f t="shared" si="185"/>
        <v>10</v>
      </c>
      <c r="S2249">
        <f t="shared" si="186"/>
        <v>17</v>
      </c>
    </row>
    <row r="2250" spans="1:19" x14ac:dyDescent="0.3">
      <c r="A2250">
        <f t="shared" si="183"/>
        <v>2249</v>
      </c>
      <c r="B2250" t="s">
        <v>5014</v>
      </c>
      <c r="C2250" t="str">
        <f t="shared" si="182"/>
        <v>citrus_g_2_CitrusESA11b</v>
      </c>
      <c r="D2250">
        <v>698</v>
      </c>
      <c r="E2250">
        <v>698</v>
      </c>
      <c r="F2250">
        <v>0</v>
      </c>
      <c r="G2250">
        <v>0</v>
      </c>
      <c r="H2250">
        <v>0</v>
      </c>
      <c r="I2250">
        <v>0</v>
      </c>
      <c r="J2250">
        <v>0</v>
      </c>
      <c r="K2250">
        <v>0</v>
      </c>
      <c r="L2250">
        <v>704</v>
      </c>
      <c r="M2250">
        <v>0</v>
      </c>
      <c r="N2250">
        <f>VLOOKUP(C2250,'Original PWC Results'!C:E,3,FALSE)</f>
        <v>1122</v>
      </c>
      <c r="O2250">
        <f t="shared" si="184"/>
        <v>0.62210338680926913</v>
      </c>
      <c r="R2250">
        <f t="shared" si="185"/>
        <v>10</v>
      </c>
      <c r="S2250">
        <f t="shared" si="186"/>
        <v>17</v>
      </c>
    </row>
    <row r="2251" spans="1:19" x14ac:dyDescent="0.3">
      <c r="A2251">
        <f t="shared" si="183"/>
        <v>2250</v>
      </c>
      <c r="B2251" t="s">
        <v>5015</v>
      </c>
      <c r="C2251" t="str">
        <f t="shared" si="182"/>
        <v>citrus_g_2_CitrusESA12a</v>
      </c>
      <c r="D2251">
        <v>1649</v>
      </c>
      <c r="E2251">
        <v>1649</v>
      </c>
      <c r="F2251">
        <v>0</v>
      </c>
      <c r="G2251">
        <v>0</v>
      </c>
      <c r="H2251">
        <v>0</v>
      </c>
      <c r="I2251">
        <v>0</v>
      </c>
      <c r="J2251">
        <v>0</v>
      </c>
      <c r="K2251">
        <v>0</v>
      </c>
      <c r="L2251">
        <v>1678</v>
      </c>
      <c r="M2251">
        <v>0</v>
      </c>
      <c r="N2251">
        <f>VLOOKUP(C2251,'Original PWC Results'!C:E,3,FALSE)</f>
        <v>1649</v>
      </c>
      <c r="O2251">
        <f t="shared" si="184"/>
        <v>1</v>
      </c>
      <c r="R2251">
        <f t="shared" si="185"/>
        <v>10</v>
      </c>
      <c r="S2251">
        <f t="shared" si="186"/>
        <v>17</v>
      </c>
    </row>
    <row r="2252" spans="1:19" x14ac:dyDescent="0.3">
      <c r="A2252">
        <f t="shared" si="183"/>
        <v>2251</v>
      </c>
      <c r="B2252" t="s">
        <v>5016</v>
      </c>
      <c r="C2252" t="str">
        <f t="shared" si="182"/>
        <v>citrus_g_2_CitrusESA12b</v>
      </c>
      <c r="D2252">
        <v>1610</v>
      </c>
      <c r="E2252">
        <v>1610</v>
      </c>
      <c r="F2252">
        <v>0</v>
      </c>
      <c r="G2252">
        <v>0</v>
      </c>
      <c r="H2252">
        <v>0</v>
      </c>
      <c r="I2252">
        <v>0</v>
      </c>
      <c r="J2252">
        <v>0</v>
      </c>
      <c r="K2252">
        <v>0</v>
      </c>
      <c r="L2252">
        <v>1639</v>
      </c>
      <c r="M2252">
        <v>0</v>
      </c>
      <c r="N2252">
        <f>VLOOKUP(C2252,'Original PWC Results'!C:E,3,FALSE)</f>
        <v>1610</v>
      </c>
      <c r="O2252">
        <f t="shared" si="184"/>
        <v>1</v>
      </c>
      <c r="R2252">
        <f t="shared" si="185"/>
        <v>10</v>
      </c>
      <c r="S2252">
        <f t="shared" si="186"/>
        <v>17</v>
      </c>
    </row>
    <row r="2253" spans="1:19" x14ac:dyDescent="0.3">
      <c r="A2253">
        <f t="shared" si="183"/>
        <v>2252</v>
      </c>
      <c r="B2253" t="s">
        <v>5017</v>
      </c>
      <c r="C2253" t="str">
        <f t="shared" si="182"/>
        <v>citrus_g_2_CitrusESA13</v>
      </c>
      <c r="D2253">
        <v>611</v>
      </c>
      <c r="E2253">
        <v>611</v>
      </c>
      <c r="F2253">
        <v>0</v>
      </c>
      <c r="G2253">
        <v>0</v>
      </c>
      <c r="H2253">
        <v>0</v>
      </c>
      <c r="I2253">
        <v>0</v>
      </c>
      <c r="J2253">
        <v>0</v>
      </c>
      <c r="K2253">
        <v>0</v>
      </c>
      <c r="L2253">
        <v>613</v>
      </c>
      <c r="M2253">
        <v>0</v>
      </c>
      <c r="N2253">
        <f>VLOOKUP(C2253,'Original PWC Results'!C:E,3,FALSE)</f>
        <v>1010</v>
      </c>
      <c r="O2253">
        <f t="shared" si="184"/>
        <v>0.60495049504950493</v>
      </c>
      <c r="R2253">
        <f t="shared" si="185"/>
        <v>10</v>
      </c>
      <c r="S2253">
        <f t="shared" si="186"/>
        <v>17</v>
      </c>
    </row>
    <row r="2254" spans="1:19" x14ac:dyDescent="0.3">
      <c r="A2254">
        <f t="shared" si="183"/>
        <v>2253</v>
      </c>
      <c r="B2254" t="s">
        <v>5018</v>
      </c>
      <c r="C2254" t="str">
        <f t="shared" si="182"/>
        <v>citrus_g_2_CitrusESA15a</v>
      </c>
      <c r="D2254">
        <v>799</v>
      </c>
      <c r="E2254">
        <v>799</v>
      </c>
      <c r="F2254">
        <v>0</v>
      </c>
      <c r="G2254">
        <v>0</v>
      </c>
      <c r="H2254">
        <v>0</v>
      </c>
      <c r="I2254">
        <v>0</v>
      </c>
      <c r="J2254">
        <v>0</v>
      </c>
      <c r="K2254">
        <v>0</v>
      </c>
      <c r="L2254">
        <v>800</v>
      </c>
      <c r="M2254">
        <v>0</v>
      </c>
      <c r="N2254">
        <f>VLOOKUP(C2254,'Original PWC Results'!C:E,3,FALSE)</f>
        <v>1280</v>
      </c>
      <c r="O2254">
        <f t="shared" si="184"/>
        <v>0.62421875000000004</v>
      </c>
      <c r="R2254">
        <f t="shared" si="185"/>
        <v>10</v>
      </c>
      <c r="S2254">
        <f t="shared" si="186"/>
        <v>17</v>
      </c>
    </row>
    <row r="2255" spans="1:19" x14ac:dyDescent="0.3">
      <c r="A2255">
        <f t="shared" si="183"/>
        <v>2254</v>
      </c>
      <c r="B2255" t="s">
        <v>5019</v>
      </c>
      <c r="C2255" t="str">
        <f t="shared" ref="C2255:C2318" si="187">LEFT(B2255,R2255-1)&amp;RIGHT(B2255,LEN(B2255)-S2255)</f>
        <v>citrus_g_2_CitrusESA15b</v>
      </c>
      <c r="D2255">
        <v>371</v>
      </c>
      <c r="E2255">
        <v>371</v>
      </c>
      <c r="F2255">
        <v>0</v>
      </c>
      <c r="G2255">
        <v>0</v>
      </c>
      <c r="H2255">
        <v>0</v>
      </c>
      <c r="I2255">
        <v>0</v>
      </c>
      <c r="J2255">
        <v>0</v>
      </c>
      <c r="K2255">
        <v>0</v>
      </c>
      <c r="L2255">
        <v>371</v>
      </c>
      <c r="M2255">
        <v>0</v>
      </c>
      <c r="N2255">
        <f>VLOOKUP(C2255,'Original PWC Results'!C:E,3,FALSE)</f>
        <v>1210</v>
      </c>
      <c r="O2255">
        <f t="shared" si="184"/>
        <v>0.3066115702479339</v>
      </c>
      <c r="R2255">
        <f t="shared" si="185"/>
        <v>10</v>
      </c>
      <c r="S2255">
        <f t="shared" si="186"/>
        <v>17</v>
      </c>
    </row>
    <row r="2256" spans="1:19" x14ac:dyDescent="0.3">
      <c r="A2256">
        <f t="shared" si="183"/>
        <v>2255</v>
      </c>
      <c r="B2256" t="s">
        <v>5020</v>
      </c>
      <c r="C2256" t="str">
        <f t="shared" si="187"/>
        <v>citrus_g_2_CitrusESA16a</v>
      </c>
      <c r="D2256">
        <v>124</v>
      </c>
      <c r="E2256">
        <v>124</v>
      </c>
      <c r="F2256">
        <v>0</v>
      </c>
      <c r="G2256">
        <v>0</v>
      </c>
      <c r="H2256">
        <v>0</v>
      </c>
      <c r="I2256">
        <v>0</v>
      </c>
      <c r="J2256">
        <v>0</v>
      </c>
      <c r="K2256">
        <v>0</v>
      </c>
      <c r="L2256">
        <v>124</v>
      </c>
      <c r="M2256">
        <v>0</v>
      </c>
      <c r="N2256">
        <f>VLOOKUP(C2256,'Original PWC Results'!C:E,3,FALSE)</f>
        <v>1178</v>
      </c>
      <c r="O2256">
        <f t="shared" si="184"/>
        <v>0.10526315789473684</v>
      </c>
      <c r="R2256">
        <f t="shared" si="185"/>
        <v>10</v>
      </c>
      <c r="S2256">
        <f t="shared" si="186"/>
        <v>17</v>
      </c>
    </row>
    <row r="2257" spans="1:19" x14ac:dyDescent="0.3">
      <c r="A2257">
        <f t="shared" si="183"/>
        <v>2256</v>
      </c>
      <c r="B2257" t="s">
        <v>5021</v>
      </c>
      <c r="C2257" t="str">
        <f t="shared" si="187"/>
        <v>citrus_g_2_CitrusESA16b</v>
      </c>
      <c r="D2257">
        <v>0</v>
      </c>
      <c r="E2257">
        <v>0</v>
      </c>
      <c r="F2257">
        <v>0</v>
      </c>
      <c r="G2257">
        <v>0</v>
      </c>
      <c r="H2257">
        <v>0</v>
      </c>
      <c r="I2257">
        <v>0</v>
      </c>
      <c r="J2257">
        <v>0</v>
      </c>
      <c r="K2257">
        <v>0</v>
      </c>
      <c r="L2257">
        <v>0</v>
      </c>
      <c r="M2257">
        <v>0</v>
      </c>
      <c r="N2257">
        <f>VLOOKUP(C2257,'Original PWC Results'!C:E,3,FALSE)</f>
        <v>945</v>
      </c>
      <c r="O2257">
        <f t="shared" si="184"/>
        <v>0</v>
      </c>
      <c r="R2257">
        <f t="shared" si="185"/>
        <v>10</v>
      </c>
      <c r="S2257">
        <f t="shared" si="186"/>
        <v>17</v>
      </c>
    </row>
    <row r="2258" spans="1:19" x14ac:dyDescent="0.3">
      <c r="A2258">
        <f t="shared" si="183"/>
        <v>2257</v>
      </c>
      <c r="B2258" t="s">
        <v>5022</v>
      </c>
      <c r="C2258" t="str">
        <f t="shared" si="187"/>
        <v>citrus_g_2_CitrusESA17a</v>
      </c>
      <c r="D2258">
        <v>724</v>
      </c>
      <c r="E2258">
        <v>724</v>
      </c>
      <c r="F2258">
        <v>0</v>
      </c>
      <c r="G2258">
        <v>0</v>
      </c>
      <c r="H2258">
        <v>0</v>
      </c>
      <c r="I2258">
        <v>0</v>
      </c>
      <c r="J2258">
        <v>0</v>
      </c>
      <c r="K2258">
        <v>0</v>
      </c>
      <c r="L2258">
        <v>725</v>
      </c>
      <c r="M2258">
        <v>0</v>
      </c>
      <c r="N2258">
        <f>VLOOKUP(C2258,'Original PWC Results'!C:E,3,FALSE)</f>
        <v>1216</v>
      </c>
      <c r="O2258">
        <f t="shared" si="184"/>
        <v>0.59539473684210531</v>
      </c>
      <c r="R2258">
        <f t="shared" si="185"/>
        <v>10</v>
      </c>
      <c r="S2258">
        <f t="shared" si="186"/>
        <v>17</v>
      </c>
    </row>
    <row r="2259" spans="1:19" x14ac:dyDescent="0.3">
      <c r="A2259">
        <f t="shared" si="183"/>
        <v>2258</v>
      </c>
      <c r="B2259" t="s">
        <v>5023</v>
      </c>
      <c r="C2259" t="str">
        <f t="shared" si="187"/>
        <v>citrus_g_2_CitrusESA17b</v>
      </c>
      <c r="D2259">
        <v>0</v>
      </c>
      <c r="E2259">
        <v>0</v>
      </c>
      <c r="F2259">
        <v>0</v>
      </c>
      <c r="G2259">
        <v>0</v>
      </c>
      <c r="H2259">
        <v>0</v>
      </c>
      <c r="I2259">
        <v>0</v>
      </c>
      <c r="J2259">
        <v>0</v>
      </c>
      <c r="K2259">
        <v>0</v>
      </c>
      <c r="L2259">
        <v>0</v>
      </c>
      <c r="M2259">
        <v>0</v>
      </c>
      <c r="N2259">
        <f>VLOOKUP(C2259,'Original PWC Results'!C:E,3,FALSE)</f>
        <v>1198</v>
      </c>
      <c r="O2259">
        <f t="shared" si="184"/>
        <v>0</v>
      </c>
      <c r="R2259">
        <f t="shared" si="185"/>
        <v>10</v>
      </c>
      <c r="S2259">
        <f t="shared" si="186"/>
        <v>17</v>
      </c>
    </row>
    <row r="2260" spans="1:19" x14ac:dyDescent="0.3">
      <c r="A2260">
        <f t="shared" si="183"/>
        <v>2259</v>
      </c>
      <c r="B2260" t="s">
        <v>5024</v>
      </c>
      <c r="C2260" t="str">
        <f t="shared" si="187"/>
        <v>citrus_g_2_CitrusESA20a</v>
      </c>
      <c r="D2260">
        <v>669</v>
      </c>
      <c r="E2260">
        <v>669</v>
      </c>
      <c r="F2260">
        <v>0</v>
      </c>
      <c r="G2260">
        <v>0</v>
      </c>
      <c r="H2260">
        <v>0</v>
      </c>
      <c r="I2260">
        <v>0</v>
      </c>
      <c r="J2260">
        <v>0</v>
      </c>
      <c r="K2260">
        <v>0</v>
      </c>
      <c r="L2260">
        <v>675</v>
      </c>
      <c r="M2260">
        <v>0</v>
      </c>
      <c r="N2260">
        <f>VLOOKUP(C2260,'Original PWC Results'!C:E,3,FALSE)</f>
        <v>928</v>
      </c>
      <c r="O2260">
        <f t="shared" si="184"/>
        <v>0.72090517241379315</v>
      </c>
      <c r="R2260">
        <f t="shared" si="185"/>
        <v>10</v>
      </c>
      <c r="S2260">
        <f t="shared" si="186"/>
        <v>17</v>
      </c>
    </row>
    <row r="2261" spans="1:19" x14ac:dyDescent="0.3">
      <c r="A2261">
        <f t="shared" si="183"/>
        <v>2260</v>
      </c>
      <c r="B2261" t="s">
        <v>5025</v>
      </c>
      <c r="C2261" t="str">
        <f t="shared" si="187"/>
        <v>citrus_g_2_CitrusESA20b</v>
      </c>
      <c r="D2261">
        <v>799</v>
      </c>
      <c r="E2261">
        <v>799</v>
      </c>
      <c r="F2261">
        <v>0</v>
      </c>
      <c r="G2261">
        <v>0</v>
      </c>
      <c r="H2261">
        <v>0</v>
      </c>
      <c r="I2261">
        <v>0</v>
      </c>
      <c r="J2261">
        <v>0</v>
      </c>
      <c r="K2261">
        <v>0</v>
      </c>
      <c r="L2261">
        <v>801</v>
      </c>
      <c r="M2261">
        <v>0</v>
      </c>
      <c r="N2261">
        <f>VLOOKUP(C2261,'Original PWC Results'!C:E,3,FALSE)</f>
        <v>1120</v>
      </c>
      <c r="O2261">
        <f t="shared" si="184"/>
        <v>0.71339285714285716</v>
      </c>
      <c r="R2261">
        <f t="shared" si="185"/>
        <v>10</v>
      </c>
      <c r="S2261">
        <f t="shared" si="186"/>
        <v>17</v>
      </c>
    </row>
    <row r="2262" spans="1:19" x14ac:dyDescent="0.3">
      <c r="A2262">
        <f t="shared" si="183"/>
        <v>2261</v>
      </c>
      <c r="B2262" t="s">
        <v>5026</v>
      </c>
      <c r="C2262" t="str">
        <f t="shared" si="187"/>
        <v>citrus_g_2_CitrusESA21</v>
      </c>
      <c r="D2262">
        <v>950</v>
      </c>
      <c r="E2262">
        <v>950</v>
      </c>
      <c r="F2262">
        <v>0</v>
      </c>
      <c r="G2262">
        <v>0</v>
      </c>
      <c r="H2262">
        <v>0</v>
      </c>
      <c r="I2262">
        <v>0</v>
      </c>
      <c r="J2262">
        <v>0</v>
      </c>
      <c r="K2262">
        <v>0</v>
      </c>
      <c r="L2262">
        <v>953</v>
      </c>
      <c r="M2262">
        <v>0</v>
      </c>
      <c r="N2262">
        <f>VLOOKUP(C2262,'Original PWC Results'!C:E,3,FALSE)</f>
        <v>1106</v>
      </c>
      <c r="O2262">
        <f t="shared" si="184"/>
        <v>0.8589511754068716</v>
      </c>
      <c r="R2262">
        <f t="shared" si="185"/>
        <v>10</v>
      </c>
      <c r="S2262">
        <f t="shared" si="186"/>
        <v>17</v>
      </c>
    </row>
    <row r="2263" spans="1:19" x14ac:dyDescent="0.3">
      <c r="A2263">
        <f t="shared" si="183"/>
        <v>2262</v>
      </c>
      <c r="B2263" t="s">
        <v>5027</v>
      </c>
      <c r="C2263" t="str">
        <f t="shared" si="187"/>
        <v>corn_g_2_CornESA1</v>
      </c>
      <c r="D2263">
        <v>1215</v>
      </c>
      <c r="E2263">
        <v>1215</v>
      </c>
      <c r="F2263">
        <v>0</v>
      </c>
      <c r="G2263">
        <v>0</v>
      </c>
      <c r="H2263">
        <v>0</v>
      </c>
      <c r="I2263">
        <v>0</v>
      </c>
      <c r="J2263">
        <v>0</v>
      </c>
      <c r="K2263">
        <v>0</v>
      </c>
      <c r="L2263">
        <v>1255</v>
      </c>
      <c r="M2263">
        <v>0</v>
      </c>
      <c r="N2263">
        <f>VLOOKUP(C2263,'Original PWC Results'!C:E,3,FALSE)</f>
        <v>1267</v>
      </c>
      <c r="O2263">
        <f t="shared" si="184"/>
        <v>0.95895816890292029</v>
      </c>
      <c r="R2263">
        <f t="shared" si="185"/>
        <v>8</v>
      </c>
      <c r="S2263">
        <f t="shared" si="186"/>
        <v>15</v>
      </c>
    </row>
    <row r="2264" spans="1:19" x14ac:dyDescent="0.3">
      <c r="A2264">
        <f t="shared" si="183"/>
        <v>2263</v>
      </c>
      <c r="B2264" t="s">
        <v>5028</v>
      </c>
      <c r="C2264" t="str">
        <f t="shared" si="187"/>
        <v>corn_g_2_CornESA2</v>
      </c>
      <c r="D2264">
        <v>463</v>
      </c>
      <c r="E2264">
        <v>463</v>
      </c>
      <c r="F2264">
        <v>0</v>
      </c>
      <c r="G2264">
        <v>0</v>
      </c>
      <c r="H2264">
        <v>0</v>
      </c>
      <c r="I2264">
        <v>0</v>
      </c>
      <c r="J2264">
        <v>0</v>
      </c>
      <c r="K2264">
        <v>0</v>
      </c>
      <c r="L2264">
        <v>476</v>
      </c>
      <c r="M2264">
        <v>0</v>
      </c>
      <c r="N2264">
        <f>VLOOKUP(C2264,'Original PWC Results'!C:E,3,FALSE)</f>
        <v>521</v>
      </c>
      <c r="O2264">
        <f t="shared" si="184"/>
        <v>0.8886756238003839</v>
      </c>
      <c r="R2264">
        <f t="shared" si="185"/>
        <v>8</v>
      </c>
      <c r="S2264">
        <f t="shared" si="186"/>
        <v>15</v>
      </c>
    </row>
    <row r="2265" spans="1:19" x14ac:dyDescent="0.3">
      <c r="A2265">
        <f t="shared" si="183"/>
        <v>2264</v>
      </c>
      <c r="B2265" t="s">
        <v>5029</v>
      </c>
      <c r="C2265" t="str">
        <f t="shared" si="187"/>
        <v>corn_g_2_CornESA3</v>
      </c>
      <c r="D2265">
        <v>820</v>
      </c>
      <c r="E2265">
        <v>820</v>
      </c>
      <c r="F2265">
        <v>0</v>
      </c>
      <c r="G2265">
        <v>0</v>
      </c>
      <c r="H2265">
        <v>0</v>
      </c>
      <c r="I2265">
        <v>0</v>
      </c>
      <c r="J2265">
        <v>0</v>
      </c>
      <c r="K2265">
        <v>0</v>
      </c>
      <c r="L2265">
        <v>821</v>
      </c>
      <c r="M2265">
        <v>0</v>
      </c>
      <c r="N2265">
        <f>VLOOKUP(C2265,'Original PWC Results'!C:E,3,FALSE)</f>
        <v>1161</v>
      </c>
      <c r="O2265">
        <f t="shared" si="184"/>
        <v>0.70628768303186906</v>
      </c>
      <c r="R2265">
        <f t="shared" si="185"/>
        <v>8</v>
      </c>
      <c r="S2265">
        <f t="shared" si="186"/>
        <v>15</v>
      </c>
    </row>
    <row r="2266" spans="1:19" x14ac:dyDescent="0.3">
      <c r="A2266">
        <f t="shared" si="183"/>
        <v>2265</v>
      </c>
      <c r="B2266" t="s">
        <v>5030</v>
      </c>
      <c r="C2266" t="str">
        <f t="shared" si="187"/>
        <v>corn_g_2_CornESA4</v>
      </c>
      <c r="D2266">
        <v>733</v>
      </c>
      <c r="E2266">
        <v>733</v>
      </c>
      <c r="F2266">
        <v>0</v>
      </c>
      <c r="G2266">
        <v>0</v>
      </c>
      <c r="H2266">
        <v>0</v>
      </c>
      <c r="I2266">
        <v>0</v>
      </c>
      <c r="J2266">
        <v>0</v>
      </c>
      <c r="K2266">
        <v>0</v>
      </c>
      <c r="L2266">
        <v>735</v>
      </c>
      <c r="M2266">
        <v>0</v>
      </c>
      <c r="N2266">
        <f>VLOOKUP(C2266,'Original PWC Results'!C:E,3,FALSE)</f>
        <v>919</v>
      </c>
      <c r="O2266">
        <f t="shared" si="184"/>
        <v>0.79760609357997825</v>
      </c>
      <c r="R2266">
        <f t="shared" si="185"/>
        <v>8</v>
      </c>
      <c r="S2266">
        <f t="shared" si="186"/>
        <v>15</v>
      </c>
    </row>
    <row r="2267" spans="1:19" x14ac:dyDescent="0.3">
      <c r="A2267">
        <f t="shared" si="183"/>
        <v>2266</v>
      </c>
      <c r="B2267" t="s">
        <v>5031</v>
      </c>
      <c r="C2267" t="str">
        <f t="shared" si="187"/>
        <v>corn_g_2_CornESA5</v>
      </c>
      <c r="D2267">
        <v>1188</v>
      </c>
      <c r="E2267">
        <v>1188</v>
      </c>
      <c r="F2267">
        <v>0</v>
      </c>
      <c r="G2267">
        <v>0</v>
      </c>
      <c r="H2267">
        <v>0</v>
      </c>
      <c r="I2267">
        <v>0</v>
      </c>
      <c r="J2267">
        <v>0</v>
      </c>
      <c r="K2267">
        <v>0</v>
      </c>
      <c r="L2267">
        <v>1274</v>
      </c>
      <c r="M2267">
        <v>0</v>
      </c>
      <c r="N2267">
        <f>VLOOKUP(C2267,'Original PWC Results'!C:E,3,FALSE)</f>
        <v>1683</v>
      </c>
      <c r="O2267">
        <f t="shared" si="184"/>
        <v>0.70588235294117652</v>
      </c>
      <c r="R2267">
        <f t="shared" si="185"/>
        <v>8</v>
      </c>
      <c r="S2267">
        <f t="shared" si="186"/>
        <v>15</v>
      </c>
    </row>
    <row r="2268" spans="1:19" x14ac:dyDescent="0.3">
      <c r="A2268">
        <f t="shared" si="183"/>
        <v>2267</v>
      </c>
      <c r="B2268" t="s">
        <v>5032</v>
      </c>
      <c r="C2268" t="str">
        <f t="shared" si="187"/>
        <v>corn_g_2_CornESA6</v>
      </c>
      <c r="D2268">
        <v>797</v>
      </c>
      <c r="E2268">
        <v>797</v>
      </c>
      <c r="F2268">
        <v>0</v>
      </c>
      <c r="G2268">
        <v>0</v>
      </c>
      <c r="H2268">
        <v>0</v>
      </c>
      <c r="I2268">
        <v>0</v>
      </c>
      <c r="J2268">
        <v>0</v>
      </c>
      <c r="K2268">
        <v>0</v>
      </c>
      <c r="L2268">
        <v>810</v>
      </c>
      <c r="M2268">
        <v>0</v>
      </c>
      <c r="N2268">
        <f>VLOOKUP(C2268,'Original PWC Results'!C:E,3,FALSE)</f>
        <v>1075</v>
      </c>
      <c r="O2268">
        <f t="shared" si="184"/>
        <v>0.74139534883720926</v>
      </c>
      <c r="R2268">
        <f t="shared" si="185"/>
        <v>8</v>
      </c>
      <c r="S2268">
        <f t="shared" si="186"/>
        <v>15</v>
      </c>
    </row>
    <row r="2269" spans="1:19" x14ac:dyDescent="0.3">
      <c r="A2269">
        <f t="shared" si="183"/>
        <v>2268</v>
      </c>
      <c r="B2269" t="s">
        <v>5033</v>
      </c>
      <c r="C2269" t="str">
        <f t="shared" si="187"/>
        <v>corn_g_2_CornESA7</v>
      </c>
      <c r="D2269">
        <v>883</v>
      </c>
      <c r="E2269">
        <v>883</v>
      </c>
      <c r="F2269">
        <v>0</v>
      </c>
      <c r="G2269">
        <v>0</v>
      </c>
      <c r="H2269">
        <v>0</v>
      </c>
      <c r="I2269">
        <v>0</v>
      </c>
      <c r="J2269">
        <v>0</v>
      </c>
      <c r="K2269">
        <v>0</v>
      </c>
      <c r="L2269">
        <v>940</v>
      </c>
      <c r="M2269">
        <v>0</v>
      </c>
      <c r="N2269">
        <f>VLOOKUP(C2269,'Original PWC Results'!C:E,3,FALSE)</f>
        <v>997</v>
      </c>
      <c r="O2269">
        <f t="shared" si="184"/>
        <v>0.88565697091273821</v>
      </c>
      <c r="R2269">
        <f t="shared" si="185"/>
        <v>8</v>
      </c>
      <c r="S2269">
        <f t="shared" si="186"/>
        <v>15</v>
      </c>
    </row>
    <row r="2270" spans="1:19" x14ac:dyDescent="0.3">
      <c r="A2270">
        <f t="shared" si="183"/>
        <v>2269</v>
      </c>
      <c r="B2270" t="s">
        <v>5034</v>
      </c>
      <c r="C2270" t="str">
        <f t="shared" si="187"/>
        <v>corn_g_2_CornESA8</v>
      </c>
      <c r="D2270">
        <v>766</v>
      </c>
      <c r="E2270">
        <v>766</v>
      </c>
      <c r="F2270">
        <v>0</v>
      </c>
      <c r="G2270">
        <v>0</v>
      </c>
      <c r="H2270">
        <v>0</v>
      </c>
      <c r="I2270">
        <v>0</v>
      </c>
      <c r="J2270">
        <v>0</v>
      </c>
      <c r="K2270">
        <v>0</v>
      </c>
      <c r="L2270">
        <v>787</v>
      </c>
      <c r="M2270">
        <v>0</v>
      </c>
      <c r="N2270">
        <f>VLOOKUP(C2270,'Original PWC Results'!C:E,3,FALSE)</f>
        <v>933</v>
      </c>
      <c r="O2270">
        <f t="shared" si="184"/>
        <v>0.82100750267952838</v>
      </c>
      <c r="R2270">
        <f t="shared" si="185"/>
        <v>8</v>
      </c>
      <c r="S2270">
        <f t="shared" si="186"/>
        <v>15</v>
      </c>
    </row>
    <row r="2271" spans="1:19" x14ac:dyDescent="0.3">
      <c r="A2271">
        <f t="shared" si="183"/>
        <v>2270</v>
      </c>
      <c r="B2271" t="s">
        <v>5035</v>
      </c>
      <c r="C2271" t="str">
        <f t="shared" si="187"/>
        <v>corn_g_2_CornESA9</v>
      </c>
      <c r="D2271">
        <v>511</v>
      </c>
      <c r="E2271">
        <v>511</v>
      </c>
      <c r="F2271">
        <v>0</v>
      </c>
      <c r="G2271">
        <v>0</v>
      </c>
      <c r="H2271">
        <v>0</v>
      </c>
      <c r="I2271">
        <v>0</v>
      </c>
      <c r="J2271">
        <v>0</v>
      </c>
      <c r="K2271">
        <v>0</v>
      </c>
      <c r="L2271">
        <v>528</v>
      </c>
      <c r="M2271">
        <v>0</v>
      </c>
      <c r="N2271">
        <f>VLOOKUP(C2271,'Original PWC Results'!C:E,3,FALSE)</f>
        <v>623</v>
      </c>
      <c r="O2271">
        <f t="shared" si="184"/>
        <v>0.8202247191011236</v>
      </c>
      <c r="R2271">
        <f t="shared" si="185"/>
        <v>8</v>
      </c>
      <c r="S2271">
        <f t="shared" si="186"/>
        <v>15</v>
      </c>
    </row>
    <row r="2272" spans="1:19" x14ac:dyDescent="0.3">
      <c r="A2272">
        <f t="shared" si="183"/>
        <v>2271</v>
      </c>
      <c r="B2272" t="s">
        <v>5036</v>
      </c>
      <c r="C2272" t="str">
        <f t="shared" si="187"/>
        <v>corn_g_2_CornESA10a</v>
      </c>
      <c r="D2272">
        <v>787</v>
      </c>
      <c r="E2272">
        <v>787</v>
      </c>
      <c r="F2272">
        <v>0</v>
      </c>
      <c r="G2272">
        <v>0</v>
      </c>
      <c r="H2272">
        <v>0</v>
      </c>
      <c r="I2272">
        <v>0</v>
      </c>
      <c r="J2272">
        <v>0</v>
      </c>
      <c r="K2272">
        <v>0</v>
      </c>
      <c r="L2272">
        <v>798</v>
      </c>
      <c r="M2272">
        <v>0</v>
      </c>
      <c r="N2272">
        <f>VLOOKUP(C2272,'Original PWC Results'!C:E,3,FALSE)</f>
        <v>898</v>
      </c>
      <c r="O2272">
        <f t="shared" si="184"/>
        <v>0.87639198218262804</v>
      </c>
      <c r="R2272">
        <f t="shared" si="185"/>
        <v>8</v>
      </c>
      <c r="S2272">
        <f t="shared" si="186"/>
        <v>15</v>
      </c>
    </row>
    <row r="2273" spans="1:19" x14ac:dyDescent="0.3">
      <c r="A2273">
        <f t="shared" si="183"/>
        <v>2272</v>
      </c>
      <c r="B2273" t="s">
        <v>5037</v>
      </c>
      <c r="C2273" t="str">
        <f t="shared" si="187"/>
        <v>corn_g_2_CornESA10b</v>
      </c>
      <c r="D2273">
        <v>1335</v>
      </c>
      <c r="E2273">
        <v>1335</v>
      </c>
      <c r="F2273">
        <v>0</v>
      </c>
      <c r="G2273">
        <v>0</v>
      </c>
      <c r="H2273">
        <v>0</v>
      </c>
      <c r="I2273">
        <v>0</v>
      </c>
      <c r="J2273">
        <v>0</v>
      </c>
      <c r="K2273">
        <v>0</v>
      </c>
      <c r="L2273">
        <v>1352</v>
      </c>
      <c r="M2273">
        <v>0</v>
      </c>
      <c r="N2273">
        <f>VLOOKUP(C2273,'Original PWC Results'!C:E,3,FALSE)</f>
        <v>1579</v>
      </c>
      <c r="O2273">
        <f t="shared" si="184"/>
        <v>0.84547181760607981</v>
      </c>
      <c r="R2273">
        <f t="shared" si="185"/>
        <v>8</v>
      </c>
      <c r="S2273">
        <f t="shared" si="186"/>
        <v>15</v>
      </c>
    </row>
    <row r="2274" spans="1:19" x14ac:dyDescent="0.3">
      <c r="A2274">
        <f t="shared" si="183"/>
        <v>2273</v>
      </c>
      <c r="B2274" t="s">
        <v>5038</v>
      </c>
      <c r="C2274" t="str">
        <f t="shared" si="187"/>
        <v>corn_g_2_CornESA11a</v>
      </c>
      <c r="D2274">
        <v>1514</v>
      </c>
      <c r="E2274">
        <v>1514</v>
      </c>
      <c r="F2274">
        <v>0</v>
      </c>
      <c r="G2274">
        <v>0</v>
      </c>
      <c r="H2274">
        <v>0</v>
      </c>
      <c r="I2274">
        <v>0</v>
      </c>
      <c r="J2274">
        <v>0</v>
      </c>
      <c r="K2274">
        <v>0</v>
      </c>
      <c r="L2274">
        <v>1545</v>
      </c>
      <c r="M2274">
        <v>0</v>
      </c>
      <c r="N2274">
        <f>VLOOKUP(C2274,'Original PWC Results'!C:E,3,FALSE)</f>
        <v>1865</v>
      </c>
      <c r="O2274">
        <f t="shared" si="184"/>
        <v>0.81179624664879357</v>
      </c>
      <c r="R2274">
        <f t="shared" si="185"/>
        <v>8</v>
      </c>
      <c r="S2274">
        <f t="shared" si="186"/>
        <v>15</v>
      </c>
    </row>
    <row r="2275" spans="1:19" x14ac:dyDescent="0.3">
      <c r="A2275">
        <f t="shared" si="183"/>
        <v>2274</v>
      </c>
      <c r="B2275" t="s">
        <v>5039</v>
      </c>
      <c r="C2275" t="str">
        <f t="shared" si="187"/>
        <v>corn_g_2_CornESA11b</v>
      </c>
      <c r="D2275">
        <v>986</v>
      </c>
      <c r="E2275">
        <v>986</v>
      </c>
      <c r="F2275">
        <v>0</v>
      </c>
      <c r="G2275">
        <v>0</v>
      </c>
      <c r="H2275">
        <v>0</v>
      </c>
      <c r="I2275">
        <v>0</v>
      </c>
      <c r="J2275">
        <v>0</v>
      </c>
      <c r="K2275">
        <v>0</v>
      </c>
      <c r="L2275">
        <v>1003</v>
      </c>
      <c r="M2275">
        <v>0</v>
      </c>
      <c r="N2275">
        <f>VLOOKUP(C2275,'Original PWC Results'!C:E,3,FALSE)</f>
        <v>1228</v>
      </c>
      <c r="O2275">
        <f t="shared" si="184"/>
        <v>0.80293159609120524</v>
      </c>
      <c r="R2275">
        <f t="shared" si="185"/>
        <v>8</v>
      </c>
      <c r="S2275">
        <f t="shared" si="186"/>
        <v>15</v>
      </c>
    </row>
    <row r="2276" spans="1:19" x14ac:dyDescent="0.3">
      <c r="A2276">
        <f t="shared" si="183"/>
        <v>2275</v>
      </c>
      <c r="B2276" t="s">
        <v>5040</v>
      </c>
      <c r="C2276" t="str">
        <f t="shared" si="187"/>
        <v>corn_g_2_CornESA12a</v>
      </c>
      <c r="D2276">
        <v>875</v>
      </c>
      <c r="E2276">
        <v>875</v>
      </c>
      <c r="F2276">
        <v>0</v>
      </c>
      <c r="G2276">
        <v>0</v>
      </c>
      <c r="H2276">
        <v>0</v>
      </c>
      <c r="I2276">
        <v>0</v>
      </c>
      <c r="J2276">
        <v>0</v>
      </c>
      <c r="K2276">
        <v>0</v>
      </c>
      <c r="L2276">
        <v>888</v>
      </c>
      <c r="M2276">
        <v>0</v>
      </c>
      <c r="N2276">
        <f>VLOOKUP(C2276,'Original PWC Results'!C:E,3,FALSE)</f>
        <v>950</v>
      </c>
      <c r="O2276">
        <f t="shared" si="184"/>
        <v>0.92105263157894735</v>
      </c>
      <c r="R2276">
        <f t="shared" si="185"/>
        <v>8</v>
      </c>
      <c r="S2276">
        <f t="shared" si="186"/>
        <v>15</v>
      </c>
    </row>
    <row r="2277" spans="1:19" x14ac:dyDescent="0.3">
      <c r="A2277">
        <f t="shared" si="183"/>
        <v>2276</v>
      </c>
      <c r="B2277" t="s">
        <v>5041</v>
      </c>
      <c r="C2277" t="str">
        <f t="shared" si="187"/>
        <v>corn_g_2_CornESA12b</v>
      </c>
      <c r="D2277">
        <v>861</v>
      </c>
      <c r="E2277">
        <v>861</v>
      </c>
      <c r="F2277">
        <v>0</v>
      </c>
      <c r="G2277">
        <v>0</v>
      </c>
      <c r="H2277">
        <v>0</v>
      </c>
      <c r="I2277">
        <v>0</v>
      </c>
      <c r="J2277">
        <v>0</v>
      </c>
      <c r="K2277">
        <v>0</v>
      </c>
      <c r="L2277">
        <v>872</v>
      </c>
      <c r="M2277">
        <v>0</v>
      </c>
      <c r="N2277">
        <f>VLOOKUP(C2277,'Original PWC Results'!C:E,3,FALSE)</f>
        <v>987</v>
      </c>
      <c r="O2277">
        <f t="shared" si="184"/>
        <v>0.87234042553191493</v>
      </c>
      <c r="R2277">
        <f t="shared" si="185"/>
        <v>8</v>
      </c>
      <c r="S2277">
        <f t="shared" si="186"/>
        <v>15</v>
      </c>
    </row>
    <row r="2278" spans="1:19" x14ac:dyDescent="0.3">
      <c r="A2278">
        <f t="shared" si="183"/>
        <v>2277</v>
      </c>
      <c r="B2278" t="s">
        <v>5042</v>
      </c>
      <c r="C2278" t="str">
        <f t="shared" si="187"/>
        <v>corn_g_2_CornESA13</v>
      </c>
      <c r="D2278">
        <v>2275</v>
      </c>
      <c r="E2278">
        <v>2275</v>
      </c>
      <c r="F2278">
        <v>0</v>
      </c>
      <c r="G2278">
        <v>0</v>
      </c>
      <c r="H2278">
        <v>0</v>
      </c>
      <c r="I2278">
        <v>0</v>
      </c>
      <c r="J2278">
        <v>0</v>
      </c>
      <c r="K2278">
        <v>0</v>
      </c>
      <c r="L2278">
        <v>2293</v>
      </c>
      <c r="M2278">
        <v>0</v>
      </c>
      <c r="N2278">
        <f>VLOOKUP(C2278,'Original PWC Results'!C:E,3,FALSE)</f>
        <v>3835</v>
      </c>
      <c r="O2278">
        <f t="shared" si="184"/>
        <v>0.59322033898305082</v>
      </c>
      <c r="R2278">
        <f t="shared" si="185"/>
        <v>8</v>
      </c>
      <c r="S2278">
        <f t="shared" si="186"/>
        <v>15</v>
      </c>
    </row>
    <row r="2279" spans="1:19" x14ac:dyDescent="0.3">
      <c r="A2279">
        <f t="shared" si="183"/>
        <v>2278</v>
      </c>
      <c r="B2279" t="s">
        <v>5043</v>
      </c>
      <c r="C2279" t="str">
        <f t="shared" si="187"/>
        <v>corn_g_2_CornESA14</v>
      </c>
      <c r="D2279">
        <v>1522</v>
      </c>
      <c r="E2279">
        <v>1522</v>
      </c>
      <c r="F2279">
        <v>0</v>
      </c>
      <c r="G2279">
        <v>0</v>
      </c>
      <c r="H2279">
        <v>0</v>
      </c>
      <c r="I2279">
        <v>0</v>
      </c>
      <c r="J2279">
        <v>0</v>
      </c>
      <c r="K2279">
        <v>0</v>
      </c>
      <c r="L2279">
        <v>1539</v>
      </c>
      <c r="M2279">
        <v>0</v>
      </c>
      <c r="N2279">
        <f>VLOOKUP(C2279,'Original PWC Results'!C:E,3,FALSE)</f>
        <v>1934</v>
      </c>
      <c r="O2279">
        <f t="shared" si="184"/>
        <v>0.78697001034126168</v>
      </c>
      <c r="R2279">
        <f t="shared" si="185"/>
        <v>8</v>
      </c>
      <c r="S2279">
        <f t="shared" si="186"/>
        <v>15</v>
      </c>
    </row>
    <row r="2280" spans="1:19" x14ac:dyDescent="0.3">
      <c r="A2280">
        <f t="shared" si="183"/>
        <v>2279</v>
      </c>
      <c r="B2280" t="s">
        <v>5044</v>
      </c>
      <c r="C2280" t="str">
        <f t="shared" si="187"/>
        <v>corn_g_2_CornESA15a</v>
      </c>
      <c r="D2280">
        <v>985</v>
      </c>
      <c r="E2280">
        <v>985</v>
      </c>
      <c r="F2280">
        <v>0</v>
      </c>
      <c r="G2280">
        <v>0</v>
      </c>
      <c r="H2280">
        <v>0</v>
      </c>
      <c r="I2280">
        <v>0</v>
      </c>
      <c r="J2280">
        <v>0</v>
      </c>
      <c r="K2280">
        <v>0</v>
      </c>
      <c r="L2280">
        <v>997</v>
      </c>
      <c r="M2280">
        <v>0</v>
      </c>
      <c r="N2280">
        <f>VLOOKUP(C2280,'Original PWC Results'!C:E,3,FALSE)</f>
        <v>1108</v>
      </c>
      <c r="O2280">
        <f t="shared" si="184"/>
        <v>0.88898916967509023</v>
      </c>
      <c r="R2280">
        <f t="shared" si="185"/>
        <v>8</v>
      </c>
      <c r="S2280">
        <f t="shared" si="186"/>
        <v>15</v>
      </c>
    </row>
    <row r="2281" spans="1:19" x14ac:dyDescent="0.3">
      <c r="A2281">
        <f t="shared" si="183"/>
        <v>2280</v>
      </c>
      <c r="B2281" t="s">
        <v>5045</v>
      </c>
      <c r="C2281" t="str">
        <f t="shared" si="187"/>
        <v>corn_g_2_CornESA15b</v>
      </c>
      <c r="D2281">
        <v>1140</v>
      </c>
      <c r="E2281">
        <v>1140</v>
      </c>
      <c r="F2281">
        <v>0</v>
      </c>
      <c r="G2281">
        <v>0</v>
      </c>
      <c r="H2281">
        <v>0</v>
      </c>
      <c r="I2281">
        <v>0</v>
      </c>
      <c r="J2281">
        <v>0</v>
      </c>
      <c r="K2281">
        <v>0</v>
      </c>
      <c r="L2281">
        <v>1147</v>
      </c>
      <c r="M2281">
        <v>0</v>
      </c>
      <c r="N2281">
        <f>VLOOKUP(C2281,'Original PWC Results'!C:E,3,FALSE)</f>
        <v>1605</v>
      </c>
      <c r="O2281">
        <f t="shared" si="184"/>
        <v>0.71028037383177567</v>
      </c>
      <c r="R2281">
        <f t="shared" si="185"/>
        <v>8</v>
      </c>
      <c r="S2281">
        <f t="shared" si="186"/>
        <v>15</v>
      </c>
    </row>
    <row r="2282" spans="1:19" x14ac:dyDescent="0.3">
      <c r="A2282">
        <f t="shared" si="183"/>
        <v>2281</v>
      </c>
      <c r="B2282" t="s">
        <v>5046</v>
      </c>
      <c r="C2282" t="str">
        <f t="shared" si="187"/>
        <v>corn_g_2_CornESA16a</v>
      </c>
      <c r="D2282">
        <v>1280</v>
      </c>
      <c r="E2282">
        <v>1280</v>
      </c>
      <c r="F2282">
        <v>0</v>
      </c>
      <c r="G2282">
        <v>0</v>
      </c>
      <c r="H2282">
        <v>0</v>
      </c>
      <c r="I2282">
        <v>0</v>
      </c>
      <c r="J2282">
        <v>0</v>
      </c>
      <c r="K2282">
        <v>0</v>
      </c>
      <c r="L2282">
        <v>1293</v>
      </c>
      <c r="M2282">
        <v>0</v>
      </c>
      <c r="N2282">
        <f>VLOOKUP(C2282,'Original PWC Results'!C:E,3,FALSE)</f>
        <v>2632</v>
      </c>
      <c r="O2282">
        <f t="shared" si="184"/>
        <v>0.48632218844984804</v>
      </c>
      <c r="R2282">
        <f t="shared" si="185"/>
        <v>8</v>
      </c>
      <c r="S2282">
        <f t="shared" si="186"/>
        <v>15</v>
      </c>
    </row>
    <row r="2283" spans="1:19" x14ac:dyDescent="0.3">
      <c r="A2283">
        <f t="shared" si="183"/>
        <v>2282</v>
      </c>
      <c r="B2283" t="s">
        <v>5047</v>
      </c>
      <c r="C2283" t="str">
        <f t="shared" si="187"/>
        <v>corn_g_2_CornESA16b</v>
      </c>
      <c r="D2283">
        <v>1547</v>
      </c>
      <c r="E2283">
        <v>1547</v>
      </c>
      <c r="F2283">
        <v>0</v>
      </c>
      <c r="G2283">
        <v>0</v>
      </c>
      <c r="H2283">
        <v>0</v>
      </c>
      <c r="I2283">
        <v>0</v>
      </c>
      <c r="J2283">
        <v>0</v>
      </c>
      <c r="K2283">
        <v>0</v>
      </c>
      <c r="L2283">
        <v>1563</v>
      </c>
      <c r="M2283">
        <v>0</v>
      </c>
      <c r="N2283">
        <f>VLOOKUP(C2283,'Original PWC Results'!C:E,3,FALSE)</f>
        <v>2815</v>
      </c>
      <c r="O2283">
        <f t="shared" si="184"/>
        <v>0.54955595026642989</v>
      </c>
      <c r="R2283">
        <f t="shared" si="185"/>
        <v>8</v>
      </c>
      <c r="S2283">
        <f t="shared" si="186"/>
        <v>15</v>
      </c>
    </row>
    <row r="2284" spans="1:19" x14ac:dyDescent="0.3">
      <c r="A2284">
        <f t="shared" si="183"/>
        <v>2283</v>
      </c>
      <c r="B2284" t="s">
        <v>5048</v>
      </c>
      <c r="C2284" t="str">
        <f t="shared" si="187"/>
        <v>corn_g_2_CornESA17a</v>
      </c>
      <c r="D2284">
        <v>1188</v>
      </c>
      <c r="E2284">
        <v>1188</v>
      </c>
      <c r="F2284">
        <v>0</v>
      </c>
      <c r="G2284">
        <v>0</v>
      </c>
      <c r="H2284">
        <v>0</v>
      </c>
      <c r="I2284">
        <v>0</v>
      </c>
      <c r="J2284">
        <v>0</v>
      </c>
      <c r="K2284">
        <v>0</v>
      </c>
      <c r="L2284">
        <v>1229</v>
      </c>
      <c r="M2284">
        <v>0</v>
      </c>
      <c r="N2284">
        <f>VLOOKUP(C2284,'Original PWC Results'!C:E,3,FALSE)</f>
        <v>1590</v>
      </c>
      <c r="O2284">
        <f t="shared" si="184"/>
        <v>0.74716981132075466</v>
      </c>
      <c r="R2284">
        <f t="shared" si="185"/>
        <v>8</v>
      </c>
      <c r="S2284">
        <f t="shared" si="186"/>
        <v>15</v>
      </c>
    </row>
    <row r="2285" spans="1:19" x14ac:dyDescent="0.3">
      <c r="A2285">
        <f t="shared" si="183"/>
        <v>2284</v>
      </c>
      <c r="B2285" t="s">
        <v>5049</v>
      </c>
      <c r="C2285" t="str">
        <f t="shared" si="187"/>
        <v>corn_g_2_CornESA17b</v>
      </c>
      <c r="D2285">
        <v>729</v>
      </c>
      <c r="E2285">
        <v>729</v>
      </c>
      <c r="F2285">
        <v>0</v>
      </c>
      <c r="G2285">
        <v>0</v>
      </c>
      <c r="H2285">
        <v>0</v>
      </c>
      <c r="I2285">
        <v>0</v>
      </c>
      <c r="J2285">
        <v>0</v>
      </c>
      <c r="K2285">
        <v>0</v>
      </c>
      <c r="L2285">
        <v>731</v>
      </c>
      <c r="M2285">
        <v>0</v>
      </c>
      <c r="N2285">
        <f>VLOOKUP(C2285,'Original PWC Results'!C:E,3,FALSE)</f>
        <v>1611</v>
      </c>
      <c r="O2285">
        <f t="shared" si="184"/>
        <v>0.45251396648044695</v>
      </c>
      <c r="R2285">
        <f t="shared" si="185"/>
        <v>8</v>
      </c>
      <c r="S2285">
        <f t="shared" si="186"/>
        <v>15</v>
      </c>
    </row>
    <row r="2286" spans="1:19" x14ac:dyDescent="0.3">
      <c r="A2286">
        <f t="shared" si="183"/>
        <v>2285</v>
      </c>
      <c r="B2286" t="s">
        <v>5050</v>
      </c>
      <c r="C2286" t="str">
        <f t="shared" si="187"/>
        <v>corn_g_2_CornESA18a</v>
      </c>
      <c r="D2286">
        <v>1106</v>
      </c>
      <c r="E2286">
        <v>1106</v>
      </c>
      <c r="F2286">
        <v>0</v>
      </c>
      <c r="G2286">
        <v>0</v>
      </c>
      <c r="H2286">
        <v>0</v>
      </c>
      <c r="I2286">
        <v>0</v>
      </c>
      <c r="J2286">
        <v>0</v>
      </c>
      <c r="K2286">
        <v>0</v>
      </c>
      <c r="L2286">
        <v>1113</v>
      </c>
      <c r="M2286">
        <v>0</v>
      </c>
      <c r="N2286">
        <f>VLOOKUP(C2286,'Original PWC Results'!C:E,3,FALSE)</f>
        <v>2887</v>
      </c>
      <c r="O2286">
        <f t="shared" si="184"/>
        <v>0.38309664011084171</v>
      </c>
      <c r="R2286">
        <f t="shared" si="185"/>
        <v>8</v>
      </c>
      <c r="S2286">
        <f t="shared" si="186"/>
        <v>15</v>
      </c>
    </row>
    <row r="2287" spans="1:19" x14ac:dyDescent="0.3">
      <c r="A2287">
        <f t="shared" si="183"/>
        <v>2286</v>
      </c>
      <c r="B2287" t="s">
        <v>5051</v>
      </c>
      <c r="C2287" t="str">
        <f t="shared" si="187"/>
        <v>corn_g_2_CornESA18b</v>
      </c>
      <c r="D2287">
        <v>973</v>
      </c>
      <c r="E2287">
        <v>973</v>
      </c>
      <c r="F2287">
        <v>0</v>
      </c>
      <c r="G2287">
        <v>0</v>
      </c>
      <c r="H2287">
        <v>0</v>
      </c>
      <c r="I2287">
        <v>0</v>
      </c>
      <c r="J2287">
        <v>0</v>
      </c>
      <c r="K2287">
        <v>0</v>
      </c>
      <c r="L2287">
        <v>976</v>
      </c>
      <c r="M2287">
        <v>0</v>
      </c>
      <c r="N2287">
        <f>VLOOKUP(C2287,'Original PWC Results'!C:E,3,FALSE)</f>
        <v>3463</v>
      </c>
      <c r="O2287">
        <f t="shared" si="184"/>
        <v>0.28097025700259892</v>
      </c>
      <c r="R2287">
        <f t="shared" si="185"/>
        <v>8</v>
      </c>
      <c r="S2287">
        <f t="shared" si="186"/>
        <v>15</v>
      </c>
    </row>
    <row r="2288" spans="1:19" x14ac:dyDescent="0.3">
      <c r="A2288">
        <f t="shared" si="183"/>
        <v>2287</v>
      </c>
      <c r="B2288" t="s">
        <v>5052</v>
      </c>
      <c r="C2288" t="str">
        <f t="shared" si="187"/>
        <v>corn_g_2_CornESA20a</v>
      </c>
      <c r="D2288">
        <v>1210</v>
      </c>
      <c r="E2288">
        <v>1210</v>
      </c>
      <c r="F2288">
        <v>0</v>
      </c>
      <c r="G2288">
        <v>0</v>
      </c>
      <c r="H2288">
        <v>0</v>
      </c>
      <c r="I2288">
        <v>0</v>
      </c>
      <c r="J2288">
        <v>0</v>
      </c>
      <c r="K2288">
        <v>0</v>
      </c>
      <c r="L2288">
        <v>1211</v>
      </c>
      <c r="M2288">
        <v>0</v>
      </c>
      <c r="N2288">
        <f>VLOOKUP(C2288,'Original PWC Results'!C:E,3,FALSE)</f>
        <v>1609</v>
      </c>
      <c r="O2288">
        <f t="shared" si="184"/>
        <v>0.7520198881292729</v>
      </c>
      <c r="R2288">
        <f t="shared" si="185"/>
        <v>8</v>
      </c>
      <c r="S2288">
        <f t="shared" si="186"/>
        <v>15</v>
      </c>
    </row>
    <row r="2289" spans="1:19" x14ac:dyDescent="0.3">
      <c r="A2289">
        <f t="shared" si="183"/>
        <v>2288</v>
      </c>
      <c r="B2289" t="s">
        <v>5053</v>
      </c>
      <c r="C2289" t="str">
        <f t="shared" si="187"/>
        <v>corn_g_2_CornESA20b</v>
      </c>
      <c r="D2289">
        <v>1398</v>
      </c>
      <c r="E2289">
        <v>1398</v>
      </c>
      <c r="F2289">
        <v>0</v>
      </c>
      <c r="G2289">
        <v>0</v>
      </c>
      <c r="H2289">
        <v>0</v>
      </c>
      <c r="I2289">
        <v>0</v>
      </c>
      <c r="J2289">
        <v>0</v>
      </c>
      <c r="K2289">
        <v>0</v>
      </c>
      <c r="L2289">
        <v>1399</v>
      </c>
      <c r="M2289">
        <v>0</v>
      </c>
      <c r="N2289">
        <f>VLOOKUP(C2289,'Original PWC Results'!C:E,3,FALSE)</f>
        <v>2240</v>
      </c>
      <c r="O2289">
        <f t="shared" si="184"/>
        <v>0.62410714285714286</v>
      </c>
      <c r="R2289">
        <f t="shared" si="185"/>
        <v>8</v>
      </c>
      <c r="S2289">
        <f t="shared" si="186"/>
        <v>15</v>
      </c>
    </row>
    <row r="2290" spans="1:19" x14ac:dyDescent="0.3">
      <c r="A2290">
        <f t="shared" si="183"/>
        <v>2289</v>
      </c>
      <c r="B2290" t="s">
        <v>5054</v>
      </c>
      <c r="C2290" t="str">
        <f t="shared" si="187"/>
        <v>corn_g_2_CornESA21</v>
      </c>
      <c r="D2290">
        <v>1386</v>
      </c>
      <c r="E2290">
        <v>1386</v>
      </c>
      <c r="F2290">
        <v>0</v>
      </c>
      <c r="G2290">
        <v>0</v>
      </c>
      <c r="H2290">
        <v>0</v>
      </c>
      <c r="I2290">
        <v>0</v>
      </c>
      <c r="J2290">
        <v>0</v>
      </c>
      <c r="K2290">
        <v>0</v>
      </c>
      <c r="L2290">
        <v>1387</v>
      </c>
      <c r="M2290">
        <v>0</v>
      </c>
      <c r="N2290">
        <f>VLOOKUP(C2290,'Original PWC Results'!C:E,3,FALSE)</f>
        <v>2016</v>
      </c>
      <c r="O2290">
        <f t="shared" si="184"/>
        <v>0.6875</v>
      </c>
      <c r="R2290">
        <f t="shared" si="185"/>
        <v>8</v>
      </c>
      <c r="S2290">
        <f t="shared" si="186"/>
        <v>15</v>
      </c>
    </row>
    <row r="2291" spans="1:19" x14ac:dyDescent="0.3">
      <c r="A2291">
        <f t="shared" si="183"/>
        <v>2290</v>
      </c>
      <c r="B2291" t="s">
        <v>5055</v>
      </c>
      <c r="C2291" t="str">
        <f t="shared" si="187"/>
        <v>cucurbits_g_2_VegetableESA1</v>
      </c>
      <c r="D2291">
        <v>331</v>
      </c>
      <c r="E2291">
        <v>331</v>
      </c>
      <c r="F2291">
        <v>0</v>
      </c>
      <c r="G2291">
        <v>0</v>
      </c>
      <c r="H2291">
        <v>0</v>
      </c>
      <c r="I2291">
        <v>0</v>
      </c>
      <c r="J2291">
        <v>0</v>
      </c>
      <c r="K2291">
        <v>0</v>
      </c>
      <c r="L2291">
        <v>419</v>
      </c>
      <c r="M2291">
        <v>0</v>
      </c>
      <c r="N2291">
        <f>VLOOKUP(C2291,'Original PWC Results'!C:E,3,FALSE)</f>
        <v>438</v>
      </c>
      <c r="O2291">
        <f t="shared" si="184"/>
        <v>0.75570776255707761</v>
      </c>
      <c r="R2291">
        <f t="shared" si="185"/>
        <v>13</v>
      </c>
      <c r="S2291">
        <f t="shared" si="186"/>
        <v>20</v>
      </c>
    </row>
    <row r="2292" spans="1:19" x14ac:dyDescent="0.3">
      <c r="A2292">
        <f t="shared" si="183"/>
        <v>2291</v>
      </c>
      <c r="B2292" t="s">
        <v>5056</v>
      </c>
      <c r="C2292" t="str">
        <f t="shared" si="187"/>
        <v>cucurbits_g_2_VegetableESA2</v>
      </c>
      <c r="D2292">
        <v>406</v>
      </c>
      <c r="E2292">
        <v>406</v>
      </c>
      <c r="F2292">
        <v>0</v>
      </c>
      <c r="G2292">
        <v>0</v>
      </c>
      <c r="H2292">
        <v>0</v>
      </c>
      <c r="I2292">
        <v>0</v>
      </c>
      <c r="J2292">
        <v>0</v>
      </c>
      <c r="K2292">
        <v>0</v>
      </c>
      <c r="L2292">
        <v>424</v>
      </c>
      <c r="M2292">
        <v>0</v>
      </c>
      <c r="N2292">
        <f>VLOOKUP(C2292,'Original PWC Results'!C:E,3,FALSE)</f>
        <v>659</v>
      </c>
      <c r="O2292">
        <f t="shared" si="184"/>
        <v>0.61608497723823974</v>
      </c>
      <c r="R2292">
        <f t="shared" si="185"/>
        <v>13</v>
      </c>
      <c r="S2292">
        <f t="shared" si="186"/>
        <v>20</v>
      </c>
    </row>
    <row r="2293" spans="1:19" x14ac:dyDescent="0.3">
      <c r="A2293">
        <f t="shared" si="183"/>
        <v>2292</v>
      </c>
      <c r="B2293" t="s">
        <v>5057</v>
      </c>
      <c r="C2293" t="str">
        <f t="shared" si="187"/>
        <v>cucurbits_g_2_VegetableESA3</v>
      </c>
      <c r="D2293">
        <v>347</v>
      </c>
      <c r="E2293">
        <v>347</v>
      </c>
      <c r="F2293">
        <v>0</v>
      </c>
      <c r="G2293">
        <v>0</v>
      </c>
      <c r="H2293">
        <v>0</v>
      </c>
      <c r="I2293">
        <v>0</v>
      </c>
      <c r="J2293">
        <v>0</v>
      </c>
      <c r="K2293">
        <v>0</v>
      </c>
      <c r="L2293">
        <v>350</v>
      </c>
      <c r="M2293">
        <v>0</v>
      </c>
      <c r="N2293">
        <f>VLOOKUP(C2293,'Original PWC Results'!C:E,3,FALSE)</f>
        <v>415</v>
      </c>
      <c r="O2293">
        <f t="shared" si="184"/>
        <v>0.83614457831325306</v>
      </c>
      <c r="R2293">
        <f t="shared" si="185"/>
        <v>13</v>
      </c>
      <c r="S2293">
        <f t="shared" si="186"/>
        <v>20</v>
      </c>
    </row>
    <row r="2294" spans="1:19" x14ac:dyDescent="0.3">
      <c r="A2294">
        <f t="shared" si="183"/>
        <v>2293</v>
      </c>
      <c r="B2294" t="s">
        <v>5058</v>
      </c>
      <c r="C2294" t="str">
        <f t="shared" si="187"/>
        <v>cucurbits_g_2_VegetableESA4</v>
      </c>
      <c r="D2294">
        <v>695</v>
      </c>
      <c r="E2294">
        <v>695</v>
      </c>
      <c r="F2294">
        <v>0</v>
      </c>
      <c r="G2294">
        <v>0</v>
      </c>
      <c r="H2294">
        <v>0</v>
      </c>
      <c r="I2294">
        <v>0</v>
      </c>
      <c r="J2294">
        <v>0</v>
      </c>
      <c r="K2294">
        <v>0</v>
      </c>
      <c r="L2294">
        <v>695</v>
      </c>
      <c r="M2294">
        <v>0</v>
      </c>
      <c r="N2294">
        <f>VLOOKUP(C2294,'Original PWC Results'!C:E,3,FALSE)</f>
        <v>695</v>
      </c>
      <c r="O2294">
        <f t="shared" si="184"/>
        <v>1</v>
      </c>
      <c r="R2294">
        <f t="shared" si="185"/>
        <v>13</v>
      </c>
      <c r="S2294">
        <f t="shared" si="186"/>
        <v>20</v>
      </c>
    </row>
    <row r="2295" spans="1:19" x14ac:dyDescent="0.3">
      <c r="A2295">
        <f t="shared" si="183"/>
        <v>2294</v>
      </c>
      <c r="B2295" t="s">
        <v>5059</v>
      </c>
      <c r="C2295" t="str">
        <f t="shared" si="187"/>
        <v>cucurbits_g_2_VegetableESA5</v>
      </c>
      <c r="D2295">
        <v>465</v>
      </c>
      <c r="E2295">
        <v>465</v>
      </c>
      <c r="F2295">
        <v>0</v>
      </c>
      <c r="G2295">
        <v>0</v>
      </c>
      <c r="H2295">
        <v>0</v>
      </c>
      <c r="I2295">
        <v>0</v>
      </c>
      <c r="J2295">
        <v>0</v>
      </c>
      <c r="K2295">
        <v>0</v>
      </c>
      <c r="L2295">
        <v>475</v>
      </c>
      <c r="M2295">
        <v>0</v>
      </c>
      <c r="N2295">
        <f>VLOOKUP(C2295,'Original PWC Results'!C:E,3,FALSE)</f>
        <v>599</v>
      </c>
      <c r="O2295">
        <f t="shared" si="184"/>
        <v>0.77629382303839733</v>
      </c>
      <c r="R2295">
        <f t="shared" si="185"/>
        <v>13</v>
      </c>
      <c r="S2295">
        <f t="shared" si="186"/>
        <v>20</v>
      </c>
    </row>
    <row r="2296" spans="1:19" x14ac:dyDescent="0.3">
      <c r="A2296">
        <f t="shared" si="183"/>
        <v>2295</v>
      </c>
      <c r="B2296" t="s">
        <v>5060</v>
      </c>
      <c r="C2296" t="str">
        <f t="shared" si="187"/>
        <v>cucurbits_g_2_VegetableESA6</v>
      </c>
      <c r="D2296">
        <v>459</v>
      </c>
      <c r="E2296">
        <v>459</v>
      </c>
      <c r="F2296">
        <v>0</v>
      </c>
      <c r="G2296">
        <v>0</v>
      </c>
      <c r="H2296">
        <v>0</v>
      </c>
      <c r="I2296">
        <v>0</v>
      </c>
      <c r="J2296">
        <v>0</v>
      </c>
      <c r="K2296">
        <v>0</v>
      </c>
      <c r="L2296">
        <v>463</v>
      </c>
      <c r="M2296">
        <v>0</v>
      </c>
      <c r="N2296">
        <f>VLOOKUP(C2296,'Original PWC Results'!C:E,3,FALSE)</f>
        <v>561</v>
      </c>
      <c r="O2296">
        <f t="shared" si="184"/>
        <v>0.81818181818181823</v>
      </c>
      <c r="R2296">
        <f t="shared" si="185"/>
        <v>13</v>
      </c>
      <c r="S2296">
        <f t="shared" si="186"/>
        <v>20</v>
      </c>
    </row>
    <row r="2297" spans="1:19" x14ac:dyDescent="0.3">
      <c r="A2297">
        <f t="shared" si="183"/>
        <v>2296</v>
      </c>
      <c r="B2297" t="s">
        <v>5061</v>
      </c>
      <c r="C2297" t="str">
        <f t="shared" si="187"/>
        <v>cucurbits_g_2_VegetableESA7</v>
      </c>
      <c r="D2297">
        <v>509</v>
      </c>
      <c r="E2297">
        <v>509</v>
      </c>
      <c r="F2297">
        <v>0</v>
      </c>
      <c r="G2297">
        <v>0</v>
      </c>
      <c r="H2297">
        <v>0</v>
      </c>
      <c r="I2297">
        <v>0</v>
      </c>
      <c r="J2297">
        <v>0</v>
      </c>
      <c r="K2297">
        <v>0</v>
      </c>
      <c r="L2297">
        <v>534</v>
      </c>
      <c r="M2297">
        <v>0</v>
      </c>
      <c r="N2297">
        <f>VLOOKUP(C2297,'Original PWC Results'!C:E,3,FALSE)</f>
        <v>664</v>
      </c>
      <c r="O2297">
        <f t="shared" si="184"/>
        <v>0.76656626506024095</v>
      </c>
      <c r="R2297">
        <f t="shared" si="185"/>
        <v>13</v>
      </c>
      <c r="S2297">
        <f t="shared" si="186"/>
        <v>20</v>
      </c>
    </row>
    <row r="2298" spans="1:19" x14ac:dyDescent="0.3">
      <c r="A2298">
        <f t="shared" si="183"/>
        <v>2297</v>
      </c>
      <c r="B2298" t="s">
        <v>5062</v>
      </c>
      <c r="C2298" t="str">
        <f t="shared" si="187"/>
        <v>cucurbits_g_2_VegetableESA8</v>
      </c>
      <c r="D2298">
        <v>445</v>
      </c>
      <c r="E2298">
        <v>445</v>
      </c>
      <c r="F2298">
        <v>0</v>
      </c>
      <c r="G2298">
        <v>0</v>
      </c>
      <c r="H2298">
        <v>0</v>
      </c>
      <c r="I2298">
        <v>0</v>
      </c>
      <c r="J2298">
        <v>0</v>
      </c>
      <c r="K2298">
        <v>0</v>
      </c>
      <c r="L2298">
        <v>447</v>
      </c>
      <c r="M2298">
        <v>0</v>
      </c>
      <c r="N2298">
        <f>VLOOKUP(C2298,'Original PWC Results'!C:E,3,FALSE)</f>
        <v>445</v>
      </c>
      <c r="O2298">
        <f t="shared" si="184"/>
        <v>1</v>
      </c>
      <c r="R2298">
        <f t="shared" si="185"/>
        <v>13</v>
      </c>
      <c r="S2298">
        <f t="shared" si="186"/>
        <v>20</v>
      </c>
    </row>
    <row r="2299" spans="1:19" x14ac:dyDescent="0.3">
      <c r="A2299">
        <f t="shared" si="183"/>
        <v>2298</v>
      </c>
      <c r="B2299" t="s">
        <v>5063</v>
      </c>
      <c r="C2299" t="str">
        <f t="shared" si="187"/>
        <v>cucurbits_g_2_VegetableESA9</v>
      </c>
      <c r="D2299">
        <v>254</v>
      </c>
      <c r="E2299">
        <v>254</v>
      </c>
      <c r="F2299">
        <v>0</v>
      </c>
      <c r="G2299">
        <v>0</v>
      </c>
      <c r="H2299">
        <v>0</v>
      </c>
      <c r="I2299">
        <v>0</v>
      </c>
      <c r="J2299">
        <v>0</v>
      </c>
      <c r="K2299">
        <v>0</v>
      </c>
      <c r="L2299">
        <v>256</v>
      </c>
      <c r="M2299">
        <v>0</v>
      </c>
      <c r="N2299">
        <f>VLOOKUP(C2299,'Original PWC Results'!C:E,3,FALSE)</f>
        <v>355</v>
      </c>
      <c r="O2299">
        <f t="shared" si="184"/>
        <v>0.71549295774647892</v>
      </c>
      <c r="R2299">
        <f t="shared" si="185"/>
        <v>13</v>
      </c>
      <c r="S2299">
        <f t="shared" si="186"/>
        <v>20</v>
      </c>
    </row>
    <row r="2300" spans="1:19" x14ac:dyDescent="0.3">
      <c r="A2300">
        <f t="shared" si="183"/>
        <v>2299</v>
      </c>
      <c r="B2300" t="s">
        <v>5064</v>
      </c>
      <c r="C2300" t="str">
        <f t="shared" si="187"/>
        <v>cucurbits_g_2_VegetableESA10a</v>
      </c>
      <c r="D2300">
        <v>261</v>
      </c>
      <c r="E2300">
        <v>261</v>
      </c>
      <c r="F2300">
        <v>0</v>
      </c>
      <c r="G2300">
        <v>0</v>
      </c>
      <c r="H2300">
        <v>0</v>
      </c>
      <c r="I2300">
        <v>0</v>
      </c>
      <c r="J2300">
        <v>0</v>
      </c>
      <c r="K2300">
        <v>0</v>
      </c>
      <c r="L2300">
        <v>263</v>
      </c>
      <c r="M2300">
        <v>0</v>
      </c>
      <c r="N2300">
        <f>VLOOKUP(C2300,'Original PWC Results'!C:E,3,FALSE)</f>
        <v>365</v>
      </c>
      <c r="O2300">
        <f t="shared" si="184"/>
        <v>0.71506849315068488</v>
      </c>
      <c r="R2300">
        <f t="shared" si="185"/>
        <v>13</v>
      </c>
      <c r="S2300">
        <f t="shared" si="186"/>
        <v>20</v>
      </c>
    </row>
    <row r="2301" spans="1:19" x14ac:dyDescent="0.3">
      <c r="A2301">
        <f t="shared" si="183"/>
        <v>2300</v>
      </c>
      <c r="B2301" t="s">
        <v>5065</v>
      </c>
      <c r="C2301" t="str">
        <f t="shared" si="187"/>
        <v>cucurbits_g_2_VegetableESA10b</v>
      </c>
      <c r="D2301">
        <v>308</v>
      </c>
      <c r="E2301">
        <v>308</v>
      </c>
      <c r="F2301">
        <v>0</v>
      </c>
      <c r="G2301">
        <v>0</v>
      </c>
      <c r="H2301">
        <v>0</v>
      </c>
      <c r="I2301">
        <v>0</v>
      </c>
      <c r="J2301">
        <v>0</v>
      </c>
      <c r="K2301">
        <v>0</v>
      </c>
      <c r="L2301">
        <v>314</v>
      </c>
      <c r="M2301">
        <v>0</v>
      </c>
      <c r="N2301">
        <f>VLOOKUP(C2301,'Original PWC Results'!C:E,3,FALSE)</f>
        <v>441</v>
      </c>
      <c r="O2301">
        <f t="shared" si="184"/>
        <v>0.69841269841269837</v>
      </c>
      <c r="R2301">
        <f t="shared" si="185"/>
        <v>13</v>
      </c>
      <c r="S2301">
        <f t="shared" si="186"/>
        <v>20</v>
      </c>
    </row>
    <row r="2302" spans="1:19" x14ac:dyDescent="0.3">
      <c r="A2302">
        <f t="shared" si="183"/>
        <v>2301</v>
      </c>
      <c r="B2302" t="s">
        <v>5066</v>
      </c>
      <c r="C2302" t="str">
        <f t="shared" si="187"/>
        <v>cucurbits_g_2_VegetableESA11a</v>
      </c>
      <c r="D2302">
        <v>663</v>
      </c>
      <c r="E2302">
        <v>663</v>
      </c>
      <c r="F2302">
        <v>0</v>
      </c>
      <c r="G2302">
        <v>0</v>
      </c>
      <c r="H2302">
        <v>0</v>
      </c>
      <c r="I2302">
        <v>0</v>
      </c>
      <c r="J2302">
        <v>0</v>
      </c>
      <c r="K2302">
        <v>0</v>
      </c>
      <c r="L2302">
        <v>672</v>
      </c>
      <c r="M2302">
        <v>0</v>
      </c>
      <c r="N2302">
        <f>VLOOKUP(C2302,'Original PWC Results'!C:E,3,FALSE)</f>
        <v>898</v>
      </c>
      <c r="O2302">
        <f t="shared" si="184"/>
        <v>0.73830734966592426</v>
      </c>
      <c r="R2302">
        <f t="shared" si="185"/>
        <v>13</v>
      </c>
      <c r="S2302">
        <f t="shared" si="186"/>
        <v>20</v>
      </c>
    </row>
    <row r="2303" spans="1:19" x14ac:dyDescent="0.3">
      <c r="A2303">
        <f t="shared" si="183"/>
        <v>2302</v>
      </c>
      <c r="B2303" t="s">
        <v>5067</v>
      </c>
      <c r="C2303" t="str">
        <f t="shared" si="187"/>
        <v>cucurbits_g_2_VegetableESA11b</v>
      </c>
      <c r="D2303">
        <v>847</v>
      </c>
      <c r="E2303">
        <v>847</v>
      </c>
      <c r="F2303">
        <v>0</v>
      </c>
      <c r="G2303">
        <v>0</v>
      </c>
      <c r="H2303">
        <v>0</v>
      </c>
      <c r="I2303">
        <v>0</v>
      </c>
      <c r="J2303">
        <v>0</v>
      </c>
      <c r="K2303">
        <v>0</v>
      </c>
      <c r="L2303">
        <v>863</v>
      </c>
      <c r="M2303">
        <v>0</v>
      </c>
      <c r="N2303">
        <f>VLOOKUP(C2303,'Original PWC Results'!C:E,3,FALSE)</f>
        <v>1113</v>
      </c>
      <c r="O2303">
        <f t="shared" si="184"/>
        <v>0.76100628930817615</v>
      </c>
      <c r="R2303">
        <f t="shared" si="185"/>
        <v>13</v>
      </c>
      <c r="S2303">
        <f t="shared" si="186"/>
        <v>20</v>
      </c>
    </row>
    <row r="2304" spans="1:19" x14ac:dyDescent="0.3">
      <c r="A2304">
        <f t="shared" si="183"/>
        <v>2303</v>
      </c>
      <c r="B2304" t="s">
        <v>5068</v>
      </c>
      <c r="C2304" t="str">
        <f t="shared" si="187"/>
        <v>cucurbits_g_2_VegetableESA12a</v>
      </c>
      <c r="D2304">
        <v>775</v>
      </c>
      <c r="E2304">
        <v>775</v>
      </c>
      <c r="F2304">
        <v>0</v>
      </c>
      <c r="G2304">
        <v>0</v>
      </c>
      <c r="H2304">
        <v>0</v>
      </c>
      <c r="I2304">
        <v>0</v>
      </c>
      <c r="J2304">
        <v>0</v>
      </c>
      <c r="K2304">
        <v>0</v>
      </c>
      <c r="L2304">
        <v>780</v>
      </c>
      <c r="M2304">
        <v>0</v>
      </c>
      <c r="N2304">
        <f>VLOOKUP(C2304,'Original PWC Results'!C:E,3,FALSE)</f>
        <v>1085</v>
      </c>
      <c r="O2304">
        <f t="shared" si="184"/>
        <v>0.7142857142857143</v>
      </c>
      <c r="R2304">
        <f t="shared" si="185"/>
        <v>13</v>
      </c>
      <c r="S2304">
        <f t="shared" si="186"/>
        <v>20</v>
      </c>
    </row>
    <row r="2305" spans="1:19" x14ac:dyDescent="0.3">
      <c r="A2305">
        <f t="shared" si="183"/>
        <v>2304</v>
      </c>
      <c r="B2305" t="s">
        <v>5069</v>
      </c>
      <c r="C2305" t="str">
        <f t="shared" si="187"/>
        <v>cucurbits_g_2_VegetableESA12b</v>
      </c>
      <c r="D2305">
        <v>734</v>
      </c>
      <c r="E2305">
        <v>734</v>
      </c>
      <c r="F2305">
        <v>0</v>
      </c>
      <c r="G2305">
        <v>0</v>
      </c>
      <c r="H2305">
        <v>0</v>
      </c>
      <c r="I2305">
        <v>0</v>
      </c>
      <c r="J2305">
        <v>0</v>
      </c>
      <c r="K2305">
        <v>0</v>
      </c>
      <c r="L2305">
        <v>742</v>
      </c>
      <c r="M2305">
        <v>0</v>
      </c>
      <c r="N2305">
        <f>VLOOKUP(C2305,'Original PWC Results'!C:E,3,FALSE)</f>
        <v>1177</v>
      </c>
      <c r="O2305">
        <f t="shared" si="184"/>
        <v>0.62361937128292266</v>
      </c>
      <c r="R2305">
        <f t="shared" si="185"/>
        <v>13</v>
      </c>
      <c r="S2305">
        <f t="shared" si="186"/>
        <v>20</v>
      </c>
    </row>
    <row r="2306" spans="1:19" x14ac:dyDescent="0.3">
      <c r="A2306">
        <f t="shared" si="183"/>
        <v>2305</v>
      </c>
      <c r="B2306" t="s">
        <v>5070</v>
      </c>
      <c r="C2306" t="str">
        <f t="shared" si="187"/>
        <v>cucurbits_g_2_VegetableESA13</v>
      </c>
      <c r="D2306">
        <v>826</v>
      </c>
      <c r="E2306">
        <v>826</v>
      </c>
      <c r="F2306">
        <v>0</v>
      </c>
      <c r="G2306">
        <v>0</v>
      </c>
      <c r="H2306">
        <v>0</v>
      </c>
      <c r="I2306">
        <v>0</v>
      </c>
      <c r="J2306">
        <v>0</v>
      </c>
      <c r="K2306">
        <v>0</v>
      </c>
      <c r="L2306">
        <v>832</v>
      </c>
      <c r="M2306">
        <v>0</v>
      </c>
      <c r="N2306">
        <f>VLOOKUP(C2306,'Original PWC Results'!C:E,3,FALSE)</f>
        <v>1213</v>
      </c>
      <c r="O2306">
        <f t="shared" si="184"/>
        <v>0.68095630667765872</v>
      </c>
      <c r="R2306">
        <f t="shared" si="185"/>
        <v>13</v>
      </c>
      <c r="S2306">
        <f t="shared" si="186"/>
        <v>20</v>
      </c>
    </row>
    <row r="2307" spans="1:19" x14ac:dyDescent="0.3">
      <c r="A2307">
        <f t="shared" si="183"/>
        <v>2306</v>
      </c>
      <c r="B2307" t="s">
        <v>5071</v>
      </c>
      <c r="C2307" t="str">
        <f t="shared" si="187"/>
        <v>cucurbits_g_2_VegetableESA14</v>
      </c>
      <c r="D2307">
        <v>902</v>
      </c>
      <c r="E2307">
        <v>902</v>
      </c>
      <c r="F2307">
        <v>0</v>
      </c>
      <c r="G2307">
        <v>0</v>
      </c>
      <c r="H2307">
        <v>0</v>
      </c>
      <c r="I2307">
        <v>0</v>
      </c>
      <c r="J2307">
        <v>0</v>
      </c>
      <c r="K2307">
        <v>0</v>
      </c>
      <c r="L2307">
        <v>913</v>
      </c>
      <c r="M2307">
        <v>0</v>
      </c>
      <c r="N2307">
        <f>VLOOKUP(C2307,'Original PWC Results'!C:E,3,FALSE)</f>
        <v>1047</v>
      </c>
      <c r="O2307">
        <f t="shared" si="184"/>
        <v>0.86150907354345752</v>
      </c>
      <c r="R2307">
        <f t="shared" si="185"/>
        <v>13</v>
      </c>
      <c r="S2307">
        <f t="shared" si="186"/>
        <v>20</v>
      </c>
    </row>
    <row r="2308" spans="1:19" x14ac:dyDescent="0.3">
      <c r="A2308">
        <f t="shared" ref="A2308:A2371" si="188">A2307+1</f>
        <v>2307</v>
      </c>
      <c r="B2308" t="s">
        <v>5072</v>
      </c>
      <c r="C2308" t="str">
        <f t="shared" si="187"/>
        <v>cucurbits_g_2_VegetableESA15a</v>
      </c>
      <c r="D2308">
        <v>917</v>
      </c>
      <c r="E2308">
        <v>917</v>
      </c>
      <c r="F2308">
        <v>0</v>
      </c>
      <c r="G2308">
        <v>0</v>
      </c>
      <c r="H2308">
        <v>0</v>
      </c>
      <c r="I2308">
        <v>0</v>
      </c>
      <c r="J2308">
        <v>0</v>
      </c>
      <c r="K2308">
        <v>0</v>
      </c>
      <c r="L2308">
        <v>931</v>
      </c>
      <c r="M2308">
        <v>0</v>
      </c>
      <c r="N2308">
        <f>VLOOKUP(C2308,'Original PWC Results'!C:E,3,FALSE)</f>
        <v>1440</v>
      </c>
      <c r="O2308">
        <f t="shared" ref="O2308:O2371" si="189">E2308/N2308</f>
        <v>0.63680555555555551</v>
      </c>
      <c r="R2308">
        <f t="shared" ref="R2308:R2371" si="190">SEARCH("run",B2308)</f>
        <v>13</v>
      </c>
      <c r="S2308">
        <f t="shared" ref="S2308:S2371" si="191">SEARCH("_",B2308,SEARCH("_",B2308,R2308+1)+1)</f>
        <v>20</v>
      </c>
    </row>
    <row r="2309" spans="1:19" x14ac:dyDescent="0.3">
      <c r="A2309">
        <f t="shared" si="188"/>
        <v>2308</v>
      </c>
      <c r="B2309" t="s">
        <v>5073</v>
      </c>
      <c r="C2309" t="str">
        <f t="shared" si="187"/>
        <v>cucurbits_g_2_VegetableESA15b</v>
      </c>
      <c r="D2309">
        <v>1377</v>
      </c>
      <c r="E2309">
        <v>1377</v>
      </c>
      <c r="F2309">
        <v>0</v>
      </c>
      <c r="G2309">
        <v>0</v>
      </c>
      <c r="H2309">
        <v>0</v>
      </c>
      <c r="I2309">
        <v>0</v>
      </c>
      <c r="J2309">
        <v>0</v>
      </c>
      <c r="K2309">
        <v>0</v>
      </c>
      <c r="L2309">
        <v>1384</v>
      </c>
      <c r="M2309">
        <v>0</v>
      </c>
      <c r="N2309">
        <f>VLOOKUP(C2309,'Original PWC Results'!C:E,3,FALSE)</f>
        <v>1929</v>
      </c>
      <c r="O2309">
        <f t="shared" si="189"/>
        <v>0.713841368584759</v>
      </c>
      <c r="R2309">
        <f t="shared" si="190"/>
        <v>13</v>
      </c>
      <c r="S2309">
        <f t="shared" si="191"/>
        <v>20</v>
      </c>
    </row>
    <row r="2310" spans="1:19" x14ac:dyDescent="0.3">
      <c r="A2310">
        <f t="shared" si="188"/>
        <v>2309</v>
      </c>
      <c r="B2310" t="s">
        <v>5074</v>
      </c>
      <c r="C2310" t="str">
        <f t="shared" si="187"/>
        <v>cucurbits_g_2_VegetableESA16a</v>
      </c>
      <c r="D2310">
        <v>379</v>
      </c>
      <c r="E2310">
        <v>379</v>
      </c>
      <c r="F2310">
        <v>0</v>
      </c>
      <c r="G2310">
        <v>0</v>
      </c>
      <c r="H2310">
        <v>0</v>
      </c>
      <c r="I2310">
        <v>0</v>
      </c>
      <c r="J2310">
        <v>0</v>
      </c>
      <c r="K2310">
        <v>0</v>
      </c>
      <c r="L2310">
        <v>382</v>
      </c>
      <c r="M2310">
        <v>0</v>
      </c>
      <c r="N2310">
        <f>VLOOKUP(C2310,'Original PWC Results'!C:E,3,FALSE)</f>
        <v>494</v>
      </c>
      <c r="O2310">
        <f t="shared" si="189"/>
        <v>0.76720647773279349</v>
      </c>
      <c r="R2310">
        <f t="shared" si="190"/>
        <v>13</v>
      </c>
      <c r="S2310">
        <f t="shared" si="191"/>
        <v>20</v>
      </c>
    </row>
    <row r="2311" spans="1:19" x14ac:dyDescent="0.3">
      <c r="A2311">
        <f t="shared" si="188"/>
        <v>2310</v>
      </c>
      <c r="B2311" t="s">
        <v>5075</v>
      </c>
      <c r="C2311" t="str">
        <f t="shared" si="187"/>
        <v>cucurbits_g_2_VegetableESA16b</v>
      </c>
      <c r="D2311">
        <v>386</v>
      </c>
      <c r="E2311">
        <v>386</v>
      </c>
      <c r="F2311">
        <v>0</v>
      </c>
      <c r="G2311">
        <v>0</v>
      </c>
      <c r="H2311">
        <v>0</v>
      </c>
      <c r="I2311">
        <v>0</v>
      </c>
      <c r="J2311">
        <v>0</v>
      </c>
      <c r="K2311">
        <v>0</v>
      </c>
      <c r="L2311">
        <v>391</v>
      </c>
      <c r="M2311">
        <v>0</v>
      </c>
      <c r="N2311">
        <f>VLOOKUP(C2311,'Original PWC Results'!C:E,3,FALSE)</f>
        <v>469</v>
      </c>
      <c r="O2311">
        <f t="shared" si="189"/>
        <v>0.82302771855010659</v>
      </c>
      <c r="R2311">
        <f t="shared" si="190"/>
        <v>13</v>
      </c>
      <c r="S2311">
        <f t="shared" si="191"/>
        <v>20</v>
      </c>
    </row>
    <row r="2312" spans="1:19" x14ac:dyDescent="0.3">
      <c r="A2312">
        <f t="shared" si="188"/>
        <v>2311</v>
      </c>
      <c r="B2312" t="s">
        <v>5076</v>
      </c>
      <c r="C2312" t="str">
        <f t="shared" si="187"/>
        <v>cucurbits_g_2_VegetableESA17a</v>
      </c>
      <c r="D2312">
        <v>595</v>
      </c>
      <c r="E2312">
        <v>595</v>
      </c>
      <c r="F2312">
        <v>0</v>
      </c>
      <c r="G2312">
        <v>0</v>
      </c>
      <c r="H2312">
        <v>0</v>
      </c>
      <c r="I2312">
        <v>0</v>
      </c>
      <c r="J2312">
        <v>0</v>
      </c>
      <c r="K2312">
        <v>0</v>
      </c>
      <c r="L2312">
        <v>606</v>
      </c>
      <c r="M2312">
        <v>0</v>
      </c>
      <c r="N2312">
        <f>VLOOKUP(C2312,'Original PWC Results'!C:E,3,FALSE)</f>
        <v>650</v>
      </c>
      <c r="O2312">
        <f t="shared" si="189"/>
        <v>0.91538461538461535</v>
      </c>
      <c r="R2312">
        <f t="shared" si="190"/>
        <v>13</v>
      </c>
      <c r="S2312">
        <f t="shared" si="191"/>
        <v>20</v>
      </c>
    </row>
    <row r="2313" spans="1:19" x14ac:dyDescent="0.3">
      <c r="A2313">
        <f t="shared" si="188"/>
        <v>2312</v>
      </c>
      <c r="B2313" t="s">
        <v>5077</v>
      </c>
      <c r="C2313" t="str">
        <f t="shared" si="187"/>
        <v>cucurbits_g_2_VegetableESA17b</v>
      </c>
      <c r="D2313">
        <v>609</v>
      </c>
      <c r="E2313">
        <v>609</v>
      </c>
      <c r="F2313">
        <v>0</v>
      </c>
      <c r="G2313">
        <v>0</v>
      </c>
      <c r="H2313">
        <v>0</v>
      </c>
      <c r="I2313">
        <v>0</v>
      </c>
      <c r="J2313">
        <v>0</v>
      </c>
      <c r="K2313">
        <v>0</v>
      </c>
      <c r="L2313">
        <v>618</v>
      </c>
      <c r="M2313">
        <v>0</v>
      </c>
      <c r="N2313">
        <f>VLOOKUP(C2313,'Original PWC Results'!C:E,3,FALSE)</f>
        <v>858</v>
      </c>
      <c r="O2313">
        <f t="shared" si="189"/>
        <v>0.70979020979020979</v>
      </c>
      <c r="R2313">
        <f t="shared" si="190"/>
        <v>13</v>
      </c>
      <c r="S2313">
        <f t="shared" si="191"/>
        <v>20</v>
      </c>
    </row>
    <row r="2314" spans="1:19" x14ac:dyDescent="0.3">
      <c r="A2314">
        <f t="shared" si="188"/>
        <v>2313</v>
      </c>
      <c r="B2314" t="s">
        <v>5078</v>
      </c>
      <c r="C2314" t="str">
        <f t="shared" si="187"/>
        <v>cucurbits_g_2_VegetableESA18a</v>
      </c>
      <c r="D2314">
        <v>480</v>
      </c>
      <c r="E2314">
        <v>480</v>
      </c>
      <c r="F2314">
        <v>0</v>
      </c>
      <c r="G2314">
        <v>0</v>
      </c>
      <c r="H2314">
        <v>0</v>
      </c>
      <c r="I2314">
        <v>0</v>
      </c>
      <c r="J2314">
        <v>0</v>
      </c>
      <c r="K2314">
        <v>0</v>
      </c>
      <c r="L2314">
        <v>484</v>
      </c>
      <c r="M2314">
        <v>0</v>
      </c>
      <c r="N2314">
        <f>VLOOKUP(C2314,'Original PWC Results'!C:E,3,FALSE)</f>
        <v>714</v>
      </c>
      <c r="O2314">
        <f t="shared" si="189"/>
        <v>0.67226890756302526</v>
      </c>
      <c r="R2314">
        <f t="shared" si="190"/>
        <v>13</v>
      </c>
      <c r="S2314">
        <f t="shared" si="191"/>
        <v>20</v>
      </c>
    </row>
    <row r="2315" spans="1:19" x14ac:dyDescent="0.3">
      <c r="A2315">
        <f t="shared" si="188"/>
        <v>2314</v>
      </c>
      <c r="B2315" t="s">
        <v>5079</v>
      </c>
      <c r="C2315" t="str">
        <f t="shared" si="187"/>
        <v>cucurbits_g_2_VegetableESA18b</v>
      </c>
      <c r="D2315">
        <v>548</v>
      </c>
      <c r="E2315">
        <v>548</v>
      </c>
      <c r="F2315">
        <v>0</v>
      </c>
      <c r="G2315">
        <v>0</v>
      </c>
      <c r="H2315">
        <v>0</v>
      </c>
      <c r="I2315">
        <v>0</v>
      </c>
      <c r="J2315">
        <v>0</v>
      </c>
      <c r="K2315">
        <v>0</v>
      </c>
      <c r="L2315">
        <v>552</v>
      </c>
      <c r="M2315">
        <v>0</v>
      </c>
      <c r="N2315">
        <f>VLOOKUP(C2315,'Original PWC Results'!C:E,3,FALSE)</f>
        <v>619</v>
      </c>
      <c r="O2315">
        <f t="shared" si="189"/>
        <v>0.88529886914378031</v>
      </c>
      <c r="R2315">
        <f t="shared" si="190"/>
        <v>13</v>
      </c>
      <c r="S2315">
        <f t="shared" si="191"/>
        <v>20</v>
      </c>
    </row>
    <row r="2316" spans="1:19" x14ac:dyDescent="0.3">
      <c r="A2316">
        <f t="shared" si="188"/>
        <v>2315</v>
      </c>
      <c r="B2316" t="s">
        <v>5080</v>
      </c>
      <c r="C2316" t="str">
        <f t="shared" si="187"/>
        <v>cucurbits_g_2_VegetableESA19a</v>
      </c>
      <c r="D2316">
        <v>313</v>
      </c>
      <c r="E2316">
        <v>313</v>
      </c>
      <c r="F2316">
        <v>0</v>
      </c>
      <c r="G2316">
        <v>0</v>
      </c>
      <c r="H2316">
        <v>0</v>
      </c>
      <c r="I2316">
        <v>0</v>
      </c>
      <c r="J2316">
        <v>0</v>
      </c>
      <c r="K2316">
        <v>0</v>
      </c>
      <c r="L2316">
        <v>315</v>
      </c>
      <c r="M2316">
        <v>0</v>
      </c>
      <c r="N2316">
        <f>VLOOKUP(C2316,'Original PWC Results'!C:E,3,FALSE)</f>
        <v>401</v>
      </c>
      <c r="O2316">
        <f t="shared" si="189"/>
        <v>0.78054862842892769</v>
      </c>
      <c r="R2316">
        <f t="shared" si="190"/>
        <v>13</v>
      </c>
      <c r="S2316">
        <f t="shared" si="191"/>
        <v>20</v>
      </c>
    </row>
    <row r="2317" spans="1:19" x14ac:dyDescent="0.3">
      <c r="A2317">
        <f t="shared" si="188"/>
        <v>2316</v>
      </c>
      <c r="B2317" t="s">
        <v>5081</v>
      </c>
      <c r="C2317" t="str">
        <f t="shared" si="187"/>
        <v>cucurbits_g_2_VegetableESA19b</v>
      </c>
      <c r="D2317">
        <v>287</v>
      </c>
      <c r="E2317">
        <v>287</v>
      </c>
      <c r="F2317">
        <v>0</v>
      </c>
      <c r="G2317">
        <v>0</v>
      </c>
      <c r="H2317">
        <v>0</v>
      </c>
      <c r="I2317">
        <v>0</v>
      </c>
      <c r="J2317">
        <v>0</v>
      </c>
      <c r="K2317">
        <v>0</v>
      </c>
      <c r="L2317">
        <v>295</v>
      </c>
      <c r="M2317">
        <v>0</v>
      </c>
      <c r="N2317">
        <f>VLOOKUP(C2317,'Original PWC Results'!C:E,3,FALSE)</f>
        <v>315</v>
      </c>
      <c r="O2317">
        <f t="shared" si="189"/>
        <v>0.91111111111111109</v>
      </c>
      <c r="R2317">
        <f t="shared" si="190"/>
        <v>13</v>
      </c>
      <c r="S2317">
        <f t="shared" si="191"/>
        <v>20</v>
      </c>
    </row>
    <row r="2318" spans="1:19" x14ac:dyDescent="0.3">
      <c r="A2318">
        <f t="shared" si="188"/>
        <v>2317</v>
      </c>
      <c r="B2318" t="s">
        <v>5082</v>
      </c>
      <c r="C2318" t="str">
        <f t="shared" si="187"/>
        <v>cucurbits_g_2_VegetableESA20a</v>
      </c>
      <c r="D2318">
        <v>263</v>
      </c>
      <c r="E2318">
        <v>263</v>
      </c>
      <c r="F2318">
        <v>0</v>
      </c>
      <c r="G2318">
        <v>0</v>
      </c>
      <c r="H2318">
        <v>0</v>
      </c>
      <c r="I2318">
        <v>0</v>
      </c>
      <c r="J2318">
        <v>0</v>
      </c>
      <c r="K2318">
        <v>0</v>
      </c>
      <c r="L2318">
        <v>263</v>
      </c>
      <c r="M2318">
        <v>0</v>
      </c>
      <c r="N2318">
        <f>VLOOKUP(C2318,'Original PWC Results'!C:E,3,FALSE)</f>
        <v>435</v>
      </c>
      <c r="O2318">
        <f t="shared" si="189"/>
        <v>0.60459770114942524</v>
      </c>
      <c r="R2318">
        <f t="shared" si="190"/>
        <v>13</v>
      </c>
      <c r="S2318">
        <f t="shared" si="191"/>
        <v>20</v>
      </c>
    </row>
    <row r="2319" spans="1:19" x14ac:dyDescent="0.3">
      <c r="A2319">
        <f t="shared" si="188"/>
        <v>2318</v>
      </c>
      <c r="B2319" t="s">
        <v>5083</v>
      </c>
      <c r="C2319" t="str">
        <f t="shared" ref="C2319:C2382" si="192">LEFT(B2319,R2319-1)&amp;RIGHT(B2319,LEN(B2319)-S2319)</f>
        <v>cucurbits_g_2_VegetableESA20b</v>
      </c>
      <c r="D2319">
        <v>466</v>
      </c>
      <c r="E2319">
        <v>466</v>
      </c>
      <c r="F2319">
        <v>0</v>
      </c>
      <c r="G2319">
        <v>0</v>
      </c>
      <c r="H2319">
        <v>0</v>
      </c>
      <c r="I2319">
        <v>0</v>
      </c>
      <c r="J2319">
        <v>0</v>
      </c>
      <c r="K2319">
        <v>0</v>
      </c>
      <c r="L2319">
        <v>467</v>
      </c>
      <c r="M2319">
        <v>0</v>
      </c>
      <c r="N2319">
        <f>VLOOKUP(C2319,'Original PWC Results'!C:E,3,FALSE)</f>
        <v>933</v>
      </c>
      <c r="O2319">
        <f t="shared" si="189"/>
        <v>0.49946409431939981</v>
      </c>
      <c r="R2319">
        <f t="shared" si="190"/>
        <v>13</v>
      </c>
      <c r="S2319">
        <f t="shared" si="191"/>
        <v>20</v>
      </c>
    </row>
    <row r="2320" spans="1:19" x14ac:dyDescent="0.3">
      <c r="A2320">
        <f t="shared" si="188"/>
        <v>2319</v>
      </c>
      <c r="B2320" t="s">
        <v>5084</v>
      </c>
      <c r="C2320" t="str">
        <f t="shared" si="192"/>
        <v>cucurbits_g_2_VegetableESA21</v>
      </c>
      <c r="D2320">
        <v>544</v>
      </c>
      <c r="E2320">
        <v>544</v>
      </c>
      <c r="F2320">
        <v>0</v>
      </c>
      <c r="G2320">
        <v>0</v>
      </c>
      <c r="H2320">
        <v>0</v>
      </c>
      <c r="I2320">
        <v>0</v>
      </c>
      <c r="J2320">
        <v>0</v>
      </c>
      <c r="K2320">
        <v>0</v>
      </c>
      <c r="L2320">
        <v>544</v>
      </c>
      <c r="M2320">
        <v>0</v>
      </c>
      <c r="N2320">
        <f>VLOOKUP(C2320,'Original PWC Results'!C:E,3,FALSE)</f>
        <v>948</v>
      </c>
      <c r="O2320">
        <f t="shared" si="189"/>
        <v>0.57383966244725737</v>
      </c>
      <c r="R2320">
        <f t="shared" si="190"/>
        <v>13</v>
      </c>
      <c r="S2320">
        <f t="shared" si="191"/>
        <v>20</v>
      </c>
    </row>
    <row r="2321" spans="1:19" x14ac:dyDescent="0.3">
      <c r="A2321">
        <f t="shared" si="188"/>
        <v>2320</v>
      </c>
      <c r="B2321" t="s">
        <v>5085</v>
      </c>
      <c r="C2321" t="str">
        <f t="shared" si="192"/>
        <v>flax_g_2_OtherGrainESA1</v>
      </c>
      <c r="D2321">
        <v>181</v>
      </c>
      <c r="E2321">
        <v>181</v>
      </c>
      <c r="F2321">
        <v>0</v>
      </c>
      <c r="G2321">
        <v>0</v>
      </c>
      <c r="H2321">
        <v>0</v>
      </c>
      <c r="I2321">
        <v>0</v>
      </c>
      <c r="J2321">
        <v>0</v>
      </c>
      <c r="K2321">
        <v>0</v>
      </c>
      <c r="L2321">
        <v>181</v>
      </c>
      <c r="M2321">
        <v>0</v>
      </c>
      <c r="N2321">
        <f>VLOOKUP(C2321,'Original PWC Results'!C:E,3,FALSE)</f>
        <v>380</v>
      </c>
      <c r="O2321">
        <f t="shared" si="189"/>
        <v>0.47631578947368419</v>
      </c>
      <c r="R2321">
        <f t="shared" si="190"/>
        <v>8</v>
      </c>
      <c r="S2321">
        <f t="shared" si="191"/>
        <v>15</v>
      </c>
    </row>
    <row r="2322" spans="1:19" x14ac:dyDescent="0.3">
      <c r="A2322">
        <f t="shared" si="188"/>
        <v>2321</v>
      </c>
      <c r="B2322" t="s">
        <v>5086</v>
      </c>
      <c r="C2322" t="str">
        <f t="shared" si="192"/>
        <v>flax_g_2_OtherGrainESA19b</v>
      </c>
      <c r="D2322">
        <v>221</v>
      </c>
      <c r="E2322">
        <v>221</v>
      </c>
      <c r="F2322">
        <v>0</v>
      </c>
      <c r="G2322">
        <v>0</v>
      </c>
      <c r="H2322">
        <v>0</v>
      </c>
      <c r="I2322">
        <v>0</v>
      </c>
      <c r="J2322">
        <v>0</v>
      </c>
      <c r="K2322">
        <v>0</v>
      </c>
      <c r="L2322">
        <v>232</v>
      </c>
      <c r="M2322">
        <v>0</v>
      </c>
      <c r="N2322">
        <f>VLOOKUP(C2322,'Original PWC Results'!C:E,3,FALSE)</f>
        <v>238</v>
      </c>
      <c r="O2322">
        <f t="shared" si="189"/>
        <v>0.9285714285714286</v>
      </c>
      <c r="R2322">
        <f t="shared" si="190"/>
        <v>8</v>
      </c>
      <c r="S2322">
        <f t="shared" si="191"/>
        <v>15</v>
      </c>
    </row>
    <row r="2323" spans="1:19" x14ac:dyDescent="0.3">
      <c r="A2323">
        <f t="shared" si="188"/>
        <v>2322</v>
      </c>
      <c r="B2323" t="s">
        <v>5087</v>
      </c>
      <c r="C2323" t="str">
        <f t="shared" si="192"/>
        <v>flax_g_2_OtherGrainESA2</v>
      </c>
      <c r="D2323">
        <v>183</v>
      </c>
      <c r="E2323">
        <v>183</v>
      </c>
      <c r="F2323">
        <v>0</v>
      </c>
      <c r="G2323">
        <v>0</v>
      </c>
      <c r="H2323">
        <v>0</v>
      </c>
      <c r="I2323">
        <v>0</v>
      </c>
      <c r="J2323">
        <v>0</v>
      </c>
      <c r="K2323">
        <v>0</v>
      </c>
      <c r="L2323">
        <v>183</v>
      </c>
      <c r="M2323">
        <v>0</v>
      </c>
      <c r="N2323">
        <f>VLOOKUP(C2323,'Original PWC Results'!C:E,3,FALSE)</f>
        <v>300</v>
      </c>
      <c r="O2323">
        <f t="shared" si="189"/>
        <v>0.61</v>
      </c>
      <c r="R2323">
        <f t="shared" si="190"/>
        <v>8</v>
      </c>
      <c r="S2323">
        <f t="shared" si="191"/>
        <v>15</v>
      </c>
    </row>
    <row r="2324" spans="1:19" x14ac:dyDescent="0.3">
      <c r="A2324">
        <f t="shared" si="188"/>
        <v>2323</v>
      </c>
      <c r="B2324" t="s">
        <v>5088</v>
      </c>
      <c r="C2324" t="str">
        <f t="shared" si="192"/>
        <v>flax_g_2_OtherGrainESA3</v>
      </c>
      <c r="D2324">
        <v>198</v>
      </c>
      <c r="E2324">
        <v>198</v>
      </c>
      <c r="F2324">
        <v>0</v>
      </c>
      <c r="G2324">
        <v>0</v>
      </c>
      <c r="H2324">
        <v>0</v>
      </c>
      <c r="I2324">
        <v>0</v>
      </c>
      <c r="J2324">
        <v>0</v>
      </c>
      <c r="K2324">
        <v>0</v>
      </c>
      <c r="L2324">
        <v>198</v>
      </c>
      <c r="M2324">
        <v>0</v>
      </c>
      <c r="N2324">
        <f>VLOOKUP(C2324,'Original PWC Results'!C:E,3,FALSE)</f>
        <v>226</v>
      </c>
      <c r="O2324">
        <f t="shared" si="189"/>
        <v>0.87610619469026552</v>
      </c>
      <c r="R2324">
        <f t="shared" si="190"/>
        <v>8</v>
      </c>
      <c r="S2324">
        <f t="shared" si="191"/>
        <v>15</v>
      </c>
    </row>
    <row r="2325" spans="1:19" x14ac:dyDescent="0.3">
      <c r="A2325">
        <f t="shared" si="188"/>
        <v>2324</v>
      </c>
      <c r="B2325" t="s">
        <v>5089</v>
      </c>
      <c r="C2325" t="str">
        <f t="shared" si="192"/>
        <v>flax_g_2_OtherGrainESA4</v>
      </c>
      <c r="D2325">
        <v>188</v>
      </c>
      <c r="E2325">
        <v>188</v>
      </c>
      <c r="F2325">
        <v>0</v>
      </c>
      <c r="G2325">
        <v>0</v>
      </c>
      <c r="H2325">
        <v>0</v>
      </c>
      <c r="I2325">
        <v>0</v>
      </c>
      <c r="J2325">
        <v>0</v>
      </c>
      <c r="K2325">
        <v>0</v>
      </c>
      <c r="L2325">
        <v>188</v>
      </c>
      <c r="M2325">
        <v>0</v>
      </c>
      <c r="N2325">
        <f>VLOOKUP(C2325,'Original PWC Results'!C:E,3,FALSE)</f>
        <v>255</v>
      </c>
      <c r="O2325">
        <f t="shared" si="189"/>
        <v>0.73725490196078436</v>
      </c>
      <c r="R2325">
        <f t="shared" si="190"/>
        <v>8</v>
      </c>
      <c r="S2325">
        <f t="shared" si="191"/>
        <v>15</v>
      </c>
    </row>
    <row r="2326" spans="1:19" x14ac:dyDescent="0.3">
      <c r="A2326">
        <f t="shared" si="188"/>
        <v>2325</v>
      </c>
      <c r="B2326" t="s">
        <v>5090</v>
      </c>
      <c r="C2326" t="str">
        <f t="shared" si="192"/>
        <v>flax_g_2_OtherGrainESA5</v>
      </c>
      <c r="D2326">
        <v>275</v>
      </c>
      <c r="E2326">
        <v>275</v>
      </c>
      <c r="F2326">
        <v>0</v>
      </c>
      <c r="G2326">
        <v>0</v>
      </c>
      <c r="H2326">
        <v>0</v>
      </c>
      <c r="I2326">
        <v>0</v>
      </c>
      <c r="J2326">
        <v>0</v>
      </c>
      <c r="K2326">
        <v>0</v>
      </c>
      <c r="L2326">
        <v>286</v>
      </c>
      <c r="M2326">
        <v>0</v>
      </c>
      <c r="N2326">
        <f>VLOOKUP(C2326,'Original PWC Results'!C:E,3,FALSE)</f>
        <v>397</v>
      </c>
      <c r="O2326">
        <f t="shared" si="189"/>
        <v>0.69269521410579349</v>
      </c>
      <c r="R2326">
        <f t="shared" si="190"/>
        <v>8</v>
      </c>
      <c r="S2326">
        <f t="shared" si="191"/>
        <v>15</v>
      </c>
    </row>
    <row r="2327" spans="1:19" x14ac:dyDescent="0.3">
      <c r="A2327">
        <f t="shared" si="188"/>
        <v>2326</v>
      </c>
      <c r="B2327" t="s">
        <v>5091</v>
      </c>
      <c r="C2327" t="str">
        <f t="shared" si="192"/>
        <v>flax_g_2_OtherGrainESA7</v>
      </c>
      <c r="D2327">
        <v>268</v>
      </c>
      <c r="E2327">
        <v>268</v>
      </c>
      <c r="F2327">
        <v>0</v>
      </c>
      <c r="G2327">
        <v>0</v>
      </c>
      <c r="H2327">
        <v>0</v>
      </c>
      <c r="I2327">
        <v>0</v>
      </c>
      <c r="J2327">
        <v>0</v>
      </c>
      <c r="K2327">
        <v>0</v>
      </c>
      <c r="L2327">
        <v>268</v>
      </c>
      <c r="M2327">
        <v>0</v>
      </c>
      <c r="N2327">
        <f>VLOOKUP(C2327,'Original PWC Results'!C:E,3,FALSE)</f>
        <v>396</v>
      </c>
      <c r="O2327">
        <f t="shared" si="189"/>
        <v>0.6767676767676768</v>
      </c>
      <c r="R2327">
        <f t="shared" si="190"/>
        <v>8</v>
      </c>
      <c r="S2327">
        <f t="shared" si="191"/>
        <v>15</v>
      </c>
    </row>
    <row r="2328" spans="1:19" x14ac:dyDescent="0.3">
      <c r="A2328">
        <f t="shared" si="188"/>
        <v>2327</v>
      </c>
      <c r="B2328" t="s">
        <v>5092</v>
      </c>
      <c r="C2328" t="str">
        <f t="shared" si="192"/>
        <v>flax_g_2_OtherGrainESA9</v>
      </c>
      <c r="D2328">
        <v>197</v>
      </c>
      <c r="E2328">
        <v>197</v>
      </c>
      <c r="F2328">
        <v>0</v>
      </c>
      <c r="G2328">
        <v>0</v>
      </c>
      <c r="H2328">
        <v>0</v>
      </c>
      <c r="I2328">
        <v>0</v>
      </c>
      <c r="J2328">
        <v>0</v>
      </c>
      <c r="K2328">
        <v>0</v>
      </c>
      <c r="L2328">
        <v>199</v>
      </c>
      <c r="M2328">
        <v>0</v>
      </c>
      <c r="N2328">
        <f>VLOOKUP(C2328,'Original PWC Results'!C:E,3,FALSE)</f>
        <v>260</v>
      </c>
      <c r="O2328">
        <f t="shared" si="189"/>
        <v>0.75769230769230766</v>
      </c>
      <c r="R2328">
        <f t="shared" si="190"/>
        <v>8</v>
      </c>
      <c r="S2328">
        <f t="shared" si="191"/>
        <v>15</v>
      </c>
    </row>
    <row r="2329" spans="1:19" x14ac:dyDescent="0.3">
      <c r="A2329">
        <f t="shared" si="188"/>
        <v>2328</v>
      </c>
      <c r="B2329" t="s">
        <v>5093</v>
      </c>
      <c r="C2329" t="str">
        <f t="shared" si="192"/>
        <v>flax_g_2_OtherGrainESA10a</v>
      </c>
      <c r="D2329">
        <v>187</v>
      </c>
      <c r="E2329">
        <v>187</v>
      </c>
      <c r="F2329">
        <v>0</v>
      </c>
      <c r="G2329">
        <v>0</v>
      </c>
      <c r="H2329">
        <v>0</v>
      </c>
      <c r="I2329">
        <v>0</v>
      </c>
      <c r="J2329">
        <v>0</v>
      </c>
      <c r="K2329">
        <v>0</v>
      </c>
      <c r="L2329">
        <v>194</v>
      </c>
      <c r="M2329">
        <v>0</v>
      </c>
      <c r="N2329">
        <f>VLOOKUP(C2329,'Original PWC Results'!C:E,3,FALSE)</f>
        <v>387</v>
      </c>
      <c r="O2329">
        <f t="shared" si="189"/>
        <v>0.48320413436692505</v>
      </c>
      <c r="R2329">
        <f t="shared" si="190"/>
        <v>8</v>
      </c>
      <c r="S2329">
        <f t="shared" si="191"/>
        <v>15</v>
      </c>
    </row>
    <row r="2330" spans="1:19" x14ac:dyDescent="0.3">
      <c r="A2330">
        <f t="shared" si="188"/>
        <v>2329</v>
      </c>
      <c r="B2330" t="s">
        <v>5094</v>
      </c>
      <c r="C2330" t="str">
        <f t="shared" si="192"/>
        <v>flax_g_2_OtherGrainESA10b</v>
      </c>
      <c r="D2330">
        <v>235</v>
      </c>
      <c r="E2330">
        <v>235</v>
      </c>
      <c r="F2330">
        <v>0</v>
      </c>
      <c r="G2330">
        <v>0</v>
      </c>
      <c r="H2330">
        <v>0</v>
      </c>
      <c r="I2330">
        <v>0</v>
      </c>
      <c r="J2330">
        <v>0</v>
      </c>
      <c r="K2330">
        <v>0</v>
      </c>
      <c r="L2330">
        <v>247</v>
      </c>
      <c r="M2330">
        <v>0</v>
      </c>
      <c r="N2330">
        <f>VLOOKUP(C2330,'Original PWC Results'!C:E,3,FALSE)</f>
        <v>458</v>
      </c>
      <c r="O2330">
        <f t="shared" si="189"/>
        <v>0.51310043668122274</v>
      </c>
      <c r="R2330">
        <f t="shared" si="190"/>
        <v>8</v>
      </c>
      <c r="S2330">
        <f t="shared" si="191"/>
        <v>15</v>
      </c>
    </row>
    <row r="2331" spans="1:19" x14ac:dyDescent="0.3">
      <c r="A2331">
        <f t="shared" si="188"/>
        <v>2330</v>
      </c>
      <c r="B2331" t="s">
        <v>5095</v>
      </c>
      <c r="C2331" t="str">
        <f t="shared" si="192"/>
        <v>flax_g_2_OtherGrainESA11a</v>
      </c>
      <c r="D2331">
        <v>252</v>
      </c>
      <c r="E2331">
        <v>252</v>
      </c>
      <c r="F2331">
        <v>0</v>
      </c>
      <c r="G2331">
        <v>0</v>
      </c>
      <c r="H2331">
        <v>0</v>
      </c>
      <c r="I2331">
        <v>0</v>
      </c>
      <c r="J2331">
        <v>0</v>
      </c>
      <c r="K2331">
        <v>0</v>
      </c>
      <c r="L2331">
        <v>253</v>
      </c>
      <c r="M2331">
        <v>0</v>
      </c>
      <c r="N2331">
        <f>VLOOKUP(C2331,'Original PWC Results'!C:E,3,FALSE)</f>
        <v>303</v>
      </c>
      <c r="O2331">
        <f t="shared" si="189"/>
        <v>0.83168316831683164</v>
      </c>
      <c r="R2331">
        <f t="shared" si="190"/>
        <v>8</v>
      </c>
      <c r="S2331">
        <f t="shared" si="191"/>
        <v>15</v>
      </c>
    </row>
    <row r="2332" spans="1:19" x14ac:dyDescent="0.3">
      <c r="A2332">
        <f t="shared" si="188"/>
        <v>2331</v>
      </c>
      <c r="B2332" t="s">
        <v>5096</v>
      </c>
      <c r="C2332" t="str">
        <f t="shared" si="192"/>
        <v>flax_g_2_OtherGrainESA11b</v>
      </c>
      <c r="D2332">
        <v>309</v>
      </c>
      <c r="E2332">
        <v>309</v>
      </c>
      <c r="F2332">
        <v>0</v>
      </c>
      <c r="G2332">
        <v>0</v>
      </c>
      <c r="H2332">
        <v>0</v>
      </c>
      <c r="I2332">
        <v>0</v>
      </c>
      <c r="J2332">
        <v>0</v>
      </c>
      <c r="K2332">
        <v>0</v>
      </c>
      <c r="L2332">
        <v>310</v>
      </c>
      <c r="M2332">
        <v>0</v>
      </c>
      <c r="N2332">
        <f>VLOOKUP(C2332,'Original PWC Results'!C:E,3,FALSE)</f>
        <v>506</v>
      </c>
      <c r="O2332">
        <f t="shared" si="189"/>
        <v>0.61067193675889331</v>
      </c>
      <c r="R2332">
        <f t="shared" si="190"/>
        <v>8</v>
      </c>
      <c r="S2332">
        <f t="shared" si="191"/>
        <v>15</v>
      </c>
    </row>
    <row r="2333" spans="1:19" x14ac:dyDescent="0.3">
      <c r="A2333">
        <f t="shared" si="188"/>
        <v>2332</v>
      </c>
      <c r="B2333" t="s">
        <v>5097</v>
      </c>
      <c r="C2333" t="str">
        <f t="shared" si="192"/>
        <v>flax_g_2_OtherGrainESA16a</v>
      </c>
      <c r="D2333">
        <v>231</v>
      </c>
      <c r="E2333">
        <v>231</v>
      </c>
      <c r="F2333">
        <v>0</v>
      </c>
      <c r="G2333">
        <v>0</v>
      </c>
      <c r="H2333">
        <v>0</v>
      </c>
      <c r="I2333">
        <v>0</v>
      </c>
      <c r="J2333">
        <v>0</v>
      </c>
      <c r="K2333">
        <v>0</v>
      </c>
      <c r="L2333">
        <v>231</v>
      </c>
      <c r="M2333">
        <v>0</v>
      </c>
      <c r="N2333">
        <f>VLOOKUP(C2333,'Original PWC Results'!C:E,3,FALSE)</f>
        <v>468</v>
      </c>
      <c r="O2333">
        <f t="shared" si="189"/>
        <v>0.49358974358974361</v>
      </c>
      <c r="R2333">
        <f t="shared" si="190"/>
        <v>8</v>
      </c>
      <c r="S2333">
        <f t="shared" si="191"/>
        <v>15</v>
      </c>
    </row>
    <row r="2334" spans="1:19" x14ac:dyDescent="0.3">
      <c r="A2334">
        <f t="shared" si="188"/>
        <v>2333</v>
      </c>
      <c r="B2334" t="s">
        <v>5098</v>
      </c>
      <c r="C2334" t="str">
        <f t="shared" si="192"/>
        <v>flax_g_2_OtherGrainESA16b</v>
      </c>
      <c r="D2334">
        <v>246</v>
      </c>
      <c r="E2334">
        <v>246</v>
      </c>
      <c r="F2334">
        <v>0</v>
      </c>
      <c r="G2334">
        <v>0</v>
      </c>
      <c r="H2334">
        <v>0</v>
      </c>
      <c r="I2334">
        <v>0</v>
      </c>
      <c r="J2334">
        <v>0</v>
      </c>
      <c r="K2334">
        <v>0</v>
      </c>
      <c r="L2334">
        <v>246</v>
      </c>
      <c r="M2334">
        <v>0</v>
      </c>
      <c r="N2334">
        <f>VLOOKUP(C2334,'Original PWC Results'!C:E,3,FALSE)</f>
        <v>461</v>
      </c>
      <c r="O2334">
        <f t="shared" si="189"/>
        <v>0.53362255965292837</v>
      </c>
      <c r="R2334">
        <f t="shared" si="190"/>
        <v>8</v>
      </c>
      <c r="S2334">
        <f t="shared" si="191"/>
        <v>15</v>
      </c>
    </row>
    <row r="2335" spans="1:19" x14ac:dyDescent="0.3">
      <c r="A2335">
        <f t="shared" si="188"/>
        <v>2334</v>
      </c>
      <c r="B2335" t="s">
        <v>5099</v>
      </c>
      <c r="C2335" t="str">
        <f t="shared" si="192"/>
        <v>flax_g_2_OtherGrainESA17a</v>
      </c>
      <c r="D2335">
        <v>124</v>
      </c>
      <c r="E2335">
        <v>124</v>
      </c>
      <c r="F2335">
        <v>0</v>
      </c>
      <c r="G2335">
        <v>0</v>
      </c>
      <c r="H2335">
        <v>0</v>
      </c>
      <c r="I2335">
        <v>0</v>
      </c>
      <c r="J2335">
        <v>0</v>
      </c>
      <c r="K2335">
        <v>0</v>
      </c>
      <c r="L2335">
        <v>128</v>
      </c>
      <c r="M2335">
        <v>0</v>
      </c>
      <c r="N2335">
        <f>VLOOKUP(C2335,'Original PWC Results'!C:E,3,FALSE)</f>
        <v>130</v>
      </c>
      <c r="O2335">
        <f t="shared" si="189"/>
        <v>0.9538461538461539</v>
      </c>
      <c r="R2335">
        <f t="shared" si="190"/>
        <v>8</v>
      </c>
      <c r="S2335">
        <f t="shared" si="191"/>
        <v>15</v>
      </c>
    </row>
    <row r="2336" spans="1:19" x14ac:dyDescent="0.3">
      <c r="A2336">
        <f t="shared" si="188"/>
        <v>2335</v>
      </c>
      <c r="B2336" t="s">
        <v>5100</v>
      </c>
      <c r="C2336" t="str">
        <f t="shared" si="192"/>
        <v>flax_g_2_OtherGrainESA17b</v>
      </c>
      <c r="D2336">
        <v>86</v>
      </c>
      <c r="E2336">
        <v>86</v>
      </c>
      <c r="F2336">
        <v>0</v>
      </c>
      <c r="G2336">
        <v>0</v>
      </c>
      <c r="H2336">
        <v>0</v>
      </c>
      <c r="I2336">
        <v>0</v>
      </c>
      <c r="J2336">
        <v>0</v>
      </c>
      <c r="K2336">
        <v>0</v>
      </c>
      <c r="L2336">
        <v>87</v>
      </c>
      <c r="M2336">
        <v>0</v>
      </c>
      <c r="N2336">
        <f>VLOOKUP(C2336,'Original PWC Results'!C:E,3,FALSE)</f>
        <v>109</v>
      </c>
      <c r="O2336">
        <f t="shared" si="189"/>
        <v>0.78899082568807344</v>
      </c>
      <c r="R2336">
        <f t="shared" si="190"/>
        <v>8</v>
      </c>
      <c r="S2336">
        <f t="shared" si="191"/>
        <v>15</v>
      </c>
    </row>
    <row r="2337" spans="1:19" x14ac:dyDescent="0.3">
      <c r="A2337">
        <f t="shared" si="188"/>
        <v>2336</v>
      </c>
      <c r="B2337" t="s">
        <v>5101</v>
      </c>
      <c r="C2337" t="str">
        <f t="shared" si="192"/>
        <v>flax_g_2_OtherGrainESA18a</v>
      </c>
      <c r="D2337">
        <v>383</v>
      </c>
      <c r="E2337">
        <v>383</v>
      </c>
      <c r="F2337">
        <v>0</v>
      </c>
      <c r="G2337">
        <v>0</v>
      </c>
      <c r="H2337">
        <v>0</v>
      </c>
      <c r="I2337">
        <v>0</v>
      </c>
      <c r="J2337">
        <v>0</v>
      </c>
      <c r="K2337">
        <v>0</v>
      </c>
      <c r="L2337">
        <v>386</v>
      </c>
      <c r="M2337">
        <v>0</v>
      </c>
      <c r="N2337">
        <f>VLOOKUP(C2337,'Original PWC Results'!C:E,3,FALSE)</f>
        <v>459</v>
      </c>
      <c r="O2337">
        <f t="shared" si="189"/>
        <v>0.83442265795206971</v>
      </c>
      <c r="R2337">
        <f t="shared" si="190"/>
        <v>8</v>
      </c>
      <c r="S2337">
        <f t="shared" si="191"/>
        <v>15</v>
      </c>
    </row>
    <row r="2338" spans="1:19" x14ac:dyDescent="0.3">
      <c r="A2338">
        <f t="shared" si="188"/>
        <v>2337</v>
      </c>
      <c r="B2338" t="s">
        <v>5102</v>
      </c>
      <c r="C2338" t="str">
        <f t="shared" si="192"/>
        <v>flax_g_2_OtherGrainESA18b</v>
      </c>
      <c r="D2338">
        <v>388</v>
      </c>
      <c r="E2338">
        <v>388</v>
      </c>
      <c r="F2338">
        <v>0</v>
      </c>
      <c r="G2338">
        <v>0</v>
      </c>
      <c r="H2338">
        <v>0</v>
      </c>
      <c r="I2338">
        <v>0</v>
      </c>
      <c r="J2338">
        <v>0</v>
      </c>
      <c r="K2338">
        <v>0</v>
      </c>
      <c r="L2338">
        <v>391</v>
      </c>
      <c r="M2338">
        <v>0</v>
      </c>
      <c r="N2338">
        <f>VLOOKUP(C2338,'Original PWC Results'!C:E,3,FALSE)</f>
        <v>411</v>
      </c>
      <c r="O2338">
        <f t="shared" si="189"/>
        <v>0.94403892944038925</v>
      </c>
      <c r="R2338">
        <f t="shared" si="190"/>
        <v>8</v>
      </c>
      <c r="S2338">
        <f t="shared" si="191"/>
        <v>15</v>
      </c>
    </row>
    <row r="2339" spans="1:19" x14ac:dyDescent="0.3">
      <c r="A2339">
        <f t="shared" si="188"/>
        <v>2338</v>
      </c>
      <c r="B2339" t="s">
        <v>5103</v>
      </c>
      <c r="C2339" t="str">
        <f t="shared" si="192"/>
        <v>flax_g_2_OtherGrainESA19a</v>
      </c>
      <c r="D2339">
        <v>234</v>
      </c>
      <c r="E2339">
        <v>234</v>
      </c>
      <c r="F2339">
        <v>0</v>
      </c>
      <c r="G2339">
        <v>0</v>
      </c>
      <c r="H2339">
        <v>0</v>
      </c>
      <c r="I2339">
        <v>0</v>
      </c>
      <c r="J2339">
        <v>0</v>
      </c>
      <c r="K2339">
        <v>0</v>
      </c>
      <c r="L2339">
        <v>235</v>
      </c>
      <c r="M2339">
        <v>0</v>
      </c>
      <c r="N2339">
        <f>VLOOKUP(C2339,'Original PWC Results'!C:E,3,FALSE)</f>
        <v>255</v>
      </c>
      <c r="O2339">
        <f t="shared" si="189"/>
        <v>0.91764705882352937</v>
      </c>
      <c r="R2339">
        <f t="shared" si="190"/>
        <v>8</v>
      </c>
      <c r="S2339">
        <f t="shared" si="191"/>
        <v>15</v>
      </c>
    </row>
    <row r="2340" spans="1:19" x14ac:dyDescent="0.3">
      <c r="A2340">
        <f t="shared" si="188"/>
        <v>2339</v>
      </c>
      <c r="B2340" t="s">
        <v>5104</v>
      </c>
      <c r="C2340" t="str">
        <f t="shared" si="192"/>
        <v>forest_trees_g_2_OtherTreeESA1</v>
      </c>
      <c r="D2340">
        <v>221</v>
      </c>
      <c r="E2340">
        <v>221</v>
      </c>
      <c r="F2340">
        <v>0</v>
      </c>
      <c r="G2340">
        <v>0</v>
      </c>
      <c r="H2340">
        <v>0</v>
      </c>
      <c r="I2340">
        <v>0</v>
      </c>
      <c r="J2340">
        <v>0</v>
      </c>
      <c r="K2340">
        <v>0</v>
      </c>
      <c r="L2340">
        <v>409</v>
      </c>
      <c r="M2340">
        <v>0</v>
      </c>
      <c r="N2340">
        <f>VLOOKUP(C2340,'Original PWC Results'!C:E,3,FALSE)</f>
        <v>285</v>
      </c>
      <c r="O2340">
        <f t="shared" si="189"/>
        <v>0.77543859649122804</v>
      </c>
      <c r="R2340">
        <f t="shared" si="190"/>
        <v>16</v>
      </c>
      <c r="S2340">
        <f t="shared" si="191"/>
        <v>23</v>
      </c>
    </row>
    <row r="2341" spans="1:19" x14ac:dyDescent="0.3">
      <c r="A2341">
        <f t="shared" si="188"/>
        <v>2340</v>
      </c>
      <c r="B2341" t="s">
        <v>5105</v>
      </c>
      <c r="C2341" t="str">
        <f t="shared" si="192"/>
        <v>forest_trees_g_2_OtherTreeESA2</v>
      </c>
      <c r="D2341">
        <v>143</v>
      </c>
      <c r="E2341">
        <v>143</v>
      </c>
      <c r="F2341">
        <v>0</v>
      </c>
      <c r="G2341">
        <v>0</v>
      </c>
      <c r="H2341">
        <v>0</v>
      </c>
      <c r="I2341">
        <v>0</v>
      </c>
      <c r="J2341">
        <v>0</v>
      </c>
      <c r="K2341">
        <v>0</v>
      </c>
      <c r="L2341">
        <v>144</v>
      </c>
      <c r="M2341">
        <v>0</v>
      </c>
      <c r="N2341">
        <f>VLOOKUP(C2341,'Original PWC Results'!C:E,3,FALSE)</f>
        <v>463</v>
      </c>
      <c r="O2341">
        <f t="shared" si="189"/>
        <v>0.30885529157667385</v>
      </c>
      <c r="R2341">
        <f t="shared" si="190"/>
        <v>16</v>
      </c>
      <c r="S2341">
        <f t="shared" si="191"/>
        <v>23</v>
      </c>
    </row>
    <row r="2342" spans="1:19" x14ac:dyDescent="0.3">
      <c r="A2342">
        <f t="shared" si="188"/>
        <v>2341</v>
      </c>
      <c r="B2342" t="s">
        <v>5106</v>
      </c>
      <c r="C2342" t="str">
        <f t="shared" si="192"/>
        <v>forest_trees_g_2_OtherTreeESA3</v>
      </c>
      <c r="D2342">
        <v>264</v>
      </c>
      <c r="E2342">
        <v>264</v>
      </c>
      <c r="F2342">
        <v>0</v>
      </c>
      <c r="G2342">
        <v>0</v>
      </c>
      <c r="H2342">
        <v>0</v>
      </c>
      <c r="I2342">
        <v>0</v>
      </c>
      <c r="J2342">
        <v>0</v>
      </c>
      <c r="K2342">
        <v>0</v>
      </c>
      <c r="L2342">
        <v>265</v>
      </c>
      <c r="M2342">
        <v>0</v>
      </c>
      <c r="N2342">
        <f>VLOOKUP(C2342,'Original PWC Results'!C:E,3,FALSE)</f>
        <v>369</v>
      </c>
      <c r="O2342">
        <f t="shared" si="189"/>
        <v>0.71544715447154472</v>
      </c>
      <c r="R2342">
        <f t="shared" si="190"/>
        <v>16</v>
      </c>
      <c r="S2342">
        <f t="shared" si="191"/>
        <v>23</v>
      </c>
    </row>
    <row r="2343" spans="1:19" x14ac:dyDescent="0.3">
      <c r="A2343">
        <f t="shared" si="188"/>
        <v>2342</v>
      </c>
      <c r="B2343" t="s">
        <v>5107</v>
      </c>
      <c r="C2343" t="str">
        <f t="shared" si="192"/>
        <v>forest_trees_g_2_OtherTreeESA4</v>
      </c>
      <c r="D2343">
        <v>200</v>
      </c>
      <c r="E2343">
        <v>200</v>
      </c>
      <c r="F2343">
        <v>0</v>
      </c>
      <c r="G2343">
        <v>0</v>
      </c>
      <c r="H2343">
        <v>0</v>
      </c>
      <c r="I2343">
        <v>0</v>
      </c>
      <c r="J2343">
        <v>0</v>
      </c>
      <c r="K2343">
        <v>0</v>
      </c>
      <c r="L2343">
        <v>205</v>
      </c>
      <c r="M2343">
        <v>0</v>
      </c>
      <c r="N2343">
        <f>VLOOKUP(C2343,'Original PWC Results'!C:E,3,FALSE)</f>
        <v>408</v>
      </c>
      <c r="O2343">
        <f t="shared" si="189"/>
        <v>0.49019607843137253</v>
      </c>
      <c r="R2343">
        <f t="shared" si="190"/>
        <v>16</v>
      </c>
      <c r="S2343">
        <f t="shared" si="191"/>
        <v>23</v>
      </c>
    </row>
    <row r="2344" spans="1:19" x14ac:dyDescent="0.3">
      <c r="A2344">
        <f t="shared" si="188"/>
        <v>2343</v>
      </c>
      <c r="B2344" t="s">
        <v>5108</v>
      </c>
      <c r="C2344" t="str">
        <f t="shared" si="192"/>
        <v>forest_trees_g_2_OtherTreeESA5</v>
      </c>
      <c r="D2344">
        <v>82</v>
      </c>
      <c r="E2344">
        <v>82</v>
      </c>
      <c r="F2344">
        <v>0</v>
      </c>
      <c r="G2344">
        <v>0</v>
      </c>
      <c r="H2344">
        <v>0</v>
      </c>
      <c r="I2344">
        <v>0</v>
      </c>
      <c r="J2344">
        <v>0</v>
      </c>
      <c r="K2344">
        <v>0</v>
      </c>
      <c r="L2344">
        <v>82</v>
      </c>
      <c r="M2344">
        <v>0</v>
      </c>
      <c r="N2344">
        <f>VLOOKUP(C2344,'Original PWC Results'!C:E,3,FALSE)</f>
        <v>438</v>
      </c>
      <c r="O2344">
        <f t="shared" si="189"/>
        <v>0.18721461187214611</v>
      </c>
      <c r="R2344">
        <f t="shared" si="190"/>
        <v>16</v>
      </c>
      <c r="S2344">
        <f t="shared" si="191"/>
        <v>23</v>
      </c>
    </row>
    <row r="2345" spans="1:19" x14ac:dyDescent="0.3">
      <c r="A2345">
        <f t="shared" si="188"/>
        <v>2344</v>
      </c>
      <c r="B2345" t="s">
        <v>5109</v>
      </c>
      <c r="C2345" t="str">
        <f t="shared" si="192"/>
        <v>forest_trees_g_2_OtherTreeESA6</v>
      </c>
      <c r="D2345">
        <v>121</v>
      </c>
      <c r="E2345">
        <v>121</v>
      </c>
      <c r="F2345">
        <v>0</v>
      </c>
      <c r="G2345">
        <v>0</v>
      </c>
      <c r="H2345">
        <v>0</v>
      </c>
      <c r="I2345">
        <v>0</v>
      </c>
      <c r="J2345">
        <v>0</v>
      </c>
      <c r="K2345">
        <v>0</v>
      </c>
      <c r="L2345">
        <v>121</v>
      </c>
      <c r="M2345">
        <v>0</v>
      </c>
      <c r="N2345">
        <f>VLOOKUP(C2345,'Original PWC Results'!C:E,3,FALSE)</f>
        <v>751</v>
      </c>
      <c r="O2345">
        <f t="shared" si="189"/>
        <v>0.1611185086551265</v>
      </c>
      <c r="R2345">
        <f t="shared" si="190"/>
        <v>16</v>
      </c>
      <c r="S2345">
        <f t="shared" si="191"/>
        <v>23</v>
      </c>
    </row>
    <row r="2346" spans="1:19" x14ac:dyDescent="0.3">
      <c r="A2346">
        <f t="shared" si="188"/>
        <v>2345</v>
      </c>
      <c r="B2346" t="s">
        <v>5110</v>
      </c>
      <c r="C2346" t="str">
        <f t="shared" si="192"/>
        <v>forest_trees_g_2_OtherTreeESA7</v>
      </c>
      <c r="D2346">
        <v>255</v>
      </c>
      <c r="E2346">
        <v>255</v>
      </c>
      <c r="F2346">
        <v>0</v>
      </c>
      <c r="G2346">
        <v>0</v>
      </c>
      <c r="H2346">
        <v>0</v>
      </c>
      <c r="I2346">
        <v>0</v>
      </c>
      <c r="J2346">
        <v>0</v>
      </c>
      <c r="K2346">
        <v>0</v>
      </c>
      <c r="L2346">
        <v>257</v>
      </c>
      <c r="M2346">
        <v>0</v>
      </c>
      <c r="N2346">
        <f>VLOOKUP(C2346,'Original PWC Results'!C:E,3,FALSE)</f>
        <v>342</v>
      </c>
      <c r="O2346">
        <f t="shared" si="189"/>
        <v>0.74561403508771928</v>
      </c>
      <c r="R2346">
        <f t="shared" si="190"/>
        <v>16</v>
      </c>
      <c r="S2346">
        <f t="shared" si="191"/>
        <v>23</v>
      </c>
    </row>
    <row r="2347" spans="1:19" x14ac:dyDescent="0.3">
      <c r="A2347">
        <f t="shared" si="188"/>
        <v>2346</v>
      </c>
      <c r="B2347" t="s">
        <v>5111</v>
      </c>
      <c r="C2347" t="str">
        <f t="shared" si="192"/>
        <v>forest_trees_g_2_OtherTreeESA8</v>
      </c>
      <c r="D2347">
        <v>258</v>
      </c>
      <c r="E2347">
        <v>258</v>
      </c>
      <c r="F2347">
        <v>0</v>
      </c>
      <c r="G2347">
        <v>0</v>
      </c>
      <c r="H2347">
        <v>0</v>
      </c>
      <c r="I2347">
        <v>0</v>
      </c>
      <c r="J2347">
        <v>0</v>
      </c>
      <c r="K2347">
        <v>0</v>
      </c>
      <c r="L2347">
        <v>261</v>
      </c>
      <c r="M2347">
        <v>0</v>
      </c>
      <c r="N2347">
        <f>VLOOKUP(C2347,'Original PWC Results'!C:E,3,FALSE)</f>
        <v>352</v>
      </c>
      <c r="O2347">
        <f t="shared" si="189"/>
        <v>0.73295454545454541</v>
      </c>
      <c r="R2347">
        <f t="shared" si="190"/>
        <v>16</v>
      </c>
      <c r="S2347">
        <f t="shared" si="191"/>
        <v>23</v>
      </c>
    </row>
    <row r="2348" spans="1:19" x14ac:dyDescent="0.3">
      <c r="A2348">
        <f t="shared" si="188"/>
        <v>2347</v>
      </c>
      <c r="B2348" t="s">
        <v>5112</v>
      </c>
      <c r="C2348" t="str">
        <f t="shared" si="192"/>
        <v>forest_trees_g_2_OtherTreeESA9</v>
      </c>
      <c r="D2348">
        <v>105</v>
      </c>
      <c r="E2348">
        <v>105</v>
      </c>
      <c r="F2348">
        <v>0</v>
      </c>
      <c r="G2348">
        <v>0</v>
      </c>
      <c r="H2348">
        <v>0</v>
      </c>
      <c r="I2348">
        <v>0</v>
      </c>
      <c r="J2348">
        <v>0</v>
      </c>
      <c r="K2348">
        <v>0</v>
      </c>
      <c r="L2348">
        <v>106</v>
      </c>
      <c r="M2348">
        <v>0</v>
      </c>
      <c r="N2348">
        <f>VLOOKUP(C2348,'Original PWC Results'!C:E,3,FALSE)</f>
        <v>390</v>
      </c>
      <c r="O2348">
        <f t="shared" si="189"/>
        <v>0.26923076923076922</v>
      </c>
      <c r="R2348">
        <f t="shared" si="190"/>
        <v>16</v>
      </c>
      <c r="S2348">
        <f t="shared" si="191"/>
        <v>23</v>
      </c>
    </row>
    <row r="2349" spans="1:19" x14ac:dyDescent="0.3">
      <c r="A2349">
        <f t="shared" si="188"/>
        <v>2348</v>
      </c>
      <c r="B2349" t="s">
        <v>5113</v>
      </c>
      <c r="C2349" t="str">
        <f t="shared" si="192"/>
        <v>forest_trees_g_2_OtherTreeESA10a</v>
      </c>
      <c r="D2349">
        <v>261</v>
      </c>
      <c r="E2349">
        <v>261</v>
      </c>
      <c r="F2349">
        <v>0</v>
      </c>
      <c r="G2349">
        <v>0</v>
      </c>
      <c r="H2349">
        <v>0</v>
      </c>
      <c r="I2349">
        <v>0</v>
      </c>
      <c r="J2349">
        <v>0</v>
      </c>
      <c r="K2349">
        <v>0</v>
      </c>
      <c r="L2349">
        <v>263</v>
      </c>
      <c r="M2349">
        <v>0</v>
      </c>
      <c r="N2349">
        <f>VLOOKUP(C2349,'Original PWC Results'!C:E,3,FALSE)</f>
        <v>348</v>
      </c>
      <c r="O2349">
        <f t="shared" si="189"/>
        <v>0.75</v>
      </c>
      <c r="R2349">
        <f t="shared" si="190"/>
        <v>16</v>
      </c>
      <c r="S2349">
        <f t="shared" si="191"/>
        <v>23</v>
      </c>
    </row>
    <row r="2350" spans="1:19" x14ac:dyDescent="0.3">
      <c r="A2350">
        <f t="shared" si="188"/>
        <v>2349</v>
      </c>
      <c r="B2350" t="s">
        <v>5114</v>
      </c>
      <c r="C2350" t="str">
        <f t="shared" si="192"/>
        <v>forest_trees_g_2_OtherTreeESA10b</v>
      </c>
      <c r="D2350">
        <v>243</v>
      </c>
      <c r="E2350">
        <v>243</v>
      </c>
      <c r="F2350">
        <v>0</v>
      </c>
      <c r="G2350">
        <v>0</v>
      </c>
      <c r="H2350">
        <v>0</v>
      </c>
      <c r="I2350">
        <v>0</v>
      </c>
      <c r="J2350">
        <v>0</v>
      </c>
      <c r="K2350">
        <v>0</v>
      </c>
      <c r="L2350">
        <v>244</v>
      </c>
      <c r="M2350">
        <v>0</v>
      </c>
      <c r="N2350">
        <f>VLOOKUP(C2350,'Original PWC Results'!C:E,3,FALSE)</f>
        <v>370</v>
      </c>
      <c r="O2350">
        <f t="shared" si="189"/>
        <v>0.65675675675675671</v>
      </c>
      <c r="R2350">
        <f t="shared" si="190"/>
        <v>16</v>
      </c>
      <c r="S2350">
        <f t="shared" si="191"/>
        <v>23</v>
      </c>
    </row>
    <row r="2351" spans="1:19" x14ac:dyDescent="0.3">
      <c r="A2351">
        <f t="shared" si="188"/>
        <v>2350</v>
      </c>
      <c r="B2351" t="s">
        <v>5115</v>
      </c>
      <c r="C2351" t="str">
        <f t="shared" si="192"/>
        <v>forest_trees_g_2_OtherTreeESA11a</v>
      </c>
      <c r="D2351">
        <v>265</v>
      </c>
      <c r="E2351">
        <v>265</v>
      </c>
      <c r="F2351">
        <v>0</v>
      </c>
      <c r="G2351">
        <v>0</v>
      </c>
      <c r="H2351">
        <v>0</v>
      </c>
      <c r="I2351">
        <v>0</v>
      </c>
      <c r="J2351">
        <v>0</v>
      </c>
      <c r="K2351">
        <v>0</v>
      </c>
      <c r="L2351">
        <v>268</v>
      </c>
      <c r="M2351">
        <v>0</v>
      </c>
      <c r="N2351">
        <f>VLOOKUP(C2351,'Original PWC Results'!C:E,3,FALSE)</f>
        <v>369</v>
      </c>
      <c r="O2351">
        <f t="shared" si="189"/>
        <v>0.71815718157181574</v>
      </c>
      <c r="R2351">
        <f t="shared" si="190"/>
        <v>16</v>
      </c>
      <c r="S2351">
        <f t="shared" si="191"/>
        <v>23</v>
      </c>
    </row>
    <row r="2352" spans="1:19" x14ac:dyDescent="0.3">
      <c r="A2352">
        <f t="shared" si="188"/>
        <v>2351</v>
      </c>
      <c r="B2352" t="s">
        <v>5116</v>
      </c>
      <c r="C2352" t="str">
        <f t="shared" si="192"/>
        <v>forest_trees_g_2_OtherTreeESA11b</v>
      </c>
      <c r="D2352">
        <v>298</v>
      </c>
      <c r="E2352">
        <v>298</v>
      </c>
      <c r="F2352">
        <v>0</v>
      </c>
      <c r="G2352">
        <v>0</v>
      </c>
      <c r="H2352">
        <v>0</v>
      </c>
      <c r="I2352">
        <v>0</v>
      </c>
      <c r="J2352">
        <v>0</v>
      </c>
      <c r="K2352">
        <v>0</v>
      </c>
      <c r="L2352">
        <v>301</v>
      </c>
      <c r="M2352">
        <v>0</v>
      </c>
      <c r="N2352">
        <f>VLOOKUP(C2352,'Original PWC Results'!C:E,3,FALSE)</f>
        <v>355</v>
      </c>
      <c r="O2352">
        <f t="shared" si="189"/>
        <v>0.83943661971830985</v>
      </c>
      <c r="R2352">
        <f t="shared" si="190"/>
        <v>16</v>
      </c>
      <c r="S2352">
        <f t="shared" si="191"/>
        <v>23</v>
      </c>
    </row>
    <row r="2353" spans="1:19" x14ac:dyDescent="0.3">
      <c r="A2353">
        <f t="shared" si="188"/>
        <v>2352</v>
      </c>
      <c r="B2353" t="s">
        <v>5117</v>
      </c>
      <c r="C2353" t="str">
        <f t="shared" si="192"/>
        <v>forest_trees_g_2_OtherTreeESA12a</v>
      </c>
      <c r="D2353">
        <v>153</v>
      </c>
      <c r="E2353">
        <v>153</v>
      </c>
      <c r="F2353">
        <v>0</v>
      </c>
      <c r="G2353">
        <v>0</v>
      </c>
      <c r="H2353">
        <v>0</v>
      </c>
      <c r="I2353">
        <v>0</v>
      </c>
      <c r="J2353">
        <v>0</v>
      </c>
      <c r="K2353">
        <v>0</v>
      </c>
      <c r="L2353">
        <v>154</v>
      </c>
      <c r="M2353">
        <v>0</v>
      </c>
      <c r="N2353">
        <f>VLOOKUP(C2353,'Original PWC Results'!C:E,3,FALSE)</f>
        <v>524</v>
      </c>
      <c r="O2353">
        <f t="shared" si="189"/>
        <v>0.2919847328244275</v>
      </c>
      <c r="R2353">
        <f t="shared" si="190"/>
        <v>16</v>
      </c>
      <c r="S2353">
        <f t="shared" si="191"/>
        <v>23</v>
      </c>
    </row>
    <row r="2354" spans="1:19" x14ac:dyDescent="0.3">
      <c r="A2354">
        <f t="shared" si="188"/>
        <v>2353</v>
      </c>
      <c r="B2354" t="s">
        <v>5118</v>
      </c>
      <c r="C2354" t="str">
        <f t="shared" si="192"/>
        <v>forest_trees_g_2_OtherTreeESA12b</v>
      </c>
      <c r="D2354">
        <v>202</v>
      </c>
      <c r="E2354">
        <v>202</v>
      </c>
      <c r="F2354">
        <v>0</v>
      </c>
      <c r="G2354">
        <v>0</v>
      </c>
      <c r="H2354">
        <v>0</v>
      </c>
      <c r="I2354">
        <v>0</v>
      </c>
      <c r="J2354">
        <v>0</v>
      </c>
      <c r="K2354">
        <v>0</v>
      </c>
      <c r="L2354">
        <v>203</v>
      </c>
      <c r="M2354">
        <v>0</v>
      </c>
      <c r="N2354">
        <f>VLOOKUP(C2354,'Original PWC Results'!C:E,3,FALSE)</f>
        <v>528</v>
      </c>
      <c r="O2354">
        <f t="shared" si="189"/>
        <v>0.38257575757575757</v>
      </c>
      <c r="R2354">
        <f t="shared" si="190"/>
        <v>16</v>
      </c>
      <c r="S2354">
        <f t="shared" si="191"/>
        <v>23</v>
      </c>
    </row>
    <row r="2355" spans="1:19" x14ac:dyDescent="0.3">
      <c r="A2355">
        <f t="shared" si="188"/>
        <v>2354</v>
      </c>
      <c r="B2355" t="s">
        <v>5119</v>
      </c>
      <c r="C2355" t="str">
        <f t="shared" si="192"/>
        <v>forest_trees_g_2_OtherTreeESA13</v>
      </c>
      <c r="D2355">
        <v>245</v>
      </c>
      <c r="E2355">
        <v>245</v>
      </c>
      <c r="F2355">
        <v>0</v>
      </c>
      <c r="G2355">
        <v>0</v>
      </c>
      <c r="H2355">
        <v>0</v>
      </c>
      <c r="I2355">
        <v>0</v>
      </c>
      <c r="J2355">
        <v>0</v>
      </c>
      <c r="K2355">
        <v>0</v>
      </c>
      <c r="L2355">
        <v>246</v>
      </c>
      <c r="M2355">
        <v>0</v>
      </c>
      <c r="N2355">
        <f>VLOOKUP(C2355,'Original PWC Results'!C:E,3,FALSE)</f>
        <v>478</v>
      </c>
      <c r="O2355">
        <f t="shared" si="189"/>
        <v>0.5125523012552301</v>
      </c>
      <c r="R2355">
        <f t="shared" si="190"/>
        <v>16</v>
      </c>
      <c r="S2355">
        <f t="shared" si="191"/>
        <v>23</v>
      </c>
    </row>
    <row r="2356" spans="1:19" x14ac:dyDescent="0.3">
      <c r="A2356">
        <f t="shared" si="188"/>
        <v>2355</v>
      </c>
      <c r="B2356" t="s">
        <v>5120</v>
      </c>
      <c r="C2356" t="str">
        <f t="shared" si="192"/>
        <v>forest_trees_g_2_OtherTreeESA14</v>
      </c>
      <c r="D2356">
        <v>101</v>
      </c>
      <c r="E2356">
        <v>101</v>
      </c>
      <c r="F2356">
        <v>0</v>
      </c>
      <c r="G2356">
        <v>0</v>
      </c>
      <c r="H2356">
        <v>0</v>
      </c>
      <c r="I2356">
        <v>0</v>
      </c>
      <c r="J2356">
        <v>0</v>
      </c>
      <c r="K2356">
        <v>0</v>
      </c>
      <c r="L2356">
        <v>102</v>
      </c>
      <c r="M2356">
        <v>0</v>
      </c>
      <c r="N2356">
        <f>VLOOKUP(C2356,'Original PWC Results'!C:E,3,FALSE)</f>
        <v>555</v>
      </c>
      <c r="O2356">
        <f t="shared" si="189"/>
        <v>0.18198198198198198</v>
      </c>
      <c r="R2356">
        <f t="shared" si="190"/>
        <v>16</v>
      </c>
      <c r="S2356">
        <f t="shared" si="191"/>
        <v>23</v>
      </c>
    </row>
    <row r="2357" spans="1:19" x14ac:dyDescent="0.3">
      <c r="A2357">
        <f t="shared" si="188"/>
        <v>2356</v>
      </c>
      <c r="B2357" t="s">
        <v>5121</v>
      </c>
      <c r="C2357" t="str">
        <f t="shared" si="192"/>
        <v>forest_trees_g_2_OtherTreeESA15a</v>
      </c>
      <c r="D2357">
        <v>75</v>
      </c>
      <c r="E2357">
        <v>75</v>
      </c>
      <c r="F2357">
        <v>0</v>
      </c>
      <c r="G2357">
        <v>0</v>
      </c>
      <c r="H2357">
        <v>0</v>
      </c>
      <c r="I2357">
        <v>0</v>
      </c>
      <c r="J2357">
        <v>0</v>
      </c>
      <c r="K2357">
        <v>0</v>
      </c>
      <c r="L2357">
        <v>76</v>
      </c>
      <c r="M2357">
        <v>0</v>
      </c>
      <c r="N2357">
        <f>VLOOKUP(C2357,'Original PWC Results'!C:E,3,FALSE)</f>
        <v>716</v>
      </c>
      <c r="O2357">
        <f t="shared" si="189"/>
        <v>0.10474860335195531</v>
      </c>
      <c r="R2357">
        <f t="shared" si="190"/>
        <v>16</v>
      </c>
      <c r="S2357">
        <f t="shared" si="191"/>
        <v>23</v>
      </c>
    </row>
    <row r="2358" spans="1:19" x14ac:dyDescent="0.3">
      <c r="A2358">
        <f t="shared" si="188"/>
        <v>2357</v>
      </c>
      <c r="B2358" t="s">
        <v>5122</v>
      </c>
      <c r="C2358" t="str">
        <f t="shared" si="192"/>
        <v>forest_trees_g_2_OtherTreeESA15b</v>
      </c>
      <c r="D2358">
        <v>0</v>
      </c>
      <c r="E2358">
        <v>0</v>
      </c>
      <c r="F2358">
        <v>0</v>
      </c>
      <c r="G2358">
        <v>0</v>
      </c>
      <c r="H2358">
        <v>0</v>
      </c>
      <c r="I2358">
        <v>0</v>
      </c>
      <c r="J2358">
        <v>0</v>
      </c>
      <c r="K2358">
        <v>0</v>
      </c>
      <c r="L2358">
        <v>0</v>
      </c>
      <c r="M2358">
        <v>0</v>
      </c>
      <c r="N2358">
        <f>VLOOKUP(C2358,'Original PWC Results'!C:E,3,FALSE)</f>
        <v>712</v>
      </c>
      <c r="O2358">
        <f t="shared" si="189"/>
        <v>0</v>
      </c>
      <c r="R2358">
        <f t="shared" si="190"/>
        <v>16</v>
      </c>
      <c r="S2358">
        <f t="shared" si="191"/>
        <v>23</v>
      </c>
    </row>
    <row r="2359" spans="1:19" x14ac:dyDescent="0.3">
      <c r="A2359">
        <f t="shared" si="188"/>
        <v>2358</v>
      </c>
      <c r="B2359" t="s">
        <v>5123</v>
      </c>
      <c r="C2359" t="str">
        <f t="shared" si="192"/>
        <v>forest_trees_g_2_OtherTreeESA16a</v>
      </c>
      <c r="D2359">
        <v>96</v>
      </c>
      <c r="E2359">
        <v>96</v>
      </c>
      <c r="F2359">
        <v>0</v>
      </c>
      <c r="G2359">
        <v>0</v>
      </c>
      <c r="H2359">
        <v>0</v>
      </c>
      <c r="I2359">
        <v>0</v>
      </c>
      <c r="J2359">
        <v>0</v>
      </c>
      <c r="K2359">
        <v>0</v>
      </c>
      <c r="L2359">
        <v>96</v>
      </c>
      <c r="M2359">
        <v>0</v>
      </c>
      <c r="N2359">
        <f>VLOOKUP(C2359,'Original PWC Results'!C:E,3,FALSE)</f>
        <v>833</v>
      </c>
      <c r="O2359">
        <f t="shared" si="189"/>
        <v>0.11524609843937575</v>
      </c>
      <c r="R2359">
        <f t="shared" si="190"/>
        <v>16</v>
      </c>
      <c r="S2359">
        <f t="shared" si="191"/>
        <v>23</v>
      </c>
    </row>
    <row r="2360" spans="1:19" x14ac:dyDescent="0.3">
      <c r="A2360">
        <f t="shared" si="188"/>
        <v>2359</v>
      </c>
      <c r="B2360" t="s">
        <v>5124</v>
      </c>
      <c r="C2360" t="str">
        <f t="shared" si="192"/>
        <v>forest_trees_g_2_OtherTreeESA16b</v>
      </c>
      <c r="D2360">
        <v>0</v>
      </c>
      <c r="E2360">
        <v>0</v>
      </c>
      <c r="F2360">
        <v>0</v>
      </c>
      <c r="G2360">
        <v>0</v>
      </c>
      <c r="H2360">
        <v>0</v>
      </c>
      <c r="I2360">
        <v>0</v>
      </c>
      <c r="J2360">
        <v>0</v>
      </c>
      <c r="K2360">
        <v>0</v>
      </c>
      <c r="L2360">
        <v>0</v>
      </c>
      <c r="M2360">
        <v>0</v>
      </c>
      <c r="N2360">
        <f>VLOOKUP(C2360,'Original PWC Results'!C:E,3,FALSE)</f>
        <v>795</v>
      </c>
      <c r="O2360">
        <f t="shared" si="189"/>
        <v>0</v>
      </c>
      <c r="R2360">
        <f t="shared" si="190"/>
        <v>16</v>
      </c>
      <c r="S2360">
        <f t="shared" si="191"/>
        <v>23</v>
      </c>
    </row>
    <row r="2361" spans="1:19" x14ac:dyDescent="0.3">
      <c r="A2361">
        <f t="shared" si="188"/>
        <v>2360</v>
      </c>
      <c r="B2361" t="s">
        <v>5125</v>
      </c>
      <c r="C2361" t="str">
        <f t="shared" si="192"/>
        <v>forest_trees_g_2_OtherTreeESA17a</v>
      </c>
      <c r="D2361">
        <v>0</v>
      </c>
      <c r="E2361">
        <v>0</v>
      </c>
      <c r="F2361">
        <v>0</v>
      </c>
      <c r="G2361">
        <v>0</v>
      </c>
      <c r="H2361">
        <v>0</v>
      </c>
      <c r="I2361">
        <v>0</v>
      </c>
      <c r="J2361">
        <v>0</v>
      </c>
      <c r="K2361">
        <v>0</v>
      </c>
      <c r="L2361">
        <v>0</v>
      </c>
      <c r="M2361">
        <v>0</v>
      </c>
      <c r="N2361">
        <f>VLOOKUP(C2361,'Original PWC Results'!C:E,3,FALSE)</f>
        <v>468</v>
      </c>
      <c r="O2361">
        <f t="shared" si="189"/>
        <v>0</v>
      </c>
      <c r="R2361">
        <f t="shared" si="190"/>
        <v>16</v>
      </c>
      <c r="S2361">
        <f t="shared" si="191"/>
        <v>23</v>
      </c>
    </row>
    <row r="2362" spans="1:19" x14ac:dyDescent="0.3">
      <c r="A2362">
        <f t="shared" si="188"/>
        <v>2361</v>
      </c>
      <c r="B2362" t="s">
        <v>5126</v>
      </c>
      <c r="C2362" t="str">
        <f t="shared" si="192"/>
        <v>forest_trees_g_2_OtherTreeESA17b</v>
      </c>
      <c r="D2362">
        <v>0</v>
      </c>
      <c r="E2362">
        <v>0</v>
      </c>
      <c r="F2362">
        <v>0</v>
      </c>
      <c r="G2362">
        <v>0</v>
      </c>
      <c r="H2362">
        <v>0</v>
      </c>
      <c r="I2362">
        <v>0</v>
      </c>
      <c r="J2362">
        <v>0</v>
      </c>
      <c r="K2362">
        <v>0</v>
      </c>
      <c r="L2362">
        <v>0</v>
      </c>
      <c r="M2362">
        <v>0</v>
      </c>
      <c r="N2362">
        <f>VLOOKUP(C2362,'Original PWC Results'!C:E,3,FALSE)</f>
        <v>371</v>
      </c>
      <c r="O2362">
        <f t="shared" si="189"/>
        <v>0</v>
      </c>
      <c r="R2362">
        <f t="shared" si="190"/>
        <v>16</v>
      </c>
      <c r="S2362">
        <f t="shared" si="191"/>
        <v>23</v>
      </c>
    </row>
    <row r="2363" spans="1:19" x14ac:dyDescent="0.3">
      <c r="A2363">
        <f t="shared" si="188"/>
        <v>2362</v>
      </c>
      <c r="B2363" t="s">
        <v>5127</v>
      </c>
      <c r="C2363" t="str">
        <f t="shared" si="192"/>
        <v>forest_trees_g_2_OtherTreeESA18a</v>
      </c>
      <c r="D2363">
        <v>0</v>
      </c>
      <c r="E2363">
        <v>0</v>
      </c>
      <c r="F2363">
        <v>0</v>
      </c>
      <c r="G2363">
        <v>0</v>
      </c>
      <c r="H2363">
        <v>0</v>
      </c>
      <c r="I2363">
        <v>0</v>
      </c>
      <c r="J2363">
        <v>0</v>
      </c>
      <c r="K2363">
        <v>0</v>
      </c>
      <c r="L2363">
        <v>0</v>
      </c>
      <c r="M2363">
        <v>0</v>
      </c>
      <c r="N2363">
        <f>VLOOKUP(C2363,'Original PWC Results'!C:E,3,FALSE)</f>
        <v>545</v>
      </c>
      <c r="O2363">
        <f t="shared" si="189"/>
        <v>0</v>
      </c>
      <c r="R2363">
        <f t="shared" si="190"/>
        <v>16</v>
      </c>
      <c r="S2363">
        <f t="shared" si="191"/>
        <v>23</v>
      </c>
    </row>
    <row r="2364" spans="1:19" x14ac:dyDescent="0.3">
      <c r="A2364">
        <f t="shared" si="188"/>
        <v>2363</v>
      </c>
      <c r="B2364" t="s">
        <v>5128</v>
      </c>
      <c r="C2364" t="str">
        <f t="shared" si="192"/>
        <v>forest_trees_g_2_OtherTreeESA18b</v>
      </c>
      <c r="D2364">
        <v>82</v>
      </c>
      <c r="E2364">
        <v>82</v>
      </c>
      <c r="F2364">
        <v>0</v>
      </c>
      <c r="G2364">
        <v>0</v>
      </c>
      <c r="H2364">
        <v>0</v>
      </c>
      <c r="I2364">
        <v>0</v>
      </c>
      <c r="J2364">
        <v>0</v>
      </c>
      <c r="K2364">
        <v>0</v>
      </c>
      <c r="L2364">
        <v>82</v>
      </c>
      <c r="M2364">
        <v>0</v>
      </c>
      <c r="N2364">
        <f>VLOOKUP(C2364,'Original PWC Results'!C:E,3,FALSE)</f>
        <v>651</v>
      </c>
      <c r="O2364">
        <f t="shared" si="189"/>
        <v>0.1259600614439324</v>
      </c>
      <c r="R2364">
        <f t="shared" si="190"/>
        <v>16</v>
      </c>
      <c r="S2364">
        <f t="shared" si="191"/>
        <v>23</v>
      </c>
    </row>
    <row r="2365" spans="1:19" x14ac:dyDescent="0.3">
      <c r="A2365">
        <f t="shared" si="188"/>
        <v>2364</v>
      </c>
      <c r="B2365" t="s">
        <v>5129</v>
      </c>
      <c r="C2365" t="str">
        <f t="shared" si="192"/>
        <v>forest_trees_g_2_OtherTreeESA19a</v>
      </c>
      <c r="D2365">
        <v>0</v>
      </c>
      <c r="E2365">
        <v>0</v>
      </c>
      <c r="F2365">
        <v>0</v>
      </c>
      <c r="G2365">
        <v>0</v>
      </c>
      <c r="H2365">
        <v>0</v>
      </c>
      <c r="I2365">
        <v>0</v>
      </c>
      <c r="J2365">
        <v>0</v>
      </c>
      <c r="K2365">
        <v>0</v>
      </c>
      <c r="L2365">
        <v>0</v>
      </c>
      <c r="M2365">
        <v>0</v>
      </c>
      <c r="N2365">
        <f>VLOOKUP(C2365,'Original PWC Results'!C:E,3,FALSE)</f>
        <v>410</v>
      </c>
      <c r="O2365">
        <f t="shared" si="189"/>
        <v>0</v>
      </c>
      <c r="R2365">
        <f t="shared" si="190"/>
        <v>16</v>
      </c>
      <c r="S2365">
        <f t="shared" si="191"/>
        <v>23</v>
      </c>
    </row>
    <row r="2366" spans="1:19" x14ac:dyDescent="0.3">
      <c r="A2366">
        <f t="shared" si="188"/>
        <v>2365</v>
      </c>
      <c r="B2366" t="s">
        <v>5130</v>
      </c>
      <c r="C2366" t="str">
        <f t="shared" si="192"/>
        <v>forest_trees_g_2_OtherTreeESA19b</v>
      </c>
      <c r="D2366">
        <v>0</v>
      </c>
      <c r="E2366">
        <v>0</v>
      </c>
      <c r="F2366">
        <v>0</v>
      </c>
      <c r="G2366">
        <v>0</v>
      </c>
      <c r="H2366">
        <v>0</v>
      </c>
      <c r="I2366">
        <v>0</v>
      </c>
      <c r="J2366">
        <v>0</v>
      </c>
      <c r="K2366">
        <v>0</v>
      </c>
      <c r="L2366">
        <v>0</v>
      </c>
      <c r="M2366">
        <v>0</v>
      </c>
      <c r="N2366">
        <f>VLOOKUP(C2366,'Original PWC Results'!C:E,3,FALSE)</f>
        <v>450</v>
      </c>
      <c r="O2366">
        <f t="shared" si="189"/>
        <v>0</v>
      </c>
      <c r="R2366">
        <f t="shared" si="190"/>
        <v>16</v>
      </c>
      <c r="S2366">
        <f t="shared" si="191"/>
        <v>23</v>
      </c>
    </row>
    <row r="2367" spans="1:19" x14ac:dyDescent="0.3">
      <c r="A2367">
        <f t="shared" si="188"/>
        <v>2366</v>
      </c>
      <c r="B2367" t="s">
        <v>5131</v>
      </c>
      <c r="C2367" t="str">
        <f t="shared" si="192"/>
        <v>forest_trees_g_2_OtherTreeESA20a</v>
      </c>
      <c r="D2367">
        <v>259</v>
      </c>
      <c r="E2367">
        <v>259</v>
      </c>
      <c r="F2367">
        <v>0</v>
      </c>
      <c r="G2367">
        <v>0</v>
      </c>
      <c r="H2367">
        <v>0</v>
      </c>
      <c r="I2367">
        <v>0</v>
      </c>
      <c r="J2367">
        <v>0</v>
      </c>
      <c r="K2367">
        <v>0</v>
      </c>
      <c r="L2367">
        <v>260</v>
      </c>
      <c r="M2367">
        <v>0</v>
      </c>
      <c r="N2367">
        <f>VLOOKUP(C2367,'Original PWC Results'!C:E,3,FALSE)</f>
        <v>367</v>
      </c>
      <c r="O2367">
        <f t="shared" si="189"/>
        <v>0.70572207084468663</v>
      </c>
      <c r="R2367">
        <f t="shared" si="190"/>
        <v>16</v>
      </c>
      <c r="S2367">
        <f t="shared" si="191"/>
        <v>23</v>
      </c>
    </row>
    <row r="2368" spans="1:19" x14ac:dyDescent="0.3">
      <c r="A2368">
        <f t="shared" si="188"/>
        <v>2367</v>
      </c>
      <c r="B2368" t="s">
        <v>5132</v>
      </c>
      <c r="C2368" t="str">
        <f t="shared" si="192"/>
        <v>forest_trees_g_2_OtherTreeESA20b</v>
      </c>
      <c r="D2368">
        <v>254</v>
      </c>
      <c r="E2368">
        <v>254</v>
      </c>
      <c r="F2368">
        <v>0</v>
      </c>
      <c r="G2368">
        <v>0</v>
      </c>
      <c r="H2368">
        <v>0</v>
      </c>
      <c r="I2368">
        <v>0</v>
      </c>
      <c r="J2368">
        <v>0</v>
      </c>
      <c r="K2368">
        <v>0</v>
      </c>
      <c r="L2368">
        <v>256</v>
      </c>
      <c r="M2368">
        <v>0</v>
      </c>
      <c r="N2368">
        <f>VLOOKUP(C2368,'Original PWC Results'!C:E,3,FALSE)</f>
        <v>351</v>
      </c>
      <c r="O2368">
        <f t="shared" si="189"/>
        <v>0.72364672364672367</v>
      </c>
      <c r="R2368">
        <f t="shared" si="190"/>
        <v>16</v>
      </c>
      <c r="S2368">
        <f t="shared" si="191"/>
        <v>23</v>
      </c>
    </row>
    <row r="2369" spans="1:19" x14ac:dyDescent="0.3">
      <c r="A2369">
        <f t="shared" si="188"/>
        <v>2368</v>
      </c>
      <c r="B2369" t="s">
        <v>5133</v>
      </c>
      <c r="C2369" t="str">
        <f t="shared" si="192"/>
        <v>forest_trees_g_2_OtherTreeESA21</v>
      </c>
      <c r="D2369">
        <v>169</v>
      </c>
      <c r="E2369">
        <v>169</v>
      </c>
      <c r="F2369">
        <v>0</v>
      </c>
      <c r="G2369">
        <v>0</v>
      </c>
      <c r="H2369">
        <v>0</v>
      </c>
      <c r="I2369">
        <v>0</v>
      </c>
      <c r="J2369">
        <v>0</v>
      </c>
      <c r="K2369">
        <v>0</v>
      </c>
      <c r="L2369">
        <v>173</v>
      </c>
      <c r="M2369">
        <v>0</v>
      </c>
      <c r="N2369">
        <f>VLOOKUP(C2369,'Original PWC Results'!C:E,3,FALSE)</f>
        <v>254</v>
      </c>
      <c r="O2369">
        <f t="shared" si="189"/>
        <v>0.66535433070866146</v>
      </c>
      <c r="R2369">
        <f t="shared" si="190"/>
        <v>16</v>
      </c>
      <c r="S2369">
        <f t="shared" si="191"/>
        <v>23</v>
      </c>
    </row>
    <row r="2370" spans="1:19" x14ac:dyDescent="0.3">
      <c r="A2370">
        <f t="shared" si="188"/>
        <v>2369</v>
      </c>
      <c r="B2370" t="s">
        <v>5134</v>
      </c>
      <c r="C2370" t="str">
        <f t="shared" si="192"/>
        <v>fruit_veg_g_2_VegetableESA1</v>
      </c>
      <c r="D2370">
        <v>659</v>
      </c>
      <c r="E2370">
        <v>659</v>
      </c>
      <c r="F2370">
        <v>0</v>
      </c>
      <c r="G2370">
        <v>0</v>
      </c>
      <c r="H2370">
        <v>0</v>
      </c>
      <c r="I2370">
        <v>0</v>
      </c>
      <c r="J2370">
        <v>0</v>
      </c>
      <c r="K2370">
        <v>0</v>
      </c>
      <c r="L2370">
        <v>842</v>
      </c>
      <c r="M2370">
        <v>0</v>
      </c>
      <c r="N2370">
        <f>VLOOKUP(C2370,'Original PWC Results'!C:E,3,FALSE)</f>
        <v>852</v>
      </c>
      <c r="O2370">
        <f t="shared" si="189"/>
        <v>0.77347417840375587</v>
      </c>
      <c r="R2370">
        <f t="shared" si="190"/>
        <v>13</v>
      </c>
      <c r="S2370">
        <f t="shared" si="191"/>
        <v>20</v>
      </c>
    </row>
    <row r="2371" spans="1:19" x14ac:dyDescent="0.3">
      <c r="A2371">
        <f t="shared" si="188"/>
        <v>2370</v>
      </c>
      <c r="B2371" t="s">
        <v>5135</v>
      </c>
      <c r="C2371" t="str">
        <f t="shared" si="192"/>
        <v>fruit_veg_g_2_VegetableESA2</v>
      </c>
      <c r="D2371">
        <v>768</v>
      </c>
      <c r="E2371">
        <v>768</v>
      </c>
      <c r="F2371">
        <v>0</v>
      </c>
      <c r="G2371">
        <v>0</v>
      </c>
      <c r="H2371">
        <v>0</v>
      </c>
      <c r="I2371">
        <v>0</v>
      </c>
      <c r="J2371">
        <v>0</v>
      </c>
      <c r="K2371">
        <v>0</v>
      </c>
      <c r="L2371">
        <v>799</v>
      </c>
      <c r="M2371">
        <v>0</v>
      </c>
      <c r="N2371">
        <f>VLOOKUP(C2371,'Original PWC Results'!C:E,3,FALSE)</f>
        <v>1265</v>
      </c>
      <c r="O2371">
        <f t="shared" si="189"/>
        <v>0.6071146245059289</v>
      </c>
      <c r="R2371">
        <f t="shared" si="190"/>
        <v>13</v>
      </c>
      <c r="S2371">
        <f t="shared" si="191"/>
        <v>20</v>
      </c>
    </row>
    <row r="2372" spans="1:19" x14ac:dyDescent="0.3">
      <c r="A2372">
        <f t="shared" ref="A2372:A2435" si="193">A2371+1</f>
        <v>2371</v>
      </c>
      <c r="B2372" t="s">
        <v>5136</v>
      </c>
      <c r="C2372" t="str">
        <f t="shared" si="192"/>
        <v>fruit_veg_g_2_VegetableESA3</v>
      </c>
      <c r="D2372">
        <v>711</v>
      </c>
      <c r="E2372">
        <v>711</v>
      </c>
      <c r="F2372">
        <v>0</v>
      </c>
      <c r="G2372">
        <v>0</v>
      </c>
      <c r="H2372">
        <v>0</v>
      </c>
      <c r="I2372">
        <v>0</v>
      </c>
      <c r="J2372">
        <v>0</v>
      </c>
      <c r="K2372">
        <v>0</v>
      </c>
      <c r="L2372">
        <v>715</v>
      </c>
      <c r="M2372">
        <v>0</v>
      </c>
      <c r="N2372">
        <f>VLOOKUP(C2372,'Original PWC Results'!C:E,3,FALSE)</f>
        <v>840</v>
      </c>
      <c r="O2372">
        <f t="shared" ref="O2372:O2435" si="194">E2372/N2372</f>
        <v>0.84642857142857142</v>
      </c>
      <c r="R2372">
        <f t="shared" ref="R2372:R2435" si="195">SEARCH("run",B2372)</f>
        <v>13</v>
      </c>
      <c r="S2372">
        <f t="shared" ref="S2372:S2435" si="196">SEARCH("_",B2372,SEARCH("_",B2372,R2372+1)+1)</f>
        <v>20</v>
      </c>
    </row>
    <row r="2373" spans="1:19" x14ac:dyDescent="0.3">
      <c r="A2373">
        <f t="shared" si="193"/>
        <v>2372</v>
      </c>
      <c r="B2373" t="s">
        <v>5137</v>
      </c>
      <c r="C2373" t="str">
        <f t="shared" si="192"/>
        <v>fruit_veg_g_2_VegetableESA4</v>
      </c>
      <c r="D2373">
        <v>1613</v>
      </c>
      <c r="E2373">
        <v>1613</v>
      </c>
      <c r="F2373">
        <v>0</v>
      </c>
      <c r="G2373">
        <v>0</v>
      </c>
      <c r="H2373">
        <v>0</v>
      </c>
      <c r="I2373">
        <v>0</v>
      </c>
      <c r="J2373">
        <v>0</v>
      </c>
      <c r="K2373">
        <v>0</v>
      </c>
      <c r="L2373">
        <v>1613</v>
      </c>
      <c r="M2373">
        <v>0</v>
      </c>
      <c r="N2373">
        <f>VLOOKUP(C2373,'Original PWC Results'!C:E,3,FALSE)</f>
        <v>1613</v>
      </c>
      <c r="O2373">
        <f t="shared" si="194"/>
        <v>1</v>
      </c>
      <c r="R2373">
        <f t="shared" si="195"/>
        <v>13</v>
      </c>
      <c r="S2373">
        <f t="shared" si="196"/>
        <v>20</v>
      </c>
    </row>
    <row r="2374" spans="1:19" x14ac:dyDescent="0.3">
      <c r="A2374">
        <f t="shared" si="193"/>
        <v>2373</v>
      </c>
      <c r="B2374" t="s">
        <v>5138</v>
      </c>
      <c r="C2374" t="str">
        <f t="shared" si="192"/>
        <v>fruit_veg_g_2_VegetableESA5</v>
      </c>
      <c r="D2374">
        <v>882</v>
      </c>
      <c r="E2374">
        <v>882</v>
      </c>
      <c r="F2374">
        <v>0</v>
      </c>
      <c r="G2374">
        <v>0</v>
      </c>
      <c r="H2374">
        <v>0</v>
      </c>
      <c r="I2374">
        <v>0</v>
      </c>
      <c r="J2374">
        <v>0</v>
      </c>
      <c r="K2374">
        <v>0</v>
      </c>
      <c r="L2374">
        <v>896</v>
      </c>
      <c r="M2374">
        <v>0</v>
      </c>
      <c r="N2374">
        <f>VLOOKUP(C2374,'Original PWC Results'!C:E,3,FALSE)</f>
        <v>1219</v>
      </c>
      <c r="O2374">
        <f t="shared" si="194"/>
        <v>0.72354388843314188</v>
      </c>
      <c r="R2374">
        <f t="shared" si="195"/>
        <v>13</v>
      </c>
      <c r="S2374">
        <f t="shared" si="196"/>
        <v>20</v>
      </c>
    </row>
    <row r="2375" spans="1:19" x14ac:dyDescent="0.3">
      <c r="A2375">
        <f t="shared" si="193"/>
        <v>2374</v>
      </c>
      <c r="B2375" t="s">
        <v>5139</v>
      </c>
      <c r="C2375" t="str">
        <f t="shared" si="192"/>
        <v>fruit_veg_g_2_VegetableESA6</v>
      </c>
      <c r="D2375">
        <v>917</v>
      </c>
      <c r="E2375">
        <v>917</v>
      </c>
      <c r="F2375">
        <v>0</v>
      </c>
      <c r="G2375">
        <v>0</v>
      </c>
      <c r="H2375">
        <v>0</v>
      </c>
      <c r="I2375">
        <v>0</v>
      </c>
      <c r="J2375">
        <v>0</v>
      </c>
      <c r="K2375">
        <v>0</v>
      </c>
      <c r="L2375">
        <v>926</v>
      </c>
      <c r="M2375">
        <v>0</v>
      </c>
      <c r="N2375">
        <f>VLOOKUP(C2375,'Original PWC Results'!C:E,3,FALSE)</f>
        <v>1066</v>
      </c>
      <c r="O2375">
        <f t="shared" si="194"/>
        <v>0.86022514071294565</v>
      </c>
      <c r="R2375">
        <f t="shared" si="195"/>
        <v>13</v>
      </c>
      <c r="S2375">
        <f t="shared" si="196"/>
        <v>20</v>
      </c>
    </row>
    <row r="2376" spans="1:19" x14ac:dyDescent="0.3">
      <c r="A2376">
        <f t="shared" si="193"/>
        <v>2375</v>
      </c>
      <c r="B2376" t="s">
        <v>5140</v>
      </c>
      <c r="C2376" t="str">
        <f t="shared" si="192"/>
        <v>fruit_veg_g_2_VegetableESA7</v>
      </c>
      <c r="D2376">
        <v>952</v>
      </c>
      <c r="E2376">
        <v>952</v>
      </c>
      <c r="F2376">
        <v>0</v>
      </c>
      <c r="G2376">
        <v>0</v>
      </c>
      <c r="H2376">
        <v>0</v>
      </c>
      <c r="I2376">
        <v>0</v>
      </c>
      <c r="J2376">
        <v>0</v>
      </c>
      <c r="K2376">
        <v>0</v>
      </c>
      <c r="L2376">
        <v>999</v>
      </c>
      <c r="M2376">
        <v>0</v>
      </c>
      <c r="N2376">
        <f>VLOOKUP(C2376,'Original PWC Results'!C:E,3,FALSE)</f>
        <v>1335</v>
      </c>
      <c r="O2376">
        <f t="shared" si="194"/>
        <v>0.71310861423220973</v>
      </c>
      <c r="R2376">
        <f t="shared" si="195"/>
        <v>13</v>
      </c>
      <c r="S2376">
        <f t="shared" si="196"/>
        <v>20</v>
      </c>
    </row>
    <row r="2377" spans="1:19" x14ac:dyDescent="0.3">
      <c r="A2377">
        <f t="shared" si="193"/>
        <v>2376</v>
      </c>
      <c r="B2377" t="s">
        <v>5141</v>
      </c>
      <c r="C2377" t="str">
        <f t="shared" si="192"/>
        <v>fruit_veg_g_2_VegetableESA8</v>
      </c>
      <c r="D2377">
        <v>1017</v>
      </c>
      <c r="E2377">
        <v>1017</v>
      </c>
      <c r="F2377">
        <v>0</v>
      </c>
      <c r="G2377">
        <v>0</v>
      </c>
      <c r="H2377">
        <v>0</v>
      </c>
      <c r="I2377">
        <v>0</v>
      </c>
      <c r="J2377">
        <v>0</v>
      </c>
      <c r="K2377">
        <v>0</v>
      </c>
      <c r="L2377">
        <v>1021</v>
      </c>
      <c r="M2377">
        <v>0</v>
      </c>
      <c r="N2377">
        <f>VLOOKUP(C2377,'Original PWC Results'!C:E,3,FALSE)</f>
        <v>1017</v>
      </c>
      <c r="O2377">
        <f t="shared" si="194"/>
        <v>1</v>
      </c>
      <c r="R2377">
        <f t="shared" si="195"/>
        <v>13</v>
      </c>
      <c r="S2377">
        <f t="shared" si="196"/>
        <v>20</v>
      </c>
    </row>
    <row r="2378" spans="1:19" x14ac:dyDescent="0.3">
      <c r="A2378">
        <f t="shared" si="193"/>
        <v>2377</v>
      </c>
      <c r="B2378" t="s">
        <v>5142</v>
      </c>
      <c r="C2378" t="str">
        <f t="shared" si="192"/>
        <v>fruit_veg_g_2_VegetableESA9</v>
      </c>
      <c r="D2378">
        <v>551</v>
      </c>
      <c r="E2378">
        <v>551</v>
      </c>
      <c r="F2378">
        <v>0</v>
      </c>
      <c r="G2378">
        <v>0</v>
      </c>
      <c r="H2378">
        <v>0</v>
      </c>
      <c r="I2378">
        <v>0</v>
      </c>
      <c r="J2378">
        <v>0</v>
      </c>
      <c r="K2378">
        <v>0</v>
      </c>
      <c r="L2378">
        <v>554</v>
      </c>
      <c r="M2378">
        <v>0</v>
      </c>
      <c r="N2378">
        <f>VLOOKUP(C2378,'Original PWC Results'!C:E,3,FALSE)</f>
        <v>771</v>
      </c>
      <c r="O2378">
        <f t="shared" si="194"/>
        <v>0.71465629053177693</v>
      </c>
      <c r="R2378">
        <f t="shared" si="195"/>
        <v>13</v>
      </c>
      <c r="S2378">
        <f t="shared" si="196"/>
        <v>20</v>
      </c>
    </row>
    <row r="2379" spans="1:19" x14ac:dyDescent="0.3">
      <c r="A2379">
        <f t="shared" si="193"/>
        <v>2378</v>
      </c>
      <c r="B2379" t="s">
        <v>5143</v>
      </c>
      <c r="C2379" t="str">
        <f t="shared" si="192"/>
        <v>fruit_veg_g_2_VegetableESA10a</v>
      </c>
      <c r="D2379">
        <v>570</v>
      </c>
      <c r="E2379">
        <v>570</v>
      </c>
      <c r="F2379">
        <v>0</v>
      </c>
      <c r="G2379">
        <v>0</v>
      </c>
      <c r="H2379">
        <v>0</v>
      </c>
      <c r="I2379">
        <v>0</v>
      </c>
      <c r="J2379">
        <v>0</v>
      </c>
      <c r="K2379">
        <v>0</v>
      </c>
      <c r="L2379">
        <v>587</v>
      </c>
      <c r="M2379">
        <v>0</v>
      </c>
      <c r="N2379">
        <f>VLOOKUP(C2379,'Original PWC Results'!C:E,3,FALSE)</f>
        <v>789</v>
      </c>
      <c r="O2379">
        <f t="shared" si="194"/>
        <v>0.72243346007604559</v>
      </c>
      <c r="R2379">
        <f t="shared" si="195"/>
        <v>13</v>
      </c>
      <c r="S2379">
        <f t="shared" si="196"/>
        <v>20</v>
      </c>
    </row>
    <row r="2380" spans="1:19" x14ac:dyDescent="0.3">
      <c r="A2380">
        <f t="shared" si="193"/>
        <v>2379</v>
      </c>
      <c r="B2380" t="s">
        <v>5144</v>
      </c>
      <c r="C2380" t="str">
        <f t="shared" si="192"/>
        <v>fruit_veg_g_2_VegetableESA10b</v>
      </c>
      <c r="D2380">
        <v>613</v>
      </c>
      <c r="E2380">
        <v>613</v>
      </c>
      <c r="F2380">
        <v>0</v>
      </c>
      <c r="G2380">
        <v>0</v>
      </c>
      <c r="H2380">
        <v>0</v>
      </c>
      <c r="I2380">
        <v>0</v>
      </c>
      <c r="J2380">
        <v>0</v>
      </c>
      <c r="K2380">
        <v>0</v>
      </c>
      <c r="L2380">
        <v>624</v>
      </c>
      <c r="M2380">
        <v>0</v>
      </c>
      <c r="N2380">
        <f>VLOOKUP(C2380,'Original PWC Results'!C:E,3,FALSE)</f>
        <v>924</v>
      </c>
      <c r="O2380">
        <f t="shared" si="194"/>
        <v>0.66341991341991347</v>
      </c>
      <c r="R2380">
        <f t="shared" si="195"/>
        <v>13</v>
      </c>
      <c r="S2380">
        <f t="shared" si="196"/>
        <v>20</v>
      </c>
    </row>
    <row r="2381" spans="1:19" x14ac:dyDescent="0.3">
      <c r="A2381">
        <f t="shared" si="193"/>
        <v>2380</v>
      </c>
      <c r="B2381" t="s">
        <v>5145</v>
      </c>
      <c r="C2381" t="str">
        <f t="shared" si="192"/>
        <v>fruit_veg_g_2_VegetableESA11a</v>
      </c>
      <c r="D2381">
        <v>1545</v>
      </c>
      <c r="E2381">
        <v>1545</v>
      </c>
      <c r="F2381">
        <v>0</v>
      </c>
      <c r="G2381">
        <v>0</v>
      </c>
      <c r="H2381">
        <v>0</v>
      </c>
      <c r="I2381">
        <v>0</v>
      </c>
      <c r="J2381">
        <v>0</v>
      </c>
      <c r="K2381">
        <v>0</v>
      </c>
      <c r="L2381">
        <v>1560</v>
      </c>
      <c r="M2381">
        <v>0</v>
      </c>
      <c r="N2381">
        <f>VLOOKUP(C2381,'Original PWC Results'!C:E,3,FALSE)</f>
        <v>1737</v>
      </c>
      <c r="O2381">
        <f t="shared" si="194"/>
        <v>0.88946459412780654</v>
      </c>
      <c r="R2381">
        <f t="shared" si="195"/>
        <v>13</v>
      </c>
      <c r="S2381">
        <f t="shared" si="196"/>
        <v>20</v>
      </c>
    </row>
    <row r="2382" spans="1:19" x14ac:dyDescent="0.3">
      <c r="A2382">
        <f t="shared" si="193"/>
        <v>2381</v>
      </c>
      <c r="B2382" t="s">
        <v>5146</v>
      </c>
      <c r="C2382" t="str">
        <f t="shared" si="192"/>
        <v>fruit_veg_g_2_VegetableESA11b</v>
      </c>
      <c r="D2382">
        <v>1839</v>
      </c>
      <c r="E2382">
        <v>1839</v>
      </c>
      <c r="F2382">
        <v>0</v>
      </c>
      <c r="G2382">
        <v>0</v>
      </c>
      <c r="H2382">
        <v>0</v>
      </c>
      <c r="I2382">
        <v>0</v>
      </c>
      <c r="J2382">
        <v>0</v>
      </c>
      <c r="K2382">
        <v>0</v>
      </c>
      <c r="L2382">
        <v>1871</v>
      </c>
      <c r="M2382">
        <v>0</v>
      </c>
      <c r="N2382">
        <f>VLOOKUP(C2382,'Original PWC Results'!C:E,3,FALSE)</f>
        <v>2365</v>
      </c>
      <c r="O2382">
        <f t="shared" si="194"/>
        <v>0.77758985200845665</v>
      </c>
      <c r="R2382">
        <f t="shared" si="195"/>
        <v>13</v>
      </c>
      <c r="S2382">
        <f t="shared" si="196"/>
        <v>20</v>
      </c>
    </row>
    <row r="2383" spans="1:19" x14ac:dyDescent="0.3">
      <c r="A2383">
        <f t="shared" si="193"/>
        <v>2382</v>
      </c>
      <c r="B2383" t="s">
        <v>5147</v>
      </c>
      <c r="C2383" t="str">
        <f t="shared" ref="C2383:C2446" si="197">LEFT(B2383,R2383-1)&amp;RIGHT(B2383,LEN(B2383)-S2383)</f>
        <v>fruit_veg_g_2_VegetableESA12a</v>
      </c>
      <c r="D2383">
        <v>1781</v>
      </c>
      <c r="E2383">
        <v>1781</v>
      </c>
      <c r="F2383">
        <v>0</v>
      </c>
      <c r="G2383">
        <v>0</v>
      </c>
      <c r="H2383">
        <v>0</v>
      </c>
      <c r="I2383">
        <v>0</v>
      </c>
      <c r="J2383">
        <v>0</v>
      </c>
      <c r="K2383">
        <v>0</v>
      </c>
      <c r="L2383">
        <v>1793</v>
      </c>
      <c r="M2383">
        <v>0</v>
      </c>
      <c r="N2383">
        <f>VLOOKUP(C2383,'Original PWC Results'!C:E,3,FALSE)</f>
        <v>2242</v>
      </c>
      <c r="O2383">
        <f t="shared" si="194"/>
        <v>0.79438001784121315</v>
      </c>
      <c r="R2383">
        <f t="shared" si="195"/>
        <v>13</v>
      </c>
      <c r="S2383">
        <f t="shared" si="196"/>
        <v>20</v>
      </c>
    </row>
    <row r="2384" spans="1:19" x14ac:dyDescent="0.3">
      <c r="A2384">
        <f t="shared" si="193"/>
        <v>2383</v>
      </c>
      <c r="B2384" t="s">
        <v>5148</v>
      </c>
      <c r="C2384" t="str">
        <f t="shared" si="197"/>
        <v>fruit_veg_g_2_VegetableESA12b</v>
      </c>
      <c r="D2384">
        <v>1473</v>
      </c>
      <c r="E2384">
        <v>1473</v>
      </c>
      <c r="F2384">
        <v>0</v>
      </c>
      <c r="G2384">
        <v>0</v>
      </c>
      <c r="H2384">
        <v>0</v>
      </c>
      <c r="I2384">
        <v>0</v>
      </c>
      <c r="J2384">
        <v>0</v>
      </c>
      <c r="K2384">
        <v>0</v>
      </c>
      <c r="L2384">
        <v>1478</v>
      </c>
      <c r="M2384">
        <v>0</v>
      </c>
      <c r="N2384">
        <f>VLOOKUP(C2384,'Original PWC Results'!C:E,3,FALSE)</f>
        <v>2220</v>
      </c>
      <c r="O2384">
        <f t="shared" si="194"/>
        <v>0.66351351351351351</v>
      </c>
      <c r="R2384">
        <f t="shared" si="195"/>
        <v>13</v>
      </c>
      <c r="S2384">
        <f t="shared" si="196"/>
        <v>20</v>
      </c>
    </row>
    <row r="2385" spans="1:19" x14ac:dyDescent="0.3">
      <c r="A2385">
        <f t="shared" si="193"/>
        <v>2384</v>
      </c>
      <c r="B2385" t="s">
        <v>5149</v>
      </c>
      <c r="C2385" t="str">
        <f t="shared" si="197"/>
        <v>fruit_veg_g_2_VegetableESA13</v>
      </c>
      <c r="D2385">
        <v>1784</v>
      </c>
      <c r="E2385">
        <v>1784</v>
      </c>
      <c r="F2385">
        <v>0</v>
      </c>
      <c r="G2385">
        <v>0</v>
      </c>
      <c r="H2385">
        <v>0</v>
      </c>
      <c r="I2385">
        <v>0</v>
      </c>
      <c r="J2385">
        <v>0</v>
      </c>
      <c r="K2385">
        <v>0</v>
      </c>
      <c r="L2385">
        <v>1788</v>
      </c>
      <c r="M2385">
        <v>0</v>
      </c>
      <c r="N2385">
        <f>VLOOKUP(C2385,'Original PWC Results'!C:E,3,FALSE)</f>
        <v>2636</v>
      </c>
      <c r="O2385">
        <f t="shared" si="194"/>
        <v>0.67678300455235207</v>
      </c>
      <c r="R2385">
        <f t="shared" si="195"/>
        <v>13</v>
      </c>
      <c r="S2385">
        <f t="shared" si="196"/>
        <v>20</v>
      </c>
    </row>
    <row r="2386" spans="1:19" x14ac:dyDescent="0.3">
      <c r="A2386">
        <f t="shared" si="193"/>
        <v>2385</v>
      </c>
      <c r="B2386" t="s">
        <v>5150</v>
      </c>
      <c r="C2386" t="str">
        <f t="shared" si="197"/>
        <v>fruit_veg_g_2_VegetableESA14</v>
      </c>
      <c r="D2386">
        <v>2035</v>
      </c>
      <c r="E2386">
        <v>2035</v>
      </c>
      <c r="F2386">
        <v>0</v>
      </c>
      <c r="G2386">
        <v>0</v>
      </c>
      <c r="H2386">
        <v>0</v>
      </c>
      <c r="I2386">
        <v>0</v>
      </c>
      <c r="J2386">
        <v>0</v>
      </c>
      <c r="K2386">
        <v>0</v>
      </c>
      <c r="L2386">
        <v>2061</v>
      </c>
      <c r="M2386">
        <v>0</v>
      </c>
      <c r="N2386">
        <f>VLOOKUP(C2386,'Original PWC Results'!C:E,3,FALSE)</f>
        <v>2197</v>
      </c>
      <c r="O2386">
        <f t="shared" si="194"/>
        <v>0.92626308602639962</v>
      </c>
      <c r="R2386">
        <f t="shared" si="195"/>
        <v>13</v>
      </c>
      <c r="S2386">
        <f t="shared" si="196"/>
        <v>20</v>
      </c>
    </row>
    <row r="2387" spans="1:19" x14ac:dyDescent="0.3">
      <c r="A2387">
        <f t="shared" si="193"/>
        <v>2386</v>
      </c>
      <c r="B2387" t="s">
        <v>5151</v>
      </c>
      <c r="C2387" t="str">
        <f t="shared" si="197"/>
        <v>fruit_veg_g_2_VegetableESA15a</v>
      </c>
      <c r="D2387">
        <v>1717</v>
      </c>
      <c r="E2387">
        <v>1717</v>
      </c>
      <c r="F2387">
        <v>0</v>
      </c>
      <c r="G2387">
        <v>0</v>
      </c>
      <c r="H2387">
        <v>0</v>
      </c>
      <c r="I2387">
        <v>0</v>
      </c>
      <c r="J2387">
        <v>0</v>
      </c>
      <c r="K2387">
        <v>0</v>
      </c>
      <c r="L2387">
        <v>1742</v>
      </c>
      <c r="M2387">
        <v>0</v>
      </c>
      <c r="N2387">
        <f>VLOOKUP(C2387,'Original PWC Results'!C:E,3,FALSE)</f>
        <v>2694</v>
      </c>
      <c r="O2387">
        <f t="shared" si="194"/>
        <v>0.63734224201930212</v>
      </c>
      <c r="R2387">
        <f t="shared" si="195"/>
        <v>13</v>
      </c>
      <c r="S2387">
        <f t="shared" si="196"/>
        <v>20</v>
      </c>
    </row>
    <row r="2388" spans="1:19" x14ac:dyDescent="0.3">
      <c r="A2388">
        <f t="shared" si="193"/>
        <v>2387</v>
      </c>
      <c r="B2388" t="s">
        <v>5152</v>
      </c>
      <c r="C2388" t="str">
        <f t="shared" si="197"/>
        <v>fruit_veg_g_2_VegetableESA15b</v>
      </c>
      <c r="D2388">
        <v>2945</v>
      </c>
      <c r="E2388">
        <v>2945</v>
      </c>
      <c r="F2388">
        <v>0</v>
      </c>
      <c r="G2388">
        <v>0</v>
      </c>
      <c r="H2388">
        <v>0</v>
      </c>
      <c r="I2388">
        <v>0</v>
      </c>
      <c r="J2388">
        <v>0</v>
      </c>
      <c r="K2388">
        <v>0</v>
      </c>
      <c r="L2388">
        <v>2953</v>
      </c>
      <c r="M2388">
        <v>0</v>
      </c>
      <c r="N2388">
        <f>VLOOKUP(C2388,'Original PWC Results'!C:E,3,FALSE)</f>
        <v>3671</v>
      </c>
      <c r="O2388">
        <f t="shared" si="194"/>
        <v>0.80223372378098612</v>
      </c>
      <c r="R2388">
        <f t="shared" si="195"/>
        <v>13</v>
      </c>
      <c r="S2388">
        <f t="shared" si="196"/>
        <v>20</v>
      </c>
    </row>
    <row r="2389" spans="1:19" x14ac:dyDescent="0.3">
      <c r="A2389">
        <f t="shared" si="193"/>
        <v>2388</v>
      </c>
      <c r="B2389" t="s">
        <v>5153</v>
      </c>
      <c r="C2389" t="str">
        <f t="shared" si="197"/>
        <v>fruit_veg_g_2_VegetableESA16a</v>
      </c>
      <c r="D2389">
        <v>1059</v>
      </c>
      <c r="E2389">
        <v>1059</v>
      </c>
      <c r="F2389">
        <v>0</v>
      </c>
      <c r="G2389">
        <v>0</v>
      </c>
      <c r="H2389">
        <v>0</v>
      </c>
      <c r="I2389">
        <v>0</v>
      </c>
      <c r="J2389">
        <v>0</v>
      </c>
      <c r="K2389">
        <v>0</v>
      </c>
      <c r="L2389">
        <v>1073</v>
      </c>
      <c r="M2389">
        <v>0</v>
      </c>
      <c r="N2389">
        <f>VLOOKUP(C2389,'Original PWC Results'!C:E,3,FALSE)</f>
        <v>1245</v>
      </c>
      <c r="O2389">
        <f t="shared" si="194"/>
        <v>0.85060240963855427</v>
      </c>
      <c r="R2389">
        <f t="shared" si="195"/>
        <v>13</v>
      </c>
      <c r="S2389">
        <f t="shared" si="196"/>
        <v>20</v>
      </c>
    </row>
    <row r="2390" spans="1:19" x14ac:dyDescent="0.3">
      <c r="A2390">
        <f t="shared" si="193"/>
        <v>2389</v>
      </c>
      <c r="B2390" t="s">
        <v>5154</v>
      </c>
      <c r="C2390" t="str">
        <f t="shared" si="197"/>
        <v>fruit_veg_g_2_VegetableESA16b</v>
      </c>
      <c r="D2390">
        <v>975</v>
      </c>
      <c r="E2390">
        <v>975</v>
      </c>
      <c r="F2390">
        <v>0</v>
      </c>
      <c r="G2390">
        <v>0</v>
      </c>
      <c r="H2390">
        <v>0</v>
      </c>
      <c r="I2390">
        <v>0</v>
      </c>
      <c r="J2390">
        <v>0</v>
      </c>
      <c r="K2390">
        <v>0</v>
      </c>
      <c r="L2390">
        <v>988</v>
      </c>
      <c r="M2390">
        <v>0</v>
      </c>
      <c r="N2390">
        <f>VLOOKUP(C2390,'Original PWC Results'!C:E,3,FALSE)</f>
        <v>1291</v>
      </c>
      <c r="O2390">
        <f t="shared" si="194"/>
        <v>0.75522850503485672</v>
      </c>
      <c r="R2390">
        <f t="shared" si="195"/>
        <v>13</v>
      </c>
      <c r="S2390">
        <f t="shared" si="196"/>
        <v>20</v>
      </c>
    </row>
    <row r="2391" spans="1:19" x14ac:dyDescent="0.3">
      <c r="A2391">
        <f t="shared" si="193"/>
        <v>2390</v>
      </c>
      <c r="B2391" t="s">
        <v>5155</v>
      </c>
      <c r="C2391" t="str">
        <f t="shared" si="197"/>
        <v>fruit_veg_g_2_VegetableESA17a</v>
      </c>
      <c r="D2391">
        <v>1172</v>
      </c>
      <c r="E2391">
        <v>1172</v>
      </c>
      <c r="F2391">
        <v>0</v>
      </c>
      <c r="G2391">
        <v>0</v>
      </c>
      <c r="H2391">
        <v>0</v>
      </c>
      <c r="I2391">
        <v>0</v>
      </c>
      <c r="J2391">
        <v>0</v>
      </c>
      <c r="K2391">
        <v>0</v>
      </c>
      <c r="L2391">
        <v>1188</v>
      </c>
      <c r="M2391">
        <v>0</v>
      </c>
      <c r="N2391">
        <f>VLOOKUP(C2391,'Original PWC Results'!C:E,3,FALSE)</f>
        <v>1251</v>
      </c>
      <c r="O2391">
        <f t="shared" si="194"/>
        <v>0.93685051958433252</v>
      </c>
      <c r="R2391">
        <f t="shared" si="195"/>
        <v>13</v>
      </c>
      <c r="S2391">
        <f t="shared" si="196"/>
        <v>20</v>
      </c>
    </row>
    <row r="2392" spans="1:19" x14ac:dyDescent="0.3">
      <c r="A2392">
        <f t="shared" si="193"/>
        <v>2391</v>
      </c>
      <c r="B2392" t="s">
        <v>5156</v>
      </c>
      <c r="C2392" t="str">
        <f t="shared" si="197"/>
        <v>fruit_veg_g_2_VegetableESA17b</v>
      </c>
      <c r="D2392">
        <v>1394</v>
      </c>
      <c r="E2392">
        <v>1394</v>
      </c>
      <c r="F2392">
        <v>0</v>
      </c>
      <c r="G2392">
        <v>0</v>
      </c>
      <c r="H2392">
        <v>0</v>
      </c>
      <c r="I2392">
        <v>0</v>
      </c>
      <c r="J2392">
        <v>0</v>
      </c>
      <c r="K2392">
        <v>0</v>
      </c>
      <c r="L2392">
        <v>1422</v>
      </c>
      <c r="M2392">
        <v>0</v>
      </c>
      <c r="N2392">
        <f>VLOOKUP(C2392,'Original PWC Results'!C:E,3,FALSE)</f>
        <v>1645</v>
      </c>
      <c r="O2392">
        <f t="shared" si="194"/>
        <v>0.8474164133738602</v>
      </c>
      <c r="R2392">
        <f t="shared" si="195"/>
        <v>13</v>
      </c>
      <c r="S2392">
        <f t="shared" si="196"/>
        <v>20</v>
      </c>
    </row>
    <row r="2393" spans="1:19" x14ac:dyDescent="0.3">
      <c r="A2393">
        <f t="shared" si="193"/>
        <v>2392</v>
      </c>
      <c r="B2393" t="s">
        <v>5157</v>
      </c>
      <c r="C2393" t="str">
        <f t="shared" si="197"/>
        <v>fruit_veg_g_2_VegetableESA18a</v>
      </c>
      <c r="D2393">
        <v>1018</v>
      </c>
      <c r="E2393">
        <v>1018</v>
      </c>
      <c r="F2393">
        <v>0</v>
      </c>
      <c r="G2393">
        <v>0</v>
      </c>
      <c r="H2393">
        <v>0</v>
      </c>
      <c r="I2393">
        <v>0</v>
      </c>
      <c r="J2393">
        <v>0</v>
      </c>
      <c r="K2393">
        <v>0</v>
      </c>
      <c r="L2393">
        <v>1026</v>
      </c>
      <c r="M2393">
        <v>0</v>
      </c>
      <c r="N2393">
        <f>VLOOKUP(C2393,'Original PWC Results'!C:E,3,FALSE)</f>
        <v>1340</v>
      </c>
      <c r="O2393">
        <f t="shared" si="194"/>
        <v>0.75970149253731345</v>
      </c>
      <c r="R2393">
        <f t="shared" si="195"/>
        <v>13</v>
      </c>
      <c r="S2393">
        <f t="shared" si="196"/>
        <v>20</v>
      </c>
    </row>
    <row r="2394" spans="1:19" x14ac:dyDescent="0.3">
      <c r="A2394">
        <f t="shared" si="193"/>
        <v>2393</v>
      </c>
      <c r="B2394" t="s">
        <v>5158</v>
      </c>
      <c r="C2394" t="str">
        <f t="shared" si="197"/>
        <v>fruit_veg_g_2_VegetableESA18b</v>
      </c>
      <c r="D2394">
        <v>1251</v>
      </c>
      <c r="E2394">
        <v>1251</v>
      </c>
      <c r="F2394">
        <v>0</v>
      </c>
      <c r="G2394">
        <v>0</v>
      </c>
      <c r="H2394">
        <v>0</v>
      </c>
      <c r="I2394">
        <v>0</v>
      </c>
      <c r="J2394">
        <v>0</v>
      </c>
      <c r="K2394">
        <v>0</v>
      </c>
      <c r="L2394">
        <v>1260</v>
      </c>
      <c r="M2394">
        <v>0</v>
      </c>
      <c r="N2394">
        <f>VLOOKUP(C2394,'Original PWC Results'!C:E,3,FALSE)</f>
        <v>1347</v>
      </c>
      <c r="O2394">
        <f t="shared" si="194"/>
        <v>0.92873051224944325</v>
      </c>
      <c r="R2394">
        <f t="shared" si="195"/>
        <v>13</v>
      </c>
      <c r="S2394">
        <f t="shared" si="196"/>
        <v>20</v>
      </c>
    </row>
    <row r="2395" spans="1:19" x14ac:dyDescent="0.3">
      <c r="A2395">
        <f t="shared" si="193"/>
        <v>2394</v>
      </c>
      <c r="B2395" t="s">
        <v>5159</v>
      </c>
      <c r="C2395" t="str">
        <f t="shared" si="197"/>
        <v>fruit_veg_g_2_VegetableESA19a</v>
      </c>
      <c r="D2395">
        <v>599</v>
      </c>
      <c r="E2395">
        <v>599</v>
      </c>
      <c r="F2395">
        <v>0</v>
      </c>
      <c r="G2395">
        <v>0</v>
      </c>
      <c r="H2395">
        <v>0</v>
      </c>
      <c r="I2395">
        <v>0</v>
      </c>
      <c r="J2395">
        <v>0</v>
      </c>
      <c r="K2395">
        <v>0</v>
      </c>
      <c r="L2395">
        <v>601</v>
      </c>
      <c r="M2395">
        <v>0</v>
      </c>
      <c r="N2395">
        <f>VLOOKUP(C2395,'Original PWC Results'!C:E,3,FALSE)</f>
        <v>778</v>
      </c>
      <c r="O2395">
        <f t="shared" si="194"/>
        <v>0.76992287917737789</v>
      </c>
      <c r="R2395">
        <f t="shared" si="195"/>
        <v>13</v>
      </c>
      <c r="S2395">
        <f t="shared" si="196"/>
        <v>20</v>
      </c>
    </row>
    <row r="2396" spans="1:19" x14ac:dyDescent="0.3">
      <c r="A2396">
        <f t="shared" si="193"/>
        <v>2395</v>
      </c>
      <c r="B2396" t="s">
        <v>5160</v>
      </c>
      <c r="C2396" t="str">
        <f t="shared" si="197"/>
        <v>fruit_veg_g_2_VegetableESA19b</v>
      </c>
      <c r="D2396">
        <v>729</v>
      </c>
      <c r="E2396">
        <v>729</v>
      </c>
      <c r="F2396">
        <v>0</v>
      </c>
      <c r="G2396">
        <v>0</v>
      </c>
      <c r="H2396">
        <v>0</v>
      </c>
      <c r="I2396">
        <v>0</v>
      </c>
      <c r="J2396">
        <v>0</v>
      </c>
      <c r="K2396">
        <v>0</v>
      </c>
      <c r="L2396">
        <v>732</v>
      </c>
      <c r="M2396">
        <v>0</v>
      </c>
      <c r="N2396">
        <f>VLOOKUP(C2396,'Original PWC Results'!C:E,3,FALSE)</f>
        <v>912</v>
      </c>
      <c r="O2396">
        <f t="shared" si="194"/>
        <v>0.79934210526315785</v>
      </c>
      <c r="R2396">
        <f t="shared" si="195"/>
        <v>13</v>
      </c>
      <c r="S2396">
        <f t="shared" si="196"/>
        <v>20</v>
      </c>
    </row>
    <row r="2397" spans="1:19" x14ac:dyDescent="0.3">
      <c r="A2397">
        <f t="shared" si="193"/>
        <v>2396</v>
      </c>
      <c r="B2397" t="s">
        <v>5161</v>
      </c>
      <c r="C2397" t="str">
        <f t="shared" si="197"/>
        <v>fruit_veg_g_2_VegetableESA20a</v>
      </c>
      <c r="D2397">
        <v>576</v>
      </c>
      <c r="E2397">
        <v>576</v>
      </c>
      <c r="F2397">
        <v>0</v>
      </c>
      <c r="G2397">
        <v>0</v>
      </c>
      <c r="H2397">
        <v>0</v>
      </c>
      <c r="I2397">
        <v>0</v>
      </c>
      <c r="J2397">
        <v>0</v>
      </c>
      <c r="K2397">
        <v>0</v>
      </c>
      <c r="L2397">
        <v>577</v>
      </c>
      <c r="M2397">
        <v>0</v>
      </c>
      <c r="N2397">
        <f>VLOOKUP(C2397,'Original PWC Results'!C:E,3,FALSE)</f>
        <v>836</v>
      </c>
      <c r="O2397">
        <f t="shared" si="194"/>
        <v>0.68899521531100483</v>
      </c>
      <c r="R2397">
        <f t="shared" si="195"/>
        <v>13</v>
      </c>
      <c r="S2397">
        <f t="shared" si="196"/>
        <v>20</v>
      </c>
    </row>
    <row r="2398" spans="1:19" x14ac:dyDescent="0.3">
      <c r="A2398">
        <f t="shared" si="193"/>
        <v>2397</v>
      </c>
      <c r="B2398" t="s">
        <v>5162</v>
      </c>
      <c r="C2398" t="str">
        <f t="shared" si="197"/>
        <v>fruit_veg_g_2_VegetableESA20b</v>
      </c>
      <c r="D2398">
        <v>1071</v>
      </c>
      <c r="E2398">
        <v>1071</v>
      </c>
      <c r="F2398">
        <v>0</v>
      </c>
      <c r="G2398">
        <v>0</v>
      </c>
      <c r="H2398">
        <v>0</v>
      </c>
      <c r="I2398">
        <v>0</v>
      </c>
      <c r="J2398">
        <v>0</v>
      </c>
      <c r="K2398">
        <v>0</v>
      </c>
      <c r="L2398">
        <v>1072</v>
      </c>
      <c r="M2398">
        <v>0</v>
      </c>
      <c r="N2398">
        <f>VLOOKUP(C2398,'Original PWC Results'!C:E,3,FALSE)</f>
        <v>1834</v>
      </c>
      <c r="O2398">
        <f t="shared" si="194"/>
        <v>0.58396946564885499</v>
      </c>
      <c r="R2398">
        <f t="shared" si="195"/>
        <v>13</v>
      </c>
      <c r="S2398">
        <f t="shared" si="196"/>
        <v>20</v>
      </c>
    </row>
    <row r="2399" spans="1:19" x14ac:dyDescent="0.3">
      <c r="A2399">
        <f t="shared" si="193"/>
        <v>2398</v>
      </c>
      <c r="B2399" t="s">
        <v>5163</v>
      </c>
      <c r="C2399" t="str">
        <f t="shared" si="197"/>
        <v>fruit_veg_g_2_VegetableESA21</v>
      </c>
      <c r="D2399">
        <v>1211</v>
      </c>
      <c r="E2399">
        <v>1211</v>
      </c>
      <c r="F2399">
        <v>0</v>
      </c>
      <c r="G2399">
        <v>0</v>
      </c>
      <c r="H2399">
        <v>0</v>
      </c>
      <c r="I2399">
        <v>0</v>
      </c>
      <c r="J2399">
        <v>0</v>
      </c>
      <c r="K2399">
        <v>0</v>
      </c>
      <c r="L2399">
        <v>1211</v>
      </c>
      <c r="M2399">
        <v>0</v>
      </c>
      <c r="N2399">
        <f>VLOOKUP(C2399,'Original PWC Results'!C:E,3,FALSE)</f>
        <v>1775</v>
      </c>
      <c r="O2399">
        <f t="shared" si="194"/>
        <v>0.68225352112676052</v>
      </c>
      <c r="R2399">
        <f t="shared" si="195"/>
        <v>13</v>
      </c>
      <c r="S2399">
        <f t="shared" si="196"/>
        <v>20</v>
      </c>
    </row>
    <row r="2400" spans="1:19" x14ac:dyDescent="0.3">
      <c r="A2400">
        <f t="shared" si="193"/>
        <v>2399</v>
      </c>
      <c r="B2400" t="s">
        <v>5164</v>
      </c>
      <c r="C2400" t="str">
        <f t="shared" si="197"/>
        <v>golf_g_2_GolfESA1</v>
      </c>
      <c r="D2400">
        <v>23</v>
      </c>
      <c r="E2400">
        <v>23</v>
      </c>
      <c r="F2400">
        <v>0</v>
      </c>
      <c r="G2400">
        <v>0</v>
      </c>
      <c r="H2400">
        <v>0</v>
      </c>
      <c r="I2400">
        <v>0</v>
      </c>
      <c r="J2400">
        <v>0</v>
      </c>
      <c r="K2400">
        <v>0</v>
      </c>
      <c r="L2400">
        <v>23</v>
      </c>
      <c r="M2400">
        <v>0</v>
      </c>
      <c r="N2400">
        <f>VLOOKUP(C2400,'Original PWC Results'!C:E,3,FALSE)</f>
        <v>913</v>
      </c>
      <c r="O2400">
        <f t="shared" si="194"/>
        <v>2.5191675794085433E-2</v>
      </c>
      <c r="R2400">
        <f t="shared" si="195"/>
        <v>8</v>
      </c>
      <c r="S2400">
        <f t="shared" si="196"/>
        <v>15</v>
      </c>
    </row>
    <row r="2401" spans="1:19" x14ac:dyDescent="0.3">
      <c r="A2401">
        <f t="shared" si="193"/>
        <v>2400</v>
      </c>
      <c r="B2401" t="s">
        <v>5165</v>
      </c>
      <c r="C2401" t="str">
        <f t="shared" si="197"/>
        <v>golf_g_2_GolfESA2</v>
      </c>
      <c r="D2401">
        <v>0</v>
      </c>
      <c r="E2401">
        <v>0</v>
      </c>
      <c r="F2401">
        <v>0</v>
      </c>
      <c r="G2401">
        <v>0</v>
      </c>
      <c r="H2401">
        <v>0</v>
      </c>
      <c r="I2401">
        <v>0</v>
      </c>
      <c r="J2401">
        <v>0</v>
      </c>
      <c r="K2401">
        <v>0</v>
      </c>
      <c r="L2401">
        <v>0</v>
      </c>
      <c r="M2401">
        <v>0</v>
      </c>
      <c r="N2401">
        <f>VLOOKUP(C2401,'Original PWC Results'!C:E,3,FALSE)</f>
        <v>831</v>
      </c>
      <c r="O2401">
        <f t="shared" si="194"/>
        <v>0</v>
      </c>
      <c r="R2401">
        <f t="shared" si="195"/>
        <v>8</v>
      </c>
      <c r="S2401">
        <f t="shared" si="196"/>
        <v>15</v>
      </c>
    </row>
    <row r="2402" spans="1:19" x14ac:dyDescent="0.3">
      <c r="A2402">
        <f t="shared" si="193"/>
        <v>2401</v>
      </c>
      <c r="B2402" t="s">
        <v>5166</v>
      </c>
      <c r="C2402" t="str">
        <f t="shared" si="197"/>
        <v>golf_g_2_GolfESA3</v>
      </c>
      <c r="D2402">
        <v>0</v>
      </c>
      <c r="E2402">
        <v>0</v>
      </c>
      <c r="F2402">
        <v>0</v>
      </c>
      <c r="G2402">
        <v>0</v>
      </c>
      <c r="H2402">
        <v>0</v>
      </c>
      <c r="I2402">
        <v>0</v>
      </c>
      <c r="J2402">
        <v>0</v>
      </c>
      <c r="K2402">
        <v>0</v>
      </c>
      <c r="L2402">
        <v>0</v>
      </c>
      <c r="M2402">
        <v>0</v>
      </c>
      <c r="N2402">
        <f>VLOOKUP(C2402,'Original PWC Results'!C:E,3,FALSE)</f>
        <v>1023</v>
      </c>
      <c r="O2402">
        <f t="shared" si="194"/>
        <v>0</v>
      </c>
      <c r="R2402">
        <f t="shared" si="195"/>
        <v>8</v>
      </c>
      <c r="S2402">
        <f t="shared" si="196"/>
        <v>15</v>
      </c>
    </row>
    <row r="2403" spans="1:19" x14ac:dyDescent="0.3">
      <c r="A2403">
        <f t="shared" si="193"/>
        <v>2402</v>
      </c>
      <c r="B2403" t="s">
        <v>5167</v>
      </c>
      <c r="C2403" t="str">
        <f t="shared" si="197"/>
        <v>golf_g_2_GolfESA4</v>
      </c>
      <c r="D2403">
        <v>0</v>
      </c>
      <c r="E2403">
        <v>0</v>
      </c>
      <c r="F2403">
        <v>0</v>
      </c>
      <c r="G2403">
        <v>0</v>
      </c>
      <c r="H2403">
        <v>0</v>
      </c>
      <c r="I2403">
        <v>0</v>
      </c>
      <c r="J2403">
        <v>0</v>
      </c>
      <c r="K2403">
        <v>0</v>
      </c>
      <c r="L2403">
        <v>0</v>
      </c>
      <c r="M2403">
        <v>0</v>
      </c>
      <c r="N2403">
        <f>VLOOKUP(C2403,'Original PWC Results'!C:E,3,FALSE)</f>
        <v>847</v>
      </c>
      <c r="O2403">
        <f t="shared" si="194"/>
        <v>0</v>
      </c>
      <c r="R2403">
        <f t="shared" si="195"/>
        <v>8</v>
      </c>
      <c r="S2403">
        <f t="shared" si="196"/>
        <v>15</v>
      </c>
    </row>
    <row r="2404" spans="1:19" x14ac:dyDescent="0.3">
      <c r="A2404">
        <f t="shared" si="193"/>
        <v>2403</v>
      </c>
      <c r="B2404" t="s">
        <v>5168</v>
      </c>
      <c r="C2404" t="str">
        <f t="shared" si="197"/>
        <v>golf_g_2_GolfESA5</v>
      </c>
      <c r="D2404">
        <v>0</v>
      </c>
      <c r="E2404">
        <v>0</v>
      </c>
      <c r="F2404">
        <v>0</v>
      </c>
      <c r="G2404">
        <v>0</v>
      </c>
      <c r="H2404">
        <v>0</v>
      </c>
      <c r="I2404">
        <v>0</v>
      </c>
      <c r="J2404">
        <v>0</v>
      </c>
      <c r="K2404">
        <v>0</v>
      </c>
      <c r="L2404">
        <v>0</v>
      </c>
      <c r="M2404">
        <v>0</v>
      </c>
      <c r="N2404">
        <f>VLOOKUP(C2404,'Original PWC Results'!C:E,3,FALSE)</f>
        <v>1079</v>
      </c>
      <c r="O2404">
        <f t="shared" si="194"/>
        <v>0</v>
      </c>
      <c r="R2404">
        <f t="shared" si="195"/>
        <v>8</v>
      </c>
      <c r="S2404">
        <f t="shared" si="196"/>
        <v>15</v>
      </c>
    </row>
    <row r="2405" spans="1:19" x14ac:dyDescent="0.3">
      <c r="A2405">
        <f t="shared" si="193"/>
        <v>2404</v>
      </c>
      <c r="B2405" t="s">
        <v>5169</v>
      </c>
      <c r="C2405" t="str">
        <f t="shared" si="197"/>
        <v>golf_g_2_GolfESA6</v>
      </c>
      <c r="D2405">
        <v>0</v>
      </c>
      <c r="E2405">
        <v>0</v>
      </c>
      <c r="F2405">
        <v>0</v>
      </c>
      <c r="G2405">
        <v>0</v>
      </c>
      <c r="H2405">
        <v>0</v>
      </c>
      <c r="I2405">
        <v>0</v>
      </c>
      <c r="J2405">
        <v>0</v>
      </c>
      <c r="K2405">
        <v>0</v>
      </c>
      <c r="L2405">
        <v>0</v>
      </c>
      <c r="M2405">
        <v>0</v>
      </c>
      <c r="N2405">
        <f>VLOOKUP(C2405,'Original PWC Results'!C:E,3,FALSE)</f>
        <v>831</v>
      </c>
      <c r="O2405">
        <f t="shared" si="194"/>
        <v>0</v>
      </c>
      <c r="R2405">
        <f t="shared" si="195"/>
        <v>8</v>
      </c>
      <c r="S2405">
        <f t="shared" si="196"/>
        <v>15</v>
      </c>
    </row>
    <row r="2406" spans="1:19" x14ac:dyDescent="0.3">
      <c r="A2406">
        <f t="shared" si="193"/>
        <v>2405</v>
      </c>
      <c r="B2406" t="s">
        <v>5170</v>
      </c>
      <c r="C2406" t="str">
        <f t="shared" si="197"/>
        <v>golf_g_2_GolfESA7</v>
      </c>
      <c r="D2406">
        <v>4</v>
      </c>
      <c r="E2406">
        <v>4</v>
      </c>
      <c r="F2406">
        <v>0</v>
      </c>
      <c r="G2406">
        <v>0</v>
      </c>
      <c r="H2406">
        <v>0</v>
      </c>
      <c r="I2406">
        <v>0</v>
      </c>
      <c r="J2406">
        <v>0</v>
      </c>
      <c r="K2406">
        <v>0</v>
      </c>
      <c r="L2406">
        <v>4</v>
      </c>
      <c r="M2406">
        <v>0</v>
      </c>
      <c r="N2406">
        <f>VLOOKUP(C2406,'Original PWC Results'!C:E,3,FALSE)</f>
        <v>931</v>
      </c>
      <c r="O2406">
        <f t="shared" si="194"/>
        <v>4.296455424274973E-3</v>
      </c>
      <c r="R2406">
        <f t="shared" si="195"/>
        <v>8</v>
      </c>
      <c r="S2406">
        <f t="shared" si="196"/>
        <v>15</v>
      </c>
    </row>
    <row r="2407" spans="1:19" x14ac:dyDescent="0.3">
      <c r="A2407">
        <f t="shared" si="193"/>
        <v>2406</v>
      </c>
      <c r="B2407" t="s">
        <v>5171</v>
      </c>
      <c r="C2407" t="str">
        <f t="shared" si="197"/>
        <v>golf_g_2_GolfESA8</v>
      </c>
      <c r="D2407">
        <v>0</v>
      </c>
      <c r="E2407">
        <v>0</v>
      </c>
      <c r="F2407">
        <v>0</v>
      </c>
      <c r="G2407">
        <v>0</v>
      </c>
      <c r="H2407">
        <v>0</v>
      </c>
      <c r="I2407">
        <v>0</v>
      </c>
      <c r="J2407">
        <v>0</v>
      </c>
      <c r="K2407">
        <v>0</v>
      </c>
      <c r="L2407">
        <v>0</v>
      </c>
      <c r="M2407">
        <v>0</v>
      </c>
      <c r="N2407">
        <f>VLOOKUP(C2407,'Original PWC Results'!C:E,3,FALSE)</f>
        <v>1004</v>
      </c>
      <c r="O2407">
        <f t="shared" si="194"/>
        <v>0</v>
      </c>
      <c r="R2407">
        <f t="shared" si="195"/>
        <v>8</v>
      </c>
      <c r="S2407">
        <f t="shared" si="196"/>
        <v>15</v>
      </c>
    </row>
    <row r="2408" spans="1:19" x14ac:dyDescent="0.3">
      <c r="A2408">
        <f t="shared" si="193"/>
        <v>2407</v>
      </c>
      <c r="B2408" t="s">
        <v>5172</v>
      </c>
      <c r="C2408" t="str">
        <f t="shared" si="197"/>
        <v>golf_g_2_GolfESA9</v>
      </c>
      <c r="D2408">
        <v>0</v>
      </c>
      <c r="E2408">
        <v>0</v>
      </c>
      <c r="F2408">
        <v>0</v>
      </c>
      <c r="G2408">
        <v>0</v>
      </c>
      <c r="H2408">
        <v>0</v>
      </c>
      <c r="I2408">
        <v>0</v>
      </c>
      <c r="J2408">
        <v>0</v>
      </c>
      <c r="K2408">
        <v>0</v>
      </c>
      <c r="L2408">
        <v>0</v>
      </c>
      <c r="M2408">
        <v>0</v>
      </c>
      <c r="N2408">
        <f>VLOOKUP(C2408,'Original PWC Results'!C:E,3,FALSE)</f>
        <v>803</v>
      </c>
      <c r="O2408">
        <f t="shared" si="194"/>
        <v>0</v>
      </c>
      <c r="R2408">
        <f t="shared" si="195"/>
        <v>8</v>
      </c>
      <c r="S2408">
        <f t="shared" si="196"/>
        <v>15</v>
      </c>
    </row>
    <row r="2409" spans="1:19" x14ac:dyDescent="0.3">
      <c r="A2409">
        <f t="shared" si="193"/>
        <v>2408</v>
      </c>
      <c r="B2409" t="s">
        <v>5173</v>
      </c>
      <c r="C2409" t="str">
        <f t="shared" si="197"/>
        <v>golf_g_2_GolfESA10a</v>
      </c>
      <c r="D2409">
        <v>0</v>
      </c>
      <c r="E2409">
        <v>0</v>
      </c>
      <c r="F2409">
        <v>0</v>
      </c>
      <c r="G2409">
        <v>0</v>
      </c>
      <c r="H2409">
        <v>0</v>
      </c>
      <c r="I2409">
        <v>0</v>
      </c>
      <c r="J2409">
        <v>0</v>
      </c>
      <c r="K2409">
        <v>0</v>
      </c>
      <c r="L2409">
        <v>0</v>
      </c>
      <c r="M2409">
        <v>0</v>
      </c>
      <c r="N2409">
        <f>VLOOKUP(C2409,'Original PWC Results'!C:E,3,FALSE)</f>
        <v>1112</v>
      </c>
      <c r="O2409">
        <f t="shared" si="194"/>
        <v>0</v>
      </c>
      <c r="R2409">
        <f t="shared" si="195"/>
        <v>8</v>
      </c>
      <c r="S2409">
        <f t="shared" si="196"/>
        <v>15</v>
      </c>
    </row>
    <row r="2410" spans="1:19" x14ac:dyDescent="0.3">
      <c r="A2410">
        <f t="shared" si="193"/>
        <v>2409</v>
      </c>
      <c r="B2410" t="s">
        <v>5174</v>
      </c>
      <c r="C2410" t="str">
        <f t="shared" si="197"/>
        <v>golf_g_2_GolfESA10b</v>
      </c>
      <c r="D2410">
        <v>0</v>
      </c>
      <c r="E2410">
        <v>0</v>
      </c>
      <c r="F2410">
        <v>0</v>
      </c>
      <c r="G2410">
        <v>0</v>
      </c>
      <c r="H2410">
        <v>0</v>
      </c>
      <c r="I2410">
        <v>0</v>
      </c>
      <c r="J2410">
        <v>0</v>
      </c>
      <c r="K2410">
        <v>0</v>
      </c>
      <c r="L2410">
        <v>0</v>
      </c>
      <c r="M2410">
        <v>0</v>
      </c>
      <c r="N2410">
        <f>VLOOKUP(C2410,'Original PWC Results'!C:E,3,FALSE)</f>
        <v>472</v>
      </c>
      <c r="O2410">
        <f t="shared" si="194"/>
        <v>0</v>
      </c>
      <c r="R2410">
        <f t="shared" si="195"/>
        <v>8</v>
      </c>
      <c r="S2410">
        <f t="shared" si="196"/>
        <v>15</v>
      </c>
    </row>
    <row r="2411" spans="1:19" x14ac:dyDescent="0.3">
      <c r="A2411">
        <f t="shared" si="193"/>
        <v>2410</v>
      </c>
      <c r="B2411" t="s">
        <v>5175</v>
      </c>
      <c r="C2411" t="str">
        <f t="shared" si="197"/>
        <v>golf_g_2_GolfESA11a</v>
      </c>
      <c r="D2411">
        <v>0</v>
      </c>
      <c r="E2411">
        <v>0</v>
      </c>
      <c r="F2411">
        <v>0</v>
      </c>
      <c r="G2411">
        <v>0</v>
      </c>
      <c r="H2411">
        <v>0</v>
      </c>
      <c r="I2411">
        <v>0</v>
      </c>
      <c r="J2411">
        <v>0</v>
      </c>
      <c r="K2411">
        <v>0</v>
      </c>
      <c r="L2411">
        <v>0</v>
      </c>
      <c r="M2411">
        <v>0</v>
      </c>
      <c r="N2411">
        <f>VLOOKUP(C2411,'Original PWC Results'!C:E,3,FALSE)</f>
        <v>996</v>
      </c>
      <c r="O2411">
        <f t="shared" si="194"/>
        <v>0</v>
      </c>
      <c r="R2411">
        <f t="shared" si="195"/>
        <v>8</v>
      </c>
      <c r="S2411">
        <f t="shared" si="196"/>
        <v>15</v>
      </c>
    </row>
    <row r="2412" spans="1:19" x14ac:dyDescent="0.3">
      <c r="A2412">
        <f t="shared" si="193"/>
        <v>2411</v>
      </c>
      <c r="B2412" t="s">
        <v>5176</v>
      </c>
      <c r="C2412" t="str">
        <f t="shared" si="197"/>
        <v>golf_g_2_GolfESA11b</v>
      </c>
      <c r="D2412">
        <v>0</v>
      </c>
      <c r="E2412">
        <v>0</v>
      </c>
      <c r="F2412">
        <v>0</v>
      </c>
      <c r="G2412">
        <v>0</v>
      </c>
      <c r="H2412">
        <v>0</v>
      </c>
      <c r="I2412">
        <v>0</v>
      </c>
      <c r="J2412">
        <v>0</v>
      </c>
      <c r="K2412">
        <v>0</v>
      </c>
      <c r="L2412">
        <v>0</v>
      </c>
      <c r="M2412">
        <v>0</v>
      </c>
      <c r="N2412">
        <f>VLOOKUP(C2412,'Original PWC Results'!C:E,3,FALSE)</f>
        <v>778</v>
      </c>
      <c r="O2412">
        <f t="shared" si="194"/>
        <v>0</v>
      </c>
      <c r="R2412">
        <f t="shared" si="195"/>
        <v>8</v>
      </c>
      <c r="S2412">
        <f t="shared" si="196"/>
        <v>15</v>
      </c>
    </row>
    <row r="2413" spans="1:19" x14ac:dyDescent="0.3">
      <c r="A2413">
        <f t="shared" si="193"/>
        <v>2412</v>
      </c>
      <c r="B2413" t="s">
        <v>5177</v>
      </c>
      <c r="C2413" t="str">
        <f t="shared" si="197"/>
        <v>golf_g_2_GolfESA12a</v>
      </c>
      <c r="D2413">
        <v>0</v>
      </c>
      <c r="E2413">
        <v>0</v>
      </c>
      <c r="F2413">
        <v>0</v>
      </c>
      <c r="G2413">
        <v>0</v>
      </c>
      <c r="H2413">
        <v>0</v>
      </c>
      <c r="I2413">
        <v>0</v>
      </c>
      <c r="J2413">
        <v>0</v>
      </c>
      <c r="K2413">
        <v>0</v>
      </c>
      <c r="L2413">
        <v>0</v>
      </c>
      <c r="M2413">
        <v>0</v>
      </c>
      <c r="N2413">
        <f>VLOOKUP(C2413,'Original PWC Results'!C:E,3,FALSE)</f>
        <v>856</v>
      </c>
      <c r="O2413">
        <f t="shared" si="194"/>
        <v>0</v>
      </c>
      <c r="R2413">
        <f t="shared" si="195"/>
        <v>8</v>
      </c>
      <c r="S2413">
        <f t="shared" si="196"/>
        <v>15</v>
      </c>
    </row>
    <row r="2414" spans="1:19" x14ac:dyDescent="0.3">
      <c r="A2414">
        <f t="shared" si="193"/>
        <v>2413</v>
      </c>
      <c r="B2414" t="s">
        <v>5178</v>
      </c>
      <c r="C2414" t="str">
        <f t="shared" si="197"/>
        <v>golf_g_2_GolfESA12b</v>
      </c>
      <c r="D2414">
        <v>0</v>
      </c>
      <c r="E2414">
        <v>0</v>
      </c>
      <c r="F2414">
        <v>0</v>
      </c>
      <c r="G2414">
        <v>0</v>
      </c>
      <c r="H2414">
        <v>0</v>
      </c>
      <c r="I2414">
        <v>0</v>
      </c>
      <c r="J2414">
        <v>0</v>
      </c>
      <c r="K2414">
        <v>0</v>
      </c>
      <c r="L2414">
        <v>0</v>
      </c>
      <c r="M2414">
        <v>0</v>
      </c>
      <c r="N2414">
        <f>VLOOKUP(C2414,'Original PWC Results'!C:E,3,FALSE)</f>
        <v>431</v>
      </c>
      <c r="O2414">
        <f t="shared" si="194"/>
        <v>0</v>
      </c>
      <c r="R2414">
        <f t="shared" si="195"/>
        <v>8</v>
      </c>
      <c r="S2414">
        <f t="shared" si="196"/>
        <v>15</v>
      </c>
    </row>
    <row r="2415" spans="1:19" x14ac:dyDescent="0.3">
      <c r="A2415">
        <f t="shared" si="193"/>
        <v>2414</v>
      </c>
      <c r="B2415" t="s">
        <v>5179</v>
      </c>
      <c r="C2415" t="str">
        <f t="shared" si="197"/>
        <v>golf_g_2_GolfESA13</v>
      </c>
      <c r="D2415">
        <v>348</v>
      </c>
      <c r="E2415">
        <v>348</v>
      </c>
      <c r="F2415">
        <v>0</v>
      </c>
      <c r="G2415">
        <v>0</v>
      </c>
      <c r="H2415">
        <v>0</v>
      </c>
      <c r="I2415">
        <v>0</v>
      </c>
      <c r="J2415">
        <v>0</v>
      </c>
      <c r="K2415">
        <v>0</v>
      </c>
      <c r="L2415">
        <v>351</v>
      </c>
      <c r="M2415">
        <v>0</v>
      </c>
      <c r="N2415">
        <f>VLOOKUP(C2415,'Original PWC Results'!C:E,3,FALSE)</f>
        <v>463</v>
      </c>
      <c r="O2415">
        <f t="shared" si="194"/>
        <v>0.75161987041036715</v>
      </c>
      <c r="R2415">
        <f t="shared" si="195"/>
        <v>8</v>
      </c>
      <c r="S2415">
        <f t="shared" si="196"/>
        <v>15</v>
      </c>
    </row>
    <row r="2416" spans="1:19" x14ac:dyDescent="0.3">
      <c r="A2416">
        <f t="shared" si="193"/>
        <v>2415</v>
      </c>
      <c r="B2416" t="s">
        <v>5180</v>
      </c>
      <c r="C2416" t="str">
        <f t="shared" si="197"/>
        <v>golf_g_2_GolfESA14</v>
      </c>
      <c r="D2416">
        <v>216</v>
      </c>
      <c r="E2416">
        <v>216</v>
      </c>
      <c r="F2416">
        <v>0</v>
      </c>
      <c r="G2416">
        <v>0</v>
      </c>
      <c r="H2416">
        <v>0</v>
      </c>
      <c r="I2416">
        <v>0</v>
      </c>
      <c r="J2416">
        <v>0</v>
      </c>
      <c r="K2416">
        <v>0</v>
      </c>
      <c r="L2416">
        <v>217</v>
      </c>
      <c r="M2416">
        <v>0</v>
      </c>
      <c r="N2416">
        <f>VLOOKUP(C2416,'Original PWC Results'!C:E,3,FALSE)</f>
        <v>430</v>
      </c>
      <c r="O2416">
        <f t="shared" si="194"/>
        <v>0.50232558139534889</v>
      </c>
      <c r="R2416">
        <f t="shared" si="195"/>
        <v>8</v>
      </c>
      <c r="S2416">
        <f t="shared" si="196"/>
        <v>15</v>
      </c>
    </row>
    <row r="2417" spans="1:19" x14ac:dyDescent="0.3">
      <c r="A2417">
        <f t="shared" si="193"/>
        <v>2416</v>
      </c>
      <c r="B2417" t="s">
        <v>5181</v>
      </c>
      <c r="C2417" t="str">
        <f t="shared" si="197"/>
        <v>golf_g_2_GolfESA15a</v>
      </c>
      <c r="D2417">
        <v>339</v>
      </c>
      <c r="E2417">
        <v>339</v>
      </c>
      <c r="F2417">
        <v>0</v>
      </c>
      <c r="G2417">
        <v>0</v>
      </c>
      <c r="H2417">
        <v>0</v>
      </c>
      <c r="I2417">
        <v>0</v>
      </c>
      <c r="J2417">
        <v>0</v>
      </c>
      <c r="K2417">
        <v>0</v>
      </c>
      <c r="L2417">
        <v>341</v>
      </c>
      <c r="M2417">
        <v>0</v>
      </c>
      <c r="N2417">
        <f>VLOOKUP(C2417,'Original PWC Results'!C:E,3,FALSE)</f>
        <v>452</v>
      </c>
      <c r="O2417">
        <f t="shared" si="194"/>
        <v>0.75</v>
      </c>
      <c r="R2417">
        <f t="shared" si="195"/>
        <v>8</v>
      </c>
      <c r="S2417">
        <f t="shared" si="196"/>
        <v>15</v>
      </c>
    </row>
    <row r="2418" spans="1:19" x14ac:dyDescent="0.3">
      <c r="A2418">
        <f t="shared" si="193"/>
        <v>2417</v>
      </c>
      <c r="B2418" t="s">
        <v>5182</v>
      </c>
      <c r="C2418" t="str">
        <f t="shared" si="197"/>
        <v>golf_g_2_GolfESA15b</v>
      </c>
      <c r="D2418">
        <v>320</v>
      </c>
      <c r="E2418">
        <v>320</v>
      </c>
      <c r="F2418">
        <v>0</v>
      </c>
      <c r="G2418">
        <v>0</v>
      </c>
      <c r="H2418">
        <v>0</v>
      </c>
      <c r="I2418">
        <v>0</v>
      </c>
      <c r="J2418">
        <v>0</v>
      </c>
      <c r="K2418">
        <v>0</v>
      </c>
      <c r="L2418">
        <v>321</v>
      </c>
      <c r="M2418">
        <v>0</v>
      </c>
      <c r="N2418">
        <f>VLOOKUP(C2418,'Original PWC Results'!C:E,3,FALSE)</f>
        <v>447</v>
      </c>
      <c r="O2418">
        <f t="shared" si="194"/>
        <v>0.71588366890380317</v>
      </c>
      <c r="R2418">
        <f t="shared" si="195"/>
        <v>8</v>
      </c>
      <c r="S2418">
        <f t="shared" si="196"/>
        <v>15</v>
      </c>
    </row>
    <row r="2419" spans="1:19" x14ac:dyDescent="0.3">
      <c r="A2419">
        <f t="shared" si="193"/>
        <v>2418</v>
      </c>
      <c r="B2419" t="s">
        <v>5183</v>
      </c>
      <c r="C2419" t="str">
        <f t="shared" si="197"/>
        <v>golf_g_2_GolfESA16a</v>
      </c>
      <c r="D2419">
        <v>274</v>
      </c>
      <c r="E2419">
        <v>274</v>
      </c>
      <c r="F2419">
        <v>0</v>
      </c>
      <c r="G2419">
        <v>0</v>
      </c>
      <c r="H2419">
        <v>0</v>
      </c>
      <c r="I2419">
        <v>0</v>
      </c>
      <c r="J2419">
        <v>0</v>
      </c>
      <c r="K2419">
        <v>0</v>
      </c>
      <c r="L2419">
        <v>276</v>
      </c>
      <c r="M2419">
        <v>0</v>
      </c>
      <c r="N2419">
        <f>VLOOKUP(C2419,'Original PWC Results'!C:E,3,FALSE)</f>
        <v>456</v>
      </c>
      <c r="O2419">
        <f t="shared" si="194"/>
        <v>0.60087719298245612</v>
      </c>
      <c r="R2419">
        <f t="shared" si="195"/>
        <v>8</v>
      </c>
      <c r="S2419">
        <f t="shared" si="196"/>
        <v>15</v>
      </c>
    </row>
    <row r="2420" spans="1:19" x14ac:dyDescent="0.3">
      <c r="A2420">
        <f t="shared" si="193"/>
        <v>2419</v>
      </c>
      <c r="B2420" t="s">
        <v>5184</v>
      </c>
      <c r="C2420" t="str">
        <f t="shared" si="197"/>
        <v>golf_g_2_GolfESA16b</v>
      </c>
      <c r="D2420">
        <v>48</v>
      </c>
      <c r="E2420">
        <v>48</v>
      </c>
      <c r="F2420">
        <v>0</v>
      </c>
      <c r="G2420">
        <v>0</v>
      </c>
      <c r="H2420">
        <v>0</v>
      </c>
      <c r="I2420">
        <v>0</v>
      </c>
      <c r="J2420">
        <v>0</v>
      </c>
      <c r="K2420">
        <v>0</v>
      </c>
      <c r="L2420">
        <v>48</v>
      </c>
      <c r="M2420">
        <v>0</v>
      </c>
      <c r="N2420">
        <f>VLOOKUP(C2420,'Original PWC Results'!C:E,3,FALSE)</f>
        <v>400</v>
      </c>
      <c r="O2420">
        <f t="shared" si="194"/>
        <v>0.12</v>
      </c>
      <c r="R2420">
        <f t="shared" si="195"/>
        <v>8</v>
      </c>
      <c r="S2420">
        <f t="shared" si="196"/>
        <v>15</v>
      </c>
    </row>
    <row r="2421" spans="1:19" x14ac:dyDescent="0.3">
      <c r="A2421">
        <f t="shared" si="193"/>
        <v>2420</v>
      </c>
      <c r="B2421" t="s">
        <v>5185</v>
      </c>
      <c r="C2421" t="str">
        <f t="shared" si="197"/>
        <v>golf_g_2_GolfESA17a</v>
      </c>
      <c r="D2421">
        <v>424</v>
      </c>
      <c r="E2421">
        <v>424</v>
      </c>
      <c r="F2421">
        <v>0</v>
      </c>
      <c r="G2421">
        <v>0</v>
      </c>
      <c r="H2421">
        <v>0</v>
      </c>
      <c r="I2421">
        <v>0</v>
      </c>
      <c r="J2421">
        <v>0</v>
      </c>
      <c r="K2421">
        <v>0</v>
      </c>
      <c r="L2421">
        <v>427</v>
      </c>
      <c r="M2421">
        <v>0</v>
      </c>
      <c r="N2421">
        <f>VLOOKUP(C2421,'Original PWC Results'!C:E,3,FALSE)</f>
        <v>445</v>
      </c>
      <c r="O2421">
        <f t="shared" si="194"/>
        <v>0.95280898876404496</v>
      </c>
      <c r="R2421">
        <f t="shared" si="195"/>
        <v>8</v>
      </c>
      <c r="S2421">
        <f t="shared" si="196"/>
        <v>15</v>
      </c>
    </row>
    <row r="2422" spans="1:19" x14ac:dyDescent="0.3">
      <c r="A2422">
        <f t="shared" si="193"/>
        <v>2421</v>
      </c>
      <c r="B2422" t="s">
        <v>5186</v>
      </c>
      <c r="C2422" t="str">
        <f t="shared" si="197"/>
        <v>golf_g_2_GolfESA17b</v>
      </c>
      <c r="D2422">
        <v>206</v>
      </c>
      <c r="E2422">
        <v>206</v>
      </c>
      <c r="F2422">
        <v>0</v>
      </c>
      <c r="G2422">
        <v>0</v>
      </c>
      <c r="H2422">
        <v>0</v>
      </c>
      <c r="I2422">
        <v>0</v>
      </c>
      <c r="J2422">
        <v>0</v>
      </c>
      <c r="K2422">
        <v>0</v>
      </c>
      <c r="L2422">
        <v>207</v>
      </c>
      <c r="M2422">
        <v>0</v>
      </c>
      <c r="N2422">
        <f>VLOOKUP(C2422,'Original PWC Results'!C:E,3,FALSE)</f>
        <v>397</v>
      </c>
      <c r="O2422">
        <f t="shared" si="194"/>
        <v>0.51889168765743077</v>
      </c>
      <c r="R2422">
        <f t="shared" si="195"/>
        <v>8</v>
      </c>
      <c r="S2422">
        <f t="shared" si="196"/>
        <v>15</v>
      </c>
    </row>
    <row r="2423" spans="1:19" x14ac:dyDescent="0.3">
      <c r="A2423">
        <f t="shared" si="193"/>
        <v>2422</v>
      </c>
      <c r="B2423" t="s">
        <v>5187</v>
      </c>
      <c r="C2423" t="str">
        <f t="shared" si="197"/>
        <v>golf_g_2_GolfESA18a</v>
      </c>
      <c r="D2423">
        <v>244</v>
      </c>
      <c r="E2423">
        <v>244</v>
      </c>
      <c r="F2423">
        <v>0</v>
      </c>
      <c r="G2423">
        <v>0</v>
      </c>
      <c r="H2423">
        <v>0</v>
      </c>
      <c r="I2423">
        <v>0</v>
      </c>
      <c r="J2423">
        <v>0</v>
      </c>
      <c r="K2423">
        <v>0</v>
      </c>
      <c r="L2423">
        <v>244</v>
      </c>
      <c r="M2423">
        <v>0</v>
      </c>
      <c r="N2423">
        <f>VLOOKUP(C2423,'Original PWC Results'!C:E,3,FALSE)</f>
        <v>437</v>
      </c>
      <c r="O2423">
        <f t="shared" si="194"/>
        <v>0.5583524027459954</v>
      </c>
      <c r="R2423">
        <f t="shared" si="195"/>
        <v>8</v>
      </c>
      <c r="S2423">
        <f t="shared" si="196"/>
        <v>15</v>
      </c>
    </row>
    <row r="2424" spans="1:19" x14ac:dyDescent="0.3">
      <c r="A2424">
        <f t="shared" si="193"/>
        <v>2423</v>
      </c>
      <c r="B2424" t="s">
        <v>5188</v>
      </c>
      <c r="C2424" t="str">
        <f t="shared" si="197"/>
        <v>golf_g_2_GolfESA18b</v>
      </c>
      <c r="D2424">
        <v>385</v>
      </c>
      <c r="E2424">
        <v>385</v>
      </c>
      <c r="F2424">
        <v>0</v>
      </c>
      <c r="G2424">
        <v>0</v>
      </c>
      <c r="H2424">
        <v>0</v>
      </c>
      <c r="I2424">
        <v>0</v>
      </c>
      <c r="J2424">
        <v>0</v>
      </c>
      <c r="K2424">
        <v>0</v>
      </c>
      <c r="L2424">
        <v>388</v>
      </c>
      <c r="M2424">
        <v>0</v>
      </c>
      <c r="N2424">
        <f>VLOOKUP(C2424,'Original PWC Results'!C:E,3,FALSE)</f>
        <v>427</v>
      </c>
      <c r="O2424">
        <f t="shared" si="194"/>
        <v>0.90163934426229508</v>
      </c>
      <c r="R2424">
        <f t="shared" si="195"/>
        <v>8</v>
      </c>
      <c r="S2424">
        <f t="shared" si="196"/>
        <v>15</v>
      </c>
    </row>
    <row r="2425" spans="1:19" x14ac:dyDescent="0.3">
      <c r="A2425">
        <f t="shared" si="193"/>
        <v>2424</v>
      </c>
      <c r="B2425" t="s">
        <v>5189</v>
      </c>
      <c r="C2425" t="str">
        <f t="shared" si="197"/>
        <v>golf_g_2_GolfESA19a</v>
      </c>
      <c r="D2425">
        <v>374</v>
      </c>
      <c r="E2425">
        <v>374</v>
      </c>
      <c r="F2425">
        <v>0</v>
      </c>
      <c r="G2425">
        <v>0</v>
      </c>
      <c r="H2425">
        <v>0</v>
      </c>
      <c r="I2425">
        <v>0</v>
      </c>
      <c r="J2425">
        <v>0</v>
      </c>
      <c r="K2425">
        <v>0</v>
      </c>
      <c r="L2425">
        <v>376</v>
      </c>
      <c r="M2425">
        <v>0</v>
      </c>
      <c r="N2425">
        <f>VLOOKUP(C2425,'Original PWC Results'!C:E,3,FALSE)</f>
        <v>449</v>
      </c>
      <c r="O2425">
        <f t="shared" si="194"/>
        <v>0.83296213808463249</v>
      </c>
      <c r="R2425">
        <f t="shared" si="195"/>
        <v>8</v>
      </c>
      <c r="S2425">
        <f t="shared" si="196"/>
        <v>15</v>
      </c>
    </row>
    <row r="2426" spans="1:19" x14ac:dyDescent="0.3">
      <c r="A2426">
        <f t="shared" si="193"/>
        <v>2425</v>
      </c>
      <c r="B2426" t="s">
        <v>5190</v>
      </c>
      <c r="C2426" t="str">
        <f t="shared" si="197"/>
        <v>golf_g_2_GolfESA19b</v>
      </c>
      <c r="D2426">
        <v>417</v>
      </c>
      <c r="E2426">
        <v>417</v>
      </c>
      <c r="F2426">
        <v>0</v>
      </c>
      <c r="G2426">
        <v>0</v>
      </c>
      <c r="H2426">
        <v>0</v>
      </c>
      <c r="I2426">
        <v>0</v>
      </c>
      <c r="J2426">
        <v>0</v>
      </c>
      <c r="K2426">
        <v>0</v>
      </c>
      <c r="L2426">
        <v>421</v>
      </c>
      <c r="M2426">
        <v>0</v>
      </c>
      <c r="N2426">
        <f>VLOOKUP(C2426,'Original PWC Results'!C:E,3,FALSE)</f>
        <v>476</v>
      </c>
      <c r="O2426">
        <f t="shared" si="194"/>
        <v>0.87605042016806722</v>
      </c>
      <c r="R2426">
        <f t="shared" si="195"/>
        <v>8</v>
      </c>
      <c r="S2426">
        <f t="shared" si="196"/>
        <v>15</v>
      </c>
    </row>
    <row r="2427" spans="1:19" x14ac:dyDescent="0.3">
      <c r="A2427">
        <f t="shared" si="193"/>
        <v>2426</v>
      </c>
      <c r="B2427" t="s">
        <v>5191</v>
      </c>
      <c r="C2427" t="str">
        <f t="shared" si="197"/>
        <v>golf_g_2_GolfESA20a</v>
      </c>
      <c r="D2427">
        <v>468</v>
      </c>
      <c r="E2427">
        <v>468</v>
      </c>
      <c r="F2427">
        <v>0</v>
      </c>
      <c r="G2427">
        <v>0</v>
      </c>
      <c r="H2427">
        <v>0</v>
      </c>
      <c r="I2427">
        <v>0</v>
      </c>
      <c r="J2427">
        <v>0</v>
      </c>
      <c r="K2427">
        <v>0</v>
      </c>
      <c r="L2427">
        <v>472</v>
      </c>
      <c r="M2427">
        <v>0</v>
      </c>
      <c r="N2427">
        <f>VLOOKUP(C2427,'Original PWC Results'!C:E,3,FALSE)</f>
        <v>499</v>
      </c>
      <c r="O2427">
        <f t="shared" si="194"/>
        <v>0.93787575150300606</v>
      </c>
      <c r="R2427">
        <f t="shared" si="195"/>
        <v>8</v>
      </c>
      <c r="S2427">
        <f t="shared" si="196"/>
        <v>15</v>
      </c>
    </row>
    <row r="2428" spans="1:19" x14ac:dyDescent="0.3">
      <c r="A2428">
        <f t="shared" si="193"/>
        <v>2427</v>
      </c>
      <c r="B2428" t="s">
        <v>5192</v>
      </c>
      <c r="C2428" t="str">
        <f t="shared" si="197"/>
        <v>golf_g_2_GolfESA20b</v>
      </c>
      <c r="D2428">
        <v>427</v>
      </c>
      <c r="E2428">
        <v>427</v>
      </c>
      <c r="F2428">
        <v>0</v>
      </c>
      <c r="G2428">
        <v>0</v>
      </c>
      <c r="H2428">
        <v>0</v>
      </c>
      <c r="I2428">
        <v>0</v>
      </c>
      <c r="J2428">
        <v>0</v>
      </c>
      <c r="K2428">
        <v>0</v>
      </c>
      <c r="L2428">
        <v>430</v>
      </c>
      <c r="M2428">
        <v>0</v>
      </c>
      <c r="N2428">
        <f>VLOOKUP(C2428,'Original PWC Results'!C:E,3,FALSE)</f>
        <v>457</v>
      </c>
      <c r="O2428">
        <f t="shared" si="194"/>
        <v>0.93435448577680524</v>
      </c>
      <c r="R2428">
        <f t="shared" si="195"/>
        <v>8</v>
      </c>
      <c r="S2428">
        <f t="shared" si="196"/>
        <v>15</v>
      </c>
    </row>
    <row r="2429" spans="1:19" x14ac:dyDescent="0.3">
      <c r="A2429">
        <f t="shared" si="193"/>
        <v>2428</v>
      </c>
      <c r="B2429" t="s">
        <v>5193</v>
      </c>
      <c r="C2429" t="str">
        <f t="shared" si="197"/>
        <v>golf_g_2_GolfESA21</v>
      </c>
      <c r="D2429">
        <v>13</v>
      </c>
      <c r="E2429">
        <v>13</v>
      </c>
      <c r="F2429">
        <v>0</v>
      </c>
      <c r="G2429">
        <v>0</v>
      </c>
      <c r="H2429">
        <v>0</v>
      </c>
      <c r="I2429">
        <v>0</v>
      </c>
      <c r="J2429">
        <v>0</v>
      </c>
      <c r="K2429">
        <v>0</v>
      </c>
      <c r="L2429">
        <v>13</v>
      </c>
      <c r="M2429">
        <v>0</v>
      </c>
      <c r="N2429">
        <f>VLOOKUP(C2429,'Original PWC Results'!C:E,3,FALSE)</f>
        <v>756</v>
      </c>
      <c r="O2429">
        <f t="shared" si="194"/>
        <v>1.7195767195767195E-2</v>
      </c>
      <c r="R2429">
        <f t="shared" si="195"/>
        <v>8</v>
      </c>
      <c r="S2429">
        <f t="shared" si="196"/>
        <v>15</v>
      </c>
    </row>
    <row r="2430" spans="1:19" x14ac:dyDescent="0.3">
      <c r="A2430">
        <f t="shared" si="193"/>
        <v>2429</v>
      </c>
      <c r="B2430" t="s">
        <v>5194</v>
      </c>
      <c r="C2430" t="str">
        <f t="shared" si="197"/>
        <v>grapes_g_2_GrapesESA20a</v>
      </c>
      <c r="D2430">
        <v>263</v>
      </c>
      <c r="E2430">
        <v>263</v>
      </c>
      <c r="F2430">
        <v>0</v>
      </c>
      <c r="G2430">
        <v>0</v>
      </c>
      <c r="H2430">
        <v>0</v>
      </c>
      <c r="I2430">
        <v>0</v>
      </c>
      <c r="J2430">
        <v>0</v>
      </c>
      <c r="K2430">
        <v>0</v>
      </c>
      <c r="L2430">
        <v>264</v>
      </c>
      <c r="M2430">
        <v>0</v>
      </c>
      <c r="N2430">
        <f>VLOOKUP(C2430,'Original PWC Results'!C:E,3,FALSE)</f>
        <v>586</v>
      </c>
      <c r="O2430">
        <f t="shared" si="194"/>
        <v>0.44880546075085326</v>
      </c>
      <c r="R2430">
        <f t="shared" si="195"/>
        <v>10</v>
      </c>
      <c r="S2430">
        <f t="shared" si="196"/>
        <v>17</v>
      </c>
    </row>
    <row r="2431" spans="1:19" x14ac:dyDescent="0.3">
      <c r="A2431">
        <f t="shared" si="193"/>
        <v>2430</v>
      </c>
      <c r="B2431" t="s">
        <v>5195</v>
      </c>
      <c r="C2431" t="str">
        <f t="shared" si="197"/>
        <v>grapes_g_2_GrapesESA20b</v>
      </c>
      <c r="D2431">
        <v>1</v>
      </c>
      <c r="E2431">
        <v>1</v>
      </c>
      <c r="F2431">
        <v>0</v>
      </c>
      <c r="G2431">
        <v>0</v>
      </c>
      <c r="H2431">
        <v>0</v>
      </c>
      <c r="I2431">
        <v>0</v>
      </c>
      <c r="J2431">
        <v>0</v>
      </c>
      <c r="K2431">
        <v>0</v>
      </c>
      <c r="L2431">
        <v>1</v>
      </c>
      <c r="M2431">
        <v>0</v>
      </c>
      <c r="N2431">
        <f>VLOOKUP(C2431,'Original PWC Results'!C:E,3,FALSE)</f>
        <v>385</v>
      </c>
      <c r="O2431">
        <f t="shared" si="194"/>
        <v>2.5974025974025974E-3</v>
      </c>
      <c r="R2431">
        <f t="shared" si="195"/>
        <v>10</v>
      </c>
      <c r="S2431">
        <f t="shared" si="196"/>
        <v>17</v>
      </c>
    </row>
    <row r="2432" spans="1:19" x14ac:dyDescent="0.3">
      <c r="A2432">
        <f t="shared" si="193"/>
        <v>2431</v>
      </c>
      <c r="B2432" t="s">
        <v>5196</v>
      </c>
      <c r="C2432" t="str">
        <f t="shared" si="197"/>
        <v>grapes_g_2_GrapesESA1</v>
      </c>
      <c r="D2432">
        <v>182</v>
      </c>
      <c r="E2432">
        <v>182</v>
      </c>
      <c r="F2432">
        <v>0</v>
      </c>
      <c r="G2432">
        <v>0</v>
      </c>
      <c r="H2432">
        <v>0</v>
      </c>
      <c r="I2432">
        <v>0</v>
      </c>
      <c r="J2432">
        <v>0</v>
      </c>
      <c r="K2432">
        <v>0</v>
      </c>
      <c r="L2432">
        <v>207</v>
      </c>
      <c r="M2432">
        <v>0</v>
      </c>
      <c r="N2432">
        <f>VLOOKUP(C2432,'Original PWC Results'!C:E,3,FALSE)</f>
        <v>502</v>
      </c>
      <c r="O2432">
        <f t="shared" si="194"/>
        <v>0.36254980079681276</v>
      </c>
      <c r="R2432">
        <f t="shared" si="195"/>
        <v>10</v>
      </c>
      <c r="S2432">
        <f t="shared" si="196"/>
        <v>17</v>
      </c>
    </row>
    <row r="2433" spans="1:19" x14ac:dyDescent="0.3">
      <c r="A2433">
        <f t="shared" si="193"/>
        <v>2432</v>
      </c>
      <c r="B2433" t="s">
        <v>5197</v>
      </c>
      <c r="C2433" t="str">
        <f t="shared" si="197"/>
        <v>grapes_g_2_GrapesESA2</v>
      </c>
      <c r="D2433">
        <v>362</v>
      </c>
      <c r="E2433">
        <v>362</v>
      </c>
      <c r="F2433">
        <v>0</v>
      </c>
      <c r="G2433">
        <v>0</v>
      </c>
      <c r="H2433">
        <v>0</v>
      </c>
      <c r="I2433">
        <v>0</v>
      </c>
      <c r="J2433">
        <v>0</v>
      </c>
      <c r="K2433">
        <v>0</v>
      </c>
      <c r="L2433">
        <v>479</v>
      </c>
      <c r="M2433">
        <v>0</v>
      </c>
      <c r="N2433">
        <f>VLOOKUP(C2433,'Original PWC Results'!C:E,3,FALSE)</f>
        <v>471</v>
      </c>
      <c r="O2433">
        <f t="shared" si="194"/>
        <v>0.76857749469214443</v>
      </c>
      <c r="R2433">
        <f t="shared" si="195"/>
        <v>10</v>
      </c>
      <c r="S2433">
        <f t="shared" si="196"/>
        <v>17</v>
      </c>
    </row>
    <row r="2434" spans="1:19" x14ac:dyDescent="0.3">
      <c r="A2434">
        <f t="shared" si="193"/>
        <v>2433</v>
      </c>
      <c r="B2434" t="s">
        <v>5198</v>
      </c>
      <c r="C2434" t="str">
        <f t="shared" si="197"/>
        <v>grapes_g_2_GrapesESA3</v>
      </c>
      <c r="D2434">
        <v>495</v>
      </c>
      <c r="E2434">
        <v>495</v>
      </c>
      <c r="F2434">
        <v>0</v>
      </c>
      <c r="G2434">
        <v>0</v>
      </c>
      <c r="H2434">
        <v>0</v>
      </c>
      <c r="I2434">
        <v>0</v>
      </c>
      <c r="J2434">
        <v>0</v>
      </c>
      <c r="K2434">
        <v>0</v>
      </c>
      <c r="L2434">
        <v>539</v>
      </c>
      <c r="M2434">
        <v>0</v>
      </c>
      <c r="N2434">
        <f>VLOOKUP(C2434,'Original PWC Results'!C:E,3,FALSE)</f>
        <v>701</v>
      </c>
      <c r="O2434">
        <f t="shared" si="194"/>
        <v>0.70613409415121253</v>
      </c>
      <c r="R2434">
        <f t="shared" si="195"/>
        <v>10</v>
      </c>
      <c r="S2434">
        <f t="shared" si="196"/>
        <v>17</v>
      </c>
    </row>
    <row r="2435" spans="1:19" x14ac:dyDescent="0.3">
      <c r="A2435">
        <f t="shared" si="193"/>
        <v>2434</v>
      </c>
      <c r="B2435" t="s">
        <v>5199</v>
      </c>
      <c r="C2435" t="str">
        <f t="shared" si="197"/>
        <v>grapes_g_2_GrapesESA4</v>
      </c>
      <c r="D2435">
        <v>238</v>
      </c>
      <c r="E2435">
        <v>238</v>
      </c>
      <c r="F2435">
        <v>0</v>
      </c>
      <c r="G2435">
        <v>0</v>
      </c>
      <c r="H2435">
        <v>0</v>
      </c>
      <c r="I2435">
        <v>0</v>
      </c>
      <c r="J2435">
        <v>0</v>
      </c>
      <c r="K2435">
        <v>0</v>
      </c>
      <c r="L2435">
        <v>287</v>
      </c>
      <c r="M2435">
        <v>0</v>
      </c>
      <c r="N2435">
        <f>VLOOKUP(C2435,'Original PWC Results'!C:E,3,FALSE)</f>
        <v>551</v>
      </c>
      <c r="O2435">
        <f t="shared" si="194"/>
        <v>0.43194192377495461</v>
      </c>
      <c r="R2435">
        <f t="shared" si="195"/>
        <v>10</v>
      </c>
      <c r="S2435">
        <f t="shared" si="196"/>
        <v>17</v>
      </c>
    </row>
    <row r="2436" spans="1:19" x14ac:dyDescent="0.3">
      <c r="A2436">
        <f t="shared" ref="A2436:A2499" si="198">A2435+1</f>
        <v>2435</v>
      </c>
      <c r="B2436" t="s">
        <v>5200</v>
      </c>
      <c r="C2436" t="str">
        <f t="shared" si="197"/>
        <v>grapes_g_2_GrapesESA5</v>
      </c>
      <c r="D2436">
        <v>555</v>
      </c>
      <c r="E2436">
        <v>555</v>
      </c>
      <c r="F2436">
        <v>0</v>
      </c>
      <c r="G2436">
        <v>0</v>
      </c>
      <c r="H2436">
        <v>0</v>
      </c>
      <c r="I2436">
        <v>0</v>
      </c>
      <c r="J2436">
        <v>0</v>
      </c>
      <c r="K2436">
        <v>0</v>
      </c>
      <c r="L2436">
        <v>811</v>
      </c>
      <c r="M2436">
        <v>0</v>
      </c>
      <c r="N2436">
        <f>VLOOKUP(C2436,'Original PWC Results'!C:E,3,FALSE)</f>
        <v>715</v>
      </c>
      <c r="O2436">
        <f t="shared" ref="O2436:O2469" si="199">E2436/N2436</f>
        <v>0.77622377622377625</v>
      </c>
      <c r="R2436">
        <f t="shared" ref="R2436:R2469" si="200">SEARCH("run",B2436)</f>
        <v>10</v>
      </c>
      <c r="S2436">
        <f t="shared" ref="S2436:S2469" si="201">SEARCH("_",B2436,SEARCH("_",B2436,R2436+1)+1)</f>
        <v>17</v>
      </c>
    </row>
    <row r="2437" spans="1:19" x14ac:dyDescent="0.3">
      <c r="A2437">
        <f t="shared" si="198"/>
        <v>2436</v>
      </c>
      <c r="B2437" t="s">
        <v>5201</v>
      </c>
      <c r="C2437" t="str">
        <f t="shared" si="197"/>
        <v>grapes_g_2_GrapesESA6</v>
      </c>
      <c r="D2437">
        <v>438</v>
      </c>
      <c r="E2437">
        <v>438</v>
      </c>
      <c r="F2437">
        <v>0</v>
      </c>
      <c r="G2437">
        <v>0</v>
      </c>
      <c r="H2437">
        <v>0</v>
      </c>
      <c r="I2437">
        <v>0</v>
      </c>
      <c r="J2437">
        <v>0</v>
      </c>
      <c r="K2437">
        <v>0</v>
      </c>
      <c r="L2437">
        <v>655</v>
      </c>
      <c r="M2437">
        <v>0</v>
      </c>
      <c r="N2437">
        <f>VLOOKUP(C2437,'Original PWC Results'!C:E,3,FALSE)</f>
        <v>785</v>
      </c>
      <c r="O2437">
        <f t="shared" si="199"/>
        <v>0.55796178343949043</v>
      </c>
      <c r="R2437">
        <f t="shared" si="200"/>
        <v>10</v>
      </c>
      <c r="S2437">
        <f t="shared" si="201"/>
        <v>17</v>
      </c>
    </row>
    <row r="2438" spans="1:19" x14ac:dyDescent="0.3">
      <c r="A2438">
        <f t="shared" si="198"/>
        <v>2437</v>
      </c>
      <c r="B2438" t="s">
        <v>5202</v>
      </c>
      <c r="C2438" t="str">
        <f t="shared" si="197"/>
        <v>grapes_g_2_GrapesESA7</v>
      </c>
      <c r="D2438">
        <v>375</v>
      </c>
      <c r="E2438">
        <v>375</v>
      </c>
      <c r="F2438">
        <v>0</v>
      </c>
      <c r="G2438">
        <v>0</v>
      </c>
      <c r="H2438">
        <v>0</v>
      </c>
      <c r="I2438">
        <v>0</v>
      </c>
      <c r="J2438">
        <v>0</v>
      </c>
      <c r="K2438">
        <v>0</v>
      </c>
      <c r="L2438">
        <v>437</v>
      </c>
      <c r="M2438">
        <v>0</v>
      </c>
      <c r="N2438">
        <f>VLOOKUP(C2438,'Original PWC Results'!C:E,3,FALSE)</f>
        <v>600</v>
      </c>
      <c r="O2438">
        <f t="shared" si="199"/>
        <v>0.625</v>
      </c>
      <c r="R2438">
        <f t="shared" si="200"/>
        <v>10</v>
      </c>
      <c r="S2438">
        <f t="shared" si="201"/>
        <v>17</v>
      </c>
    </row>
    <row r="2439" spans="1:19" x14ac:dyDescent="0.3">
      <c r="A2439">
        <f t="shared" si="198"/>
        <v>2438</v>
      </c>
      <c r="B2439" t="s">
        <v>5203</v>
      </c>
      <c r="C2439" t="str">
        <f t="shared" si="197"/>
        <v>grapes_g_2_GrapesESA8</v>
      </c>
      <c r="D2439">
        <v>276</v>
      </c>
      <c r="E2439">
        <v>276</v>
      </c>
      <c r="F2439">
        <v>0</v>
      </c>
      <c r="G2439">
        <v>0</v>
      </c>
      <c r="H2439">
        <v>0</v>
      </c>
      <c r="I2439">
        <v>0</v>
      </c>
      <c r="J2439">
        <v>0</v>
      </c>
      <c r="K2439">
        <v>0</v>
      </c>
      <c r="L2439">
        <v>431</v>
      </c>
      <c r="M2439">
        <v>0</v>
      </c>
      <c r="N2439">
        <f>VLOOKUP(C2439,'Original PWC Results'!C:E,3,FALSE)</f>
        <v>450</v>
      </c>
      <c r="O2439">
        <f t="shared" si="199"/>
        <v>0.61333333333333329</v>
      </c>
      <c r="R2439">
        <f t="shared" si="200"/>
        <v>10</v>
      </c>
      <c r="S2439">
        <f t="shared" si="201"/>
        <v>17</v>
      </c>
    </row>
    <row r="2440" spans="1:19" x14ac:dyDescent="0.3">
      <c r="A2440">
        <f t="shared" si="198"/>
        <v>2439</v>
      </c>
      <c r="B2440" t="s">
        <v>5204</v>
      </c>
      <c r="C2440" t="str">
        <f t="shared" si="197"/>
        <v>grapes_g_2_GrapesESA9</v>
      </c>
      <c r="D2440">
        <v>285</v>
      </c>
      <c r="E2440">
        <v>285</v>
      </c>
      <c r="F2440">
        <v>0</v>
      </c>
      <c r="G2440">
        <v>0</v>
      </c>
      <c r="H2440">
        <v>0</v>
      </c>
      <c r="I2440">
        <v>0</v>
      </c>
      <c r="J2440">
        <v>0</v>
      </c>
      <c r="K2440">
        <v>0</v>
      </c>
      <c r="L2440">
        <v>355</v>
      </c>
      <c r="M2440">
        <v>0</v>
      </c>
      <c r="N2440">
        <f>VLOOKUP(C2440,'Original PWC Results'!C:E,3,FALSE)</f>
        <v>589</v>
      </c>
      <c r="O2440">
        <f t="shared" si="199"/>
        <v>0.4838709677419355</v>
      </c>
      <c r="R2440">
        <f t="shared" si="200"/>
        <v>10</v>
      </c>
      <c r="S2440">
        <f t="shared" si="201"/>
        <v>17</v>
      </c>
    </row>
    <row r="2441" spans="1:19" x14ac:dyDescent="0.3">
      <c r="A2441">
        <f t="shared" si="198"/>
        <v>2440</v>
      </c>
      <c r="B2441" t="s">
        <v>5205</v>
      </c>
      <c r="C2441" t="str">
        <f t="shared" si="197"/>
        <v>grapes_g_2_GrapesESA10a</v>
      </c>
      <c r="D2441">
        <v>334</v>
      </c>
      <c r="E2441">
        <v>334</v>
      </c>
      <c r="F2441">
        <v>0</v>
      </c>
      <c r="G2441">
        <v>0</v>
      </c>
      <c r="H2441">
        <v>0</v>
      </c>
      <c r="I2441">
        <v>0</v>
      </c>
      <c r="J2441">
        <v>0</v>
      </c>
      <c r="K2441">
        <v>0</v>
      </c>
      <c r="L2441">
        <v>425</v>
      </c>
      <c r="M2441">
        <v>0</v>
      </c>
      <c r="N2441">
        <f>VLOOKUP(C2441,'Original PWC Results'!C:E,3,FALSE)</f>
        <v>580</v>
      </c>
      <c r="O2441">
        <f t="shared" si="199"/>
        <v>0.57586206896551728</v>
      </c>
      <c r="R2441">
        <f t="shared" si="200"/>
        <v>10</v>
      </c>
      <c r="S2441">
        <f t="shared" si="201"/>
        <v>17</v>
      </c>
    </row>
    <row r="2442" spans="1:19" x14ac:dyDescent="0.3">
      <c r="A2442">
        <f t="shared" si="198"/>
        <v>2441</v>
      </c>
      <c r="B2442" t="s">
        <v>5206</v>
      </c>
      <c r="C2442" t="str">
        <f t="shared" si="197"/>
        <v>grapes_g_2_GrapesESA10b</v>
      </c>
      <c r="D2442">
        <v>494</v>
      </c>
      <c r="E2442">
        <v>494</v>
      </c>
      <c r="F2442">
        <v>0</v>
      </c>
      <c r="G2442">
        <v>0</v>
      </c>
      <c r="H2442">
        <v>0</v>
      </c>
      <c r="I2442">
        <v>0</v>
      </c>
      <c r="J2442">
        <v>0</v>
      </c>
      <c r="K2442">
        <v>0</v>
      </c>
      <c r="L2442">
        <v>750</v>
      </c>
      <c r="M2442">
        <v>0</v>
      </c>
      <c r="N2442">
        <f>VLOOKUP(C2442,'Original PWC Results'!C:E,3,FALSE)</f>
        <v>782</v>
      </c>
      <c r="O2442">
        <f t="shared" si="199"/>
        <v>0.63171355498721227</v>
      </c>
      <c r="R2442">
        <f t="shared" si="200"/>
        <v>10</v>
      </c>
      <c r="S2442">
        <f t="shared" si="201"/>
        <v>17</v>
      </c>
    </row>
    <row r="2443" spans="1:19" x14ac:dyDescent="0.3">
      <c r="A2443">
        <f t="shared" si="198"/>
        <v>2442</v>
      </c>
      <c r="B2443" t="s">
        <v>5207</v>
      </c>
      <c r="C2443" t="str">
        <f t="shared" si="197"/>
        <v>grapes_g_2_GrapesESA11a</v>
      </c>
      <c r="D2443">
        <v>464</v>
      </c>
      <c r="E2443">
        <v>464</v>
      </c>
      <c r="F2443">
        <v>0</v>
      </c>
      <c r="G2443">
        <v>0</v>
      </c>
      <c r="H2443">
        <v>0</v>
      </c>
      <c r="I2443">
        <v>0</v>
      </c>
      <c r="J2443">
        <v>0</v>
      </c>
      <c r="K2443">
        <v>0</v>
      </c>
      <c r="L2443">
        <v>754</v>
      </c>
      <c r="M2443">
        <v>0</v>
      </c>
      <c r="N2443">
        <f>VLOOKUP(C2443,'Original PWC Results'!C:E,3,FALSE)</f>
        <v>802</v>
      </c>
      <c r="O2443">
        <f t="shared" si="199"/>
        <v>0.5785536159600998</v>
      </c>
      <c r="R2443">
        <f t="shared" si="200"/>
        <v>10</v>
      </c>
      <c r="S2443">
        <f t="shared" si="201"/>
        <v>17</v>
      </c>
    </row>
    <row r="2444" spans="1:19" x14ac:dyDescent="0.3">
      <c r="A2444">
        <f t="shared" si="198"/>
        <v>2443</v>
      </c>
      <c r="B2444" t="s">
        <v>5208</v>
      </c>
      <c r="C2444" t="str">
        <f t="shared" si="197"/>
        <v>grapes_g_2_GrapesESA11b</v>
      </c>
      <c r="D2444">
        <v>286</v>
      </c>
      <c r="E2444">
        <v>286</v>
      </c>
      <c r="F2444">
        <v>0</v>
      </c>
      <c r="G2444">
        <v>0</v>
      </c>
      <c r="H2444">
        <v>0</v>
      </c>
      <c r="I2444">
        <v>0</v>
      </c>
      <c r="J2444">
        <v>0</v>
      </c>
      <c r="K2444">
        <v>0</v>
      </c>
      <c r="L2444">
        <v>333</v>
      </c>
      <c r="M2444">
        <v>0</v>
      </c>
      <c r="N2444">
        <f>VLOOKUP(C2444,'Original PWC Results'!C:E,3,FALSE)</f>
        <v>537</v>
      </c>
      <c r="O2444">
        <f t="shared" si="199"/>
        <v>0.53258845437616387</v>
      </c>
      <c r="R2444">
        <f t="shared" si="200"/>
        <v>10</v>
      </c>
      <c r="S2444">
        <f t="shared" si="201"/>
        <v>17</v>
      </c>
    </row>
    <row r="2445" spans="1:19" x14ac:dyDescent="0.3">
      <c r="A2445">
        <f t="shared" si="198"/>
        <v>2444</v>
      </c>
      <c r="B2445" t="s">
        <v>5209</v>
      </c>
      <c r="C2445" t="str">
        <f t="shared" si="197"/>
        <v>grapes_g_2_GrapesESA12a</v>
      </c>
      <c r="D2445">
        <v>471</v>
      </c>
      <c r="E2445">
        <v>471</v>
      </c>
      <c r="F2445">
        <v>0</v>
      </c>
      <c r="G2445">
        <v>0</v>
      </c>
      <c r="H2445">
        <v>0</v>
      </c>
      <c r="I2445">
        <v>0</v>
      </c>
      <c r="J2445">
        <v>0</v>
      </c>
      <c r="K2445">
        <v>0</v>
      </c>
      <c r="L2445">
        <v>689</v>
      </c>
      <c r="M2445">
        <v>0</v>
      </c>
      <c r="N2445">
        <f>VLOOKUP(C2445,'Original PWC Results'!C:E,3,FALSE)</f>
        <v>759</v>
      </c>
      <c r="O2445">
        <f t="shared" si="199"/>
        <v>0.62055335968379444</v>
      </c>
      <c r="R2445">
        <f t="shared" si="200"/>
        <v>10</v>
      </c>
      <c r="S2445">
        <f t="shared" si="201"/>
        <v>17</v>
      </c>
    </row>
    <row r="2446" spans="1:19" x14ac:dyDescent="0.3">
      <c r="A2446">
        <f t="shared" si="198"/>
        <v>2445</v>
      </c>
      <c r="B2446" t="s">
        <v>5210</v>
      </c>
      <c r="C2446" t="str">
        <f t="shared" si="197"/>
        <v>grapes_g_2_GrapesESA12b</v>
      </c>
      <c r="D2446">
        <v>542</v>
      </c>
      <c r="E2446">
        <v>542</v>
      </c>
      <c r="F2446">
        <v>0</v>
      </c>
      <c r="G2446">
        <v>0</v>
      </c>
      <c r="H2446">
        <v>0</v>
      </c>
      <c r="I2446">
        <v>0</v>
      </c>
      <c r="J2446">
        <v>0</v>
      </c>
      <c r="K2446">
        <v>0</v>
      </c>
      <c r="L2446">
        <v>850</v>
      </c>
      <c r="M2446">
        <v>0</v>
      </c>
      <c r="N2446">
        <f>VLOOKUP(C2446,'Original PWC Results'!C:E,3,FALSE)</f>
        <v>828</v>
      </c>
      <c r="O2446">
        <f t="shared" si="199"/>
        <v>0.65458937198067635</v>
      </c>
      <c r="R2446">
        <f t="shared" si="200"/>
        <v>10</v>
      </c>
      <c r="S2446">
        <f t="shared" si="201"/>
        <v>17</v>
      </c>
    </row>
    <row r="2447" spans="1:19" x14ac:dyDescent="0.3">
      <c r="A2447">
        <f t="shared" si="198"/>
        <v>2446</v>
      </c>
      <c r="B2447" t="s">
        <v>5211</v>
      </c>
      <c r="C2447" t="str">
        <f t="shared" ref="C2447:C2480" si="202">LEFT(B2447,R2447-1)&amp;RIGHT(B2447,LEN(B2447)-S2447)</f>
        <v>grapes_g_2_GrapesESA13</v>
      </c>
      <c r="D2447">
        <v>313</v>
      </c>
      <c r="E2447">
        <v>313</v>
      </c>
      <c r="F2447">
        <v>0</v>
      </c>
      <c r="G2447">
        <v>0</v>
      </c>
      <c r="H2447">
        <v>0</v>
      </c>
      <c r="I2447">
        <v>0</v>
      </c>
      <c r="J2447">
        <v>0</v>
      </c>
      <c r="K2447">
        <v>0</v>
      </c>
      <c r="L2447">
        <v>334</v>
      </c>
      <c r="M2447">
        <v>0</v>
      </c>
      <c r="N2447">
        <f>VLOOKUP(C2447,'Original PWC Results'!C:E,3,FALSE)</f>
        <v>478</v>
      </c>
      <c r="O2447">
        <f t="shared" si="199"/>
        <v>0.65481171548117156</v>
      </c>
      <c r="R2447">
        <f t="shared" si="200"/>
        <v>10</v>
      </c>
      <c r="S2447">
        <f t="shared" si="201"/>
        <v>17</v>
      </c>
    </row>
    <row r="2448" spans="1:19" x14ac:dyDescent="0.3">
      <c r="A2448">
        <f t="shared" si="198"/>
        <v>2447</v>
      </c>
      <c r="B2448" t="s">
        <v>5212</v>
      </c>
      <c r="C2448" t="str">
        <f t="shared" si="202"/>
        <v>grapes_g_2_GrapesESA14</v>
      </c>
      <c r="D2448">
        <v>437</v>
      </c>
      <c r="E2448">
        <v>437</v>
      </c>
      <c r="F2448">
        <v>0</v>
      </c>
      <c r="G2448">
        <v>0</v>
      </c>
      <c r="H2448">
        <v>0</v>
      </c>
      <c r="I2448">
        <v>0</v>
      </c>
      <c r="J2448">
        <v>0</v>
      </c>
      <c r="K2448">
        <v>0</v>
      </c>
      <c r="L2448">
        <v>509</v>
      </c>
      <c r="M2448">
        <v>0</v>
      </c>
      <c r="N2448">
        <f>VLOOKUP(C2448,'Original PWC Results'!C:E,3,FALSE)</f>
        <v>875</v>
      </c>
      <c r="O2448">
        <f t="shared" si="199"/>
        <v>0.49942857142857144</v>
      </c>
      <c r="R2448">
        <f t="shared" si="200"/>
        <v>10</v>
      </c>
      <c r="S2448">
        <f t="shared" si="201"/>
        <v>17</v>
      </c>
    </row>
    <row r="2449" spans="1:19" x14ac:dyDescent="0.3">
      <c r="A2449">
        <f t="shared" si="198"/>
        <v>2448</v>
      </c>
      <c r="B2449" t="s">
        <v>5213</v>
      </c>
      <c r="C2449" t="str">
        <f t="shared" si="202"/>
        <v>grapes_g_2_GrapesESA15a</v>
      </c>
      <c r="D2449">
        <v>185</v>
      </c>
      <c r="E2449">
        <v>185</v>
      </c>
      <c r="F2449">
        <v>0</v>
      </c>
      <c r="G2449">
        <v>0</v>
      </c>
      <c r="H2449">
        <v>0</v>
      </c>
      <c r="I2449">
        <v>0</v>
      </c>
      <c r="J2449">
        <v>0</v>
      </c>
      <c r="K2449">
        <v>0</v>
      </c>
      <c r="L2449">
        <v>185</v>
      </c>
      <c r="M2449">
        <v>0</v>
      </c>
      <c r="N2449">
        <f>VLOOKUP(C2449,'Original PWC Results'!C:E,3,FALSE)</f>
        <v>552</v>
      </c>
      <c r="O2449">
        <f t="shared" si="199"/>
        <v>0.33514492753623187</v>
      </c>
      <c r="R2449">
        <f t="shared" si="200"/>
        <v>10</v>
      </c>
      <c r="S2449">
        <f t="shared" si="201"/>
        <v>17</v>
      </c>
    </row>
    <row r="2450" spans="1:19" x14ac:dyDescent="0.3">
      <c r="A2450">
        <f t="shared" si="198"/>
        <v>2449</v>
      </c>
      <c r="B2450" t="s">
        <v>5214</v>
      </c>
      <c r="C2450" t="str">
        <f t="shared" si="202"/>
        <v>grapes_g_2_GrapesESA15b</v>
      </c>
      <c r="D2450">
        <v>190</v>
      </c>
      <c r="E2450">
        <v>190</v>
      </c>
      <c r="F2450">
        <v>0</v>
      </c>
      <c r="G2450">
        <v>0</v>
      </c>
      <c r="H2450">
        <v>0</v>
      </c>
      <c r="I2450">
        <v>0</v>
      </c>
      <c r="J2450">
        <v>0</v>
      </c>
      <c r="K2450">
        <v>0</v>
      </c>
      <c r="L2450">
        <v>191</v>
      </c>
      <c r="M2450">
        <v>0</v>
      </c>
      <c r="N2450">
        <f>VLOOKUP(C2450,'Original PWC Results'!C:E,3,FALSE)</f>
        <v>433</v>
      </c>
      <c r="O2450">
        <f t="shared" si="199"/>
        <v>0.43879907621247111</v>
      </c>
      <c r="R2450">
        <f t="shared" si="200"/>
        <v>10</v>
      </c>
      <c r="S2450">
        <f t="shared" si="201"/>
        <v>17</v>
      </c>
    </row>
    <row r="2451" spans="1:19" x14ac:dyDescent="0.3">
      <c r="A2451">
        <f t="shared" si="198"/>
        <v>2450</v>
      </c>
      <c r="B2451" t="s">
        <v>5215</v>
      </c>
      <c r="C2451" t="str">
        <f t="shared" si="202"/>
        <v>grapes_g_2_GrapesESA16a</v>
      </c>
      <c r="D2451">
        <v>0</v>
      </c>
      <c r="E2451">
        <v>0</v>
      </c>
      <c r="F2451">
        <v>0</v>
      </c>
      <c r="G2451">
        <v>0</v>
      </c>
      <c r="H2451">
        <v>0</v>
      </c>
      <c r="I2451">
        <v>0</v>
      </c>
      <c r="J2451">
        <v>0</v>
      </c>
      <c r="K2451">
        <v>0</v>
      </c>
      <c r="L2451">
        <v>0</v>
      </c>
      <c r="M2451">
        <v>0</v>
      </c>
      <c r="N2451">
        <f>VLOOKUP(C2451,'Original PWC Results'!C:E,3,FALSE)</f>
        <v>570</v>
      </c>
      <c r="O2451">
        <f t="shared" si="199"/>
        <v>0</v>
      </c>
      <c r="R2451">
        <f t="shared" si="200"/>
        <v>10</v>
      </c>
      <c r="S2451">
        <f t="shared" si="201"/>
        <v>17</v>
      </c>
    </row>
    <row r="2452" spans="1:19" x14ac:dyDescent="0.3">
      <c r="A2452">
        <f t="shared" si="198"/>
        <v>2451</v>
      </c>
      <c r="B2452" t="s">
        <v>5216</v>
      </c>
      <c r="C2452" t="str">
        <f t="shared" si="202"/>
        <v>grapes_g_2_GrapesESA16b</v>
      </c>
      <c r="D2452">
        <v>0</v>
      </c>
      <c r="E2452">
        <v>0</v>
      </c>
      <c r="F2452">
        <v>0</v>
      </c>
      <c r="G2452">
        <v>0</v>
      </c>
      <c r="H2452">
        <v>0</v>
      </c>
      <c r="I2452">
        <v>0</v>
      </c>
      <c r="J2452">
        <v>0</v>
      </c>
      <c r="K2452">
        <v>0</v>
      </c>
      <c r="L2452">
        <v>0</v>
      </c>
      <c r="M2452">
        <v>0</v>
      </c>
      <c r="N2452">
        <f>VLOOKUP(C2452,'Original PWC Results'!C:E,3,FALSE)</f>
        <v>518</v>
      </c>
      <c r="O2452">
        <f t="shared" si="199"/>
        <v>0</v>
      </c>
      <c r="R2452">
        <f t="shared" si="200"/>
        <v>10</v>
      </c>
      <c r="S2452">
        <f t="shared" si="201"/>
        <v>17</v>
      </c>
    </row>
    <row r="2453" spans="1:19" x14ac:dyDescent="0.3">
      <c r="A2453">
        <f t="shared" si="198"/>
        <v>2452</v>
      </c>
      <c r="B2453" t="s">
        <v>5217</v>
      </c>
      <c r="C2453" t="str">
        <f t="shared" si="202"/>
        <v>grapes_g_2_GrapesESA17a</v>
      </c>
      <c r="D2453">
        <v>517</v>
      </c>
      <c r="E2453">
        <v>517</v>
      </c>
      <c r="F2453">
        <v>0</v>
      </c>
      <c r="G2453">
        <v>0</v>
      </c>
      <c r="H2453">
        <v>0</v>
      </c>
      <c r="I2453">
        <v>0</v>
      </c>
      <c r="J2453">
        <v>0</v>
      </c>
      <c r="K2453">
        <v>0</v>
      </c>
      <c r="L2453">
        <v>519</v>
      </c>
      <c r="M2453">
        <v>0</v>
      </c>
      <c r="N2453">
        <f>VLOOKUP(C2453,'Original PWC Results'!C:E,3,FALSE)</f>
        <v>927</v>
      </c>
      <c r="O2453">
        <f t="shared" si="199"/>
        <v>0.55771305285868389</v>
      </c>
      <c r="R2453">
        <f t="shared" si="200"/>
        <v>10</v>
      </c>
      <c r="S2453">
        <f t="shared" si="201"/>
        <v>17</v>
      </c>
    </row>
    <row r="2454" spans="1:19" x14ac:dyDescent="0.3">
      <c r="A2454">
        <f t="shared" si="198"/>
        <v>2453</v>
      </c>
      <c r="B2454" t="s">
        <v>5218</v>
      </c>
      <c r="C2454" t="str">
        <f t="shared" si="202"/>
        <v>grapes_g_2_GrapesESA17b</v>
      </c>
      <c r="D2454">
        <v>92</v>
      </c>
      <c r="E2454">
        <v>92</v>
      </c>
      <c r="F2454">
        <v>0</v>
      </c>
      <c r="G2454">
        <v>0</v>
      </c>
      <c r="H2454">
        <v>0</v>
      </c>
      <c r="I2454">
        <v>0</v>
      </c>
      <c r="J2454">
        <v>0</v>
      </c>
      <c r="K2454">
        <v>0</v>
      </c>
      <c r="L2454">
        <v>92</v>
      </c>
      <c r="M2454">
        <v>0</v>
      </c>
      <c r="N2454">
        <f>VLOOKUP(C2454,'Original PWC Results'!C:E,3,FALSE)</f>
        <v>699</v>
      </c>
      <c r="O2454">
        <f t="shared" si="199"/>
        <v>0.13161659513590845</v>
      </c>
      <c r="R2454">
        <f t="shared" si="200"/>
        <v>10</v>
      </c>
      <c r="S2454">
        <f t="shared" si="201"/>
        <v>17</v>
      </c>
    </row>
    <row r="2455" spans="1:19" x14ac:dyDescent="0.3">
      <c r="A2455">
        <f t="shared" si="198"/>
        <v>2454</v>
      </c>
      <c r="B2455" t="s">
        <v>5219</v>
      </c>
      <c r="C2455" t="str">
        <f t="shared" si="202"/>
        <v>grapes_g_2_GrapesESA18a</v>
      </c>
      <c r="D2455">
        <v>0</v>
      </c>
      <c r="E2455">
        <v>0</v>
      </c>
      <c r="F2455">
        <v>0</v>
      </c>
      <c r="G2455">
        <v>0</v>
      </c>
      <c r="H2455">
        <v>0</v>
      </c>
      <c r="I2455">
        <v>0</v>
      </c>
      <c r="J2455">
        <v>0</v>
      </c>
      <c r="K2455">
        <v>0</v>
      </c>
      <c r="L2455">
        <v>0</v>
      </c>
      <c r="M2455">
        <v>0</v>
      </c>
      <c r="N2455">
        <f>VLOOKUP(C2455,'Original PWC Results'!C:E,3,FALSE)</f>
        <v>685</v>
      </c>
      <c r="O2455">
        <f t="shared" si="199"/>
        <v>0</v>
      </c>
      <c r="R2455">
        <f t="shared" si="200"/>
        <v>10</v>
      </c>
      <c r="S2455">
        <f t="shared" si="201"/>
        <v>17</v>
      </c>
    </row>
    <row r="2456" spans="1:19" x14ac:dyDescent="0.3">
      <c r="A2456">
        <f t="shared" si="198"/>
        <v>2455</v>
      </c>
      <c r="B2456" t="s">
        <v>5220</v>
      </c>
      <c r="C2456" t="str">
        <f t="shared" si="202"/>
        <v>grapes_g_2_GrapesESA18b</v>
      </c>
      <c r="D2456">
        <v>232</v>
      </c>
      <c r="E2456">
        <v>232</v>
      </c>
      <c r="F2456">
        <v>0</v>
      </c>
      <c r="G2456">
        <v>0</v>
      </c>
      <c r="H2456">
        <v>0</v>
      </c>
      <c r="I2456">
        <v>0</v>
      </c>
      <c r="J2456">
        <v>0</v>
      </c>
      <c r="K2456">
        <v>0</v>
      </c>
      <c r="L2456">
        <v>233</v>
      </c>
      <c r="M2456">
        <v>0</v>
      </c>
      <c r="N2456">
        <f>VLOOKUP(C2456,'Original PWC Results'!C:E,3,FALSE)</f>
        <v>544</v>
      </c>
      <c r="O2456">
        <f t="shared" si="199"/>
        <v>0.4264705882352941</v>
      </c>
      <c r="R2456">
        <f t="shared" si="200"/>
        <v>10</v>
      </c>
      <c r="S2456">
        <f t="shared" si="201"/>
        <v>17</v>
      </c>
    </row>
    <row r="2457" spans="1:19" x14ac:dyDescent="0.3">
      <c r="A2457">
        <f t="shared" si="198"/>
        <v>2456</v>
      </c>
      <c r="B2457" t="s">
        <v>5221</v>
      </c>
      <c r="C2457" t="str">
        <f t="shared" si="202"/>
        <v>legumes_g_2_VegetableESA1</v>
      </c>
      <c r="D2457">
        <v>381</v>
      </c>
      <c r="E2457">
        <v>381</v>
      </c>
      <c r="F2457">
        <v>0</v>
      </c>
      <c r="G2457">
        <v>0</v>
      </c>
      <c r="H2457">
        <v>0</v>
      </c>
      <c r="I2457">
        <v>0</v>
      </c>
      <c r="J2457">
        <v>0</v>
      </c>
      <c r="K2457">
        <v>0</v>
      </c>
      <c r="L2457">
        <v>533</v>
      </c>
      <c r="M2457">
        <v>0</v>
      </c>
      <c r="N2457">
        <f>VLOOKUP(C2457,'Original PWC Results'!C:E,3,FALSE)</f>
        <v>455</v>
      </c>
      <c r="O2457">
        <f t="shared" si="199"/>
        <v>0.83736263736263739</v>
      </c>
      <c r="R2457">
        <f t="shared" si="200"/>
        <v>11</v>
      </c>
      <c r="S2457">
        <f t="shared" si="201"/>
        <v>18</v>
      </c>
    </row>
    <row r="2458" spans="1:19" x14ac:dyDescent="0.3">
      <c r="A2458">
        <f t="shared" si="198"/>
        <v>2457</v>
      </c>
      <c r="B2458" t="s">
        <v>5222</v>
      </c>
      <c r="C2458" t="str">
        <f t="shared" si="202"/>
        <v>legumes_g_2_VegetableESA2</v>
      </c>
      <c r="D2458">
        <v>441</v>
      </c>
      <c r="E2458">
        <v>441</v>
      </c>
      <c r="F2458">
        <v>0</v>
      </c>
      <c r="G2458">
        <v>0</v>
      </c>
      <c r="H2458">
        <v>0</v>
      </c>
      <c r="I2458">
        <v>0</v>
      </c>
      <c r="J2458">
        <v>0</v>
      </c>
      <c r="K2458">
        <v>0</v>
      </c>
      <c r="L2458">
        <v>465</v>
      </c>
      <c r="M2458">
        <v>0</v>
      </c>
      <c r="N2458">
        <f>VLOOKUP(C2458,'Original PWC Results'!C:E,3,FALSE)</f>
        <v>672</v>
      </c>
      <c r="O2458">
        <f t="shared" si="199"/>
        <v>0.65625</v>
      </c>
      <c r="R2458">
        <f t="shared" si="200"/>
        <v>11</v>
      </c>
      <c r="S2458">
        <f t="shared" si="201"/>
        <v>18</v>
      </c>
    </row>
    <row r="2459" spans="1:19" x14ac:dyDescent="0.3">
      <c r="A2459">
        <f t="shared" si="198"/>
        <v>2458</v>
      </c>
      <c r="B2459" t="s">
        <v>5223</v>
      </c>
      <c r="C2459" t="str">
        <f t="shared" si="202"/>
        <v>legumes_g_2_VegetableESA3</v>
      </c>
      <c r="D2459">
        <v>401</v>
      </c>
      <c r="E2459">
        <v>401</v>
      </c>
      <c r="F2459">
        <v>0</v>
      </c>
      <c r="G2459">
        <v>0</v>
      </c>
      <c r="H2459">
        <v>0</v>
      </c>
      <c r="I2459">
        <v>0</v>
      </c>
      <c r="J2459">
        <v>0</v>
      </c>
      <c r="K2459">
        <v>0</v>
      </c>
      <c r="L2459">
        <v>405</v>
      </c>
      <c r="M2459">
        <v>0</v>
      </c>
      <c r="N2459">
        <f>VLOOKUP(C2459,'Original PWC Results'!C:E,3,FALSE)</f>
        <v>463</v>
      </c>
      <c r="O2459">
        <f t="shared" si="199"/>
        <v>0.86609071274298055</v>
      </c>
      <c r="R2459">
        <f t="shared" si="200"/>
        <v>11</v>
      </c>
      <c r="S2459">
        <f t="shared" si="201"/>
        <v>18</v>
      </c>
    </row>
    <row r="2460" spans="1:19" x14ac:dyDescent="0.3">
      <c r="A2460">
        <f t="shared" si="198"/>
        <v>2459</v>
      </c>
      <c r="B2460" t="s">
        <v>5224</v>
      </c>
      <c r="C2460" t="str">
        <f t="shared" si="202"/>
        <v>legumes_g_2_VegetableESA4</v>
      </c>
      <c r="D2460">
        <v>566</v>
      </c>
      <c r="E2460">
        <v>566</v>
      </c>
      <c r="F2460">
        <v>0</v>
      </c>
      <c r="G2460">
        <v>0</v>
      </c>
      <c r="H2460">
        <v>0</v>
      </c>
      <c r="I2460">
        <v>0</v>
      </c>
      <c r="J2460">
        <v>0</v>
      </c>
      <c r="K2460">
        <v>0</v>
      </c>
      <c r="L2460">
        <v>566</v>
      </c>
      <c r="M2460">
        <v>0</v>
      </c>
      <c r="N2460">
        <f>VLOOKUP(C2460,'Original PWC Results'!C:E,3,FALSE)</f>
        <v>566</v>
      </c>
      <c r="O2460">
        <f t="shared" si="199"/>
        <v>1</v>
      </c>
      <c r="R2460">
        <f t="shared" si="200"/>
        <v>11</v>
      </c>
      <c r="S2460">
        <f t="shared" si="201"/>
        <v>18</v>
      </c>
    </row>
    <row r="2461" spans="1:19" x14ac:dyDescent="0.3">
      <c r="A2461">
        <f t="shared" si="198"/>
        <v>2460</v>
      </c>
      <c r="B2461" t="s">
        <v>5225</v>
      </c>
      <c r="C2461" t="str">
        <f t="shared" si="202"/>
        <v>legumes_g_2_VegetableESA5</v>
      </c>
      <c r="D2461">
        <v>557</v>
      </c>
      <c r="E2461">
        <v>557</v>
      </c>
      <c r="F2461">
        <v>0</v>
      </c>
      <c r="G2461">
        <v>0</v>
      </c>
      <c r="H2461">
        <v>0</v>
      </c>
      <c r="I2461">
        <v>0</v>
      </c>
      <c r="J2461">
        <v>0</v>
      </c>
      <c r="K2461">
        <v>0</v>
      </c>
      <c r="L2461">
        <v>570</v>
      </c>
      <c r="M2461">
        <v>0</v>
      </c>
      <c r="N2461">
        <f>VLOOKUP(C2461,'Original PWC Results'!C:E,3,FALSE)</f>
        <v>668</v>
      </c>
      <c r="O2461">
        <f t="shared" si="199"/>
        <v>0.83383233532934131</v>
      </c>
      <c r="R2461">
        <f t="shared" si="200"/>
        <v>11</v>
      </c>
      <c r="S2461">
        <f t="shared" si="201"/>
        <v>18</v>
      </c>
    </row>
    <row r="2462" spans="1:19" x14ac:dyDescent="0.3">
      <c r="A2462">
        <f t="shared" si="198"/>
        <v>2461</v>
      </c>
      <c r="B2462" t="s">
        <v>5226</v>
      </c>
      <c r="C2462" t="str">
        <f t="shared" si="202"/>
        <v>legumes_g_2_VegetableESA6</v>
      </c>
      <c r="D2462">
        <v>509</v>
      </c>
      <c r="E2462">
        <v>509</v>
      </c>
      <c r="F2462">
        <v>0</v>
      </c>
      <c r="G2462">
        <v>0</v>
      </c>
      <c r="H2462">
        <v>0</v>
      </c>
      <c r="I2462">
        <v>0</v>
      </c>
      <c r="J2462">
        <v>0</v>
      </c>
      <c r="K2462">
        <v>0</v>
      </c>
      <c r="L2462">
        <v>514</v>
      </c>
      <c r="M2462">
        <v>0</v>
      </c>
      <c r="N2462">
        <f>VLOOKUP(C2462,'Original PWC Results'!C:E,3,FALSE)</f>
        <v>623</v>
      </c>
      <c r="O2462">
        <f t="shared" si="199"/>
        <v>0.8170144462279294</v>
      </c>
      <c r="R2462">
        <f t="shared" si="200"/>
        <v>11</v>
      </c>
      <c r="S2462">
        <f t="shared" si="201"/>
        <v>18</v>
      </c>
    </row>
    <row r="2463" spans="1:19" x14ac:dyDescent="0.3">
      <c r="A2463">
        <f t="shared" si="198"/>
        <v>2462</v>
      </c>
      <c r="B2463" t="s">
        <v>5227</v>
      </c>
      <c r="C2463" t="str">
        <f t="shared" si="202"/>
        <v>legumes_g_2_VegetableESA7</v>
      </c>
      <c r="D2463">
        <v>662</v>
      </c>
      <c r="E2463">
        <v>662</v>
      </c>
      <c r="F2463">
        <v>0</v>
      </c>
      <c r="G2463">
        <v>0</v>
      </c>
      <c r="H2463">
        <v>0</v>
      </c>
      <c r="I2463">
        <v>0</v>
      </c>
      <c r="J2463">
        <v>0</v>
      </c>
      <c r="K2463">
        <v>0</v>
      </c>
      <c r="L2463">
        <v>683</v>
      </c>
      <c r="M2463">
        <v>0</v>
      </c>
      <c r="N2463">
        <f>VLOOKUP(C2463,'Original PWC Results'!C:E,3,FALSE)</f>
        <v>848</v>
      </c>
      <c r="O2463">
        <f t="shared" si="199"/>
        <v>0.78066037735849059</v>
      </c>
      <c r="R2463">
        <f t="shared" si="200"/>
        <v>11</v>
      </c>
      <c r="S2463">
        <f t="shared" si="201"/>
        <v>18</v>
      </c>
    </row>
    <row r="2464" spans="1:19" x14ac:dyDescent="0.3">
      <c r="A2464">
        <f t="shared" si="198"/>
        <v>2463</v>
      </c>
      <c r="B2464" t="s">
        <v>5228</v>
      </c>
      <c r="C2464" t="str">
        <f t="shared" si="202"/>
        <v>legumes_g_2_VegetableESA8</v>
      </c>
      <c r="D2464">
        <v>406</v>
      </c>
      <c r="E2464">
        <v>406</v>
      </c>
      <c r="F2464">
        <v>0</v>
      </c>
      <c r="G2464">
        <v>0</v>
      </c>
      <c r="H2464">
        <v>0</v>
      </c>
      <c r="I2464">
        <v>0</v>
      </c>
      <c r="J2464">
        <v>0</v>
      </c>
      <c r="K2464">
        <v>0</v>
      </c>
      <c r="L2464">
        <v>406</v>
      </c>
      <c r="M2464">
        <v>0</v>
      </c>
      <c r="N2464">
        <f>VLOOKUP(C2464,'Original PWC Results'!C:E,3,FALSE)</f>
        <v>406</v>
      </c>
      <c r="O2464">
        <f t="shared" si="199"/>
        <v>1</v>
      </c>
      <c r="R2464">
        <f t="shared" si="200"/>
        <v>11</v>
      </c>
      <c r="S2464">
        <f t="shared" si="201"/>
        <v>18</v>
      </c>
    </row>
    <row r="2465" spans="1:19" x14ac:dyDescent="0.3">
      <c r="A2465">
        <f t="shared" si="198"/>
        <v>2464</v>
      </c>
      <c r="B2465" t="s">
        <v>5229</v>
      </c>
      <c r="C2465" t="str">
        <f t="shared" si="202"/>
        <v>legumes_g_2_VegetableESA9</v>
      </c>
      <c r="D2465">
        <v>259</v>
      </c>
      <c r="E2465">
        <v>259</v>
      </c>
      <c r="F2465">
        <v>0</v>
      </c>
      <c r="G2465">
        <v>0</v>
      </c>
      <c r="H2465">
        <v>0</v>
      </c>
      <c r="I2465">
        <v>0</v>
      </c>
      <c r="J2465">
        <v>0</v>
      </c>
      <c r="K2465">
        <v>0</v>
      </c>
      <c r="L2465">
        <v>263</v>
      </c>
      <c r="M2465">
        <v>0</v>
      </c>
      <c r="N2465">
        <f>VLOOKUP(C2465,'Original PWC Results'!C:E,3,FALSE)</f>
        <v>381</v>
      </c>
      <c r="O2465">
        <f t="shared" si="199"/>
        <v>0.67979002624671914</v>
      </c>
      <c r="R2465">
        <f t="shared" si="200"/>
        <v>11</v>
      </c>
      <c r="S2465">
        <f t="shared" si="201"/>
        <v>18</v>
      </c>
    </row>
    <row r="2466" spans="1:19" x14ac:dyDescent="0.3">
      <c r="A2466">
        <f t="shared" si="198"/>
        <v>2465</v>
      </c>
      <c r="B2466" t="s">
        <v>5230</v>
      </c>
      <c r="C2466" t="str">
        <f t="shared" si="202"/>
        <v>legumes_g_2_VegetableESA10a</v>
      </c>
      <c r="D2466">
        <v>289</v>
      </c>
      <c r="E2466">
        <v>289</v>
      </c>
      <c r="F2466">
        <v>0</v>
      </c>
      <c r="G2466">
        <v>0</v>
      </c>
      <c r="H2466">
        <v>0</v>
      </c>
      <c r="I2466">
        <v>0</v>
      </c>
      <c r="J2466">
        <v>0</v>
      </c>
      <c r="K2466">
        <v>0</v>
      </c>
      <c r="L2466">
        <v>291</v>
      </c>
      <c r="M2466">
        <v>0</v>
      </c>
      <c r="N2466">
        <f>VLOOKUP(C2466,'Original PWC Results'!C:E,3,FALSE)</f>
        <v>374</v>
      </c>
      <c r="O2466">
        <f t="shared" si="199"/>
        <v>0.77272727272727271</v>
      </c>
      <c r="R2466">
        <f t="shared" si="200"/>
        <v>11</v>
      </c>
      <c r="S2466">
        <f t="shared" si="201"/>
        <v>18</v>
      </c>
    </row>
    <row r="2467" spans="1:19" x14ac:dyDescent="0.3">
      <c r="A2467">
        <f t="shared" si="198"/>
        <v>2466</v>
      </c>
      <c r="B2467" t="s">
        <v>5231</v>
      </c>
      <c r="C2467" t="str">
        <f t="shared" si="202"/>
        <v>legumes_g_2_VegetableESA10b</v>
      </c>
      <c r="D2467">
        <v>324</v>
      </c>
      <c r="E2467">
        <v>324</v>
      </c>
      <c r="F2467">
        <v>0</v>
      </c>
      <c r="G2467">
        <v>0</v>
      </c>
      <c r="H2467">
        <v>0</v>
      </c>
      <c r="I2467">
        <v>0</v>
      </c>
      <c r="J2467">
        <v>0</v>
      </c>
      <c r="K2467">
        <v>0</v>
      </c>
      <c r="L2467">
        <v>330</v>
      </c>
      <c r="M2467">
        <v>0</v>
      </c>
      <c r="N2467">
        <f>VLOOKUP(C2467,'Original PWC Results'!C:E,3,FALSE)</f>
        <v>471</v>
      </c>
      <c r="O2467">
        <f t="shared" si="199"/>
        <v>0.68789808917197448</v>
      </c>
      <c r="R2467">
        <f t="shared" si="200"/>
        <v>11</v>
      </c>
      <c r="S2467">
        <f t="shared" si="201"/>
        <v>18</v>
      </c>
    </row>
    <row r="2468" spans="1:19" x14ac:dyDescent="0.3">
      <c r="A2468">
        <f t="shared" si="198"/>
        <v>2467</v>
      </c>
      <c r="B2468" t="s">
        <v>5232</v>
      </c>
      <c r="C2468" t="str">
        <f t="shared" si="202"/>
        <v>legumes_g_2_VegetableESA11a</v>
      </c>
      <c r="D2468">
        <v>925</v>
      </c>
      <c r="E2468">
        <v>925</v>
      </c>
      <c r="F2468">
        <v>0</v>
      </c>
      <c r="G2468">
        <v>0</v>
      </c>
      <c r="H2468">
        <v>0</v>
      </c>
      <c r="I2468">
        <v>0</v>
      </c>
      <c r="J2468">
        <v>0</v>
      </c>
      <c r="K2468">
        <v>0</v>
      </c>
      <c r="L2468">
        <v>932</v>
      </c>
      <c r="M2468">
        <v>0</v>
      </c>
      <c r="N2468">
        <f>VLOOKUP(C2468,'Original PWC Results'!C:E,3,FALSE)</f>
        <v>1001</v>
      </c>
      <c r="O2468">
        <f t="shared" si="199"/>
        <v>0.92407592407592409</v>
      </c>
      <c r="R2468">
        <f t="shared" si="200"/>
        <v>11</v>
      </c>
      <c r="S2468">
        <f t="shared" si="201"/>
        <v>18</v>
      </c>
    </row>
    <row r="2469" spans="1:19" x14ac:dyDescent="0.3">
      <c r="A2469">
        <f t="shared" si="198"/>
        <v>2468</v>
      </c>
      <c r="B2469" t="s">
        <v>5233</v>
      </c>
      <c r="C2469" t="str">
        <f t="shared" si="202"/>
        <v>legumes_g_2_VegetableESA11b</v>
      </c>
      <c r="D2469">
        <v>764</v>
      </c>
      <c r="E2469">
        <v>764</v>
      </c>
      <c r="F2469">
        <v>0</v>
      </c>
      <c r="G2469">
        <v>0</v>
      </c>
      <c r="H2469">
        <v>0</v>
      </c>
      <c r="I2469">
        <v>0</v>
      </c>
      <c r="J2469">
        <v>0</v>
      </c>
      <c r="K2469">
        <v>0</v>
      </c>
      <c r="L2469">
        <v>776</v>
      </c>
      <c r="M2469">
        <v>0</v>
      </c>
      <c r="N2469">
        <f>VLOOKUP(C2469,'Original PWC Results'!C:E,3,FALSE)</f>
        <v>927</v>
      </c>
      <c r="O2469">
        <f t="shared" si="199"/>
        <v>0.82416396979503781</v>
      </c>
      <c r="R2469">
        <f t="shared" si="200"/>
        <v>11</v>
      </c>
      <c r="S2469">
        <f t="shared" si="201"/>
        <v>18</v>
      </c>
    </row>
    <row r="2470" spans="1:19" x14ac:dyDescent="0.3">
      <c r="A2470">
        <f t="shared" si="198"/>
        <v>2469</v>
      </c>
      <c r="B2470" t="s">
        <v>5234</v>
      </c>
      <c r="C2470" t="str">
        <f t="shared" si="202"/>
        <v>legumes_g_2_VegetableESA12a</v>
      </c>
      <c r="D2470">
        <v>928</v>
      </c>
      <c r="E2470">
        <v>928</v>
      </c>
      <c r="F2470">
        <v>0</v>
      </c>
      <c r="G2470">
        <v>0</v>
      </c>
      <c r="H2470">
        <v>0</v>
      </c>
      <c r="I2470">
        <v>0</v>
      </c>
      <c r="J2470">
        <v>0</v>
      </c>
      <c r="K2470">
        <v>0</v>
      </c>
      <c r="L2470">
        <v>945</v>
      </c>
      <c r="M2470">
        <v>0</v>
      </c>
      <c r="N2470">
        <f>VLOOKUP(C2470,'Original PWC Results'!C:E,3,FALSE)</f>
        <v>976</v>
      </c>
      <c r="O2470">
        <f t="shared" ref="O2470:O2533" si="203">E2470/N2470</f>
        <v>0.95081967213114749</v>
      </c>
      <c r="R2470">
        <f t="shared" ref="R2470:R2533" si="204">SEARCH("run",B2470)</f>
        <v>11</v>
      </c>
      <c r="S2470">
        <f t="shared" ref="S2470:S2533" si="205">SEARCH("_",B2470,SEARCH("_",B2470,R2470+1)+1)</f>
        <v>18</v>
      </c>
    </row>
    <row r="2471" spans="1:19" x14ac:dyDescent="0.3">
      <c r="A2471">
        <f t="shared" si="198"/>
        <v>2470</v>
      </c>
      <c r="B2471" t="s">
        <v>5235</v>
      </c>
      <c r="C2471" t="str">
        <f t="shared" si="202"/>
        <v>legumes_g_2_VegetableESA12b</v>
      </c>
      <c r="D2471">
        <v>806</v>
      </c>
      <c r="E2471">
        <v>806</v>
      </c>
      <c r="F2471">
        <v>0</v>
      </c>
      <c r="G2471">
        <v>0</v>
      </c>
      <c r="H2471">
        <v>0</v>
      </c>
      <c r="I2471">
        <v>0</v>
      </c>
      <c r="J2471">
        <v>0</v>
      </c>
      <c r="K2471">
        <v>0</v>
      </c>
      <c r="L2471">
        <v>815</v>
      </c>
      <c r="M2471">
        <v>0</v>
      </c>
      <c r="N2471">
        <f>VLOOKUP(C2471,'Original PWC Results'!C:E,3,FALSE)</f>
        <v>1074</v>
      </c>
      <c r="O2471">
        <f t="shared" si="203"/>
        <v>0.75046554934823095</v>
      </c>
      <c r="R2471">
        <f t="shared" si="204"/>
        <v>11</v>
      </c>
      <c r="S2471">
        <f t="shared" si="205"/>
        <v>18</v>
      </c>
    </row>
    <row r="2472" spans="1:19" x14ac:dyDescent="0.3">
      <c r="A2472">
        <f t="shared" si="198"/>
        <v>2471</v>
      </c>
      <c r="B2472" t="s">
        <v>5236</v>
      </c>
      <c r="C2472" t="str">
        <f t="shared" si="202"/>
        <v>legumes_g_2_VegetableESA13</v>
      </c>
      <c r="D2472">
        <v>1068</v>
      </c>
      <c r="E2472">
        <v>1068</v>
      </c>
      <c r="F2472">
        <v>0</v>
      </c>
      <c r="G2472">
        <v>0</v>
      </c>
      <c r="H2472">
        <v>0</v>
      </c>
      <c r="I2472">
        <v>0</v>
      </c>
      <c r="J2472">
        <v>0</v>
      </c>
      <c r="K2472">
        <v>0</v>
      </c>
      <c r="L2472">
        <v>1077</v>
      </c>
      <c r="M2472">
        <v>0</v>
      </c>
      <c r="N2472">
        <f>VLOOKUP(C2472,'Original PWC Results'!C:E,3,FALSE)</f>
        <v>1268</v>
      </c>
      <c r="O2472">
        <f t="shared" si="203"/>
        <v>0.8422712933753943</v>
      </c>
      <c r="R2472">
        <f t="shared" si="204"/>
        <v>11</v>
      </c>
      <c r="S2472">
        <f t="shared" si="205"/>
        <v>18</v>
      </c>
    </row>
    <row r="2473" spans="1:19" x14ac:dyDescent="0.3">
      <c r="A2473">
        <f t="shared" si="198"/>
        <v>2472</v>
      </c>
      <c r="B2473" t="s">
        <v>5237</v>
      </c>
      <c r="C2473" t="str">
        <f t="shared" si="202"/>
        <v>legumes_g_2_VegetableESA14</v>
      </c>
      <c r="D2473">
        <v>796</v>
      </c>
      <c r="E2473">
        <v>796</v>
      </c>
      <c r="F2473">
        <v>0</v>
      </c>
      <c r="G2473">
        <v>0</v>
      </c>
      <c r="H2473">
        <v>0</v>
      </c>
      <c r="I2473">
        <v>0</v>
      </c>
      <c r="J2473">
        <v>0</v>
      </c>
      <c r="K2473">
        <v>0</v>
      </c>
      <c r="L2473">
        <v>801</v>
      </c>
      <c r="M2473">
        <v>0</v>
      </c>
      <c r="N2473">
        <f>VLOOKUP(C2473,'Original PWC Results'!C:E,3,FALSE)</f>
        <v>875</v>
      </c>
      <c r="O2473">
        <f t="shared" si="203"/>
        <v>0.9097142857142857</v>
      </c>
      <c r="R2473">
        <f t="shared" si="204"/>
        <v>11</v>
      </c>
      <c r="S2473">
        <f t="shared" si="205"/>
        <v>18</v>
      </c>
    </row>
    <row r="2474" spans="1:19" x14ac:dyDescent="0.3">
      <c r="A2474">
        <f t="shared" si="198"/>
        <v>2473</v>
      </c>
      <c r="B2474" t="s">
        <v>5238</v>
      </c>
      <c r="C2474" t="str">
        <f t="shared" si="202"/>
        <v>legumes_g_2_VegetableESA15a</v>
      </c>
      <c r="D2474">
        <v>1275</v>
      </c>
      <c r="E2474">
        <v>1275</v>
      </c>
      <c r="F2474">
        <v>0</v>
      </c>
      <c r="G2474">
        <v>0</v>
      </c>
      <c r="H2474">
        <v>0</v>
      </c>
      <c r="I2474">
        <v>0</v>
      </c>
      <c r="J2474">
        <v>0</v>
      </c>
      <c r="K2474">
        <v>0</v>
      </c>
      <c r="L2474">
        <v>1295</v>
      </c>
      <c r="M2474">
        <v>0</v>
      </c>
      <c r="N2474">
        <f>VLOOKUP(C2474,'Original PWC Results'!C:E,3,FALSE)</f>
        <v>1663</v>
      </c>
      <c r="O2474">
        <f t="shared" si="203"/>
        <v>0.76668671076368011</v>
      </c>
      <c r="R2474">
        <f t="shared" si="204"/>
        <v>11</v>
      </c>
      <c r="S2474">
        <f t="shared" si="205"/>
        <v>18</v>
      </c>
    </row>
    <row r="2475" spans="1:19" x14ac:dyDescent="0.3">
      <c r="A2475">
        <f t="shared" si="198"/>
        <v>2474</v>
      </c>
      <c r="B2475" t="s">
        <v>5239</v>
      </c>
      <c r="C2475" t="str">
        <f t="shared" si="202"/>
        <v>legumes_g_2_VegetableESA15b</v>
      </c>
      <c r="D2475">
        <v>1324</v>
      </c>
      <c r="E2475">
        <v>1324</v>
      </c>
      <c r="F2475">
        <v>0</v>
      </c>
      <c r="G2475">
        <v>0</v>
      </c>
      <c r="H2475">
        <v>0</v>
      </c>
      <c r="I2475">
        <v>0</v>
      </c>
      <c r="J2475">
        <v>0</v>
      </c>
      <c r="K2475">
        <v>0</v>
      </c>
      <c r="L2475">
        <v>1343</v>
      </c>
      <c r="M2475">
        <v>0</v>
      </c>
      <c r="N2475">
        <f>VLOOKUP(C2475,'Original PWC Results'!C:E,3,FALSE)</f>
        <v>1917</v>
      </c>
      <c r="O2475">
        <f t="shared" si="203"/>
        <v>0.6906624934793949</v>
      </c>
      <c r="R2475">
        <f t="shared" si="204"/>
        <v>11</v>
      </c>
      <c r="S2475">
        <f t="shared" si="205"/>
        <v>18</v>
      </c>
    </row>
    <row r="2476" spans="1:19" x14ac:dyDescent="0.3">
      <c r="A2476">
        <f t="shared" si="198"/>
        <v>2475</v>
      </c>
      <c r="B2476" t="s">
        <v>5240</v>
      </c>
      <c r="C2476" t="str">
        <f t="shared" si="202"/>
        <v>legumes_g_2_VegetableESA16a</v>
      </c>
      <c r="D2476">
        <v>392</v>
      </c>
      <c r="E2476">
        <v>392</v>
      </c>
      <c r="F2476">
        <v>0</v>
      </c>
      <c r="G2476">
        <v>0</v>
      </c>
      <c r="H2476">
        <v>0</v>
      </c>
      <c r="I2476">
        <v>0</v>
      </c>
      <c r="J2476">
        <v>0</v>
      </c>
      <c r="K2476">
        <v>0</v>
      </c>
      <c r="L2476">
        <v>394</v>
      </c>
      <c r="M2476">
        <v>0</v>
      </c>
      <c r="N2476">
        <f>VLOOKUP(C2476,'Original PWC Results'!C:E,3,FALSE)</f>
        <v>452</v>
      </c>
      <c r="O2476">
        <f t="shared" si="203"/>
        <v>0.86725663716814161</v>
      </c>
      <c r="R2476">
        <f t="shared" si="204"/>
        <v>11</v>
      </c>
      <c r="S2476">
        <f t="shared" si="205"/>
        <v>18</v>
      </c>
    </row>
    <row r="2477" spans="1:19" x14ac:dyDescent="0.3">
      <c r="A2477">
        <f t="shared" si="198"/>
        <v>2476</v>
      </c>
      <c r="B2477" t="s">
        <v>5241</v>
      </c>
      <c r="C2477" t="str">
        <f t="shared" si="202"/>
        <v>legumes_g_2_VegetableESA16b</v>
      </c>
      <c r="D2477">
        <v>262</v>
      </c>
      <c r="E2477">
        <v>262</v>
      </c>
      <c r="F2477">
        <v>0</v>
      </c>
      <c r="G2477">
        <v>0</v>
      </c>
      <c r="H2477">
        <v>0</v>
      </c>
      <c r="I2477">
        <v>0</v>
      </c>
      <c r="J2477">
        <v>0</v>
      </c>
      <c r="K2477">
        <v>0</v>
      </c>
      <c r="L2477">
        <v>264</v>
      </c>
      <c r="M2477">
        <v>0</v>
      </c>
      <c r="N2477">
        <f>VLOOKUP(C2477,'Original PWC Results'!C:E,3,FALSE)</f>
        <v>489</v>
      </c>
      <c r="O2477">
        <f t="shared" si="203"/>
        <v>0.53578732106339466</v>
      </c>
      <c r="R2477">
        <f t="shared" si="204"/>
        <v>11</v>
      </c>
      <c r="S2477">
        <f t="shared" si="205"/>
        <v>18</v>
      </c>
    </row>
    <row r="2478" spans="1:19" x14ac:dyDescent="0.3">
      <c r="A2478">
        <f t="shared" si="198"/>
        <v>2477</v>
      </c>
      <c r="B2478" t="s">
        <v>5242</v>
      </c>
      <c r="C2478" t="str">
        <f t="shared" si="202"/>
        <v>legumes_g_2_VegetableESA17a</v>
      </c>
      <c r="D2478">
        <v>579</v>
      </c>
      <c r="E2478">
        <v>579</v>
      </c>
      <c r="F2478">
        <v>0</v>
      </c>
      <c r="G2478">
        <v>0</v>
      </c>
      <c r="H2478">
        <v>0</v>
      </c>
      <c r="I2478">
        <v>0</v>
      </c>
      <c r="J2478">
        <v>0</v>
      </c>
      <c r="K2478">
        <v>0</v>
      </c>
      <c r="L2478">
        <v>590</v>
      </c>
      <c r="M2478">
        <v>0</v>
      </c>
      <c r="N2478">
        <f>VLOOKUP(C2478,'Original PWC Results'!C:E,3,FALSE)</f>
        <v>799</v>
      </c>
      <c r="O2478">
        <f t="shared" si="203"/>
        <v>0.72465581977471838</v>
      </c>
      <c r="R2478">
        <f t="shared" si="204"/>
        <v>11</v>
      </c>
      <c r="S2478">
        <f t="shared" si="205"/>
        <v>18</v>
      </c>
    </row>
    <row r="2479" spans="1:19" x14ac:dyDescent="0.3">
      <c r="A2479">
        <f t="shared" si="198"/>
        <v>2478</v>
      </c>
      <c r="B2479" t="s">
        <v>5243</v>
      </c>
      <c r="C2479" t="str">
        <f t="shared" si="202"/>
        <v>legumes_g_2_VegetableESA17b</v>
      </c>
      <c r="D2479">
        <v>612</v>
      </c>
      <c r="E2479">
        <v>612</v>
      </c>
      <c r="F2479">
        <v>0</v>
      </c>
      <c r="G2479">
        <v>0</v>
      </c>
      <c r="H2479">
        <v>0</v>
      </c>
      <c r="I2479">
        <v>0</v>
      </c>
      <c r="J2479">
        <v>0</v>
      </c>
      <c r="K2479">
        <v>0</v>
      </c>
      <c r="L2479">
        <v>619</v>
      </c>
      <c r="M2479">
        <v>0</v>
      </c>
      <c r="N2479">
        <f>VLOOKUP(C2479,'Original PWC Results'!C:E,3,FALSE)</f>
        <v>786</v>
      </c>
      <c r="O2479">
        <f t="shared" si="203"/>
        <v>0.77862595419847325</v>
      </c>
      <c r="R2479">
        <f t="shared" si="204"/>
        <v>11</v>
      </c>
      <c r="S2479">
        <f t="shared" si="205"/>
        <v>18</v>
      </c>
    </row>
    <row r="2480" spans="1:19" x14ac:dyDescent="0.3">
      <c r="A2480">
        <f t="shared" si="198"/>
        <v>2479</v>
      </c>
      <c r="B2480" t="s">
        <v>5244</v>
      </c>
      <c r="C2480" t="str">
        <f t="shared" si="202"/>
        <v>legumes_g_2_VegetableESA18a</v>
      </c>
      <c r="D2480">
        <v>593</v>
      </c>
      <c r="E2480">
        <v>593</v>
      </c>
      <c r="F2480">
        <v>0</v>
      </c>
      <c r="G2480">
        <v>0</v>
      </c>
      <c r="H2480">
        <v>0</v>
      </c>
      <c r="I2480">
        <v>0</v>
      </c>
      <c r="J2480">
        <v>0</v>
      </c>
      <c r="K2480">
        <v>0</v>
      </c>
      <c r="L2480">
        <v>598</v>
      </c>
      <c r="M2480">
        <v>0</v>
      </c>
      <c r="N2480">
        <f>VLOOKUP(C2480,'Original PWC Results'!C:E,3,FALSE)</f>
        <v>736</v>
      </c>
      <c r="O2480">
        <f t="shared" si="203"/>
        <v>0.80570652173913049</v>
      </c>
      <c r="R2480">
        <f t="shared" si="204"/>
        <v>11</v>
      </c>
      <c r="S2480">
        <f t="shared" si="205"/>
        <v>18</v>
      </c>
    </row>
    <row r="2481" spans="1:19" x14ac:dyDescent="0.3">
      <c r="A2481">
        <f t="shared" si="198"/>
        <v>2480</v>
      </c>
      <c r="B2481" t="s">
        <v>5245</v>
      </c>
      <c r="C2481" t="str">
        <f t="shared" ref="C2481:C2544" si="206">LEFT(B2481,R2481-1)&amp;RIGHT(B2481,LEN(B2481)-S2481)</f>
        <v>legumes_g_2_VegetableESA18b</v>
      </c>
      <c r="D2481">
        <v>556</v>
      </c>
      <c r="E2481">
        <v>556</v>
      </c>
      <c r="F2481">
        <v>0</v>
      </c>
      <c r="G2481">
        <v>0</v>
      </c>
      <c r="H2481">
        <v>0</v>
      </c>
      <c r="I2481">
        <v>0</v>
      </c>
      <c r="J2481">
        <v>0</v>
      </c>
      <c r="K2481">
        <v>0</v>
      </c>
      <c r="L2481">
        <v>560</v>
      </c>
      <c r="M2481">
        <v>0</v>
      </c>
      <c r="N2481">
        <f>VLOOKUP(C2481,'Original PWC Results'!C:E,3,FALSE)</f>
        <v>768</v>
      </c>
      <c r="O2481">
        <f t="shared" si="203"/>
        <v>0.72395833333333337</v>
      </c>
      <c r="R2481">
        <f t="shared" si="204"/>
        <v>11</v>
      </c>
      <c r="S2481">
        <f t="shared" si="205"/>
        <v>18</v>
      </c>
    </row>
    <row r="2482" spans="1:19" x14ac:dyDescent="0.3">
      <c r="A2482">
        <f t="shared" si="198"/>
        <v>2481</v>
      </c>
      <c r="B2482" t="s">
        <v>5246</v>
      </c>
      <c r="C2482" t="str">
        <f t="shared" si="206"/>
        <v>legumes_g_2_VegetableESA19a</v>
      </c>
      <c r="D2482">
        <v>435</v>
      </c>
      <c r="E2482">
        <v>435</v>
      </c>
      <c r="F2482">
        <v>0</v>
      </c>
      <c r="G2482">
        <v>0</v>
      </c>
      <c r="H2482">
        <v>0</v>
      </c>
      <c r="I2482">
        <v>0</v>
      </c>
      <c r="J2482">
        <v>0</v>
      </c>
      <c r="K2482">
        <v>0</v>
      </c>
      <c r="L2482">
        <v>437</v>
      </c>
      <c r="M2482">
        <v>0</v>
      </c>
      <c r="N2482">
        <f>VLOOKUP(C2482,'Original PWC Results'!C:E,3,FALSE)</f>
        <v>482</v>
      </c>
      <c r="O2482">
        <f t="shared" si="203"/>
        <v>0.90248962655601661</v>
      </c>
      <c r="R2482">
        <f t="shared" si="204"/>
        <v>11</v>
      </c>
      <c r="S2482">
        <f t="shared" si="205"/>
        <v>18</v>
      </c>
    </row>
    <row r="2483" spans="1:19" x14ac:dyDescent="0.3">
      <c r="A2483">
        <f t="shared" si="198"/>
        <v>2482</v>
      </c>
      <c r="B2483" t="s">
        <v>5247</v>
      </c>
      <c r="C2483" t="str">
        <f t="shared" si="206"/>
        <v>legumes_g_2_VegetableESA19b</v>
      </c>
      <c r="D2483">
        <v>300</v>
      </c>
      <c r="E2483">
        <v>300</v>
      </c>
      <c r="F2483">
        <v>0</v>
      </c>
      <c r="G2483">
        <v>0</v>
      </c>
      <c r="H2483">
        <v>0</v>
      </c>
      <c r="I2483">
        <v>0</v>
      </c>
      <c r="J2483">
        <v>0</v>
      </c>
      <c r="K2483">
        <v>0</v>
      </c>
      <c r="L2483">
        <v>302</v>
      </c>
      <c r="M2483">
        <v>0</v>
      </c>
      <c r="N2483">
        <f>VLOOKUP(C2483,'Original PWC Results'!C:E,3,FALSE)</f>
        <v>333</v>
      </c>
      <c r="O2483">
        <f t="shared" si="203"/>
        <v>0.90090090090090091</v>
      </c>
      <c r="R2483">
        <f t="shared" si="204"/>
        <v>11</v>
      </c>
      <c r="S2483">
        <f t="shared" si="205"/>
        <v>18</v>
      </c>
    </row>
    <row r="2484" spans="1:19" x14ac:dyDescent="0.3">
      <c r="A2484">
        <f t="shared" si="198"/>
        <v>2483</v>
      </c>
      <c r="B2484" t="s">
        <v>5248</v>
      </c>
      <c r="C2484" t="str">
        <f t="shared" si="206"/>
        <v>legumes_g_2_VegetableESA20a</v>
      </c>
      <c r="D2484">
        <v>325</v>
      </c>
      <c r="E2484">
        <v>325</v>
      </c>
      <c r="F2484">
        <v>0</v>
      </c>
      <c r="G2484">
        <v>0</v>
      </c>
      <c r="H2484">
        <v>0</v>
      </c>
      <c r="I2484">
        <v>0</v>
      </c>
      <c r="J2484">
        <v>0</v>
      </c>
      <c r="K2484">
        <v>0</v>
      </c>
      <c r="L2484">
        <v>325</v>
      </c>
      <c r="M2484">
        <v>0</v>
      </c>
      <c r="N2484">
        <f>VLOOKUP(C2484,'Original PWC Results'!C:E,3,FALSE)</f>
        <v>572</v>
      </c>
      <c r="O2484">
        <f t="shared" si="203"/>
        <v>0.56818181818181823</v>
      </c>
      <c r="R2484">
        <f t="shared" si="204"/>
        <v>11</v>
      </c>
      <c r="S2484">
        <f t="shared" si="205"/>
        <v>18</v>
      </c>
    </row>
    <row r="2485" spans="1:19" x14ac:dyDescent="0.3">
      <c r="A2485">
        <f t="shared" si="198"/>
        <v>2484</v>
      </c>
      <c r="B2485" t="s">
        <v>5249</v>
      </c>
      <c r="C2485" t="str">
        <f t="shared" si="206"/>
        <v>legumes_g_2_VegetableESA20b</v>
      </c>
      <c r="D2485">
        <v>524</v>
      </c>
      <c r="E2485">
        <v>524</v>
      </c>
      <c r="F2485">
        <v>0</v>
      </c>
      <c r="G2485">
        <v>0</v>
      </c>
      <c r="H2485">
        <v>0</v>
      </c>
      <c r="I2485">
        <v>0</v>
      </c>
      <c r="J2485">
        <v>0</v>
      </c>
      <c r="K2485">
        <v>0</v>
      </c>
      <c r="L2485">
        <v>524</v>
      </c>
      <c r="M2485">
        <v>0</v>
      </c>
      <c r="N2485">
        <f>VLOOKUP(C2485,'Original PWC Results'!C:E,3,FALSE)</f>
        <v>1036</v>
      </c>
      <c r="O2485">
        <f t="shared" si="203"/>
        <v>0.50579150579150578</v>
      </c>
      <c r="R2485">
        <f t="shared" si="204"/>
        <v>11</v>
      </c>
      <c r="S2485">
        <f t="shared" si="205"/>
        <v>18</v>
      </c>
    </row>
    <row r="2486" spans="1:19" x14ac:dyDescent="0.3">
      <c r="A2486">
        <f t="shared" si="198"/>
        <v>2485</v>
      </c>
      <c r="B2486" t="s">
        <v>5250</v>
      </c>
      <c r="C2486" t="str">
        <f t="shared" si="206"/>
        <v>legumes_g_2_VegetableESA21</v>
      </c>
      <c r="D2486">
        <v>498</v>
      </c>
      <c r="E2486">
        <v>498</v>
      </c>
      <c r="F2486">
        <v>0</v>
      </c>
      <c r="G2486">
        <v>0</v>
      </c>
      <c r="H2486">
        <v>0</v>
      </c>
      <c r="I2486">
        <v>0</v>
      </c>
      <c r="J2486">
        <v>0</v>
      </c>
      <c r="K2486">
        <v>0</v>
      </c>
      <c r="L2486">
        <v>498</v>
      </c>
      <c r="M2486">
        <v>0</v>
      </c>
      <c r="N2486">
        <f>VLOOKUP(C2486,'Original PWC Results'!C:E,3,FALSE)</f>
        <v>977</v>
      </c>
      <c r="O2486">
        <f t="shared" si="203"/>
        <v>0.50972364380757418</v>
      </c>
      <c r="R2486">
        <f t="shared" si="204"/>
        <v>11</v>
      </c>
      <c r="S2486">
        <f t="shared" si="205"/>
        <v>18</v>
      </c>
    </row>
    <row r="2487" spans="1:19" x14ac:dyDescent="0.3">
      <c r="A2487">
        <f t="shared" si="198"/>
        <v>2486</v>
      </c>
      <c r="B2487" t="s">
        <v>5251</v>
      </c>
      <c r="C2487" t="str">
        <f t="shared" si="206"/>
        <v>noncroplandD_g_2_DevelopedESA2</v>
      </c>
      <c r="D2487">
        <v>345</v>
      </c>
      <c r="E2487">
        <v>345</v>
      </c>
      <c r="F2487">
        <v>0</v>
      </c>
      <c r="G2487">
        <v>0</v>
      </c>
      <c r="H2487">
        <v>0</v>
      </c>
      <c r="I2487">
        <v>0</v>
      </c>
      <c r="J2487">
        <v>0</v>
      </c>
      <c r="K2487">
        <v>0</v>
      </c>
      <c r="L2487">
        <v>345</v>
      </c>
      <c r="M2487">
        <v>0</v>
      </c>
      <c r="N2487">
        <f>VLOOKUP(C2487,'Original PWC Results'!C:E,3,FALSE)</f>
        <v>715</v>
      </c>
      <c r="O2487">
        <f t="shared" si="203"/>
        <v>0.4825174825174825</v>
      </c>
      <c r="R2487">
        <f t="shared" si="204"/>
        <v>16</v>
      </c>
      <c r="S2487">
        <f t="shared" si="205"/>
        <v>23</v>
      </c>
    </row>
    <row r="2488" spans="1:19" x14ac:dyDescent="0.3">
      <c r="A2488">
        <f t="shared" si="198"/>
        <v>2487</v>
      </c>
      <c r="B2488" t="s">
        <v>5252</v>
      </c>
      <c r="C2488" t="str">
        <f t="shared" si="206"/>
        <v>noncroplandD_g_2_DevelopedESA3</v>
      </c>
      <c r="D2488">
        <v>350</v>
      </c>
      <c r="E2488">
        <v>350</v>
      </c>
      <c r="F2488">
        <v>0</v>
      </c>
      <c r="G2488">
        <v>0</v>
      </c>
      <c r="H2488">
        <v>0</v>
      </c>
      <c r="I2488">
        <v>0</v>
      </c>
      <c r="J2488">
        <v>0</v>
      </c>
      <c r="K2488">
        <v>0</v>
      </c>
      <c r="L2488">
        <v>350</v>
      </c>
      <c r="M2488">
        <v>0</v>
      </c>
      <c r="N2488">
        <f>VLOOKUP(C2488,'Original PWC Results'!C:E,3,FALSE)</f>
        <v>581</v>
      </c>
      <c r="O2488">
        <f t="shared" si="203"/>
        <v>0.60240963855421692</v>
      </c>
      <c r="R2488">
        <f t="shared" si="204"/>
        <v>16</v>
      </c>
      <c r="S2488">
        <f t="shared" si="205"/>
        <v>23</v>
      </c>
    </row>
    <row r="2489" spans="1:19" x14ac:dyDescent="0.3">
      <c r="A2489">
        <f t="shared" si="198"/>
        <v>2488</v>
      </c>
      <c r="B2489" t="s">
        <v>5253</v>
      </c>
      <c r="C2489" t="str">
        <f t="shared" si="206"/>
        <v>noncroplandD_g_2_DevelopedESA4</v>
      </c>
      <c r="D2489">
        <v>374</v>
      </c>
      <c r="E2489">
        <v>374</v>
      </c>
      <c r="F2489">
        <v>0</v>
      </c>
      <c r="G2489">
        <v>0</v>
      </c>
      <c r="H2489">
        <v>0</v>
      </c>
      <c r="I2489">
        <v>0</v>
      </c>
      <c r="J2489">
        <v>0</v>
      </c>
      <c r="K2489">
        <v>0</v>
      </c>
      <c r="L2489">
        <v>375</v>
      </c>
      <c r="M2489">
        <v>0</v>
      </c>
      <c r="N2489">
        <f>VLOOKUP(C2489,'Original PWC Results'!C:E,3,FALSE)</f>
        <v>788</v>
      </c>
      <c r="O2489">
        <f t="shared" si="203"/>
        <v>0.4746192893401015</v>
      </c>
      <c r="R2489">
        <f t="shared" si="204"/>
        <v>16</v>
      </c>
      <c r="S2489">
        <f t="shared" si="205"/>
        <v>23</v>
      </c>
    </row>
    <row r="2490" spans="1:19" x14ac:dyDescent="0.3">
      <c r="A2490">
        <f t="shared" si="198"/>
        <v>2489</v>
      </c>
      <c r="B2490" t="s">
        <v>5254</v>
      </c>
      <c r="C2490" t="str">
        <f t="shared" si="206"/>
        <v>noncroplandD_g_2_DevelopedESA5</v>
      </c>
      <c r="D2490">
        <v>416</v>
      </c>
      <c r="E2490">
        <v>416</v>
      </c>
      <c r="F2490">
        <v>0</v>
      </c>
      <c r="G2490">
        <v>0</v>
      </c>
      <c r="H2490">
        <v>0</v>
      </c>
      <c r="I2490">
        <v>0</v>
      </c>
      <c r="J2490">
        <v>0</v>
      </c>
      <c r="K2490">
        <v>0</v>
      </c>
      <c r="L2490">
        <v>416</v>
      </c>
      <c r="M2490">
        <v>0</v>
      </c>
      <c r="N2490">
        <f>VLOOKUP(C2490,'Original PWC Results'!C:E,3,FALSE)</f>
        <v>615</v>
      </c>
      <c r="O2490">
        <f t="shared" si="203"/>
        <v>0.67642276422764225</v>
      </c>
      <c r="R2490">
        <f t="shared" si="204"/>
        <v>16</v>
      </c>
      <c r="S2490">
        <f t="shared" si="205"/>
        <v>23</v>
      </c>
    </row>
    <row r="2491" spans="1:19" x14ac:dyDescent="0.3">
      <c r="A2491">
        <f t="shared" si="198"/>
        <v>2490</v>
      </c>
      <c r="B2491" t="s">
        <v>5255</v>
      </c>
      <c r="C2491" t="str">
        <f t="shared" si="206"/>
        <v>noncroplandD_g_2_DevelopedESA6</v>
      </c>
      <c r="D2491">
        <v>418</v>
      </c>
      <c r="E2491">
        <v>418</v>
      </c>
      <c r="F2491">
        <v>0</v>
      </c>
      <c r="G2491">
        <v>0</v>
      </c>
      <c r="H2491">
        <v>0</v>
      </c>
      <c r="I2491">
        <v>0</v>
      </c>
      <c r="J2491">
        <v>0</v>
      </c>
      <c r="K2491">
        <v>0</v>
      </c>
      <c r="L2491">
        <v>418</v>
      </c>
      <c r="M2491">
        <v>0</v>
      </c>
      <c r="N2491">
        <f>VLOOKUP(C2491,'Original PWC Results'!C:E,3,FALSE)</f>
        <v>664</v>
      </c>
      <c r="O2491">
        <f t="shared" si="203"/>
        <v>0.62951807228915657</v>
      </c>
      <c r="R2491">
        <f t="shared" si="204"/>
        <v>16</v>
      </c>
      <c r="S2491">
        <f t="shared" si="205"/>
        <v>23</v>
      </c>
    </row>
    <row r="2492" spans="1:19" x14ac:dyDescent="0.3">
      <c r="A2492">
        <f t="shared" si="198"/>
        <v>2491</v>
      </c>
      <c r="B2492" t="s">
        <v>5256</v>
      </c>
      <c r="C2492" t="str">
        <f t="shared" si="206"/>
        <v>noncroplandD_g_2_DevelopedESA7</v>
      </c>
      <c r="D2492">
        <v>423</v>
      </c>
      <c r="E2492">
        <v>423</v>
      </c>
      <c r="F2492">
        <v>0</v>
      </c>
      <c r="G2492">
        <v>0</v>
      </c>
      <c r="H2492">
        <v>0</v>
      </c>
      <c r="I2492">
        <v>0</v>
      </c>
      <c r="J2492">
        <v>0</v>
      </c>
      <c r="K2492">
        <v>0</v>
      </c>
      <c r="L2492">
        <v>423</v>
      </c>
      <c r="M2492">
        <v>0</v>
      </c>
      <c r="N2492">
        <f>VLOOKUP(C2492,'Original PWC Results'!C:E,3,FALSE)</f>
        <v>662</v>
      </c>
      <c r="O2492">
        <f t="shared" si="203"/>
        <v>0.63897280966767367</v>
      </c>
      <c r="R2492">
        <f t="shared" si="204"/>
        <v>16</v>
      </c>
      <c r="S2492">
        <f t="shared" si="205"/>
        <v>23</v>
      </c>
    </row>
    <row r="2493" spans="1:19" x14ac:dyDescent="0.3">
      <c r="A2493">
        <f t="shared" si="198"/>
        <v>2492</v>
      </c>
      <c r="B2493" t="s">
        <v>5257</v>
      </c>
      <c r="C2493" t="str">
        <f t="shared" si="206"/>
        <v>noncroplandD_g_2_DevelopedESA8</v>
      </c>
      <c r="D2493">
        <v>310</v>
      </c>
      <c r="E2493">
        <v>310</v>
      </c>
      <c r="F2493">
        <v>0</v>
      </c>
      <c r="G2493">
        <v>0</v>
      </c>
      <c r="H2493">
        <v>0</v>
      </c>
      <c r="I2493">
        <v>0</v>
      </c>
      <c r="J2493">
        <v>0</v>
      </c>
      <c r="K2493">
        <v>0</v>
      </c>
      <c r="L2493">
        <v>310</v>
      </c>
      <c r="M2493">
        <v>0</v>
      </c>
      <c r="N2493">
        <f>VLOOKUP(C2493,'Original PWC Results'!C:E,3,FALSE)</f>
        <v>576</v>
      </c>
      <c r="O2493">
        <f t="shared" si="203"/>
        <v>0.53819444444444442</v>
      </c>
      <c r="R2493">
        <f t="shared" si="204"/>
        <v>16</v>
      </c>
      <c r="S2493">
        <f t="shared" si="205"/>
        <v>23</v>
      </c>
    </row>
    <row r="2494" spans="1:19" x14ac:dyDescent="0.3">
      <c r="A2494">
        <f t="shared" si="198"/>
        <v>2493</v>
      </c>
      <c r="B2494" t="s">
        <v>5258</v>
      </c>
      <c r="C2494" t="str">
        <f t="shared" si="206"/>
        <v>noncroplandD_g_2_DevelopedESA8</v>
      </c>
      <c r="D2494">
        <v>410</v>
      </c>
      <c r="E2494">
        <v>410</v>
      </c>
      <c r="F2494">
        <v>0</v>
      </c>
      <c r="G2494">
        <v>0</v>
      </c>
      <c r="H2494">
        <v>0</v>
      </c>
      <c r="I2494">
        <v>0</v>
      </c>
      <c r="J2494">
        <v>0</v>
      </c>
      <c r="K2494">
        <v>0</v>
      </c>
      <c r="L2494">
        <v>410</v>
      </c>
      <c r="M2494">
        <v>0</v>
      </c>
      <c r="N2494">
        <f>VLOOKUP(C2494,'Original PWC Results'!C:E,3,FALSE)</f>
        <v>576</v>
      </c>
      <c r="O2494">
        <f t="shared" si="203"/>
        <v>0.71180555555555558</v>
      </c>
      <c r="R2494">
        <f t="shared" si="204"/>
        <v>16</v>
      </c>
      <c r="S2494">
        <f t="shared" si="205"/>
        <v>23</v>
      </c>
    </row>
    <row r="2495" spans="1:19" x14ac:dyDescent="0.3">
      <c r="A2495">
        <f t="shared" si="198"/>
        <v>2494</v>
      </c>
      <c r="B2495" t="s">
        <v>5259</v>
      </c>
      <c r="C2495" t="str">
        <f t="shared" si="206"/>
        <v>noncroplandD_g_2_DevelopedESA10a</v>
      </c>
      <c r="D2495">
        <v>498</v>
      </c>
      <c r="E2495">
        <v>498</v>
      </c>
      <c r="F2495">
        <v>0</v>
      </c>
      <c r="G2495">
        <v>0</v>
      </c>
      <c r="H2495">
        <v>0</v>
      </c>
      <c r="I2495">
        <v>0</v>
      </c>
      <c r="J2495">
        <v>0</v>
      </c>
      <c r="K2495">
        <v>0</v>
      </c>
      <c r="L2495">
        <v>498</v>
      </c>
      <c r="M2495">
        <v>0</v>
      </c>
      <c r="N2495">
        <f>VLOOKUP(C2495,'Original PWC Results'!C:E,3,FALSE)</f>
        <v>614</v>
      </c>
      <c r="O2495">
        <f t="shared" si="203"/>
        <v>0.81107491856677527</v>
      </c>
      <c r="R2495">
        <f t="shared" si="204"/>
        <v>16</v>
      </c>
      <c r="S2495">
        <f t="shared" si="205"/>
        <v>23</v>
      </c>
    </row>
    <row r="2496" spans="1:19" x14ac:dyDescent="0.3">
      <c r="A2496">
        <f t="shared" si="198"/>
        <v>2495</v>
      </c>
      <c r="B2496" t="s">
        <v>5260</v>
      </c>
      <c r="C2496" t="str">
        <f t="shared" si="206"/>
        <v>noncroplandD_g_2_DevelopedESA10b</v>
      </c>
      <c r="D2496">
        <v>411</v>
      </c>
      <c r="E2496">
        <v>411</v>
      </c>
      <c r="F2496">
        <v>0</v>
      </c>
      <c r="G2496">
        <v>0</v>
      </c>
      <c r="H2496">
        <v>0</v>
      </c>
      <c r="I2496">
        <v>0</v>
      </c>
      <c r="J2496">
        <v>0</v>
      </c>
      <c r="K2496">
        <v>0</v>
      </c>
      <c r="L2496">
        <v>411</v>
      </c>
      <c r="M2496">
        <v>0</v>
      </c>
      <c r="N2496">
        <f>VLOOKUP(C2496,'Original PWC Results'!C:E,3,FALSE)</f>
        <v>747</v>
      </c>
      <c r="O2496">
        <f t="shared" si="203"/>
        <v>0.55020080321285136</v>
      </c>
      <c r="R2496">
        <f t="shared" si="204"/>
        <v>16</v>
      </c>
      <c r="S2496">
        <f t="shared" si="205"/>
        <v>23</v>
      </c>
    </row>
    <row r="2497" spans="1:19" x14ac:dyDescent="0.3">
      <c r="A2497">
        <f t="shared" si="198"/>
        <v>2496</v>
      </c>
      <c r="B2497" t="s">
        <v>5261</v>
      </c>
      <c r="C2497" t="str">
        <f t="shared" si="206"/>
        <v>noncroplandD_g_2_DevelopedESA11a</v>
      </c>
      <c r="D2497">
        <v>382</v>
      </c>
      <c r="E2497">
        <v>382</v>
      </c>
      <c r="F2497">
        <v>0</v>
      </c>
      <c r="G2497">
        <v>0</v>
      </c>
      <c r="H2497">
        <v>0</v>
      </c>
      <c r="I2497">
        <v>0</v>
      </c>
      <c r="J2497">
        <v>0</v>
      </c>
      <c r="K2497">
        <v>0</v>
      </c>
      <c r="L2497">
        <v>382</v>
      </c>
      <c r="M2497">
        <v>0</v>
      </c>
      <c r="N2497">
        <f>VLOOKUP(C2497,'Original PWC Results'!C:E,3,FALSE)</f>
        <v>744</v>
      </c>
      <c r="O2497">
        <f t="shared" si="203"/>
        <v>0.51344086021505375</v>
      </c>
      <c r="R2497">
        <f t="shared" si="204"/>
        <v>16</v>
      </c>
      <c r="S2497">
        <f t="shared" si="205"/>
        <v>23</v>
      </c>
    </row>
    <row r="2498" spans="1:19" x14ac:dyDescent="0.3">
      <c r="A2498">
        <f t="shared" si="198"/>
        <v>2497</v>
      </c>
      <c r="B2498" t="s">
        <v>5262</v>
      </c>
      <c r="C2498" t="str">
        <f t="shared" si="206"/>
        <v>noncroplandD_g_2_DevelopedESA11b</v>
      </c>
      <c r="D2498">
        <v>380</v>
      </c>
      <c r="E2498">
        <v>380</v>
      </c>
      <c r="F2498">
        <v>0</v>
      </c>
      <c r="G2498">
        <v>0</v>
      </c>
      <c r="H2498">
        <v>0</v>
      </c>
      <c r="I2498">
        <v>0</v>
      </c>
      <c r="J2498">
        <v>0</v>
      </c>
      <c r="K2498">
        <v>0</v>
      </c>
      <c r="L2498">
        <v>380</v>
      </c>
      <c r="M2498">
        <v>0</v>
      </c>
      <c r="N2498">
        <f>VLOOKUP(C2498,'Original PWC Results'!C:E,3,FALSE)</f>
        <v>527</v>
      </c>
      <c r="O2498">
        <f t="shared" si="203"/>
        <v>0.72106261859582543</v>
      </c>
      <c r="R2498">
        <f t="shared" si="204"/>
        <v>16</v>
      </c>
      <c r="S2498">
        <f t="shared" si="205"/>
        <v>23</v>
      </c>
    </row>
    <row r="2499" spans="1:19" x14ac:dyDescent="0.3">
      <c r="A2499">
        <f t="shared" si="198"/>
        <v>2498</v>
      </c>
      <c r="B2499" t="s">
        <v>5263</v>
      </c>
      <c r="C2499" t="str">
        <f t="shared" si="206"/>
        <v>noncroplandD_g_2_DevelopedESA12a</v>
      </c>
      <c r="D2499">
        <v>491</v>
      </c>
      <c r="E2499">
        <v>491</v>
      </c>
      <c r="F2499">
        <v>0</v>
      </c>
      <c r="G2499">
        <v>0</v>
      </c>
      <c r="H2499">
        <v>0</v>
      </c>
      <c r="I2499">
        <v>0</v>
      </c>
      <c r="J2499">
        <v>0</v>
      </c>
      <c r="K2499">
        <v>0</v>
      </c>
      <c r="L2499">
        <v>491</v>
      </c>
      <c r="M2499">
        <v>0</v>
      </c>
      <c r="N2499">
        <f>VLOOKUP(C2499,'Original PWC Results'!C:E,3,FALSE)</f>
        <v>618</v>
      </c>
      <c r="O2499">
        <f t="shared" si="203"/>
        <v>0.79449838187702271</v>
      </c>
      <c r="R2499">
        <f t="shared" si="204"/>
        <v>16</v>
      </c>
      <c r="S2499">
        <f t="shared" si="205"/>
        <v>23</v>
      </c>
    </row>
    <row r="2500" spans="1:19" x14ac:dyDescent="0.3">
      <c r="A2500">
        <f t="shared" ref="A2500:A2563" si="207">A2499+1</f>
        <v>2499</v>
      </c>
      <c r="B2500" t="s">
        <v>5264</v>
      </c>
      <c r="C2500" t="str">
        <f t="shared" si="206"/>
        <v>noncroplandD_g_2_DevelopedESA12b</v>
      </c>
      <c r="D2500">
        <v>484</v>
      </c>
      <c r="E2500">
        <v>484</v>
      </c>
      <c r="F2500">
        <v>0</v>
      </c>
      <c r="G2500">
        <v>0</v>
      </c>
      <c r="H2500">
        <v>0</v>
      </c>
      <c r="I2500">
        <v>0</v>
      </c>
      <c r="J2500">
        <v>0</v>
      </c>
      <c r="K2500">
        <v>0</v>
      </c>
      <c r="L2500">
        <v>484</v>
      </c>
      <c r="M2500">
        <v>0</v>
      </c>
      <c r="N2500">
        <f>VLOOKUP(C2500,'Original PWC Results'!C:E,3,FALSE)</f>
        <v>722</v>
      </c>
      <c r="O2500">
        <f t="shared" si="203"/>
        <v>0.67036011080332414</v>
      </c>
      <c r="R2500">
        <f t="shared" si="204"/>
        <v>16</v>
      </c>
      <c r="S2500">
        <f t="shared" si="205"/>
        <v>23</v>
      </c>
    </row>
    <row r="2501" spans="1:19" x14ac:dyDescent="0.3">
      <c r="A2501">
        <f t="shared" si="207"/>
        <v>2500</v>
      </c>
      <c r="B2501" t="s">
        <v>5265</v>
      </c>
      <c r="C2501" t="str">
        <f t="shared" si="206"/>
        <v>noncroplandD_g_2_DevelopedESA13</v>
      </c>
      <c r="D2501">
        <v>496</v>
      </c>
      <c r="E2501">
        <v>496</v>
      </c>
      <c r="F2501">
        <v>0</v>
      </c>
      <c r="G2501">
        <v>0</v>
      </c>
      <c r="H2501">
        <v>0</v>
      </c>
      <c r="I2501">
        <v>0</v>
      </c>
      <c r="J2501">
        <v>0</v>
      </c>
      <c r="K2501">
        <v>0</v>
      </c>
      <c r="L2501">
        <v>496</v>
      </c>
      <c r="M2501">
        <v>0</v>
      </c>
      <c r="N2501">
        <f>VLOOKUP(C2501,'Original PWC Results'!C:E,3,FALSE)</f>
        <v>576</v>
      </c>
      <c r="O2501">
        <f t="shared" si="203"/>
        <v>0.86111111111111116</v>
      </c>
      <c r="R2501">
        <f t="shared" si="204"/>
        <v>16</v>
      </c>
      <c r="S2501">
        <f t="shared" si="205"/>
        <v>23</v>
      </c>
    </row>
    <row r="2502" spans="1:19" x14ac:dyDescent="0.3">
      <c r="A2502">
        <f t="shared" si="207"/>
        <v>2501</v>
      </c>
      <c r="B2502" t="s">
        <v>5266</v>
      </c>
      <c r="C2502" t="str">
        <f t="shared" si="206"/>
        <v>noncroplandD_g_2_DevelopedESA14</v>
      </c>
      <c r="D2502">
        <v>410</v>
      </c>
      <c r="E2502">
        <v>410</v>
      </c>
      <c r="F2502">
        <v>0</v>
      </c>
      <c r="G2502">
        <v>0</v>
      </c>
      <c r="H2502">
        <v>0</v>
      </c>
      <c r="I2502">
        <v>0</v>
      </c>
      <c r="J2502">
        <v>0</v>
      </c>
      <c r="K2502">
        <v>0</v>
      </c>
      <c r="L2502">
        <v>410</v>
      </c>
      <c r="M2502">
        <v>0</v>
      </c>
      <c r="N2502">
        <f>VLOOKUP(C2502,'Original PWC Results'!C:E,3,FALSE)</f>
        <v>580</v>
      </c>
      <c r="O2502">
        <f t="shared" si="203"/>
        <v>0.7068965517241379</v>
      </c>
      <c r="R2502">
        <f t="shared" si="204"/>
        <v>16</v>
      </c>
      <c r="S2502">
        <f t="shared" si="205"/>
        <v>23</v>
      </c>
    </row>
    <row r="2503" spans="1:19" x14ac:dyDescent="0.3">
      <c r="A2503">
        <f t="shared" si="207"/>
        <v>2502</v>
      </c>
      <c r="B2503" t="s">
        <v>5267</v>
      </c>
      <c r="C2503" t="str">
        <f t="shared" si="206"/>
        <v>noncroplandD_g_2_DevelopedESA15a</v>
      </c>
      <c r="D2503">
        <v>468</v>
      </c>
      <c r="E2503">
        <v>468</v>
      </c>
      <c r="F2503">
        <v>0</v>
      </c>
      <c r="G2503">
        <v>0</v>
      </c>
      <c r="H2503">
        <v>0</v>
      </c>
      <c r="I2503">
        <v>0</v>
      </c>
      <c r="J2503">
        <v>0</v>
      </c>
      <c r="K2503">
        <v>0</v>
      </c>
      <c r="L2503">
        <v>469</v>
      </c>
      <c r="M2503">
        <v>0</v>
      </c>
      <c r="N2503">
        <f>VLOOKUP(C2503,'Original PWC Results'!C:E,3,FALSE)</f>
        <v>721</v>
      </c>
      <c r="O2503">
        <f t="shared" si="203"/>
        <v>0.64909847434119283</v>
      </c>
      <c r="R2503">
        <f t="shared" si="204"/>
        <v>16</v>
      </c>
      <c r="S2503">
        <f t="shared" si="205"/>
        <v>23</v>
      </c>
    </row>
    <row r="2504" spans="1:19" x14ac:dyDescent="0.3">
      <c r="A2504">
        <f t="shared" si="207"/>
        <v>2503</v>
      </c>
      <c r="B2504" t="s">
        <v>5268</v>
      </c>
      <c r="C2504" t="str">
        <f t="shared" si="206"/>
        <v>noncroplandD_g_2_DevelopedESA15b</v>
      </c>
      <c r="D2504">
        <v>481</v>
      </c>
      <c r="E2504">
        <v>481</v>
      </c>
      <c r="F2504">
        <v>0</v>
      </c>
      <c r="G2504">
        <v>0</v>
      </c>
      <c r="H2504">
        <v>0</v>
      </c>
      <c r="I2504">
        <v>0</v>
      </c>
      <c r="J2504">
        <v>0</v>
      </c>
      <c r="K2504">
        <v>0</v>
      </c>
      <c r="L2504">
        <v>481</v>
      </c>
      <c r="M2504">
        <v>0</v>
      </c>
      <c r="N2504">
        <f>VLOOKUP(C2504,'Original PWC Results'!C:E,3,FALSE)</f>
        <v>786</v>
      </c>
      <c r="O2504">
        <f t="shared" si="203"/>
        <v>0.61195928753180662</v>
      </c>
      <c r="R2504">
        <f t="shared" si="204"/>
        <v>16</v>
      </c>
      <c r="S2504">
        <f t="shared" si="205"/>
        <v>23</v>
      </c>
    </row>
    <row r="2505" spans="1:19" x14ac:dyDescent="0.3">
      <c r="A2505">
        <f t="shared" si="207"/>
        <v>2504</v>
      </c>
      <c r="B2505" t="s">
        <v>5269</v>
      </c>
      <c r="C2505" t="str">
        <f t="shared" si="206"/>
        <v>noncroplandD_g_2_DevelopedESA16a</v>
      </c>
      <c r="D2505">
        <v>481</v>
      </c>
      <c r="E2505">
        <v>481</v>
      </c>
      <c r="F2505">
        <v>0</v>
      </c>
      <c r="G2505">
        <v>0</v>
      </c>
      <c r="H2505">
        <v>0</v>
      </c>
      <c r="I2505">
        <v>0</v>
      </c>
      <c r="J2505">
        <v>0</v>
      </c>
      <c r="K2505">
        <v>0</v>
      </c>
      <c r="L2505">
        <v>481</v>
      </c>
      <c r="M2505">
        <v>0</v>
      </c>
      <c r="N2505">
        <f>VLOOKUP(C2505,'Original PWC Results'!C:E,3,FALSE)</f>
        <v>885</v>
      </c>
      <c r="O2505">
        <f t="shared" si="203"/>
        <v>0.54350282485875712</v>
      </c>
      <c r="R2505">
        <f t="shared" si="204"/>
        <v>16</v>
      </c>
      <c r="S2505">
        <f t="shared" si="205"/>
        <v>23</v>
      </c>
    </row>
    <row r="2506" spans="1:19" x14ac:dyDescent="0.3">
      <c r="A2506">
        <f t="shared" si="207"/>
        <v>2505</v>
      </c>
      <c r="B2506" t="s">
        <v>5270</v>
      </c>
      <c r="C2506" t="str">
        <f t="shared" si="206"/>
        <v>noncroplandD_g_2_DevelopedESA16b</v>
      </c>
      <c r="D2506">
        <v>430</v>
      </c>
      <c r="E2506">
        <v>430</v>
      </c>
      <c r="F2506">
        <v>0</v>
      </c>
      <c r="G2506">
        <v>0</v>
      </c>
      <c r="H2506">
        <v>0</v>
      </c>
      <c r="I2506">
        <v>0</v>
      </c>
      <c r="J2506">
        <v>0</v>
      </c>
      <c r="K2506">
        <v>0</v>
      </c>
      <c r="L2506">
        <v>430</v>
      </c>
      <c r="M2506">
        <v>0</v>
      </c>
      <c r="N2506">
        <f>VLOOKUP(C2506,'Original PWC Results'!C:E,3,FALSE)</f>
        <v>715</v>
      </c>
      <c r="O2506">
        <f t="shared" si="203"/>
        <v>0.60139860139860135</v>
      </c>
      <c r="R2506">
        <f t="shared" si="204"/>
        <v>16</v>
      </c>
      <c r="S2506">
        <f t="shared" si="205"/>
        <v>23</v>
      </c>
    </row>
    <row r="2507" spans="1:19" x14ac:dyDescent="0.3">
      <c r="A2507">
        <f t="shared" si="207"/>
        <v>2506</v>
      </c>
      <c r="B2507" t="s">
        <v>5271</v>
      </c>
      <c r="C2507" t="str">
        <f t="shared" si="206"/>
        <v>noncroplandD_g_2_DevelopedESA17a</v>
      </c>
      <c r="D2507">
        <v>442</v>
      </c>
      <c r="E2507">
        <v>442</v>
      </c>
      <c r="F2507">
        <v>0</v>
      </c>
      <c r="G2507">
        <v>0</v>
      </c>
      <c r="H2507">
        <v>0</v>
      </c>
      <c r="I2507">
        <v>0</v>
      </c>
      <c r="J2507">
        <v>0</v>
      </c>
      <c r="K2507">
        <v>0</v>
      </c>
      <c r="L2507">
        <v>442</v>
      </c>
      <c r="M2507">
        <v>0</v>
      </c>
      <c r="N2507">
        <f>VLOOKUP(C2507,'Original PWC Results'!C:E,3,FALSE)</f>
        <v>712</v>
      </c>
      <c r="O2507">
        <f t="shared" si="203"/>
        <v>0.6207865168539326</v>
      </c>
      <c r="R2507">
        <f t="shared" si="204"/>
        <v>16</v>
      </c>
      <c r="S2507">
        <f t="shared" si="205"/>
        <v>23</v>
      </c>
    </row>
    <row r="2508" spans="1:19" x14ac:dyDescent="0.3">
      <c r="A2508">
        <f t="shared" si="207"/>
        <v>2507</v>
      </c>
      <c r="B2508" t="s">
        <v>5272</v>
      </c>
      <c r="C2508" t="str">
        <f t="shared" si="206"/>
        <v>noncroplandD_g_2_DevelopedESA17b</v>
      </c>
      <c r="D2508">
        <v>374</v>
      </c>
      <c r="E2508">
        <v>374</v>
      </c>
      <c r="F2508">
        <v>0</v>
      </c>
      <c r="G2508">
        <v>0</v>
      </c>
      <c r="H2508">
        <v>0</v>
      </c>
      <c r="I2508">
        <v>0</v>
      </c>
      <c r="J2508">
        <v>0</v>
      </c>
      <c r="K2508">
        <v>0</v>
      </c>
      <c r="L2508">
        <v>374</v>
      </c>
      <c r="M2508">
        <v>0</v>
      </c>
      <c r="N2508">
        <f>VLOOKUP(C2508,'Original PWC Results'!C:E,3,FALSE)</f>
        <v>660</v>
      </c>
      <c r="O2508">
        <f t="shared" si="203"/>
        <v>0.56666666666666665</v>
      </c>
      <c r="R2508">
        <f t="shared" si="204"/>
        <v>16</v>
      </c>
      <c r="S2508">
        <f t="shared" si="205"/>
        <v>23</v>
      </c>
    </row>
    <row r="2509" spans="1:19" x14ac:dyDescent="0.3">
      <c r="A2509">
        <f t="shared" si="207"/>
        <v>2508</v>
      </c>
      <c r="B2509" t="s">
        <v>5273</v>
      </c>
      <c r="C2509" t="str">
        <f t="shared" si="206"/>
        <v>noncroplandD_g_2_DevelopedESA18a</v>
      </c>
      <c r="D2509">
        <v>444</v>
      </c>
      <c r="E2509">
        <v>444</v>
      </c>
      <c r="F2509">
        <v>0</v>
      </c>
      <c r="G2509">
        <v>0</v>
      </c>
      <c r="H2509">
        <v>0</v>
      </c>
      <c r="I2509">
        <v>0</v>
      </c>
      <c r="J2509">
        <v>0</v>
      </c>
      <c r="K2509">
        <v>0</v>
      </c>
      <c r="L2509">
        <v>444</v>
      </c>
      <c r="M2509">
        <v>0</v>
      </c>
      <c r="N2509">
        <f>VLOOKUP(C2509,'Original PWC Results'!C:E,3,FALSE)</f>
        <v>780</v>
      </c>
      <c r="O2509">
        <f t="shared" si="203"/>
        <v>0.56923076923076921</v>
      </c>
      <c r="R2509">
        <f t="shared" si="204"/>
        <v>16</v>
      </c>
      <c r="S2509">
        <f t="shared" si="205"/>
        <v>23</v>
      </c>
    </row>
    <row r="2510" spans="1:19" x14ac:dyDescent="0.3">
      <c r="A2510">
        <f t="shared" si="207"/>
        <v>2509</v>
      </c>
      <c r="B2510" t="s">
        <v>5274</v>
      </c>
      <c r="C2510" t="str">
        <f t="shared" si="206"/>
        <v>noncroplandD_g_2_DevelopedESA18b</v>
      </c>
      <c r="D2510">
        <v>453</v>
      </c>
      <c r="E2510">
        <v>453</v>
      </c>
      <c r="F2510">
        <v>0</v>
      </c>
      <c r="G2510">
        <v>0</v>
      </c>
      <c r="H2510">
        <v>0</v>
      </c>
      <c r="I2510">
        <v>0</v>
      </c>
      <c r="J2510">
        <v>0</v>
      </c>
      <c r="K2510">
        <v>0</v>
      </c>
      <c r="L2510">
        <v>453</v>
      </c>
      <c r="M2510">
        <v>0</v>
      </c>
      <c r="N2510">
        <f>VLOOKUP(C2510,'Original PWC Results'!C:E,3,FALSE)</f>
        <v>787</v>
      </c>
      <c r="O2510">
        <f t="shared" si="203"/>
        <v>0.57560355781448536</v>
      </c>
      <c r="R2510">
        <f t="shared" si="204"/>
        <v>16</v>
      </c>
      <c r="S2510">
        <f t="shared" si="205"/>
        <v>23</v>
      </c>
    </row>
    <row r="2511" spans="1:19" x14ac:dyDescent="0.3">
      <c r="A2511">
        <f t="shared" si="207"/>
        <v>2510</v>
      </c>
      <c r="B2511" t="s">
        <v>5275</v>
      </c>
      <c r="C2511" t="str">
        <f t="shared" si="206"/>
        <v>noncroplandD_g_2_DevelopedESA19a</v>
      </c>
      <c r="D2511">
        <v>465</v>
      </c>
      <c r="E2511">
        <v>465</v>
      </c>
      <c r="F2511">
        <v>0</v>
      </c>
      <c r="G2511">
        <v>0</v>
      </c>
      <c r="H2511">
        <v>0</v>
      </c>
      <c r="I2511">
        <v>0</v>
      </c>
      <c r="J2511">
        <v>0</v>
      </c>
      <c r="K2511">
        <v>0</v>
      </c>
      <c r="L2511">
        <v>465</v>
      </c>
      <c r="M2511">
        <v>0</v>
      </c>
      <c r="N2511">
        <f>VLOOKUP(C2511,'Original PWC Results'!C:E,3,FALSE)</f>
        <v>688</v>
      </c>
      <c r="O2511">
        <f t="shared" si="203"/>
        <v>0.67587209302325579</v>
      </c>
      <c r="R2511">
        <f t="shared" si="204"/>
        <v>16</v>
      </c>
      <c r="S2511">
        <f t="shared" si="205"/>
        <v>23</v>
      </c>
    </row>
    <row r="2512" spans="1:19" x14ac:dyDescent="0.3">
      <c r="A2512">
        <f t="shared" si="207"/>
        <v>2511</v>
      </c>
      <c r="B2512" t="s">
        <v>5276</v>
      </c>
      <c r="C2512" t="str">
        <f t="shared" si="206"/>
        <v>noncroplandD_g_2_DevelopedESA19b</v>
      </c>
      <c r="D2512">
        <v>395</v>
      </c>
      <c r="E2512">
        <v>395</v>
      </c>
      <c r="F2512">
        <v>0</v>
      </c>
      <c r="G2512">
        <v>0</v>
      </c>
      <c r="H2512">
        <v>0</v>
      </c>
      <c r="I2512">
        <v>0</v>
      </c>
      <c r="J2512">
        <v>0</v>
      </c>
      <c r="K2512">
        <v>0</v>
      </c>
      <c r="L2512">
        <v>395</v>
      </c>
      <c r="M2512">
        <v>0</v>
      </c>
      <c r="N2512">
        <f>VLOOKUP(C2512,'Original PWC Results'!C:E,3,FALSE)</f>
        <v>606</v>
      </c>
      <c r="O2512">
        <f t="shared" si="203"/>
        <v>0.65181518151815176</v>
      </c>
      <c r="R2512">
        <f t="shared" si="204"/>
        <v>16</v>
      </c>
      <c r="S2512">
        <f t="shared" si="205"/>
        <v>23</v>
      </c>
    </row>
    <row r="2513" spans="1:19" x14ac:dyDescent="0.3">
      <c r="A2513">
        <f t="shared" si="207"/>
        <v>2512</v>
      </c>
      <c r="B2513" t="s">
        <v>5277</v>
      </c>
      <c r="C2513" t="str">
        <f t="shared" si="206"/>
        <v>noncroplandD_g_2_DevelopedESA20a</v>
      </c>
      <c r="D2513">
        <v>408</v>
      </c>
      <c r="E2513">
        <v>408</v>
      </c>
      <c r="F2513">
        <v>0</v>
      </c>
      <c r="G2513">
        <v>0</v>
      </c>
      <c r="H2513">
        <v>0</v>
      </c>
      <c r="I2513">
        <v>0</v>
      </c>
      <c r="J2513">
        <v>0</v>
      </c>
      <c r="K2513">
        <v>0</v>
      </c>
      <c r="L2513">
        <v>408</v>
      </c>
      <c r="M2513">
        <v>0</v>
      </c>
      <c r="N2513">
        <f>VLOOKUP(C2513,'Original PWC Results'!C:E,3,FALSE)</f>
        <v>607</v>
      </c>
      <c r="O2513">
        <f t="shared" si="203"/>
        <v>0.67215815485996711</v>
      </c>
      <c r="R2513">
        <f t="shared" si="204"/>
        <v>16</v>
      </c>
      <c r="S2513">
        <f t="shared" si="205"/>
        <v>23</v>
      </c>
    </row>
    <row r="2514" spans="1:19" x14ac:dyDescent="0.3">
      <c r="A2514">
        <f t="shared" si="207"/>
        <v>2513</v>
      </c>
      <c r="B2514" t="s">
        <v>5278</v>
      </c>
      <c r="C2514" t="str">
        <f t="shared" si="206"/>
        <v>noncroplandD_g_2_DevelopedESA20b</v>
      </c>
      <c r="D2514">
        <v>350</v>
      </c>
      <c r="E2514">
        <v>350</v>
      </c>
      <c r="F2514">
        <v>0</v>
      </c>
      <c r="G2514">
        <v>0</v>
      </c>
      <c r="H2514">
        <v>0</v>
      </c>
      <c r="I2514">
        <v>0</v>
      </c>
      <c r="J2514">
        <v>0</v>
      </c>
      <c r="K2514">
        <v>0</v>
      </c>
      <c r="L2514">
        <v>350</v>
      </c>
      <c r="M2514">
        <v>0</v>
      </c>
      <c r="N2514">
        <f>VLOOKUP(C2514,'Original PWC Results'!C:E,3,FALSE)</f>
        <v>675</v>
      </c>
      <c r="O2514">
        <f t="shared" si="203"/>
        <v>0.51851851851851849</v>
      </c>
      <c r="R2514">
        <f t="shared" si="204"/>
        <v>16</v>
      </c>
      <c r="S2514">
        <f t="shared" si="205"/>
        <v>23</v>
      </c>
    </row>
    <row r="2515" spans="1:19" x14ac:dyDescent="0.3">
      <c r="A2515">
        <f t="shared" si="207"/>
        <v>2514</v>
      </c>
      <c r="B2515" t="s">
        <v>5279</v>
      </c>
      <c r="C2515" t="str">
        <f t="shared" si="206"/>
        <v>noncroplandD_g_2_DevelopedESA21</v>
      </c>
      <c r="D2515">
        <v>401</v>
      </c>
      <c r="E2515">
        <v>401</v>
      </c>
      <c r="F2515">
        <v>0</v>
      </c>
      <c r="G2515">
        <v>0</v>
      </c>
      <c r="H2515">
        <v>0</v>
      </c>
      <c r="I2515">
        <v>0</v>
      </c>
      <c r="J2515">
        <v>0</v>
      </c>
      <c r="K2515">
        <v>0</v>
      </c>
      <c r="L2515">
        <v>401</v>
      </c>
      <c r="M2515">
        <v>0</v>
      </c>
      <c r="N2515">
        <f>VLOOKUP(C2515,'Original PWC Results'!C:E,3,FALSE)</f>
        <v>590</v>
      </c>
      <c r="O2515">
        <f t="shared" si="203"/>
        <v>0.6796610169491526</v>
      </c>
      <c r="R2515">
        <f t="shared" si="204"/>
        <v>16</v>
      </c>
      <c r="S2515">
        <f t="shared" si="205"/>
        <v>23</v>
      </c>
    </row>
    <row r="2516" spans="1:19" x14ac:dyDescent="0.3">
      <c r="A2516">
        <f t="shared" si="207"/>
        <v>2515</v>
      </c>
      <c r="B2516" t="s">
        <v>5280</v>
      </c>
      <c r="C2516" t="str">
        <f t="shared" si="206"/>
        <v>noncroplandD_g_2_DevelopedESA1</v>
      </c>
      <c r="D2516">
        <v>376</v>
      </c>
      <c r="E2516">
        <v>376</v>
      </c>
      <c r="F2516">
        <v>0</v>
      </c>
      <c r="G2516">
        <v>0</v>
      </c>
      <c r="H2516">
        <v>0</v>
      </c>
      <c r="I2516">
        <v>0</v>
      </c>
      <c r="J2516">
        <v>0</v>
      </c>
      <c r="K2516">
        <v>0</v>
      </c>
      <c r="L2516">
        <v>376</v>
      </c>
      <c r="M2516">
        <v>0</v>
      </c>
      <c r="N2516">
        <f>VLOOKUP(C2516,'Original PWC Results'!C:E,3,FALSE)</f>
        <v>777</v>
      </c>
      <c r="O2516">
        <f t="shared" si="203"/>
        <v>0.48391248391248393</v>
      </c>
      <c r="R2516">
        <f t="shared" si="204"/>
        <v>16</v>
      </c>
      <c r="S2516">
        <f t="shared" si="205"/>
        <v>23</v>
      </c>
    </row>
    <row r="2517" spans="1:19" x14ac:dyDescent="0.3">
      <c r="A2517">
        <f t="shared" si="207"/>
        <v>2516</v>
      </c>
      <c r="B2517" t="s">
        <v>5281</v>
      </c>
      <c r="C2517" t="str">
        <f t="shared" si="206"/>
        <v>noncroplandg_g_2_GrasslandESA1</v>
      </c>
      <c r="D2517">
        <v>203</v>
      </c>
      <c r="E2517">
        <v>203</v>
      </c>
      <c r="F2517">
        <v>0</v>
      </c>
      <c r="G2517">
        <v>0</v>
      </c>
      <c r="H2517">
        <v>0</v>
      </c>
      <c r="I2517">
        <v>0</v>
      </c>
      <c r="J2517">
        <v>0</v>
      </c>
      <c r="K2517">
        <v>0</v>
      </c>
      <c r="L2517">
        <v>204</v>
      </c>
      <c r="M2517">
        <v>0</v>
      </c>
      <c r="N2517">
        <f>VLOOKUP(C2517,'Original PWC Results'!C:E,3,FALSE)</f>
        <v>283</v>
      </c>
      <c r="O2517">
        <f t="shared" si="203"/>
        <v>0.71731448763250882</v>
      </c>
      <c r="R2517">
        <f t="shared" si="204"/>
        <v>16</v>
      </c>
      <c r="S2517">
        <f t="shared" si="205"/>
        <v>23</v>
      </c>
    </row>
    <row r="2518" spans="1:19" x14ac:dyDescent="0.3">
      <c r="A2518">
        <f t="shared" si="207"/>
        <v>2517</v>
      </c>
      <c r="B2518" t="s">
        <v>5282</v>
      </c>
      <c r="C2518" t="str">
        <f t="shared" si="206"/>
        <v>noncroplandg_g_2_GrasslandESA2</v>
      </c>
      <c r="D2518">
        <v>0</v>
      </c>
      <c r="E2518">
        <v>0</v>
      </c>
      <c r="F2518">
        <v>0</v>
      </c>
      <c r="G2518">
        <v>0</v>
      </c>
      <c r="H2518">
        <v>0</v>
      </c>
      <c r="I2518">
        <v>0</v>
      </c>
      <c r="J2518">
        <v>0</v>
      </c>
      <c r="K2518">
        <v>0</v>
      </c>
      <c r="L2518">
        <v>0</v>
      </c>
      <c r="M2518">
        <v>0</v>
      </c>
      <c r="N2518">
        <f>VLOOKUP(C2518,'Original PWC Results'!C:E,3,FALSE)</f>
        <v>114</v>
      </c>
      <c r="O2518">
        <f t="shared" si="203"/>
        <v>0</v>
      </c>
      <c r="R2518">
        <f t="shared" si="204"/>
        <v>16</v>
      </c>
      <c r="S2518">
        <f t="shared" si="205"/>
        <v>23</v>
      </c>
    </row>
    <row r="2519" spans="1:19" x14ac:dyDescent="0.3">
      <c r="A2519">
        <f t="shared" si="207"/>
        <v>2518</v>
      </c>
      <c r="B2519" t="s">
        <v>5283</v>
      </c>
      <c r="C2519" t="str">
        <f t="shared" si="206"/>
        <v>noncroplandg_g_2_GrasslandESA3</v>
      </c>
      <c r="D2519">
        <v>191</v>
      </c>
      <c r="E2519">
        <v>191</v>
      </c>
      <c r="F2519">
        <v>0</v>
      </c>
      <c r="G2519">
        <v>0</v>
      </c>
      <c r="H2519">
        <v>0</v>
      </c>
      <c r="I2519">
        <v>0</v>
      </c>
      <c r="J2519">
        <v>0</v>
      </c>
      <c r="K2519">
        <v>0</v>
      </c>
      <c r="L2519">
        <v>191</v>
      </c>
      <c r="M2519">
        <v>0</v>
      </c>
      <c r="N2519">
        <f>VLOOKUP(C2519,'Original PWC Results'!C:E,3,FALSE)</f>
        <v>304</v>
      </c>
      <c r="O2519">
        <f t="shared" si="203"/>
        <v>0.62828947368421051</v>
      </c>
      <c r="R2519">
        <f t="shared" si="204"/>
        <v>16</v>
      </c>
      <c r="S2519">
        <f t="shared" si="205"/>
        <v>23</v>
      </c>
    </row>
    <row r="2520" spans="1:19" x14ac:dyDescent="0.3">
      <c r="A2520">
        <f t="shared" si="207"/>
        <v>2519</v>
      </c>
      <c r="B2520" t="s">
        <v>5284</v>
      </c>
      <c r="C2520" t="str">
        <f t="shared" si="206"/>
        <v>noncroplandg_g_2_GrasslandESA4</v>
      </c>
      <c r="D2520">
        <v>0</v>
      </c>
      <c r="E2520">
        <v>0</v>
      </c>
      <c r="F2520">
        <v>0</v>
      </c>
      <c r="G2520">
        <v>0</v>
      </c>
      <c r="H2520">
        <v>0</v>
      </c>
      <c r="I2520">
        <v>0</v>
      </c>
      <c r="J2520">
        <v>0</v>
      </c>
      <c r="K2520">
        <v>0</v>
      </c>
      <c r="L2520">
        <v>0</v>
      </c>
      <c r="M2520">
        <v>0</v>
      </c>
      <c r="N2520">
        <f>VLOOKUP(C2520,'Original PWC Results'!C:E,3,FALSE)</f>
        <v>108</v>
      </c>
      <c r="O2520">
        <f t="shared" si="203"/>
        <v>0</v>
      </c>
      <c r="R2520">
        <f t="shared" si="204"/>
        <v>16</v>
      </c>
      <c r="S2520">
        <f t="shared" si="205"/>
        <v>23</v>
      </c>
    </row>
    <row r="2521" spans="1:19" x14ac:dyDescent="0.3">
      <c r="A2521">
        <f t="shared" si="207"/>
        <v>2520</v>
      </c>
      <c r="B2521" t="s">
        <v>5285</v>
      </c>
      <c r="C2521" t="str">
        <f t="shared" si="206"/>
        <v>noncroplandg_g_2_GrasslandESA5</v>
      </c>
      <c r="D2521">
        <v>175</v>
      </c>
      <c r="E2521">
        <v>175</v>
      </c>
      <c r="F2521">
        <v>0</v>
      </c>
      <c r="G2521">
        <v>0</v>
      </c>
      <c r="H2521">
        <v>0</v>
      </c>
      <c r="I2521">
        <v>0</v>
      </c>
      <c r="J2521">
        <v>0</v>
      </c>
      <c r="K2521">
        <v>0</v>
      </c>
      <c r="L2521">
        <v>176</v>
      </c>
      <c r="M2521">
        <v>0</v>
      </c>
      <c r="N2521">
        <f>VLOOKUP(C2521,'Original PWC Results'!C:E,3,FALSE)</f>
        <v>295</v>
      </c>
      <c r="O2521">
        <f t="shared" si="203"/>
        <v>0.59322033898305082</v>
      </c>
      <c r="R2521">
        <f t="shared" si="204"/>
        <v>16</v>
      </c>
      <c r="S2521">
        <f t="shared" si="205"/>
        <v>23</v>
      </c>
    </row>
    <row r="2522" spans="1:19" x14ac:dyDescent="0.3">
      <c r="A2522">
        <f t="shared" si="207"/>
        <v>2521</v>
      </c>
      <c r="B2522" t="s">
        <v>5286</v>
      </c>
      <c r="C2522" t="str">
        <f t="shared" si="206"/>
        <v>noncroplandg_g_2_GrasslandESA6</v>
      </c>
      <c r="D2522">
        <v>159</v>
      </c>
      <c r="E2522">
        <v>159</v>
      </c>
      <c r="F2522">
        <v>0</v>
      </c>
      <c r="G2522">
        <v>0</v>
      </c>
      <c r="H2522">
        <v>0</v>
      </c>
      <c r="I2522">
        <v>0</v>
      </c>
      <c r="J2522">
        <v>0</v>
      </c>
      <c r="K2522">
        <v>0</v>
      </c>
      <c r="L2522">
        <v>159</v>
      </c>
      <c r="M2522">
        <v>0</v>
      </c>
      <c r="N2522">
        <f>VLOOKUP(C2522,'Original PWC Results'!C:E,3,FALSE)</f>
        <v>207</v>
      </c>
      <c r="O2522">
        <f t="shared" si="203"/>
        <v>0.76811594202898548</v>
      </c>
      <c r="R2522">
        <f t="shared" si="204"/>
        <v>16</v>
      </c>
      <c r="S2522">
        <f t="shared" si="205"/>
        <v>23</v>
      </c>
    </row>
    <row r="2523" spans="1:19" x14ac:dyDescent="0.3">
      <c r="A2523">
        <f t="shared" si="207"/>
        <v>2522</v>
      </c>
      <c r="B2523" t="s">
        <v>5287</v>
      </c>
      <c r="C2523" t="str">
        <f t="shared" si="206"/>
        <v>noncroplandg_g_2_GrasslandESA7</v>
      </c>
      <c r="D2523">
        <v>178</v>
      </c>
      <c r="E2523">
        <v>178</v>
      </c>
      <c r="F2523">
        <v>0</v>
      </c>
      <c r="G2523">
        <v>0</v>
      </c>
      <c r="H2523">
        <v>0</v>
      </c>
      <c r="I2523">
        <v>0</v>
      </c>
      <c r="J2523">
        <v>0</v>
      </c>
      <c r="K2523">
        <v>0</v>
      </c>
      <c r="L2523">
        <v>179</v>
      </c>
      <c r="M2523">
        <v>0</v>
      </c>
      <c r="N2523">
        <f>VLOOKUP(C2523,'Original PWC Results'!C:E,3,FALSE)</f>
        <v>264</v>
      </c>
      <c r="O2523">
        <f t="shared" si="203"/>
        <v>0.6742424242424242</v>
      </c>
      <c r="R2523">
        <f t="shared" si="204"/>
        <v>16</v>
      </c>
      <c r="S2523">
        <f t="shared" si="205"/>
        <v>23</v>
      </c>
    </row>
    <row r="2524" spans="1:19" x14ac:dyDescent="0.3">
      <c r="A2524">
        <f t="shared" si="207"/>
        <v>2523</v>
      </c>
      <c r="B2524" t="s">
        <v>5288</v>
      </c>
      <c r="C2524" t="str">
        <f t="shared" si="206"/>
        <v>noncroplandg_g_2_GrasslandESA8</v>
      </c>
      <c r="D2524">
        <v>150</v>
      </c>
      <c r="E2524">
        <v>150</v>
      </c>
      <c r="F2524">
        <v>0</v>
      </c>
      <c r="G2524">
        <v>0</v>
      </c>
      <c r="H2524">
        <v>0</v>
      </c>
      <c r="I2524">
        <v>0</v>
      </c>
      <c r="J2524">
        <v>0</v>
      </c>
      <c r="K2524">
        <v>0</v>
      </c>
      <c r="L2524">
        <v>150</v>
      </c>
      <c r="M2524">
        <v>0</v>
      </c>
      <c r="N2524">
        <f>VLOOKUP(C2524,'Original PWC Results'!C:E,3,FALSE)</f>
        <v>187</v>
      </c>
      <c r="O2524">
        <f t="shared" si="203"/>
        <v>0.80213903743315507</v>
      </c>
      <c r="R2524">
        <f t="shared" si="204"/>
        <v>16</v>
      </c>
      <c r="S2524">
        <f t="shared" si="205"/>
        <v>23</v>
      </c>
    </row>
    <row r="2525" spans="1:19" x14ac:dyDescent="0.3">
      <c r="A2525">
        <f t="shared" si="207"/>
        <v>2524</v>
      </c>
      <c r="B2525" t="s">
        <v>5289</v>
      </c>
      <c r="C2525" t="str">
        <f t="shared" si="206"/>
        <v>noncroplandg_g_2_GrasslandESA8</v>
      </c>
      <c r="D2525">
        <v>154</v>
      </c>
      <c r="E2525">
        <v>154</v>
      </c>
      <c r="F2525">
        <v>0</v>
      </c>
      <c r="G2525">
        <v>0</v>
      </c>
      <c r="H2525">
        <v>0</v>
      </c>
      <c r="I2525">
        <v>0</v>
      </c>
      <c r="J2525">
        <v>0</v>
      </c>
      <c r="K2525">
        <v>0</v>
      </c>
      <c r="L2525">
        <v>154</v>
      </c>
      <c r="M2525">
        <v>0</v>
      </c>
      <c r="N2525">
        <f>VLOOKUP(C2525,'Original PWC Results'!C:E,3,FALSE)</f>
        <v>187</v>
      </c>
      <c r="O2525">
        <f t="shared" si="203"/>
        <v>0.82352941176470584</v>
      </c>
      <c r="R2525">
        <f t="shared" si="204"/>
        <v>16</v>
      </c>
      <c r="S2525">
        <f t="shared" si="205"/>
        <v>23</v>
      </c>
    </row>
    <row r="2526" spans="1:19" x14ac:dyDescent="0.3">
      <c r="A2526">
        <f t="shared" si="207"/>
        <v>2525</v>
      </c>
      <c r="B2526" t="s">
        <v>5290</v>
      </c>
      <c r="C2526" t="str">
        <f t="shared" si="206"/>
        <v>noncroplandg_g_2_GrasslandESA10a</v>
      </c>
      <c r="D2526">
        <v>131</v>
      </c>
      <c r="E2526">
        <v>131</v>
      </c>
      <c r="F2526">
        <v>0</v>
      </c>
      <c r="G2526">
        <v>0</v>
      </c>
      <c r="H2526">
        <v>0</v>
      </c>
      <c r="I2526">
        <v>0</v>
      </c>
      <c r="J2526">
        <v>0</v>
      </c>
      <c r="K2526">
        <v>0</v>
      </c>
      <c r="L2526">
        <v>131</v>
      </c>
      <c r="M2526">
        <v>0</v>
      </c>
      <c r="N2526">
        <f>VLOOKUP(C2526,'Original PWC Results'!C:E,3,FALSE)</f>
        <v>305</v>
      </c>
      <c r="O2526">
        <f t="shared" si="203"/>
        <v>0.42950819672131146</v>
      </c>
      <c r="R2526">
        <f t="shared" si="204"/>
        <v>16</v>
      </c>
      <c r="S2526">
        <f t="shared" si="205"/>
        <v>23</v>
      </c>
    </row>
    <row r="2527" spans="1:19" x14ac:dyDescent="0.3">
      <c r="A2527">
        <f t="shared" si="207"/>
        <v>2526</v>
      </c>
      <c r="B2527" t="s">
        <v>5291</v>
      </c>
      <c r="C2527" t="str">
        <f t="shared" si="206"/>
        <v>noncroplandg_g_2_GrasslandESA10b</v>
      </c>
      <c r="D2527">
        <v>158</v>
      </c>
      <c r="E2527">
        <v>158</v>
      </c>
      <c r="F2527">
        <v>0</v>
      </c>
      <c r="G2527">
        <v>0</v>
      </c>
      <c r="H2527">
        <v>0</v>
      </c>
      <c r="I2527">
        <v>0</v>
      </c>
      <c r="J2527">
        <v>0</v>
      </c>
      <c r="K2527">
        <v>0</v>
      </c>
      <c r="L2527">
        <v>158</v>
      </c>
      <c r="M2527">
        <v>0</v>
      </c>
      <c r="N2527">
        <f>VLOOKUP(C2527,'Original PWC Results'!C:E,3,FALSE)</f>
        <v>310</v>
      </c>
      <c r="O2527">
        <f t="shared" si="203"/>
        <v>0.50967741935483868</v>
      </c>
      <c r="R2527">
        <f t="shared" si="204"/>
        <v>16</v>
      </c>
      <c r="S2527">
        <f t="shared" si="205"/>
        <v>23</v>
      </c>
    </row>
    <row r="2528" spans="1:19" x14ac:dyDescent="0.3">
      <c r="A2528">
        <f t="shared" si="207"/>
        <v>2527</v>
      </c>
      <c r="B2528" t="s">
        <v>5292</v>
      </c>
      <c r="C2528" t="str">
        <f t="shared" si="206"/>
        <v>noncroplandg_g_2_GrasslandESA11a</v>
      </c>
      <c r="D2528">
        <v>151</v>
      </c>
      <c r="E2528">
        <v>151</v>
      </c>
      <c r="F2528">
        <v>0</v>
      </c>
      <c r="G2528">
        <v>0</v>
      </c>
      <c r="H2528">
        <v>0</v>
      </c>
      <c r="I2528">
        <v>0</v>
      </c>
      <c r="J2528">
        <v>0</v>
      </c>
      <c r="K2528">
        <v>0</v>
      </c>
      <c r="L2528">
        <v>151</v>
      </c>
      <c r="M2528">
        <v>0</v>
      </c>
      <c r="N2528">
        <f>VLOOKUP(C2528,'Original PWC Results'!C:E,3,FALSE)</f>
        <v>182</v>
      </c>
      <c r="O2528">
        <f t="shared" si="203"/>
        <v>0.82967032967032972</v>
      </c>
      <c r="R2528">
        <f t="shared" si="204"/>
        <v>16</v>
      </c>
      <c r="S2528">
        <f t="shared" si="205"/>
        <v>23</v>
      </c>
    </row>
    <row r="2529" spans="1:19" x14ac:dyDescent="0.3">
      <c r="A2529">
        <f t="shared" si="207"/>
        <v>2528</v>
      </c>
      <c r="B2529" t="s">
        <v>5293</v>
      </c>
      <c r="C2529" t="str">
        <f t="shared" si="206"/>
        <v>noncroplandg_g_2_GrasslandESA11b</v>
      </c>
      <c r="D2529">
        <v>152</v>
      </c>
      <c r="E2529">
        <v>152</v>
      </c>
      <c r="F2529">
        <v>0</v>
      </c>
      <c r="G2529">
        <v>0</v>
      </c>
      <c r="H2529">
        <v>0</v>
      </c>
      <c r="I2529">
        <v>0</v>
      </c>
      <c r="J2529">
        <v>0</v>
      </c>
      <c r="K2529">
        <v>0</v>
      </c>
      <c r="L2529">
        <v>152</v>
      </c>
      <c r="M2529">
        <v>0</v>
      </c>
      <c r="N2529">
        <f>VLOOKUP(C2529,'Original PWC Results'!C:E,3,FALSE)</f>
        <v>191</v>
      </c>
      <c r="O2529">
        <f t="shared" si="203"/>
        <v>0.79581151832460728</v>
      </c>
      <c r="R2529">
        <f t="shared" si="204"/>
        <v>16</v>
      </c>
      <c r="S2529">
        <f t="shared" si="205"/>
        <v>23</v>
      </c>
    </row>
    <row r="2530" spans="1:19" x14ac:dyDescent="0.3">
      <c r="A2530">
        <f t="shared" si="207"/>
        <v>2529</v>
      </c>
      <c r="B2530" t="s">
        <v>5294</v>
      </c>
      <c r="C2530" t="str">
        <f t="shared" si="206"/>
        <v>noncroplandg_g_2_GrasslandESA12a</v>
      </c>
      <c r="D2530">
        <v>142</v>
      </c>
      <c r="E2530">
        <v>142</v>
      </c>
      <c r="F2530">
        <v>0</v>
      </c>
      <c r="G2530">
        <v>0</v>
      </c>
      <c r="H2530">
        <v>0</v>
      </c>
      <c r="I2530">
        <v>0</v>
      </c>
      <c r="J2530">
        <v>0</v>
      </c>
      <c r="K2530">
        <v>0</v>
      </c>
      <c r="L2530">
        <v>142</v>
      </c>
      <c r="M2530">
        <v>0</v>
      </c>
      <c r="N2530">
        <f>VLOOKUP(C2530,'Original PWC Results'!C:E,3,FALSE)</f>
        <v>201</v>
      </c>
      <c r="O2530">
        <f t="shared" si="203"/>
        <v>0.70646766169154229</v>
      </c>
      <c r="R2530">
        <f t="shared" si="204"/>
        <v>16</v>
      </c>
      <c r="S2530">
        <f t="shared" si="205"/>
        <v>23</v>
      </c>
    </row>
    <row r="2531" spans="1:19" x14ac:dyDescent="0.3">
      <c r="A2531">
        <f t="shared" si="207"/>
        <v>2530</v>
      </c>
      <c r="B2531" t="s">
        <v>5295</v>
      </c>
      <c r="C2531" t="str">
        <f t="shared" si="206"/>
        <v>noncroplandg_g_2_GrasslandESA12b</v>
      </c>
      <c r="D2531">
        <v>147</v>
      </c>
      <c r="E2531">
        <v>147</v>
      </c>
      <c r="F2531">
        <v>0</v>
      </c>
      <c r="G2531">
        <v>0</v>
      </c>
      <c r="H2531">
        <v>0</v>
      </c>
      <c r="I2531">
        <v>0</v>
      </c>
      <c r="J2531">
        <v>0</v>
      </c>
      <c r="K2531">
        <v>0</v>
      </c>
      <c r="L2531">
        <v>147</v>
      </c>
      <c r="M2531">
        <v>0</v>
      </c>
      <c r="N2531">
        <f>VLOOKUP(C2531,'Original PWC Results'!C:E,3,FALSE)</f>
        <v>192</v>
      </c>
      <c r="O2531">
        <f t="shared" si="203"/>
        <v>0.765625</v>
      </c>
      <c r="R2531">
        <f t="shared" si="204"/>
        <v>16</v>
      </c>
      <c r="S2531">
        <f t="shared" si="205"/>
        <v>23</v>
      </c>
    </row>
    <row r="2532" spans="1:19" x14ac:dyDescent="0.3">
      <c r="A2532">
        <f t="shared" si="207"/>
        <v>2531</v>
      </c>
      <c r="B2532" t="s">
        <v>5296</v>
      </c>
      <c r="C2532" t="str">
        <f t="shared" si="206"/>
        <v>noncroplandg_g_2_GrasslandESA13</v>
      </c>
      <c r="D2532">
        <v>178</v>
      </c>
      <c r="E2532">
        <v>178</v>
      </c>
      <c r="F2532">
        <v>0</v>
      </c>
      <c r="G2532">
        <v>0</v>
      </c>
      <c r="H2532">
        <v>0</v>
      </c>
      <c r="I2532">
        <v>0</v>
      </c>
      <c r="J2532">
        <v>0</v>
      </c>
      <c r="K2532">
        <v>0</v>
      </c>
      <c r="L2532">
        <v>178</v>
      </c>
      <c r="M2532">
        <v>0</v>
      </c>
      <c r="N2532">
        <f>VLOOKUP(C2532,'Original PWC Results'!C:E,3,FALSE)</f>
        <v>334</v>
      </c>
      <c r="O2532">
        <f t="shared" si="203"/>
        <v>0.53293413173652693</v>
      </c>
      <c r="R2532">
        <f t="shared" si="204"/>
        <v>16</v>
      </c>
      <c r="S2532">
        <f t="shared" si="205"/>
        <v>23</v>
      </c>
    </row>
    <row r="2533" spans="1:19" x14ac:dyDescent="0.3">
      <c r="A2533">
        <f t="shared" si="207"/>
        <v>2532</v>
      </c>
      <c r="B2533" t="s">
        <v>5297</v>
      </c>
      <c r="C2533" t="str">
        <f t="shared" si="206"/>
        <v>noncroplandg_g_2_GrasslandESA14</v>
      </c>
      <c r="D2533">
        <v>100</v>
      </c>
      <c r="E2533">
        <v>100</v>
      </c>
      <c r="F2533">
        <v>0</v>
      </c>
      <c r="G2533">
        <v>0</v>
      </c>
      <c r="H2533">
        <v>0</v>
      </c>
      <c r="I2533">
        <v>0</v>
      </c>
      <c r="J2533">
        <v>0</v>
      </c>
      <c r="K2533">
        <v>0</v>
      </c>
      <c r="L2533">
        <v>100</v>
      </c>
      <c r="M2533">
        <v>0</v>
      </c>
      <c r="N2533">
        <f>VLOOKUP(C2533,'Original PWC Results'!C:E,3,FALSE)</f>
        <v>172</v>
      </c>
      <c r="O2533">
        <f t="shared" si="203"/>
        <v>0.58139534883720934</v>
      </c>
      <c r="R2533">
        <f t="shared" si="204"/>
        <v>16</v>
      </c>
      <c r="S2533">
        <f t="shared" si="205"/>
        <v>23</v>
      </c>
    </row>
    <row r="2534" spans="1:19" x14ac:dyDescent="0.3">
      <c r="A2534">
        <f t="shared" si="207"/>
        <v>2533</v>
      </c>
      <c r="B2534" t="s">
        <v>5298</v>
      </c>
      <c r="C2534" t="str">
        <f t="shared" si="206"/>
        <v>noncroplandg_g_2_GrasslandESA15a</v>
      </c>
      <c r="D2534">
        <v>126</v>
      </c>
      <c r="E2534">
        <v>126</v>
      </c>
      <c r="F2534">
        <v>0</v>
      </c>
      <c r="G2534">
        <v>0</v>
      </c>
      <c r="H2534">
        <v>0</v>
      </c>
      <c r="I2534">
        <v>0</v>
      </c>
      <c r="J2534">
        <v>0</v>
      </c>
      <c r="K2534">
        <v>0</v>
      </c>
      <c r="L2534">
        <v>126</v>
      </c>
      <c r="M2534">
        <v>0</v>
      </c>
      <c r="N2534">
        <f>VLOOKUP(C2534,'Original PWC Results'!C:E,3,FALSE)</f>
        <v>153</v>
      </c>
      <c r="O2534">
        <f t="shared" ref="O2534:O2597" si="208">E2534/N2534</f>
        <v>0.82352941176470584</v>
      </c>
      <c r="R2534">
        <f t="shared" ref="R2534:R2597" si="209">SEARCH("run",B2534)</f>
        <v>16</v>
      </c>
      <c r="S2534">
        <f t="shared" ref="S2534:S2597" si="210">SEARCH("_",B2534,SEARCH("_",B2534,R2534+1)+1)</f>
        <v>23</v>
      </c>
    </row>
    <row r="2535" spans="1:19" x14ac:dyDescent="0.3">
      <c r="A2535">
        <f t="shared" si="207"/>
        <v>2534</v>
      </c>
      <c r="B2535" t="s">
        <v>5299</v>
      </c>
      <c r="C2535" t="str">
        <f t="shared" si="206"/>
        <v>noncroplandg_g_2_GrasslandESA15b</v>
      </c>
      <c r="D2535">
        <v>289</v>
      </c>
      <c r="E2535">
        <v>289</v>
      </c>
      <c r="F2535">
        <v>0</v>
      </c>
      <c r="G2535">
        <v>0</v>
      </c>
      <c r="H2535">
        <v>0</v>
      </c>
      <c r="I2535">
        <v>0</v>
      </c>
      <c r="J2535">
        <v>0</v>
      </c>
      <c r="K2535">
        <v>0</v>
      </c>
      <c r="L2535">
        <v>289</v>
      </c>
      <c r="M2535">
        <v>0</v>
      </c>
      <c r="N2535">
        <f>VLOOKUP(C2535,'Original PWC Results'!C:E,3,FALSE)</f>
        <v>448</v>
      </c>
      <c r="O2535">
        <f t="shared" si="208"/>
        <v>0.6450892857142857</v>
      </c>
      <c r="R2535">
        <f t="shared" si="209"/>
        <v>16</v>
      </c>
      <c r="S2535">
        <f t="shared" si="210"/>
        <v>23</v>
      </c>
    </row>
    <row r="2536" spans="1:19" x14ac:dyDescent="0.3">
      <c r="A2536">
        <f t="shared" si="207"/>
        <v>2535</v>
      </c>
      <c r="B2536" t="s">
        <v>5300</v>
      </c>
      <c r="C2536" t="str">
        <f t="shared" si="206"/>
        <v>noncroplandg_g_2_GrasslandESA16a</v>
      </c>
      <c r="D2536">
        <v>119</v>
      </c>
      <c r="E2536">
        <v>119</v>
      </c>
      <c r="F2536">
        <v>0</v>
      </c>
      <c r="G2536">
        <v>0</v>
      </c>
      <c r="H2536">
        <v>0</v>
      </c>
      <c r="I2536">
        <v>0</v>
      </c>
      <c r="J2536">
        <v>0</v>
      </c>
      <c r="K2536">
        <v>0</v>
      </c>
      <c r="L2536">
        <v>119</v>
      </c>
      <c r="M2536">
        <v>0</v>
      </c>
      <c r="N2536">
        <f>VLOOKUP(C2536,'Original PWC Results'!C:E,3,FALSE)</f>
        <v>153</v>
      </c>
      <c r="O2536">
        <f t="shared" si="208"/>
        <v>0.77777777777777779</v>
      </c>
      <c r="R2536">
        <f t="shared" si="209"/>
        <v>16</v>
      </c>
      <c r="S2536">
        <f t="shared" si="210"/>
        <v>23</v>
      </c>
    </row>
    <row r="2537" spans="1:19" x14ac:dyDescent="0.3">
      <c r="A2537">
        <f t="shared" si="207"/>
        <v>2536</v>
      </c>
      <c r="B2537" t="s">
        <v>5301</v>
      </c>
      <c r="C2537" t="str">
        <f t="shared" si="206"/>
        <v>noncroplandg_g_2_GrasslandESA16b</v>
      </c>
      <c r="D2537">
        <v>24</v>
      </c>
      <c r="E2537">
        <v>24</v>
      </c>
      <c r="F2537">
        <v>0</v>
      </c>
      <c r="G2537">
        <v>0</v>
      </c>
      <c r="H2537">
        <v>0</v>
      </c>
      <c r="I2537">
        <v>0</v>
      </c>
      <c r="J2537">
        <v>0</v>
      </c>
      <c r="K2537">
        <v>0</v>
      </c>
      <c r="L2537">
        <v>24</v>
      </c>
      <c r="M2537">
        <v>0</v>
      </c>
      <c r="N2537">
        <f>VLOOKUP(C2537,'Original PWC Results'!C:E,3,FALSE)</f>
        <v>112</v>
      </c>
      <c r="O2537">
        <f t="shared" si="208"/>
        <v>0.21428571428571427</v>
      </c>
      <c r="R2537">
        <f t="shared" si="209"/>
        <v>16</v>
      </c>
      <c r="S2537">
        <f t="shared" si="210"/>
        <v>23</v>
      </c>
    </row>
    <row r="2538" spans="1:19" x14ac:dyDescent="0.3">
      <c r="A2538">
        <f t="shared" si="207"/>
        <v>2537</v>
      </c>
      <c r="B2538" t="s">
        <v>5302</v>
      </c>
      <c r="C2538" t="str">
        <f t="shared" si="206"/>
        <v>noncroplandg_g_2_GrasslandESA17a</v>
      </c>
      <c r="D2538">
        <v>82</v>
      </c>
      <c r="E2538">
        <v>82</v>
      </c>
      <c r="F2538">
        <v>0</v>
      </c>
      <c r="G2538">
        <v>0</v>
      </c>
      <c r="H2538">
        <v>0</v>
      </c>
      <c r="I2538">
        <v>0</v>
      </c>
      <c r="J2538">
        <v>0</v>
      </c>
      <c r="K2538">
        <v>0</v>
      </c>
      <c r="L2538">
        <v>86</v>
      </c>
      <c r="M2538">
        <v>0</v>
      </c>
      <c r="N2538">
        <f>VLOOKUP(C2538,'Original PWC Results'!C:E,3,FALSE)</f>
        <v>87</v>
      </c>
      <c r="O2538">
        <f t="shared" si="208"/>
        <v>0.94252873563218387</v>
      </c>
      <c r="R2538">
        <f t="shared" si="209"/>
        <v>16</v>
      </c>
      <c r="S2538">
        <f t="shared" si="210"/>
        <v>23</v>
      </c>
    </row>
    <row r="2539" spans="1:19" x14ac:dyDescent="0.3">
      <c r="A2539">
        <f t="shared" si="207"/>
        <v>2538</v>
      </c>
      <c r="B2539" t="s">
        <v>5303</v>
      </c>
      <c r="C2539" t="str">
        <f t="shared" si="206"/>
        <v>noncroplandg_g_2_GrasslandESA17b</v>
      </c>
      <c r="D2539">
        <v>57</v>
      </c>
      <c r="E2539">
        <v>57</v>
      </c>
      <c r="F2539">
        <v>0</v>
      </c>
      <c r="G2539">
        <v>0</v>
      </c>
      <c r="H2539">
        <v>0</v>
      </c>
      <c r="I2539">
        <v>0</v>
      </c>
      <c r="J2539">
        <v>0</v>
      </c>
      <c r="K2539">
        <v>0</v>
      </c>
      <c r="L2539">
        <v>58</v>
      </c>
      <c r="M2539">
        <v>0</v>
      </c>
      <c r="N2539">
        <f>VLOOKUP(C2539,'Original PWC Results'!C:E,3,FALSE)</f>
        <v>73</v>
      </c>
      <c r="O2539">
        <f t="shared" si="208"/>
        <v>0.78082191780821919</v>
      </c>
      <c r="R2539">
        <f t="shared" si="209"/>
        <v>16</v>
      </c>
      <c r="S2539">
        <f t="shared" si="210"/>
        <v>23</v>
      </c>
    </row>
    <row r="2540" spans="1:19" x14ac:dyDescent="0.3">
      <c r="A2540">
        <f t="shared" si="207"/>
        <v>2539</v>
      </c>
      <c r="B2540" t="s">
        <v>5304</v>
      </c>
      <c r="C2540" t="str">
        <f t="shared" si="206"/>
        <v>noncroplandg_g_2_GrasslandESA18a</v>
      </c>
      <c r="D2540">
        <v>175</v>
      </c>
      <c r="E2540">
        <v>175</v>
      </c>
      <c r="F2540">
        <v>0</v>
      </c>
      <c r="G2540">
        <v>0</v>
      </c>
      <c r="H2540">
        <v>0</v>
      </c>
      <c r="I2540">
        <v>0</v>
      </c>
      <c r="J2540">
        <v>0</v>
      </c>
      <c r="K2540">
        <v>0</v>
      </c>
      <c r="L2540">
        <v>175</v>
      </c>
      <c r="M2540">
        <v>0</v>
      </c>
      <c r="N2540">
        <f>VLOOKUP(C2540,'Original PWC Results'!C:E,3,FALSE)</f>
        <v>238</v>
      </c>
      <c r="O2540">
        <f t="shared" si="208"/>
        <v>0.73529411764705888</v>
      </c>
      <c r="R2540">
        <f t="shared" si="209"/>
        <v>16</v>
      </c>
      <c r="S2540">
        <f t="shared" si="210"/>
        <v>23</v>
      </c>
    </row>
    <row r="2541" spans="1:19" x14ac:dyDescent="0.3">
      <c r="A2541">
        <f t="shared" si="207"/>
        <v>2540</v>
      </c>
      <c r="B2541" t="s">
        <v>5305</v>
      </c>
      <c r="C2541" t="str">
        <f t="shared" si="206"/>
        <v>noncroplandg_g_2_GrasslandESA18b</v>
      </c>
      <c r="D2541">
        <v>164</v>
      </c>
      <c r="E2541">
        <v>164</v>
      </c>
      <c r="F2541">
        <v>0</v>
      </c>
      <c r="G2541">
        <v>0</v>
      </c>
      <c r="H2541">
        <v>0</v>
      </c>
      <c r="I2541">
        <v>0</v>
      </c>
      <c r="J2541">
        <v>0</v>
      </c>
      <c r="K2541">
        <v>0</v>
      </c>
      <c r="L2541">
        <v>165</v>
      </c>
      <c r="M2541">
        <v>0</v>
      </c>
      <c r="N2541">
        <f>VLOOKUP(C2541,'Original PWC Results'!C:E,3,FALSE)</f>
        <v>206</v>
      </c>
      <c r="O2541">
        <f t="shared" si="208"/>
        <v>0.79611650485436891</v>
      </c>
      <c r="R2541">
        <f t="shared" si="209"/>
        <v>16</v>
      </c>
      <c r="S2541">
        <f t="shared" si="210"/>
        <v>23</v>
      </c>
    </row>
    <row r="2542" spans="1:19" x14ac:dyDescent="0.3">
      <c r="A2542">
        <f t="shared" si="207"/>
        <v>2541</v>
      </c>
      <c r="B2542" t="s">
        <v>5306</v>
      </c>
      <c r="C2542" t="str">
        <f t="shared" si="206"/>
        <v>noncroplandg_g_2_GrasslandESA19a</v>
      </c>
      <c r="D2542">
        <v>156</v>
      </c>
      <c r="E2542">
        <v>156</v>
      </c>
      <c r="F2542">
        <v>0</v>
      </c>
      <c r="G2542">
        <v>0</v>
      </c>
      <c r="H2542">
        <v>0</v>
      </c>
      <c r="I2542">
        <v>0</v>
      </c>
      <c r="J2542">
        <v>0</v>
      </c>
      <c r="K2542">
        <v>0</v>
      </c>
      <c r="L2542">
        <v>157</v>
      </c>
      <c r="M2542">
        <v>0</v>
      </c>
      <c r="N2542">
        <f>VLOOKUP(C2542,'Original PWC Results'!C:E,3,FALSE)</f>
        <v>170</v>
      </c>
      <c r="O2542">
        <f t="shared" si="208"/>
        <v>0.91764705882352937</v>
      </c>
      <c r="R2542">
        <f t="shared" si="209"/>
        <v>16</v>
      </c>
      <c r="S2542">
        <f t="shared" si="210"/>
        <v>23</v>
      </c>
    </row>
    <row r="2543" spans="1:19" x14ac:dyDescent="0.3">
      <c r="A2543">
        <f t="shared" si="207"/>
        <v>2542</v>
      </c>
      <c r="B2543" t="s">
        <v>5307</v>
      </c>
      <c r="C2543" t="str">
        <f t="shared" si="206"/>
        <v>noncroplandg_g_2_GrasslandESA19b</v>
      </c>
      <c r="D2543">
        <v>147</v>
      </c>
      <c r="E2543">
        <v>147</v>
      </c>
      <c r="F2543">
        <v>0</v>
      </c>
      <c r="G2543">
        <v>0</v>
      </c>
      <c r="H2543">
        <v>0</v>
      </c>
      <c r="I2543">
        <v>0</v>
      </c>
      <c r="J2543">
        <v>0</v>
      </c>
      <c r="K2543">
        <v>0</v>
      </c>
      <c r="L2543">
        <v>154</v>
      </c>
      <c r="M2543">
        <v>0</v>
      </c>
      <c r="N2543">
        <f>VLOOKUP(C2543,'Original PWC Results'!C:E,3,FALSE)</f>
        <v>159</v>
      </c>
      <c r="O2543">
        <f t="shared" si="208"/>
        <v>0.92452830188679247</v>
      </c>
      <c r="R2543">
        <f t="shared" si="209"/>
        <v>16</v>
      </c>
      <c r="S2543">
        <f t="shared" si="210"/>
        <v>23</v>
      </c>
    </row>
    <row r="2544" spans="1:19" x14ac:dyDescent="0.3">
      <c r="A2544">
        <f t="shared" si="207"/>
        <v>2543</v>
      </c>
      <c r="B2544" t="s">
        <v>5308</v>
      </c>
      <c r="C2544" t="str">
        <f t="shared" si="206"/>
        <v>noncroplandg_g_2_GrasslandESA20a</v>
      </c>
      <c r="D2544">
        <v>33</v>
      </c>
      <c r="E2544">
        <v>33</v>
      </c>
      <c r="F2544">
        <v>0</v>
      </c>
      <c r="G2544">
        <v>0</v>
      </c>
      <c r="H2544">
        <v>0</v>
      </c>
      <c r="I2544">
        <v>0</v>
      </c>
      <c r="J2544">
        <v>0</v>
      </c>
      <c r="K2544">
        <v>0</v>
      </c>
      <c r="L2544">
        <v>33</v>
      </c>
      <c r="M2544">
        <v>0</v>
      </c>
      <c r="N2544">
        <f>VLOOKUP(C2544,'Original PWC Results'!C:E,3,FALSE)</f>
        <v>111</v>
      </c>
      <c r="O2544">
        <f t="shared" si="208"/>
        <v>0.29729729729729731</v>
      </c>
      <c r="R2544">
        <f t="shared" si="209"/>
        <v>16</v>
      </c>
      <c r="S2544">
        <f t="shared" si="210"/>
        <v>23</v>
      </c>
    </row>
    <row r="2545" spans="1:19" x14ac:dyDescent="0.3">
      <c r="A2545">
        <f t="shared" si="207"/>
        <v>2544</v>
      </c>
      <c r="B2545" t="s">
        <v>5309</v>
      </c>
      <c r="C2545" t="str">
        <f t="shared" ref="C2545:C2608" si="211">LEFT(B2545,R2545-1)&amp;RIGHT(B2545,LEN(B2545)-S2545)</f>
        <v>noncroplandg_g_2_GrasslandESA20b</v>
      </c>
      <c r="D2545">
        <v>3</v>
      </c>
      <c r="E2545">
        <v>3</v>
      </c>
      <c r="F2545">
        <v>0</v>
      </c>
      <c r="G2545">
        <v>0</v>
      </c>
      <c r="H2545">
        <v>0</v>
      </c>
      <c r="I2545">
        <v>0</v>
      </c>
      <c r="J2545">
        <v>0</v>
      </c>
      <c r="K2545">
        <v>0</v>
      </c>
      <c r="L2545">
        <v>3</v>
      </c>
      <c r="M2545">
        <v>0</v>
      </c>
      <c r="N2545">
        <f>VLOOKUP(C2545,'Original PWC Results'!C:E,3,FALSE)</f>
        <v>135</v>
      </c>
      <c r="O2545">
        <f t="shared" si="208"/>
        <v>2.2222222222222223E-2</v>
      </c>
      <c r="R2545">
        <f t="shared" si="209"/>
        <v>16</v>
      </c>
      <c r="S2545">
        <f t="shared" si="210"/>
        <v>23</v>
      </c>
    </row>
    <row r="2546" spans="1:19" x14ac:dyDescent="0.3">
      <c r="A2546">
        <f t="shared" si="207"/>
        <v>2545</v>
      </c>
      <c r="B2546" t="s">
        <v>5310</v>
      </c>
      <c r="C2546" t="str">
        <f t="shared" si="211"/>
        <v>noncroplandg_g_2_GrasslandESA21</v>
      </c>
      <c r="D2546">
        <v>2</v>
      </c>
      <c r="E2546">
        <v>2</v>
      </c>
      <c r="F2546">
        <v>0</v>
      </c>
      <c r="G2546">
        <v>0</v>
      </c>
      <c r="H2546">
        <v>0</v>
      </c>
      <c r="I2546">
        <v>0</v>
      </c>
      <c r="J2546">
        <v>0</v>
      </c>
      <c r="K2546">
        <v>0</v>
      </c>
      <c r="L2546">
        <v>2</v>
      </c>
      <c r="M2546">
        <v>0</v>
      </c>
      <c r="N2546">
        <f>VLOOKUP(C2546,'Original PWC Results'!C:E,3,FALSE)</f>
        <v>92</v>
      </c>
      <c r="O2546">
        <f t="shared" si="208"/>
        <v>2.1739130434782608E-2</v>
      </c>
      <c r="R2546">
        <f t="shared" si="209"/>
        <v>16</v>
      </c>
      <c r="S2546">
        <f t="shared" si="210"/>
        <v>23</v>
      </c>
    </row>
    <row r="2547" spans="1:19" x14ac:dyDescent="0.3">
      <c r="A2547">
        <f t="shared" si="207"/>
        <v>2546</v>
      </c>
      <c r="B2547" t="s">
        <v>5311</v>
      </c>
      <c r="C2547" t="str">
        <f t="shared" si="211"/>
        <v>noncropland_g_2_ROWESA1</v>
      </c>
      <c r="D2547">
        <v>376</v>
      </c>
      <c r="E2547">
        <v>376</v>
      </c>
      <c r="F2547">
        <v>0</v>
      </c>
      <c r="G2547">
        <v>0</v>
      </c>
      <c r="H2547">
        <v>0</v>
      </c>
      <c r="I2547">
        <v>0</v>
      </c>
      <c r="J2547">
        <v>0</v>
      </c>
      <c r="K2547">
        <v>0</v>
      </c>
      <c r="L2547">
        <v>376</v>
      </c>
      <c r="M2547">
        <v>0</v>
      </c>
      <c r="N2547">
        <f>VLOOKUP(C2547,'Original PWC Results'!C:E,3,FALSE)</f>
        <v>777</v>
      </c>
      <c r="O2547">
        <f t="shared" si="208"/>
        <v>0.48391248391248393</v>
      </c>
      <c r="R2547">
        <f t="shared" si="209"/>
        <v>15</v>
      </c>
      <c r="S2547">
        <f t="shared" si="210"/>
        <v>22</v>
      </c>
    </row>
    <row r="2548" spans="1:19" x14ac:dyDescent="0.3">
      <c r="A2548">
        <f t="shared" si="207"/>
        <v>2547</v>
      </c>
      <c r="B2548" t="s">
        <v>5312</v>
      </c>
      <c r="C2548" t="str">
        <f t="shared" si="211"/>
        <v>noncropland_g_2_ROWESA2</v>
      </c>
      <c r="D2548">
        <v>345</v>
      </c>
      <c r="E2548">
        <v>345</v>
      </c>
      <c r="F2548">
        <v>0</v>
      </c>
      <c r="G2548">
        <v>0</v>
      </c>
      <c r="H2548">
        <v>0</v>
      </c>
      <c r="I2548">
        <v>0</v>
      </c>
      <c r="J2548">
        <v>0</v>
      </c>
      <c r="K2548">
        <v>0</v>
      </c>
      <c r="L2548">
        <v>345</v>
      </c>
      <c r="M2548">
        <v>0</v>
      </c>
      <c r="N2548">
        <f>VLOOKUP(C2548,'Original PWC Results'!C:E,3,FALSE)</f>
        <v>715</v>
      </c>
      <c r="O2548">
        <f t="shared" si="208"/>
        <v>0.4825174825174825</v>
      </c>
      <c r="R2548">
        <f t="shared" si="209"/>
        <v>15</v>
      </c>
      <c r="S2548">
        <f t="shared" si="210"/>
        <v>22</v>
      </c>
    </row>
    <row r="2549" spans="1:19" x14ac:dyDescent="0.3">
      <c r="A2549">
        <f t="shared" si="207"/>
        <v>2548</v>
      </c>
      <c r="B2549" t="s">
        <v>5313</v>
      </c>
      <c r="C2549" t="str">
        <f t="shared" si="211"/>
        <v>noncropland_g_2_ROWESA3</v>
      </c>
      <c r="D2549">
        <v>350</v>
      </c>
      <c r="E2549">
        <v>350</v>
      </c>
      <c r="F2549">
        <v>0</v>
      </c>
      <c r="G2549">
        <v>0</v>
      </c>
      <c r="H2549">
        <v>0</v>
      </c>
      <c r="I2549">
        <v>0</v>
      </c>
      <c r="J2549">
        <v>0</v>
      </c>
      <c r="K2549">
        <v>0</v>
      </c>
      <c r="L2549">
        <v>350</v>
      </c>
      <c r="M2549">
        <v>0</v>
      </c>
      <c r="N2549">
        <f>VLOOKUP(C2549,'Original PWC Results'!C:E,3,FALSE)</f>
        <v>581</v>
      </c>
      <c r="O2549">
        <f t="shared" si="208"/>
        <v>0.60240963855421692</v>
      </c>
      <c r="R2549">
        <f t="shared" si="209"/>
        <v>15</v>
      </c>
      <c r="S2549">
        <f t="shared" si="210"/>
        <v>22</v>
      </c>
    </row>
    <row r="2550" spans="1:19" x14ac:dyDescent="0.3">
      <c r="A2550">
        <f t="shared" si="207"/>
        <v>2549</v>
      </c>
      <c r="B2550" t="s">
        <v>5314</v>
      </c>
      <c r="C2550" t="str">
        <f t="shared" si="211"/>
        <v>noncropland_g_2_ROWESA4</v>
      </c>
      <c r="D2550">
        <v>374</v>
      </c>
      <c r="E2550">
        <v>374</v>
      </c>
      <c r="F2550">
        <v>0</v>
      </c>
      <c r="G2550">
        <v>0</v>
      </c>
      <c r="H2550">
        <v>0</v>
      </c>
      <c r="I2550">
        <v>0</v>
      </c>
      <c r="J2550">
        <v>0</v>
      </c>
      <c r="K2550">
        <v>0</v>
      </c>
      <c r="L2550">
        <v>375</v>
      </c>
      <c r="M2550">
        <v>0</v>
      </c>
      <c r="N2550">
        <f>VLOOKUP(C2550,'Original PWC Results'!C:E,3,FALSE)</f>
        <v>788</v>
      </c>
      <c r="O2550">
        <f t="shared" si="208"/>
        <v>0.4746192893401015</v>
      </c>
      <c r="R2550">
        <f t="shared" si="209"/>
        <v>15</v>
      </c>
      <c r="S2550">
        <f t="shared" si="210"/>
        <v>22</v>
      </c>
    </row>
    <row r="2551" spans="1:19" x14ac:dyDescent="0.3">
      <c r="A2551">
        <f t="shared" si="207"/>
        <v>2550</v>
      </c>
      <c r="B2551" t="s">
        <v>5315</v>
      </c>
      <c r="C2551" t="str">
        <f t="shared" si="211"/>
        <v>noncropland_g_2_ROWESA5</v>
      </c>
      <c r="D2551">
        <v>416</v>
      </c>
      <c r="E2551">
        <v>416</v>
      </c>
      <c r="F2551">
        <v>0</v>
      </c>
      <c r="G2551">
        <v>0</v>
      </c>
      <c r="H2551">
        <v>0</v>
      </c>
      <c r="I2551">
        <v>0</v>
      </c>
      <c r="J2551">
        <v>0</v>
      </c>
      <c r="K2551">
        <v>0</v>
      </c>
      <c r="L2551">
        <v>416</v>
      </c>
      <c r="M2551">
        <v>0</v>
      </c>
      <c r="N2551">
        <f>VLOOKUP(C2551,'Original PWC Results'!C:E,3,FALSE)</f>
        <v>615</v>
      </c>
      <c r="O2551">
        <f t="shared" si="208"/>
        <v>0.67642276422764225</v>
      </c>
      <c r="R2551">
        <f t="shared" si="209"/>
        <v>15</v>
      </c>
      <c r="S2551">
        <f t="shared" si="210"/>
        <v>22</v>
      </c>
    </row>
    <row r="2552" spans="1:19" x14ac:dyDescent="0.3">
      <c r="A2552">
        <f t="shared" si="207"/>
        <v>2551</v>
      </c>
      <c r="B2552" t="s">
        <v>5316</v>
      </c>
      <c r="C2552" t="str">
        <f t="shared" si="211"/>
        <v>noncropland_g_2_ROWESA6</v>
      </c>
      <c r="D2552">
        <v>418</v>
      </c>
      <c r="E2552">
        <v>418</v>
      </c>
      <c r="F2552">
        <v>0</v>
      </c>
      <c r="G2552">
        <v>0</v>
      </c>
      <c r="H2552">
        <v>0</v>
      </c>
      <c r="I2552">
        <v>0</v>
      </c>
      <c r="J2552">
        <v>0</v>
      </c>
      <c r="K2552">
        <v>0</v>
      </c>
      <c r="L2552">
        <v>418</v>
      </c>
      <c r="M2552">
        <v>0</v>
      </c>
      <c r="N2552">
        <f>VLOOKUP(C2552,'Original PWC Results'!C:E,3,FALSE)</f>
        <v>664</v>
      </c>
      <c r="O2552">
        <f t="shared" si="208"/>
        <v>0.62951807228915657</v>
      </c>
      <c r="R2552">
        <f t="shared" si="209"/>
        <v>15</v>
      </c>
      <c r="S2552">
        <f t="shared" si="210"/>
        <v>22</v>
      </c>
    </row>
    <row r="2553" spans="1:19" x14ac:dyDescent="0.3">
      <c r="A2553">
        <f t="shared" si="207"/>
        <v>2552</v>
      </c>
      <c r="B2553" t="s">
        <v>5317</v>
      </c>
      <c r="C2553" t="str">
        <f t="shared" si="211"/>
        <v>noncropland_g_2_ROWESA7</v>
      </c>
      <c r="D2553">
        <v>423</v>
      </c>
      <c r="E2553">
        <v>423</v>
      </c>
      <c r="F2553">
        <v>0</v>
      </c>
      <c r="G2553">
        <v>0</v>
      </c>
      <c r="H2553">
        <v>0</v>
      </c>
      <c r="I2553">
        <v>0</v>
      </c>
      <c r="J2553">
        <v>0</v>
      </c>
      <c r="K2553">
        <v>0</v>
      </c>
      <c r="L2553">
        <v>423</v>
      </c>
      <c r="M2553">
        <v>0</v>
      </c>
      <c r="N2553">
        <f>VLOOKUP(C2553,'Original PWC Results'!C:E,3,FALSE)</f>
        <v>662</v>
      </c>
      <c r="O2553">
        <f t="shared" si="208"/>
        <v>0.63897280966767367</v>
      </c>
      <c r="R2553">
        <f t="shared" si="209"/>
        <v>15</v>
      </c>
      <c r="S2553">
        <f t="shared" si="210"/>
        <v>22</v>
      </c>
    </row>
    <row r="2554" spans="1:19" x14ac:dyDescent="0.3">
      <c r="A2554">
        <f t="shared" si="207"/>
        <v>2553</v>
      </c>
      <c r="B2554" t="s">
        <v>5318</v>
      </c>
      <c r="C2554" t="str">
        <f t="shared" si="211"/>
        <v>noncropland_g_2_ROWESA8</v>
      </c>
      <c r="D2554">
        <v>310</v>
      </c>
      <c r="E2554">
        <v>310</v>
      </c>
      <c r="F2554">
        <v>0</v>
      </c>
      <c r="G2554">
        <v>0</v>
      </c>
      <c r="H2554">
        <v>0</v>
      </c>
      <c r="I2554">
        <v>0</v>
      </c>
      <c r="J2554">
        <v>0</v>
      </c>
      <c r="K2554">
        <v>0</v>
      </c>
      <c r="L2554">
        <v>310</v>
      </c>
      <c r="M2554">
        <v>0</v>
      </c>
      <c r="N2554">
        <f>VLOOKUP(C2554,'Original PWC Results'!C:E,3,FALSE)</f>
        <v>576</v>
      </c>
      <c r="O2554">
        <f t="shared" si="208"/>
        <v>0.53819444444444442</v>
      </c>
      <c r="R2554">
        <f t="shared" si="209"/>
        <v>15</v>
      </c>
      <c r="S2554">
        <f t="shared" si="210"/>
        <v>22</v>
      </c>
    </row>
    <row r="2555" spans="1:19" x14ac:dyDescent="0.3">
      <c r="A2555">
        <f t="shared" si="207"/>
        <v>2554</v>
      </c>
      <c r="B2555" t="s">
        <v>5319</v>
      </c>
      <c r="C2555" t="str">
        <f t="shared" si="211"/>
        <v>noncropland_g_2_ROWESA8</v>
      </c>
      <c r="D2555">
        <v>410</v>
      </c>
      <c r="E2555">
        <v>410</v>
      </c>
      <c r="F2555">
        <v>0</v>
      </c>
      <c r="G2555">
        <v>0</v>
      </c>
      <c r="H2555">
        <v>0</v>
      </c>
      <c r="I2555">
        <v>0</v>
      </c>
      <c r="J2555">
        <v>0</v>
      </c>
      <c r="K2555">
        <v>0</v>
      </c>
      <c r="L2555">
        <v>410</v>
      </c>
      <c r="M2555">
        <v>0</v>
      </c>
      <c r="N2555">
        <f>VLOOKUP(C2555,'Original PWC Results'!C:E,3,FALSE)</f>
        <v>576</v>
      </c>
      <c r="O2555">
        <f t="shared" si="208"/>
        <v>0.71180555555555558</v>
      </c>
      <c r="R2555">
        <f t="shared" si="209"/>
        <v>15</v>
      </c>
      <c r="S2555">
        <f t="shared" si="210"/>
        <v>22</v>
      </c>
    </row>
    <row r="2556" spans="1:19" x14ac:dyDescent="0.3">
      <c r="A2556">
        <f t="shared" si="207"/>
        <v>2555</v>
      </c>
      <c r="B2556" t="s">
        <v>5320</v>
      </c>
      <c r="C2556" t="str">
        <f t="shared" si="211"/>
        <v>noncropland_g_2_ROWESA10a</v>
      </c>
      <c r="D2556">
        <v>498</v>
      </c>
      <c r="E2556">
        <v>498</v>
      </c>
      <c r="F2556">
        <v>0</v>
      </c>
      <c r="G2556">
        <v>0</v>
      </c>
      <c r="H2556">
        <v>0</v>
      </c>
      <c r="I2556">
        <v>0</v>
      </c>
      <c r="J2556">
        <v>0</v>
      </c>
      <c r="K2556">
        <v>0</v>
      </c>
      <c r="L2556">
        <v>498</v>
      </c>
      <c r="M2556">
        <v>0</v>
      </c>
      <c r="N2556">
        <f>VLOOKUP(C2556,'Original PWC Results'!C:E,3,FALSE)</f>
        <v>614</v>
      </c>
      <c r="O2556">
        <f t="shared" si="208"/>
        <v>0.81107491856677527</v>
      </c>
      <c r="R2556">
        <f t="shared" si="209"/>
        <v>15</v>
      </c>
      <c r="S2556">
        <f t="shared" si="210"/>
        <v>22</v>
      </c>
    </row>
    <row r="2557" spans="1:19" x14ac:dyDescent="0.3">
      <c r="A2557">
        <f t="shared" si="207"/>
        <v>2556</v>
      </c>
      <c r="B2557" t="s">
        <v>5321</v>
      </c>
      <c r="C2557" t="str">
        <f t="shared" si="211"/>
        <v>noncropland_g_2_ROWESA10b</v>
      </c>
      <c r="D2557">
        <v>411</v>
      </c>
      <c r="E2557">
        <v>411</v>
      </c>
      <c r="F2557">
        <v>0</v>
      </c>
      <c r="G2557">
        <v>0</v>
      </c>
      <c r="H2557">
        <v>0</v>
      </c>
      <c r="I2557">
        <v>0</v>
      </c>
      <c r="J2557">
        <v>0</v>
      </c>
      <c r="K2557">
        <v>0</v>
      </c>
      <c r="L2557">
        <v>411</v>
      </c>
      <c r="M2557">
        <v>0</v>
      </c>
      <c r="N2557">
        <f>VLOOKUP(C2557,'Original PWC Results'!C:E,3,FALSE)</f>
        <v>747</v>
      </c>
      <c r="O2557">
        <f t="shared" si="208"/>
        <v>0.55020080321285136</v>
      </c>
      <c r="R2557">
        <f t="shared" si="209"/>
        <v>15</v>
      </c>
      <c r="S2557">
        <f t="shared" si="210"/>
        <v>22</v>
      </c>
    </row>
    <row r="2558" spans="1:19" x14ac:dyDescent="0.3">
      <c r="A2558">
        <f t="shared" si="207"/>
        <v>2557</v>
      </c>
      <c r="B2558" t="s">
        <v>5322</v>
      </c>
      <c r="C2558" t="str">
        <f t="shared" si="211"/>
        <v>noncropland_g_2_ROWESA11a</v>
      </c>
      <c r="D2558">
        <v>382</v>
      </c>
      <c r="E2558">
        <v>382</v>
      </c>
      <c r="F2558">
        <v>0</v>
      </c>
      <c r="G2558">
        <v>0</v>
      </c>
      <c r="H2558">
        <v>0</v>
      </c>
      <c r="I2558">
        <v>0</v>
      </c>
      <c r="J2558">
        <v>0</v>
      </c>
      <c r="K2558">
        <v>0</v>
      </c>
      <c r="L2558">
        <v>382</v>
      </c>
      <c r="M2558">
        <v>0</v>
      </c>
      <c r="N2558">
        <f>VLOOKUP(C2558,'Original PWC Results'!C:E,3,FALSE)</f>
        <v>744</v>
      </c>
      <c r="O2558">
        <f t="shared" si="208"/>
        <v>0.51344086021505375</v>
      </c>
      <c r="R2558">
        <f t="shared" si="209"/>
        <v>15</v>
      </c>
      <c r="S2558">
        <f t="shared" si="210"/>
        <v>22</v>
      </c>
    </row>
    <row r="2559" spans="1:19" x14ac:dyDescent="0.3">
      <c r="A2559">
        <f t="shared" si="207"/>
        <v>2558</v>
      </c>
      <c r="B2559" t="s">
        <v>5323</v>
      </c>
      <c r="C2559" t="str">
        <f t="shared" si="211"/>
        <v>noncropland_g_2_ROWESA11b</v>
      </c>
      <c r="D2559">
        <v>380</v>
      </c>
      <c r="E2559">
        <v>380</v>
      </c>
      <c r="F2559">
        <v>0</v>
      </c>
      <c r="G2559">
        <v>0</v>
      </c>
      <c r="H2559">
        <v>0</v>
      </c>
      <c r="I2559">
        <v>0</v>
      </c>
      <c r="J2559">
        <v>0</v>
      </c>
      <c r="K2559">
        <v>0</v>
      </c>
      <c r="L2559">
        <v>380</v>
      </c>
      <c r="M2559">
        <v>0</v>
      </c>
      <c r="N2559">
        <f>VLOOKUP(C2559,'Original PWC Results'!C:E,3,FALSE)</f>
        <v>527</v>
      </c>
      <c r="O2559">
        <f t="shared" si="208"/>
        <v>0.72106261859582543</v>
      </c>
      <c r="R2559">
        <f t="shared" si="209"/>
        <v>15</v>
      </c>
      <c r="S2559">
        <f t="shared" si="210"/>
        <v>22</v>
      </c>
    </row>
    <row r="2560" spans="1:19" x14ac:dyDescent="0.3">
      <c r="A2560">
        <f t="shared" si="207"/>
        <v>2559</v>
      </c>
      <c r="B2560" t="s">
        <v>5324</v>
      </c>
      <c r="C2560" t="str">
        <f t="shared" si="211"/>
        <v>noncropland_g_2_ROWESA12a</v>
      </c>
      <c r="D2560">
        <v>491</v>
      </c>
      <c r="E2560">
        <v>491</v>
      </c>
      <c r="F2560">
        <v>0</v>
      </c>
      <c r="G2560">
        <v>0</v>
      </c>
      <c r="H2560">
        <v>0</v>
      </c>
      <c r="I2560">
        <v>0</v>
      </c>
      <c r="J2560">
        <v>0</v>
      </c>
      <c r="K2560">
        <v>0</v>
      </c>
      <c r="L2560">
        <v>491</v>
      </c>
      <c r="M2560">
        <v>0</v>
      </c>
      <c r="N2560">
        <f>VLOOKUP(C2560,'Original PWC Results'!C:E,3,FALSE)</f>
        <v>618</v>
      </c>
      <c r="O2560">
        <f t="shared" si="208"/>
        <v>0.79449838187702271</v>
      </c>
      <c r="R2560">
        <f t="shared" si="209"/>
        <v>15</v>
      </c>
      <c r="S2560">
        <f t="shared" si="210"/>
        <v>22</v>
      </c>
    </row>
    <row r="2561" spans="1:19" x14ac:dyDescent="0.3">
      <c r="A2561">
        <f t="shared" si="207"/>
        <v>2560</v>
      </c>
      <c r="B2561" t="s">
        <v>5325</v>
      </c>
      <c r="C2561" t="str">
        <f t="shared" si="211"/>
        <v>noncropland_g_2_ROWESA12b</v>
      </c>
      <c r="D2561">
        <v>484</v>
      </c>
      <c r="E2561">
        <v>484</v>
      </c>
      <c r="F2561">
        <v>0</v>
      </c>
      <c r="G2561">
        <v>0</v>
      </c>
      <c r="H2561">
        <v>0</v>
      </c>
      <c r="I2561">
        <v>0</v>
      </c>
      <c r="J2561">
        <v>0</v>
      </c>
      <c r="K2561">
        <v>0</v>
      </c>
      <c r="L2561">
        <v>484</v>
      </c>
      <c r="M2561">
        <v>0</v>
      </c>
      <c r="N2561">
        <f>VLOOKUP(C2561,'Original PWC Results'!C:E,3,FALSE)</f>
        <v>722</v>
      </c>
      <c r="O2561">
        <f t="shared" si="208"/>
        <v>0.67036011080332414</v>
      </c>
      <c r="R2561">
        <f t="shared" si="209"/>
        <v>15</v>
      </c>
      <c r="S2561">
        <f t="shared" si="210"/>
        <v>22</v>
      </c>
    </row>
    <row r="2562" spans="1:19" x14ac:dyDescent="0.3">
      <c r="A2562">
        <f t="shared" si="207"/>
        <v>2561</v>
      </c>
      <c r="B2562" t="s">
        <v>5326</v>
      </c>
      <c r="C2562" t="str">
        <f t="shared" si="211"/>
        <v>noncropland_g_2_ROWESA13</v>
      </c>
      <c r="D2562">
        <v>496</v>
      </c>
      <c r="E2562">
        <v>496</v>
      </c>
      <c r="F2562">
        <v>0</v>
      </c>
      <c r="G2562">
        <v>0</v>
      </c>
      <c r="H2562">
        <v>0</v>
      </c>
      <c r="I2562">
        <v>0</v>
      </c>
      <c r="J2562">
        <v>0</v>
      </c>
      <c r="K2562">
        <v>0</v>
      </c>
      <c r="L2562">
        <v>496</v>
      </c>
      <c r="M2562">
        <v>0</v>
      </c>
      <c r="N2562">
        <f>VLOOKUP(C2562,'Original PWC Results'!C:E,3,FALSE)</f>
        <v>576</v>
      </c>
      <c r="O2562">
        <f t="shared" si="208"/>
        <v>0.86111111111111116</v>
      </c>
      <c r="R2562">
        <f t="shared" si="209"/>
        <v>15</v>
      </c>
      <c r="S2562">
        <f t="shared" si="210"/>
        <v>22</v>
      </c>
    </row>
    <row r="2563" spans="1:19" x14ac:dyDescent="0.3">
      <c r="A2563">
        <f t="shared" si="207"/>
        <v>2562</v>
      </c>
      <c r="B2563" t="s">
        <v>5327</v>
      </c>
      <c r="C2563" t="str">
        <f t="shared" si="211"/>
        <v>noncropland_g_2_ROWESA14</v>
      </c>
      <c r="D2563">
        <v>410</v>
      </c>
      <c r="E2563">
        <v>410</v>
      </c>
      <c r="F2563">
        <v>0</v>
      </c>
      <c r="G2563">
        <v>0</v>
      </c>
      <c r="H2563">
        <v>0</v>
      </c>
      <c r="I2563">
        <v>0</v>
      </c>
      <c r="J2563">
        <v>0</v>
      </c>
      <c r="K2563">
        <v>0</v>
      </c>
      <c r="L2563">
        <v>410</v>
      </c>
      <c r="M2563">
        <v>0</v>
      </c>
      <c r="N2563">
        <f>VLOOKUP(C2563,'Original PWC Results'!C:E,3,FALSE)</f>
        <v>580</v>
      </c>
      <c r="O2563">
        <f t="shared" si="208"/>
        <v>0.7068965517241379</v>
      </c>
      <c r="R2563">
        <f t="shared" si="209"/>
        <v>15</v>
      </c>
      <c r="S2563">
        <f t="shared" si="210"/>
        <v>22</v>
      </c>
    </row>
    <row r="2564" spans="1:19" x14ac:dyDescent="0.3">
      <c r="A2564">
        <f t="shared" ref="A2564:A2627" si="212">A2563+1</f>
        <v>2563</v>
      </c>
      <c r="B2564" t="s">
        <v>5328</v>
      </c>
      <c r="C2564" t="str">
        <f t="shared" si="211"/>
        <v>noncropland_g_2_ROWESA15a</v>
      </c>
      <c r="D2564">
        <v>468</v>
      </c>
      <c r="E2564">
        <v>468</v>
      </c>
      <c r="F2564">
        <v>0</v>
      </c>
      <c r="G2564">
        <v>0</v>
      </c>
      <c r="H2564">
        <v>0</v>
      </c>
      <c r="I2564">
        <v>0</v>
      </c>
      <c r="J2564">
        <v>0</v>
      </c>
      <c r="K2564">
        <v>0</v>
      </c>
      <c r="L2564">
        <v>469</v>
      </c>
      <c r="M2564">
        <v>0</v>
      </c>
      <c r="N2564">
        <f>VLOOKUP(C2564,'Original PWC Results'!C:E,3,FALSE)</f>
        <v>721</v>
      </c>
      <c r="O2564">
        <f t="shared" si="208"/>
        <v>0.64909847434119283</v>
      </c>
      <c r="R2564">
        <f t="shared" si="209"/>
        <v>15</v>
      </c>
      <c r="S2564">
        <f t="shared" si="210"/>
        <v>22</v>
      </c>
    </row>
    <row r="2565" spans="1:19" x14ac:dyDescent="0.3">
      <c r="A2565">
        <f t="shared" si="212"/>
        <v>2564</v>
      </c>
      <c r="B2565" t="s">
        <v>5329</v>
      </c>
      <c r="C2565" t="str">
        <f t="shared" si="211"/>
        <v>noncropland_g_2_ROWESA15b</v>
      </c>
      <c r="D2565">
        <v>481</v>
      </c>
      <c r="E2565">
        <v>481</v>
      </c>
      <c r="F2565">
        <v>0</v>
      </c>
      <c r="G2565">
        <v>0</v>
      </c>
      <c r="H2565">
        <v>0</v>
      </c>
      <c r="I2565">
        <v>0</v>
      </c>
      <c r="J2565">
        <v>0</v>
      </c>
      <c r="K2565">
        <v>0</v>
      </c>
      <c r="L2565">
        <v>481</v>
      </c>
      <c r="M2565">
        <v>0</v>
      </c>
      <c r="N2565">
        <f>VLOOKUP(C2565,'Original PWC Results'!C:E,3,FALSE)</f>
        <v>786</v>
      </c>
      <c r="O2565">
        <f t="shared" si="208"/>
        <v>0.61195928753180662</v>
      </c>
      <c r="R2565">
        <f t="shared" si="209"/>
        <v>15</v>
      </c>
      <c r="S2565">
        <f t="shared" si="210"/>
        <v>22</v>
      </c>
    </row>
    <row r="2566" spans="1:19" x14ac:dyDescent="0.3">
      <c r="A2566">
        <f t="shared" si="212"/>
        <v>2565</v>
      </c>
      <c r="B2566" t="s">
        <v>5330</v>
      </c>
      <c r="C2566" t="str">
        <f t="shared" si="211"/>
        <v>noncropland_g_2_ROWESA16a</v>
      </c>
      <c r="D2566">
        <v>481</v>
      </c>
      <c r="E2566">
        <v>481</v>
      </c>
      <c r="F2566">
        <v>0</v>
      </c>
      <c r="G2566">
        <v>0</v>
      </c>
      <c r="H2566">
        <v>0</v>
      </c>
      <c r="I2566">
        <v>0</v>
      </c>
      <c r="J2566">
        <v>0</v>
      </c>
      <c r="K2566">
        <v>0</v>
      </c>
      <c r="L2566">
        <v>481</v>
      </c>
      <c r="M2566">
        <v>0</v>
      </c>
      <c r="N2566">
        <f>VLOOKUP(C2566,'Original PWC Results'!C:E,3,FALSE)</f>
        <v>885</v>
      </c>
      <c r="O2566">
        <f t="shared" si="208"/>
        <v>0.54350282485875712</v>
      </c>
      <c r="R2566">
        <f t="shared" si="209"/>
        <v>15</v>
      </c>
      <c r="S2566">
        <f t="shared" si="210"/>
        <v>22</v>
      </c>
    </row>
    <row r="2567" spans="1:19" x14ac:dyDescent="0.3">
      <c r="A2567">
        <f t="shared" si="212"/>
        <v>2566</v>
      </c>
      <c r="B2567" t="s">
        <v>5331</v>
      </c>
      <c r="C2567" t="str">
        <f t="shared" si="211"/>
        <v>noncropland_g_2_ROWESA16b</v>
      </c>
      <c r="D2567">
        <v>430</v>
      </c>
      <c r="E2567">
        <v>430</v>
      </c>
      <c r="F2567">
        <v>0</v>
      </c>
      <c r="G2567">
        <v>0</v>
      </c>
      <c r="H2567">
        <v>0</v>
      </c>
      <c r="I2567">
        <v>0</v>
      </c>
      <c r="J2567">
        <v>0</v>
      </c>
      <c r="K2567">
        <v>0</v>
      </c>
      <c r="L2567">
        <v>430</v>
      </c>
      <c r="M2567">
        <v>0</v>
      </c>
      <c r="N2567">
        <f>VLOOKUP(C2567,'Original PWC Results'!C:E,3,FALSE)</f>
        <v>715</v>
      </c>
      <c r="O2567">
        <f t="shared" si="208"/>
        <v>0.60139860139860135</v>
      </c>
      <c r="R2567">
        <f t="shared" si="209"/>
        <v>15</v>
      </c>
      <c r="S2567">
        <f t="shared" si="210"/>
        <v>22</v>
      </c>
    </row>
    <row r="2568" spans="1:19" x14ac:dyDescent="0.3">
      <c r="A2568">
        <f t="shared" si="212"/>
        <v>2567</v>
      </c>
      <c r="B2568" t="s">
        <v>5332</v>
      </c>
      <c r="C2568" t="str">
        <f t="shared" si="211"/>
        <v>noncropland_g_2_ROWESA17a</v>
      </c>
      <c r="D2568">
        <v>442</v>
      </c>
      <c r="E2568">
        <v>442</v>
      </c>
      <c r="F2568">
        <v>0</v>
      </c>
      <c r="G2568">
        <v>0</v>
      </c>
      <c r="H2568">
        <v>0</v>
      </c>
      <c r="I2568">
        <v>0</v>
      </c>
      <c r="J2568">
        <v>0</v>
      </c>
      <c r="K2568">
        <v>0</v>
      </c>
      <c r="L2568">
        <v>442</v>
      </c>
      <c r="M2568">
        <v>0</v>
      </c>
      <c r="N2568">
        <f>VLOOKUP(C2568,'Original PWC Results'!C:E,3,FALSE)</f>
        <v>712</v>
      </c>
      <c r="O2568">
        <f t="shared" si="208"/>
        <v>0.6207865168539326</v>
      </c>
      <c r="R2568">
        <f t="shared" si="209"/>
        <v>15</v>
      </c>
      <c r="S2568">
        <f t="shared" si="210"/>
        <v>22</v>
      </c>
    </row>
    <row r="2569" spans="1:19" x14ac:dyDescent="0.3">
      <c r="A2569">
        <f t="shared" si="212"/>
        <v>2568</v>
      </c>
      <c r="B2569" t="s">
        <v>5333</v>
      </c>
      <c r="C2569" t="str">
        <f t="shared" si="211"/>
        <v>noncropland_g_2_ROWESA17b</v>
      </c>
      <c r="D2569">
        <v>374</v>
      </c>
      <c r="E2569">
        <v>374</v>
      </c>
      <c r="F2569">
        <v>0</v>
      </c>
      <c r="G2569">
        <v>0</v>
      </c>
      <c r="H2569">
        <v>0</v>
      </c>
      <c r="I2569">
        <v>0</v>
      </c>
      <c r="J2569">
        <v>0</v>
      </c>
      <c r="K2569">
        <v>0</v>
      </c>
      <c r="L2569">
        <v>374</v>
      </c>
      <c r="M2569">
        <v>0</v>
      </c>
      <c r="N2569">
        <f>VLOOKUP(C2569,'Original PWC Results'!C:E,3,FALSE)</f>
        <v>660</v>
      </c>
      <c r="O2569">
        <f t="shared" si="208"/>
        <v>0.56666666666666665</v>
      </c>
      <c r="R2569">
        <f t="shared" si="209"/>
        <v>15</v>
      </c>
      <c r="S2569">
        <f t="shared" si="210"/>
        <v>22</v>
      </c>
    </row>
    <row r="2570" spans="1:19" x14ac:dyDescent="0.3">
      <c r="A2570">
        <f t="shared" si="212"/>
        <v>2569</v>
      </c>
      <c r="B2570" t="s">
        <v>5334</v>
      </c>
      <c r="C2570" t="str">
        <f t="shared" si="211"/>
        <v>noncropland_g_2_ROWESA18a</v>
      </c>
      <c r="D2570">
        <v>444</v>
      </c>
      <c r="E2570">
        <v>444</v>
      </c>
      <c r="F2570">
        <v>0</v>
      </c>
      <c r="G2570">
        <v>0</v>
      </c>
      <c r="H2570">
        <v>0</v>
      </c>
      <c r="I2570">
        <v>0</v>
      </c>
      <c r="J2570">
        <v>0</v>
      </c>
      <c r="K2570">
        <v>0</v>
      </c>
      <c r="L2570">
        <v>444</v>
      </c>
      <c r="M2570">
        <v>0</v>
      </c>
      <c r="N2570">
        <f>VLOOKUP(C2570,'Original PWC Results'!C:E,3,FALSE)</f>
        <v>780</v>
      </c>
      <c r="O2570">
        <f t="shared" si="208"/>
        <v>0.56923076923076921</v>
      </c>
      <c r="R2570">
        <f t="shared" si="209"/>
        <v>15</v>
      </c>
      <c r="S2570">
        <f t="shared" si="210"/>
        <v>22</v>
      </c>
    </row>
    <row r="2571" spans="1:19" x14ac:dyDescent="0.3">
      <c r="A2571">
        <f t="shared" si="212"/>
        <v>2570</v>
      </c>
      <c r="B2571" t="s">
        <v>5335</v>
      </c>
      <c r="C2571" t="str">
        <f t="shared" si="211"/>
        <v>noncropland_g_2_ROWESA18b</v>
      </c>
      <c r="D2571">
        <v>453</v>
      </c>
      <c r="E2571">
        <v>453</v>
      </c>
      <c r="F2571">
        <v>0</v>
      </c>
      <c r="G2571">
        <v>0</v>
      </c>
      <c r="H2571">
        <v>0</v>
      </c>
      <c r="I2571">
        <v>0</v>
      </c>
      <c r="J2571">
        <v>0</v>
      </c>
      <c r="K2571">
        <v>0</v>
      </c>
      <c r="L2571">
        <v>453</v>
      </c>
      <c r="M2571">
        <v>0</v>
      </c>
      <c r="N2571">
        <f>VLOOKUP(C2571,'Original PWC Results'!C:E,3,FALSE)</f>
        <v>787</v>
      </c>
      <c r="O2571">
        <f t="shared" si="208"/>
        <v>0.57560355781448536</v>
      </c>
      <c r="R2571">
        <f t="shared" si="209"/>
        <v>15</v>
      </c>
      <c r="S2571">
        <f t="shared" si="210"/>
        <v>22</v>
      </c>
    </row>
    <row r="2572" spans="1:19" x14ac:dyDescent="0.3">
      <c r="A2572">
        <f t="shared" si="212"/>
        <v>2571</v>
      </c>
      <c r="B2572" t="s">
        <v>5336</v>
      </c>
      <c r="C2572" t="str">
        <f t="shared" si="211"/>
        <v>noncropland_g_2_ROWESA19a</v>
      </c>
      <c r="D2572">
        <v>465</v>
      </c>
      <c r="E2572">
        <v>465</v>
      </c>
      <c r="F2572">
        <v>0</v>
      </c>
      <c r="G2572">
        <v>0</v>
      </c>
      <c r="H2572">
        <v>0</v>
      </c>
      <c r="I2572">
        <v>0</v>
      </c>
      <c r="J2572">
        <v>0</v>
      </c>
      <c r="K2572">
        <v>0</v>
      </c>
      <c r="L2572">
        <v>465</v>
      </c>
      <c r="M2572">
        <v>0</v>
      </c>
      <c r="N2572">
        <f>VLOOKUP(C2572,'Original PWC Results'!C:E,3,FALSE)</f>
        <v>688</v>
      </c>
      <c r="O2572">
        <f t="shared" si="208"/>
        <v>0.67587209302325579</v>
      </c>
      <c r="R2572">
        <f t="shared" si="209"/>
        <v>15</v>
      </c>
      <c r="S2572">
        <f t="shared" si="210"/>
        <v>22</v>
      </c>
    </row>
    <row r="2573" spans="1:19" x14ac:dyDescent="0.3">
      <c r="A2573">
        <f t="shared" si="212"/>
        <v>2572</v>
      </c>
      <c r="B2573" t="s">
        <v>5337</v>
      </c>
      <c r="C2573" t="str">
        <f t="shared" si="211"/>
        <v>noncropland_g_2_ROWESA19b</v>
      </c>
      <c r="D2573">
        <v>395</v>
      </c>
      <c r="E2573">
        <v>395</v>
      </c>
      <c r="F2573">
        <v>0</v>
      </c>
      <c r="G2573">
        <v>0</v>
      </c>
      <c r="H2573">
        <v>0</v>
      </c>
      <c r="I2573">
        <v>0</v>
      </c>
      <c r="J2573">
        <v>0</v>
      </c>
      <c r="K2573">
        <v>0</v>
      </c>
      <c r="L2573">
        <v>395</v>
      </c>
      <c r="M2573">
        <v>0</v>
      </c>
      <c r="N2573">
        <f>VLOOKUP(C2573,'Original PWC Results'!C:E,3,FALSE)</f>
        <v>606</v>
      </c>
      <c r="O2573">
        <f t="shared" si="208"/>
        <v>0.65181518151815176</v>
      </c>
      <c r="R2573">
        <f t="shared" si="209"/>
        <v>15</v>
      </c>
      <c r="S2573">
        <f t="shared" si="210"/>
        <v>22</v>
      </c>
    </row>
    <row r="2574" spans="1:19" x14ac:dyDescent="0.3">
      <c r="A2574">
        <f t="shared" si="212"/>
        <v>2573</v>
      </c>
      <c r="B2574" t="s">
        <v>5338</v>
      </c>
      <c r="C2574" t="str">
        <f t="shared" si="211"/>
        <v>noncropland_g_2_ROWESA20a</v>
      </c>
      <c r="D2574">
        <v>408</v>
      </c>
      <c r="E2574">
        <v>408</v>
      </c>
      <c r="F2574">
        <v>0</v>
      </c>
      <c r="G2574">
        <v>0</v>
      </c>
      <c r="H2574">
        <v>0</v>
      </c>
      <c r="I2574">
        <v>0</v>
      </c>
      <c r="J2574">
        <v>0</v>
      </c>
      <c r="K2574">
        <v>0</v>
      </c>
      <c r="L2574">
        <v>408</v>
      </c>
      <c r="M2574">
        <v>0</v>
      </c>
      <c r="N2574">
        <f>VLOOKUP(C2574,'Original PWC Results'!C:E,3,FALSE)</f>
        <v>607</v>
      </c>
      <c r="O2574">
        <f t="shared" si="208"/>
        <v>0.67215815485996711</v>
      </c>
      <c r="R2574">
        <f t="shared" si="209"/>
        <v>15</v>
      </c>
      <c r="S2574">
        <f t="shared" si="210"/>
        <v>22</v>
      </c>
    </row>
    <row r="2575" spans="1:19" x14ac:dyDescent="0.3">
      <c r="A2575">
        <f t="shared" si="212"/>
        <v>2574</v>
      </c>
      <c r="B2575" t="s">
        <v>5339</v>
      </c>
      <c r="C2575" t="str">
        <f t="shared" si="211"/>
        <v>noncropland_g_2_ROWESA20b</v>
      </c>
      <c r="D2575">
        <v>350</v>
      </c>
      <c r="E2575">
        <v>350</v>
      </c>
      <c r="F2575">
        <v>0</v>
      </c>
      <c r="G2575">
        <v>0</v>
      </c>
      <c r="H2575">
        <v>0</v>
      </c>
      <c r="I2575">
        <v>0</v>
      </c>
      <c r="J2575">
        <v>0</v>
      </c>
      <c r="K2575">
        <v>0</v>
      </c>
      <c r="L2575">
        <v>350</v>
      </c>
      <c r="M2575">
        <v>0</v>
      </c>
      <c r="N2575">
        <f>VLOOKUP(C2575,'Original PWC Results'!C:E,3,FALSE)</f>
        <v>675</v>
      </c>
      <c r="O2575">
        <f t="shared" si="208"/>
        <v>0.51851851851851849</v>
      </c>
      <c r="R2575">
        <f t="shared" si="209"/>
        <v>15</v>
      </c>
      <c r="S2575">
        <f t="shared" si="210"/>
        <v>22</v>
      </c>
    </row>
    <row r="2576" spans="1:19" x14ac:dyDescent="0.3">
      <c r="A2576">
        <f t="shared" si="212"/>
        <v>2575</v>
      </c>
      <c r="B2576" t="s">
        <v>5340</v>
      </c>
      <c r="C2576" t="str">
        <f t="shared" si="211"/>
        <v>noncropland_g_2_ROWESA21</v>
      </c>
      <c r="D2576">
        <v>401</v>
      </c>
      <c r="E2576">
        <v>401</v>
      </c>
      <c r="F2576">
        <v>0</v>
      </c>
      <c r="G2576">
        <v>0</v>
      </c>
      <c r="H2576">
        <v>0</v>
      </c>
      <c r="I2576">
        <v>0</v>
      </c>
      <c r="J2576">
        <v>0</v>
      </c>
      <c r="K2576">
        <v>0</v>
      </c>
      <c r="L2576">
        <v>401</v>
      </c>
      <c r="M2576">
        <v>0</v>
      </c>
      <c r="N2576">
        <f>VLOOKUP(C2576,'Original PWC Results'!C:E,3,FALSE)</f>
        <v>590</v>
      </c>
      <c r="O2576">
        <f t="shared" si="208"/>
        <v>0.6796610169491526</v>
      </c>
      <c r="R2576">
        <f t="shared" si="209"/>
        <v>15</v>
      </c>
      <c r="S2576">
        <f t="shared" si="210"/>
        <v>22</v>
      </c>
    </row>
    <row r="2577" spans="1:19" x14ac:dyDescent="0.3">
      <c r="A2577">
        <f t="shared" si="212"/>
        <v>2576</v>
      </c>
      <c r="B2577" t="s">
        <v>5341</v>
      </c>
      <c r="C2577" t="str">
        <f t="shared" si="211"/>
        <v>okra_g_2_VegetableESA1</v>
      </c>
      <c r="D2577">
        <v>378</v>
      </c>
      <c r="E2577">
        <v>378</v>
      </c>
      <c r="F2577">
        <v>0</v>
      </c>
      <c r="G2577">
        <v>0</v>
      </c>
      <c r="H2577">
        <v>0</v>
      </c>
      <c r="I2577">
        <v>0</v>
      </c>
      <c r="J2577">
        <v>0</v>
      </c>
      <c r="K2577">
        <v>0</v>
      </c>
      <c r="L2577">
        <v>564</v>
      </c>
      <c r="M2577">
        <v>0</v>
      </c>
      <c r="N2577">
        <f>VLOOKUP(C2577,'Original PWC Results'!C:E,3,FALSE)</f>
        <v>460</v>
      </c>
      <c r="O2577">
        <f t="shared" si="208"/>
        <v>0.82173913043478264</v>
      </c>
      <c r="R2577">
        <f t="shared" si="209"/>
        <v>8</v>
      </c>
      <c r="S2577">
        <f t="shared" si="210"/>
        <v>15</v>
      </c>
    </row>
    <row r="2578" spans="1:19" x14ac:dyDescent="0.3">
      <c r="A2578">
        <f t="shared" si="212"/>
        <v>2577</v>
      </c>
      <c r="B2578" t="s">
        <v>5342</v>
      </c>
      <c r="C2578" t="str">
        <f t="shared" si="211"/>
        <v>okra_g_2_VegetableESA2</v>
      </c>
      <c r="D2578">
        <v>445</v>
      </c>
      <c r="E2578">
        <v>445</v>
      </c>
      <c r="F2578">
        <v>0</v>
      </c>
      <c r="G2578">
        <v>0</v>
      </c>
      <c r="H2578">
        <v>0</v>
      </c>
      <c r="I2578">
        <v>0</v>
      </c>
      <c r="J2578">
        <v>0</v>
      </c>
      <c r="K2578">
        <v>0</v>
      </c>
      <c r="L2578">
        <v>477</v>
      </c>
      <c r="M2578">
        <v>0</v>
      </c>
      <c r="N2578">
        <f>VLOOKUP(C2578,'Original PWC Results'!C:E,3,FALSE)</f>
        <v>679</v>
      </c>
      <c r="O2578">
        <f t="shared" si="208"/>
        <v>0.65537555228276878</v>
      </c>
      <c r="R2578">
        <f t="shared" si="209"/>
        <v>8</v>
      </c>
      <c r="S2578">
        <f t="shared" si="210"/>
        <v>15</v>
      </c>
    </row>
    <row r="2579" spans="1:19" x14ac:dyDescent="0.3">
      <c r="A2579">
        <f t="shared" si="212"/>
        <v>2578</v>
      </c>
      <c r="B2579" t="s">
        <v>5343</v>
      </c>
      <c r="C2579" t="str">
        <f t="shared" si="211"/>
        <v>okra_g_2_VegetableESA3</v>
      </c>
      <c r="D2579">
        <v>458</v>
      </c>
      <c r="E2579">
        <v>458</v>
      </c>
      <c r="F2579">
        <v>0</v>
      </c>
      <c r="G2579">
        <v>0</v>
      </c>
      <c r="H2579">
        <v>0</v>
      </c>
      <c r="I2579">
        <v>0</v>
      </c>
      <c r="J2579">
        <v>0</v>
      </c>
      <c r="K2579">
        <v>0</v>
      </c>
      <c r="L2579">
        <v>461</v>
      </c>
      <c r="M2579">
        <v>0</v>
      </c>
      <c r="N2579">
        <f>VLOOKUP(C2579,'Original PWC Results'!C:E,3,FALSE)</f>
        <v>472</v>
      </c>
      <c r="O2579">
        <f t="shared" si="208"/>
        <v>0.97033898305084743</v>
      </c>
      <c r="R2579">
        <f t="shared" si="209"/>
        <v>8</v>
      </c>
      <c r="S2579">
        <f t="shared" si="210"/>
        <v>15</v>
      </c>
    </row>
    <row r="2580" spans="1:19" x14ac:dyDescent="0.3">
      <c r="A2580">
        <f t="shared" si="212"/>
        <v>2579</v>
      </c>
      <c r="B2580" t="s">
        <v>5344</v>
      </c>
      <c r="C2580" t="str">
        <f t="shared" si="211"/>
        <v>okra_g_2_VegetableESA4</v>
      </c>
      <c r="D2580">
        <v>698</v>
      </c>
      <c r="E2580">
        <v>698</v>
      </c>
      <c r="F2580">
        <v>0</v>
      </c>
      <c r="G2580">
        <v>0</v>
      </c>
      <c r="H2580">
        <v>0</v>
      </c>
      <c r="I2580">
        <v>0</v>
      </c>
      <c r="J2580">
        <v>0</v>
      </c>
      <c r="K2580">
        <v>0</v>
      </c>
      <c r="L2580">
        <v>698</v>
      </c>
      <c r="M2580">
        <v>0</v>
      </c>
      <c r="N2580">
        <f>VLOOKUP(C2580,'Original PWC Results'!C:E,3,FALSE)</f>
        <v>698</v>
      </c>
      <c r="O2580">
        <f t="shared" si="208"/>
        <v>1</v>
      </c>
      <c r="R2580">
        <f t="shared" si="209"/>
        <v>8</v>
      </c>
      <c r="S2580">
        <f t="shared" si="210"/>
        <v>15</v>
      </c>
    </row>
    <row r="2581" spans="1:19" x14ac:dyDescent="0.3">
      <c r="A2581">
        <f t="shared" si="212"/>
        <v>2580</v>
      </c>
      <c r="B2581" t="s">
        <v>5345</v>
      </c>
      <c r="C2581" t="str">
        <f t="shared" si="211"/>
        <v>okra_g_2_VegetableESA5</v>
      </c>
      <c r="D2581">
        <v>605</v>
      </c>
      <c r="E2581">
        <v>605</v>
      </c>
      <c r="F2581">
        <v>0</v>
      </c>
      <c r="G2581">
        <v>0</v>
      </c>
      <c r="H2581">
        <v>0</v>
      </c>
      <c r="I2581">
        <v>0</v>
      </c>
      <c r="J2581">
        <v>0</v>
      </c>
      <c r="K2581">
        <v>0</v>
      </c>
      <c r="L2581">
        <v>624</v>
      </c>
      <c r="M2581">
        <v>0</v>
      </c>
      <c r="N2581">
        <f>VLOOKUP(C2581,'Original PWC Results'!C:E,3,FALSE)</f>
        <v>698</v>
      </c>
      <c r="O2581">
        <f t="shared" si="208"/>
        <v>0.86676217765042984</v>
      </c>
      <c r="R2581">
        <f t="shared" si="209"/>
        <v>8</v>
      </c>
      <c r="S2581">
        <f t="shared" si="210"/>
        <v>15</v>
      </c>
    </row>
    <row r="2582" spans="1:19" x14ac:dyDescent="0.3">
      <c r="A2582">
        <f t="shared" si="212"/>
        <v>2581</v>
      </c>
      <c r="B2582" t="s">
        <v>5346</v>
      </c>
      <c r="C2582" t="str">
        <f t="shared" si="211"/>
        <v>okra_g_2_VegetableESA6</v>
      </c>
      <c r="D2582">
        <v>518</v>
      </c>
      <c r="E2582">
        <v>518</v>
      </c>
      <c r="F2582">
        <v>0</v>
      </c>
      <c r="G2582">
        <v>0</v>
      </c>
      <c r="H2582">
        <v>0</v>
      </c>
      <c r="I2582">
        <v>0</v>
      </c>
      <c r="J2582">
        <v>0</v>
      </c>
      <c r="K2582">
        <v>0</v>
      </c>
      <c r="L2582">
        <v>527</v>
      </c>
      <c r="M2582">
        <v>0</v>
      </c>
      <c r="N2582">
        <f>VLOOKUP(C2582,'Original PWC Results'!C:E,3,FALSE)</f>
        <v>663</v>
      </c>
      <c r="O2582">
        <f t="shared" si="208"/>
        <v>0.78129713423831071</v>
      </c>
      <c r="R2582">
        <f t="shared" si="209"/>
        <v>8</v>
      </c>
      <c r="S2582">
        <f t="shared" si="210"/>
        <v>15</v>
      </c>
    </row>
    <row r="2583" spans="1:19" x14ac:dyDescent="0.3">
      <c r="A2583">
        <f t="shared" si="212"/>
        <v>2582</v>
      </c>
      <c r="B2583" t="s">
        <v>5347</v>
      </c>
      <c r="C2583" t="str">
        <f t="shared" si="211"/>
        <v>okra_g_2_VegetableESA7</v>
      </c>
      <c r="D2583">
        <v>671</v>
      </c>
      <c r="E2583">
        <v>671</v>
      </c>
      <c r="F2583">
        <v>0</v>
      </c>
      <c r="G2583">
        <v>0</v>
      </c>
      <c r="H2583">
        <v>0</v>
      </c>
      <c r="I2583">
        <v>0</v>
      </c>
      <c r="J2583">
        <v>0</v>
      </c>
      <c r="K2583">
        <v>0</v>
      </c>
      <c r="L2583">
        <v>711</v>
      </c>
      <c r="M2583">
        <v>0</v>
      </c>
      <c r="N2583">
        <f>VLOOKUP(C2583,'Original PWC Results'!C:E,3,FALSE)</f>
        <v>843</v>
      </c>
      <c r="O2583">
        <f t="shared" si="208"/>
        <v>0.7959667852906287</v>
      </c>
      <c r="R2583">
        <f t="shared" si="209"/>
        <v>8</v>
      </c>
      <c r="S2583">
        <f t="shared" si="210"/>
        <v>15</v>
      </c>
    </row>
    <row r="2584" spans="1:19" x14ac:dyDescent="0.3">
      <c r="A2584">
        <f t="shared" si="212"/>
        <v>2583</v>
      </c>
      <c r="B2584" t="s">
        <v>5348</v>
      </c>
      <c r="C2584" t="str">
        <f t="shared" si="211"/>
        <v>okra_g_2_VegetableESA8</v>
      </c>
      <c r="D2584">
        <v>465</v>
      </c>
      <c r="E2584">
        <v>465</v>
      </c>
      <c r="F2584">
        <v>0</v>
      </c>
      <c r="G2584">
        <v>0</v>
      </c>
      <c r="H2584">
        <v>0</v>
      </c>
      <c r="I2584">
        <v>0</v>
      </c>
      <c r="J2584">
        <v>0</v>
      </c>
      <c r="K2584">
        <v>0</v>
      </c>
      <c r="L2584">
        <v>465</v>
      </c>
      <c r="M2584">
        <v>0</v>
      </c>
      <c r="N2584">
        <f>VLOOKUP(C2584,'Original PWC Results'!C:E,3,FALSE)</f>
        <v>465</v>
      </c>
      <c r="O2584">
        <f t="shared" si="208"/>
        <v>1</v>
      </c>
      <c r="R2584">
        <f t="shared" si="209"/>
        <v>8</v>
      </c>
      <c r="S2584">
        <f t="shared" si="210"/>
        <v>15</v>
      </c>
    </row>
    <row r="2585" spans="1:19" x14ac:dyDescent="0.3">
      <c r="A2585">
        <f t="shared" si="212"/>
        <v>2584</v>
      </c>
      <c r="B2585" t="s">
        <v>5349</v>
      </c>
      <c r="C2585" t="str">
        <f t="shared" si="211"/>
        <v>okra_g_2_VegetableESA9</v>
      </c>
      <c r="D2585">
        <v>294</v>
      </c>
      <c r="E2585">
        <v>294</v>
      </c>
      <c r="F2585">
        <v>0</v>
      </c>
      <c r="G2585">
        <v>0</v>
      </c>
      <c r="H2585">
        <v>0</v>
      </c>
      <c r="I2585">
        <v>0</v>
      </c>
      <c r="J2585">
        <v>0</v>
      </c>
      <c r="K2585">
        <v>0</v>
      </c>
      <c r="L2585">
        <v>298</v>
      </c>
      <c r="M2585">
        <v>0</v>
      </c>
      <c r="N2585">
        <f>VLOOKUP(C2585,'Original PWC Results'!C:E,3,FALSE)</f>
        <v>389</v>
      </c>
      <c r="O2585">
        <f t="shared" si="208"/>
        <v>0.75578406169665813</v>
      </c>
      <c r="R2585">
        <f t="shared" si="209"/>
        <v>8</v>
      </c>
      <c r="S2585">
        <f t="shared" si="210"/>
        <v>15</v>
      </c>
    </row>
    <row r="2586" spans="1:19" x14ac:dyDescent="0.3">
      <c r="A2586">
        <f t="shared" si="212"/>
        <v>2585</v>
      </c>
      <c r="B2586" t="s">
        <v>5350</v>
      </c>
      <c r="C2586" t="str">
        <f t="shared" si="211"/>
        <v>okra_g_2_VegetableESA10a</v>
      </c>
      <c r="D2586">
        <v>279</v>
      </c>
      <c r="E2586">
        <v>279</v>
      </c>
      <c r="F2586">
        <v>0</v>
      </c>
      <c r="G2586">
        <v>0</v>
      </c>
      <c r="H2586">
        <v>0</v>
      </c>
      <c r="I2586">
        <v>0</v>
      </c>
      <c r="J2586">
        <v>0</v>
      </c>
      <c r="K2586">
        <v>0</v>
      </c>
      <c r="L2586">
        <v>285</v>
      </c>
      <c r="M2586">
        <v>0</v>
      </c>
      <c r="N2586">
        <f>VLOOKUP(C2586,'Original PWC Results'!C:E,3,FALSE)</f>
        <v>369</v>
      </c>
      <c r="O2586">
        <f t="shared" si="208"/>
        <v>0.75609756097560976</v>
      </c>
      <c r="R2586">
        <f t="shared" si="209"/>
        <v>8</v>
      </c>
      <c r="S2586">
        <f t="shared" si="210"/>
        <v>15</v>
      </c>
    </row>
    <row r="2587" spans="1:19" x14ac:dyDescent="0.3">
      <c r="A2587">
        <f t="shared" si="212"/>
        <v>2586</v>
      </c>
      <c r="B2587" t="s">
        <v>5351</v>
      </c>
      <c r="C2587" t="str">
        <f t="shared" si="211"/>
        <v>okra_g_2_VegetableESA10b</v>
      </c>
      <c r="D2587">
        <v>328</v>
      </c>
      <c r="E2587">
        <v>328</v>
      </c>
      <c r="F2587">
        <v>0</v>
      </c>
      <c r="G2587">
        <v>0</v>
      </c>
      <c r="H2587">
        <v>0</v>
      </c>
      <c r="I2587">
        <v>0</v>
      </c>
      <c r="J2587">
        <v>0</v>
      </c>
      <c r="K2587">
        <v>0</v>
      </c>
      <c r="L2587">
        <v>345</v>
      </c>
      <c r="M2587">
        <v>0</v>
      </c>
      <c r="N2587">
        <f>VLOOKUP(C2587,'Original PWC Results'!C:E,3,FALSE)</f>
        <v>464</v>
      </c>
      <c r="O2587">
        <f t="shared" si="208"/>
        <v>0.7068965517241379</v>
      </c>
      <c r="R2587">
        <f t="shared" si="209"/>
        <v>8</v>
      </c>
      <c r="S2587">
        <f t="shared" si="210"/>
        <v>15</v>
      </c>
    </row>
    <row r="2588" spans="1:19" x14ac:dyDescent="0.3">
      <c r="A2588">
        <f t="shared" si="212"/>
        <v>2587</v>
      </c>
      <c r="B2588" t="s">
        <v>5352</v>
      </c>
      <c r="C2588" t="str">
        <f t="shared" si="211"/>
        <v>okra_g_2_VegetableESA11a</v>
      </c>
      <c r="D2588">
        <v>870</v>
      </c>
      <c r="E2588">
        <v>870</v>
      </c>
      <c r="F2588">
        <v>0</v>
      </c>
      <c r="G2588">
        <v>0</v>
      </c>
      <c r="H2588">
        <v>0</v>
      </c>
      <c r="I2588">
        <v>0</v>
      </c>
      <c r="J2588">
        <v>0</v>
      </c>
      <c r="K2588">
        <v>0</v>
      </c>
      <c r="L2588">
        <v>882</v>
      </c>
      <c r="M2588">
        <v>0</v>
      </c>
      <c r="N2588">
        <f>VLOOKUP(C2588,'Original PWC Results'!C:E,3,FALSE)</f>
        <v>992</v>
      </c>
      <c r="O2588">
        <f t="shared" si="208"/>
        <v>0.87701612903225812</v>
      </c>
      <c r="R2588">
        <f t="shared" si="209"/>
        <v>8</v>
      </c>
      <c r="S2588">
        <f t="shared" si="210"/>
        <v>15</v>
      </c>
    </row>
    <row r="2589" spans="1:19" x14ac:dyDescent="0.3">
      <c r="A2589">
        <f t="shared" si="212"/>
        <v>2588</v>
      </c>
      <c r="B2589" t="s">
        <v>5353</v>
      </c>
      <c r="C2589" t="str">
        <f t="shared" si="211"/>
        <v>okra_g_2_VegetableESA11b</v>
      </c>
      <c r="D2589">
        <v>786</v>
      </c>
      <c r="E2589">
        <v>786</v>
      </c>
      <c r="F2589">
        <v>0</v>
      </c>
      <c r="G2589">
        <v>0</v>
      </c>
      <c r="H2589">
        <v>0</v>
      </c>
      <c r="I2589">
        <v>0</v>
      </c>
      <c r="J2589">
        <v>0</v>
      </c>
      <c r="K2589">
        <v>0</v>
      </c>
      <c r="L2589">
        <v>790</v>
      </c>
      <c r="M2589">
        <v>0</v>
      </c>
      <c r="N2589">
        <f>VLOOKUP(C2589,'Original PWC Results'!C:E,3,FALSE)</f>
        <v>951</v>
      </c>
      <c r="O2589">
        <f t="shared" si="208"/>
        <v>0.82649842271293372</v>
      </c>
      <c r="R2589">
        <f t="shared" si="209"/>
        <v>8</v>
      </c>
      <c r="S2589">
        <f t="shared" si="210"/>
        <v>15</v>
      </c>
    </row>
    <row r="2590" spans="1:19" x14ac:dyDescent="0.3">
      <c r="A2590">
        <f t="shared" si="212"/>
        <v>2589</v>
      </c>
      <c r="B2590" t="s">
        <v>5354</v>
      </c>
      <c r="C2590" t="str">
        <f t="shared" si="211"/>
        <v>okra_g_2_VegetableESA12a</v>
      </c>
      <c r="D2590">
        <v>837</v>
      </c>
      <c r="E2590">
        <v>837</v>
      </c>
      <c r="F2590">
        <v>0</v>
      </c>
      <c r="G2590">
        <v>0</v>
      </c>
      <c r="H2590">
        <v>0</v>
      </c>
      <c r="I2590">
        <v>0</v>
      </c>
      <c r="J2590">
        <v>0</v>
      </c>
      <c r="K2590">
        <v>0</v>
      </c>
      <c r="L2590">
        <v>853</v>
      </c>
      <c r="M2590">
        <v>0</v>
      </c>
      <c r="N2590">
        <f>VLOOKUP(C2590,'Original PWC Results'!C:E,3,FALSE)</f>
        <v>930</v>
      </c>
      <c r="O2590">
        <f t="shared" si="208"/>
        <v>0.9</v>
      </c>
      <c r="R2590">
        <f t="shared" si="209"/>
        <v>8</v>
      </c>
      <c r="S2590">
        <f t="shared" si="210"/>
        <v>15</v>
      </c>
    </row>
    <row r="2591" spans="1:19" x14ac:dyDescent="0.3">
      <c r="A2591">
        <f t="shared" si="212"/>
        <v>2590</v>
      </c>
      <c r="B2591" t="s">
        <v>5355</v>
      </c>
      <c r="C2591" t="str">
        <f t="shared" si="211"/>
        <v>okra_g_2_VegetableESA12b</v>
      </c>
      <c r="D2591">
        <v>851</v>
      </c>
      <c r="E2591">
        <v>851</v>
      </c>
      <c r="F2591">
        <v>0</v>
      </c>
      <c r="G2591">
        <v>0</v>
      </c>
      <c r="H2591">
        <v>0</v>
      </c>
      <c r="I2591">
        <v>0</v>
      </c>
      <c r="J2591">
        <v>0</v>
      </c>
      <c r="K2591">
        <v>0</v>
      </c>
      <c r="L2591">
        <v>866</v>
      </c>
      <c r="M2591">
        <v>0</v>
      </c>
      <c r="N2591">
        <f>VLOOKUP(C2591,'Original PWC Results'!C:E,3,FALSE)</f>
        <v>1136</v>
      </c>
      <c r="O2591">
        <f t="shared" si="208"/>
        <v>0.74911971830985913</v>
      </c>
      <c r="R2591">
        <f t="shared" si="209"/>
        <v>8</v>
      </c>
      <c r="S2591">
        <f t="shared" si="210"/>
        <v>15</v>
      </c>
    </row>
    <row r="2592" spans="1:19" x14ac:dyDescent="0.3">
      <c r="A2592">
        <f t="shared" si="212"/>
        <v>2591</v>
      </c>
      <c r="B2592" t="s">
        <v>5356</v>
      </c>
      <c r="C2592" t="str">
        <f t="shared" si="211"/>
        <v>okra_g_2_VegetableESA13</v>
      </c>
      <c r="D2592">
        <v>1061</v>
      </c>
      <c r="E2592">
        <v>1061</v>
      </c>
      <c r="F2592">
        <v>0</v>
      </c>
      <c r="G2592">
        <v>0</v>
      </c>
      <c r="H2592">
        <v>0</v>
      </c>
      <c r="I2592">
        <v>0</v>
      </c>
      <c r="J2592">
        <v>0</v>
      </c>
      <c r="K2592">
        <v>0</v>
      </c>
      <c r="L2592">
        <v>1070</v>
      </c>
      <c r="M2592">
        <v>0</v>
      </c>
      <c r="N2592">
        <f>VLOOKUP(C2592,'Original PWC Results'!C:E,3,FALSE)</f>
        <v>1260</v>
      </c>
      <c r="O2592">
        <f t="shared" si="208"/>
        <v>0.84206349206349207</v>
      </c>
      <c r="R2592">
        <f t="shared" si="209"/>
        <v>8</v>
      </c>
      <c r="S2592">
        <f t="shared" si="210"/>
        <v>15</v>
      </c>
    </row>
    <row r="2593" spans="1:19" x14ac:dyDescent="0.3">
      <c r="A2593">
        <f t="shared" si="212"/>
        <v>2592</v>
      </c>
      <c r="B2593" t="s">
        <v>5357</v>
      </c>
      <c r="C2593" t="str">
        <f t="shared" si="211"/>
        <v>okra_g_2_VegetableESA14</v>
      </c>
      <c r="D2593">
        <v>709</v>
      </c>
      <c r="E2593">
        <v>709</v>
      </c>
      <c r="F2593">
        <v>0</v>
      </c>
      <c r="G2593">
        <v>0</v>
      </c>
      <c r="H2593">
        <v>0</v>
      </c>
      <c r="I2593">
        <v>0</v>
      </c>
      <c r="J2593">
        <v>0</v>
      </c>
      <c r="K2593">
        <v>0</v>
      </c>
      <c r="L2593">
        <v>712</v>
      </c>
      <c r="M2593">
        <v>0</v>
      </c>
      <c r="N2593">
        <f>VLOOKUP(C2593,'Original PWC Results'!C:E,3,FALSE)</f>
        <v>953</v>
      </c>
      <c r="O2593">
        <f t="shared" si="208"/>
        <v>0.74396642182581318</v>
      </c>
      <c r="R2593">
        <f t="shared" si="209"/>
        <v>8</v>
      </c>
      <c r="S2593">
        <f t="shared" si="210"/>
        <v>15</v>
      </c>
    </row>
    <row r="2594" spans="1:19" x14ac:dyDescent="0.3">
      <c r="A2594">
        <f t="shared" si="212"/>
        <v>2593</v>
      </c>
      <c r="B2594" t="s">
        <v>5358</v>
      </c>
      <c r="C2594" t="str">
        <f t="shared" si="211"/>
        <v>okra_g_2_VegetableESA15a</v>
      </c>
      <c r="D2594">
        <v>1285</v>
      </c>
      <c r="E2594">
        <v>1285</v>
      </c>
      <c r="F2594">
        <v>0</v>
      </c>
      <c r="G2594">
        <v>0</v>
      </c>
      <c r="H2594">
        <v>0</v>
      </c>
      <c r="I2594">
        <v>0</v>
      </c>
      <c r="J2594">
        <v>0</v>
      </c>
      <c r="K2594">
        <v>0</v>
      </c>
      <c r="L2594">
        <v>1304</v>
      </c>
      <c r="M2594">
        <v>0</v>
      </c>
      <c r="N2594">
        <f>VLOOKUP(C2594,'Original PWC Results'!C:E,3,FALSE)</f>
        <v>1858</v>
      </c>
      <c r="O2594">
        <f t="shared" si="208"/>
        <v>0.69160387513455324</v>
      </c>
      <c r="R2594">
        <f t="shared" si="209"/>
        <v>8</v>
      </c>
      <c r="S2594">
        <f t="shared" si="210"/>
        <v>15</v>
      </c>
    </row>
    <row r="2595" spans="1:19" x14ac:dyDescent="0.3">
      <c r="A2595">
        <f t="shared" si="212"/>
        <v>2594</v>
      </c>
      <c r="B2595" t="s">
        <v>5359</v>
      </c>
      <c r="C2595" t="str">
        <f t="shared" si="211"/>
        <v>okra_g_2_VegetableESA15b</v>
      </c>
      <c r="D2595">
        <v>1318</v>
      </c>
      <c r="E2595">
        <v>1318</v>
      </c>
      <c r="F2595">
        <v>0</v>
      </c>
      <c r="G2595">
        <v>0</v>
      </c>
      <c r="H2595">
        <v>0</v>
      </c>
      <c r="I2595">
        <v>0</v>
      </c>
      <c r="J2595">
        <v>0</v>
      </c>
      <c r="K2595">
        <v>0</v>
      </c>
      <c r="L2595">
        <v>1337</v>
      </c>
      <c r="M2595">
        <v>0</v>
      </c>
      <c r="N2595">
        <f>VLOOKUP(C2595,'Original PWC Results'!C:E,3,FALSE)</f>
        <v>2138</v>
      </c>
      <c r="O2595">
        <f t="shared" si="208"/>
        <v>0.61646398503274091</v>
      </c>
      <c r="R2595">
        <f t="shared" si="209"/>
        <v>8</v>
      </c>
      <c r="S2595">
        <f t="shared" si="210"/>
        <v>15</v>
      </c>
    </row>
    <row r="2596" spans="1:19" x14ac:dyDescent="0.3">
      <c r="A2596">
        <f t="shared" si="212"/>
        <v>2595</v>
      </c>
      <c r="B2596" t="s">
        <v>5360</v>
      </c>
      <c r="C2596" t="str">
        <f t="shared" si="211"/>
        <v>okra_g_2_VegetableESA16a</v>
      </c>
      <c r="D2596">
        <v>423</v>
      </c>
      <c r="E2596">
        <v>423</v>
      </c>
      <c r="F2596">
        <v>0</v>
      </c>
      <c r="G2596">
        <v>0</v>
      </c>
      <c r="H2596">
        <v>0</v>
      </c>
      <c r="I2596">
        <v>0</v>
      </c>
      <c r="J2596">
        <v>0</v>
      </c>
      <c r="K2596">
        <v>0</v>
      </c>
      <c r="L2596">
        <v>426</v>
      </c>
      <c r="M2596">
        <v>0</v>
      </c>
      <c r="N2596">
        <f>VLOOKUP(C2596,'Original PWC Results'!C:E,3,FALSE)</f>
        <v>531</v>
      </c>
      <c r="O2596">
        <f t="shared" si="208"/>
        <v>0.79661016949152541</v>
      </c>
      <c r="R2596">
        <f t="shared" si="209"/>
        <v>8</v>
      </c>
      <c r="S2596">
        <f t="shared" si="210"/>
        <v>15</v>
      </c>
    </row>
    <row r="2597" spans="1:19" x14ac:dyDescent="0.3">
      <c r="A2597">
        <f t="shared" si="212"/>
        <v>2596</v>
      </c>
      <c r="B2597" t="s">
        <v>5361</v>
      </c>
      <c r="C2597" t="str">
        <f t="shared" si="211"/>
        <v>okra_g_2_VegetableESA16b</v>
      </c>
      <c r="D2597">
        <v>257</v>
      </c>
      <c r="E2597">
        <v>257</v>
      </c>
      <c r="F2597">
        <v>0</v>
      </c>
      <c r="G2597">
        <v>0</v>
      </c>
      <c r="H2597">
        <v>0</v>
      </c>
      <c r="I2597">
        <v>0</v>
      </c>
      <c r="J2597">
        <v>0</v>
      </c>
      <c r="K2597">
        <v>0</v>
      </c>
      <c r="L2597">
        <v>258</v>
      </c>
      <c r="M2597">
        <v>0</v>
      </c>
      <c r="N2597">
        <f>VLOOKUP(C2597,'Original PWC Results'!C:E,3,FALSE)</f>
        <v>467</v>
      </c>
      <c r="O2597">
        <f t="shared" si="208"/>
        <v>0.550321199143469</v>
      </c>
      <c r="R2597">
        <f t="shared" si="209"/>
        <v>8</v>
      </c>
      <c r="S2597">
        <f t="shared" si="210"/>
        <v>15</v>
      </c>
    </row>
    <row r="2598" spans="1:19" x14ac:dyDescent="0.3">
      <c r="A2598">
        <f t="shared" si="212"/>
        <v>2597</v>
      </c>
      <c r="B2598" t="s">
        <v>5362</v>
      </c>
      <c r="C2598" t="str">
        <f t="shared" si="211"/>
        <v>okra_g_2_VegetableESA17a</v>
      </c>
      <c r="D2598">
        <v>618</v>
      </c>
      <c r="E2598">
        <v>618</v>
      </c>
      <c r="F2598">
        <v>0</v>
      </c>
      <c r="G2598">
        <v>0</v>
      </c>
      <c r="H2598">
        <v>0</v>
      </c>
      <c r="I2598">
        <v>0</v>
      </c>
      <c r="J2598">
        <v>0</v>
      </c>
      <c r="K2598">
        <v>0</v>
      </c>
      <c r="L2598">
        <v>628</v>
      </c>
      <c r="M2598">
        <v>0</v>
      </c>
      <c r="N2598">
        <f>VLOOKUP(C2598,'Original PWC Results'!C:E,3,FALSE)</f>
        <v>778</v>
      </c>
      <c r="O2598">
        <f t="shared" ref="O2598:O2661" si="213">E2598/N2598</f>
        <v>0.79434447300771205</v>
      </c>
      <c r="R2598">
        <f t="shared" ref="R2598:R2661" si="214">SEARCH("run",B2598)</f>
        <v>8</v>
      </c>
      <c r="S2598">
        <f t="shared" ref="S2598:S2661" si="215">SEARCH("_",B2598,SEARCH("_",B2598,R2598+1)+1)</f>
        <v>15</v>
      </c>
    </row>
    <row r="2599" spans="1:19" x14ac:dyDescent="0.3">
      <c r="A2599">
        <f t="shared" si="212"/>
        <v>2598</v>
      </c>
      <c r="B2599" t="s">
        <v>5363</v>
      </c>
      <c r="C2599" t="str">
        <f t="shared" si="211"/>
        <v>okra_g_2_VegetableESA17b</v>
      </c>
      <c r="D2599">
        <v>653</v>
      </c>
      <c r="E2599">
        <v>653</v>
      </c>
      <c r="F2599">
        <v>0</v>
      </c>
      <c r="G2599">
        <v>0</v>
      </c>
      <c r="H2599">
        <v>0</v>
      </c>
      <c r="I2599">
        <v>0</v>
      </c>
      <c r="J2599">
        <v>0</v>
      </c>
      <c r="K2599">
        <v>0</v>
      </c>
      <c r="L2599">
        <v>670</v>
      </c>
      <c r="M2599">
        <v>0</v>
      </c>
      <c r="N2599">
        <f>VLOOKUP(C2599,'Original PWC Results'!C:E,3,FALSE)</f>
        <v>783</v>
      </c>
      <c r="O2599">
        <f t="shared" si="213"/>
        <v>0.83397190293742018</v>
      </c>
      <c r="R2599">
        <f t="shared" si="214"/>
        <v>8</v>
      </c>
      <c r="S2599">
        <f t="shared" si="215"/>
        <v>15</v>
      </c>
    </row>
    <row r="2600" spans="1:19" x14ac:dyDescent="0.3">
      <c r="A2600">
        <f t="shared" si="212"/>
        <v>2599</v>
      </c>
      <c r="B2600" t="s">
        <v>5364</v>
      </c>
      <c r="C2600" t="str">
        <f t="shared" si="211"/>
        <v>okra_g_2_VegetableESA18a</v>
      </c>
      <c r="D2600">
        <v>564</v>
      </c>
      <c r="E2600">
        <v>564</v>
      </c>
      <c r="F2600">
        <v>0</v>
      </c>
      <c r="G2600">
        <v>0</v>
      </c>
      <c r="H2600">
        <v>0</v>
      </c>
      <c r="I2600">
        <v>0</v>
      </c>
      <c r="J2600">
        <v>0</v>
      </c>
      <c r="K2600">
        <v>0</v>
      </c>
      <c r="L2600">
        <v>569</v>
      </c>
      <c r="M2600">
        <v>0</v>
      </c>
      <c r="N2600">
        <f>VLOOKUP(C2600,'Original PWC Results'!C:E,3,FALSE)</f>
        <v>766</v>
      </c>
      <c r="O2600">
        <f t="shared" si="213"/>
        <v>0.73629242819843344</v>
      </c>
      <c r="R2600">
        <f t="shared" si="214"/>
        <v>8</v>
      </c>
      <c r="S2600">
        <f t="shared" si="215"/>
        <v>15</v>
      </c>
    </row>
    <row r="2601" spans="1:19" x14ac:dyDescent="0.3">
      <c r="A2601">
        <f t="shared" si="212"/>
        <v>2600</v>
      </c>
      <c r="B2601" t="s">
        <v>5365</v>
      </c>
      <c r="C2601" t="str">
        <f t="shared" si="211"/>
        <v>okra_g_2_VegetableESA18b</v>
      </c>
      <c r="D2601">
        <v>599</v>
      </c>
      <c r="E2601">
        <v>599</v>
      </c>
      <c r="F2601">
        <v>0</v>
      </c>
      <c r="G2601">
        <v>0</v>
      </c>
      <c r="H2601">
        <v>0</v>
      </c>
      <c r="I2601">
        <v>0</v>
      </c>
      <c r="J2601">
        <v>0</v>
      </c>
      <c r="K2601">
        <v>0</v>
      </c>
      <c r="L2601">
        <v>602</v>
      </c>
      <c r="M2601">
        <v>0</v>
      </c>
      <c r="N2601">
        <f>VLOOKUP(C2601,'Original PWC Results'!C:E,3,FALSE)</f>
        <v>839</v>
      </c>
      <c r="O2601">
        <f t="shared" si="213"/>
        <v>0.71394517282479142</v>
      </c>
      <c r="R2601">
        <f t="shared" si="214"/>
        <v>8</v>
      </c>
      <c r="S2601">
        <f t="shared" si="215"/>
        <v>15</v>
      </c>
    </row>
    <row r="2602" spans="1:19" x14ac:dyDescent="0.3">
      <c r="A2602">
        <f t="shared" si="212"/>
        <v>2601</v>
      </c>
      <c r="B2602" t="s">
        <v>5366</v>
      </c>
      <c r="C2602" t="str">
        <f t="shared" si="211"/>
        <v>okra_g_2_VegetableESA19a</v>
      </c>
      <c r="D2602">
        <v>382</v>
      </c>
      <c r="E2602">
        <v>382</v>
      </c>
      <c r="F2602">
        <v>0</v>
      </c>
      <c r="G2602">
        <v>0</v>
      </c>
      <c r="H2602">
        <v>0</v>
      </c>
      <c r="I2602">
        <v>0</v>
      </c>
      <c r="J2602">
        <v>0</v>
      </c>
      <c r="K2602">
        <v>0</v>
      </c>
      <c r="L2602">
        <v>385</v>
      </c>
      <c r="M2602">
        <v>0</v>
      </c>
      <c r="N2602">
        <f>VLOOKUP(C2602,'Original PWC Results'!C:E,3,FALSE)</f>
        <v>517</v>
      </c>
      <c r="O2602">
        <f t="shared" si="213"/>
        <v>0.73887814313346223</v>
      </c>
      <c r="R2602">
        <f t="shared" si="214"/>
        <v>8</v>
      </c>
      <c r="S2602">
        <f t="shared" si="215"/>
        <v>15</v>
      </c>
    </row>
    <row r="2603" spans="1:19" x14ac:dyDescent="0.3">
      <c r="A2603">
        <f t="shared" si="212"/>
        <v>2602</v>
      </c>
      <c r="B2603" t="s">
        <v>5367</v>
      </c>
      <c r="C2603" t="str">
        <f t="shared" si="211"/>
        <v>okra_g_2_VegetableESA19b</v>
      </c>
      <c r="D2603">
        <v>300</v>
      </c>
      <c r="E2603">
        <v>300</v>
      </c>
      <c r="F2603">
        <v>0</v>
      </c>
      <c r="G2603">
        <v>0</v>
      </c>
      <c r="H2603">
        <v>0</v>
      </c>
      <c r="I2603">
        <v>0</v>
      </c>
      <c r="J2603">
        <v>0</v>
      </c>
      <c r="K2603">
        <v>0</v>
      </c>
      <c r="L2603">
        <v>302</v>
      </c>
      <c r="M2603">
        <v>0</v>
      </c>
      <c r="N2603">
        <f>VLOOKUP(C2603,'Original PWC Results'!C:E,3,FALSE)</f>
        <v>351</v>
      </c>
      <c r="O2603">
        <f t="shared" si="213"/>
        <v>0.85470085470085466</v>
      </c>
      <c r="R2603">
        <f t="shared" si="214"/>
        <v>8</v>
      </c>
      <c r="S2603">
        <f t="shared" si="215"/>
        <v>15</v>
      </c>
    </row>
    <row r="2604" spans="1:19" x14ac:dyDescent="0.3">
      <c r="A2604">
        <f t="shared" si="212"/>
        <v>2603</v>
      </c>
      <c r="B2604" t="s">
        <v>5368</v>
      </c>
      <c r="C2604" t="str">
        <f t="shared" si="211"/>
        <v>okra_g_2_VegetableESA20a</v>
      </c>
      <c r="D2604">
        <v>379</v>
      </c>
      <c r="E2604">
        <v>379</v>
      </c>
      <c r="F2604">
        <v>0</v>
      </c>
      <c r="G2604">
        <v>0</v>
      </c>
      <c r="H2604">
        <v>0</v>
      </c>
      <c r="I2604">
        <v>0</v>
      </c>
      <c r="J2604">
        <v>0</v>
      </c>
      <c r="K2604">
        <v>0</v>
      </c>
      <c r="L2604">
        <v>379</v>
      </c>
      <c r="M2604">
        <v>0</v>
      </c>
      <c r="N2604">
        <f>VLOOKUP(C2604,'Original PWC Results'!C:E,3,FALSE)</f>
        <v>560</v>
      </c>
      <c r="O2604">
        <f t="shared" si="213"/>
        <v>0.67678571428571432</v>
      </c>
      <c r="R2604">
        <f t="shared" si="214"/>
        <v>8</v>
      </c>
      <c r="S2604">
        <f t="shared" si="215"/>
        <v>15</v>
      </c>
    </row>
    <row r="2605" spans="1:19" x14ac:dyDescent="0.3">
      <c r="A2605">
        <f t="shared" si="212"/>
        <v>2604</v>
      </c>
      <c r="B2605" t="s">
        <v>5369</v>
      </c>
      <c r="C2605" t="str">
        <f t="shared" si="211"/>
        <v>okra_g_2_VegetableESA20b</v>
      </c>
      <c r="D2605">
        <v>684</v>
      </c>
      <c r="E2605">
        <v>684</v>
      </c>
      <c r="F2605">
        <v>0</v>
      </c>
      <c r="G2605">
        <v>0</v>
      </c>
      <c r="H2605">
        <v>0</v>
      </c>
      <c r="I2605">
        <v>0</v>
      </c>
      <c r="J2605">
        <v>0</v>
      </c>
      <c r="K2605">
        <v>0</v>
      </c>
      <c r="L2605">
        <v>685</v>
      </c>
      <c r="M2605">
        <v>0</v>
      </c>
      <c r="N2605">
        <f>VLOOKUP(C2605,'Original PWC Results'!C:E,3,FALSE)</f>
        <v>1024</v>
      </c>
      <c r="O2605">
        <f t="shared" si="213"/>
        <v>0.66796875</v>
      </c>
      <c r="R2605">
        <f t="shared" si="214"/>
        <v>8</v>
      </c>
      <c r="S2605">
        <f t="shared" si="215"/>
        <v>15</v>
      </c>
    </row>
    <row r="2606" spans="1:19" x14ac:dyDescent="0.3">
      <c r="A2606">
        <f t="shared" si="212"/>
        <v>2605</v>
      </c>
      <c r="B2606" t="s">
        <v>5370</v>
      </c>
      <c r="C2606" t="str">
        <f t="shared" si="211"/>
        <v>okra_g_2_VegetableESA21</v>
      </c>
      <c r="D2606">
        <v>694</v>
      </c>
      <c r="E2606">
        <v>694</v>
      </c>
      <c r="F2606">
        <v>0</v>
      </c>
      <c r="G2606">
        <v>0</v>
      </c>
      <c r="H2606">
        <v>0</v>
      </c>
      <c r="I2606">
        <v>0</v>
      </c>
      <c r="J2606">
        <v>0</v>
      </c>
      <c r="K2606">
        <v>0</v>
      </c>
      <c r="L2606">
        <v>694</v>
      </c>
      <c r="M2606">
        <v>0</v>
      </c>
      <c r="N2606">
        <f>VLOOKUP(C2606,'Original PWC Results'!C:E,3,FALSE)</f>
        <v>960</v>
      </c>
      <c r="O2606">
        <f t="shared" si="213"/>
        <v>0.72291666666666665</v>
      </c>
      <c r="R2606">
        <f t="shared" si="214"/>
        <v>8</v>
      </c>
      <c r="S2606">
        <f t="shared" si="215"/>
        <v>15</v>
      </c>
    </row>
    <row r="2607" spans="1:19" x14ac:dyDescent="0.3">
      <c r="A2607">
        <f t="shared" si="212"/>
        <v>2606</v>
      </c>
      <c r="B2607" t="s">
        <v>5371</v>
      </c>
      <c r="C2607" t="str">
        <f t="shared" si="211"/>
        <v>olives_g_2_OrchardESA13</v>
      </c>
      <c r="D2607">
        <v>674</v>
      </c>
      <c r="E2607">
        <v>674</v>
      </c>
      <c r="F2607">
        <v>0</v>
      </c>
      <c r="G2607">
        <v>0</v>
      </c>
      <c r="H2607">
        <v>0</v>
      </c>
      <c r="I2607">
        <v>0</v>
      </c>
      <c r="J2607">
        <v>0</v>
      </c>
      <c r="K2607">
        <v>0</v>
      </c>
      <c r="L2607">
        <v>675</v>
      </c>
      <c r="M2607">
        <v>0</v>
      </c>
      <c r="N2607">
        <f>VLOOKUP(C2607,'Original PWC Results'!C:E,3,FALSE)</f>
        <v>1567</v>
      </c>
      <c r="O2607">
        <f t="shared" si="213"/>
        <v>0.43012125079770264</v>
      </c>
      <c r="R2607">
        <f t="shared" si="214"/>
        <v>10</v>
      </c>
      <c r="S2607">
        <f t="shared" si="215"/>
        <v>18</v>
      </c>
    </row>
    <row r="2608" spans="1:19" x14ac:dyDescent="0.3">
      <c r="A2608">
        <f t="shared" si="212"/>
        <v>2607</v>
      </c>
      <c r="B2608" t="s">
        <v>5372</v>
      </c>
      <c r="C2608" t="str">
        <f t="shared" si="211"/>
        <v>olives_g_2_OrchardESA15a</v>
      </c>
      <c r="D2608">
        <v>444</v>
      </c>
      <c r="E2608">
        <v>444</v>
      </c>
      <c r="F2608">
        <v>0</v>
      </c>
      <c r="G2608">
        <v>0</v>
      </c>
      <c r="H2608">
        <v>0</v>
      </c>
      <c r="I2608">
        <v>0</v>
      </c>
      <c r="J2608">
        <v>0</v>
      </c>
      <c r="K2608">
        <v>0</v>
      </c>
      <c r="L2608">
        <v>445</v>
      </c>
      <c r="M2608">
        <v>0</v>
      </c>
      <c r="N2608">
        <f>VLOOKUP(C2608,'Original PWC Results'!C:E,3,FALSE)</f>
        <v>1308</v>
      </c>
      <c r="O2608">
        <f t="shared" si="213"/>
        <v>0.33944954128440369</v>
      </c>
      <c r="R2608">
        <f t="shared" si="214"/>
        <v>10</v>
      </c>
      <c r="S2608">
        <f t="shared" si="215"/>
        <v>18</v>
      </c>
    </row>
    <row r="2609" spans="1:19" x14ac:dyDescent="0.3">
      <c r="A2609">
        <f t="shared" si="212"/>
        <v>2608</v>
      </c>
      <c r="B2609" t="s">
        <v>5373</v>
      </c>
      <c r="C2609" t="str">
        <f t="shared" ref="C2609:C2672" si="216">LEFT(B2609,R2609-1)&amp;RIGHT(B2609,LEN(B2609)-S2609)</f>
        <v>olives_g_2_OrchardESA15a</v>
      </c>
      <c r="D2609">
        <v>201</v>
      </c>
      <c r="E2609">
        <v>201</v>
      </c>
      <c r="F2609">
        <v>0</v>
      </c>
      <c r="G2609">
        <v>0</v>
      </c>
      <c r="H2609">
        <v>0</v>
      </c>
      <c r="I2609">
        <v>0</v>
      </c>
      <c r="J2609">
        <v>0</v>
      </c>
      <c r="K2609">
        <v>0</v>
      </c>
      <c r="L2609">
        <v>201</v>
      </c>
      <c r="M2609">
        <v>0</v>
      </c>
      <c r="N2609">
        <f>VLOOKUP(C2609,'Original PWC Results'!C:E,3,FALSE)</f>
        <v>1308</v>
      </c>
      <c r="O2609">
        <f t="shared" si="213"/>
        <v>0.1536697247706422</v>
      </c>
      <c r="R2609">
        <f t="shared" si="214"/>
        <v>10</v>
      </c>
      <c r="S2609">
        <f t="shared" si="215"/>
        <v>18</v>
      </c>
    </row>
    <row r="2610" spans="1:19" x14ac:dyDescent="0.3">
      <c r="A2610">
        <f t="shared" si="212"/>
        <v>2609</v>
      </c>
      <c r="B2610" t="s">
        <v>5374</v>
      </c>
      <c r="C2610" t="str">
        <f t="shared" si="216"/>
        <v>olives_g_2_OrchardESA16a</v>
      </c>
      <c r="D2610">
        <v>152</v>
      </c>
      <c r="E2610">
        <v>152</v>
      </c>
      <c r="F2610">
        <v>0</v>
      </c>
      <c r="G2610">
        <v>0</v>
      </c>
      <c r="H2610">
        <v>0</v>
      </c>
      <c r="I2610">
        <v>0</v>
      </c>
      <c r="J2610">
        <v>0</v>
      </c>
      <c r="K2610">
        <v>0</v>
      </c>
      <c r="L2610">
        <v>152</v>
      </c>
      <c r="M2610">
        <v>0</v>
      </c>
      <c r="N2610">
        <f>VLOOKUP(C2610,'Original PWC Results'!C:E,3,FALSE)</f>
        <v>1764</v>
      </c>
      <c r="O2610">
        <f t="shared" si="213"/>
        <v>8.6167800453514742E-2</v>
      </c>
      <c r="R2610">
        <f t="shared" si="214"/>
        <v>10</v>
      </c>
      <c r="S2610">
        <f t="shared" si="215"/>
        <v>18</v>
      </c>
    </row>
    <row r="2611" spans="1:19" x14ac:dyDescent="0.3">
      <c r="A2611">
        <f t="shared" si="212"/>
        <v>2610</v>
      </c>
      <c r="B2611" t="s">
        <v>5375</v>
      </c>
      <c r="C2611" t="str">
        <f t="shared" si="216"/>
        <v>olives_g_2_OrchardESA16b</v>
      </c>
      <c r="D2611">
        <v>0</v>
      </c>
      <c r="E2611">
        <v>0</v>
      </c>
      <c r="F2611">
        <v>0</v>
      </c>
      <c r="G2611">
        <v>0</v>
      </c>
      <c r="H2611">
        <v>0</v>
      </c>
      <c r="I2611">
        <v>0</v>
      </c>
      <c r="J2611">
        <v>0</v>
      </c>
      <c r="K2611">
        <v>0</v>
      </c>
      <c r="L2611">
        <v>0</v>
      </c>
      <c r="M2611">
        <v>0</v>
      </c>
      <c r="N2611">
        <f>VLOOKUP(C2611,'Original PWC Results'!C:E,3,FALSE)</f>
        <v>1184</v>
      </c>
      <c r="O2611">
        <f t="shared" si="213"/>
        <v>0</v>
      </c>
      <c r="R2611">
        <f t="shared" si="214"/>
        <v>10</v>
      </c>
      <c r="S2611">
        <f t="shared" si="215"/>
        <v>18</v>
      </c>
    </row>
    <row r="2612" spans="1:19" x14ac:dyDescent="0.3">
      <c r="A2612">
        <f t="shared" si="212"/>
        <v>2611</v>
      </c>
      <c r="B2612" t="s">
        <v>5376</v>
      </c>
      <c r="C2612" t="str">
        <f t="shared" si="216"/>
        <v>olives_g_2_OrchardESA17a</v>
      </c>
      <c r="D2612">
        <v>1078</v>
      </c>
      <c r="E2612">
        <v>1078</v>
      </c>
      <c r="F2612">
        <v>0</v>
      </c>
      <c r="G2612">
        <v>0</v>
      </c>
      <c r="H2612">
        <v>0</v>
      </c>
      <c r="I2612">
        <v>0</v>
      </c>
      <c r="J2612">
        <v>0</v>
      </c>
      <c r="K2612">
        <v>0</v>
      </c>
      <c r="L2612">
        <v>1081</v>
      </c>
      <c r="M2612">
        <v>0</v>
      </c>
      <c r="N2612">
        <f>VLOOKUP(C2612,'Original PWC Results'!C:E,3,FALSE)</f>
        <v>1809</v>
      </c>
      <c r="O2612">
        <f t="shared" si="213"/>
        <v>0.59590934217799885</v>
      </c>
      <c r="R2612">
        <f t="shared" si="214"/>
        <v>10</v>
      </c>
      <c r="S2612">
        <f t="shared" si="215"/>
        <v>18</v>
      </c>
    </row>
    <row r="2613" spans="1:19" x14ac:dyDescent="0.3">
      <c r="A2613">
        <f t="shared" si="212"/>
        <v>2612</v>
      </c>
      <c r="B2613" t="s">
        <v>5377</v>
      </c>
      <c r="C2613" t="str">
        <f t="shared" si="216"/>
        <v>olives_g_2_OrchardESA17b</v>
      </c>
      <c r="D2613">
        <v>20</v>
      </c>
      <c r="E2613">
        <v>20</v>
      </c>
      <c r="F2613">
        <v>0</v>
      </c>
      <c r="G2613">
        <v>0</v>
      </c>
      <c r="H2613">
        <v>0</v>
      </c>
      <c r="I2613">
        <v>0</v>
      </c>
      <c r="J2613">
        <v>0</v>
      </c>
      <c r="K2613">
        <v>0</v>
      </c>
      <c r="L2613">
        <v>20</v>
      </c>
      <c r="M2613">
        <v>0</v>
      </c>
      <c r="N2613">
        <f>VLOOKUP(C2613,'Original PWC Results'!C:E,3,FALSE)</f>
        <v>948</v>
      </c>
      <c r="O2613">
        <f t="shared" si="213"/>
        <v>2.1097046413502109E-2</v>
      </c>
      <c r="R2613">
        <f t="shared" si="214"/>
        <v>10</v>
      </c>
      <c r="S2613">
        <f t="shared" si="215"/>
        <v>18</v>
      </c>
    </row>
    <row r="2614" spans="1:19" x14ac:dyDescent="0.3">
      <c r="A2614">
        <f t="shared" si="212"/>
        <v>2613</v>
      </c>
      <c r="B2614" t="s">
        <v>5378</v>
      </c>
      <c r="C2614" t="str">
        <f t="shared" si="216"/>
        <v>olives_g_2_OrchardESA18a</v>
      </c>
      <c r="D2614">
        <v>0</v>
      </c>
      <c r="E2614">
        <v>0</v>
      </c>
      <c r="F2614">
        <v>0</v>
      </c>
      <c r="G2614">
        <v>0</v>
      </c>
      <c r="H2614">
        <v>0</v>
      </c>
      <c r="I2614">
        <v>0</v>
      </c>
      <c r="J2614">
        <v>0</v>
      </c>
      <c r="K2614">
        <v>0</v>
      </c>
      <c r="L2614">
        <v>0</v>
      </c>
      <c r="M2614">
        <v>0</v>
      </c>
      <c r="N2614">
        <f>VLOOKUP(C2614,'Original PWC Results'!C:E,3,FALSE)</f>
        <v>2150</v>
      </c>
      <c r="O2614">
        <f t="shared" si="213"/>
        <v>0</v>
      </c>
      <c r="R2614">
        <f t="shared" si="214"/>
        <v>10</v>
      </c>
      <c r="S2614">
        <f t="shared" si="215"/>
        <v>18</v>
      </c>
    </row>
    <row r="2615" spans="1:19" x14ac:dyDescent="0.3">
      <c r="A2615">
        <f t="shared" si="212"/>
        <v>2614</v>
      </c>
      <c r="B2615" t="s">
        <v>5379</v>
      </c>
      <c r="C2615" t="str">
        <f t="shared" si="216"/>
        <v>olives_g_2_OrchardESA18b</v>
      </c>
      <c r="D2615">
        <v>832</v>
      </c>
      <c r="E2615">
        <v>832</v>
      </c>
      <c r="F2615">
        <v>0</v>
      </c>
      <c r="G2615">
        <v>0</v>
      </c>
      <c r="H2615">
        <v>0</v>
      </c>
      <c r="I2615">
        <v>0</v>
      </c>
      <c r="J2615">
        <v>0</v>
      </c>
      <c r="K2615">
        <v>0</v>
      </c>
      <c r="L2615">
        <v>833</v>
      </c>
      <c r="M2615">
        <v>0</v>
      </c>
      <c r="N2615">
        <f>VLOOKUP(C2615,'Original PWC Results'!C:E,3,FALSE)</f>
        <v>1716</v>
      </c>
      <c r="O2615">
        <f t="shared" si="213"/>
        <v>0.48484848484848486</v>
      </c>
      <c r="R2615">
        <f t="shared" si="214"/>
        <v>10</v>
      </c>
      <c r="S2615">
        <f t="shared" si="215"/>
        <v>18</v>
      </c>
    </row>
    <row r="2616" spans="1:19" x14ac:dyDescent="0.3">
      <c r="A2616">
        <f t="shared" si="212"/>
        <v>2615</v>
      </c>
      <c r="B2616" t="s">
        <v>5380</v>
      </c>
      <c r="C2616" t="str">
        <f t="shared" si="216"/>
        <v>olives_g_2_OrchardESA19a</v>
      </c>
      <c r="D2616">
        <v>449</v>
      </c>
      <c r="E2616">
        <v>449</v>
      </c>
      <c r="F2616">
        <v>0</v>
      </c>
      <c r="G2616">
        <v>0</v>
      </c>
      <c r="H2616">
        <v>0</v>
      </c>
      <c r="I2616">
        <v>0</v>
      </c>
      <c r="J2616">
        <v>0</v>
      </c>
      <c r="K2616">
        <v>0</v>
      </c>
      <c r="L2616">
        <v>452</v>
      </c>
      <c r="M2616">
        <v>0</v>
      </c>
      <c r="N2616">
        <f>VLOOKUP(C2616,'Original PWC Results'!C:E,3,FALSE)</f>
        <v>1118</v>
      </c>
      <c r="O2616">
        <f t="shared" si="213"/>
        <v>0.40161001788908768</v>
      </c>
      <c r="R2616">
        <f t="shared" si="214"/>
        <v>10</v>
      </c>
      <c r="S2616">
        <f t="shared" si="215"/>
        <v>18</v>
      </c>
    </row>
    <row r="2617" spans="1:19" x14ac:dyDescent="0.3">
      <c r="A2617">
        <f t="shared" si="212"/>
        <v>2616</v>
      </c>
      <c r="B2617" t="s">
        <v>5381</v>
      </c>
      <c r="C2617" t="str">
        <f t="shared" si="216"/>
        <v>olives_g_2_OrchardESA19a</v>
      </c>
      <c r="D2617">
        <v>449</v>
      </c>
      <c r="E2617">
        <v>449</v>
      </c>
      <c r="F2617">
        <v>0</v>
      </c>
      <c r="G2617">
        <v>0</v>
      </c>
      <c r="H2617">
        <v>0</v>
      </c>
      <c r="I2617">
        <v>0</v>
      </c>
      <c r="J2617">
        <v>0</v>
      </c>
      <c r="K2617">
        <v>0</v>
      </c>
      <c r="L2617">
        <v>452</v>
      </c>
      <c r="M2617">
        <v>0</v>
      </c>
      <c r="N2617">
        <f>VLOOKUP(C2617,'Original PWC Results'!C:E,3,FALSE)</f>
        <v>1118</v>
      </c>
      <c r="O2617">
        <f t="shared" si="213"/>
        <v>0.40161001788908768</v>
      </c>
      <c r="R2617">
        <f t="shared" si="214"/>
        <v>10</v>
      </c>
      <c r="S2617">
        <f t="shared" si="215"/>
        <v>18</v>
      </c>
    </row>
    <row r="2618" spans="1:19" x14ac:dyDescent="0.3">
      <c r="A2618">
        <f t="shared" si="212"/>
        <v>2617</v>
      </c>
      <c r="B2618" t="s">
        <v>5382</v>
      </c>
      <c r="C2618" t="str">
        <f t="shared" si="216"/>
        <v>olives_g_2_OrchardESA3</v>
      </c>
      <c r="D2618">
        <v>1558</v>
      </c>
      <c r="E2618">
        <v>1558</v>
      </c>
      <c r="F2618">
        <v>0</v>
      </c>
      <c r="G2618">
        <v>0</v>
      </c>
      <c r="H2618">
        <v>0</v>
      </c>
      <c r="I2618">
        <v>0</v>
      </c>
      <c r="J2618">
        <v>0</v>
      </c>
      <c r="K2618">
        <v>0</v>
      </c>
      <c r="L2618">
        <v>1561</v>
      </c>
      <c r="M2618">
        <v>0</v>
      </c>
      <c r="N2618">
        <f>VLOOKUP(C2618,'Original PWC Results'!C:E,3,FALSE)</f>
        <v>2780</v>
      </c>
      <c r="O2618">
        <f t="shared" si="213"/>
        <v>0.56043165467625899</v>
      </c>
      <c r="R2618">
        <f t="shared" si="214"/>
        <v>10</v>
      </c>
      <c r="S2618">
        <f t="shared" si="215"/>
        <v>17</v>
      </c>
    </row>
    <row r="2619" spans="1:19" x14ac:dyDescent="0.3">
      <c r="A2619">
        <f t="shared" si="212"/>
        <v>2618</v>
      </c>
      <c r="B2619" t="s">
        <v>5383</v>
      </c>
      <c r="C2619" t="str">
        <f t="shared" si="216"/>
        <v>olives_g_2_OrchardESA12a</v>
      </c>
      <c r="D2619">
        <v>962</v>
      </c>
      <c r="E2619">
        <v>962</v>
      </c>
      <c r="F2619">
        <v>0</v>
      </c>
      <c r="G2619">
        <v>0</v>
      </c>
      <c r="H2619">
        <v>0</v>
      </c>
      <c r="I2619">
        <v>0</v>
      </c>
      <c r="J2619">
        <v>0</v>
      </c>
      <c r="K2619">
        <v>0</v>
      </c>
      <c r="L2619">
        <v>967</v>
      </c>
      <c r="M2619">
        <v>0</v>
      </c>
      <c r="N2619">
        <f>VLOOKUP(C2619,'Original PWC Results'!C:E,3,FALSE)</f>
        <v>1458</v>
      </c>
      <c r="O2619">
        <f t="shared" si="213"/>
        <v>0.65980795610425236</v>
      </c>
      <c r="R2619">
        <f t="shared" si="214"/>
        <v>10</v>
      </c>
      <c r="S2619">
        <f t="shared" si="215"/>
        <v>17</v>
      </c>
    </row>
    <row r="2620" spans="1:19" x14ac:dyDescent="0.3">
      <c r="A2620">
        <f t="shared" si="212"/>
        <v>2619</v>
      </c>
      <c r="B2620" t="s">
        <v>5384</v>
      </c>
      <c r="C2620" t="str">
        <f t="shared" si="216"/>
        <v>olives_g_2_OrchardESA12b</v>
      </c>
      <c r="D2620">
        <v>759</v>
      </c>
      <c r="E2620">
        <v>759</v>
      </c>
      <c r="F2620">
        <v>0</v>
      </c>
      <c r="G2620">
        <v>0</v>
      </c>
      <c r="H2620">
        <v>0</v>
      </c>
      <c r="I2620">
        <v>0</v>
      </c>
      <c r="J2620">
        <v>0</v>
      </c>
      <c r="K2620">
        <v>0</v>
      </c>
      <c r="L2620">
        <v>761</v>
      </c>
      <c r="M2620">
        <v>0</v>
      </c>
      <c r="N2620">
        <f>VLOOKUP(C2620,'Original PWC Results'!C:E,3,FALSE)</f>
        <v>1580</v>
      </c>
      <c r="O2620">
        <f t="shared" si="213"/>
        <v>0.48037974683544304</v>
      </c>
      <c r="R2620">
        <f t="shared" si="214"/>
        <v>10</v>
      </c>
      <c r="S2620">
        <f t="shared" si="215"/>
        <v>17</v>
      </c>
    </row>
    <row r="2621" spans="1:19" x14ac:dyDescent="0.3">
      <c r="A2621">
        <f t="shared" si="212"/>
        <v>2620</v>
      </c>
      <c r="B2621" t="s">
        <v>5385</v>
      </c>
      <c r="C2621" t="str">
        <f t="shared" si="216"/>
        <v>ornamentals_g_2_NSLandcoverESA1</v>
      </c>
      <c r="D2621">
        <v>273</v>
      </c>
      <c r="E2621">
        <v>273</v>
      </c>
      <c r="F2621">
        <v>0</v>
      </c>
      <c r="G2621">
        <v>0</v>
      </c>
      <c r="H2621">
        <v>0</v>
      </c>
      <c r="I2621">
        <v>0</v>
      </c>
      <c r="J2621">
        <v>0</v>
      </c>
      <c r="K2621">
        <v>0</v>
      </c>
      <c r="L2621">
        <v>278</v>
      </c>
      <c r="M2621">
        <v>0</v>
      </c>
      <c r="N2621">
        <f>VLOOKUP(C2621,'Original PWC Results'!C:E,3,FALSE)</f>
        <v>289</v>
      </c>
      <c r="O2621">
        <f t="shared" si="213"/>
        <v>0.94463667820069208</v>
      </c>
      <c r="R2621">
        <f t="shared" si="214"/>
        <v>15</v>
      </c>
      <c r="S2621">
        <f t="shared" si="215"/>
        <v>23</v>
      </c>
    </row>
    <row r="2622" spans="1:19" x14ac:dyDescent="0.3">
      <c r="A2622">
        <f t="shared" si="212"/>
        <v>2621</v>
      </c>
      <c r="B2622" t="s">
        <v>5386</v>
      </c>
      <c r="C2622" t="str">
        <f t="shared" si="216"/>
        <v>ornamentals_g_2_NSLandcoverESA2</v>
      </c>
      <c r="D2622">
        <v>240</v>
      </c>
      <c r="E2622">
        <v>240</v>
      </c>
      <c r="F2622">
        <v>0</v>
      </c>
      <c r="G2622">
        <v>0</v>
      </c>
      <c r="H2622">
        <v>0</v>
      </c>
      <c r="I2622">
        <v>0</v>
      </c>
      <c r="J2622">
        <v>0</v>
      </c>
      <c r="K2622">
        <v>0</v>
      </c>
      <c r="L2622">
        <v>241</v>
      </c>
      <c r="M2622">
        <v>0</v>
      </c>
      <c r="N2622">
        <f>VLOOKUP(C2622,'Original PWC Results'!C:E,3,FALSE)</f>
        <v>514</v>
      </c>
      <c r="O2622">
        <f t="shared" si="213"/>
        <v>0.46692607003891051</v>
      </c>
      <c r="R2622">
        <f t="shared" si="214"/>
        <v>15</v>
      </c>
      <c r="S2622">
        <f t="shared" si="215"/>
        <v>23</v>
      </c>
    </row>
    <row r="2623" spans="1:19" x14ac:dyDescent="0.3">
      <c r="A2623">
        <f t="shared" si="212"/>
        <v>2622</v>
      </c>
      <c r="B2623" t="s">
        <v>5387</v>
      </c>
      <c r="C2623" t="str">
        <f t="shared" si="216"/>
        <v>ornamentals_g_2_NSLandcoverESA3</v>
      </c>
      <c r="D2623">
        <v>263</v>
      </c>
      <c r="E2623">
        <v>263</v>
      </c>
      <c r="F2623">
        <v>0</v>
      </c>
      <c r="G2623">
        <v>0</v>
      </c>
      <c r="H2623">
        <v>0</v>
      </c>
      <c r="I2623">
        <v>0</v>
      </c>
      <c r="J2623">
        <v>0</v>
      </c>
      <c r="K2623">
        <v>0</v>
      </c>
      <c r="L2623">
        <v>264</v>
      </c>
      <c r="M2623">
        <v>0</v>
      </c>
      <c r="N2623">
        <f>VLOOKUP(C2623,'Original PWC Results'!C:E,3,FALSE)</f>
        <v>378</v>
      </c>
      <c r="O2623">
        <f t="shared" si="213"/>
        <v>0.69576719576719581</v>
      </c>
      <c r="R2623">
        <f t="shared" si="214"/>
        <v>15</v>
      </c>
      <c r="S2623">
        <f t="shared" si="215"/>
        <v>23</v>
      </c>
    </row>
    <row r="2624" spans="1:19" x14ac:dyDescent="0.3">
      <c r="A2624">
        <f t="shared" si="212"/>
        <v>2623</v>
      </c>
      <c r="B2624" t="s">
        <v>5388</v>
      </c>
      <c r="C2624" t="str">
        <f t="shared" si="216"/>
        <v>ornamentals_g_2_NSLandcoverESA4</v>
      </c>
      <c r="D2624">
        <v>284</v>
      </c>
      <c r="E2624">
        <v>284</v>
      </c>
      <c r="F2624">
        <v>0</v>
      </c>
      <c r="G2624">
        <v>0</v>
      </c>
      <c r="H2624">
        <v>0</v>
      </c>
      <c r="I2624">
        <v>0</v>
      </c>
      <c r="J2624">
        <v>0</v>
      </c>
      <c r="K2624">
        <v>0</v>
      </c>
      <c r="L2624">
        <v>292</v>
      </c>
      <c r="M2624">
        <v>0</v>
      </c>
      <c r="N2624">
        <f>VLOOKUP(C2624,'Original PWC Results'!C:E,3,FALSE)</f>
        <v>305</v>
      </c>
      <c r="O2624">
        <f t="shared" si="213"/>
        <v>0.93114754098360653</v>
      </c>
      <c r="R2624">
        <f t="shared" si="214"/>
        <v>15</v>
      </c>
      <c r="S2624">
        <f t="shared" si="215"/>
        <v>23</v>
      </c>
    </row>
    <row r="2625" spans="1:19" x14ac:dyDescent="0.3">
      <c r="A2625">
        <f t="shared" si="212"/>
        <v>2624</v>
      </c>
      <c r="B2625" t="s">
        <v>5389</v>
      </c>
      <c r="C2625" t="str">
        <f t="shared" si="216"/>
        <v>ornamentals_g_2_NSLandcoverESA5</v>
      </c>
      <c r="D2625">
        <v>259</v>
      </c>
      <c r="E2625">
        <v>259</v>
      </c>
      <c r="F2625">
        <v>0</v>
      </c>
      <c r="G2625">
        <v>0</v>
      </c>
      <c r="H2625">
        <v>0</v>
      </c>
      <c r="I2625">
        <v>0</v>
      </c>
      <c r="J2625">
        <v>0</v>
      </c>
      <c r="K2625">
        <v>0</v>
      </c>
      <c r="L2625">
        <v>261</v>
      </c>
      <c r="M2625">
        <v>0</v>
      </c>
      <c r="N2625">
        <f>VLOOKUP(C2625,'Original PWC Results'!C:E,3,FALSE)</f>
        <v>541</v>
      </c>
      <c r="O2625">
        <f t="shared" si="213"/>
        <v>0.47874306839186692</v>
      </c>
      <c r="R2625">
        <f t="shared" si="214"/>
        <v>15</v>
      </c>
      <c r="S2625">
        <f t="shared" si="215"/>
        <v>23</v>
      </c>
    </row>
    <row r="2626" spans="1:19" x14ac:dyDescent="0.3">
      <c r="A2626">
        <f t="shared" si="212"/>
        <v>2625</v>
      </c>
      <c r="B2626" t="s">
        <v>5390</v>
      </c>
      <c r="C2626" t="str">
        <f t="shared" si="216"/>
        <v>ornamentals_g_2_NSLandcoverESA6</v>
      </c>
      <c r="D2626">
        <v>274</v>
      </c>
      <c r="E2626">
        <v>274</v>
      </c>
      <c r="F2626">
        <v>0</v>
      </c>
      <c r="G2626">
        <v>0</v>
      </c>
      <c r="H2626">
        <v>0</v>
      </c>
      <c r="I2626">
        <v>0</v>
      </c>
      <c r="J2626">
        <v>0</v>
      </c>
      <c r="K2626">
        <v>0</v>
      </c>
      <c r="L2626">
        <v>276</v>
      </c>
      <c r="M2626">
        <v>0</v>
      </c>
      <c r="N2626">
        <f>VLOOKUP(C2626,'Original PWC Results'!C:E,3,FALSE)</f>
        <v>593</v>
      </c>
      <c r="O2626">
        <f t="shared" si="213"/>
        <v>0.46205733558178752</v>
      </c>
      <c r="R2626">
        <f t="shared" si="214"/>
        <v>15</v>
      </c>
      <c r="S2626">
        <f t="shared" si="215"/>
        <v>23</v>
      </c>
    </row>
    <row r="2627" spans="1:19" x14ac:dyDescent="0.3">
      <c r="A2627">
        <f t="shared" si="212"/>
        <v>2626</v>
      </c>
      <c r="B2627" t="s">
        <v>5391</v>
      </c>
      <c r="C2627" t="str">
        <f t="shared" si="216"/>
        <v>ornamentals_g_2_NSLandcoverESA7</v>
      </c>
      <c r="D2627">
        <v>215</v>
      </c>
      <c r="E2627">
        <v>215</v>
      </c>
      <c r="F2627">
        <v>0</v>
      </c>
      <c r="G2627">
        <v>0</v>
      </c>
      <c r="H2627">
        <v>0</v>
      </c>
      <c r="I2627">
        <v>0</v>
      </c>
      <c r="J2627">
        <v>0</v>
      </c>
      <c r="K2627">
        <v>0</v>
      </c>
      <c r="L2627">
        <v>217</v>
      </c>
      <c r="M2627">
        <v>0</v>
      </c>
      <c r="N2627">
        <f>VLOOKUP(C2627,'Original PWC Results'!C:E,3,FALSE)</f>
        <v>373</v>
      </c>
      <c r="O2627">
        <f t="shared" si="213"/>
        <v>0.57640750670241292</v>
      </c>
      <c r="R2627">
        <f t="shared" si="214"/>
        <v>15</v>
      </c>
      <c r="S2627">
        <f t="shared" si="215"/>
        <v>23</v>
      </c>
    </row>
    <row r="2628" spans="1:19" x14ac:dyDescent="0.3">
      <c r="A2628">
        <f t="shared" ref="A2628:A2691" si="217">A2627+1</f>
        <v>2627</v>
      </c>
      <c r="B2628" t="s">
        <v>5392</v>
      </c>
      <c r="C2628" t="str">
        <f t="shared" si="216"/>
        <v>ornamentals_g_2_NSLandcoverESA8</v>
      </c>
      <c r="D2628">
        <v>277</v>
      </c>
      <c r="E2628">
        <v>277</v>
      </c>
      <c r="F2628">
        <v>0</v>
      </c>
      <c r="G2628">
        <v>0</v>
      </c>
      <c r="H2628">
        <v>0</v>
      </c>
      <c r="I2628">
        <v>0</v>
      </c>
      <c r="J2628">
        <v>0</v>
      </c>
      <c r="K2628">
        <v>0</v>
      </c>
      <c r="L2628">
        <v>279</v>
      </c>
      <c r="M2628">
        <v>0</v>
      </c>
      <c r="N2628">
        <f>VLOOKUP(C2628,'Original PWC Results'!C:E,3,FALSE)</f>
        <v>357</v>
      </c>
      <c r="O2628">
        <f t="shared" si="213"/>
        <v>0.77591036414565828</v>
      </c>
      <c r="R2628">
        <f t="shared" si="214"/>
        <v>15</v>
      </c>
      <c r="S2628">
        <f t="shared" si="215"/>
        <v>23</v>
      </c>
    </row>
    <row r="2629" spans="1:19" x14ac:dyDescent="0.3">
      <c r="A2629">
        <f t="shared" si="217"/>
        <v>2628</v>
      </c>
      <c r="B2629" t="s">
        <v>5393</v>
      </c>
      <c r="C2629" t="str">
        <f t="shared" si="216"/>
        <v>ornamentals_g_2_NSLandcoverESA9</v>
      </c>
      <c r="D2629">
        <v>288</v>
      </c>
      <c r="E2629">
        <v>288</v>
      </c>
      <c r="F2629">
        <v>0</v>
      </c>
      <c r="G2629">
        <v>0</v>
      </c>
      <c r="H2629">
        <v>0</v>
      </c>
      <c r="I2629">
        <v>0</v>
      </c>
      <c r="J2629">
        <v>0</v>
      </c>
      <c r="K2629">
        <v>0</v>
      </c>
      <c r="L2629">
        <v>294</v>
      </c>
      <c r="M2629">
        <v>0</v>
      </c>
      <c r="N2629">
        <f>VLOOKUP(C2629,'Original PWC Results'!C:E,3,FALSE)</f>
        <v>294</v>
      </c>
      <c r="O2629">
        <f t="shared" si="213"/>
        <v>0.97959183673469385</v>
      </c>
      <c r="R2629">
        <f t="shared" si="214"/>
        <v>15</v>
      </c>
      <c r="S2629">
        <f t="shared" si="215"/>
        <v>23</v>
      </c>
    </row>
    <row r="2630" spans="1:19" x14ac:dyDescent="0.3">
      <c r="A2630">
        <f t="shared" si="217"/>
        <v>2629</v>
      </c>
      <c r="B2630" t="s">
        <v>5394</v>
      </c>
      <c r="C2630" t="str">
        <f t="shared" si="216"/>
        <v>ornamentals_g_2_NSLandcoverESA10a</v>
      </c>
      <c r="D2630">
        <v>182</v>
      </c>
      <c r="E2630">
        <v>182</v>
      </c>
      <c r="F2630">
        <v>0</v>
      </c>
      <c r="G2630">
        <v>0</v>
      </c>
      <c r="H2630">
        <v>0</v>
      </c>
      <c r="I2630">
        <v>0</v>
      </c>
      <c r="J2630">
        <v>0</v>
      </c>
      <c r="K2630">
        <v>0</v>
      </c>
      <c r="L2630">
        <v>183</v>
      </c>
      <c r="M2630">
        <v>0</v>
      </c>
      <c r="N2630">
        <f>VLOOKUP(C2630,'Original PWC Results'!C:E,3,FALSE)</f>
        <v>449</v>
      </c>
      <c r="O2630">
        <f t="shared" si="213"/>
        <v>0.40534521158129178</v>
      </c>
      <c r="R2630">
        <f t="shared" si="214"/>
        <v>15</v>
      </c>
      <c r="S2630">
        <f t="shared" si="215"/>
        <v>23</v>
      </c>
    </row>
    <row r="2631" spans="1:19" x14ac:dyDescent="0.3">
      <c r="A2631">
        <f t="shared" si="217"/>
        <v>2630</v>
      </c>
      <c r="B2631" t="s">
        <v>5395</v>
      </c>
      <c r="C2631" t="str">
        <f t="shared" si="216"/>
        <v>ornamentals_g_2_NSLandcoverESA10b</v>
      </c>
      <c r="D2631">
        <v>137</v>
      </c>
      <c r="E2631">
        <v>137</v>
      </c>
      <c r="F2631">
        <v>0</v>
      </c>
      <c r="G2631">
        <v>0</v>
      </c>
      <c r="H2631">
        <v>0</v>
      </c>
      <c r="I2631">
        <v>0</v>
      </c>
      <c r="J2631">
        <v>0</v>
      </c>
      <c r="K2631">
        <v>0</v>
      </c>
      <c r="L2631">
        <v>137</v>
      </c>
      <c r="M2631">
        <v>0</v>
      </c>
      <c r="N2631">
        <f>VLOOKUP(C2631,'Original PWC Results'!C:E,3,FALSE)</f>
        <v>462</v>
      </c>
      <c r="O2631">
        <f t="shared" si="213"/>
        <v>0.29653679653679654</v>
      </c>
      <c r="R2631">
        <f t="shared" si="214"/>
        <v>15</v>
      </c>
      <c r="S2631">
        <f t="shared" si="215"/>
        <v>23</v>
      </c>
    </row>
    <row r="2632" spans="1:19" x14ac:dyDescent="0.3">
      <c r="A2632">
        <f t="shared" si="217"/>
        <v>2631</v>
      </c>
      <c r="B2632" t="s">
        <v>5396</v>
      </c>
      <c r="C2632" t="str">
        <f t="shared" si="216"/>
        <v>ornamentals_g_2_NSLandcoverESA11a</v>
      </c>
      <c r="D2632">
        <v>258</v>
      </c>
      <c r="E2632">
        <v>258</v>
      </c>
      <c r="F2632">
        <v>0</v>
      </c>
      <c r="G2632">
        <v>0</v>
      </c>
      <c r="H2632">
        <v>0</v>
      </c>
      <c r="I2632">
        <v>0</v>
      </c>
      <c r="J2632">
        <v>0</v>
      </c>
      <c r="K2632">
        <v>0</v>
      </c>
      <c r="L2632">
        <v>259</v>
      </c>
      <c r="M2632">
        <v>0</v>
      </c>
      <c r="N2632">
        <f>VLOOKUP(C2632,'Original PWC Results'!C:E,3,FALSE)</f>
        <v>459</v>
      </c>
      <c r="O2632">
        <f t="shared" si="213"/>
        <v>0.56209150326797386</v>
      </c>
      <c r="R2632">
        <f t="shared" si="214"/>
        <v>15</v>
      </c>
      <c r="S2632">
        <f t="shared" si="215"/>
        <v>23</v>
      </c>
    </row>
    <row r="2633" spans="1:19" x14ac:dyDescent="0.3">
      <c r="A2633">
        <f t="shared" si="217"/>
        <v>2632</v>
      </c>
      <c r="B2633" t="s">
        <v>5397</v>
      </c>
      <c r="C2633" t="str">
        <f t="shared" si="216"/>
        <v>ornamentals_g_2_NSLandcoverESA11b</v>
      </c>
      <c r="D2633">
        <v>176</v>
      </c>
      <c r="E2633">
        <v>176</v>
      </c>
      <c r="F2633">
        <v>0</v>
      </c>
      <c r="G2633">
        <v>0</v>
      </c>
      <c r="H2633">
        <v>0</v>
      </c>
      <c r="I2633">
        <v>0</v>
      </c>
      <c r="J2633">
        <v>0</v>
      </c>
      <c r="K2633">
        <v>0</v>
      </c>
      <c r="L2633">
        <v>177</v>
      </c>
      <c r="M2633">
        <v>0</v>
      </c>
      <c r="N2633">
        <f>VLOOKUP(C2633,'Original PWC Results'!C:E,3,FALSE)</f>
        <v>393</v>
      </c>
      <c r="O2633">
        <f t="shared" si="213"/>
        <v>0.44783715012722647</v>
      </c>
      <c r="R2633">
        <f t="shared" si="214"/>
        <v>15</v>
      </c>
      <c r="S2633">
        <f t="shared" si="215"/>
        <v>23</v>
      </c>
    </row>
    <row r="2634" spans="1:19" x14ac:dyDescent="0.3">
      <c r="A2634">
        <f t="shared" si="217"/>
        <v>2633</v>
      </c>
      <c r="B2634" t="s">
        <v>5398</v>
      </c>
      <c r="C2634" t="str">
        <f t="shared" si="216"/>
        <v>ornamentals_g_2_NSLandcoverESA12a</v>
      </c>
      <c r="D2634">
        <v>298</v>
      </c>
      <c r="E2634">
        <v>298</v>
      </c>
      <c r="F2634">
        <v>0</v>
      </c>
      <c r="G2634">
        <v>0</v>
      </c>
      <c r="H2634">
        <v>0</v>
      </c>
      <c r="I2634">
        <v>0</v>
      </c>
      <c r="J2634">
        <v>0</v>
      </c>
      <c r="K2634">
        <v>0</v>
      </c>
      <c r="L2634">
        <v>299</v>
      </c>
      <c r="M2634">
        <v>0</v>
      </c>
      <c r="N2634">
        <f>VLOOKUP(C2634,'Original PWC Results'!C:E,3,FALSE)</f>
        <v>356</v>
      </c>
      <c r="O2634">
        <f t="shared" si="213"/>
        <v>0.8370786516853933</v>
      </c>
      <c r="R2634">
        <f t="shared" si="214"/>
        <v>15</v>
      </c>
      <c r="S2634">
        <f t="shared" si="215"/>
        <v>23</v>
      </c>
    </row>
    <row r="2635" spans="1:19" x14ac:dyDescent="0.3">
      <c r="A2635">
        <f t="shared" si="217"/>
        <v>2634</v>
      </c>
      <c r="B2635" t="s">
        <v>5399</v>
      </c>
      <c r="C2635" t="str">
        <f t="shared" si="216"/>
        <v>ornamentals_g_2_NSLandcoverESA12b</v>
      </c>
      <c r="D2635">
        <v>281</v>
      </c>
      <c r="E2635">
        <v>281</v>
      </c>
      <c r="F2635">
        <v>0</v>
      </c>
      <c r="G2635">
        <v>0</v>
      </c>
      <c r="H2635">
        <v>0</v>
      </c>
      <c r="I2635">
        <v>0</v>
      </c>
      <c r="J2635">
        <v>0</v>
      </c>
      <c r="K2635">
        <v>0</v>
      </c>
      <c r="L2635">
        <v>281</v>
      </c>
      <c r="M2635">
        <v>0</v>
      </c>
      <c r="N2635">
        <f>VLOOKUP(C2635,'Original PWC Results'!C:E,3,FALSE)</f>
        <v>337</v>
      </c>
      <c r="O2635">
        <f t="shared" si="213"/>
        <v>0.83382789317507422</v>
      </c>
      <c r="R2635">
        <f t="shared" si="214"/>
        <v>15</v>
      </c>
      <c r="S2635">
        <f t="shared" si="215"/>
        <v>23</v>
      </c>
    </row>
    <row r="2636" spans="1:19" x14ac:dyDescent="0.3">
      <c r="A2636">
        <f t="shared" si="217"/>
        <v>2635</v>
      </c>
      <c r="B2636" t="s">
        <v>5400</v>
      </c>
      <c r="C2636" t="str">
        <f t="shared" si="216"/>
        <v>ornamentals_g_2_NSLandcoverESA13</v>
      </c>
      <c r="D2636">
        <v>281</v>
      </c>
      <c r="E2636">
        <v>281</v>
      </c>
      <c r="F2636">
        <v>0</v>
      </c>
      <c r="G2636">
        <v>0</v>
      </c>
      <c r="H2636">
        <v>0</v>
      </c>
      <c r="I2636">
        <v>0</v>
      </c>
      <c r="J2636">
        <v>0</v>
      </c>
      <c r="K2636">
        <v>0</v>
      </c>
      <c r="L2636">
        <v>281</v>
      </c>
      <c r="M2636">
        <v>0</v>
      </c>
      <c r="N2636">
        <f>VLOOKUP(C2636,'Original PWC Results'!C:E,3,FALSE)</f>
        <v>391</v>
      </c>
      <c r="O2636">
        <f t="shared" si="213"/>
        <v>0.71867007672634275</v>
      </c>
      <c r="R2636">
        <f t="shared" si="214"/>
        <v>15</v>
      </c>
      <c r="S2636">
        <f t="shared" si="215"/>
        <v>23</v>
      </c>
    </row>
    <row r="2637" spans="1:19" x14ac:dyDescent="0.3">
      <c r="A2637">
        <f t="shared" si="217"/>
        <v>2636</v>
      </c>
      <c r="B2637" t="s">
        <v>5401</v>
      </c>
      <c r="C2637" t="str">
        <f t="shared" si="216"/>
        <v>ornamentals_g_2_NSLandcoverESA14</v>
      </c>
      <c r="D2637">
        <v>186</v>
      </c>
      <c r="E2637">
        <v>186</v>
      </c>
      <c r="F2637">
        <v>0</v>
      </c>
      <c r="G2637">
        <v>0</v>
      </c>
      <c r="H2637">
        <v>0</v>
      </c>
      <c r="I2637">
        <v>0</v>
      </c>
      <c r="J2637">
        <v>0</v>
      </c>
      <c r="K2637">
        <v>0</v>
      </c>
      <c r="L2637">
        <v>187</v>
      </c>
      <c r="M2637">
        <v>0</v>
      </c>
      <c r="N2637">
        <f>VLOOKUP(C2637,'Original PWC Results'!C:E,3,FALSE)</f>
        <v>463</v>
      </c>
      <c r="O2637">
        <f t="shared" si="213"/>
        <v>0.40172786177105829</v>
      </c>
      <c r="R2637">
        <f t="shared" si="214"/>
        <v>15</v>
      </c>
      <c r="S2637">
        <f t="shared" si="215"/>
        <v>23</v>
      </c>
    </row>
    <row r="2638" spans="1:19" x14ac:dyDescent="0.3">
      <c r="A2638">
        <f t="shared" si="217"/>
        <v>2637</v>
      </c>
      <c r="B2638" t="s">
        <v>5402</v>
      </c>
      <c r="C2638" t="str">
        <f t="shared" si="216"/>
        <v>ornamentals_g_2_NSLandcoverESA15a</v>
      </c>
      <c r="D2638">
        <v>317</v>
      </c>
      <c r="E2638">
        <v>317</v>
      </c>
      <c r="F2638">
        <v>0</v>
      </c>
      <c r="G2638">
        <v>0</v>
      </c>
      <c r="H2638">
        <v>0</v>
      </c>
      <c r="I2638">
        <v>0</v>
      </c>
      <c r="J2638">
        <v>0</v>
      </c>
      <c r="K2638">
        <v>0</v>
      </c>
      <c r="L2638">
        <v>318</v>
      </c>
      <c r="M2638">
        <v>0</v>
      </c>
      <c r="N2638">
        <f>VLOOKUP(C2638,'Original PWC Results'!C:E,3,FALSE)</f>
        <v>412</v>
      </c>
      <c r="O2638">
        <f t="shared" si="213"/>
        <v>0.76941747572815533</v>
      </c>
      <c r="R2638">
        <f t="shared" si="214"/>
        <v>15</v>
      </c>
      <c r="S2638">
        <f t="shared" si="215"/>
        <v>23</v>
      </c>
    </row>
    <row r="2639" spans="1:19" x14ac:dyDescent="0.3">
      <c r="A2639">
        <f t="shared" si="217"/>
        <v>2638</v>
      </c>
      <c r="B2639" t="s">
        <v>5403</v>
      </c>
      <c r="C2639" t="str">
        <f t="shared" si="216"/>
        <v>ornamentals_g_2_NSLandcoverESA15b</v>
      </c>
      <c r="D2639">
        <v>312</v>
      </c>
      <c r="E2639">
        <v>312</v>
      </c>
      <c r="F2639">
        <v>0</v>
      </c>
      <c r="G2639">
        <v>0</v>
      </c>
      <c r="H2639">
        <v>0</v>
      </c>
      <c r="I2639">
        <v>0</v>
      </c>
      <c r="J2639">
        <v>0</v>
      </c>
      <c r="K2639">
        <v>0</v>
      </c>
      <c r="L2639">
        <v>313</v>
      </c>
      <c r="M2639">
        <v>0</v>
      </c>
      <c r="N2639">
        <f>VLOOKUP(C2639,'Original PWC Results'!C:E,3,FALSE)</f>
        <v>364</v>
      </c>
      <c r="O2639">
        <f t="shared" si="213"/>
        <v>0.8571428571428571</v>
      </c>
      <c r="R2639">
        <f t="shared" si="214"/>
        <v>15</v>
      </c>
      <c r="S2639">
        <f t="shared" si="215"/>
        <v>23</v>
      </c>
    </row>
    <row r="2640" spans="1:19" x14ac:dyDescent="0.3">
      <c r="A2640">
        <f t="shared" si="217"/>
        <v>2639</v>
      </c>
      <c r="B2640" t="s">
        <v>5404</v>
      </c>
      <c r="C2640" t="str">
        <f t="shared" si="216"/>
        <v>ornamentals_g_2_NSLandcoverESA16a</v>
      </c>
      <c r="D2640">
        <v>120</v>
      </c>
      <c r="E2640">
        <v>120</v>
      </c>
      <c r="F2640">
        <v>0</v>
      </c>
      <c r="G2640">
        <v>0</v>
      </c>
      <c r="H2640">
        <v>0</v>
      </c>
      <c r="I2640">
        <v>0</v>
      </c>
      <c r="J2640">
        <v>0</v>
      </c>
      <c r="K2640">
        <v>0</v>
      </c>
      <c r="L2640">
        <v>120</v>
      </c>
      <c r="M2640">
        <v>0</v>
      </c>
      <c r="N2640">
        <f>VLOOKUP(C2640,'Original PWC Results'!C:E,3,FALSE)</f>
        <v>482</v>
      </c>
      <c r="O2640">
        <f t="shared" si="213"/>
        <v>0.24896265560165975</v>
      </c>
      <c r="R2640">
        <f t="shared" si="214"/>
        <v>15</v>
      </c>
      <c r="S2640">
        <f t="shared" si="215"/>
        <v>23</v>
      </c>
    </row>
    <row r="2641" spans="1:19" x14ac:dyDescent="0.3">
      <c r="A2641">
        <f t="shared" si="217"/>
        <v>2640</v>
      </c>
      <c r="B2641" t="s">
        <v>5405</v>
      </c>
      <c r="C2641" t="str">
        <f t="shared" si="216"/>
        <v>ornamentals_g_2_NSLandcoverESA16b</v>
      </c>
      <c r="D2641">
        <v>0</v>
      </c>
      <c r="E2641">
        <v>0</v>
      </c>
      <c r="F2641">
        <v>0</v>
      </c>
      <c r="G2641">
        <v>0</v>
      </c>
      <c r="H2641">
        <v>0</v>
      </c>
      <c r="I2641">
        <v>0</v>
      </c>
      <c r="J2641">
        <v>0</v>
      </c>
      <c r="K2641">
        <v>0</v>
      </c>
      <c r="L2641">
        <v>0</v>
      </c>
      <c r="M2641">
        <v>0</v>
      </c>
      <c r="N2641">
        <f>VLOOKUP(C2641,'Original PWC Results'!C:E,3,FALSE)</f>
        <v>461</v>
      </c>
      <c r="O2641">
        <f t="shared" si="213"/>
        <v>0</v>
      </c>
      <c r="R2641">
        <f t="shared" si="214"/>
        <v>15</v>
      </c>
      <c r="S2641">
        <f t="shared" si="215"/>
        <v>23</v>
      </c>
    </row>
    <row r="2642" spans="1:19" x14ac:dyDescent="0.3">
      <c r="A2642">
        <f t="shared" si="217"/>
        <v>2641</v>
      </c>
      <c r="B2642" t="s">
        <v>5406</v>
      </c>
      <c r="C2642" t="str">
        <f t="shared" si="216"/>
        <v>ornamentals_g_2_NSLandcoverESA17a</v>
      </c>
      <c r="D2642">
        <v>276</v>
      </c>
      <c r="E2642">
        <v>276</v>
      </c>
      <c r="F2642">
        <v>0</v>
      </c>
      <c r="G2642">
        <v>0</v>
      </c>
      <c r="H2642">
        <v>0</v>
      </c>
      <c r="I2642">
        <v>0</v>
      </c>
      <c r="J2642">
        <v>0</v>
      </c>
      <c r="K2642">
        <v>0</v>
      </c>
      <c r="L2642">
        <v>277</v>
      </c>
      <c r="M2642">
        <v>0</v>
      </c>
      <c r="N2642">
        <f>VLOOKUP(C2642,'Original PWC Results'!C:E,3,FALSE)</f>
        <v>513</v>
      </c>
      <c r="O2642">
        <f t="shared" si="213"/>
        <v>0.53801169590643272</v>
      </c>
      <c r="R2642">
        <f t="shared" si="214"/>
        <v>15</v>
      </c>
      <c r="S2642">
        <f t="shared" si="215"/>
        <v>23</v>
      </c>
    </row>
    <row r="2643" spans="1:19" x14ac:dyDescent="0.3">
      <c r="A2643">
        <f t="shared" si="217"/>
        <v>2642</v>
      </c>
      <c r="B2643" t="s">
        <v>5407</v>
      </c>
      <c r="C2643" t="str">
        <f t="shared" si="216"/>
        <v>ornamentals_g_2_NSLandcoverESA17b</v>
      </c>
      <c r="D2643">
        <v>104</v>
      </c>
      <c r="E2643">
        <v>104</v>
      </c>
      <c r="F2643">
        <v>0</v>
      </c>
      <c r="G2643">
        <v>0</v>
      </c>
      <c r="H2643">
        <v>0</v>
      </c>
      <c r="I2643">
        <v>0</v>
      </c>
      <c r="J2643">
        <v>0</v>
      </c>
      <c r="K2643">
        <v>0</v>
      </c>
      <c r="L2643">
        <v>104</v>
      </c>
      <c r="M2643">
        <v>0</v>
      </c>
      <c r="N2643">
        <f>VLOOKUP(C2643,'Original PWC Results'!C:E,3,FALSE)</f>
        <v>374</v>
      </c>
      <c r="O2643">
        <f t="shared" si="213"/>
        <v>0.27807486631016043</v>
      </c>
      <c r="R2643">
        <f t="shared" si="214"/>
        <v>15</v>
      </c>
      <c r="S2643">
        <f t="shared" si="215"/>
        <v>23</v>
      </c>
    </row>
    <row r="2644" spans="1:19" x14ac:dyDescent="0.3">
      <c r="A2644">
        <f t="shared" si="217"/>
        <v>2643</v>
      </c>
      <c r="B2644" t="s">
        <v>5408</v>
      </c>
      <c r="C2644" t="str">
        <f t="shared" si="216"/>
        <v>ornamentals_g_2_NSLandcoverESA18a</v>
      </c>
      <c r="D2644">
        <v>53</v>
      </c>
      <c r="E2644">
        <v>53</v>
      </c>
      <c r="F2644">
        <v>0</v>
      </c>
      <c r="G2644">
        <v>0</v>
      </c>
      <c r="H2644">
        <v>0</v>
      </c>
      <c r="I2644">
        <v>0</v>
      </c>
      <c r="J2644">
        <v>0</v>
      </c>
      <c r="K2644">
        <v>0</v>
      </c>
      <c r="L2644">
        <v>53</v>
      </c>
      <c r="M2644">
        <v>0</v>
      </c>
      <c r="N2644">
        <f>VLOOKUP(C2644,'Original PWC Results'!C:E,3,FALSE)</f>
        <v>495</v>
      </c>
      <c r="O2644">
        <f t="shared" si="213"/>
        <v>0.10707070707070707</v>
      </c>
      <c r="R2644">
        <f t="shared" si="214"/>
        <v>15</v>
      </c>
      <c r="S2644">
        <f t="shared" si="215"/>
        <v>23</v>
      </c>
    </row>
    <row r="2645" spans="1:19" x14ac:dyDescent="0.3">
      <c r="A2645">
        <f t="shared" si="217"/>
        <v>2644</v>
      </c>
      <c r="B2645" t="s">
        <v>5409</v>
      </c>
      <c r="C2645" t="str">
        <f t="shared" si="216"/>
        <v>ornamentals_g_2_NSLandcoverESA18b</v>
      </c>
      <c r="D2645">
        <v>120</v>
      </c>
      <c r="E2645">
        <v>120</v>
      </c>
      <c r="F2645">
        <v>0</v>
      </c>
      <c r="G2645">
        <v>0</v>
      </c>
      <c r="H2645">
        <v>0</v>
      </c>
      <c r="I2645">
        <v>0</v>
      </c>
      <c r="J2645">
        <v>0</v>
      </c>
      <c r="K2645">
        <v>0</v>
      </c>
      <c r="L2645">
        <v>122</v>
      </c>
      <c r="M2645">
        <v>0</v>
      </c>
      <c r="N2645">
        <f>VLOOKUP(C2645,'Original PWC Results'!C:E,3,FALSE)</f>
        <v>552</v>
      </c>
      <c r="O2645">
        <f t="shared" si="213"/>
        <v>0.21739130434782608</v>
      </c>
      <c r="R2645">
        <f t="shared" si="214"/>
        <v>15</v>
      </c>
      <c r="S2645">
        <f t="shared" si="215"/>
        <v>23</v>
      </c>
    </row>
    <row r="2646" spans="1:19" x14ac:dyDescent="0.3">
      <c r="A2646">
        <f t="shared" si="217"/>
        <v>2645</v>
      </c>
      <c r="B2646" t="s">
        <v>5410</v>
      </c>
      <c r="C2646" t="str">
        <f t="shared" si="216"/>
        <v>ornamentals_g_2_NSLandcoverESA19a</v>
      </c>
      <c r="D2646">
        <v>203</v>
      </c>
      <c r="E2646">
        <v>203</v>
      </c>
      <c r="F2646">
        <v>0</v>
      </c>
      <c r="G2646">
        <v>0</v>
      </c>
      <c r="H2646">
        <v>0</v>
      </c>
      <c r="I2646">
        <v>0</v>
      </c>
      <c r="J2646">
        <v>0</v>
      </c>
      <c r="K2646">
        <v>0</v>
      </c>
      <c r="L2646">
        <v>203</v>
      </c>
      <c r="M2646">
        <v>0</v>
      </c>
      <c r="N2646">
        <f>VLOOKUP(C2646,'Original PWC Results'!C:E,3,FALSE)</f>
        <v>445</v>
      </c>
      <c r="O2646">
        <f t="shared" si="213"/>
        <v>0.45617977528089887</v>
      </c>
      <c r="R2646">
        <f t="shared" si="214"/>
        <v>15</v>
      </c>
      <c r="S2646">
        <f t="shared" si="215"/>
        <v>23</v>
      </c>
    </row>
    <row r="2647" spans="1:19" x14ac:dyDescent="0.3">
      <c r="A2647">
        <f t="shared" si="217"/>
        <v>2646</v>
      </c>
      <c r="B2647" t="s">
        <v>5411</v>
      </c>
      <c r="C2647" t="str">
        <f t="shared" si="216"/>
        <v>ornamentals_g_2_NSLandcoverESA19b</v>
      </c>
      <c r="D2647">
        <v>348</v>
      </c>
      <c r="E2647">
        <v>348</v>
      </c>
      <c r="F2647">
        <v>0</v>
      </c>
      <c r="G2647">
        <v>0</v>
      </c>
      <c r="H2647">
        <v>0</v>
      </c>
      <c r="I2647">
        <v>0</v>
      </c>
      <c r="J2647">
        <v>0</v>
      </c>
      <c r="K2647">
        <v>0</v>
      </c>
      <c r="L2647">
        <v>349</v>
      </c>
      <c r="M2647">
        <v>0</v>
      </c>
      <c r="N2647">
        <f>VLOOKUP(C2647,'Original PWC Results'!C:E,3,FALSE)</f>
        <v>549</v>
      </c>
      <c r="O2647">
        <f t="shared" si="213"/>
        <v>0.63387978142076506</v>
      </c>
      <c r="R2647">
        <f t="shared" si="214"/>
        <v>15</v>
      </c>
      <c r="S2647">
        <f t="shared" si="215"/>
        <v>23</v>
      </c>
    </row>
    <row r="2648" spans="1:19" x14ac:dyDescent="0.3">
      <c r="A2648">
        <f t="shared" si="217"/>
        <v>2647</v>
      </c>
      <c r="B2648" t="s">
        <v>5412</v>
      </c>
      <c r="C2648" t="str">
        <f t="shared" si="216"/>
        <v>ornamentals_g_2_NSLandcoverESA20a</v>
      </c>
      <c r="D2648">
        <v>241</v>
      </c>
      <c r="E2648">
        <v>241</v>
      </c>
      <c r="F2648">
        <v>0</v>
      </c>
      <c r="G2648">
        <v>0</v>
      </c>
      <c r="H2648">
        <v>0</v>
      </c>
      <c r="I2648">
        <v>0</v>
      </c>
      <c r="J2648">
        <v>0</v>
      </c>
      <c r="K2648">
        <v>0</v>
      </c>
      <c r="L2648">
        <v>242</v>
      </c>
      <c r="M2648">
        <v>0</v>
      </c>
      <c r="N2648">
        <f>VLOOKUP(C2648,'Original PWC Results'!C:E,3,FALSE)</f>
        <v>364</v>
      </c>
      <c r="O2648">
        <f t="shared" si="213"/>
        <v>0.66208791208791207</v>
      </c>
      <c r="R2648">
        <f t="shared" si="214"/>
        <v>15</v>
      </c>
      <c r="S2648">
        <f t="shared" si="215"/>
        <v>23</v>
      </c>
    </row>
    <row r="2649" spans="1:19" x14ac:dyDescent="0.3">
      <c r="A2649">
        <f t="shared" si="217"/>
        <v>2648</v>
      </c>
      <c r="B2649" t="s">
        <v>5413</v>
      </c>
      <c r="C2649" t="str">
        <f t="shared" si="216"/>
        <v>ornamentals_g_2_NSLandcoverESA20b</v>
      </c>
      <c r="D2649">
        <v>285</v>
      </c>
      <c r="E2649">
        <v>285</v>
      </c>
      <c r="F2649">
        <v>0</v>
      </c>
      <c r="G2649">
        <v>0</v>
      </c>
      <c r="H2649">
        <v>0</v>
      </c>
      <c r="I2649">
        <v>0</v>
      </c>
      <c r="J2649">
        <v>0</v>
      </c>
      <c r="K2649">
        <v>0</v>
      </c>
      <c r="L2649">
        <v>285</v>
      </c>
      <c r="M2649">
        <v>0</v>
      </c>
      <c r="N2649">
        <f>VLOOKUP(C2649,'Original PWC Results'!C:E,3,FALSE)</f>
        <v>464</v>
      </c>
      <c r="O2649">
        <f t="shared" si="213"/>
        <v>0.61422413793103448</v>
      </c>
      <c r="R2649">
        <f t="shared" si="214"/>
        <v>15</v>
      </c>
      <c r="S2649">
        <f t="shared" si="215"/>
        <v>23</v>
      </c>
    </row>
    <row r="2650" spans="1:19" x14ac:dyDescent="0.3">
      <c r="A2650">
        <f t="shared" si="217"/>
        <v>2649</v>
      </c>
      <c r="B2650" t="s">
        <v>5414</v>
      </c>
      <c r="C2650" t="str">
        <f t="shared" si="216"/>
        <v>ornamentals_g_2_NSLandcoverESA21</v>
      </c>
      <c r="D2650">
        <v>251</v>
      </c>
      <c r="E2650">
        <v>251</v>
      </c>
      <c r="F2650">
        <v>0</v>
      </c>
      <c r="G2650">
        <v>0</v>
      </c>
      <c r="H2650">
        <v>0</v>
      </c>
      <c r="I2650">
        <v>0</v>
      </c>
      <c r="J2650">
        <v>0</v>
      </c>
      <c r="K2650">
        <v>0</v>
      </c>
      <c r="L2650">
        <v>252</v>
      </c>
      <c r="M2650">
        <v>0</v>
      </c>
      <c r="N2650">
        <f>VLOOKUP(C2650,'Original PWC Results'!C:E,3,FALSE)</f>
        <v>485</v>
      </c>
      <c r="O2650">
        <f t="shared" si="213"/>
        <v>0.51752577319587634</v>
      </c>
      <c r="R2650">
        <f t="shared" si="214"/>
        <v>15</v>
      </c>
      <c r="S2650">
        <f t="shared" si="215"/>
        <v>23</v>
      </c>
    </row>
    <row r="2651" spans="1:19" x14ac:dyDescent="0.3">
      <c r="A2651">
        <f t="shared" si="217"/>
        <v>2650</v>
      </c>
      <c r="B2651" t="s">
        <v>5415</v>
      </c>
      <c r="C2651" t="str">
        <f t="shared" si="216"/>
        <v>pastures_g_2_GrasslandESA1</v>
      </c>
      <c r="D2651">
        <v>305</v>
      </c>
      <c r="E2651">
        <v>305</v>
      </c>
      <c r="F2651">
        <v>0</v>
      </c>
      <c r="G2651">
        <v>0</v>
      </c>
      <c r="H2651">
        <v>0</v>
      </c>
      <c r="I2651">
        <v>0</v>
      </c>
      <c r="J2651">
        <v>0</v>
      </c>
      <c r="K2651">
        <v>0</v>
      </c>
      <c r="L2651">
        <v>307</v>
      </c>
      <c r="M2651">
        <v>0</v>
      </c>
      <c r="N2651">
        <f>VLOOKUP(C2651,'Original PWC Results'!C:E,3,FALSE)</f>
        <v>426</v>
      </c>
      <c r="O2651">
        <f t="shared" si="213"/>
        <v>0.715962441314554</v>
      </c>
      <c r="R2651">
        <f t="shared" si="214"/>
        <v>12</v>
      </c>
      <c r="S2651">
        <f t="shared" si="215"/>
        <v>20</v>
      </c>
    </row>
    <row r="2652" spans="1:19" x14ac:dyDescent="0.3">
      <c r="A2652">
        <f t="shared" si="217"/>
        <v>2651</v>
      </c>
      <c r="B2652" t="s">
        <v>5416</v>
      </c>
      <c r="C2652" t="str">
        <f t="shared" si="216"/>
        <v>pastures_g_2_GrasslandESA2</v>
      </c>
      <c r="D2652">
        <v>0</v>
      </c>
      <c r="E2652">
        <v>0</v>
      </c>
      <c r="F2652">
        <v>0</v>
      </c>
      <c r="G2652">
        <v>0</v>
      </c>
      <c r="H2652">
        <v>0</v>
      </c>
      <c r="I2652">
        <v>0</v>
      </c>
      <c r="J2652">
        <v>0</v>
      </c>
      <c r="K2652">
        <v>0</v>
      </c>
      <c r="L2652">
        <v>0</v>
      </c>
      <c r="M2652">
        <v>0</v>
      </c>
      <c r="N2652">
        <f>VLOOKUP(C2652,'Original PWC Results'!C:E,3,FALSE)</f>
        <v>171</v>
      </c>
      <c r="O2652">
        <f t="shared" si="213"/>
        <v>0</v>
      </c>
      <c r="R2652">
        <f t="shared" si="214"/>
        <v>12</v>
      </c>
      <c r="S2652">
        <f t="shared" si="215"/>
        <v>20</v>
      </c>
    </row>
    <row r="2653" spans="1:19" x14ac:dyDescent="0.3">
      <c r="A2653">
        <f t="shared" si="217"/>
        <v>2652</v>
      </c>
      <c r="B2653" t="s">
        <v>5417</v>
      </c>
      <c r="C2653" t="str">
        <f t="shared" si="216"/>
        <v>pastures_g_2_GrasslandESA3</v>
      </c>
      <c r="D2653">
        <v>287</v>
      </c>
      <c r="E2653">
        <v>287</v>
      </c>
      <c r="F2653">
        <v>0</v>
      </c>
      <c r="G2653">
        <v>0</v>
      </c>
      <c r="H2653">
        <v>0</v>
      </c>
      <c r="I2653">
        <v>0</v>
      </c>
      <c r="J2653">
        <v>0</v>
      </c>
      <c r="K2653">
        <v>0</v>
      </c>
      <c r="L2653">
        <v>287</v>
      </c>
      <c r="M2653">
        <v>0</v>
      </c>
      <c r="N2653">
        <f>VLOOKUP(C2653,'Original PWC Results'!C:E,3,FALSE)</f>
        <v>457</v>
      </c>
      <c r="O2653">
        <f t="shared" si="213"/>
        <v>0.62800875273522971</v>
      </c>
      <c r="R2653">
        <f t="shared" si="214"/>
        <v>12</v>
      </c>
      <c r="S2653">
        <f t="shared" si="215"/>
        <v>20</v>
      </c>
    </row>
    <row r="2654" spans="1:19" x14ac:dyDescent="0.3">
      <c r="A2654">
        <f t="shared" si="217"/>
        <v>2653</v>
      </c>
      <c r="B2654" t="s">
        <v>5418</v>
      </c>
      <c r="C2654" t="str">
        <f t="shared" si="216"/>
        <v>pastures_g_2_GrasslandESA4</v>
      </c>
      <c r="D2654">
        <v>0</v>
      </c>
      <c r="E2654">
        <v>0</v>
      </c>
      <c r="F2654">
        <v>0</v>
      </c>
      <c r="G2654">
        <v>0</v>
      </c>
      <c r="H2654">
        <v>0</v>
      </c>
      <c r="I2654">
        <v>0</v>
      </c>
      <c r="J2654">
        <v>0</v>
      </c>
      <c r="K2654">
        <v>0</v>
      </c>
      <c r="L2654">
        <v>0</v>
      </c>
      <c r="M2654">
        <v>0</v>
      </c>
      <c r="N2654">
        <f>VLOOKUP(C2654,'Original PWC Results'!C:E,3,FALSE)</f>
        <v>162</v>
      </c>
      <c r="O2654">
        <f t="shared" si="213"/>
        <v>0</v>
      </c>
      <c r="R2654">
        <f t="shared" si="214"/>
        <v>12</v>
      </c>
      <c r="S2654">
        <f t="shared" si="215"/>
        <v>20</v>
      </c>
    </row>
    <row r="2655" spans="1:19" x14ac:dyDescent="0.3">
      <c r="A2655">
        <f t="shared" si="217"/>
        <v>2654</v>
      </c>
      <c r="B2655" t="s">
        <v>5419</v>
      </c>
      <c r="C2655" t="str">
        <f t="shared" si="216"/>
        <v>pastures_g_2_GrasslandESA5</v>
      </c>
      <c r="D2655">
        <v>264</v>
      </c>
      <c r="E2655">
        <v>264</v>
      </c>
      <c r="F2655">
        <v>0</v>
      </c>
      <c r="G2655">
        <v>0</v>
      </c>
      <c r="H2655">
        <v>0</v>
      </c>
      <c r="I2655">
        <v>0</v>
      </c>
      <c r="J2655">
        <v>0</v>
      </c>
      <c r="K2655">
        <v>0</v>
      </c>
      <c r="L2655">
        <v>265</v>
      </c>
      <c r="M2655">
        <v>0</v>
      </c>
      <c r="N2655">
        <f>VLOOKUP(C2655,'Original PWC Results'!C:E,3,FALSE)</f>
        <v>444</v>
      </c>
      <c r="O2655">
        <f t="shared" si="213"/>
        <v>0.59459459459459463</v>
      </c>
      <c r="R2655">
        <f t="shared" si="214"/>
        <v>12</v>
      </c>
      <c r="S2655">
        <f t="shared" si="215"/>
        <v>20</v>
      </c>
    </row>
    <row r="2656" spans="1:19" x14ac:dyDescent="0.3">
      <c r="A2656">
        <f t="shared" si="217"/>
        <v>2655</v>
      </c>
      <c r="B2656" t="s">
        <v>5420</v>
      </c>
      <c r="C2656" t="str">
        <f t="shared" si="216"/>
        <v>pastures_g_2_GrasslandESA6</v>
      </c>
      <c r="D2656">
        <v>239</v>
      </c>
      <c r="E2656">
        <v>239</v>
      </c>
      <c r="F2656">
        <v>0</v>
      </c>
      <c r="G2656">
        <v>0</v>
      </c>
      <c r="H2656">
        <v>0</v>
      </c>
      <c r="I2656">
        <v>0</v>
      </c>
      <c r="J2656">
        <v>0</v>
      </c>
      <c r="K2656">
        <v>0</v>
      </c>
      <c r="L2656">
        <v>239</v>
      </c>
      <c r="M2656">
        <v>0</v>
      </c>
      <c r="N2656">
        <f>VLOOKUP(C2656,'Original PWC Results'!C:E,3,FALSE)</f>
        <v>311</v>
      </c>
      <c r="O2656">
        <f t="shared" si="213"/>
        <v>0.76848874598070738</v>
      </c>
      <c r="R2656">
        <f t="shared" si="214"/>
        <v>12</v>
      </c>
      <c r="S2656">
        <f t="shared" si="215"/>
        <v>20</v>
      </c>
    </row>
    <row r="2657" spans="1:19" x14ac:dyDescent="0.3">
      <c r="A2657">
        <f t="shared" si="217"/>
        <v>2656</v>
      </c>
      <c r="B2657" t="s">
        <v>5421</v>
      </c>
      <c r="C2657" t="str">
        <f t="shared" si="216"/>
        <v>pastures_g_2_GrasslandESA7</v>
      </c>
      <c r="D2657">
        <v>268</v>
      </c>
      <c r="E2657">
        <v>268</v>
      </c>
      <c r="F2657">
        <v>0</v>
      </c>
      <c r="G2657">
        <v>0</v>
      </c>
      <c r="H2657">
        <v>0</v>
      </c>
      <c r="I2657">
        <v>0</v>
      </c>
      <c r="J2657">
        <v>0</v>
      </c>
      <c r="K2657">
        <v>0</v>
      </c>
      <c r="L2657">
        <v>269</v>
      </c>
      <c r="M2657">
        <v>0</v>
      </c>
      <c r="N2657">
        <f>VLOOKUP(C2657,'Original PWC Results'!C:E,3,FALSE)</f>
        <v>397</v>
      </c>
      <c r="O2657">
        <f t="shared" si="213"/>
        <v>0.67506297229219148</v>
      </c>
      <c r="R2657">
        <f t="shared" si="214"/>
        <v>12</v>
      </c>
      <c r="S2657">
        <f t="shared" si="215"/>
        <v>20</v>
      </c>
    </row>
    <row r="2658" spans="1:19" x14ac:dyDescent="0.3">
      <c r="A2658">
        <f t="shared" si="217"/>
        <v>2657</v>
      </c>
      <c r="B2658" t="s">
        <v>5422</v>
      </c>
      <c r="C2658" t="str">
        <f t="shared" si="216"/>
        <v>pastures_g_2_GrasslandESA8</v>
      </c>
      <c r="D2658">
        <v>225</v>
      </c>
      <c r="E2658">
        <v>225</v>
      </c>
      <c r="F2658">
        <v>0</v>
      </c>
      <c r="G2658">
        <v>0</v>
      </c>
      <c r="H2658">
        <v>0</v>
      </c>
      <c r="I2658">
        <v>0</v>
      </c>
      <c r="J2658">
        <v>0</v>
      </c>
      <c r="K2658">
        <v>0</v>
      </c>
      <c r="L2658">
        <v>225</v>
      </c>
      <c r="M2658">
        <v>0</v>
      </c>
      <c r="N2658">
        <f>VLOOKUP(C2658,'Original PWC Results'!C:E,3,FALSE)</f>
        <v>282</v>
      </c>
      <c r="O2658">
        <f t="shared" si="213"/>
        <v>0.7978723404255319</v>
      </c>
      <c r="R2658">
        <f t="shared" si="214"/>
        <v>12</v>
      </c>
      <c r="S2658">
        <f t="shared" si="215"/>
        <v>20</v>
      </c>
    </row>
    <row r="2659" spans="1:19" x14ac:dyDescent="0.3">
      <c r="A2659">
        <f t="shared" si="217"/>
        <v>2658</v>
      </c>
      <c r="B2659" t="s">
        <v>5423</v>
      </c>
      <c r="C2659" t="str">
        <f t="shared" si="216"/>
        <v>pastures_g_2_GrasslandESA8</v>
      </c>
      <c r="D2659">
        <v>231</v>
      </c>
      <c r="E2659">
        <v>231</v>
      </c>
      <c r="F2659">
        <v>0</v>
      </c>
      <c r="G2659">
        <v>0</v>
      </c>
      <c r="H2659">
        <v>0</v>
      </c>
      <c r="I2659">
        <v>0</v>
      </c>
      <c r="J2659">
        <v>0</v>
      </c>
      <c r="K2659">
        <v>0</v>
      </c>
      <c r="L2659">
        <v>231</v>
      </c>
      <c r="M2659">
        <v>0</v>
      </c>
      <c r="N2659">
        <f>VLOOKUP(C2659,'Original PWC Results'!C:E,3,FALSE)</f>
        <v>282</v>
      </c>
      <c r="O2659">
        <f t="shared" si="213"/>
        <v>0.81914893617021278</v>
      </c>
      <c r="R2659">
        <f t="shared" si="214"/>
        <v>12</v>
      </c>
      <c r="S2659">
        <f t="shared" si="215"/>
        <v>20</v>
      </c>
    </row>
    <row r="2660" spans="1:19" x14ac:dyDescent="0.3">
      <c r="A2660">
        <f t="shared" si="217"/>
        <v>2659</v>
      </c>
      <c r="B2660" t="s">
        <v>5424</v>
      </c>
      <c r="C2660" t="str">
        <f t="shared" si="216"/>
        <v>pastures_g_2_GrasslandESA10a</v>
      </c>
      <c r="D2660">
        <v>197</v>
      </c>
      <c r="E2660">
        <v>197</v>
      </c>
      <c r="F2660">
        <v>0</v>
      </c>
      <c r="G2660">
        <v>0</v>
      </c>
      <c r="H2660">
        <v>0</v>
      </c>
      <c r="I2660">
        <v>0</v>
      </c>
      <c r="J2660">
        <v>0</v>
      </c>
      <c r="K2660">
        <v>0</v>
      </c>
      <c r="L2660">
        <v>197</v>
      </c>
      <c r="M2660">
        <v>0</v>
      </c>
      <c r="N2660">
        <f>VLOOKUP(C2660,'Original PWC Results'!C:E,3,FALSE)</f>
        <v>458</v>
      </c>
      <c r="O2660">
        <f t="shared" si="213"/>
        <v>0.43013100436681223</v>
      </c>
      <c r="R2660">
        <f t="shared" si="214"/>
        <v>12</v>
      </c>
      <c r="S2660">
        <f t="shared" si="215"/>
        <v>20</v>
      </c>
    </row>
    <row r="2661" spans="1:19" x14ac:dyDescent="0.3">
      <c r="A2661">
        <f t="shared" si="217"/>
        <v>2660</v>
      </c>
      <c r="B2661" t="s">
        <v>5425</v>
      </c>
      <c r="C2661" t="str">
        <f t="shared" si="216"/>
        <v>pastures_g_2_GrasslandESA10b</v>
      </c>
      <c r="D2661">
        <v>237</v>
      </c>
      <c r="E2661">
        <v>237</v>
      </c>
      <c r="F2661">
        <v>0</v>
      </c>
      <c r="G2661">
        <v>0</v>
      </c>
      <c r="H2661">
        <v>0</v>
      </c>
      <c r="I2661">
        <v>0</v>
      </c>
      <c r="J2661">
        <v>0</v>
      </c>
      <c r="K2661">
        <v>0</v>
      </c>
      <c r="L2661">
        <v>238</v>
      </c>
      <c r="M2661">
        <v>0</v>
      </c>
      <c r="N2661">
        <f>VLOOKUP(C2661,'Original PWC Results'!C:E,3,FALSE)</f>
        <v>466</v>
      </c>
      <c r="O2661">
        <f t="shared" si="213"/>
        <v>0.50858369098712441</v>
      </c>
      <c r="R2661">
        <f t="shared" si="214"/>
        <v>12</v>
      </c>
      <c r="S2661">
        <f t="shared" si="215"/>
        <v>20</v>
      </c>
    </row>
    <row r="2662" spans="1:19" x14ac:dyDescent="0.3">
      <c r="A2662">
        <f t="shared" si="217"/>
        <v>2661</v>
      </c>
      <c r="B2662" t="s">
        <v>5426</v>
      </c>
      <c r="C2662" t="str">
        <f t="shared" si="216"/>
        <v>pastures_g_2_GrasslandESA11a</v>
      </c>
      <c r="D2662">
        <v>227</v>
      </c>
      <c r="E2662">
        <v>227</v>
      </c>
      <c r="F2662">
        <v>0</v>
      </c>
      <c r="G2662">
        <v>0</v>
      </c>
      <c r="H2662">
        <v>0</v>
      </c>
      <c r="I2662">
        <v>0</v>
      </c>
      <c r="J2662">
        <v>0</v>
      </c>
      <c r="K2662">
        <v>0</v>
      </c>
      <c r="L2662">
        <v>227</v>
      </c>
      <c r="M2662">
        <v>0</v>
      </c>
      <c r="N2662">
        <f>VLOOKUP(C2662,'Original PWC Results'!C:E,3,FALSE)</f>
        <v>273</v>
      </c>
      <c r="O2662">
        <f t="shared" ref="O2662:O2725" si="218">E2662/N2662</f>
        <v>0.83150183150183155</v>
      </c>
      <c r="R2662">
        <f t="shared" ref="R2662:R2725" si="219">SEARCH("run",B2662)</f>
        <v>12</v>
      </c>
      <c r="S2662">
        <f t="shared" ref="S2662:S2725" si="220">SEARCH("_",B2662,SEARCH("_",B2662,R2662+1)+1)</f>
        <v>20</v>
      </c>
    </row>
    <row r="2663" spans="1:19" x14ac:dyDescent="0.3">
      <c r="A2663">
        <f t="shared" si="217"/>
        <v>2662</v>
      </c>
      <c r="B2663" t="s">
        <v>5427</v>
      </c>
      <c r="C2663" t="str">
        <f t="shared" si="216"/>
        <v>pastures_g_2_GrasslandESA11b</v>
      </c>
      <c r="D2663">
        <v>228</v>
      </c>
      <c r="E2663">
        <v>228</v>
      </c>
      <c r="F2663">
        <v>0</v>
      </c>
      <c r="G2663">
        <v>0</v>
      </c>
      <c r="H2663">
        <v>0</v>
      </c>
      <c r="I2663">
        <v>0</v>
      </c>
      <c r="J2663">
        <v>0</v>
      </c>
      <c r="K2663">
        <v>0</v>
      </c>
      <c r="L2663">
        <v>228</v>
      </c>
      <c r="M2663">
        <v>0</v>
      </c>
      <c r="N2663">
        <f>VLOOKUP(C2663,'Original PWC Results'!C:E,3,FALSE)</f>
        <v>288</v>
      </c>
      <c r="O2663">
        <f t="shared" si="218"/>
        <v>0.79166666666666663</v>
      </c>
      <c r="R2663">
        <f t="shared" si="219"/>
        <v>12</v>
      </c>
      <c r="S2663">
        <f t="shared" si="220"/>
        <v>20</v>
      </c>
    </row>
    <row r="2664" spans="1:19" x14ac:dyDescent="0.3">
      <c r="A2664">
        <f t="shared" si="217"/>
        <v>2663</v>
      </c>
      <c r="B2664" t="s">
        <v>5428</v>
      </c>
      <c r="C2664" t="str">
        <f t="shared" si="216"/>
        <v>pastures_g_2_GrasslandESA12a</v>
      </c>
      <c r="D2664">
        <v>213</v>
      </c>
      <c r="E2664">
        <v>213</v>
      </c>
      <c r="F2664">
        <v>0</v>
      </c>
      <c r="G2664">
        <v>0</v>
      </c>
      <c r="H2664">
        <v>0</v>
      </c>
      <c r="I2664">
        <v>0</v>
      </c>
      <c r="J2664">
        <v>0</v>
      </c>
      <c r="K2664">
        <v>0</v>
      </c>
      <c r="L2664">
        <v>213</v>
      </c>
      <c r="M2664">
        <v>0</v>
      </c>
      <c r="N2664">
        <f>VLOOKUP(C2664,'Original PWC Results'!C:E,3,FALSE)</f>
        <v>302</v>
      </c>
      <c r="O2664">
        <f t="shared" si="218"/>
        <v>0.70529801324503316</v>
      </c>
      <c r="R2664">
        <f t="shared" si="219"/>
        <v>12</v>
      </c>
      <c r="S2664">
        <f t="shared" si="220"/>
        <v>20</v>
      </c>
    </row>
    <row r="2665" spans="1:19" x14ac:dyDescent="0.3">
      <c r="A2665">
        <f t="shared" si="217"/>
        <v>2664</v>
      </c>
      <c r="B2665" t="s">
        <v>5429</v>
      </c>
      <c r="C2665" t="str">
        <f t="shared" si="216"/>
        <v>pastures_g_2_GrasslandESA12b</v>
      </c>
      <c r="D2665">
        <v>221</v>
      </c>
      <c r="E2665">
        <v>221</v>
      </c>
      <c r="F2665">
        <v>0</v>
      </c>
      <c r="G2665">
        <v>0</v>
      </c>
      <c r="H2665">
        <v>0</v>
      </c>
      <c r="I2665">
        <v>0</v>
      </c>
      <c r="J2665">
        <v>0</v>
      </c>
      <c r="K2665">
        <v>0</v>
      </c>
      <c r="L2665">
        <v>221</v>
      </c>
      <c r="M2665">
        <v>0</v>
      </c>
      <c r="N2665">
        <f>VLOOKUP(C2665,'Original PWC Results'!C:E,3,FALSE)</f>
        <v>288</v>
      </c>
      <c r="O2665">
        <f t="shared" si="218"/>
        <v>0.76736111111111116</v>
      </c>
      <c r="R2665">
        <f t="shared" si="219"/>
        <v>12</v>
      </c>
      <c r="S2665">
        <f t="shared" si="220"/>
        <v>20</v>
      </c>
    </row>
    <row r="2666" spans="1:19" x14ac:dyDescent="0.3">
      <c r="A2666">
        <f t="shared" si="217"/>
        <v>2665</v>
      </c>
      <c r="B2666" t="s">
        <v>5430</v>
      </c>
      <c r="C2666" t="str">
        <f t="shared" si="216"/>
        <v>pastures_g_2_GrasslandESA13</v>
      </c>
      <c r="D2666">
        <v>268</v>
      </c>
      <c r="E2666">
        <v>268</v>
      </c>
      <c r="F2666">
        <v>0</v>
      </c>
      <c r="G2666">
        <v>0</v>
      </c>
      <c r="H2666">
        <v>0</v>
      </c>
      <c r="I2666">
        <v>0</v>
      </c>
      <c r="J2666">
        <v>0</v>
      </c>
      <c r="K2666">
        <v>0</v>
      </c>
      <c r="L2666">
        <v>268</v>
      </c>
      <c r="M2666">
        <v>0</v>
      </c>
      <c r="N2666">
        <f>VLOOKUP(C2666,'Original PWC Results'!C:E,3,FALSE)</f>
        <v>501</v>
      </c>
      <c r="O2666">
        <f t="shared" si="218"/>
        <v>0.53493013972055892</v>
      </c>
      <c r="R2666">
        <f t="shared" si="219"/>
        <v>12</v>
      </c>
      <c r="S2666">
        <f t="shared" si="220"/>
        <v>20</v>
      </c>
    </row>
    <row r="2667" spans="1:19" x14ac:dyDescent="0.3">
      <c r="A2667">
        <f t="shared" si="217"/>
        <v>2666</v>
      </c>
      <c r="B2667" t="s">
        <v>5431</v>
      </c>
      <c r="C2667" t="str">
        <f t="shared" si="216"/>
        <v>pastures_g_2_GrasslandESA14</v>
      </c>
      <c r="D2667">
        <v>150</v>
      </c>
      <c r="E2667">
        <v>150</v>
      </c>
      <c r="F2667">
        <v>0</v>
      </c>
      <c r="G2667">
        <v>0</v>
      </c>
      <c r="H2667">
        <v>0</v>
      </c>
      <c r="I2667">
        <v>0</v>
      </c>
      <c r="J2667">
        <v>0</v>
      </c>
      <c r="K2667">
        <v>0</v>
      </c>
      <c r="L2667">
        <v>150</v>
      </c>
      <c r="M2667">
        <v>0</v>
      </c>
      <c r="N2667">
        <f>VLOOKUP(C2667,'Original PWC Results'!C:E,3,FALSE)</f>
        <v>258</v>
      </c>
      <c r="O2667">
        <f t="shared" si="218"/>
        <v>0.58139534883720934</v>
      </c>
      <c r="R2667">
        <f t="shared" si="219"/>
        <v>12</v>
      </c>
      <c r="S2667">
        <f t="shared" si="220"/>
        <v>20</v>
      </c>
    </row>
    <row r="2668" spans="1:19" x14ac:dyDescent="0.3">
      <c r="A2668">
        <f t="shared" si="217"/>
        <v>2667</v>
      </c>
      <c r="B2668" t="s">
        <v>5432</v>
      </c>
      <c r="C2668" t="str">
        <f t="shared" si="216"/>
        <v>pastures_g_2_GrasslandESA15a</v>
      </c>
      <c r="D2668">
        <v>190</v>
      </c>
      <c r="E2668">
        <v>190</v>
      </c>
      <c r="F2668">
        <v>0</v>
      </c>
      <c r="G2668">
        <v>0</v>
      </c>
      <c r="H2668">
        <v>0</v>
      </c>
      <c r="I2668">
        <v>0</v>
      </c>
      <c r="J2668">
        <v>0</v>
      </c>
      <c r="K2668">
        <v>0</v>
      </c>
      <c r="L2668">
        <v>190</v>
      </c>
      <c r="M2668">
        <v>0</v>
      </c>
      <c r="N2668">
        <f>VLOOKUP(C2668,'Original PWC Results'!C:E,3,FALSE)</f>
        <v>230</v>
      </c>
      <c r="O2668">
        <f t="shared" si="218"/>
        <v>0.82608695652173914</v>
      </c>
      <c r="R2668">
        <f t="shared" si="219"/>
        <v>12</v>
      </c>
      <c r="S2668">
        <f t="shared" si="220"/>
        <v>20</v>
      </c>
    </row>
    <row r="2669" spans="1:19" x14ac:dyDescent="0.3">
      <c r="A2669">
        <f t="shared" si="217"/>
        <v>2668</v>
      </c>
      <c r="B2669" t="s">
        <v>5433</v>
      </c>
      <c r="C2669" t="str">
        <f t="shared" si="216"/>
        <v>pastures_g_2_GrasslandESA15b</v>
      </c>
      <c r="D2669">
        <v>434</v>
      </c>
      <c r="E2669">
        <v>434</v>
      </c>
      <c r="F2669">
        <v>0</v>
      </c>
      <c r="G2669">
        <v>0</v>
      </c>
      <c r="H2669">
        <v>0</v>
      </c>
      <c r="I2669">
        <v>0</v>
      </c>
      <c r="J2669">
        <v>0</v>
      </c>
      <c r="K2669">
        <v>0</v>
      </c>
      <c r="L2669">
        <v>434</v>
      </c>
      <c r="M2669">
        <v>0</v>
      </c>
      <c r="N2669">
        <f>VLOOKUP(C2669,'Original PWC Results'!C:E,3,FALSE)</f>
        <v>673</v>
      </c>
      <c r="O2669">
        <f t="shared" si="218"/>
        <v>0.64487369985141163</v>
      </c>
      <c r="R2669">
        <f t="shared" si="219"/>
        <v>12</v>
      </c>
      <c r="S2669">
        <f t="shared" si="220"/>
        <v>20</v>
      </c>
    </row>
    <row r="2670" spans="1:19" x14ac:dyDescent="0.3">
      <c r="A2670">
        <f t="shared" si="217"/>
        <v>2669</v>
      </c>
      <c r="B2670" t="s">
        <v>5434</v>
      </c>
      <c r="C2670" t="str">
        <f t="shared" si="216"/>
        <v>pastures_g_2_GrasslandESA16a</v>
      </c>
      <c r="D2670">
        <v>179</v>
      </c>
      <c r="E2670">
        <v>179</v>
      </c>
      <c r="F2670">
        <v>0</v>
      </c>
      <c r="G2670">
        <v>0</v>
      </c>
      <c r="H2670">
        <v>0</v>
      </c>
      <c r="I2670">
        <v>0</v>
      </c>
      <c r="J2670">
        <v>0</v>
      </c>
      <c r="K2670">
        <v>0</v>
      </c>
      <c r="L2670">
        <v>179</v>
      </c>
      <c r="M2670">
        <v>0</v>
      </c>
      <c r="N2670">
        <f>VLOOKUP(C2670,'Original PWC Results'!C:E,3,FALSE)</f>
        <v>229</v>
      </c>
      <c r="O2670">
        <f t="shared" si="218"/>
        <v>0.78165938864628826</v>
      </c>
      <c r="R2670">
        <f t="shared" si="219"/>
        <v>12</v>
      </c>
      <c r="S2670">
        <f t="shared" si="220"/>
        <v>20</v>
      </c>
    </row>
    <row r="2671" spans="1:19" x14ac:dyDescent="0.3">
      <c r="A2671">
        <f t="shared" si="217"/>
        <v>2670</v>
      </c>
      <c r="B2671" t="s">
        <v>5435</v>
      </c>
      <c r="C2671" t="str">
        <f t="shared" si="216"/>
        <v>pastures_g_2_GrasslandESA16b</v>
      </c>
      <c r="D2671">
        <v>36</v>
      </c>
      <c r="E2671">
        <v>36</v>
      </c>
      <c r="F2671">
        <v>0</v>
      </c>
      <c r="G2671">
        <v>0</v>
      </c>
      <c r="H2671">
        <v>0</v>
      </c>
      <c r="I2671">
        <v>0</v>
      </c>
      <c r="J2671">
        <v>0</v>
      </c>
      <c r="K2671">
        <v>0</v>
      </c>
      <c r="L2671">
        <v>36</v>
      </c>
      <c r="M2671">
        <v>0</v>
      </c>
      <c r="N2671">
        <f>VLOOKUP(C2671,'Original PWC Results'!C:E,3,FALSE)</f>
        <v>169</v>
      </c>
      <c r="O2671">
        <f t="shared" si="218"/>
        <v>0.21301775147928995</v>
      </c>
      <c r="R2671">
        <f t="shared" si="219"/>
        <v>12</v>
      </c>
      <c r="S2671">
        <f t="shared" si="220"/>
        <v>20</v>
      </c>
    </row>
    <row r="2672" spans="1:19" x14ac:dyDescent="0.3">
      <c r="A2672">
        <f t="shared" si="217"/>
        <v>2671</v>
      </c>
      <c r="B2672" t="s">
        <v>5436</v>
      </c>
      <c r="C2672" t="str">
        <f t="shared" si="216"/>
        <v>pastures_g_2_GrasslandESA17a</v>
      </c>
      <c r="D2672">
        <v>124</v>
      </c>
      <c r="E2672">
        <v>124</v>
      </c>
      <c r="F2672">
        <v>0</v>
      </c>
      <c r="G2672">
        <v>0</v>
      </c>
      <c r="H2672">
        <v>0</v>
      </c>
      <c r="I2672">
        <v>0</v>
      </c>
      <c r="J2672">
        <v>0</v>
      </c>
      <c r="K2672">
        <v>0</v>
      </c>
      <c r="L2672">
        <v>129</v>
      </c>
      <c r="M2672">
        <v>0</v>
      </c>
      <c r="N2672">
        <f>VLOOKUP(C2672,'Original PWC Results'!C:E,3,FALSE)</f>
        <v>131</v>
      </c>
      <c r="O2672">
        <f t="shared" si="218"/>
        <v>0.94656488549618323</v>
      </c>
      <c r="R2672">
        <f t="shared" si="219"/>
        <v>12</v>
      </c>
      <c r="S2672">
        <f t="shared" si="220"/>
        <v>20</v>
      </c>
    </row>
    <row r="2673" spans="1:19" x14ac:dyDescent="0.3">
      <c r="A2673">
        <f t="shared" si="217"/>
        <v>2672</v>
      </c>
      <c r="B2673" t="s">
        <v>5437</v>
      </c>
      <c r="C2673" t="str">
        <f t="shared" ref="C2673:C2736" si="221">LEFT(B2673,R2673-1)&amp;RIGHT(B2673,LEN(B2673)-S2673)</f>
        <v>pastures_g_2_GrasslandESA17b</v>
      </c>
      <c r="D2673">
        <v>86</v>
      </c>
      <c r="E2673">
        <v>86</v>
      </c>
      <c r="F2673">
        <v>0</v>
      </c>
      <c r="G2673">
        <v>0</v>
      </c>
      <c r="H2673">
        <v>0</v>
      </c>
      <c r="I2673">
        <v>0</v>
      </c>
      <c r="J2673">
        <v>0</v>
      </c>
      <c r="K2673">
        <v>0</v>
      </c>
      <c r="L2673">
        <v>87</v>
      </c>
      <c r="M2673">
        <v>0</v>
      </c>
      <c r="N2673">
        <f>VLOOKUP(C2673,'Original PWC Results'!C:E,3,FALSE)</f>
        <v>109</v>
      </c>
      <c r="O2673">
        <f t="shared" si="218"/>
        <v>0.78899082568807344</v>
      </c>
      <c r="R2673">
        <f t="shared" si="219"/>
        <v>12</v>
      </c>
      <c r="S2673">
        <f t="shared" si="220"/>
        <v>20</v>
      </c>
    </row>
    <row r="2674" spans="1:19" x14ac:dyDescent="0.3">
      <c r="A2674">
        <f t="shared" si="217"/>
        <v>2673</v>
      </c>
      <c r="B2674" t="s">
        <v>5438</v>
      </c>
      <c r="C2674" t="str">
        <f t="shared" si="221"/>
        <v>pastures_g_2_GrasslandESA18a</v>
      </c>
      <c r="D2674">
        <v>262</v>
      </c>
      <c r="E2674">
        <v>262</v>
      </c>
      <c r="F2674">
        <v>0</v>
      </c>
      <c r="G2674">
        <v>0</v>
      </c>
      <c r="H2674">
        <v>0</v>
      </c>
      <c r="I2674">
        <v>0</v>
      </c>
      <c r="J2674">
        <v>0</v>
      </c>
      <c r="K2674">
        <v>0</v>
      </c>
      <c r="L2674">
        <v>263</v>
      </c>
      <c r="M2674">
        <v>0</v>
      </c>
      <c r="N2674">
        <f>VLOOKUP(C2674,'Original PWC Results'!C:E,3,FALSE)</f>
        <v>358</v>
      </c>
      <c r="O2674">
        <f t="shared" si="218"/>
        <v>0.73184357541899436</v>
      </c>
      <c r="R2674">
        <f t="shared" si="219"/>
        <v>12</v>
      </c>
      <c r="S2674">
        <f t="shared" si="220"/>
        <v>20</v>
      </c>
    </row>
    <row r="2675" spans="1:19" x14ac:dyDescent="0.3">
      <c r="A2675">
        <f t="shared" si="217"/>
        <v>2674</v>
      </c>
      <c r="B2675" t="s">
        <v>5439</v>
      </c>
      <c r="C2675" t="str">
        <f t="shared" si="221"/>
        <v>pastures_g_2_GrasslandESA18b</v>
      </c>
      <c r="D2675">
        <v>247</v>
      </c>
      <c r="E2675">
        <v>247</v>
      </c>
      <c r="F2675">
        <v>0</v>
      </c>
      <c r="G2675">
        <v>0</v>
      </c>
      <c r="H2675">
        <v>0</v>
      </c>
      <c r="I2675">
        <v>0</v>
      </c>
      <c r="J2675">
        <v>0</v>
      </c>
      <c r="K2675">
        <v>0</v>
      </c>
      <c r="L2675">
        <v>248</v>
      </c>
      <c r="M2675">
        <v>0</v>
      </c>
      <c r="N2675">
        <f>VLOOKUP(C2675,'Original PWC Results'!C:E,3,FALSE)</f>
        <v>310</v>
      </c>
      <c r="O2675">
        <f t="shared" si="218"/>
        <v>0.79677419354838708</v>
      </c>
      <c r="R2675">
        <f t="shared" si="219"/>
        <v>12</v>
      </c>
      <c r="S2675">
        <f t="shared" si="220"/>
        <v>20</v>
      </c>
    </row>
    <row r="2676" spans="1:19" x14ac:dyDescent="0.3">
      <c r="A2676">
        <f t="shared" si="217"/>
        <v>2675</v>
      </c>
      <c r="B2676" t="s">
        <v>5440</v>
      </c>
      <c r="C2676" t="str">
        <f t="shared" si="221"/>
        <v>pastures_g_2_GrasslandESA19a</v>
      </c>
      <c r="D2676">
        <v>234</v>
      </c>
      <c r="E2676">
        <v>234</v>
      </c>
      <c r="F2676">
        <v>0</v>
      </c>
      <c r="G2676">
        <v>0</v>
      </c>
      <c r="H2676">
        <v>0</v>
      </c>
      <c r="I2676">
        <v>0</v>
      </c>
      <c r="J2676">
        <v>0</v>
      </c>
      <c r="K2676">
        <v>0</v>
      </c>
      <c r="L2676">
        <v>236</v>
      </c>
      <c r="M2676">
        <v>0</v>
      </c>
      <c r="N2676">
        <f>VLOOKUP(C2676,'Original PWC Results'!C:E,3,FALSE)</f>
        <v>255</v>
      </c>
      <c r="O2676">
        <f t="shared" si="218"/>
        <v>0.91764705882352937</v>
      </c>
      <c r="R2676">
        <f t="shared" si="219"/>
        <v>12</v>
      </c>
      <c r="S2676">
        <f t="shared" si="220"/>
        <v>20</v>
      </c>
    </row>
    <row r="2677" spans="1:19" x14ac:dyDescent="0.3">
      <c r="A2677">
        <f t="shared" si="217"/>
        <v>2676</v>
      </c>
      <c r="B2677" t="s">
        <v>5441</v>
      </c>
      <c r="C2677" t="str">
        <f t="shared" si="221"/>
        <v>pastures_g_2_GrasslandESA19b</v>
      </c>
      <c r="D2677">
        <v>221</v>
      </c>
      <c r="E2677">
        <v>221</v>
      </c>
      <c r="F2677">
        <v>0</v>
      </c>
      <c r="G2677">
        <v>0</v>
      </c>
      <c r="H2677">
        <v>0</v>
      </c>
      <c r="I2677">
        <v>0</v>
      </c>
      <c r="J2677">
        <v>0</v>
      </c>
      <c r="K2677">
        <v>0</v>
      </c>
      <c r="L2677">
        <v>232</v>
      </c>
      <c r="M2677">
        <v>0</v>
      </c>
      <c r="N2677">
        <f>VLOOKUP(C2677,'Original PWC Results'!C:E,3,FALSE)</f>
        <v>239</v>
      </c>
      <c r="O2677">
        <f t="shared" si="218"/>
        <v>0.92468619246861927</v>
      </c>
      <c r="R2677">
        <f t="shared" si="219"/>
        <v>12</v>
      </c>
      <c r="S2677">
        <f t="shared" si="220"/>
        <v>20</v>
      </c>
    </row>
    <row r="2678" spans="1:19" x14ac:dyDescent="0.3">
      <c r="A2678">
        <f t="shared" si="217"/>
        <v>2677</v>
      </c>
      <c r="B2678" t="s">
        <v>5442</v>
      </c>
      <c r="C2678" t="str">
        <f t="shared" si="221"/>
        <v>pastures_g_2_GrasslandESA20a</v>
      </c>
      <c r="D2678">
        <v>50</v>
      </c>
      <c r="E2678">
        <v>50</v>
      </c>
      <c r="F2678">
        <v>0</v>
      </c>
      <c r="G2678">
        <v>0</v>
      </c>
      <c r="H2678">
        <v>0</v>
      </c>
      <c r="I2678">
        <v>0</v>
      </c>
      <c r="J2678">
        <v>0</v>
      </c>
      <c r="K2678">
        <v>0</v>
      </c>
      <c r="L2678">
        <v>50</v>
      </c>
      <c r="M2678">
        <v>0</v>
      </c>
      <c r="N2678">
        <f>VLOOKUP(C2678,'Original PWC Results'!C:E,3,FALSE)</f>
        <v>167</v>
      </c>
      <c r="O2678">
        <f t="shared" si="218"/>
        <v>0.29940119760479039</v>
      </c>
      <c r="R2678">
        <f t="shared" si="219"/>
        <v>12</v>
      </c>
      <c r="S2678">
        <f t="shared" si="220"/>
        <v>20</v>
      </c>
    </row>
    <row r="2679" spans="1:19" x14ac:dyDescent="0.3">
      <c r="A2679">
        <f t="shared" si="217"/>
        <v>2678</v>
      </c>
      <c r="B2679" t="s">
        <v>5443</v>
      </c>
      <c r="C2679" t="str">
        <f t="shared" si="221"/>
        <v>pastures_g_2_GrasslandESA20b</v>
      </c>
      <c r="D2679">
        <v>4</v>
      </c>
      <c r="E2679">
        <v>4</v>
      </c>
      <c r="F2679">
        <v>0</v>
      </c>
      <c r="G2679">
        <v>0</v>
      </c>
      <c r="H2679">
        <v>0</v>
      </c>
      <c r="I2679">
        <v>0</v>
      </c>
      <c r="J2679">
        <v>0</v>
      </c>
      <c r="K2679">
        <v>0</v>
      </c>
      <c r="L2679">
        <v>4</v>
      </c>
      <c r="M2679">
        <v>0</v>
      </c>
      <c r="N2679">
        <f>VLOOKUP(C2679,'Original PWC Results'!C:E,3,FALSE)</f>
        <v>203</v>
      </c>
      <c r="O2679">
        <f t="shared" si="218"/>
        <v>1.9704433497536946E-2</v>
      </c>
      <c r="R2679">
        <f t="shared" si="219"/>
        <v>12</v>
      </c>
      <c r="S2679">
        <f t="shared" si="220"/>
        <v>20</v>
      </c>
    </row>
    <row r="2680" spans="1:19" x14ac:dyDescent="0.3">
      <c r="A2680">
        <f t="shared" si="217"/>
        <v>2679</v>
      </c>
      <c r="B2680" t="s">
        <v>5444</v>
      </c>
      <c r="C2680" t="str">
        <f t="shared" si="221"/>
        <v>pastures_g_2_GrasslandESA21</v>
      </c>
      <c r="D2680">
        <v>3</v>
      </c>
      <c r="E2680">
        <v>3</v>
      </c>
      <c r="F2680">
        <v>0</v>
      </c>
      <c r="G2680">
        <v>0</v>
      </c>
      <c r="H2680">
        <v>0</v>
      </c>
      <c r="I2680">
        <v>0</v>
      </c>
      <c r="J2680">
        <v>0</v>
      </c>
      <c r="K2680">
        <v>0</v>
      </c>
      <c r="L2680">
        <v>3</v>
      </c>
      <c r="M2680">
        <v>0</v>
      </c>
      <c r="N2680">
        <f>VLOOKUP(C2680,'Original PWC Results'!C:E,3,FALSE)</f>
        <v>138</v>
      </c>
      <c r="O2680">
        <f t="shared" si="218"/>
        <v>2.1739130434782608E-2</v>
      </c>
      <c r="R2680">
        <f t="shared" si="219"/>
        <v>12</v>
      </c>
      <c r="S2680">
        <f t="shared" si="220"/>
        <v>20</v>
      </c>
    </row>
    <row r="2681" spans="1:19" x14ac:dyDescent="0.3">
      <c r="A2681">
        <f t="shared" si="217"/>
        <v>2680</v>
      </c>
      <c r="B2681" t="s">
        <v>5445</v>
      </c>
      <c r="C2681" t="str">
        <f t="shared" si="221"/>
        <v>peanuts_g_2_OtherRowESA1</v>
      </c>
      <c r="D2681">
        <v>591</v>
      </c>
      <c r="E2681">
        <v>591</v>
      </c>
      <c r="F2681">
        <v>0</v>
      </c>
      <c r="G2681">
        <v>0</v>
      </c>
      <c r="H2681">
        <v>0</v>
      </c>
      <c r="I2681">
        <v>0</v>
      </c>
      <c r="J2681">
        <v>0</v>
      </c>
      <c r="K2681">
        <v>0</v>
      </c>
      <c r="L2681">
        <v>747</v>
      </c>
      <c r="M2681">
        <v>0</v>
      </c>
      <c r="N2681">
        <f>VLOOKUP(C2681,'Original PWC Results'!C:E,3,FALSE)</f>
        <v>707</v>
      </c>
      <c r="O2681">
        <f t="shared" si="218"/>
        <v>0.83592644978783592</v>
      </c>
      <c r="R2681">
        <f t="shared" si="219"/>
        <v>11</v>
      </c>
      <c r="S2681">
        <f t="shared" si="220"/>
        <v>19</v>
      </c>
    </row>
    <row r="2682" spans="1:19" x14ac:dyDescent="0.3">
      <c r="A2682">
        <f t="shared" si="217"/>
        <v>2681</v>
      </c>
      <c r="B2682" t="s">
        <v>5446</v>
      </c>
      <c r="C2682" t="str">
        <f t="shared" si="221"/>
        <v>peanuts_g_2_OtherRowESA2</v>
      </c>
      <c r="D2682">
        <v>894</v>
      </c>
      <c r="E2682">
        <v>894</v>
      </c>
      <c r="F2682">
        <v>0</v>
      </c>
      <c r="G2682">
        <v>0</v>
      </c>
      <c r="H2682">
        <v>0</v>
      </c>
      <c r="I2682">
        <v>0</v>
      </c>
      <c r="J2682">
        <v>0</v>
      </c>
      <c r="K2682">
        <v>0</v>
      </c>
      <c r="L2682">
        <v>895</v>
      </c>
      <c r="M2682">
        <v>0</v>
      </c>
      <c r="N2682">
        <f>VLOOKUP(C2682,'Original PWC Results'!C:E,3,FALSE)</f>
        <v>894</v>
      </c>
      <c r="O2682">
        <f t="shared" si="218"/>
        <v>1</v>
      </c>
      <c r="R2682">
        <f t="shared" si="219"/>
        <v>11</v>
      </c>
      <c r="S2682">
        <f t="shared" si="220"/>
        <v>19</v>
      </c>
    </row>
    <row r="2683" spans="1:19" x14ac:dyDescent="0.3">
      <c r="A2683">
        <f t="shared" si="217"/>
        <v>2682</v>
      </c>
      <c r="B2683" t="s">
        <v>5447</v>
      </c>
      <c r="C2683" t="str">
        <f t="shared" si="221"/>
        <v>peanuts_g_2_OtherRowESA3</v>
      </c>
      <c r="D2683">
        <v>657</v>
      </c>
      <c r="E2683">
        <v>657</v>
      </c>
      <c r="F2683">
        <v>0</v>
      </c>
      <c r="G2683">
        <v>0</v>
      </c>
      <c r="H2683">
        <v>0</v>
      </c>
      <c r="I2683">
        <v>0</v>
      </c>
      <c r="J2683">
        <v>0</v>
      </c>
      <c r="K2683">
        <v>0</v>
      </c>
      <c r="L2683">
        <v>669</v>
      </c>
      <c r="M2683">
        <v>0</v>
      </c>
      <c r="N2683">
        <f>VLOOKUP(C2683,'Original PWC Results'!C:E,3,FALSE)</f>
        <v>1143</v>
      </c>
      <c r="O2683">
        <f t="shared" si="218"/>
        <v>0.57480314960629919</v>
      </c>
      <c r="R2683">
        <f t="shared" si="219"/>
        <v>11</v>
      </c>
      <c r="S2683">
        <f t="shared" si="220"/>
        <v>19</v>
      </c>
    </row>
    <row r="2684" spans="1:19" x14ac:dyDescent="0.3">
      <c r="A2684">
        <f t="shared" si="217"/>
        <v>2683</v>
      </c>
      <c r="B2684" t="s">
        <v>5448</v>
      </c>
      <c r="C2684" t="str">
        <f t="shared" si="221"/>
        <v>peanuts_g_2_OtherRowESA4</v>
      </c>
      <c r="D2684">
        <v>1022</v>
      </c>
      <c r="E2684">
        <v>1022</v>
      </c>
      <c r="F2684">
        <v>0</v>
      </c>
      <c r="G2684">
        <v>0</v>
      </c>
      <c r="H2684">
        <v>0</v>
      </c>
      <c r="I2684">
        <v>0</v>
      </c>
      <c r="J2684">
        <v>0</v>
      </c>
      <c r="K2684">
        <v>0</v>
      </c>
      <c r="L2684">
        <v>1022</v>
      </c>
      <c r="M2684">
        <v>0</v>
      </c>
      <c r="N2684">
        <f>VLOOKUP(C2684,'Original PWC Results'!C:E,3,FALSE)</f>
        <v>1022</v>
      </c>
      <c r="O2684">
        <f t="shared" si="218"/>
        <v>1</v>
      </c>
      <c r="R2684">
        <f t="shared" si="219"/>
        <v>11</v>
      </c>
      <c r="S2684">
        <f t="shared" si="220"/>
        <v>19</v>
      </c>
    </row>
    <row r="2685" spans="1:19" x14ac:dyDescent="0.3">
      <c r="A2685">
        <f t="shared" si="217"/>
        <v>2684</v>
      </c>
      <c r="B2685" t="s">
        <v>5449</v>
      </c>
      <c r="C2685" t="str">
        <f t="shared" si="221"/>
        <v>peanuts_g_2_OtherRowESA5</v>
      </c>
      <c r="D2685">
        <v>669</v>
      </c>
      <c r="E2685">
        <v>669</v>
      </c>
      <c r="F2685">
        <v>0</v>
      </c>
      <c r="G2685">
        <v>0</v>
      </c>
      <c r="H2685">
        <v>0</v>
      </c>
      <c r="I2685">
        <v>0</v>
      </c>
      <c r="J2685">
        <v>0</v>
      </c>
      <c r="K2685">
        <v>0</v>
      </c>
      <c r="L2685">
        <v>687</v>
      </c>
      <c r="M2685">
        <v>0</v>
      </c>
      <c r="N2685">
        <f>VLOOKUP(C2685,'Original PWC Results'!C:E,3,FALSE)</f>
        <v>1164</v>
      </c>
      <c r="O2685">
        <f t="shared" si="218"/>
        <v>0.57474226804123707</v>
      </c>
      <c r="R2685">
        <f t="shared" si="219"/>
        <v>11</v>
      </c>
      <c r="S2685">
        <f t="shared" si="220"/>
        <v>19</v>
      </c>
    </row>
    <row r="2686" spans="1:19" x14ac:dyDescent="0.3">
      <c r="A2686">
        <f t="shared" si="217"/>
        <v>2685</v>
      </c>
      <c r="B2686" t="s">
        <v>5450</v>
      </c>
      <c r="C2686" t="str">
        <f t="shared" si="221"/>
        <v>peanuts_g_2_OtherRowESA6</v>
      </c>
      <c r="D2686">
        <v>638</v>
      </c>
      <c r="E2686">
        <v>638</v>
      </c>
      <c r="F2686">
        <v>0</v>
      </c>
      <c r="G2686">
        <v>0</v>
      </c>
      <c r="H2686">
        <v>0</v>
      </c>
      <c r="I2686">
        <v>0</v>
      </c>
      <c r="J2686">
        <v>0</v>
      </c>
      <c r="K2686">
        <v>0</v>
      </c>
      <c r="L2686">
        <v>644</v>
      </c>
      <c r="M2686">
        <v>0</v>
      </c>
      <c r="N2686">
        <f>VLOOKUP(C2686,'Original PWC Results'!C:E,3,FALSE)</f>
        <v>903</v>
      </c>
      <c r="O2686">
        <f t="shared" si="218"/>
        <v>0.70653377630121816</v>
      </c>
      <c r="R2686">
        <f t="shared" si="219"/>
        <v>11</v>
      </c>
      <c r="S2686">
        <f t="shared" si="220"/>
        <v>19</v>
      </c>
    </row>
    <row r="2687" spans="1:19" x14ac:dyDescent="0.3">
      <c r="A2687">
        <f t="shared" si="217"/>
        <v>2686</v>
      </c>
      <c r="B2687" t="s">
        <v>5451</v>
      </c>
      <c r="C2687" t="str">
        <f t="shared" si="221"/>
        <v>peanuts_g_2_OtherRowESA7</v>
      </c>
      <c r="D2687">
        <v>729</v>
      </c>
      <c r="E2687">
        <v>729</v>
      </c>
      <c r="F2687">
        <v>0</v>
      </c>
      <c r="G2687">
        <v>0</v>
      </c>
      <c r="H2687">
        <v>0</v>
      </c>
      <c r="I2687">
        <v>0</v>
      </c>
      <c r="J2687">
        <v>0</v>
      </c>
      <c r="K2687">
        <v>0</v>
      </c>
      <c r="L2687">
        <v>779</v>
      </c>
      <c r="M2687">
        <v>0</v>
      </c>
      <c r="N2687">
        <f>VLOOKUP(C2687,'Original PWC Results'!C:E,3,FALSE)</f>
        <v>877</v>
      </c>
      <c r="O2687">
        <f t="shared" si="218"/>
        <v>0.83124287343215508</v>
      </c>
      <c r="R2687">
        <f t="shared" si="219"/>
        <v>11</v>
      </c>
      <c r="S2687">
        <f t="shared" si="220"/>
        <v>19</v>
      </c>
    </row>
    <row r="2688" spans="1:19" x14ac:dyDescent="0.3">
      <c r="A2688">
        <f t="shared" si="217"/>
        <v>2687</v>
      </c>
      <c r="B2688" t="s">
        <v>5452</v>
      </c>
      <c r="C2688" t="str">
        <f t="shared" si="221"/>
        <v>peanuts_g_2_OtherRowESA8</v>
      </c>
      <c r="D2688">
        <v>863</v>
      </c>
      <c r="E2688">
        <v>863</v>
      </c>
      <c r="F2688">
        <v>0</v>
      </c>
      <c r="G2688">
        <v>0</v>
      </c>
      <c r="H2688">
        <v>0</v>
      </c>
      <c r="I2688">
        <v>0</v>
      </c>
      <c r="J2688">
        <v>0</v>
      </c>
      <c r="K2688">
        <v>0</v>
      </c>
      <c r="L2688">
        <v>863</v>
      </c>
      <c r="M2688">
        <v>0</v>
      </c>
      <c r="N2688">
        <f>VLOOKUP(C2688,'Original PWC Results'!C:E,3,FALSE)</f>
        <v>863</v>
      </c>
      <c r="O2688">
        <f t="shared" si="218"/>
        <v>1</v>
      </c>
      <c r="R2688">
        <f t="shared" si="219"/>
        <v>11</v>
      </c>
      <c r="S2688">
        <f t="shared" si="220"/>
        <v>19</v>
      </c>
    </row>
    <row r="2689" spans="1:19" x14ac:dyDescent="0.3">
      <c r="A2689">
        <f t="shared" si="217"/>
        <v>2688</v>
      </c>
      <c r="B2689" t="s">
        <v>5453</v>
      </c>
      <c r="C2689" t="str">
        <f t="shared" si="221"/>
        <v>peanuts_g_2_OtherRowESA9</v>
      </c>
      <c r="D2689">
        <v>445</v>
      </c>
      <c r="E2689">
        <v>445</v>
      </c>
      <c r="F2689">
        <v>0</v>
      </c>
      <c r="G2689">
        <v>0</v>
      </c>
      <c r="H2689">
        <v>0</v>
      </c>
      <c r="I2689">
        <v>0</v>
      </c>
      <c r="J2689">
        <v>0</v>
      </c>
      <c r="K2689">
        <v>0</v>
      </c>
      <c r="L2689">
        <v>447</v>
      </c>
      <c r="M2689">
        <v>0</v>
      </c>
      <c r="N2689">
        <f>VLOOKUP(C2689,'Original PWC Results'!C:E,3,FALSE)</f>
        <v>643</v>
      </c>
      <c r="O2689">
        <f t="shared" si="218"/>
        <v>0.69206842923794709</v>
      </c>
      <c r="R2689">
        <f t="shared" si="219"/>
        <v>11</v>
      </c>
      <c r="S2689">
        <f t="shared" si="220"/>
        <v>19</v>
      </c>
    </row>
    <row r="2690" spans="1:19" x14ac:dyDescent="0.3">
      <c r="A2690">
        <f t="shared" si="217"/>
        <v>2689</v>
      </c>
      <c r="B2690" t="s">
        <v>5454</v>
      </c>
      <c r="C2690" t="str">
        <f t="shared" si="221"/>
        <v>peanuts_g_2_OtherRowESA10a</v>
      </c>
      <c r="D2690">
        <v>849</v>
      </c>
      <c r="E2690">
        <v>849</v>
      </c>
      <c r="F2690">
        <v>0</v>
      </c>
      <c r="G2690">
        <v>0</v>
      </c>
      <c r="H2690">
        <v>0</v>
      </c>
      <c r="I2690">
        <v>0</v>
      </c>
      <c r="J2690">
        <v>0</v>
      </c>
      <c r="K2690">
        <v>0</v>
      </c>
      <c r="L2690">
        <v>859</v>
      </c>
      <c r="M2690">
        <v>0</v>
      </c>
      <c r="N2690">
        <f>VLOOKUP(C2690,'Original PWC Results'!C:E,3,FALSE)</f>
        <v>983</v>
      </c>
      <c r="O2690">
        <f t="shared" si="218"/>
        <v>0.86368260427263477</v>
      </c>
      <c r="R2690">
        <f t="shared" si="219"/>
        <v>11</v>
      </c>
      <c r="S2690">
        <f t="shared" si="220"/>
        <v>19</v>
      </c>
    </row>
    <row r="2691" spans="1:19" x14ac:dyDescent="0.3">
      <c r="A2691">
        <f t="shared" si="217"/>
        <v>2690</v>
      </c>
      <c r="B2691" t="s">
        <v>5455</v>
      </c>
      <c r="C2691" t="str">
        <f t="shared" si="221"/>
        <v>peanuts_g_2_OtherRowESA10b</v>
      </c>
      <c r="D2691">
        <v>1009</v>
      </c>
      <c r="E2691">
        <v>1009</v>
      </c>
      <c r="F2691">
        <v>0</v>
      </c>
      <c r="G2691">
        <v>0</v>
      </c>
      <c r="H2691">
        <v>0</v>
      </c>
      <c r="I2691">
        <v>0</v>
      </c>
      <c r="J2691">
        <v>0</v>
      </c>
      <c r="K2691">
        <v>0</v>
      </c>
      <c r="L2691">
        <v>1020</v>
      </c>
      <c r="M2691">
        <v>0</v>
      </c>
      <c r="N2691">
        <f>VLOOKUP(C2691,'Original PWC Results'!C:E,3,FALSE)</f>
        <v>1235</v>
      </c>
      <c r="O2691">
        <f t="shared" si="218"/>
        <v>0.81700404858299591</v>
      </c>
      <c r="R2691">
        <f t="shared" si="219"/>
        <v>11</v>
      </c>
      <c r="S2691">
        <f t="shared" si="220"/>
        <v>19</v>
      </c>
    </row>
    <row r="2692" spans="1:19" x14ac:dyDescent="0.3">
      <c r="A2692">
        <f t="shared" ref="A2692:A2755" si="222">A2691+1</f>
        <v>2691</v>
      </c>
      <c r="B2692" t="s">
        <v>5456</v>
      </c>
      <c r="C2692" t="str">
        <f t="shared" si="221"/>
        <v>peanuts_g_2_OtherRowESA11a</v>
      </c>
      <c r="D2692">
        <v>1153</v>
      </c>
      <c r="E2692">
        <v>1153</v>
      </c>
      <c r="F2692">
        <v>0</v>
      </c>
      <c r="G2692">
        <v>0</v>
      </c>
      <c r="H2692">
        <v>0</v>
      </c>
      <c r="I2692">
        <v>0</v>
      </c>
      <c r="J2692">
        <v>0</v>
      </c>
      <c r="K2692">
        <v>0</v>
      </c>
      <c r="L2692">
        <v>1179</v>
      </c>
      <c r="M2692">
        <v>0</v>
      </c>
      <c r="N2692">
        <f>VLOOKUP(C2692,'Original PWC Results'!C:E,3,FALSE)</f>
        <v>1475</v>
      </c>
      <c r="O2692">
        <f t="shared" si="218"/>
        <v>0.78169491525423729</v>
      </c>
      <c r="R2692">
        <f t="shared" si="219"/>
        <v>11</v>
      </c>
      <c r="S2692">
        <f t="shared" si="220"/>
        <v>19</v>
      </c>
    </row>
    <row r="2693" spans="1:19" x14ac:dyDescent="0.3">
      <c r="A2693">
        <f t="shared" si="222"/>
        <v>2692</v>
      </c>
      <c r="B2693" t="s">
        <v>5457</v>
      </c>
      <c r="C2693" t="str">
        <f t="shared" si="221"/>
        <v>peanuts_g_2_OtherRowESA11b</v>
      </c>
      <c r="D2693">
        <v>928</v>
      </c>
      <c r="E2693">
        <v>928</v>
      </c>
      <c r="F2693">
        <v>0</v>
      </c>
      <c r="G2693">
        <v>0</v>
      </c>
      <c r="H2693">
        <v>0</v>
      </c>
      <c r="I2693">
        <v>0</v>
      </c>
      <c r="J2693">
        <v>0</v>
      </c>
      <c r="K2693">
        <v>0</v>
      </c>
      <c r="L2693">
        <v>942</v>
      </c>
      <c r="M2693">
        <v>0</v>
      </c>
      <c r="N2693">
        <f>VLOOKUP(C2693,'Original PWC Results'!C:E,3,FALSE)</f>
        <v>1039</v>
      </c>
      <c r="O2693">
        <f t="shared" si="218"/>
        <v>0.89316650625601535</v>
      </c>
      <c r="R2693">
        <f t="shared" si="219"/>
        <v>11</v>
      </c>
      <c r="S2693">
        <f t="shared" si="220"/>
        <v>19</v>
      </c>
    </row>
    <row r="2694" spans="1:19" x14ac:dyDescent="0.3">
      <c r="A2694">
        <f t="shared" si="222"/>
        <v>2693</v>
      </c>
      <c r="B2694" t="s">
        <v>5458</v>
      </c>
      <c r="C2694" t="str">
        <f t="shared" si="221"/>
        <v>peanuts_g_2_OtherRowESA12a</v>
      </c>
      <c r="D2694">
        <v>868</v>
      </c>
      <c r="E2694">
        <v>868</v>
      </c>
      <c r="F2694">
        <v>0</v>
      </c>
      <c r="G2694">
        <v>0</v>
      </c>
      <c r="H2694">
        <v>0</v>
      </c>
      <c r="I2694">
        <v>0</v>
      </c>
      <c r="J2694">
        <v>0</v>
      </c>
      <c r="K2694">
        <v>0</v>
      </c>
      <c r="L2694">
        <v>875</v>
      </c>
      <c r="M2694">
        <v>0</v>
      </c>
      <c r="N2694">
        <f>VLOOKUP(C2694,'Original PWC Results'!C:E,3,FALSE)</f>
        <v>951</v>
      </c>
      <c r="O2694">
        <f t="shared" si="218"/>
        <v>0.91272344900105151</v>
      </c>
      <c r="R2694">
        <f t="shared" si="219"/>
        <v>11</v>
      </c>
      <c r="S2694">
        <f t="shared" si="220"/>
        <v>19</v>
      </c>
    </row>
    <row r="2695" spans="1:19" x14ac:dyDescent="0.3">
      <c r="A2695">
        <f t="shared" si="222"/>
        <v>2694</v>
      </c>
      <c r="B2695" t="s">
        <v>5459</v>
      </c>
      <c r="C2695" t="str">
        <f t="shared" si="221"/>
        <v>peanuts_g_2_OtherRowESA12b</v>
      </c>
      <c r="D2695">
        <v>824</v>
      </c>
      <c r="E2695">
        <v>824</v>
      </c>
      <c r="F2695">
        <v>0</v>
      </c>
      <c r="G2695">
        <v>0</v>
      </c>
      <c r="H2695">
        <v>0</v>
      </c>
      <c r="I2695">
        <v>0</v>
      </c>
      <c r="J2695">
        <v>0</v>
      </c>
      <c r="K2695">
        <v>0</v>
      </c>
      <c r="L2695">
        <v>831</v>
      </c>
      <c r="M2695">
        <v>0</v>
      </c>
      <c r="N2695">
        <f>VLOOKUP(C2695,'Original PWC Results'!C:E,3,FALSE)</f>
        <v>1037</v>
      </c>
      <c r="O2695">
        <f t="shared" si="218"/>
        <v>0.79459980713596912</v>
      </c>
      <c r="R2695">
        <f t="shared" si="219"/>
        <v>11</v>
      </c>
      <c r="S2695">
        <f t="shared" si="220"/>
        <v>19</v>
      </c>
    </row>
    <row r="2696" spans="1:19" x14ac:dyDescent="0.3">
      <c r="A2696">
        <f t="shared" si="222"/>
        <v>2695</v>
      </c>
      <c r="B2696" t="s">
        <v>5460</v>
      </c>
      <c r="C2696" t="str">
        <f t="shared" si="221"/>
        <v>peanuts_g_2_OtherRowESA13</v>
      </c>
      <c r="D2696">
        <v>1426</v>
      </c>
      <c r="E2696">
        <v>1426</v>
      </c>
      <c r="F2696">
        <v>0</v>
      </c>
      <c r="G2696">
        <v>0</v>
      </c>
      <c r="H2696">
        <v>0</v>
      </c>
      <c r="I2696">
        <v>0</v>
      </c>
      <c r="J2696">
        <v>0</v>
      </c>
      <c r="K2696">
        <v>0</v>
      </c>
      <c r="L2696">
        <v>1432</v>
      </c>
      <c r="M2696">
        <v>0</v>
      </c>
      <c r="N2696">
        <f>VLOOKUP(C2696,'Original PWC Results'!C:E,3,FALSE)</f>
        <v>1701</v>
      </c>
      <c r="O2696">
        <f t="shared" si="218"/>
        <v>0.83833039388594943</v>
      </c>
      <c r="R2696">
        <f t="shared" si="219"/>
        <v>11</v>
      </c>
      <c r="S2696">
        <f t="shared" si="220"/>
        <v>19</v>
      </c>
    </row>
    <row r="2697" spans="1:19" x14ac:dyDescent="0.3">
      <c r="A2697">
        <f t="shared" si="222"/>
        <v>2696</v>
      </c>
      <c r="B2697" t="s">
        <v>5461</v>
      </c>
      <c r="C2697" t="str">
        <f t="shared" si="221"/>
        <v>peanuts_g_2_OtherRowESA14</v>
      </c>
      <c r="D2697">
        <v>858</v>
      </c>
      <c r="E2697">
        <v>858</v>
      </c>
      <c r="F2697">
        <v>0</v>
      </c>
      <c r="G2697">
        <v>0</v>
      </c>
      <c r="H2697">
        <v>0</v>
      </c>
      <c r="I2697">
        <v>0</v>
      </c>
      <c r="J2697">
        <v>0</v>
      </c>
      <c r="K2697">
        <v>0</v>
      </c>
      <c r="L2697">
        <v>866</v>
      </c>
      <c r="M2697">
        <v>0</v>
      </c>
      <c r="N2697">
        <f>VLOOKUP(C2697,'Original PWC Results'!C:E,3,FALSE)</f>
        <v>1033</v>
      </c>
      <c r="O2697">
        <f t="shared" si="218"/>
        <v>0.83059051306873188</v>
      </c>
      <c r="R2697">
        <f t="shared" si="219"/>
        <v>11</v>
      </c>
      <c r="S2697">
        <f t="shared" si="220"/>
        <v>19</v>
      </c>
    </row>
    <row r="2698" spans="1:19" x14ac:dyDescent="0.3">
      <c r="A2698">
        <f t="shared" si="222"/>
        <v>2697</v>
      </c>
      <c r="B2698" t="s">
        <v>5462</v>
      </c>
      <c r="C2698" t="str">
        <f t="shared" si="221"/>
        <v>peanuts_g_2_OtherRowESA15a</v>
      </c>
      <c r="D2698">
        <v>1188</v>
      </c>
      <c r="E2698">
        <v>1188</v>
      </c>
      <c r="F2698">
        <v>0</v>
      </c>
      <c r="G2698">
        <v>0</v>
      </c>
      <c r="H2698">
        <v>0</v>
      </c>
      <c r="I2698">
        <v>0</v>
      </c>
      <c r="J2698">
        <v>0</v>
      </c>
      <c r="K2698">
        <v>0</v>
      </c>
      <c r="L2698">
        <v>1198</v>
      </c>
      <c r="M2698">
        <v>0</v>
      </c>
      <c r="N2698">
        <f>VLOOKUP(C2698,'Original PWC Results'!C:E,3,FALSE)</f>
        <v>1503</v>
      </c>
      <c r="O2698">
        <f t="shared" si="218"/>
        <v>0.79041916167664672</v>
      </c>
      <c r="R2698">
        <f t="shared" si="219"/>
        <v>11</v>
      </c>
      <c r="S2698">
        <f t="shared" si="220"/>
        <v>19</v>
      </c>
    </row>
    <row r="2699" spans="1:19" x14ac:dyDescent="0.3">
      <c r="A2699">
        <f t="shared" si="222"/>
        <v>2698</v>
      </c>
      <c r="B2699" t="s">
        <v>5463</v>
      </c>
      <c r="C2699" t="str">
        <f t="shared" si="221"/>
        <v>peanuts_g_2_OtherRowESA15b</v>
      </c>
      <c r="D2699">
        <v>1399</v>
      </c>
      <c r="E2699">
        <v>1399</v>
      </c>
      <c r="F2699">
        <v>0</v>
      </c>
      <c r="G2699">
        <v>0</v>
      </c>
      <c r="H2699">
        <v>0</v>
      </c>
      <c r="I2699">
        <v>0</v>
      </c>
      <c r="J2699">
        <v>0</v>
      </c>
      <c r="K2699">
        <v>0</v>
      </c>
      <c r="L2699">
        <v>1407</v>
      </c>
      <c r="M2699">
        <v>0</v>
      </c>
      <c r="N2699">
        <f>VLOOKUP(C2699,'Original PWC Results'!C:E,3,FALSE)</f>
        <v>1509</v>
      </c>
      <c r="O2699">
        <f t="shared" si="218"/>
        <v>0.92710404241219346</v>
      </c>
      <c r="R2699">
        <f t="shared" si="219"/>
        <v>11</v>
      </c>
      <c r="S2699">
        <f t="shared" si="220"/>
        <v>19</v>
      </c>
    </row>
    <row r="2700" spans="1:19" x14ac:dyDescent="0.3">
      <c r="A2700">
        <f t="shared" si="222"/>
        <v>2699</v>
      </c>
      <c r="B2700" t="s">
        <v>5464</v>
      </c>
      <c r="C2700" t="str">
        <f t="shared" si="221"/>
        <v>peanuts_g_2_OtherRowESA16a</v>
      </c>
      <c r="D2700">
        <v>844</v>
      </c>
      <c r="E2700">
        <v>844</v>
      </c>
      <c r="F2700">
        <v>0</v>
      </c>
      <c r="G2700">
        <v>0</v>
      </c>
      <c r="H2700">
        <v>0</v>
      </c>
      <c r="I2700">
        <v>0</v>
      </c>
      <c r="J2700">
        <v>0</v>
      </c>
      <c r="K2700">
        <v>0</v>
      </c>
      <c r="L2700">
        <v>850</v>
      </c>
      <c r="M2700">
        <v>0</v>
      </c>
      <c r="N2700">
        <f>VLOOKUP(C2700,'Original PWC Results'!C:E,3,FALSE)</f>
        <v>1273</v>
      </c>
      <c r="O2700">
        <f t="shared" si="218"/>
        <v>0.66300078554595443</v>
      </c>
      <c r="R2700">
        <f t="shared" si="219"/>
        <v>11</v>
      </c>
      <c r="S2700">
        <f t="shared" si="220"/>
        <v>19</v>
      </c>
    </row>
    <row r="2701" spans="1:19" x14ac:dyDescent="0.3">
      <c r="A2701">
        <f t="shared" si="222"/>
        <v>2700</v>
      </c>
      <c r="B2701" t="s">
        <v>5465</v>
      </c>
      <c r="C2701" t="str">
        <f t="shared" si="221"/>
        <v>peanuts_g_2_OtherRowESA16b</v>
      </c>
      <c r="D2701">
        <v>874</v>
      </c>
      <c r="E2701">
        <v>874</v>
      </c>
      <c r="F2701">
        <v>0</v>
      </c>
      <c r="G2701">
        <v>0</v>
      </c>
      <c r="H2701">
        <v>0</v>
      </c>
      <c r="I2701">
        <v>0</v>
      </c>
      <c r="J2701">
        <v>0</v>
      </c>
      <c r="K2701">
        <v>0</v>
      </c>
      <c r="L2701">
        <v>878</v>
      </c>
      <c r="M2701">
        <v>0</v>
      </c>
      <c r="N2701">
        <f>VLOOKUP(C2701,'Original PWC Results'!C:E,3,FALSE)</f>
        <v>1228</v>
      </c>
      <c r="O2701">
        <f t="shared" si="218"/>
        <v>0.71172638436482083</v>
      </c>
      <c r="R2701">
        <f t="shared" si="219"/>
        <v>11</v>
      </c>
      <c r="S2701">
        <f t="shared" si="220"/>
        <v>19</v>
      </c>
    </row>
    <row r="2702" spans="1:19" x14ac:dyDescent="0.3">
      <c r="A2702">
        <f t="shared" si="222"/>
        <v>2701</v>
      </c>
      <c r="B2702" t="s">
        <v>5466</v>
      </c>
      <c r="C2702" t="str">
        <f t="shared" si="221"/>
        <v>peanuts_g_2_OtherRowESA17a</v>
      </c>
      <c r="D2702">
        <v>525</v>
      </c>
      <c r="E2702">
        <v>525</v>
      </c>
      <c r="F2702">
        <v>0</v>
      </c>
      <c r="G2702">
        <v>0</v>
      </c>
      <c r="H2702">
        <v>0</v>
      </c>
      <c r="I2702">
        <v>0</v>
      </c>
      <c r="J2702">
        <v>0</v>
      </c>
      <c r="K2702">
        <v>0</v>
      </c>
      <c r="L2702">
        <v>528</v>
      </c>
      <c r="M2702">
        <v>0</v>
      </c>
      <c r="N2702">
        <f>VLOOKUP(C2702,'Original PWC Results'!C:E,3,FALSE)</f>
        <v>928</v>
      </c>
      <c r="O2702">
        <f t="shared" si="218"/>
        <v>0.56573275862068961</v>
      </c>
      <c r="R2702">
        <f t="shared" si="219"/>
        <v>11</v>
      </c>
      <c r="S2702">
        <f t="shared" si="220"/>
        <v>19</v>
      </c>
    </row>
    <row r="2703" spans="1:19" x14ac:dyDescent="0.3">
      <c r="A2703">
        <f t="shared" si="222"/>
        <v>2702</v>
      </c>
      <c r="B2703" t="s">
        <v>5467</v>
      </c>
      <c r="C2703" t="str">
        <f t="shared" si="221"/>
        <v>peanuts_g_2_OtherRowESA17b</v>
      </c>
      <c r="D2703">
        <v>101</v>
      </c>
      <c r="E2703">
        <v>101</v>
      </c>
      <c r="F2703">
        <v>0</v>
      </c>
      <c r="G2703">
        <v>0</v>
      </c>
      <c r="H2703">
        <v>0</v>
      </c>
      <c r="I2703">
        <v>0</v>
      </c>
      <c r="J2703">
        <v>0</v>
      </c>
      <c r="K2703">
        <v>0</v>
      </c>
      <c r="L2703">
        <v>101</v>
      </c>
      <c r="M2703">
        <v>0</v>
      </c>
      <c r="N2703">
        <f>VLOOKUP(C2703,'Original PWC Results'!C:E,3,FALSE)</f>
        <v>761</v>
      </c>
      <c r="O2703">
        <f t="shared" si="218"/>
        <v>0.13272010512483573</v>
      </c>
      <c r="R2703">
        <f t="shared" si="219"/>
        <v>11</v>
      </c>
      <c r="S2703">
        <f t="shared" si="220"/>
        <v>19</v>
      </c>
    </row>
    <row r="2704" spans="1:19" x14ac:dyDescent="0.3">
      <c r="A2704">
        <f t="shared" si="222"/>
        <v>2703</v>
      </c>
      <c r="B2704" t="s">
        <v>5468</v>
      </c>
      <c r="C2704" t="str">
        <f t="shared" si="221"/>
        <v>peanuts_g_2_OtherRowESA18a</v>
      </c>
      <c r="D2704">
        <v>358</v>
      </c>
      <c r="E2704">
        <v>358</v>
      </c>
      <c r="F2704">
        <v>0</v>
      </c>
      <c r="G2704">
        <v>0</v>
      </c>
      <c r="H2704">
        <v>0</v>
      </c>
      <c r="I2704">
        <v>0</v>
      </c>
      <c r="J2704">
        <v>0</v>
      </c>
      <c r="K2704">
        <v>0</v>
      </c>
      <c r="L2704">
        <v>361</v>
      </c>
      <c r="M2704">
        <v>0</v>
      </c>
      <c r="N2704">
        <f>VLOOKUP(C2704,'Original PWC Results'!C:E,3,FALSE)</f>
        <v>676</v>
      </c>
      <c r="O2704">
        <f t="shared" si="218"/>
        <v>0.52958579881656809</v>
      </c>
      <c r="R2704">
        <f t="shared" si="219"/>
        <v>11</v>
      </c>
      <c r="S2704">
        <f t="shared" si="220"/>
        <v>19</v>
      </c>
    </row>
    <row r="2705" spans="1:19" x14ac:dyDescent="0.3">
      <c r="A2705">
        <f t="shared" si="222"/>
        <v>2704</v>
      </c>
      <c r="B2705" t="s">
        <v>5469</v>
      </c>
      <c r="C2705" t="str">
        <f t="shared" si="221"/>
        <v>peanuts_g_2_OtherRowESA18b</v>
      </c>
      <c r="D2705">
        <v>253</v>
      </c>
      <c r="E2705">
        <v>253</v>
      </c>
      <c r="F2705">
        <v>0</v>
      </c>
      <c r="G2705">
        <v>0</v>
      </c>
      <c r="H2705">
        <v>0</v>
      </c>
      <c r="I2705">
        <v>0</v>
      </c>
      <c r="J2705">
        <v>0</v>
      </c>
      <c r="K2705">
        <v>0</v>
      </c>
      <c r="L2705">
        <v>256</v>
      </c>
      <c r="M2705">
        <v>0</v>
      </c>
      <c r="N2705">
        <f>VLOOKUP(C2705,'Original PWC Results'!C:E,3,FALSE)</f>
        <v>612</v>
      </c>
      <c r="O2705">
        <f t="shared" si="218"/>
        <v>0.41339869281045749</v>
      </c>
      <c r="R2705">
        <f t="shared" si="219"/>
        <v>11</v>
      </c>
      <c r="S2705">
        <f t="shared" si="220"/>
        <v>19</v>
      </c>
    </row>
    <row r="2706" spans="1:19" x14ac:dyDescent="0.3">
      <c r="A2706">
        <f t="shared" si="222"/>
        <v>2705</v>
      </c>
      <c r="B2706" t="s">
        <v>5470</v>
      </c>
      <c r="C2706" t="str">
        <f t="shared" si="221"/>
        <v>peanuts_g_2_OtherRowESA20a</v>
      </c>
      <c r="D2706">
        <v>506</v>
      </c>
      <c r="E2706">
        <v>506</v>
      </c>
      <c r="F2706">
        <v>0</v>
      </c>
      <c r="G2706">
        <v>0</v>
      </c>
      <c r="H2706">
        <v>0</v>
      </c>
      <c r="I2706">
        <v>0</v>
      </c>
      <c r="J2706">
        <v>0</v>
      </c>
      <c r="K2706">
        <v>0</v>
      </c>
      <c r="L2706">
        <v>508</v>
      </c>
      <c r="M2706">
        <v>0</v>
      </c>
      <c r="N2706">
        <f>VLOOKUP(C2706,'Original PWC Results'!C:E,3,FALSE)</f>
        <v>531</v>
      </c>
      <c r="O2706">
        <f t="shared" si="218"/>
        <v>0.95291902071563084</v>
      </c>
      <c r="R2706">
        <f t="shared" si="219"/>
        <v>11</v>
      </c>
      <c r="S2706">
        <f t="shared" si="220"/>
        <v>19</v>
      </c>
    </row>
    <row r="2707" spans="1:19" x14ac:dyDescent="0.3">
      <c r="A2707">
        <f t="shared" si="222"/>
        <v>2706</v>
      </c>
      <c r="B2707" t="s">
        <v>5471</v>
      </c>
      <c r="C2707" t="str">
        <f t="shared" si="221"/>
        <v>peanuts_g_2_OtherRowESA20b</v>
      </c>
      <c r="D2707">
        <v>574</v>
      </c>
      <c r="E2707">
        <v>574</v>
      </c>
      <c r="F2707">
        <v>0</v>
      </c>
      <c r="G2707">
        <v>0</v>
      </c>
      <c r="H2707">
        <v>0</v>
      </c>
      <c r="I2707">
        <v>0</v>
      </c>
      <c r="J2707">
        <v>0</v>
      </c>
      <c r="K2707">
        <v>0</v>
      </c>
      <c r="L2707">
        <v>578</v>
      </c>
      <c r="M2707">
        <v>0</v>
      </c>
      <c r="N2707">
        <f>VLOOKUP(C2707,'Original PWC Results'!C:E,3,FALSE)</f>
        <v>718</v>
      </c>
      <c r="O2707">
        <f t="shared" si="218"/>
        <v>0.79944289693593318</v>
      </c>
      <c r="R2707">
        <f t="shared" si="219"/>
        <v>11</v>
      </c>
      <c r="S2707">
        <f t="shared" si="220"/>
        <v>19</v>
      </c>
    </row>
    <row r="2708" spans="1:19" x14ac:dyDescent="0.3">
      <c r="A2708">
        <f t="shared" si="222"/>
        <v>2707</v>
      </c>
      <c r="B2708" t="s">
        <v>5472</v>
      </c>
      <c r="C2708" t="str">
        <f t="shared" si="221"/>
        <v>pistachiosCA_g_2_OrchardESA18a</v>
      </c>
      <c r="D2708">
        <v>0</v>
      </c>
      <c r="E2708">
        <v>0</v>
      </c>
      <c r="F2708">
        <v>0</v>
      </c>
      <c r="G2708">
        <v>0</v>
      </c>
      <c r="H2708">
        <v>0</v>
      </c>
      <c r="I2708">
        <v>0</v>
      </c>
      <c r="J2708">
        <v>0</v>
      </c>
      <c r="K2708">
        <v>0</v>
      </c>
      <c r="L2708">
        <v>0</v>
      </c>
      <c r="M2708">
        <v>0</v>
      </c>
      <c r="N2708">
        <f>VLOOKUP(C2708,'Original PWC Results'!C:E,3,FALSE)</f>
        <v>1442</v>
      </c>
      <c r="O2708">
        <f t="shared" si="218"/>
        <v>0</v>
      </c>
      <c r="R2708">
        <f t="shared" si="219"/>
        <v>16</v>
      </c>
      <c r="S2708">
        <f t="shared" si="220"/>
        <v>24</v>
      </c>
    </row>
    <row r="2709" spans="1:19" x14ac:dyDescent="0.3">
      <c r="A2709">
        <f t="shared" si="222"/>
        <v>2708</v>
      </c>
      <c r="B2709" t="s">
        <v>5473</v>
      </c>
      <c r="C2709" t="str">
        <f t="shared" si="221"/>
        <v>pistachiosCA_g_2_OrchardESA18b</v>
      </c>
      <c r="D2709">
        <v>361</v>
      </c>
      <c r="E2709">
        <v>361</v>
      </c>
      <c r="F2709">
        <v>0</v>
      </c>
      <c r="G2709">
        <v>0</v>
      </c>
      <c r="H2709">
        <v>0</v>
      </c>
      <c r="I2709">
        <v>0</v>
      </c>
      <c r="J2709">
        <v>0</v>
      </c>
      <c r="K2709">
        <v>0</v>
      </c>
      <c r="L2709">
        <v>361</v>
      </c>
      <c r="M2709">
        <v>0</v>
      </c>
      <c r="N2709">
        <f>VLOOKUP(C2709,'Original PWC Results'!C:E,3,FALSE)</f>
        <v>1358</v>
      </c>
      <c r="O2709">
        <f t="shared" si="218"/>
        <v>0.2658321060382916</v>
      </c>
      <c r="R2709">
        <f t="shared" si="219"/>
        <v>16</v>
      </c>
      <c r="S2709">
        <f t="shared" si="220"/>
        <v>24</v>
      </c>
    </row>
    <row r="2710" spans="1:19" x14ac:dyDescent="0.3">
      <c r="A2710">
        <f t="shared" si="222"/>
        <v>2709</v>
      </c>
      <c r="B2710" t="s">
        <v>5474</v>
      </c>
      <c r="C2710" t="str">
        <f t="shared" si="221"/>
        <v>pistachios_g_2_OrchardESA12a</v>
      </c>
      <c r="D2710">
        <v>716</v>
      </c>
      <c r="E2710">
        <v>716</v>
      </c>
      <c r="F2710">
        <v>0</v>
      </c>
      <c r="G2710">
        <v>0</v>
      </c>
      <c r="H2710">
        <v>0</v>
      </c>
      <c r="I2710">
        <v>0</v>
      </c>
      <c r="J2710">
        <v>0</v>
      </c>
      <c r="K2710">
        <v>0</v>
      </c>
      <c r="L2710">
        <v>718</v>
      </c>
      <c r="M2710">
        <v>0</v>
      </c>
      <c r="N2710">
        <f>VLOOKUP(C2710,'Original PWC Results'!C:E,3,FALSE)</f>
        <v>1887</v>
      </c>
      <c r="O2710">
        <f t="shared" si="218"/>
        <v>0.37943826179120299</v>
      </c>
      <c r="R2710">
        <f t="shared" si="219"/>
        <v>14</v>
      </c>
      <c r="S2710">
        <f t="shared" si="220"/>
        <v>22</v>
      </c>
    </row>
    <row r="2711" spans="1:19" x14ac:dyDescent="0.3">
      <c r="A2711">
        <f t="shared" si="222"/>
        <v>2710</v>
      </c>
      <c r="B2711" t="s">
        <v>5475</v>
      </c>
      <c r="C2711" t="str">
        <f t="shared" si="221"/>
        <v>pistachios_g_2_OrchardESA12b</v>
      </c>
      <c r="D2711">
        <v>1237</v>
      </c>
      <c r="E2711">
        <v>1237</v>
      </c>
      <c r="F2711">
        <v>0</v>
      </c>
      <c r="G2711">
        <v>0</v>
      </c>
      <c r="H2711">
        <v>0</v>
      </c>
      <c r="I2711">
        <v>0</v>
      </c>
      <c r="J2711">
        <v>0</v>
      </c>
      <c r="K2711">
        <v>0</v>
      </c>
      <c r="L2711">
        <v>1241</v>
      </c>
      <c r="M2711">
        <v>0</v>
      </c>
      <c r="N2711">
        <f>VLOOKUP(C2711,'Original PWC Results'!C:E,3,FALSE)</f>
        <v>1870</v>
      </c>
      <c r="O2711">
        <f t="shared" si="218"/>
        <v>0.66149732620320856</v>
      </c>
      <c r="R2711">
        <f t="shared" si="219"/>
        <v>14</v>
      </c>
      <c r="S2711">
        <f t="shared" si="220"/>
        <v>22</v>
      </c>
    </row>
    <row r="2712" spans="1:19" x14ac:dyDescent="0.3">
      <c r="A2712">
        <f t="shared" si="222"/>
        <v>2711</v>
      </c>
      <c r="B2712" t="s">
        <v>5476</v>
      </c>
      <c r="C2712" t="str">
        <f t="shared" si="221"/>
        <v>pistachios_g_2_OrchardESA13</v>
      </c>
      <c r="D2712">
        <v>732</v>
      </c>
      <c r="E2712">
        <v>732</v>
      </c>
      <c r="F2712">
        <v>0</v>
      </c>
      <c r="G2712">
        <v>0</v>
      </c>
      <c r="H2712">
        <v>0</v>
      </c>
      <c r="I2712">
        <v>0</v>
      </c>
      <c r="J2712">
        <v>0</v>
      </c>
      <c r="K2712">
        <v>0</v>
      </c>
      <c r="L2712">
        <v>736</v>
      </c>
      <c r="M2712">
        <v>0</v>
      </c>
      <c r="N2712">
        <f>VLOOKUP(C2712,'Original PWC Results'!C:E,3,FALSE)</f>
        <v>1866</v>
      </c>
      <c r="O2712">
        <f t="shared" si="218"/>
        <v>0.39228295819935693</v>
      </c>
      <c r="R2712">
        <f t="shared" si="219"/>
        <v>14</v>
      </c>
      <c r="S2712">
        <f t="shared" si="220"/>
        <v>22</v>
      </c>
    </row>
    <row r="2713" spans="1:19" x14ac:dyDescent="0.3">
      <c r="A2713">
        <f t="shared" si="222"/>
        <v>2712</v>
      </c>
      <c r="B2713" t="s">
        <v>5477</v>
      </c>
      <c r="C2713" t="str">
        <f t="shared" si="221"/>
        <v>pistachios_g_2_OrchardESA14</v>
      </c>
      <c r="D2713">
        <v>429</v>
      </c>
      <c r="E2713">
        <v>429</v>
      </c>
      <c r="F2713">
        <v>0</v>
      </c>
      <c r="G2713">
        <v>0</v>
      </c>
      <c r="H2713">
        <v>0</v>
      </c>
      <c r="I2713">
        <v>0</v>
      </c>
      <c r="J2713">
        <v>0</v>
      </c>
      <c r="K2713">
        <v>0</v>
      </c>
      <c r="L2713">
        <v>429</v>
      </c>
      <c r="M2713">
        <v>0</v>
      </c>
      <c r="N2713">
        <f>VLOOKUP(C2713,'Original PWC Results'!C:E,3,FALSE)</f>
        <v>1739</v>
      </c>
      <c r="O2713">
        <f t="shared" si="218"/>
        <v>0.24669350201265094</v>
      </c>
      <c r="R2713">
        <f t="shared" si="219"/>
        <v>14</v>
      </c>
      <c r="S2713">
        <f t="shared" si="220"/>
        <v>22</v>
      </c>
    </row>
    <row r="2714" spans="1:19" x14ac:dyDescent="0.3">
      <c r="A2714">
        <f t="shared" si="222"/>
        <v>2713</v>
      </c>
      <c r="B2714" t="s">
        <v>5478</v>
      </c>
      <c r="C2714" t="str">
        <f t="shared" si="221"/>
        <v>pistachios_g_2_OrchardESA15a</v>
      </c>
      <c r="D2714">
        <v>407</v>
      </c>
      <c r="E2714">
        <v>407</v>
      </c>
      <c r="F2714">
        <v>0</v>
      </c>
      <c r="G2714">
        <v>0</v>
      </c>
      <c r="H2714">
        <v>0</v>
      </c>
      <c r="I2714">
        <v>0</v>
      </c>
      <c r="J2714">
        <v>0</v>
      </c>
      <c r="K2714">
        <v>0</v>
      </c>
      <c r="L2714">
        <v>407</v>
      </c>
      <c r="M2714">
        <v>0</v>
      </c>
      <c r="N2714">
        <f>VLOOKUP(C2714,'Original PWC Results'!C:E,3,FALSE)</f>
        <v>1312</v>
      </c>
      <c r="O2714">
        <f t="shared" si="218"/>
        <v>0.31021341463414637</v>
      </c>
      <c r="R2714">
        <f t="shared" si="219"/>
        <v>14</v>
      </c>
      <c r="S2714">
        <f t="shared" si="220"/>
        <v>22</v>
      </c>
    </row>
    <row r="2715" spans="1:19" x14ac:dyDescent="0.3">
      <c r="A2715">
        <f t="shared" si="222"/>
        <v>2714</v>
      </c>
      <c r="B2715" t="s">
        <v>5479</v>
      </c>
      <c r="C2715" t="str">
        <f t="shared" si="221"/>
        <v>pistachios_g_2_OrchardESA15a</v>
      </c>
      <c r="D2715">
        <v>491</v>
      </c>
      <c r="E2715">
        <v>491</v>
      </c>
      <c r="F2715">
        <v>0</v>
      </c>
      <c r="G2715">
        <v>0</v>
      </c>
      <c r="H2715">
        <v>0</v>
      </c>
      <c r="I2715">
        <v>0</v>
      </c>
      <c r="J2715">
        <v>0</v>
      </c>
      <c r="K2715">
        <v>0</v>
      </c>
      <c r="L2715">
        <v>492</v>
      </c>
      <c r="M2715">
        <v>0</v>
      </c>
      <c r="N2715">
        <f>VLOOKUP(C2715,'Original PWC Results'!C:E,3,FALSE)</f>
        <v>1312</v>
      </c>
      <c r="O2715">
        <f t="shared" si="218"/>
        <v>0.37423780487804881</v>
      </c>
      <c r="R2715">
        <f t="shared" si="219"/>
        <v>14</v>
      </c>
      <c r="S2715">
        <f t="shared" si="220"/>
        <v>22</v>
      </c>
    </row>
    <row r="2716" spans="1:19" x14ac:dyDescent="0.3">
      <c r="A2716">
        <f t="shared" si="222"/>
        <v>2715</v>
      </c>
      <c r="B2716" t="s">
        <v>5480</v>
      </c>
      <c r="C2716" t="str">
        <f t="shared" si="221"/>
        <v>pistachios_g_2_OrchardESA16a</v>
      </c>
      <c r="D2716">
        <v>366</v>
      </c>
      <c r="E2716">
        <v>366</v>
      </c>
      <c r="F2716">
        <v>0</v>
      </c>
      <c r="G2716">
        <v>0</v>
      </c>
      <c r="H2716">
        <v>0</v>
      </c>
      <c r="I2716">
        <v>0</v>
      </c>
      <c r="J2716">
        <v>0</v>
      </c>
      <c r="K2716">
        <v>0</v>
      </c>
      <c r="L2716">
        <v>366</v>
      </c>
      <c r="M2716">
        <v>0</v>
      </c>
      <c r="N2716">
        <f>VLOOKUP(C2716,'Original PWC Results'!C:E,3,FALSE)</f>
        <v>1726</v>
      </c>
      <c r="O2716">
        <f t="shared" si="218"/>
        <v>0.21205098493626884</v>
      </c>
      <c r="R2716">
        <f t="shared" si="219"/>
        <v>14</v>
      </c>
      <c r="S2716">
        <f t="shared" si="220"/>
        <v>22</v>
      </c>
    </row>
    <row r="2717" spans="1:19" x14ac:dyDescent="0.3">
      <c r="A2717">
        <f t="shared" si="222"/>
        <v>2716</v>
      </c>
      <c r="B2717" t="s">
        <v>5481</v>
      </c>
      <c r="C2717" t="str">
        <f t="shared" si="221"/>
        <v>pistachios_g_2_OrchardESA16b</v>
      </c>
      <c r="D2717">
        <v>0</v>
      </c>
      <c r="E2717">
        <v>0</v>
      </c>
      <c r="F2717">
        <v>0</v>
      </c>
      <c r="G2717">
        <v>0</v>
      </c>
      <c r="H2717">
        <v>0</v>
      </c>
      <c r="I2717">
        <v>0</v>
      </c>
      <c r="J2717">
        <v>0</v>
      </c>
      <c r="K2717">
        <v>0</v>
      </c>
      <c r="L2717">
        <v>0</v>
      </c>
      <c r="M2717">
        <v>0</v>
      </c>
      <c r="N2717">
        <f>VLOOKUP(C2717,'Original PWC Results'!C:E,3,FALSE)</f>
        <v>1759</v>
      </c>
      <c r="O2717">
        <f t="shared" si="218"/>
        <v>0</v>
      </c>
      <c r="R2717">
        <f t="shared" si="219"/>
        <v>14</v>
      </c>
      <c r="S2717">
        <f t="shared" si="220"/>
        <v>22</v>
      </c>
    </row>
    <row r="2718" spans="1:19" x14ac:dyDescent="0.3">
      <c r="A2718">
        <f t="shared" si="222"/>
        <v>2717</v>
      </c>
      <c r="B2718" t="s">
        <v>5482</v>
      </c>
      <c r="C2718" t="str">
        <f t="shared" si="221"/>
        <v>pistachios_g_2_OrchardESA17a</v>
      </c>
      <c r="D2718">
        <v>1490</v>
      </c>
      <c r="E2718">
        <v>1490</v>
      </c>
      <c r="F2718">
        <v>0</v>
      </c>
      <c r="G2718">
        <v>0</v>
      </c>
      <c r="H2718">
        <v>0</v>
      </c>
      <c r="I2718">
        <v>0</v>
      </c>
      <c r="J2718">
        <v>0</v>
      </c>
      <c r="K2718">
        <v>0</v>
      </c>
      <c r="L2718">
        <v>1504</v>
      </c>
      <c r="M2718">
        <v>0</v>
      </c>
      <c r="N2718">
        <f>VLOOKUP(C2718,'Original PWC Results'!C:E,3,FALSE)</f>
        <v>2186</v>
      </c>
      <c r="O2718">
        <f t="shared" si="218"/>
        <v>0.6816102470265325</v>
      </c>
      <c r="R2718">
        <f t="shared" si="219"/>
        <v>14</v>
      </c>
      <c r="S2718">
        <f t="shared" si="220"/>
        <v>22</v>
      </c>
    </row>
    <row r="2719" spans="1:19" x14ac:dyDescent="0.3">
      <c r="A2719">
        <f t="shared" si="222"/>
        <v>2718</v>
      </c>
      <c r="B2719" t="s">
        <v>5483</v>
      </c>
      <c r="C2719" t="str">
        <f t="shared" si="221"/>
        <v>pistachios_g_2_OrchardESA17b</v>
      </c>
      <c r="D2719">
        <v>29</v>
      </c>
      <c r="E2719">
        <v>29</v>
      </c>
      <c r="F2719">
        <v>0</v>
      </c>
      <c r="G2719">
        <v>0</v>
      </c>
      <c r="H2719">
        <v>0</v>
      </c>
      <c r="I2719">
        <v>0</v>
      </c>
      <c r="J2719">
        <v>0</v>
      </c>
      <c r="K2719">
        <v>0</v>
      </c>
      <c r="L2719">
        <v>29</v>
      </c>
      <c r="M2719">
        <v>0</v>
      </c>
      <c r="N2719">
        <f>VLOOKUP(C2719,'Original PWC Results'!C:E,3,FALSE)</f>
        <v>982</v>
      </c>
      <c r="O2719">
        <f t="shared" si="218"/>
        <v>2.9531568228105907E-2</v>
      </c>
      <c r="R2719">
        <f t="shared" si="219"/>
        <v>14</v>
      </c>
      <c r="S2719">
        <f t="shared" si="220"/>
        <v>22</v>
      </c>
    </row>
    <row r="2720" spans="1:19" x14ac:dyDescent="0.3">
      <c r="A2720">
        <f t="shared" si="222"/>
        <v>2719</v>
      </c>
      <c r="B2720" t="s">
        <v>5484</v>
      </c>
      <c r="C2720" t="str">
        <f t="shared" si="221"/>
        <v>pistachios_g_2_OrchardESA18a</v>
      </c>
      <c r="D2720">
        <v>0</v>
      </c>
      <c r="E2720">
        <v>0</v>
      </c>
      <c r="F2720">
        <v>0</v>
      </c>
      <c r="G2720">
        <v>0</v>
      </c>
      <c r="H2720">
        <v>0</v>
      </c>
      <c r="I2720">
        <v>0</v>
      </c>
      <c r="J2720">
        <v>0</v>
      </c>
      <c r="K2720">
        <v>0</v>
      </c>
      <c r="L2720">
        <v>0</v>
      </c>
      <c r="M2720">
        <v>0</v>
      </c>
      <c r="N2720">
        <f>VLOOKUP(C2720,'Original PWC Results'!C:E,3,FALSE)</f>
        <v>2243</v>
      </c>
      <c r="O2720">
        <f t="shared" si="218"/>
        <v>0</v>
      </c>
      <c r="R2720">
        <f t="shared" si="219"/>
        <v>14</v>
      </c>
      <c r="S2720">
        <f t="shared" si="220"/>
        <v>22</v>
      </c>
    </row>
    <row r="2721" spans="1:19" x14ac:dyDescent="0.3">
      <c r="A2721">
        <f t="shared" si="222"/>
        <v>2720</v>
      </c>
      <c r="B2721" t="s">
        <v>5485</v>
      </c>
      <c r="C2721" t="str">
        <f t="shared" si="221"/>
        <v>pistachios_g_2_OrchardESA18b</v>
      </c>
      <c r="D2721">
        <v>665</v>
      </c>
      <c r="E2721">
        <v>665</v>
      </c>
      <c r="F2721">
        <v>0</v>
      </c>
      <c r="G2721">
        <v>0</v>
      </c>
      <c r="H2721">
        <v>0</v>
      </c>
      <c r="I2721">
        <v>0</v>
      </c>
      <c r="J2721">
        <v>0</v>
      </c>
      <c r="K2721">
        <v>0</v>
      </c>
      <c r="L2721">
        <v>666</v>
      </c>
      <c r="M2721">
        <v>0</v>
      </c>
      <c r="N2721">
        <f>VLOOKUP(C2721,'Original PWC Results'!C:E,3,FALSE)</f>
        <v>1726</v>
      </c>
      <c r="O2721">
        <f t="shared" si="218"/>
        <v>0.38528389339513325</v>
      </c>
      <c r="R2721">
        <f t="shared" si="219"/>
        <v>14</v>
      </c>
      <c r="S2721">
        <f t="shared" si="220"/>
        <v>22</v>
      </c>
    </row>
    <row r="2722" spans="1:19" x14ac:dyDescent="0.3">
      <c r="A2722">
        <f t="shared" si="222"/>
        <v>2721</v>
      </c>
      <c r="B2722" t="s">
        <v>5486</v>
      </c>
      <c r="C2722" t="str">
        <f t="shared" si="221"/>
        <v>pistachios_g_2_OrchardESA19a</v>
      </c>
      <c r="D2722">
        <v>412</v>
      </c>
      <c r="E2722">
        <v>412</v>
      </c>
      <c r="F2722">
        <v>0</v>
      </c>
      <c r="G2722">
        <v>0</v>
      </c>
      <c r="H2722">
        <v>0</v>
      </c>
      <c r="I2722">
        <v>0</v>
      </c>
      <c r="J2722">
        <v>0</v>
      </c>
      <c r="K2722">
        <v>0</v>
      </c>
      <c r="L2722">
        <v>414</v>
      </c>
      <c r="M2722">
        <v>0</v>
      </c>
      <c r="N2722">
        <f>VLOOKUP(C2722,'Original PWC Results'!C:E,3,FALSE)</f>
        <v>1326</v>
      </c>
      <c r="O2722">
        <f t="shared" si="218"/>
        <v>0.31070889894419307</v>
      </c>
      <c r="R2722">
        <f t="shared" si="219"/>
        <v>14</v>
      </c>
      <c r="S2722">
        <f t="shared" si="220"/>
        <v>22</v>
      </c>
    </row>
    <row r="2723" spans="1:19" x14ac:dyDescent="0.3">
      <c r="A2723">
        <f t="shared" si="222"/>
        <v>2722</v>
      </c>
      <c r="B2723" t="s">
        <v>5487</v>
      </c>
      <c r="C2723" t="str">
        <f t="shared" si="221"/>
        <v>pistachios_g_2_OrchardESA19b</v>
      </c>
      <c r="D2723">
        <v>768</v>
      </c>
      <c r="E2723">
        <v>768</v>
      </c>
      <c r="F2723">
        <v>0</v>
      </c>
      <c r="G2723">
        <v>0</v>
      </c>
      <c r="H2723">
        <v>0</v>
      </c>
      <c r="I2723">
        <v>0</v>
      </c>
      <c r="J2723">
        <v>0</v>
      </c>
      <c r="K2723">
        <v>0</v>
      </c>
      <c r="L2723">
        <v>772</v>
      </c>
      <c r="M2723">
        <v>0</v>
      </c>
      <c r="N2723">
        <f>VLOOKUP(C2723,'Original PWC Results'!C:E,3,FALSE)</f>
        <v>1232</v>
      </c>
      <c r="O2723">
        <f t="shared" si="218"/>
        <v>0.62337662337662336</v>
      </c>
      <c r="R2723">
        <f t="shared" si="219"/>
        <v>14</v>
      </c>
      <c r="S2723">
        <f t="shared" si="220"/>
        <v>22</v>
      </c>
    </row>
    <row r="2724" spans="1:19" x14ac:dyDescent="0.3">
      <c r="A2724">
        <f t="shared" si="222"/>
        <v>2723</v>
      </c>
      <c r="B2724" t="s">
        <v>5488</v>
      </c>
      <c r="C2724" t="str">
        <f t="shared" si="221"/>
        <v>pomes_g_2_OrchardESA1</v>
      </c>
      <c r="D2724">
        <v>520</v>
      </c>
      <c r="E2724">
        <v>520</v>
      </c>
      <c r="F2724">
        <v>0</v>
      </c>
      <c r="G2724">
        <v>0</v>
      </c>
      <c r="H2724">
        <v>0</v>
      </c>
      <c r="I2724">
        <v>0</v>
      </c>
      <c r="J2724">
        <v>0</v>
      </c>
      <c r="K2724">
        <v>0</v>
      </c>
      <c r="L2724">
        <v>524</v>
      </c>
      <c r="M2724">
        <v>0</v>
      </c>
      <c r="N2724">
        <f>VLOOKUP(C2724,'Original PWC Results'!C:E,3,FALSE)</f>
        <v>846</v>
      </c>
      <c r="O2724">
        <f t="shared" si="218"/>
        <v>0.61465721040189125</v>
      </c>
      <c r="R2724">
        <f t="shared" si="219"/>
        <v>9</v>
      </c>
      <c r="S2724">
        <f t="shared" si="220"/>
        <v>17</v>
      </c>
    </row>
    <row r="2725" spans="1:19" x14ac:dyDescent="0.3">
      <c r="A2725">
        <f t="shared" si="222"/>
        <v>2724</v>
      </c>
      <c r="B2725" t="s">
        <v>5489</v>
      </c>
      <c r="C2725" t="str">
        <f t="shared" si="221"/>
        <v>pomes_g_2_OrchardESA2</v>
      </c>
      <c r="D2725">
        <v>425</v>
      </c>
      <c r="E2725">
        <v>425</v>
      </c>
      <c r="F2725">
        <v>0</v>
      </c>
      <c r="G2725">
        <v>0</v>
      </c>
      <c r="H2725">
        <v>0</v>
      </c>
      <c r="I2725">
        <v>0</v>
      </c>
      <c r="J2725">
        <v>0</v>
      </c>
      <c r="K2725">
        <v>0</v>
      </c>
      <c r="L2725">
        <v>431</v>
      </c>
      <c r="M2725">
        <v>0</v>
      </c>
      <c r="N2725">
        <f>VLOOKUP(C2725,'Original PWC Results'!C:E,3,FALSE)</f>
        <v>676</v>
      </c>
      <c r="O2725">
        <f t="shared" si="218"/>
        <v>0.62869822485207105</v>
      </c>
      <c r="R2725">
        <f t="shared" si="219"/>
        <v>9</v>
      </c>
      <c r="S2725">
        <f t="shared" si="220"/>
        <v>17</v>
      </c>
    </row>
    <row r="2726" spans="1:19" x14ac:dyDescent="0.3">
      <c r="A2726">
        <f t="shared" si="222"/>
        <v>2725</v>
      </c>
      <c r="B2726" t="s">
        <v>5490</v>
      </c>
      <c r="C2726" t="str">
        <f t="shared" si="221"/>
        <v>pomes_g_2_OrchardESA3</v>
      </c>
      <c r="D2726">
        <v>1018</v>
      </c>
      <c r="E2726">
        <v>1018</v>
      </c>
      <c r="F2726">
        <v>0</v>
      </c>
      <c r="G2726">
        <v>0</v>
      </c>
      <c r="H2726">
        <v>0</v>
      </c>
      <c r="I2726">
        <v>0</v>
      </c>
      <c r="J2726">
        <v>0</v>
      </c>
      <c r="K2726">
        <v>0</v>
      </c>
      <c r="L2726">
        <v>1019</v>
      </c>
      <c r="M2726">
        <v>0</v>
      </c>
      <c r="N2726">
        <f>VLOOKUP(C2726,'Original PWC Results'!C:E,3,FALSE)</f>
        <v>2107</v>
      </c>
      <c r="O2726">
        <f t="shared" ref="O2726:O2789" si="223">E2726/N2726</f>
        <v>0.48315140009492169</v>
      </c>
      <c r="R2726">
        <f t="shared" ref="R2726:R2789" si="224">SEARCH("run",B2726)</f>
        <v>9</v>
      </c>
      <c r="S2726">
        <f t="shared" ref="S2726:S2789" si="225">SEARCH("_",B2726,SEARCH("_",B2726,R2726+1)+1)</f>
        <v>17</v>
      </c>
    </row>
    <row r="2727" spans="1:19" x14ac:dyDescent="0.3">
      <c r="A2727">
        <f t="shared" si="222"/>
        <v>2726</v>
      </c>
      <c r="B2727" t="s">
        <v>5491</v>
      </c>
      <c r="C2727" t="str">
        <f t="shared" si="221"/>
        <v>pomes_g_2_OrchardESA4</v>
      </c>
      <c r="D2727">
        <v>716</v>
      </c>
      <c r="E2727">
        <v>716</v>
      </c>
      <c r="F2727">
        <v>0</v>
      </c>
      <c r="G2727">
        <v>0</v>
      </c>
      <c r="H2727">
        <v>0</v>
      </c>
      <c r="I2727">
        <v>0</v>
      </c>
      <c r="J2727">
        <v>0</v>
      </c>
      <c r="K2727">
        <v>0</v>
      </c>
      <c r="L2727">
        <v>784</v>
      </c>
      <c r="M2727">
        <v>0</v>
      </c>
      <c r="N2727">
        <f>VLOOKUP(C2727,'Original PWC Results'!C:E,3,FALSE)</f>
        <v>1454</v>
      </c>
      <c r="O2727">
        <f t="shared" si="223"/>
        <v>0.49243466299862448</v>
      </c>
      <c r="R2727">
        <f t="shared" si="224"/>
        <v>9</v>
      </c>
      <c r="S2727">
        <f t="shared" si="225"/>
        <v>17</v>
      </c>
    </row>
    <row r="2728" spans="1:19" x14ac:dyDescent="0.3">
      <c r="A2728">
        <f t="shared" si="222"/>
        <v>2727</v>
      </c>
      <c r="B2728" t="s">
        <v>5492</v>
      </c>
      <c r="C2728" t="str">
        <f t="shared" si="221"/>
        <v>pomes_g_2_OrchardESA5</v>
      </c>
      <c r="D2728">
        <v>395</v>
      </c>
      <c r="E2728">
        <v>395</v>
      </c>
      <c r="F2728">
        <v>0</v>
      </c>
      <c r="G2728">
        <v>0</v>
      </c>
      <c r="H2728">
        <v>0</v>
      </c>
      <c r="I2728">
        <v>0</v>
      </c>
      <c r="J2728">
        <v>0</v>
      </c>
      <c r="K2728">
        <v>0</v>
      </c>
      <c r="L2728">
        <v>398</v>
      </c>
      <c r="M2728">
        <v>0</v>
      </c>
      <c r="N2728">
        <f>VLOOKUP(C2728,'Original PWC Results'!C:E,3,FALSE)</f>
        <v>898</v>
      </c>
      <c r="O2728">
        <f t="shared" si="223"/>
        <v>0.43986636971046772</v>
      </c>
      <c r="R2728">
        <f t="shared" si="224"/>
        <v>9</v>
      </c>
      <c r="S2728">
        <f t="shared" si="225"/>
        <v>17</v>
      </c>
    </row>
    <row r="2729" spans="1:19" x14ac:dyDescent="0.3">
      <c r="A2729">
        <f t="shared" si="222"/>
        <v>2728</v>
      </c>
      <c r="B2729" t="s">
        <v>5493</v>
      </c>
      <c r="C2729" t="str">
        <f t="shared" si="221"/>
        <v>pomes_g_2_OrchardESA6</v>
      </c>
      <c r="D2729">
        <v>438</v>
      </c>
      <c r="E2729">
        <v>438</v>
      </c>
      <c r="F2729">
        <v>0</v>
      </c>
      <c r="G2729">
        <v>0</v>
      </c>
      <c r="H2729">
        <v>0</v>
      </c>
      <c r="I2729">
        <v>0</v>
      </c>
      <c r="J2729">
        <v>0</v>
      </c>
      <c r="K2729">
        <v>0</v>
      </c>
      <c r="L2729">
        <v>440</v>
      </c>
      <c r="M2729">
        <v>0</v>
      </c>
      <c r="N2729">
        <f>VLOOKUP(C2729,'Original PWC Results'!C:E,3,FALSE)</f>
        <v>1221</v>
      </c>
      <c r="O2729">
        <f t="shared" si="223"/>
        <v>0.35872235872235875</v>
      </c>
      <c r="R2729">
        <f t="shared" si="224"/>
        <v>9</v>
      </c>
      <c r="S2729">
        <f t="shared" si="225"/>
        <v>17</v>
      </c>
    </row>
    <row r="2730" spans="1:19" x14ac:dyDescent="0.3">
      <c r="A2730">
        <f t="shared" si="222"/>
        <v>2729</v>
      </c>
      <c r="B2730" t="s">
        <v>5494</v>
      </c>
      <c r="C2730" t="str">
        <f t="shared" si="221"/>
        <v>pomes_g_2_OrchardESA7</v>
      </c>
      <c r="D2730">
        <v>602</v>
      </c>
      <c r="E2730">
        <v>602</v>
      </c>
      <c r="F2730">
        <v>0</v>
      </c>
      <c r="G2730">
        <v>0</v>
      </c>
      <c r="H2730">
        <v>0</v>
      </c>
      <c r="I2730">
        <v>0</v>
      </c>
      <c r="J2730">
        <v>0</v>
      </c>
      <c r="K2730">
        <v>0</v>
      </c>
      <c r="L2730">
        <v>678</v>
      </c>
      <c r="M2730">
        <v>0</v>
      </c>
      <c r="N2730">
        <f>VLOOKUP(C2730,'Original PWC Results'!C:E,3,FALSE)</f>
        <v>1001</v>
      </c>
      <c r="O2730">
        <f t="shared" si="223"/>
        <v>0.60139860139860135</v>
      </c>
      <c r="R2730">
        <f t="shared" si="224"/>
        <v>9</v>
      </c>
      <c r="S2730">
        <f t="shared" si="225"/>
        <v>17</v>
      </c>
    </row>
    <row r="2731" spans="1:19" x14ac:dyDescent="0.3">
      <c r="A2731">
        <f t="shared" si="222"/>
        <v>2730</v>
      </c>
      <c r="B2731" t="s">
        <v>5495</v>
      </c>
      <c r="C2731" t="str">
        <f t="shared" si="221"/>
        <v>pomes_g_2_OrchardESA8</v>
      </c>
      <c r="D2731">
        <v>485</v>
      </c>
      <c r="E2731">
        <v>485</v>
      </c>
      <c r="F2731">
        <v>0</v>
      </c>
      <c r="G2731">
        <v>0</v>
      </c>
      <c r="H2731">
        <v>0</v>
      </c>
      <c r="I2731">
        <v>0</v>
      </c>
      <c r="J2731">
        <v>0</v>
      </c>
      <c r="K2731">
        <v>0</v>
      </c>
      <c r="L2731">
        <v>488</v>
      </c>
      <c r="M2731">
        <v>0</v>
      </c>
      <c r="N2731">
        <f>VLOOKUP(C2731,'Original PWC Results'!C:E,3,FALSE)</f>
        <v>1218</v>
      </c>
      <c r="O2731">
        <f t="shared" si="223"/>
        <v>0.39819376026272579</v>
      </c>
      <c r="R2731">
        <f t="shared" si="224"/>
        <v>9</v>
      </c>
      <c r="S2731">
        <f t="shared" si="225"/>
        <v>17</v>
      </c>
    </row>
    <row r="2732" spans="1:19" x14ac:dyDescent="0.3">
      <c r="A2732">
        <f t="shared" si="222"/>
        <v>2731</v>
      </c>
      <c r="B2732" t="s">
        <v>5496</v>
      </c>
      <c r="C2732" t="str">
        <f t="shared" si="221"/>
        <v>pomes_g_2_OrchardESA9</v>
      </c>
      <c r="D2732">
        <v>708</v>
      </c>
      <c r="E2732">
        <v>708</v>
      </c>
      <c r="F2732">
        <v>0</v>
      </c>
      <c r="G2732">
        <v>0</v>
      </c>
      <c r="H2732">
        <v>0</v>
      </c>
      <c r="I2732">
        <v>0</v>
      </c>
      <c r="J2732">
        <v>0</v>
      </c>
      <c r="K2732">
        <v>0</v>
      </c>
      <c r="L2732">
        <v>727</v>
      </c>
      <c r="M2732">
        <v>0</v>
      </c>
      <c r="N2732">
        <f>VLOOKUP(C2732,'Original PWC Results'!C:E,3,FALSE)</f>
        <v>1252</v>
      </c>
      <c r="O2732">
        <f t="shared" si="223"/>
        <v>0.56549520766773165</v>
      </c>
      <c r="R2732">
        <f t="shared" si="224"/>
        <v>9</v>
      </c>
      <c r="S2732">
        <f t="shared" si="225"/>
        <v>17</v>
      </c>
    </row>
    <row r="2733" spans="1:19" x14ac:dyDescent="0.3">
      <c r="A2733">
        <f t="shared" si="222"/>
        <v>2732</v>
      </c>
      <c r="B2733" t="s">
        <v>5497</v>
      </c>
      <c r="C2733" t="str">
        <f t="shared" si="221"/>
        <v>pomes_g_2_OrchardESA10a</v>
      </c>
      <c r="D2733">
        <v>396</v>
      </c>
      <c r="E2733">
        <v>396</v>
      </c>
      <c r="F2733">
        <v>0</v>
      </c>
      <c r="G2733">
        <v>0</v>
      </c>
      <c r="H2733">
        <v>0</v>
      </c>
      <c r="I2733">
        <v>0</v>
      </c>
      <c r="J2733">
        <v>0</v>
      </c>
      <c r="K2733">
        <v>0</v>
      </c>
      <c r="L2733">
        <v>401</v>
      </c>
      <c r="M2733">
        <v>0</v>
      </c>
      <c r="N2733">
        <f>VLOOKUP(C2733,'Original PWC Results'!C:E,3,FALSE)</f>
        <v>639</v>
      </c>
      <c r="O2733">
        <f t="shared" si="223"/>
        <v>0.61971830985915488</v>
      </c>
      <c r="R2733">
        <f t="shared" si="224"/>
        <v>9</v>
      </c>
      <c r="S2733">
        <f t="shared" si="225"/>
        <v>17</v>
      </c>
    </row>
    <row r="2734" spans="1:19" x14ac:dyDescent="0.3">
      <c r="A2734">
        <f t="shared" si="222"/>
        <v>2733</v>
      </c>
      <c r="B2734" t="s">
        <v>5498</v>
      </c>
      <c r="C2734" t="str">
        <f t="shared" si="221"/>
        <v>pomes_g_2_OrchardESA10b</v>
      </c>
      <c r="D2734">
        <v>423</v>
      </c>
      <c r="E2734">
        <v>423</v>
      </c>
      <c r="F2734">
        <v>0</v>
      </c>
      <c r="G2734">
        <v>0</v>
      </c>
      <c r="H2734">
        <v>0</v>
      </c>
      <c r="I2734">
        <v>0</v>
      </c>
      <c r="J2734">
        <v>0</v>
      </c>
      <c r="K2734">
        <v>0</v>
      </c>
      <c r="L2734">
        <v>432</v>
      </c>
      <c r="M2734">
        <v>0</v>
      </c>
      <c r="N2734">
        <f>VLOOKUP(C2734,'Original PWC Results'!C:E,3,FALSE)</f>
        <v>670</v>
      </c>
      <c r="O2734">
        <f t="shared" si="223"/>
        <v>0.63134328358208958</v>
      </c>
      <c r="R2734">
        <f t="shared" si="224"/>
        <v>9</v>
      </c>
      <c r="S2734">
        <f t="shared" si="225"/>
        <v>17</v>
      </c>
    </row>
    <row r="2735" spans="1:19" x14ac:dyDescent="0.3">
      <c r="A2735">
        <f t="shared" si="222"/>
        <v>2734</v>
      </c>
      <c r="B2735" t="s">
        <v>5499</v>
      </c>
      <c r="C2735" t="str">
        <f t="shared" si="221"/>
        <v>pomes_g_2_OrchardESA11a</v>
      </c>
      <c r="D2735">
        <v>610</v>
      </c>
      <c r="E2735">
        <v>610</v>
      </c>
      <c r="F2735">
        <v>0</v>
      </c>
      <c r="G2735">
        <v>0</v>
      </c>
      <c r="H2735">
        <v>0</v>
      </c>
      <c r="I2735">
        <v>0</v>
      </c>
      <c r="J2735">
        <v>0</v>
      </c>
      <c r="K2735">
        <v>0</v>
      </c>
      <c r="L2735">
        <v>612</v>
      </c>
      <c r="M2735">
        <v>0</v>
      </c>
      <c r="N2735">
        <f>VLOOKUP(C2735,'Original PWC Results'!C:E,3,FALSE)</f>
        <v>1038</v>
      </c>
      <c r="O2735">
        <f t="shared" si="223"/>
        <v>0.58766859344894029</v>
      </c>
      <c r="R2735">
        <f t="shared" si="224"/>
        <v>9</v>
      </c>
      <c r="S2735">
        <f t="shared" si="225"/>
        <v>17</v>
      </c>
    </row>
    <row r="2736" spans="1:19" x14ac:dyDescent="0.3">
      <c r="A2736">
        <f t="shared" si="222"/>
        <v>2735</v>
      </c>
      <c r="B2736" t="s">
        <v>5500</v>
      </c>
      <c r="C2736" t="str">
        <f t="shared" si="221"/>
        <v>pomes_g_2_OrchardESA11b</v>
      </c>
      <c r="D2736">
        <v>704</v>
      </c>
      <c r="E2736">
        <v>704</v>
      </c>
      <c r="F2736">
        <v>0</v>
      </c>
      <c r="G2736">
        <v>0</v>
      </c>
      <c r="H2736">
        <v>0</v>
      </c>
      <c r="I2736">
        <v>0</v>
      </c>
      <c r="J2736">
        <v>0</v>
      </c>
      <c r="K2736">
        <v>0</v>
      </c>
      <c r="L2736">
        <v>709</v>
      </c>
      <c r="M2736">
        <v>0</v>
      </c>
      <c r="N2736">
        <f>VLOOKUP(C2736,'Original PWC Results'!C:E,3,FALSE)</f>
        <v>1383</v>
      </c>
      <c r="O2736">
        <f t="shared" si="223"/>
        <v>0.50903832248734637</v>
      </c>
      <c r="R2736">
        <f t="shared" si="224"/>
        <v>9</v>
      </c>
      <c r="S2736">
        <f t="shared" si="225"/>
        <v>17</v>
      </c>
    </row>
    <row r="2737" spans="1:19" x14ac:dyDescent="0.3">
      <c r="A2737">
        <f t="shared" si="222"/>
        <v>2736</v>
      </c>
      <c r="B2737" t="s">
        <v>5501</v>
      </c>
      <c r="C2737" t="str">
        <f t="shared" ref="C2737:C2800" si="226">LEFT(B2737,R2737-1)&amp;RIGHT(B2737,LEN(B2737)-S2737)</f>
        <v>pomes_g_2_OrchardESA12a</v>
      </c>
      <c r="D2737">
        <v>770</v>
      </c>
      <c r="E2737">
        <v>770</v>
      </c>
      <c r="F2737">
        <v>0</v>
      </c>
      <c r="G2737">
        <v>0</v>
      </c>
      <c r="H2737">
        <v>0</v>
      </c>
      <c r="I2737">
        <v>0</v>
      </c>
      <c r="J2737">
        <v>0</v>
      </c>
      <c r="K2737">
        <v>0</v>
      </c>
      <c r="L2737">
        <v>774</v>
      </c>
      <c r="M2737">
        <v>0</v>
      </c>
      <c r="N2737">
        <f>VLOOKUP(C2737,'Original PWC Results'!C:E,3,FALSE)</f>
        <v>1194</v>
      </c>
      <c r="O2737">
        <f t="shared" si="223"/>
        <v>0.64489112227805701</v>
      </c>
      <c r="R2737">
        <f t="shared" si="224"/>
        <v>9</v>
      </c>
      <c r="S2737">
        <f t="shared" si="225"/>
        <v>17</v>
      </c>
    </row>
    <row r="2738" spans="1:19" x14ac:dyDescent="0.3">
      <c r="A2738">
        <f t="shared" si="222"/>
        <v>2737</v>
      </c>
      <c r="B2738" t="s">
        <v>5502</v>
      </c>
      <c r="C2738" t="str">
        <f t="shared" si="226"/>
        <v>pomes_g_2_OrchardESA12b</v>
      </c>
      <c r="D2738">
        <v>622</v>
      </c>
      <c r="E2738">
        <v>622</v>
      </c>
      <c r="F2738">
        <v>0</v>
      </c>
      <c r="G2738">
        <v>0</v>
      </c>
      <c r="H2738">
        <v>0</v>
      </c>
      <c r="I2738">
        <v>0</v>
      </c>
      <c r="J2738">
        <v>0</v>
      </c>
      <c r="K2738">
        <v>0</v>
      </c>
      <c r="L2738">
        <v>623</v>
      </c>
      <c r="M2738">
        <v>0</v>
      </c>
      <c r="N2738">
        <f>VLOOKUP(C2738,'Original PWC Results'!C:E,3,FALSE)</f>
        <v>1147</v>
      </c>
      <c r="O2738">
        <f t="shared" si="223"/>
        <v>0.54228421970357454</v>
      </c>
      <c r="R2738">
        <f t="shared" si="224"/>
        <v>9</v>
      </c>
      <c r="S2738">
        <f t="shared" si="225"/>
        <v>17</v>
      </c>
    </row>
    <row r="2739" spans="1:19" x14ac:dyDescent="0.3">
      <c r="A2739">
        <f t="shared" si="222"/>
        <v>2738</v>
      </c>
      <c r="B2739" t="s">
        <v>5503</v>
      </c>
      <c r="C2739" t="str">
        <f t="shared" si="226"/>
        <v>pomes_g_2_OrchardESA13</v>
      </c>
      <c r="D2739">
        <v>412</v>
      </c>
      <c r="E2739">
        <v>412</v>
      </c>
      <c r="F2739">
        <v>0</v>
      </c>
      <c r="G2739">
        <v>0</v>
      </c>
      <c r="H2739">
        <v>0</v>
      </c>
      <c r="I2739">
        <v>0</v>
      </c>
      <c r="J2739">
        <v>0</v>
      </c>
      <c r="K2739">
        <v>0</v>
      </c>
      <c r="L2739">
        <v>414</v>
      </c>
      <c r="M2739">
        <v>0</v>
      </c>
      <c r="N2739">
        <f>VLOOKUP(C2739,'Original PWC Results'!C:E,3,FALSE)</f>
        <v>1559</v>
      </c>
      <c r="O2739">
        <f t="shared" si="223"/>
        <v>0.26427196921103269</v>
      </c>
      <c r="R2739">
        <f t="shared" si="224"/>
        <v>9</v>
      </c>
      <c r="S2739">
        <f t="shared" si="225"/>
        <v>17</v>
      </c>
    </row>
    <row r="2740" spans="1:19" x14ac:dyDescent="0.3">
      <c r="A2740">
        <f t="shared" si="222"/>
        <v>2739</v>
      </c>
      <c r="B2740" t="s">
        <v>5504</v>
      </c>
      <c r="C2740" t="str">
        <f t="shared" si="226"/>
        <v>pomes_g_2_OrchardESA14</v>
      </c>
      <c r="D2740">
        <v>270</v>
      </c>
      <c r="E2740">
        <v>270</v>
      </c>
      <c r="F2740">
        <v>0</v>
      </c>
      <c r="G2740">
        <v>0</v>
      </c>
      <c r="H2740">
        <v>0</v>
      </c>
      <c r="I2740">
        <v>0</v>
      </c>
      <c r="J2740">
        <v>0</v>
      </c>
      <c r="K2740">
        <v>0</v>
      </c>
      <c r="L2740">
        <v>271</v>
      </c>
      <c r="M2740">
        <v>0</v>
      </c>
      <c r="N2740">
        <f>VLOOKUP(C2740,'Original PWC Results'!C:E,3,FALSE)</f>
        <v>1438</v>
      </c>
      <c r="O2740">
        <f t="shared" si="223"/>
        <v>0.18776077885952713</v>
      </c>
      <c r="R2740">
        <f t="shared" si="224"/>
        <v>9</v>
      </c>
      <c r="S2740">
        <f t="shared" si="225"/>
        <v>17</v>
      </c>
    </row>
    <row r="2741" spans="1:19" x14ac:dyDescent="0.3">
      <c r="A2741">
        <f t="shared" si="222"/>
        <v>2740</v>
      </c>
      <c r="B2741" t="s">
        <v>5505</v>
      </c>
      <c r="C2741" t="str">
        <f t="shared" si="226"/>
        <v>pomes_g_2_OrchardESA15a</v>
      </c>
      <c r="D2741">
        <v>618</v>
      </c>
      <c r="E2741">
        <v>618</v>
      </c>
      <c r="F2741">
        <v>0</v>
      </c>
      <c r="G2741">
        <v>0</v>
      </c>
      <c r="H2741">
        <v>0</v>
      </c>
      <c r="I2741">
        <v>0</v>
      </c>
      <c r="J2741">
        <v>0</v>
      </c>
      <c r="K2741">
        <v>0</v>
      </c>
      <c r="L2741">
        <v>619</v>
      </c>
      <c r="M2741">
        <v>0</v>
      </c>
      <c r="N2741">
        <f>VLOOKUP(C2741,'Original PWC Results'!C:E,3,FALSE)</f>
        <v>1185</v>
      </c>
      <c r="O2741">
        <f t="shared" si="223"/>
        <v>0.52151898734177216</v>
      </c>
      <c r="R2741">
        <f t="shared" si="224"/>
        <v>9</v>
      </c>
      <c r="S2741">
        <f t="shared" si="225"/>
        <v>17</v>
      </c>
    </row>
    <row r="2742" spans="1:19" x14ac:dyDescent="0.3">
      <c r="A2742">
        <f t="shared" si="222"/>
        <v>2741</v>
      </c>
      <c r="B2742" t="s">
        <v>5506</v>
      </c>
      <c r="C2742" t="str">
        <f t="shared" si="226"/>
        <v>pomes_g_2_OrchardESA15a</v>
      </c>
      <c r="D2742">
        <v>789</v>
      </c>
      <c r="E2742">
        <v>789</v>
      </c>
      <c r="F2742">
        <v>0</v>
      </c>
      <c r="G2742">
        <v>0</v>
      </c>
      <c r="H2742">
        <v>0</v>
      </c>
      <c r="I2742">
        <v>0</v>
      </c>
      <c r="J2742">
        <v>0</v>
      </c>
      <c r="K2742">
        <v>0</v>
      </c>
      <c r="L2742">
        <v>789</v>
      </c>
      <c r="M2742">
        <v>0</v>
      </c>
      <c r="N2742">
        <f>VLOOKUP(C2742,'Original PWC Results'!C:E,3,FALSE)</f>
        <v>1185</v>
      </c>
      <c r="O2742">
        <f t="shared" si="223"/>
        <v>0.66582278481012658</v>
      </c>
      <c r="R2742">
        <f t="shared" si="224"/>
        <v>9</v>
      </c>
      <c r="S2742">
        <f t="shared" si="225"/>
        <v>17</v>
      </c>
    </row>
    <row r="2743" spans="1:19" x14ac:dyDescent="0.3">
      <c r="A2743">
        <f t="shared" si="222"/>
        <v>2742</v>
      </c>
      <c r="B2743" t="s">
        <v>5507</v>
      </c>
      <c r="C2743" t="str">
        <f t="shared" si="226"/>
        <v>pomes_g_2_OrchardESA16a</v>
      </c>
      <c r="D2743">
        <v>122</v>
      </c>
      <c r="E2743">
        <v>122</v>
      </c>
      <c r="F2743">
        <v>0</v>
      </c>
      <c r="G2743">
        <v>0</v>
      </c>
      <c r="H2743">
        <v>0</v>
      </c>
      <c r="I2743">
        <v>0</v>
      </c>
      <c r="J2743">
        <v>0</v>
      </c>
      <c r="K2743">
        <v>0</v>
      </c>
      <c r="L2743">
        <v>122</v>
      </c>
      <c r="M2743">
        <v>0</v>
      </c>
      <c r="N2743">
        <f>VLOOKUP(C2743,'Original PWC Results'!C:E,3,FALSE)</f>
        <v>1181</v>
      </c>
      <c r="O2743">
        <f t="shared" si="223"/>
        <v>0.10330228619813717</v>
      </c>
      <c r="R2743">
        <f t="shared" si="224"/>
        <v>9</v>
      </c>
      <c r="S2743">
        <f t="shared" si="225"/>
        <v>17</v>
      </c>
    </row>
    <row r="2744" spans="1:19" x14ac:dyDescent="0.3">
      <c r="A2744">
        <f t="shared" si="222"/>
        <v>2743</v>
      </c>
      <c r="B2744" t="s">
        <v>5508</v>
      </c>
      <c r="C2744" t="str">
        <f t="shared" si="226"/>
        <v>pomes_g_2_OrchardESA16b</v>
      </c>
      <c r="D2744">
        <v>0</v>
      </c>
      <c r="E2744">
        <v>0</v>
      </c>
      <c r="F2744">
        <v>0</v>
      </c>
      <c r="G2744">
        <v>0</v>
      </c>
      <c r="H2744">
        <v>0</v>
      </c>
      <c r="I2744">
        <v>0</v>
      </c>
      <c r="J2744">
        <v>0</v>
      </c>
      <c r="K2744">
        <v>0</v>
      </c>
      <c r="L2744">
        <v>0</v>
      </c>
      <c r="M2744">
        <v>0</v>
      </c>
      <c r="N2744">
        <f>VLOOKUP(C2744,'Original PWC Results'!C:E,3,FALSE)</f>
        <v>714</v>
      </c>
      <c r="O2744">
        <f t="shared" si="223"/>
        <v>0</v>
      </c>
      <c r="R2744">
        <f t="shared" si="224"/>
        <v>9</v>
      </c>
      <c r="S2744">
        <f t="shared" si="225"/>
        <v>17</v>
      </c>
    </row>
    <row r="2745" spans="1:19" x14ac:dyDescent="0.3">
      <c r="A2745">
        <f t="shared" si="222"/>
        <v>2744</v>
      </c>
      <c r="B2745" t="s">
        <v>5509</v>
      </c>
      <c r="C2745" t="str">
        <f t="shared" si="226"/>
        <v>pomes_g_2_OrchardESA17a</v>
      </c>
      <c r="D2745">
        <v>822</v>
      </c>
      <c r="E2745">
        <v>822</v>
      </c>
      <c r="F2745">
        <v>0</v>
      </c>
      <c r="G2745">
        <v>0</v>
      </c>
      <c r="H2745">
        <v>0</v>
      </c>
      <c r="I2745">
        <v>0</v>
      </c>
      <c r="J2745">
        <v>0</v>
      </c>
      <c r="K2745">
        <v>0</v>
      </c>
      <c r="L2745">
        <v>834</v>
      </c>
      <c r="M2745">
        <v>0</v>
      </c>
      <c r="N2745">
        <f>VLOOKUP(C2745,'Original PWC Results'!C:E,3,FALSE)</f>
        <v>1020</v>
      </c>
      <c r="O2745">
        <f t="shared" si="223"/>
        <v>0.80588235294117649</v>
      </c>
      <c r="R2745">
        <f t="shared" si="224"/>
        <v>9</v>
      </c>
      <c r="S2745">
        <f t="shared" si="225"/>
        <v>17</v>
      </c>
    </row>
    <row r="2746" spans="1:19" x14ac:dyDescent="0.3">
      <c r="A2746">
        <f t="shared" si="222"/>
        <v>2745</v>
      </c>
      <c r="B2746" t="s">
        <v>5510</v>
      </c>
      <c r="C2746" t="str">
        <f t="shared" si="226"/>
        <v>pomes_g_2_OrchardESA17b</v>
      </c>
      <c r="D2746">
        <v>52</v>
      </c>
      <c r="E2746">
        <v>52</v>
      </c>
      <c r="F2746">
        <v>0</v>
      </c>
      <c r="G2746">
        <v>0</v>
      </c>
      <c r="H2746">
        <v>0</v>
      </c>
      <c r="I2746">
        <v>0</v>
      </c>
      <c r="J2746">
        <v>0</v>
      </c>
      <c r="K2746">
        <v>0</v>
      </c>
      <c r="L2746">
        <v>52</v>
      </c>
      <c r="M2746">
        <v>0</v>
      </c>
      <c r="N2746">
        <f>VLOOKUP(C2746,'Original PWC Results'!C:E,3,FALSE)</f>
        <v>731</v>
      </c>
      <c r="O2746">
        <f t="shared" si="223"/>
        <v>7.1135430916552667E-2</v>
      </c>
      <c r="R2746">
        <f t="shared" si="224"/>
        <v>9</v>
      </c>
      <c r="S2746">
        <f t="shared" si="225"/>
        <v>17</v>
      </c>
    </row>
    <row r="2747" spans="1:19" x14ac:dyDescent="0.3">
      <c r="A2747">
        <f t="shared" si="222"/>
        <v>2746</v>
      </c>
      <c r="B2747" t="s">
        <v>5511</v>
      </c>
      <c r="C2747" t="str">
        <f t="shared" si="226"/>
        <v>pomes_g_2_OrchardESA18a</v>
      </c>
      <c r="D2747">
        <v>0</v>
      </c>
      <c r="E2747">
        <v>0</v>
      </c>
      <c r="F2747">
        <v>0</v>
      </c>
      <c r="G2747">
        <v>0</v>
      </c>
      <c r="H2747">
        <v>0</v>
      </c>
      <c r="I2747">
        <v>0</v>
      </c>
      <c r="J2747">
        <v>0</v>
      </c>
      <c r="K2747">
        <v>0</v>
      </c>
      <c r="L2747">
        <v>0</v>
      </c>
      <c r="M2747">
        <v>0</v>
      </c>
      <c r="N2747">
        <f>VLOOKUP(C2747,'Original PWC Results'!C:E,3,FALSE)</f>
        <v>1490</v>
      </c>
      <c r="O2747">
        <f t="shared" si="223"/>
        <v>0</v>
      </c>
      <c r="R2747">
        <f t="shared" si="224"/>
        <v>9</v>
      </c>
      <c r="S2747">
        <f t="shared" si="225"/>
        <v>17</v>
      </c>
    </row>
    <row r="2748" spans="1:19" x14ac:dyDescent="0.3">
      <c r="A2748">
        <f t="shared" si="222"/>
        <v>2747</v>
      </c>
      <c r="B2748" t="s">
        <v>5512</v>
      </c>
      <c r="C2748" t="str">
        <f t="shared" si="226"/>
        <v>pomes_g_2_OrchardESA18b</v>
      </c>
      <c r="D2748">
        <v>387</v>
      </c>
      <c r="E2748">
        <v>387</v>
      </c>
      <c r="F2748">
        <v>0</v>
      </c>
      <c r="G2748">
        <v>0</v>
      </c>
      <c r="H2748">
        <v>0</v>
      </c>
      <c r="I2748">
        <v>0</v>
      </c>
      <c r="J2748">
        <v>0</v>
      </c>
      <c r="K2748">
        <v>0</v>
      </c>
      <c r="L2748">
        <v>387</v>
      </c>
      <c r="M2748">
        <v>0</v>
      </c>
      <c r="N2748">
        <f>VLOOKUP(C2748,'Original PWC Results'!C:E,3,FALSE)</f>
        <v>1369</v>
      </c>
      <c r="O2748">
        <f t="shared" si="223"/>
        <v>0.28268809349890434</v>
      </c>
      <c r="R2748">
        <f t="shared" si="224"/>
        <v>9</v>
      </c>
      <c r="S2748">
        <f t="shared" si="225"/>
        <v>17</v>
      </c>
    </row>
    <row r="2749" spans="1:19" x14ac:dyDescent="0.3">
      <c r="A2749">
        <f t="shared" si="222"/>
        <v>2748</v>
      </c>
      <c r="B2749" t="s">
        <v>5513</v>
      </c>
      <c r="C2749" t="str">
        <f t="shared" si="226"/>
        <v>pomes_g_2_OrchardESA19a</v>
      </c>
      <c r="D2749">
        <v>241</v>
      </c>
      <c r="E2749">
        <v>241</v>
      </c>
      <c r="F2749">
        <v>0</v>
      </c>
      <c r="G2749">
        <v>0</v>
      </c>
      <c r="H2749">
        <v>0</v>
      </c>
      <c r="I2749">
        <v>0</v>
      </c>
      <c r="J2749">
        <v>0</v>
      </c>
      <c r="K2749">
        <v>0</v>
      </c>
      <c r="L2749">
        <v>241</v>
      </c>
      <c r="M2749">
        <v>0</v>
      </c>
      <c r="N2749">
        <f>VLOOKUP(C2749,'Original PWC Results'!C:E,3,FALSE)</f>
        <v>665</v>
      </c>
      <c r="O2749">
        <f t="shared" si="223"/>
        <v>0.36240601503759401</v>
      </c>
      <c r="R2749">
        <f t="shared" si="224"/>
        <v>9</v>
      </c>
      <c r="S2749">
        <f t="shared" si="225"/>
        <v>17</v>
      </c>
    </row>
    <row r="2750" spans="1:19" x14ac:dyDescent="0.3">
      <c r="A2750">
        <f t="shared" si="222"/>
        <v>2749</v>
      </c>
      <c r="B2750" t="s">
        <v>5514</v>
      </c>
      <c r="C2750" t="str">
        <f t="shared" si="226"/>
        <v>pomes_g_2_OrchardESA19b</v>
      </c>
      <c r="D2750">
        <v>519</v>
      </c>
      <c r="E2750">
        <v>519</v>
      </c>
      <c r="F2750">
        <v>0</v>
      </c>
      <c r="G2750">
        <v>0</v>
      </c>
      <c r="H2750">
        <v>0</v>
      </c>
      <c r="I2750">
        <v>0</v>
      </c>
      <c r="J2750">
        <v>0</v>
      </c>
      <c r="K2750">
        <v>0</v>
      </c>
      <c r="L2750">
        <v>522</v>
      </c>
      <c r="M2750">
        <v>0</v>
      </c>
      <c r="N2750">
        <f>VLOOKUP(C2750,'Original PWC Results'!C:E,3,FALSE)</f>
        <v>810</v>
      </c>
      <c r="O2750">
        <f t="shared" si="223"/>
        <v>0.64074074074074072</v>
      </c>
      <c r="R2750">
        <f t="shared" si="224"/>
        <v>9</v>
      </c>
      <c r="S2750">
        <f t="shared" si="225"/>
        <v>17</v>
      </c>
    </row>
    <row r="2751" spans="1:19" x14ac:dyDescent="0.3">
      <c r="A2751">
        <f t="shared" si="222"/>
        <v>2750</v>
      </c>
      <c r="B2751" t="s">
        <v>5515</v>
      </c>
      <c r="C2751" t="str">
        <f t="shared" si="226"/>
        <v>pomes_g_2_OrchardESA20a</v>
      </c>
      <c r="D2751">
        <v>639</v>
      </c>
      <c r="E2751">
        <v>639</v>
      </c>
      <c r="F2751">
        <v>0</v>
      </c>
      <c r="G2751">
        <v>0</v>
      </c>
      <c r="H2751">
        <v>0</v>
      </c>
      <c r="I2751">
        <v>0</v>
      </c>
      <c r="J2751">
        <v>0</v>
      </c>
      <c r="K2751">
        <v>0</v>
      </c>
      <c r="L2751">
        <v>640</v>
      </c>
      <c r="M2751">
        <v>0</v>
      </c>
      <c r="N2751">
        <f>VLOOKUP(C2751,'Original PWC Results'!C:E,3,FALSE)</f>
        <v>1389</v>
      </c>
      <c r="O2751">
        <f t="shared" si="223"/>
        <v>0.46004319654427644</v>
      </c>
      <c r="R2751">
        <f t="shared" si="224"/>
        <v>9</v>
      </c>
      <c r="S2751">
        <f t="shared" si="225"/>
        <v>17</v>
      </c>
    </row>
    <row r="2752" spans="1:19" x14ac:dyDescent="0.3">
      <c r="A2752">
        <f t="shared" si="222"/>
        <v>2751</v>
      </c>
      <c r="B2752" t="s">
        <v>5516</v>
      </c>
      <c r="C2752" t="str">
        <f t="shared" si="226"/>
        <v>pomes_g_2_OrchardESA20b</v>
      </c>
      <c r="D2752">
        <v>891</v>
      </c>
      <c r="E2752">
        <v>891</v>
      </c>
      <c r="F2752">
        <v>0</v>
      </c>
      <c r="G2752">
        <v>0</v>
      </c>
      <c r="H2752">
        <v>0</v>
      </c>
      <c r="I2752">
        <v>0</v>
      </c>
      <c r="J2752">
        <v>0</v>
      </c>
      <c r="K2752">
        <v>0</v>
      </c>
      <c r="L2752">
        <v>892</v>
      </c>
      <c r="M2752">
        <v>0</v>
      </c>
      <c r="N2752">
        <f>VLOOKUP(C2752,'Original PWC Results'!C:E,3,FALSE)</f>
        <v>1495</v>
      </c>
      <c r="O2752">
        <f t="shared" si="223"/>
        <v>0.59598662207357855</v>
      </c>
      <c r="R2752">
        <f t="shared" si="224"/>
        <v>9</v>
      </c>
      <c r="S2752">
        <f t="shared" si="225"/>
        <v>17</v>
      </c>
    </row>
    <row r="2753" spans="1:19" x14ac:dyDescent="0.3">
      <c r="A2753">
        <f t="shared" si="222"/>
        <v>2752</v>
      </c>
      <c r="B2753" t="s">
        <v>5517</v>
      </c>
      <c r="C2753" t="str">
        <f t="shared" si="226"/>
        <v>pomes_g_2_OrchardESA21</v>
      </c>
      <c r="D2753">
        <v>459</v>
      </c>
      <c r="E2753">
        <v>459</v>
      </c>
      <c r="F2753">
        <v>0</v>
      </c>
      <c r="G2753">
        <v>0</v>
      </c>
      <c r="H2753">
        <v>0</v>
      </c>
      <c r="I2753">
        <v>0</v>
      </c>
      <c r="J2753">
        <v>0</v>
      </c>
      <c r="K2753">
        <v>0</v>
      </c>
      <c r="L2753">
        <v>468</v>
      </c>
      <c r="M2753">
        <v>0</v>
      </c>
      <c r="N2753">
        <f>VLOOKUP(C2753,'Original PWC Results'!C:E,3,FALSE)</f>
        <v>628</v>
      </c>
      <c r="O2753">
        <f t="shared" si="223"/>
        <v>0.73089171974522293</v>
      </c>
      <c r="R2753">
        <f t="shared" si="224"/>
        <v>9</v>
      </c>
      <c r="S2753">
        <f t="shared" si="225"/>
        <v>17</v>
      </c>
    </row>
    <row r="2754" spans="1:19" x14ac:dyDescent="0.3">
      <c r="A2754">
        <f t="shared" si="222"/>
        <v>2753</v>
      </c>
      <c r="B2754" t="s">
        <v>5518</v>
      </c>
      <c r="C2754" t="str">
        <f t="shared" si="226"/>
        <v>potato_gran_g_2_VegetableESA2</v>
      </c>
      <c r="D2754">
        <v>538</v>
      </c>
      <c r="E2754">
        <v>538</v>
      </c>
      <c r="F2754">
        <v>0</v>
      </c>
      <c r="G2754">
        <v>0</v>
      </c>
      <c r="H2754">
        <v>0</v>
      </c>
      <c r="I2754">
        <v>0</v>
      </c>
      <c r="J2754">
        <v>0</v>
      </c>
      <c r="K2754">
        <v>0</v>
      </c>
      <c r="L2754">
        <v>557</v>
      </c>
      <c r="M2754">
        <v>0</v>
      </c>
      <c r="N2754">
        <f>VLOOKUP(C2754,'Original PWC Results'!C:E,3,FALSE)</f>
        <v>754</v>
      </c>
      <c r="O2754">
        <f t="shared" si="223"/>
        <v>0.71352785145888598</v>
      </c>
      <c r="R2754">
        <f t="shared" si="224"/>
        <v>15</v>
      </c>
      <c r="S2754">
        <f t="shared" si="225"/>
        <v>23</v>
      </c>
    </row>
    <row r="2755" spans="1:19" x14ac:dyDescent="0.3">
      <c r="A2755">
        <f t="shared" si="222"/>
        <v>2754</v>
      </c>
      <c r="B2755" t="s">
        <v>5519</v>
      </c>
      <c r="C2755" t="str">
        <f t="shared" si="226"/>
        <v>potato_gran_g_2_VegetableESA3</v>
      </c>
      <c r="D2755">
        <v>523</v>
      </c>
      <c r="E2755">
        <v>523</v>
      </c>
      <c r="F2755">
        <v>0</v>
      </c>
      <c r="G2755">
        <v>0</v>
      </c>
      <c r="H2755">
        <v>0</v>
      </c>
      <c r="I2755">
        <v>0</v>
      </c>
      <c r="J2755">
        <v>0</v>
      </c>
      <c r="K2755">
        <v>0</v>
      </c>
      <c r="L2755">
        <v>526</v>
      </c>
      <c r="M2755">
        <v>0</v>
      </c>
      <c r="N2755">
        <f>VLOOKUP(C2755,'Original PWC Results'!C:E,3,FALSE)</f>
        <v>594</v>
      </c>
      <c r="O2755">
        <f t="shared" si="223"/>
        <v>0.88047138047138052</v>
      </c>
      <c r="R2755">
        <f t="shared" si="224"/>
        <v>15</v>
      </c>
      <c r="S2755">
        <f t="shared" si="225"/>
        <v>23</v>
      </c>
    </row>
    <row r="2756" spans="1:19" x14ac:dyDescent="0.3">
      <c r="A2756">
        <f t="shared" ref="A2756:A2819" si="227">A2755+1</f>
        <v>2755</v>
      </c>
      <c r="B2756" t="s">
        <v>5520</v>
      </c>
      <c r="C2756" t="str">
        <f t="shared" si="226"/>
        <v>potato_gran_g_2_VegetableESA4</v>
      </c>
      <c r="D2756">
        <v>1000</v>
      </c>
      <c r="E2756">
        <v>1000</v>
      </c>
      <c r="F2756">
        <v>0</v>
      </c>
      <c r="G2756">
        <v>0</v>
      </c>
      <c r="H2756">
        <v>0</v>
      </c>
      <c r="I2756">
        <v>0</v>
      </c>
      <c r="J2756">
        <v>0</v>
      </c>
      <c r="K2756">
        <v>0</v>
      </c>
      <c r="L2756">
        <v>1001</v>
      </c>
      <c r="M2756">
        <v>0</v>
      </c>
      <c r="N2756">
        <f>VLOOKUP(C2756,'Original PWC Results'!C:E,3,FALSE)</f>
        <v>1000</v>
      </c>
      <c r="O2756">
        <f t="shared" si="223"/>
        <v>1</v>
      </c>
      <c r="R2756">
        <f t="shared" si="224"/>
        <v>15</v>
      </c>
      <c r="S2756">
        <f t="shared" si="225"/>
        <v>23</v>
      </c>
    </row>
    <row r="2757" spans="1:19" x14ac:dyDescent="0.3">
      <c r="A2757">
        <f t="shared" si="227"/>
        <v>2756</v>
      </c>
      <c r="B2757" t="s">
        <v>5521</v>
      </c>
      <c r="C2757" t="str">
        <f t="shared" si="226"/>
        <v>potato_gran_g_2_VegetableESA5</v>
      </c>
      <c r="D2757">
        <v>674</v>
      </c>
      <c r="E2757">
        <v>674</v>
      </c>
      <c r="F2757">
        <v>0</v>
      </c>
      <c r="G2757">
        <v>0</v>
      </c>
      <c r="H2757">
        <v>0</v>
      </c>
      <c r="I2757">
        <v>0</v>
      </c>
      <c r="J2757">
        <v>0</v>
      </c>
      <c r="K2757">
        <v>0</v>
      </c>
      <c r="L2757">
        <v>692</v>
      </c>
      <c r="M2757">
        <v>0</v>
      </c>
      <c r="N2757">
        <f>VLOOKUP(C2757,'Original PWC Results'!C:E,3,FALSE)</f>
        <v>780</v>
      </c>
      <c r="O2757">
        <f t="shared" si="223"/>
        <v>0.86410256410256414</v>
      </c>
      <c r="R2757">
        <f t="shared" si="224"/>
        <v>15</v>
      </c>
      <c r="S2757">
        <f t="shared" si="225"/>
        <v>23</v>
      </c>
    </row>
    <row r="2758" spans="1:19" x14ac:dyDescent="0.3">
      <c r="A2758">
        <f t="shared" si="227"/>
        <v>2757</v>
      </c>
      <c r="B2758" t="s">
        <v>5522</v>
      </c>
      <c r="C2758" t="str">
        <f t="shared" si="226"/>
        <v>potato_gran_g_2_VegetableESA6</v>
      </c>
      <c r="D2758">
        <v>644</v>
      </c>
      <c r="E2758">
        <v>644</v>
      </c>
      <c r="F2758">
        <v>0</v>
      </c>
      <c r="G2758">
        <v>0</v>
      </c>
      <c r="H2758">
        <v>0</v>
      </c>
      <c r="I2758">
        <v>0</v>
      </c>
      <c r="J2758">
        <v>0</v>
      </c>
      <c r="K2758">
        <v>0</v>
      </c>
      <c r="L2758">
        <v>657</v>
      </c>
      <c r="M2758">
        <v>0</v>
      </c>
      <c r="N2758">
        <f>VLOOKUP(C2758,'Original PWC Results'!C:E,3,FALSE)</f>
        <v>760</v>
      </c>
      <c r="O2758">
        <f t="shared" si="223"/>
        <v>0.84736842105263155</v>
      </c>
      <c r="R2758">
        <f t="shared" si="224"/>
        <v>15</v>
      </c>
      <c r="S2758">
        <f t="shared" si="225"/>
        <v>23</v>
      </c>
    </row>
    <row r="2759" spans="1:19" x14ac:dyDescent="0.3">
      <c r="A2759">
        <f t="shared" si="227"/>
        <v>2758</v>
      </c>
      <c r="B2759" t="s">
        <v>5523</v>
      </c>
      <c r="C2759" t="str">
        <f t="shared" si="226"/>
        <v>potato_gran_g_2_VegetableESA7</v>
      </c>
      <c r="D2759">
        <v>871</v>
      </c>
      <c r="E2759">
        <v>871</v>
      </c>
      <c r="F2759">
        <v>0</v>
      </c>
      <c r="G2759">
        <v>0</v>
      </c>
      <c r="H2759">
        <v>0</v>
      </c>
      <c r="I2759">
        <v>0</v>
      </c>
      <c r="J2759">
        <v>0</v>
      </c>
      <c r="K2759">
        <v>0</v>
      </c>
      <c r="L2759">
        <v>931</v>
      </c>
      <c r="M2759">
        <v>0</v>
      </c>
      <c r="N2759">
        <f>VLOOKUP(C2759,'Original PWC Results'!C:E,3,FALSE)</f>
        <v>1176</v>
      </c>
      <c r="O2759">
        <f t="shared" si="223"/>
        <v>0.74064625850340138</v>
      </c>
      <c r="R2759">
        <f t="shared" si="224"/>
        <v>15</v>
      </c>
      <c r="S2759">
        <f t="shared" si="225"/>
        <v>23</v>
      </c>
    </row>
    <row r="2760" spans="1:19" x14ac:dyDescent="0.3">
      <c r="A2760">
        <f t="shared" si="227"/>
        <v>2759</v>
      </c>
      <c r="B2760" t="s">
        <v>5524</v>
      </c>
      <c r="C2760" t="str">
        <f t="shared" si="226"/>
        <v>potato_gran_g_2_VegetableESA8</v>
      </c>
      <c r="D2760">
        <v>800</v>
      </c>
      <c r="E2760">
        <v>800</v>
      </c>
      <c r="F2760">
        <v>0</v>
      </c>
      <c r="G2760">
        <v>0</v>
      </c>
      <c r="H2760">
        <v>0</v>
      </c>
      <c r="I2760">
        <v>0</v>
      </c>
      <c r="J2760">
        <v>0</v>
      </c>
      <c r="K2760">
        <v>0</v>
      </c>
      <c r="L2760">
        <v>802</v>
      </c>
      <c r="M2760">
        <v>0</v>
      </c>
      <c r="N2760">
        <f>VLOOKUP(C2760,'Original PWC Results'!C:E,3,FALSE)</f>
        <v>800</v>
      </c>
      <c r="O2760">
        <f t="shared" si="223"/>
        <v>1</v>
      </c>
      <c r="R2760">
        <f t="shared" si="224"/>
        <v>15</v>
      </c>
      <c r="S2760">
        <f t="shared" si="225"/>
        <v>23</v>
      </c>
    </row>
    <row r="2761" spans="1:19" x14ac:dyDescent="0.3">
      <c r="A2761">
        <f t="shared" si="227"/>
        <v>2760</v>
      </c>
      <c r="B2761" t="s">
        <v>5525</v>
      </c>
      <c r="C2761" t="str">
        <f t="shared" si="226"/>
        <v>potato_gran_g_2_VegetableESA9</v>
      </c>
      <c r="D2761">
        <v>368</v>
      </c>
      <c r="E2761">
        <v>368</v>
      </c>
      <c r="F2761">
        <v>0</v>
      </c>
      <c r="G2761">
        <v>0</v>
      </c>
      <c r="H2761">
        <v>0</v>
      </c>
      <c r="I2761">
        <v>0</v>
      </c>
      <c r="J2761">
        <v>0</v>
      </c>
      <c r="K2761">
        <v>0</v>
      </c>
      <c r="L2761">
        <v>374</v>
      </c>
      <c r="M2761">
        <v>0</v>
      </c>
      <c r="N2761">
        <f>VLOOKUP(C2761,'Original PWC Results'!C:E,3,FALSE)</f>
        <v>461</v>
      </c>
      <c r="O2761">
        <f t="shared" si="223"/>
        <v>0.79826464208242953</v>
      </c>
      <c r="R2761">
        <f t="shared" si="224"/>
        <v>15</v>
      </c>
      <c r="S2761">
        <f t="shared" si="225"/>
        <v>23</v>
      </c>
    </row>
    <row r="2762" spans="1:19" x14ac:dyDescent="0.3">
      <c r="A2762">
        <f t="shared" si="227"/>
        <v>2761</v>
      </c>
      <c r="B2762" t="s">
        <v>5526</v>
      </c>
      <c r="C2762" t="str">
        <f t="shared" si="226"/>
        <v>potato_gran_g_2_VegetableESA10a</v>
      </c>
      <c r="D2762">
        <v>309</v>
      </c>
      <c r="E2762">
        <v>309</v>
      </c>
      <c r="F2762">
        <v>0</v>
      </c>
      <c r="G2762">
        <v>0</v>
      </c>
      <c r="H2762">
        <v>0</v>
      </c>
      <c r="I2762">
        <v>0</v>
      </c>
      <c r="J2762">
        <v>0</v>
      </c>
      <c r="K2762">
        <v>0</v>
      </c>
      <c r="L2762">
        <v>316</v>
      </c>
      <c r="M2762">
        <v>0</v>
      </c>
      <c r="N2762">
        <f>VLOOKUP(C2762,'Original PWC Results'!C:E,3,FALSE)</f>
        <v>497</v>
      </c>
      <c r="O2762">
        <f t="shared" si="223"/>
        <v>0.62173038229376254</v>
      </c>
      <c r="R2762">
        <f t="shared" si="224"/>
        <v>15</v>
      </c>
      <c r="S2762">
        <f t="shared" si="225"/>
        <v>23</v>
      </c>
    </row>
    <row r="2763" spans="1:19" x14ac:dyDescent="0.3">
      <c r="A2763">
        <f t="shared" si="227"/>
        <v>2762</v>
      </c>
      <c r="B2763" t="s">
        <v>5527</v>
      </c>
      <c r="C2763" t="str">
        <f t="shared" si="226"/>
        <v>potato_gran_g_2_VegetableESA10b</v>
      </c>
      <c r="D2763">
        <v>360</v>
      </c>
      <c r="E2763">
        <v>360</v>
      </c>
      <c r="F2763">
        <v>0</v>
      </c>
      <c r="G2763">
        <v>0</v>
      </c>
      <c r="H2763">
        <v>0</v>
      </c>
      <c r="I2763">
        <v>0</v>
      </c>
      <c r="J2763">
        <v>0</v>
      </c>
      <c r="K2763">
        <v>0</v>
      </c>
      <c r="L2763">
        <v>385</v>
      </c>
      <c r="M2763">
        <v>0</v>
      </c>
      <c r="N2763">
        <f>VLOOKUP(C2763,'Original PWC Results'!C:E,3,FALSE)</f>
        <v>539</v>
      </c>
      <c r="O2763">
        <f t="shared" si="223"/>
        <v>0.66790352504638217</v>
      </c>
      <c r="R2763">
        <f t="shared" si="224"/>
        <v>15</v>
      </c>
      <c r="S2763">
        <f t="shared" si="225"/>
        <v>23</v>
      </c>
    </row>
    <row r="2764" spans="1:19" x14ac:dyDescent="0.3">
      <c r="A2764">
        <f t="shared" si="227"/>
        <v>2763</v>
      </c>
      <c r="B2764" t="s">
        <v>5528</v>
      </c>
      <c r="C2764" t="str">
        <f t="shared" si="226"/>
        <v>potato_gran_g_2_VegetableESA11a</v>
      </c>
      <c r="D2764">
        <v>925</v>
      </c>
      <c r="E2764">
        <v>925</v>
      </c>
      <c r="F2764">
        <v>0</v>
      </c>
      <c r="G2764">
        <v>0</v>
      </c>
      <c r="H2764">
        <v>0</v>
      </c>
      <c r="I2764">
        <v>0</v>
      </c>
      <c r="J2764">
        <v>0</v>
      </c>
      <c r="K2764">
        <v>0</v>
      </c>
      <c r="L2764">
        <v>932</v>
      </c>
      <c r="M2764">
        <v>0</v>
      </c>
      <c r="N2764">
        <f>VLOOKUP(C2764,'Original PWC Results'!C:E,3,FALSE)</f>
        <v>1115</v>
      </c>
      <c r="O2764">
        <f t="shared" si="223"/>
        <v>0.82959641255605376</v>
      </c>
      <c r="R2764">
        <f t="shared" si="224"/>
        <v>15</v>
      </c>
      <c r="S2764">
        <f t="shared" si="225"/>
        <v>23</v>
      </c>
    </row>
    <row r="2765" spans="1:19" x14ac:dyDescent="0.3">
      <c r="A2765">
        <f t="shared" si="227"/>
        <v>2764</v>
      </c>
      <c r="B2765" t="s">
        <v>5529</v>
      </c>
      <c r="C2765" t="str">
        <f t="shared" si="226"/>
        <v>potato_gran_g_2_VegetableESA11b</v>
      </c>
      <c r="D2765">
        <v>928</v>
      </c>
      <c r="E2765">
        <v>928</v>
      </c>
      <c r="F2765">
        <v>0</v>
      </c>
      <c r="G2765">
        <v>0</v>
      </c>
      <c r="H2765">
        <v>0</v>
      </c>
      <c r="I2765">
        <v>0</v>
      </c>
      <c r="J2765">
        <v>0</v>
      </c>
      <c r="K2765">
        <v>0</v>
      </c>
      <c r="L2765">
        <v>937</v>
      </c>
      <c r="M2765">
        <v>0</v>
      </c>
      <c r="N2765">
        <f>VLOOKUP(C2765,'Original PWC Results'!C:E,3,FALSE)</f>
        <v>1135</v>
      </c>
      <c r="O2765">
        <f t="shared" si="223"/>
        <v>0.8176211453744493</v>
      </c>
      <c r="R2765">
        <f t="shared" si="224"/>
        <v>15</v>
      </c>
      <c r="S2765">
        <f t="shared" si="225"/>
        <v>23</v>
      </c>
    </row>
    <row r="2766" spans="1:19" x14ac:dyDescent="0.3">
      <c r="A2766">
        <f t="shared" si="227"/>
        <v>2765</v>
      </c>
      <c r="B2766" t="s">
        <v>5530</v>
      </c>
      <c r="C2766" t="str">
        <f t="shared" si="226"/>
        <v>potato_gran_g_2_VegetableESA12a</v>
      </c>
      <c r="D2766">
        <v>927</v>
      </c>
      <c r="E2766">
        <v>927</v>
      </c>
      <c r="F2766">
        <v>0</v>
      </c>
      <c r="G2766">
        <v>0</v>
      </c>
      <c r="H2766">
        <v>0</v>
      </c>
      <c r="I2766">
        <v>0</v>
      </c>
      <c r="J2766">
        <v>0</v>
      </c>
      <c r="K2766">
        <v>0</v>
      </c>
      <c r="L2766">
        <v>944</v>
      </c>
      <c r="M2766">
        <v>0</v>
      </c>
      <c r="N2766">
        <f>VLOOKUP(C2766,'Original PWC Results'!C:E,3,FALSE)</f>
        <v>1071</v>
      </c>
      <c r="O2766">
        <f t="shared" si="223"/>
        <v>0.86554621848739499</v>
      </c>
      <c r="R2766">
        <f t="shared" si="224"/>
        <v>15</v>
      </c>
      <c r="S2766">
        <f t="shared" si="225"/>
        <v>23</v>
      </c>
    </row>
    <row r="2767" spans="1:19" x14ac:dyDescent="0.3">
      <c r="A2767">
        <f t="shared" si="227"/>
        <v>2766</v>
      </c>
      <c r="B2767" t="s">
        <v>5531</v>
      </c>
      <c r="C2767" t="str">
        <f t="shared" si="226"/>
        <v>potato_gran_g_2_VegetableESA12b</v>
      </c>
      <c r="D2767">
        <v>929</v>
      </c>
      <c r="E2767">
        <v>929</v>
      </c>
      <c r="F2767">
        <v>0</v>
      </c>
      <c r="G2767">
        <v>0</v>
      </c>
      <c r="H2767">
        <v>0</v>
      </c>
      <c r="I2767">
        <v>0</v>
      </c>
      <c r="J2767">
        <v>0</v>
      </c>
      <c r="K2767">
        <v>0</v>
      </c>
      <c r="L2767">
        <v>945</v>
      </c>
      <c r="M2767">
        <v>0</v>
      </c>
      <c r="N2767">
        <f>VLOOKUP(C2767,'Original PWC Results'!C:E,3,FALSE)</f>
        <v>1156</v>
      </c>
      <c r="O2767">
        <f t="shared" si="223"/>
        <v>0.80363321799307963</v>
      </c>
      <c r="R2767">
        <f t="shared" si="224"/>
        <v>15</v>
      </c>
      <c r="S2767">
        <f t="shared" si="225"/>
        <v>23</v>
      </c>
    </row>
    <row r="2768" spans="1:19" x14ac:dyDescent="0.3">
      <c r="A2768">
        <f t="shared" si="227"/>
        <v>2767</v>
      </c>
      <c r="B2768" t="s">
        <v>5532</v>
      </c>
      <c r="C2768" t="str">
        <f t="shared" si="226"/>
        <v>potato_gran_g_2_VegetableESA13</v>
      </c>
      <c r="D2768">
        <v>1130</v>
      </c>
      <c r="E2768">
        <v>1130</v>
      </c>
      <c r="F2768">
        <v>0</v>
      </c>
      <c r="G2768">
        <v>0</v>
      </c>
      <c r="H2768">
        <v>0</v>
      </c>
      <c r="I2768">
        <v>0</v>
      </c>
      <c r="J2768">
        <v>0</v>
      </c>
      <c r="K2768">
        <v>0</v>
      </c>
      <c r="L2768">
        <v>1139</v>
      </c>
      <c r="M2768">
        <v>0</v>
      </c>
      <c r="N2768">
        <f>VLOOKUP(C2768,'Original PWC Results'!C:E,3,FALSE)</f>
        <v>1296</v>
      </c>
      <c r="O2768">
        <f t="shared" si="223"/>
        <v>0.87191358024691357</v>
      </c>
      <c r="R2768">
        <f t="shared" si="224"/>
        <v>15</v>
      </c>
      <c r="S2768">
        <f t="shared" si="225"/>
        <v>23</v>
      </c>
    </row>
    <row r="2769" spans="1:19" x14ac:dyDescent="0.3">
      <c r="A2769">
        <f t="shared" si="227"/>
        <v>2768</v>
      </c>
      <c r="B2769" t="s">
        <v>5533</v>
      </c>
      <c r="C2769" t="str">
        <f t="shared" si="226"/>
        <v>potato_gran_g_2_VegetableESA14</v>
      </c>
      <c r="D2769">
        <v>848</v>
      </c>
      <c r="E2769">
        <v>848</v>
      </c>
      <c r="F2769">
        <v>0</v>
      </c>
      <c r="G2769">
        <v>0</v>
      </c>
      <c r="H2769">
        <v>0</v>
      </c>
      <c r="I2769">
        <v>0</v>
      </c>
      <c r="J2769">
        <v>0</v>
      </c>
      <c r="K2769">
        <v>0</v>
      </c>
      <c r="L2769">
        <v>857</v>
      </c>
      <c r="M2769">
        <v>0</v>
      </c>
      <c r="N2769">
        <f>VLOOKUP(C2769,'Original PWC Results'!C:E,3,FALSE)</f>
        <v>1012</v>
      </c>
      <c r="O2769">
        <f t="shared" si="223"/>
        <v>0.8379446640316206</v>
      </c>
      <c r="R2769">
        <f t="shared" si="224"/>
        <v>15</v>
      </c>
      <c r="S2769">
        <f t="shared" si="225"/>
        <v>23</v>
      </c>
    </row>
    <row r="2770" spans="1:19" x14ac:dyDescent="0.3">
      <c r="A2770">
        <f t="shared" si="227"/>
        <v>2769</v>
      </c>
      <c r="B2770" t="s">
        <v>5534</v>
      </c>
      <c r="C2770" t="str">
        <f t="shared" si="226"/>
        <v>potato_gran_g_2_VegetableESA15a</v>
      </c>
      <c r="D2770">
        <v>1569</v>
      </c>
      <c r="E2770">
        <v>1569</v>
      </c>
      <c r="F2770">
        <v>0</v>
      </c>
      <c r="G2770">
        <v>0</v>
      </c>
      <c r="H2770">
        <v>0</v>
      </c>
      <c r="I2770">
        <v>0</v>
      </c>
      <c r="J2770">
        <v>0</v>
      </c>
      <c r="K2770">
        <v>0</v>
      </c>
      <c r="L2770">
        <v>1599</v>
      </c>
      <c r="M2770">
        <v>0</v>
      </c>
      <c r="N2770">
        <f>VLOOKUP(C2770,'Original PWC Results'!C:E,3,FALSE)</f>
        <v>2112</v>
      </c>
      <c r="O2770">
        <f t="shared" si="223"/>
        <v>0.74289772727272729</v>
      </c>
      <c r="R2770">
        <f t="shared" si="224"/>
        <v>15</v>
      </c>
      <c r="S2770">
        <f t="shared" si="225"/>
        <v>23</v>
      </c>
    </row>
    <row r="2771" spans="1:19" x14ac:dyDescent="0.3">
      <c r="A2771">
        <f t="shared" si="227"/>
        <v>2770</v>
      </c>
      <c r="B2771" t="s">
        <v>5535</v>
      </c>
      <c r="C2771" t="str">
        <f t="shared" si="226"/>
        <v>potato_gran_g_2_VegetableESA15b</v>
      </c>
      <c r="D2771">
        <v>1431</v>
      </c>
      <c r="E2771">
        <v>1431</v>
      </c>
      <c r="F2771">
        <v>0</v>
      </c>
      <c r="G2771">
        <v>0</v>
      </c>
      <c r="H2771">
        <v>0</v>
      </c>
      <c r="I2771">
        <v>0</v>
      </c>
      <c r="J2771">
        <v>0</v>
      </c>
      <c r="K2771">
        <v>0</v>
      </c>
      <c r="L2771">
        <v>1438</v>
      </c>
      <c r="M2771">
        <v>0</v>
      </c>
      <c r="N2771">
        <f>VLOOKUP(C2771,'Original PWC Results'!C:E,3,FALSE)</f>
        <v>2280</v>
      </c>
      <c r="O2771">
        <f t="shared" si="223"/>
        <v>0.62763157894736843</v>
      </c>
      <c r="R2771">
        <f t="shared" si="224"/>
        <v>15</v>
      </c>
      <c r="S2771">
        <f t="shared" si="225"/>
        <v>23</v>
      </c>
    </row>
    <row r="2772" spans="1:19" x14ac:dyDescent="0.3">
      <c r="A2772">
        <f t="shared" si="227"/>
        <v>2771</v>
      </c>
      <c r="B2772" t="s">
        <v>5536</v>
      </c>
      <c r="C2772" t="str">
        <f t="shared" si="226"/>
        <v>potato_gran_g_2_VegetableESA16a</v>
      </c>
      <c r="D2772">
        <v>702</v>
      </c>
      <c r="E2772">
        <v>702</v>
      </c>
      <c r="F2772">
        <v>0</v>
      </c>
      <c r="G2772">
        <v>0</v>
      </c>
      <c r="H2772">
        <v>0</v>
      </c>
      <c r="I2772">
        <v>0</v>
      </c>
      <c r="J2772">
        <v>0</v>
      </c>
      <c r="K2772">
        <v>0</v>
      </c>
      <c r="L2772">
        <v>707</v>
      </c>
      <c r="M2772">
        <v>0</v>
      </c>
      <c r="N2772">
        <f>VLOOKUP(C2772,'Original PWC Results'!C:E,3,FALSE)</f>
        <v>925</v>
      </c>
      <c r="O2772">
        <f t="shared" si="223"/>
        <v>0.75891891891891894</v>
      </c>
      <c r="R2772">
        <f t="shared" si="224"/>
        <v>15</v>
      </c>
      <c r="S2772">
        <f t="shared" si="225"/>
        <v>23</v>
      </c>
    </row>
    <row r="2773" spans="1:19" x14ac:dyDescent="0.3">
      <c r="A2773">
        <f t="shared" si="227"/>
        <v>2772</v>
      </c>
      <c r="B2773" t="s">
        <v>5537</v>
      </c>
      <c r="C2773" t="str">
        <f t="shared" si="226"/>
        <v>potato_gran_g_2_VegetableESA16b</v>
      </c>
      <c r="D2773">
        <v>469</v>
      </c>
      <c r="E2773">
        <v>469</v>
      </c>
      <c r="F2773">
        <v>0</v>
      </c>
      <c r="G2773">
        <v>0</v>
      </c>
      <c r="H2773">
        <v>0</v>
      </c>
      <c r="I2773">
        <v>0</v>
      </c>
      <c r="J2773">
        <v>0</v>
      </c>
      <c r="K2773">
        <v>0</v>
      </c>
      <c r="L2773">
        <v>472</v>
      </c>
      <c r="M2773">
        <v>0</v>
      </c>
      <c r="N2773">
        <f>VLOOKUP(C2773,'Original PWC Results'!C:E,3,FALSE)</f>
        <v>820</v>
      </c>
      <c r="O2773">
        <f t="shared" si="223"/>
        <v>0.57195121951219507</v>
      </c>
      <c r="R2773">
        <f t="shared" si="224"/>
        <v>15</v>
      </c>
      <c r="S2773">
        <f t="shared" si="225"/>
        <v>23</v>
      </c>
    </row>
    <row r="2774" spans="1:19" x14ac:dyDescent="0.3">
      <c r="A2774">
        <f t="shared" si="227"/>
        <v>2773</v>
      </c>
      <c r="B2774" t="s">
        <v>5538</v>
      </c>
      <c r="C2774" t="str">
        <f t="shared" si="226"/>
        <v>potato_gran_g_2_VegetableESA17a</v>
      </c>
      <c r="D2774">
        <v>709</v>
      </c>
      <c r="E2774">
        <v>709</v>
      </c>
      <c r="F2774">
        <v>0</v>
      </c>
      <c r="G2774">
        <v>0</v>
      </c>
      <c r="H2774">
        <v>0</v>
      </c>
      <c r="I2774">
        <v>0</v>
      </c>
      <c r="J2774">
        <v>0</v>
      </c>
      <c r="K2774">
        <v>0</v>
      </c>
      <c r="L2774">
        <v>721</v>
      </c>
      <c r="M2774">
        <v>0</v>
      </c>
      <c r="N2774">
        <f>VLOOKUP(C2774,'Original PWC Results'!C:E,3,FALSE)</f>
        <v>913</v>
      </c>
      <c r="O2774">
        <f t="shared" si="223"/>
        <v>0.77656078860898137</v>
      </c>
      <c r="R2774">
        <f t="shared" si="224"/>
        <v>15</v>
      </c>
      <c r="S2774">
        <f t="shared" si="225"/>
        <v>23</v>
      </c>
    </row>
    <row r="2775" spans="1:19" x14ac:dyDescent="0.3">
      <c r="A2775">
        <f t="shared" si="227"/>
        <v>2774</v>
      </c>
      <c r="B2775" t="s">
        <v>5539</v>
      </c>
      <c r="C2775" t="str">
        <f t="shared" si="226"/>
        <v>potato_gran_g_2_VegetableESA17b</v>
      </c>
      <c r="D2775">
        <v>758</v>
      </c>
      <c r="E2775">
        <v>758</v>
      </c>
      <c r="F2775">
        <v>0</v>
      </c>
      <c r="G2775">
        <v>0</v>
      </c>
      <c r="H2775">
        <v>0</v>
      </c>
      <c r="I2775">
        <v>0</v>
      </c>
      <c r="J2775">
        <v>0</v>
      </c>
      <c r="K2775">
        <v>0</v>
      </c>
      <c r="L2775">
        <v>776</v>
      </c>
      <c r="M2775">
        <v>0</v>
      </c>
      <c r="N2775">
        <f>VLOOKUP(C2775,'Original PWC Results'!C:E,3,FALSE)</f>
        <v>869</v>
      </c>
      <c r="O2775">
        <f t="shared" si="223"/>
        <v>0.87226697353279636</v>
      </c>
      <c r="R2775">
        <f t="shared" si="224"/>
        <v>15</v>
      </c>
      <c r="S2775">
        <f t="shared" si="225"/>
        <v>23</v>
      </c>
    </row>
    <row r="2776" spans="1:19" x14ac:dyDescent="0.3">
      <c r="A2776">
        <f t="shared" si="227"/>
        <v>2775</v>
      </c>
      <c r="B2776" t="s">
        <v>5540</v>
      </c>
      <c r="C2776" t="str">
        <f t="shared" si="226"/>
        <v>potato_gran_g_2_VegetableESA18a</v>
      </c>
      <c r="D2776">
        <v>919</v>
      </c>
      <c r="E2776">
        <v>919</v>
      </c>
      <c r="F2776">
        <v>0</v>
      </c>
      <c r="G2776">
        <v>0</v>
      </c>
      <c r="H2776">
        <v>0</v>
      </c>
      <c r="I2776">
        <v>0</v>
      </c>
      <c r="J2776">
        <v>0</v>
      </c>
      <c r="K2776">
        <v>0</v>
      </c>
      <c r="L2776">
        <v>924</v>
      </c>
      <c r="M2776">
        <v>0</v>
      </c>
      <c r="N2776">
        <f>VLOOKUP(C2776,'Original PWC Results'!C:E,3,FALSE)</f>
        <v>1013</v>
      </c>
      <c r="O2776">
        <f t="shared" si="223"/>
        <v>0.90720631786771966</v>
      </c>
      <c r="R2776">
        <f t="shared" si="224"/>
        <v>15</v>
      </c>
      <c r="S2776">
        <f t="shared" si="225"/>
        <v>23</v>
      </c>
    </row>
    <row r="2777" spans="1:19" x14ac:dyDescent="0.3">
      <c r="A2777">
        <f t="shared" si="227"/>
        <v>2776</v>
      </c>
      <c r="B2777" t="s">
        <v>5541</v>
      </c>
      <c r="C2777" t="str">
        <f t="shared" si="226"/>
        <v>potato_gran_g_2_VegetableESA18b</v>
      </c>
      <c r="D2777">
        <v>785</v>
      </c>
      <c r="E2777">
        <v>785</v>
      </c>
      <c r="F2777">
        <v>0</v>
      </c>
      <c r="G2777">
        <v>0</v>
      </c>
      <c r="H2777">
        <v>0</v>
      </c>
      <c r="I2777">
        <v>0</v>
      </c>
      <c r="J2777">
        <v>0</v>
      </c>
      <c r="K2777">
        <v>0</v>
      </c>
      <c r="L2777">
        <v>790</v>
      </c>
      <c r="M2777">
        <v>0</v>
      </c>
      <c r="N2777">
        <f>VLOOKUP(C2777,'Original PWC Results'!C:E,3,FALSE)</f>
        <v>1095</v>
      </c>
      <c r="O2777">
        <f t="shared" si="223"/>
        <v>0.71689497716894979</v>
      </c>
      <c r="R2777">
        <f t="shared" si="224"/>
        <v>15</v>
      </c>
      <c r="S2777">
        <f t="shared" si="225"/>
        <v>23</v>
      </c>
    </row>
    <row r="2778" spans="1:19" x14ac:dyDescent="0.3">
      <c r="A2778">
        <f t="shared" si="227"/>
        <v>2777</v>
      </c>
      <c r="B2778" t="s">
        <v>5542</v>
      </c>
      <c r="C2778" t="str">
        <f t="shared" si="226"/>
        <v>potato_gran_g_2_VegetableESA19a</v>
      </c>
      <c r="D2778">
        <v>613</v>
      </c>
      <c r="E2778">
        <v>613</v>
      </c>
      <c r="F2778">
        <v>0</v>
      </c>
      <c r="G2778">
        <v>0</v>
      </c>
      <c r="H2778">
        <v>0</v>
      </c>
      <c r="I2778">
        <v>0</v>
      </c>
      <c r="J2778">
        <v>0</v>
      </c>
      <c r="K2778">
        <v>0</v>
      </c>
      <c r="L2778">
        <v>617</v>
      </c>
      <c r="M2778">
        <v>0</v>
      </c>
      <c r="N2778">
        <f>VLOOKUP(C2778,'Original PWC Results'!C:E,3,FALSE)</f>
        <v>742</v>
      </c>
      <c r="O2778">
        <f t="shared" si="223"/>
        <v>0.82614555256064692</v>
      </c>
      <c r="R2778">
        <f t="shared" si="224"/>
        <v>15</v>
      </c>
      <c r="S2778">
        <f t="shared" si="225"/>
        <v>23</v>
      </c>
    </row>
    <row r="2779" spans="1:19" x14ac:dyDescent="0.3">
      <c r="A2779">
        <f t="shared" si="227"/>
        <v>2778</v>
      </c>
      <c r="B2779" t="s">
        <v>5543</v>
      </c>
      <c r="C2779" t="str">
        <f t="shared" si="226"/>
        <v>potato_gran_g_2_VegetableESA19b</v>
      </c>
      <c r="D2779">
        <v>516</v>
      </c>
      <c r="E2779">
        <v>516</v>
      </c>
      <c r="F2779">
        <v>0</v>
      </c>
      <c r="G2779">
        <v>0</v>
      </c>
      <c r="H2779">
        <v>0</v>
      </c>
      <c r="I2779">
        <v>0</v>
      </c>
      <c r="J2779">
        <v>0</v>
      </c>
      <c r="K2779">
        <v>0</v>
      </c>
      <c r="L2779">
        <v>520</v>
      </c>
      <c r="M2779">
        <v>0</v>
      </c>
      <c r="N2779">
        <f>VLOOKUP(C2779,'Original PWC Results'!C:E,3,FALSE)</f>
        <v>594</v>
      </c>
      <c r="O2779">
        <f t="shared" si="223"/>
        <v>0.86868686868686873</v>
      </c>
      <c r="R2779">
        <f t="shared" si="224"/>
        <v>15</v>
      </c>
      <c r="S2779">
        <f t="shared" si="225"/>
        <v>23</v>
      </c>
    </row>
    <row r="2780" spans="1:19" x14ac:dyDescent="0.3">
      <c r="A2780">
        <f t="shared" si="227"/>
        <v>2779</v>
      </c>
      <c r="B2780" t="s">
        <v>5544</v>
      </c>
      <c r="C2780" t="str">
        <f t="shared" si="226"/>
        <v>potato_gran_g_2_VegetableESA20a</v>
      </c>
      <c r="D2780">
        <v>480</v>
      </c>
      <c r="E2780">
        <v>480</v>
      </c>
      <c r="F2780">
        <v>0</v>
      </c>
      <c r="G2780">
        <v>0</v>
      </c>
      <c r="H2780">
        <v>0</v>
      </c>
      <c r="I2780">
        <v>0</v>
      </c>
      <c r="J2780">
        <v>0</v>
      </c>
      <c r="K2780">
        <v>0</v>
      </c>
      <c r="L2780">
        <v>480</v>
      </c>
      <c r="M2780">
        <v>0</v>
      </c>
      <c r="N2780">
        <f>VLOOKUP(C2780,'Original PWC Results'!C:E,3,FALSE)</f>
        <v>738</v>
      </c>
      <c r="O2780">
        <f t="shared" si="223"/>
        <v>0.65040650406504064</v>
      </c>
      <c r="R2780">
        <f t="shared" si="224"/>
        <v>15</v>
      </c>
      <c r="S2780">
        <f t="shared" si="225"/>
        <v>23</v>
      </c>
    </row>
    <row r="2781" spans="1:19" x14ac:dyDescent="0.3">
      <c r="A2781">
        <f t="shared" si="227"/>
        <v>2780</v>
      </c>
      <c r="B2781" t="s">
        <v>5545</v>
      </c>
      <c r="C2781" t="str">
        <f t="shared" si="226"/>
        <v>potato_gran_g_2_VegetableESA20b</v>
      </c>
      <c r="D2781">
        <v>712</v>
      </c>
      <c r="E2781">
        <v>712</v>
      </c>
      <c r="F2781">
        <v>0</v>
      </c>
      <c r="G2781">
        <v>0</v>
      </c>
      <c r="H2781">
        <v>0</v>
      </c>
      <c r="I2781">
        <v>0</v>
      </c>
      <c r="J2781">
        <v>0</v>
      </c>
      <c r="K2781">
        <v>0</v>
      </c>
      <c r="L2781">
        <v>713</v>
      </c>
      <c r="M2781">
        <v>0</v>
      </c>
      <c r="N2781">
        <f>VLOOKUP(C2781,'Original PWC Results'!C:E,3,FALSE)</f>
        <v>1274</v>
      </c>
      <c r="O2781">
        <f t="shared" si="223"/>
        <v>0.55886970172684458</v>
      </c>
      <c r="R2781">
        <f t="shared" si="224"/>
        <v>15</v>
      </c>
      <c r="S2781">
        <f t="shared" si="225"/>
        <v>23</v>
      </c>
    </row>
    <row r="2782" spans="1:19" x14ac:dyDescent="0.3">
      <c r="A2782">
        <f t="shared" si="227"/>
        <v>2781</v>
      </c>
      <c r="B2782" t="s">
        <v>5546</v>
      </c>
      <c r="C2782" t="str">
        <f t="shared" si="226"/>
        <v>potato_gran_g_2_VegetableESA1</v>
      </c>
      <c r="D2782">
        <v>420</v>
      </c>
      <c r="E2782">
        <v>420</v>
      </c>
      <c r="F2782">
        <v>0</v>
      </c>
      <c r="G2782">
        <v>0</v>
      </c>
      <c r="H2782">
        <v>0</v>
      </c>
      <c r="I2782">
        <v>0</v>
      </c>
      <c r="J2782">
        <v>0</v>
      </c>
      <c r="K2782">
        <v>0</v>
      </c>
      <c r="L2782">
        <v>614</v>
      </c>
      <c r="M2782">
        <v>0</v>
      </c>
      <c r="N2782">
        <f>VLOOKUP(C2782,'Original PWC Results'!C:E,3,FALSE)</f>
        <v>493</v>
      </c>
      <c r="O2782">
        <f t="shared" si="223"/>
        <v>0.85192697768762682</v>
      </c>
      <c r="R2782">
        <f t="shared" si="224"/>
        <v>15</v>
      </c>
      <c r="S2782">
        <f t="shared" si="225"/>
        <v>23</v>
      </c>
    </row>
    <row r="2783" spans="1:19" x14ac:dyDescent="0.3">
      <c r="A2783">
        <f t="shared" si="227"/>
        <v>2782</v>
      </c>
      <c r="B2783" t="s">
        <v>5547</v>
      </c>
      <c r="C2783" t="str">
        <f t="shared" si="226"/>
        <v>rangeland_g_2_GrasslandESA1</v>
      </c>
      <c r="D2783">
        <v>118</v>
      </c>
      <c r="E2783">
        <v>118</v>
      </c>
      <c r="F2783">
        <v>0</v>
      </c>
      <c r="G2783">
        <v>0</v>
      </c>
      <c r="H2783">
        <v>0</v>
      </c>
      <c r="I2783">
        <v>0</v>
      </c>
      <c r="J2783">
        <v>0</v>
      </c>
      <c r="K2783">
        <v>0</v>
      </c>
      <c r="L2783">
        <v>119</v>
      </c>
      <c r="M2783">
        <v>0</v>
      </c>
      <c r="N2783">
        <f>VLOOKUP(C2783,'Original PWC Results'!C:E,3,FALSE)</f>
        <v>202</v>
      </c>
      <c r="O2783">
        <f t="shared" si="223"/>
        <v>0.58415841584158412</v>
      </c>
      <c r="R2783">
        <f t="shared" si="224"/>
        <v>13</v>
      </c>
      <c r="S2783">
        <f t="shared" si="225"/>
        <v>21</v>
      </c>
    </row>
    <row r="2784" spans="1:19" x14ac:dyDescent="0.3">
      <c r="A2784">
        <f t="shared" si="227"/>
        <v>2783</v>
      </c>
      <c r="B2784" t="s">
        <v>5548</v>
      </c>
      <c r="C2784" t="str">
        <f t="shared" si="226"/>
        <v>rangeland_g_2_GrasslandESA2</v>
      </c>
      <c r="D2784">
        <v>0</v>
      </c>
      <c r="E2784">
        <v>0</v>
      </c>
      <c r="F2784">
        <v>0</v>
      </c>
      <c r="G2784">
        <v>0</v>
      </c>
      <c r="H2784">
        <v>0</v>
      </c>
      <c r="I2784">
        <v>0</v>
      </c>
      <c r="J2784">
        <v>0</v>
      </c>
      <c r="K2784">
        <v>0</v>
      </c>
      <c r="L2784">
        <v>0</v>
      </c>
      <c r="M2784">
        <v>0</v>
      </c>
      <c r="N2784">
        <f>VLOOKUP(C2784,'Original PWC Results'!C:E,3,FALSE)</f>
        <v>77</v>
      </c>
      <c r="O2784">
        <f t="shared" si="223"/>
        <v>0</v>
      </c>
      <c r="R2784">
        <f t="shared" si="224"/>
        <v>13</v>
      </c>
      <c r="S2784">
        <f t="shared" si="225"/>
        <v>21</v>
      </c>
    </row>
    <row r="2785" spans="1:19" x14ac:dyDescent="0.3">
      <c r="A2785">
        <f t="shared" si="227"/>
        <v>2784</v>
      </c>
      <c r="B2785" t="s">
        <v>5549</v>
      </c>
      <c r="C2785" t="str">
        <f t="shared" si="226"/>
        <v>rangeland_g_2_GrasslandESA3</v>
      </c>
      <c r="D2785">
        <v>154</v>
      </c>
      <c r="E2785">
        <v>154</v>
      </c>
      <c r="F2785">
        <v>0</v>
      </c>
      <c r="G2785">
        <v>0</v>
      </c>
      <c r="H2785">
        <v>0</v>
      </c>
      <c r="I2785">
        <v>0</v>
      </c>
      <c r="J2785">
        <v>0</v>
      </c>
      <c r="K2785">
        <v>0</v>
      </c>
      <c r="L2785">
        <v>154</v>
      </c>
      <c r="M2785">
        <v>0</v>
      </c>
      <c r="N2785">
        <f>VLOOKUP(C2785,'Original PWC Results'!C:E,3,FALSE)</f>
        <v>223</v>
      </c>
      <c r="O2785">
        <f t="shared" si="223"/>
        <v>0.6905829596412556</v>
      </c>
      <c r="R2785">
        <f t="shared" si="224"/>
        <v>13</v>
      </c>
      <c r="S2785">
        <f t="shared" si="225"/>
        <v>21</v>
      </c>
    </row>
    <row r="2786" spans="1:19" x14ac:dyDescent="0.3">
      <c r="A2786">
        <f t="shared" si="227"/>
        <v>2785</v>
      </c>
      <c r="B2786" t="s">
        <v>5550</v>
      </c>
      <c r="C2786" t="str">
        <f t="shared" si="226"/>
        <v>rangeland_g_2_GrasslandESA4</v>
      </c>
      <c r="D2786">
        <v>0</v>
      </c>
      <c r="E2786">
        <v>0</v>
      </c>
      <c r="F2786">
        <v>0</v>
      </c>
      <c r="G2786">
        <v>0</v>
      </c>
      <c r="H2786">
        <v>0</v>
      </c>
      <c r="I2786">
        <v>0</v>
      </c>
      <c r="J2786">
        <v>0</v>
      </c>
      <c r="K2786">
        <v>0</v>
      </c>
      <c r="L2786">
        <v>0</v>
      </c>
      <c r="M2786">
        <v>0</v>
      </c>
      <c r="N2786">
        <f>VLOOKUP(C2786,'Original PWC Results'!C:E,3,FALSE)</f>
        <v>103</v>
      </c>
      <c r="O2786">
        <f t="shared" si="223"/>
        <v>0</v>
      </c>
      <c r="R2786">
        <f t="shared" si="224"/>
        <v>13</v>
      </c>
      <c r="S2786">
        <f t="shared" si="225"/>
        <v>21</v>
      </c>
    </row>
    <row r="2787" spans="1:19" x14ac:dyDescent="0.3">
      <c r="A2787">
        <f t="shared" si="227"/>
        <v>2786</v>
      </c>
      <c r="B2787" t="s">
        <v>5551</v>
      </c>
      <c r="C2787" t="str">
        <f t="shared" si="226"/>
        <v>rangeland_g_2_GrasslandESA5</v>
      </c>
      <c r="D2787">
        <v>137</v>
      </c>
      <c r="E2787">
        <v>137</v>
      </c>
      <c r="F2787">
        <v>0</v>
      </c>
      <c r="G2787">
        <v>0</v>
      </c>
      <c r="H2787">
        <v>0</v>
      </c>
      <c r="I2787">
        <v>0</v>
      </c>
      <c r="J2787">
        <v>0</v>
      </c>
      <c r="K2787">
        <v>0</v>
      </c>
      <c r="L2787">
        <v>137</v>
      </c>
      <c r="M2787">
        <v>0</v>
      </c>
      <c r="N2787">
        <f>VLOOKUP(C2787,'Original PWC Results'!C:E,3,FALSE)</f>
        <v>189</v>
      </c>
      <c r="O2787">
        <f t="shared" si="223"/>
        <v>0.72486772486772488</v>
      </c>
      <c r="R2787">
        <f t="shared" si="224"/>
        <v>13</v>
      </c>
      <c r="S2787">
        <f t="shared" si="225"/>
        <v>21</v>
      </c>
    </row>
    <row r="2788" spans="1:19" x14ac:dyDescent="0.3">
      <c r="A2788">
        <f t="shared" si="227"/>
        <v>2787</v>
      </c>
      <c r="B2788" t="s">
        <v>5552</v>
      </c>
      <c r="C2788" t="str">
        <f t="shared" si="226"/>
        <v>rangeland_g_2_GrasslandESA6</v>
      </c>
      <c r="D2788">
        <v>123</v>
      </c>
      <c r="E2788">
        <v>123</v>
      </c>
      <c r="F2788">
        <v>0</v>
      </c>
      <c r="G2788">
        <v>0</v>
      </c>
      <c r="H2788">
        <v>0</v>
      </c>
      <c r="I2788">
        <v>0</v>
      </c>
      <c r="J2788">
        <v>0</v>
      </c>
      <c r="K2788">
        <v>0</v>
      </c>
      <c r="L2788">
        <v>123</v>
      </c>
      <c r="M2788">
        <v>0</v>
      </c>
      <c r="N2788">
        <f>VLOOKUP(C2788,'Original PWC Results'!C:E,3,FALSE)</f>
        <v>170</v>
      </c>
      <c r="O2788">
        <f t="shared" si="223"/>
        <v>0.72352941176470587</v>
      </c>
      <c r="R2788">
        <f t="shared" si="224"/>
        <v>13</v>
      </c>
      <c r="S2788">
        <f t="shared" si="225"/>
        <v>21</v>
      </c>
    </row>
    <row r="2789" spans="1:19" x14ac:dyDescent="0.3">
      <c r="A2789">
        <f t="shared" si="227"/>
        <v>2788</v>
      </c>
      <c r="B2789" t="s">
        <v>5553</v>
      </c>
      <c r="C2789" t="str">
        <f t="shared" si="226"/>
        <v>rangeland_g_2_GrasslandESA7</v>
      </c>
      <c r="D2789">
        <v>98</v>
      </c>
      <c r="E2789">
        <v>98</v>
      </c>
      <c r="F2789">
        <v>0</v>
      </c>
      <c r="G2789">
        <v>0</v>
      </c>
      <c r="H2789">
        <v>0</v>
      </c>
      <c r="I2789">
        <v>0</v>
      </c>
      <c r="J2789">
        <v>0</v>
      </c>
      <c r="K2789">
        <v>0</v>
      </c>
      <c r="L2789">
        <v>98</v>
      </c>
      <c r="M2789">
        <v>0</v>
      </c>
      <c r="N2789">
        <f>VLOOKUP(C2789,'Original PWC Results'!C:E,3,FALSE)</f>
        <v>176</v>
      </c>
      <c r="O2789">
        <f t="shared" si="223"/>
        <v>0.55681818181818177</v>
      </c>
      <c r="R2789">
        <f t="shared" si="224"/>
        <v>13</v>
      </c>
      <c r="S2789">
        <f t="shared" si="225"/>
        <v>21</v>
      </c>
    </row>
    <row r="2790" spans="1:19" x14ac:dyDescent="0.3">
      <c r="A2790">
        <f t="shared" si="227"/>
        <v>2789</v>
      </c>
      <c r="B2790" t="s">
        <v>5554</v>
      </c>
      <c r="C2790" t="str">
        <f t="shared" si="226"/>
        <v>rangeland_g_2_GrasslandESA8</v>
      </c>
      <c r="D2790">
        <v>136</v>
      </c>
      <c r="E2790">
        <v>136</v>
      </c>
      <c r="F2790">
        <v>0</v>
      </c>
      <c r="G2790">
        <v>0</v>
      </c>
      <c r="H2790">
        <v>0</v>
      </c>
      <c r="I2790">
        <v>0</v>
      </c>
      <c r="J2790">
        <v>0</v>
      </c>
      <c r="K2790">
        <v>0</v>
      </c>
      <c r="L2790">
        <v>136</v>
      </c>
      <c r="M2790">
        <v>0</v>
      </c>
      <c r="N2790">
        <f>VLOOKUP(C2790,'Original PWC Results'!C:E,3,FALSE)</f>
        <v>166</v>
      </c>
      <c r="O2790">
        <f t="shared" ref="O2790:O2823" si="228">E2790/N2790</f>
        <v>0.81927710843373491</v>
      </c>
      <c r="R2790">
        <f t="shared" ref="R2790:R2823" si="229">SEARCH("run",B2790)</f>
        <v>13</v>
      </c>
      <c r="S2790">
        <f t="shared" ref="S2790:S2823" si="230">SEARCH("_",B2790,SEARCH("_",B2790,R2790+1)+1)</f>
        <v>21</v>
      </c>
    </row>
    <row r="2791" spans="1:19" x14ac:dyDescent="0.3">
      <c r="A2791">
        <f t="shared" si="227"/>
        <v>2790</v>
      </c>
      <c r="B2791" t="s">
        <v>5555</v>
      </c>
      <c r="C2791" t="str">
        <f t="shared" si="226"/>
        <v>rangeland_g_2_GrasslandESA8</v>
      </c>
      <c r="D2791">
        <v>132</v>
      </c>
      <c r="E2791">
        <v>132</v>
      </c>
      <c r="F2791">
        <v>0</v>
      </c>
      <c r="G2791">
        <v>0</v>
      </c>
      <c r="H2791">
        <v>0</v>
      </c>
      <c r="I2791">
        <v>0</v>
      </c>
      <c r="J2791">
        <v>0</v>
      </c>
      <c r="K2791">
        <v>0</v>
      </c>
      <c r="L2791">
        <v>132</v>
      </c>
      <c r="M2791">
        <v>0</v>
      </c>
      <c r="N2791">
        <f>VLOOKUP(C2791,'Original PWC Results'!C:E,3,FALSE)</f>
        <v>166</v>
      </c>
      <c r="O2791">
        <f t="shared" si="228"/>
        <v>0.79518072289156627</v>
      </c>
      <c r="R2791">
        <f t="shared" si="229"/>
        <v>13</v>
      </c>
      <c r="S2791">
        <f t="shared" si="230"/>
        <v>21</v>
      </c>
    </row>
    <row r="2792" spans="1:19" x14ac:dyDescent="0.3">
      <c r="A2792">
        <f t="shared" si="227"/>
        <v>2791</v>
      </c>
      <c r="B2792" t="s">
        <v>5556</v>
      </c>
      <c r="C2792" t="str">
        <f t="shared" si="226"/>
        <v>rangeland_g_2_GrasslandESA10a</v>
      </c>
      <c r="D2792">
        <v>93</v>
      </c>
      <c r="E2792">
        <v>93</v>
      </c>
      <c r="F2792">
        <v>0</v>
      </c>
      <c r="G2792">
        <v>0</v>
      </c>
      <c r="H2792">
        <v>0</v>
      </c>
      <c r="I2792">
        <v>0</v>
      </c>
      <c r="J2792">
        <v>0</v>
      </c>
      <c r="K2792">
        <v>0</v>
      </c>
      <c r="L2792">
        <v>93</v>
      </c>
      <c r="M2792">
        <v>0</v>
      </c>
      <c r="N2792">
        <f>VLOOKUP(C2792,'Original PWC Results'!C:E,3,FALSE)</f>
        <v>203</v>
      </c>
      <c r="O2792">
        <f t="shared" si="228"/>
        <v>0.45812807881773399</v>
      </c>
      <c r="R2792">
        <f t="shared" si="229"/>
        <v>13</v>
      </c>
      <c r="S2792">
        <f t="shared" si="230"/>
        <v>21</v>
      </c>
    </row>
    <row r="2793" spans="1:19" x14ac:dyDescent="0.3">
      <c r="A2793">
        <f t="shared" si="227"/>
        <v>2792</v>
      </c>
      <c r="B2793" t="s">
        <v>5557</v>
      </c>
      <c r="C2793" t="str">
        <f t="shared" si="226"/>
        <v>rangeland_g_2_GrasslandESA10b</v>
      </c>
      <c r="D2793">
        <v>130</v>
      </c>
      <c r="E2793">
        <v>130</v>
      </c>
      <c r="F2793">
        <v>0</v>
      </c>
      <c r="G2793">
        <v>0</v>
      </c>
      <c r="H2793">
        <v>0</v>
      </c>
      <c r="I2793">
        <v>0</v>
      </c>
      <c r="J2793">
        <v>0</v>
      </c>
      <c r="K2793">
        <v>0</v>
      </c>
      <c r="L2793">
        <v>130</v>
      </c>
      <c r="M2793">
        <v>0</v>
      </c>
      <c r="N2793">
        <f>VLOOKUP(C2793,'Original PWC Results'!C:E,3,FALSE)</f>
        <v>175</v>
      </c>
      <c r="O2793">
        <f t="shared" si="228"/>
        <v>0.74285714285714288</v>
      </c>
      <c r="R2793">
        <f t="shared" si="229"/>
        <v>13</v>
      </c>
      <c r="S2793">
        <f t="shared" si="230"/>
        <v>21</v>
      </c>
    </row>
    <row r="2794" spans="1:19" x14ac:dyDescent="0.3">
      <c r="A2794">
        <f t="shared" si="227"/>
        <v>2793</v>
      </c>
      <c r="B2794" t="s">
        <v>5558</v>
      </c>
      <c r="C2794" t="str">
        <f t="shared" si="226"/>
        <v>rangeland_g_2_GrasslandESA11a</v>
      </c>
      <c r="D2794">
        <v>139</v>
      </c>
      <c r="E2794">
        <v>139</v>
      </c>
      <c r="F2794">
        <v>0</v>
      </c>
      <c r="G2794">
        <v>0</v>
      </c>
      <c r="H2794">
        <v>0</v>
      </c>
      <c r="I2794">
        <v>0</v>
      </c>
      <c r="J2794">
        <v>0</v>
      </c>
      <c r="K2794">
        <v>0</v>
      </c>
      <c r="L2794">
        <v>139</v>
      </c>
      <c r="M2794">
        <v>0</v>
      </c>
      <c r="N2794">
        <f>VLOOKUP(C2794,'Original PWC Results'!C:E,3,FALSE)</f>
        <v>169</v>
      </c>
      <c r="O2794">
        <f t="shared" si="228"/>
        <v>0.8224852071005917</v>
      </c>
      <c r="R2794">
        <f t="shared" si="229"/>
        <v>13</v>
      </c>
      <c r="S2794">
        <f t="shared" si="230"/>
        <v>21</v>
      </c>
    </row>
    <row r="2795" spans="1:19" x14ac:dyDescent="0.3">
      <c r="A2795">
        <f t="shared" si="227"/>
        <v>2794</v>
      </c>
      <c r="B2795" t="s">
        <v>5559</v>
      </c>
      <c r="C2795" t="str">
        <f t="shared" si="226"/>
        <v>rangeland_g_2_GrasslandESA11b</v>
      </c>
      <c r="D2795">
        <v>130</v>
      </c>
      <c r="E2795">
        <v>130</v>
      </c>
      <c r="F2795">
        <v>0</v>
      </c>
      <c r="G2795">
        <v>0</v>
      </c>
      <c r="H2795">
        <v>0</v>
      </c>
      <c r="I2795">
        <v>0</v>
      </c>
      <c r="J2795">
        <v>0</v>
      </c>
      <c r="K2795">
        <v>0</v>
      </c>
      <c r="L2795">
        <v>130</v>
      </c>
      <c r="M2795">
        <v>0</v>
      </c>
      <c r="N2795">
        <f>VLOOKUP(C2795,'Original PWC Results'!C:E,3,FALSE)</f>
        <v>144</v>
      </c>
      <c r="O2795">
        <f t="shared" si="228"/>
        <v>0.90277777777777779</v>
      </c>
      <c r="R2795">
        <f t="shared" si="229"/>
        <v>13</v>
      </c>
      <c r="S2795">
        <f t="shared" si="230"/>
        <v>21</v>
      </c>
    </row>
    <row r="2796" spans="1:19" x14ac:dyDescent="0.3">
      <c r="A2796">
        <f t="shared" si="227"/>
        <v>2795</v>
      </c>
      <c r="B2796" t="s">
        <v>5560</v>
      </c>
      <c r="C2796" t="str">
        <f t="shared" si="226"/>
        <v>rangeland_g_2_GrasslandESA12a</v>
      </c>
      <c r="D2796">
        <v>140</v>
      </c>
      <c r="E2796">
        <v>140</v>
      </c>
      <c r="F2796">
        <v>0</v>
      </c>
      <c r="G2796">
        <v>0</v>
      </c>
      <c r="H2796">
        <v>0</v>
      </c>
      <c r="I2796">
        <v>0</v>
      </c>
      <c r="J2796">
        <v>0</v>
      </c>
      <c r="K2796">
        <v>0</v>
      </c>
      <c r="L2796">
        <v>140</v>
      </c>
      <c r="M2796">
        <v>0</v>
      </c>
      <c r="N2796">
        <f>VLOOKUP(C2796,'Original PWC Results'!C:E,3,FALSE)</f>
        <v>169</v>
      </c>
      <c r="O2796">
        <f t="shared" si="228"/>
        <v>0.82840236686390534</v>
      </c>
      <c r="R2796">
        <f t="shared" si="229"/>
        <v>13</v>
      </c>
      <c r="S2796">
        <f t="shared" si="230"/>
        <v>21</v>
      </c>
    </row>
    <row r="2797" spans="1:19" x14ac:dyDescent="0.3">
      <c r="A2797">
        <f t="shared" si="227"/>
        <v>2796</v>
      </c>
      <c r="B2797" t="s">
        <v>5561</v>
      </c>
      <c r="C2797" t="str">
        <f t="shared" si="226"/>
        <v>rangeland_g_2_GrasslandESA12b</v>
      </c>
      <c r="D2797">
        <v>96</v>
      </c>
      <c r="E2797">
        <v>96</v>
      </c>
      <c r="F2797">
        <v>0</v>
      </c>
      <c r="G2797">
        <v>0</v>
      </c>
      <c r="H2797">
        <v>0</v>
      </c>
      <c r="I2797">
        <v>0</v>
      </c>
      <c r="J2797">
        <v>0</v>
      </c>
      <c r="K2797">
        <v>0</v>
      </c>
      <c r="L2797">
        <v>96</v>
      </c>
      <c r="M2797">
        <v>0</v>
      </c>
      <c r="N2797">
        <f>VLOOKUP(C2797,'Original PWC Results'!C:E,3,FALSE)</f>
        <v>157</v>
      </c>
      <c r="O2797">
        <f t="shared" si="228"/>
        <v>0.61146496815286622</v>
      </c>
      <c r="R2797">
        <f t="shared" si="229"/>
        <v>13</v>
      </c>
      <c r="S2797">
        <f t="shared" si="230"/>
        <v>21</v>
      </c>
    </row>
    <row r="2798" spans="1:19" x14ac:dyDescent="0.3">
      <c r="A2798">
        <f t="shared" si="227"/>
        <v>2797</v>
      </c>
      <c r="B2798" t="s">
        <v>5562</v>
      </c>
      <c r="C2798" t="str">
        <f t="shared" si="226"/>
        <v>rangeland_g_2_GrasslandESA13</v>
      </c>
      <c r="D2798">
        <v>140</v>
      </c>
      <c r="E2798">
        <v>140</v>
      </c>
      <c r="F2798">
        <v>0</v>
      </c>
      <c r="G2798">
        <v>0</v>
      </c>
      <c r="H2798">
        <v>0</v>
      </c>
      <c r="I2798">
        <v>0</v>
      </c>
      <c r="J2798">
        <v>0</v>
      </c>
      <c r="K2798">
        <v>0</v>
      </c>
      <c r="L2798">
        <v>140</v>
      </c>
      <c r="M2798">
        <v>0</v>
      </c>
      <c r="N2798">
        <f>VLOOKUP(C2798,'Original PWC Results'!C:E,3,FALSE)</f>
        <v>228</v>
      </c>
      <c r="O2798">
        <f t="shared" si="228"/>
        <v>0.61403508771929827</v>
      </c>
      <c r="R2798">
        <f t="shared" si="229"/>
        <v>13</v>
      </c>
      <c r="S2798">
        <f t="shared" si="230"/>
        <v>21</v>
      </c>
    </row>
    <row r="2799" spans="1:19" x14ac:dyDescent="0.3">
      <c r="A2799">
        <f t="shared" si="227"/>
        <v>2798</v>
      </c>
      <c r="B2799" t="s">
        <v>5563</v>
      </c>
      <c r="C2799" t="str">
        <f t="shared" si="226"/>
        <v>rangeland_g_2_GrasslandESA14</v>
      </c>
      <c r="D2799">
        <v>41</v>
      </c>
      <c r="E2799">
        <v>41</v>
      </c>
      <c r="F2799">
        <v>0</v>
      </c>
      <c r="G2799">
        <v>0</v>
      </c>
      <c r="H2799">
        <v>0</v>
      </c>
      <c r="I2799">
        <v>0</v>
      </c>
      <c r="J2799">
        <v>0</v>
      </c>
      <c r="K2799">
        <v>0</v>
      </c>
      <c r="L2799">
        <v>41</v>
      </c>
      <c r="M2799">
        <v>0</v>
      </c>
      <c r="N2799">
        <f>VLOOKUP(C2799,'Original PWC Results'!C:E,3,FALSE)</f>
        <v>114</v>
      </c>
      <c r="O2799">
        <f t="shared" si="228"/>
        <v>0.35964912280701755</v>
      </c>
      <c r="R2799">
        <f t="shared" si="229"/>
        <v>13</v>
      </c>
      <c r="S2799">
        <f t="shared" si="230"/>
        <v>21</v>
      </c>
    </row>
    <row r="2800" spans="1:19" x14ac:dyDescent="0.3">
      <c r="A2800">
        <f t="shared" si="227"/>
        <v>2799</v>
      </c>
      <c r="B2800" t="s">
        <v>5564</v>
      </c>
      <c r="C2800" t="str">
        <f t="shared" si="226"/>
        <v>rangeland_g_2_GrasslandESA15a</v>
      </c>
      <c r="D2800">
        <v>70</v>
      </c>
      <c r="E2800">
        <v>70</v>
      </c>
      <c r="F2800">
        <v>0</v>
      </c>
      <c r="G2800">
        <v>0</v>
      </c>
      <c r="H2800">
        <v>0</v>
      </c>
      <c r="I2800">
        <v>0</v>
      </c>
      <c r="J2800">
        <v>0</v>
      </c>
      <c r="K2800">
        <v>0</v>
      </c>
      <c r="L2800">
        <v>70</v>
      </c>
      <c r="M2800">
        <v>0</v>
      </c>
      <c r="N2800">
        <f>VLOOKUP(C2800,'Original PWC Results'!C:E,3,FALSE)</f>
        <v>95</v>
      </c>
      <c r="O2800">
        <f t="shared" si="228"/>
        <v>0.73684210526315785</v>
      </c>
      <c r="R2800">
        <f t="shared" si="229"/>
        <v>13</v>
      </c>
      <c r="S2800">
        <f t="shared" si="230"/>
        <v>21</v>
      </c>
    </row>
    <row r="2801" spans="1:19" x14ac:dyDescent="0.3">
      <c r="A2801">
        <f t="shared" si="227"/>
        <v>2800</v>
      </c>
      <c r="B2801" t="s">
        <v>5565</v>
      </c>
      <c r="C2801" t="str">
        <f t="shared" ref="C2801:C2834" si="231">LEFT(B2801,R2801-1)&amp;RIGHT(B2801,LEN(B2801)-S2801)</f>
        <v>rangeland_g_2_GrasslandESA15b</v>
      </c>
      <c r="D2801">
        <v>169</v>
      </c>
      <c r="E2801">
        <v>169</v>
      </c>
      <c r="F2801">
        <v>0</v>
      </c>
      <c r="G2801">
        <v>0</v>
      </c>
      <c r="H2801">
        <v>0</v>
      </c>
      <c r="I2801">
        <v>0</v>
      </c>
      <c r="J2801">
        <v>0</v>
      </c>
      <c r="K2801">
        <v>0</v>
      </c>
      <c r="L2801">
        <v>169</v>
      </c>
      <c r="M2801">
        <v>0</v>
      </c>
      <c r="N2801">
        <f>VLOOKUP(C2801,'Original PWC Results'!C:E,3,FALSE)</f>
        <v>226</v>
      </c>
      <c r="O2801">
        <f t="shared" si="228"/>
        <v>0.74778761061946908</v>
      </c>
      <c r="R2801">
        <f t="shared" si="229"/>
        <v>13</v>
      </c>
      <c r="S2801">
        <f t="shared" si="230"/>
        <v>21</v>
      </c>
    </row>
    <row r="2802" spans="1:19" x14ac:dyDescent="0.3">
      <c r="A2802">
        <f t="shared" si="227"/>
        <v>2801</v>
      </c>
      <c r="B2802" t="s">
        <v>5566</v>
      </c>
      <c r="C2802" t="str">
        <f t="shared" si="231"/>
        <v>rangeland_g_2_GrasslandESA16a</v>
      </c>
      <c r="D2802">
        <v>116</v>
      </c>
      <c r="E2802">
        <v>116</v>
      </c>
      <c r="F2802">
        <v>0</v>
      </c>
      <c r="G2802">
        <v>0</v>
      </c>
      <c r="H2802">
        <v>0</v>
      </c>
      <c r="I2802">
        <v>0</v>
      </c>
      <c r="J2802">
        <v>0</v>
      </c>
      <c r="K2802">
        <v>0</v>
      </c>
      <c r="L2802">
        <v>116</v>
      </c>
      <c r="M2802">
        <v>0</v>
      </c>
      <c r="N2802">
        <f>VLOOKUP(C2802,'Original PWC Results'!C:E,3,FALSE)</f>
        <v>153</v>
      </c>
      <c r="O2802">
        <f t="shared" si="228"/>
        <v>0.75816993464052285</v>
      </c>
      <c r="R2802">
        <f t="shared" si="229"/>
        <v>13</v>
      </c>
      <c r="S2802">
        <f t="shared" si="230"/>
        <v>21</v>
      </c>
    </row>
    <row r="2803" spans="1:19" x14ac:dyDescent="0.3">
      <c r="A2803">
        <f t="shared" si="227"/>
        <v>2802</v>
      </c>
      <c r="B2803" t="s">
        <v>5567</v>
      </c>
      <c r="C2803" t="str">
        <f t="shared" si="231"/>
        <v>rangeland_g_2_GrasslandESA16b</v>
      </c>
      <c r="D2803">
        <v>15</v>
      </c>
      <c r="E2803">
        <v>15</v>
      </c>
      <c r="F2803">
        <v>0</v>
      </c>
      <c r="G2803">
        <v>0</v>
      </c>
      <c r="H2803">
        <v>0</v>
      </c>
      <c r="I2803">
        <v>0</v>
      </c>
      <c r="J2803">
        <v>0</v>
      </c>
      <c r="K2803">
        <v>0</v>
      </c>
      <c r="L2803">
        <v>15</v>
      </c>
      <c r="M2803">
        <v>0</v>
      </c>
      <c r="N2803">
        <f>VLOOKUP(C2803,'Original PWC Results'!C:E,3,FALSE)</f>
        <v>84</v>
      </c>
      <c r="O2803">
        <f t="shared" si="228"/>
        <v>0.17857142857142858</v>
      </c>
      <c r="R2803">
        <f t="shared" si="229"/>
        <v>13</v>
      </c>
      <c r="S2803">
        <f t="shared" si="230"/>
        <v>21</v>
      </c>
    </row>
    <row r="2804" spans="1:19" x14ac:dyDescent="0.3">
      <c r="A2804">
        <f t="shared" si="227"/>
        <v>2803</v>
      </c>
      <c r="B2804" t="s">
        <v>5568</v>
      </c>
      <c r="C2804" t="str">
        <f t="shared" si="231"/>
        <v>rangeland_g_2_GrasslandESA17a</v>
      </c>
      <c r="D2804">
        <v>70</v>
      </c>
      <c r="E2804">
        <v>70</v>
      </c>
      <c r="F2804">
        <v>0</v>
      </c>
      <c r="G2804">
        <v>0</v>
      </c>
      <c r="H2804">
        <v>0</v>
      </c>
      <c r="I2804">
        <v>0</v>
      </c>
      <c r="J2804">
        <v>0</v>
      </c>
      <c r="K2804">
        <v>0</v>
      </c>
      <c r="L2804">
        <v>75</v>
      </c>
      <c r="M2804">
        <v>0</v>
      </c>
      <c r="N2804">
        <f>VLOOKUP(C2804,'Original PWC Results'!C:E,3,FALSE)</f>
        <v>76</v>
      </c>
      <c r="O2804">
        <f t="shared" si="228"/>
        <v>0.92105263157894735</v>
      </c>
      <c r="R2804">
        <f t="shared" si="229"/>
        <v>13</v>
      </c>
      <c r="S2804">
        <f t="shared" si="230"/>
        <v>21</v>
      </c>
    </row>
    <row r="2805" spans="1:19" x14ac:dyDescent="0.3">
      <c r="A2805">
        <f t="shared" si="227"/>
        <v>2804</v>
      </c>
      <c r="B2805" t="s">
        <v>5569</v>
      </c>
      <c r="C2805" t="str">
        <f t="shared" si="231"/>
        <v>rangeland_g_2_GrasslandESA17b</v>
      </c>
      <c r="D2805">
        <v>19</v>
      </c>
      <c r="E2805">
        <v>19</v>
      </c>
      <c r="F2805">
        <v>0</v>
      </c>
      <c r="G2805">
        <v>0</v>
      </c>
      <c r="H2805">
        <v>0</v>
      </c>
      <c r="I2805">
        <v>0</v>
      </c>
      <c r="J2805">
        <v>0</v>
      </c>
      <c r="K2805">
        <v>0</v>
      </c>
      <c r="L2805">
        <v>19</v>
      </c>
      <c r="M2805">
        <v>0</v>
      </c>
      <c r="N2805">
        <f>VLOOKUP(C2805,'Original PWC Results'!C:E,3,FALSE)</f>
        <v>50</v>
      </c>
      <c r="O2805">
        <f t="shared" si="228"/>
        <v>0.38</v>
      </c>
      <c r="R2805">
        <f t="shared" si="229"/>
        <v>13</v>
      </c>
      <c r="S2805">
        <f t="shared" si="230"/>
        <v>21</v>
      </c>
    </row>
    <row r="2806" spans="1:19" x14ac:dyDescent="0.3">
      <c r="A2806">
        <f t="shared" si="227"/>
        <v>2805</v>
      </c>
      <c r="B2806" t="s">
        <v>5570</v>
      </c>
      <c r="C2806" t="str">
        <f t="shared" si="231"/>
        <v>rangeland_g_2_GrasslandESA18a</v>
      </c>
      <c r="D2806">
        <v>164</v>
      </c>
      <c r="E2806">
        <v>164</v>
      </c>
      <c r="F2806">
        <v>0</v>
      </c>
      <c r="G2806">
        <v>0</v>
      </c>
      <c r="H2806">
        <v>0</v>
      </c>
      <c r="I2806">
        <v>0</v>
      </c>
      <c r="J2806">
        <v>0</v>
      </c>
      <c r="K2806">
        <v>0</v>
      </c>
      <c r="L2806">
        <v>164</v>
      </c>
      <c r="M2806">
        <v>0</v>
      </c>
      <c r="N2806">
        <f>VLOOKUP(C2806,'Original PWC Results'!C:E,3,FALSE)</f>
        <v>172</v>
      </c>
      <c r="O2806">
        <f t="shared" si="228"/>
        <v>0.95348837209302328</v>
      </c>
      <c r="R2806">
        <f t="shared" si="229"/>
        <v>13</v>
      </c>
      <c r="S2806">
        <f t="shared" si="230"/>
        <v>21</v>
      </c>
    </row>
    <row r="2807" spans="1:19" x14ac:dyDescent="0.3">
      <c r="A2807">
        <f t="shared" si="227"/>
        <v>2806</v>
      </c>
      <c r="B2807" t="s">
        <v>5571</v>
      </c>
      <c r="C2807" t="str">
        <f t="shared" si="231"/>
        <v>rangeland_g_2_GrasslandESA18b</v>
      </c>
      <c r="D2807">
        <v>162</v>
      </c>
      <c r="E2807">
        <v>162</v>
      </c>
      <c r="F2807">
        <v>0</v>
      </c>
      <c r="G2807">
        <v>0</v>
      </c>
      <c r="H2807">
        <v>0</v>
      </c>
      <c r="I2807">
        <v>0</v>
      </c>
      <c r="J2807">
        <v>0</v>
      </c>
      <c r="K2807">
        <v>0</v>
      </c>
      <c r="L2807">
        <v>162</v>
      </c>
      <c r="M2807">
        <v>0</v>
      </c>
      <c r="N2807">
        <f>VLOOKUP(C2807,'Original PWC Results'!C:E,3,FALSE)</f>
        <v>181</v>
      </c>
      <c r="O2807">
        <f t="shared" si="228"/>
        <v>0.89502762430939231</v>
      </c>
      <c r="R2807">
        <f t="shared" si="229"/>
        <v>13</v>
      </c>
      <c r="S2807">
        <f t="shared" si="230"/>
        <v>21</v>
      </c>
    </row>
    <row r="2808" spans="1:19" x14ac:dyDescent="0.3">
      <c r="A2808">
        <f t="shared" si="227"/>
        <v>2807</v>
      </c>
      <c r="B2808" t="s">
        <v>5572</v>
      </c>
      <c r="C2808" t="str">
        <f t="shared" si="231"/>
        <v>rangeland_g_2_GrasslandESA19a</v>
      </c>
      <c r="D2808">
        <v>86</v>
      </c>
      <c r="E2808">
        <v>86</v>
      </c>
      <c r="F2808">
        <v>0</v>
      </c>
      <c r="G2808">
        <v>0</v>
      </c>
      <c r="H2808">
        <v>0</v>
      </c>
      <c r="I2808">
        <v>0</v>
      </c>
      <c r="J2808">
        <v>0</v>
      </c>
      <c r="K2808">
        <v>0</v>
      </c>
      <c r="L2808">
        <v>90</v>
      </c>
      <c r="M2808">
        <v>0</v>
      </c>
      <c r="N2808">
        <f>VLOOKUP(C2808,'Original PWC Results'!C:E,3,FALSE)</f>
        <v>96</v>
      </c>
      <c r="O2808">
        <f t="shared" si="228"/>
        <v>0.89583333333333337</v>
      </c>
      <c r="R2808">
        <f t="shared" si="229"/>
        <v>13</v>
      </c>
      <c r="S2808">
        <f t="shared" si="230"/>
        <v>21</v>
      </c>
    </row>
    <row r="2809" spans="1:19" x14ac:dyDescent="0.3">
      <c r="A2809">
        <f t="shared" si="227"/>
        <v>2808</v>
      </c>
      <c r="B2809" t="s">
        <v>5573</v>
      </c>
      <c r="C2809" t="str">
        <f t="shared" si="231"/>
        <v>rangeland_g_2_GrasslandESA19b</v>
      </c>
      <c r="D2809">
        <v>86</v>
      </c>
      <c r="E2809">
        <v>86</v>
      </c>
      <c r="F2809">
        <v>0</v>
      </c>
      <c r="G2809">
        <v>0</v>
      </c>
      <c r="H2809">
        <v>0</v>
      </c>
      <c r="I2809">
        <v>0</v>
      </c>
      <c r="J2809">
        <v>0</v>
      </c>
      <c r="K2809">
        <v>0</v>
      </c>
      <c r="L2809">
        <v>88</v>
      </c>
      <c r="M2809">
        <v>0</v>
      </c>
      <c r="N2809">
        <f>VLOOKUP(C2809,'Original PWC Results'!C:E,3,FALSE)</f>
        <v>93</v>
      </c>
      <c r="O2809">
        <f t="shared" si="228"/>
        <v>0.92473118279569888</v>
      </c>
      <c r="R2809">
        <f t="shared" si="229"/>
        <v>13</v>
      </c>
      <c r="S2809">
        <f t="shared" si="230"/>
        <v>21</v>
      </c>
    </row>
    <row r="2810" spans="1:19" x14ac:dyDescent="0.3">
      <c r="A2810">
        <f t="shared" si="227"/>
        <v>2809</v>
      </c>
      <c r="B2810" t="s">
        <v>5574</v>
      </c>
      <c r="C2810" t="str">
        <f t="shared" si="231"/>
        <v>rangeland_g_2_GrasslandESA20a</v>
      </c>
      <c r="D2810">
        <v>25</v>
      </c>
      <c r="E2810">
        <v>25</v>
      </c>
      <c r="F2810">
        <v>0</v>
      </c>
      <c r="G2810">
        <v>0</v>
      </c>
      <c r="H2810">
        <v>0</v>
      </c>
      <c r="I2810">
        <v>0</v>
      </c>
      <c r="J2810">
        <v>0</v>
      </c>
      <c r="K2810">
        <v>0</v>
      </c>
      <c r="L2810">
        <v>25</v>
      </c>
      <c r="M2810">
        <v>0</v>
      </c>
      <c r="N2810">
        <f>VLOOKUP(C2810,'Original PWC Results'!C:E,3,FALSE)</f>
        <v>105</v>
      </c>
      <c r="O2810">
        <f t="shared" si="228"/>
        <v>0.23809523809523808</v>
      </c>
      <c r="R2810">
        <f t="shared" si="229"/>
        <v>13</v>
      </c>
      <c r="S2810">
        <f t="shared" si="230"/>
        <v>21</v>
      </c>
    </row>
    <row r="2811" spans="1:19" x14ac:dyDescent="0.3">
      <c r="A2811">
        <f t="shared" si="227"/>
        <v>2810</v>
      </c>
      <c r="B2811" t="s">
        <v>5575</v>
      </c>
      <c r="C2811" t="str">
        <f t="shared" si="231"/>
        <v>rangeland_g_2_GrasslandESA20b</v>
      </c>
      <c r="D2811">
        <v>1</v>
      </c>
      <c r="E2811">
        <v>1</v>
      </c>
      <c r="F2811">
        <v>0</v>
      </c>
      <c r="G2811">
        <v>0</v>
      </c>
      <c r="H2811">
        <v>0</v>
      </c>
      <c r="I2811">
        <v>0</v>
      </c>
      <c r="J2811">
        <v>0</v>
      </c>
      <c r="K2811">
        <v>0</v>
      </c>
      <c r="L2811">
        <v>1</v>
      </c>
      <c r="M2811">
        <v>0</v>
      </c>
      <c r="N2811">
        <f>VLOOKUP(C2811,'Original PWC Results'!C:E,3,FALSE)</f>
        <v>96</v>
      </c>
      <c r="O2811">
        <f t="shared" si="228"/>
        <v>1.0416666666666666E-2</v>
      </c>
      <c r="R2811">
        <f t="shared" si="229"/>
        <v>13</v>
      </c>
      <c r="S2811">
        <f t="shared" si="230"/>
        <v>21</v>
      </c>
    </row>
    <row r="2812" spans="1:19" x14ac:dyDescent="0.3">
      <c r="A2812">
        <f t="shared" si="227"/>
        <v>2811</v>
      </c>
      <c r="B2812" t="s">
        <v>5576</v>
      </c>
      <c r="C2812" t="str">
        <f t="shared" si="231"/>
        <v>rangeland_g_2_GrasslandESA21</v>
      </c>
      <c r="D2812">
        <v>0</v>
      </c>
      <c r="E2812">
        <v>0</v>
      </c>
      <c r="F2812">
        <v>0</v>
      </c>
      <c r="G2812">
        <v>0</v>
      </c>
      <c r="H2812">
        <v>0</v>
      </c>
      <c r="I2812">
        <v>0</v>
      </c>
      <c r="J2812">
        <v>0</v>
      </c>
      <c r="K2812">
        <v>0</v>
      </c>
      <c r="L2812">
        <v>0</v>
      </c>
      <c r="M2812">
        <v>0</v>
      </c>
      <c r="N2812">
        <f>VLOOKUP(C2812,'Original PWC Results'!C:E,3,FALSE)</f>
        <v>45</v>
      </c>
      <c r="O2812">
        <f t="shared" si="228"/>
        <v>0</v>
      </c>
      <c r="R2812">
        <f t="shared" si="229"/>
        <v>13</v>
      </c>
      <c r="S2812">
        <f t="shared" si="230"/>
        <v>21</v>
      </c>
    </row>
    <row r="2813" spans="1:19" x14ac:dyDescent="0.3">
      <c r="A2813">
        <f t="shared" si="227"/>
        <v>2812</v>
      </c>
      <c r="B2813" t="s">
        <v>5577</v>
      </c>
      <c r="C2813" t="str">
        <f t="shared" si="231"/>
        <v>root_g_2_VegetableESA1</v>
      </c>
      <c r="D2813">
        <v>620</v>
      </c>
      <c r="E2813">
        <v>620</v>
      </c>
      <c r="F2813">
        <v>0</v>
      </c>
      <c r="G2813">
        <v>0</v>
      </c>
      <c r="H2813">
        <v>0</v>
      </c>
      <c r="I2813">
        <v>0</v>
      </c>
      <c r="J2813">
        <v>0</v>
      </c>
      <c r="K2813">
        <v>0</v>
      </c>
      <c r="L2813">
        <v>785</v>
      </c>
      <c r="M2813">
        <v>0</v>
      </c>
      <c r="N2813">
        <f>VLOOKUP(C2813,'Original PWC Results'!C:E,3,FALSE)</f>
        <v>820</v>
      </c>
      <c r="O2813">
        <f t="shared" si="228"/>
        <v>0.75609756097560976</v>
      </c>
      <c r="R2813">
        <f t="shared" si="229"/>
        <v>8</v>
      </c>
      <c r="S2813">
        <f t="shared" si="230"/>
        <v>16</v>
      </c>
    </row>
    <row r="2814" spans="1:19" x14ac:dyDescent="0.3">
      <c r="A2814">
        <f t="shared" si="227"/>
        <v>2813</v>
      </c>
      <c r="B2814" t="s">
        <v>5578</v>
      </c>
      <c r="C2814" t="str">
        <f t="shared" si="231"/>
        <v>root_g_2_VegetableESA2</v>
      </c>
      <c r="D2814">
        <v>760</v>
      </c>
      <c r="E2814">
        <v>760</v>
      </c>
      <c r="F2814">
        <v>0</v>
      </c>
      <c r="G2814">
        <v>0</v>
      </c>
      <c r="H2814">
        <v>0</v>
      </c>
      <c r="I2814">
        <v>0</v>
      </c>
      <c r="J2814">
        <v>0</v>
      </c>
      <c r="K2814">
        <v>0</v>
      </c>
      <c r="L2814">
        <v>794</v>
      </c>
      <c r="M2814">
        <v>0</v>
      </c>
      <c r="N2814">
        <f>VLOOKUP(C2814,'Original PWC Results'!C:E,3,FALSE)</f>
        <v>1233</v>
      </c>
      <c r="O2814">
        <f t="shared" si="228"/>
        <v>0.61638280616382801</v>
      </c>
      <c r="R2814">
        <f t="shared" si="229"/>
        <v>8</v>
      </c>
      <c r="S2814">
        <f t="shared" si="230"/>
        <v>16</v>
      </c>
    </row>
    <row r="2815" spans="1:19" x14ac:dyDescent="0.3">
      <c r="A2815">
        <f t="shared" si="227"/>
        <v>2814</v>
      </c>
      <c r="B2815" t="s">
        <v>5579</v>
      </c>
      <c r="C2815" t="str">
        <f t="shared" si="231"/>
        <v>root_g_2_VegetableESA3</v>
      </c>
      <c r="D2815">
        <v>649</v>
      </c>
      <c r="E2815">
        <v>649</v>
      </c>
      <c r="F2815">
        <v>0</v>
      </c>
      <c r="G2815">
        <v>0</v>
      </c>
      <c r="H2815">
        <v>0</v>
      </c>
      <c r="I2815">
        <v>0</v>
      </c>
      <c r="J2815">
        <v>0</v>
      </c>
      <c r="K2815">
        <v>0</v>
      </c>
      <c r="L2815">
        <v>656</v>
      </c>
      <c r="M2815">
        <v>0</v>
      </c>
      <c r="N2815">
        <f>VLOOKUP(C2815,'Original PWC Results'!C:E,3,FALSE)</f>
        <v>777</v>
      </c>
      <c r="O2815">
        <f t="shared" si="228"/>
        <v>0.8352638352638353</v>
      </c>
      <c r="R2815">
        <f t="shared" si="229"/>
        <v>8</v>
      </c>
      <c r="S2815">
        <f t="shared" si="230"/>
        <v>16</v>
      </c>
    </row>
    <row r="2816" spans="1:19" x14ac:dyDescent="0.3">
      <c r="A2816">
        <f t="shared" si="227"/>
        <v>2815</v>
      </c>
      <c r="B2816" t="s">
        <v>5580</v>
      </c>
      <c r="C2816" t="str">
        <f t="shared" si="231"/>
        <v>root_g_2_VegetableESA4</v>
      </c>
      <c r="D2816">
        <v>1300</v>
      </c>
      <c r="E2816">
        <v>1300</v>
      </c>
      <c r="F2816">
        <v>0</v>
      </c>
      <c r="G2816">
        <v>0</v>
      </c>
      <c r="H2816">
        <v>0</v>
      </c>
      <c r="I2816">
        <v>0</v>
      </c>
      <c r="J2816">
        <v>0</v>
      </c>
      <c r="K2816">
        <v>0</v>
      </c>
      <c r="L2816">
        <v>1300</v>
      </c>
      <c r="M2816">
        <v>0</v>
      </c>
      <c r="N2816">
        <f>VLOOKUP(C2816,'Original PWC Results'!C:E,3,FALSE)</f>
        <v>1300</v>
      </c>
      <c r="O2816">
        <f t="shared" si="228"/>
        <v>1</v>
      </c>
      <c r="R2816">
        <f t="shared" si="229"/>
        <v>8</v>
      </c>
      <c r="S2816">
        <f t="shared" si="230"/>
        <v>16</v>
      </c>
    </row>
    <row r="2817" spans="1:19" x14ac:dyDescent="0.3">
      <c r="A2817">
        <f t="shared" si="227"/>
        <v>2816</v>
      </c>
      <c r="B2817" t="s">
        <v>5581</v>
      </c>
      <c r="C2817" t="str">
        <f t="shared" si="231"/>
        <v>root_g_2_VegetableESA5</v>
      </c>
      <c r="D2817">
        <v>871</v>
      </c>
      <c r="E2817">
        <v>871</v>
      </c>
      <c r="F2817">
        <v>0</v>
      </c>
      <c r="G2817">
        <v>0</v>
      </c>
      <c r="H2817">
        <v>0</v>
      </c>
      <c r="I2817">
        <v>0</v>
      </c>
      <c r="J2817">
        <v>0</v>
      </c>
      <c r="K2817">
        <v>0</v>
      </c>
      <c r="L2817">
        <v>889</v>
      </c>
      <c r="M2817">
        <v>0</v>
      </c>
      <c r="N2817">
        <f>VLOOKUP(C2817,'Original PWC Results'!C:E,3,FALSE)</f>
        <v>1122</v>
      </c>
      <c r="O2817">
        <f t="shared" si="228"/>
        <v>0.77629233511586448</v>
      </c>
      <c r="R2817">
        <f t="shared" si="229"/>
        <v>8</v>
      </c>
      <c r="S2817">
        <f t="shared" si="230"/>
        <v>16</v>
      </c>
    </row>
    <row r="2818" spans="1:19" x14ac:dyDescent="0.3">
      <c r="A2818">
        <f t="shared" si="227"/>
        <v>2817</v>
      </c>
      <c r="B2818" t="s">
        <v>5582</v>
      </c>
      <c r="C2818" t="str">
        <f t="shared" si="231"/>
        <v>root_g_2_VegetableESA6</v>
      </c>
      <c r="D2818">
        <v>858</v>
      </c>
      <c r="E2818">
        <v>858</v>
      </c>
      <c r="F2818">
        <v>0</v>
      </c>
      <c r="G2818">
        <v>0</v>
      </c>
      <c r="H2818">
        <v>0</v>
      </c>
      <c r="I2818">
        <v>0</v>
      </c>
      <c r="J2818">
        <v>0</v>
      </c>
      <c r="K2818">
        <v>0</v>
      </c>
      <c r="L2818">
        <v>866</v>
      </c>
      <c r="M2818">
        <v>0</v>
      </c>
      <c r="N2818">
        <f>VLOOKUP(C2818,'Original PWC Results'!C:E,3,FALSE)</f>
        <v>1049</v>
      </c>
      <c r="O2818">
        <f t="shared" si="228"/>
        <v>0.81792183031458532</v>
      </c>
      <c r="R2818">
        <f t="shared" si="229"/>
        <v>8</v>
      </c>
      <c r="S2818">
        <f t="shared" si="230"/>
        <v>16</v>
      </c>
    </row>
    <row r="2819" spans="1:19" x14ac:dyDescent="0.3">
      <c r="A2819">
        <f t="shared" si="227"/>
        <v>2818</v>
      </c>
      <c r="B2819" t="s">
        <v>5583</v>
      </c>
      <c r="C2819" t="str">
        <f t="shared" si="231"/>
        <v>root_g_2_VegetableESA7</v>
      </c>
      <c r="D2819">
        <v>952</v>
      </c>
      <c r="E2819">
        <v>952</v>
      </c>
      <c r="F2819">
        <v>0</v>
      </c>
      <c r="G2819">
        <v>0</v>
      </c>
      <c r="H2819">
        <v>0</v>
      </c>
      <c r="I2819">
        <v>0</v>
      </c>
      <c r="J2819">
        <v>0</v>
      </c>
      <c r="K2819">
        <v>0</v>
      </c>
      <c r="L2819">
        <v>999</v>
      </c>
      <c r="M2819">
        <v>0</v>
      </c>
      <c r="N2819">
        <f>VLOOKUP(C2819,'Original PWC Results'!C:E,3,FALSE)</f>
        <v>1242</v>
      </c>
      <c r="O2819">
        <f t="shared" si="228"/>
        <v>0.76650563607085342</v>
      </c>
      <c r="R2819">
        <f t="shared" si="229"/>
        <v>8</v>
      </c>
      <c r="S2819">
        <f t="shared" si="230"/>
        <v>16</v>
      </c>
    </row>
    <row r="2820" spans="1:19" x14ac:dyDescent="0.3">
      <c r="A2820">
        <f t="shared" ref="A2820:A2883" si="232">A2819+1</f>
        <v>2819</v>
      </c>
      <c r="B2820" t="s">
        <v>5584</v>
      </c>
      <c r="C2820" t="str">
        <f t="shared" si="231"/>
        <v>root_g_2_VegetableESA8</v>
      </c>
      <c r="D2820">
        <v>833</v>
      </c>
      <c r="E2820">
        <v>833</v>
      </c>
      <c r="F2820">
        <v>0</v>
      </c>
      <c r="G2820">
        <v>0</v>
      </c>
      <c r="H2820">
        <v>0</v>
      </c>
      <c r="I2820">
        <v>0</v>
      </c>
      <c r="J2820">
        <v>0</v>
      </c>
      <c r="K2820">
        <v>0</v>
      </c>
      <c r="L2820">
        <v>836</v>
      </c>
      <c r="M2820">
        <v>0</v>
      </c>
      <c r="N2820">
        <f>VLOOKUP(C2820,'Original PWC Results'!C:E,3,FALSE)</f>
        <v>833</v>
      </c>
      <c r="O2820">
        <f t="shared" si="228"/>
        <v>1</v>
      </c>
      <c r="R2820">
        <f t="shared" si="229"/>
        <v>8</v>
      </c>
      <c r="S2820">
        <f t="shared" si="230"/>
        <v>16</v>
      </c>
    </row>
    <row r="2821" spans="1:19" x14ac:dyDescent="0.3">
      <c r="A2821">
        <f t="shared" si="232"/>
        <v>2820</v>
      </c>
      <c r="B2821" t="s">
        <v>5585</v>
      </c>
      <c r="C2821" t="str">
        <f t="shared" si="231"/>
        <v>root_g_2_VegetableESA9</v>
      </c>
      <c r="D2821">
        <v>476</v>
      </c>
      <c r="E2821">
        <v>476</v>
      </c>
      <c r="F2821">
        <v>0</v>
      </c>
      <c r="G2821">
        <v>0</v>
      </c>
      <c r="H2821">
        <v>0</v>
      </c>
      <c r="I2821">
        <v>0</v>
      </c>
      <c r="J2821">
        <v>0</v>
      </c>
      <c r="K2821">
        <v>0</v>
      </c>
      <c r="L2821">
        <v>478</v>
      </c>
      <c r="M2821">
        <v>0</v>
      </c>
      <c r="N2821">
        <f>VLOOKUP(C2821,'Original PWC Results'!C:E,3,FALSE)</f>
        <v>664</v>
      </c>
      <c r="O2821">
        <f t="shared" si="228"/>
        <v>0.7168674698795181</v>
      </c>
      <c r="R2821">
        <f t="shared" si="229"/>
        <v>8</v>
      </c>
      <c r="S2821">
        <f t="shared" si="230"/>
        <v>16</v>
      </c>
    </row>
    <row r="2822" spans="1:19" x14ac:dyDescent="0.3">
      <c r="A2822">
        <f t="shared" si="232"/>
        <v>2821</v>
      </c>
      <c r="B2822" t="s">
        <v>5586</v>
      </c>
      <c r="C2822" t="str">
        <f t="shared" si="231"/>
        <v>root_g_2_VegetableESA10a</v>
      </c>
      <c r="D2822">
        <v>488</v>
      </c>
      <c r="E2822">
        <v>488</v>
      </c>
      <c r="F2822">
        <v>0</v>
      </c>
      <c r="G2822">
        <v>0</v>
      </c>
      <c r="H2822">
        <v>0</v>
      </c>
      <c r="I2822">
        <v>0</v>
      </c>
      <c r="J2822">
        <v>0</v>
      </c>
      <c r="K2822">
        <v>0</v>
      </c>
      <c r="L2822">
        <v>493</v>
      </c>
      <c r="M2822">
        <v>0</v>
      </c>
      <c r="N2822">
        <f>VLOOKUP(C2822,'Original PWC Results'!C:E,3,FALSE)</f>
        <v>683</v>
      </c>
      <c r="O2822">
        <f t="shared" si="228"/>
        <v>0.71449487554904834</v>
      </c>
      <c r="R2822">
        <f t="shared" si="229"/>
        <v>8</v>
      </c>
      <c r="S2822">
        <f t="shared" si="230"/>
        <v>16</v>
      </c>
    </row>
    <row r="2823" spans="1:19" x14ac:dyDescent="0.3">
      <c r="A2823">
        <f t="shared" si="232"/>
        <v>2822</v>
      </c>
      <c r="B2823" t="s">
        <v>5587</v>
      </c>
      <c r="C2823" t="str">
        <f t="shared" si="231"/>
        <v>root_g_2_VegetableESA10b</v>
      </c>
      <c r="D2823">
        <v>576</v>
      </c>
      <c r="E2823">
        <v>576</v>
      </c>
      <c r="F2823">
        <v>0</v>
      </c>
      <c r="G2823">
        <v>0</v>
      </c>
      <c r="H2823">
        <v>0</v>
      </c>
      <c r="I2823">
        <v>0</v>
      </c>
      <c r="J2823">
        <v>0</v>
      </c>
      <c r="K2823">
        <v>0</v>
      </c>
      <c r="L2823">
        <v>587</v>
      </c>
      <c r="M2823">
        <v>0</v>
      </c>
      <c r="N2823">
        <f>VLOOKUP(C2823,'Original PWC Results'!C:E,3,FALSE)</f>
        <v>826</v>
      </c>
      <c r="O2823">
        <f t="shared" si="228"/>
        <v>0.69733656174334135</v>
      </c>
      <c r="R2823">
        <f t="shared" si="229"/>
        <v>8</v>
      </c>
      <c r="S2823">
        <f t="shared" si="230"/>
        <v>16</v>
      </c>
    </row>
    <row r="2824" spans="1:19" x14ac:dyDescent="0.3">
      <c r="A2824">
        <f t="shared" si="232"/>
        <v>2823</v>
      </c>
      <c r="B2824" t="s">
        <v>5588</v>
      </c>
      <c r="C2824" t="str">
        <f t="shared" si="231"/>
        <v>root_g_2_VegetableESA11a</v>
      </c>
      <c r="D2824">
        <v>1240</v>
      </c>
      <c r="E2824">
        <v>1240</v>
      </c>
      <c r="F2824">
        <v>0</v>
      </c>
      <c r="G2824">
        <v>0</v>
      </c>
      <c r="H2824">
        <v>0</v>
      </c>
      <c r="I2824">
        <v>0</v>
      </c>
      <c r="J2824">
        <v>0</v>
      </c>
      <c r="K2824">
        <v>0</v>
      </c>
      <c r="L2824">
        <v>1258</v>
      </c>
      <c r="M2824">
        <v>0</v>
      </c>
      <c r="N2824">
        <f>VLOOKUP(C2824,'Original PWC Results'!C:E,3,FALSE)</f>
        <v>1681</v>
      </c>
      <c r="O2824">
        <f t="shared" ref="O2824:O2857" si="233">E2824/N2824</f>
        <v>0.73765615704937537</v>
      </c>
      <c r="R2824">
        <f t="shared" ref="R2824:R2857" si="234">SEARCH("run",B2824)</f>
        <v>8</v>
      </c>
      <c r="S2824">
        <f t="shared" ref="S2824:S2857" si="235">SEARCH("_",B2824,SEARCH("_",B2824,R2824+1)+1)</f>
        <v>16</v>
      </c>
    </row>
    <row r="2825" spans="1:19" x14ac:dyDescent="0.3">
      <c r="A2825">
        <f t="shared" si="232"/>
        <v>2824</v>
      </c>
      <c r="B2825" t="s">
        <v>5589</v>
      </c>
      <c r="C2825" t="str">
        <f t="shared" si="231"/>
        <v>root_g_2_VegetableESA11b</v>
      </c>
      <c r="D2825">
        <v>1586</v>
      </c>
      <c r="E2825">
        <v>1586</v>
      </c>
      <c r="F2825">
        <v>0</v>
      </c>
      <c r="G2825">
        <v>0</v>
      </c>
      <c r="H2825">
        <v>0</v>
      </c>
      <c r="I2825">
        <v>0</v>
      </c>
      <c r="J2825">
        <v>0</v>
      </c>
      <c r="K2825">
        <v>0</v>
      </c>
      <c r="L2825">
        <v>1615</v>
      </c>
      <c r="M2825">
        <v>0</v>
      </c>
      <c r="N2825">
        <f>VLOOKUP(C2825,'Original PWC Results'!C:E,3,FALSE)</f>
        <v>2082</v>
      </c>
      <c r="O2825">
        <f t="shared" si="233"/>
        <v>0.76176753121998075</v>
      </c>
      <c r="R2825">
        <f t="shared" si="234"/>
        <v>8</v>
      </c>
      <c r="S2825">
        <f t="shared" si="235"/>
        <v>16</v>
      </c>
    </row>
    <row r="2826" spans="1:19" x14ac:dyDescent="0.3">
      <c r="A2826">
        <f t="shared" si="232"/>
        <v>2825</v>
      </c>
      <c r="B2826" t="s">
        <v>5590</v>
      </c>
      <c r="C2826" t="str">
        <f t="shared" si="231"/>
        <v>root_g_2_VegetableESA12a</v>
      </c>
      <c r="D2826">
        <v>1450</v>
      </c>
      <c r="E2826">
        <v>1450</v>
      </c>
      <c r="F2826">
        <v>0</v>
      </c>
      <c r="G2826">
        <v>0</v>
      </c>
      <c r="H2826">
        <v>0</v>
      </c>
      <c r="I2826">
        <v>0</v>
      </c>
      <c r="J2826">
        <v>0</v>
      </c>
      <c r="K2826">
        <v>0</v>
      </c>
      <c r="L2826">
        <v>1460</v>
      </c>
      <c r="M2826">
        <v>0</v>
      </c>
      <c r="N2826">
        <f>VLOOKUP(C2826,'Original PWC Results'!C:E,3,FALSE)</f>
        <v>2031</v>
      </c>
      <c r="O2826">
        <f t="shared" si="233"/>
        <v>0.71393402264894146</v>
      </c>
      <c r="R2826">
        <f t="shared" si="234"/>
        <v>8</v>
      </c>
      <c r="S2826">
        <f t="shared" si="235"/>
        <v>16</v>
      </c>
    </row>
    <row r="2827" spans="1:19" x14ac:dyDescent="0.3">
      <c r="A2827">
        <f t="shared" si="232"/>
        <v>2826</v>
      </c>
      <c r="B2827" t="s">
        <v>5591</v>
      </c>
      <c r="C2827" t="str">
        <f t="shared" si="231"/>
        <v>root_g_2_VegetableESA12b</v>
      </c>
      <c r="D2827">
        <v>1373</v>
      </c>
      <c r="E2827">
        <v>1373</v>
      </c>
      <c r="F2827">
        <v>0</v>
      </c>
      <c r="G2827">
        <v>0</v>
      </c>
      <c r="H2827">
        <v>0</v>
      </c>
      <c r="I2827">
        <v>0</v>
      </c>
      <c r="J2827">
        <v>0</v>
      </c>
      <c r="K2827">
        <v>0</v>
      </c>
      <c r="L2827">
        <v>1388</v>
      </c>
      <c r="M2827">
        <v>0</v>
      </c>
      <c r="N2827">
        <f>VLOOKUP(C2827,'Original PWC Results'!C:E,3,FALSE)</f>
        <v>2202</v>
      </c>
      <c r="O2827">
        <f t="shared" si="233"/>
        <v>0.62352406902815627</v>
      </c>
      <c r="R2827">
        <f t="shared" si="234"/>
        <v>8</v>
      </c>
      <c r="S2827">
        <f t="shared" si="235"/>
        <v>16</v>
      </c>
    </row>
    <row r="2828" spans="1:19" x14ac:dyDescent="0.3">
      <c r="A2828">
        <f t="shared" si="232"/>
        <v>2827</v>
      </c>
      <c r="B2828" t="s">
        <v>5592</v>
      </c>
      <c r="C2828" t="str">
        <f t="shared" si="231"/>
        <v>root_g_2_VegetableESA13</v>
      </c>
      <c r="D2828">
        <v>1547</v>
      </c>
      <c r="E2828">
        <v>1547</v>
      </c>
      <c r="F2828">
        <v>0</v>
      </c>
      <c r="G2828">
        <v>0</v>
      </c>
      <c r="H2828">
        <v>0</v>
      </c>
      <c r="I2828">
        <v>0</v>
      </c>
      <c r="J2828">
        <v>0</v>
      </c>
      <c r="K2828">
        <v>0</v>
      </c>
      <c r="L2828">
        <v>1557</v>
      </c>
      <c r="M2828">
        <v>0</v>
      </c>
      <c r="N2828">
        <f>VLOOKUP(C2828,'Original PWC Results'!C:E,3,FALSE)</f>
        <v>2271</v>
      </c>
      <c r="O2828">
        <f t="shared" si="233"/>
        <v>0.68119771025979747</v>
      </c>
      <c r="R2828">
        <f t="shared" si="234"/>
        <v>8</v>
      </c>
      <c r="S2828">
        <f t="shared" si="235"/>
        <v>16</v>
      </c>
    </row>
    <row r="2829" spans="1:19" x14ac:dyDescent="0.3">
      <c r="A2829">
        <f t="shared" si="232"/>
        <v>2828</v>
      </c>
      <c r="B2829" t="s">
        <v>5593</v>
      </c>
      <c r="C2829" t="str">
        <f t="shared" si="231"/>
        <v>root_g_2_VegetableESA14</v>
      </c>
      <c r="D2829">
        <v>1688</v>
      </c>
      <c r="E2829">
        <v>1688</v>
      </c>
      <c r="F2829">
        <v>0</v>
      </c>
      <c r="G2829">
        <v>0</v>
      </c>
      <c r="H2829">
        <v>0</v>
      </c>
      <c r="I2829">
        <v>0</v>
      </c>
      <c r="J2829">
        <v>0</v>
      </c>
      <c r="K2829">
        <v>0</v>
      </c>
      <c r="L2829">
        <v>1709</v>
      </c>
      <c r="M2829">
        <v>0</v>
      </c>
      <c r="N2829">
        <f>VLOOKUP(C2829,'Original PWC Results'!C:E,3,FALSE)</f>
        <v>1959</v>
      </c>
      <c r="O2829">
        <f t="shared" si="233"/>
        <v>0.8616641143440531</v>
      </c>
      <c r="R2829">
        <f t="shared" si="234"/>
        <v>8</v>
      </c>
      <c r="S2829">
        <f t="shared" si="235"/>
        <v>16</v>
      </c>
    </row>
    <row r="2830" spans="1:19" x14ac:dyDescent="0.3">
      <c r="A2830">
        <f t="shared" si="232"/>
        <v>2829</v>
      </c>
      <c r="B2830" t="s">
        <v>5594</v>
      </c>
      <c r="C2830" t="str">
        <f t="shared" si="231"/>
        <v>root_g_2_VegetableESA15a</v>
      </c>
      <c r="D2830">
        <v>1717</v>
      </c>
      <c r="E2830">
        <v>1717</v>
      </c>
      <c r="F2830">
        <v>0</v>
      </c>
      <c r="G2830">
        <v>0</v>
      </c>
      <c r="H2830">
        <v>0</v>
      </c>
      <c r="I2830">
        <v>0</v>
      </c>
      <c r="J2830">
        <v>0</v>
      </c>
      <c r="K2830">
        <v>0</v>
      </c>
      <c r="L2830">
        <v>1742</v>
      </c>
      <c r="M2830">
        <v>0</v>
      </c>
      <c r="N2830">
        <f>VLOOKUP(C2830,'Original PWC Results'!C:E,3,FALSE)</f>
        <v>2695</v>
      </c>
      <c r="O2830">
        <f t="shared" si="233"/>
        <v>0.63710575139146564</v>
      </c>
      <c r="R2830">
        <f t="shared" si="234"/>
        <v>8</v>
      </c>
      <c r="S2830">
        <f t="shared" si="235"/>
        <v>16</v>
      </c>
    </row>
    <row r="2831" spans="1:19" x14ac:dyDescent="0.3">
      <c r="A2831">
        <f t="shared" si="232"/>
        <v>2830</v>
      </c>
      <c r="B2831" t="s">
        <v>5595</v>
      </c>
      <c r="C2831" t="str">
        <f t="shared" si="231"/>
        <v>root_g_2_VegetableESA15b</v>
      </c>
      <c r="D2831">
        <v>2576</v>
      </c>
      <c r="E2831">
        <v>2576</v>
      </c>
      <c r="F2831">
        <v>0</v>
      </c>
      <c r="G2831">
        <v>0</v>
      </c>
      <c r="H2831">
        <v>0</v>
      </c>
      <c r="I2831">
        <v>0</v>
      </c>
      <c r="J2831">
        <v>0</v>
      </c>
      <c r="K2831">
        <v>0</v>
      </c>
      <c r="L2831">
        <v>2591</v>
      </c>
      <c r="M2831">
        <v>0</v>
      </c>
      <c r="N2831">
        <f>VLOOKUP(C2831,'Original PWC Results'!C:E,3,FALSE)</f>
        <v>3609</v>
      </c>
      <c r="O2831">
        <f t="shared" si="233"/>
        <v>0.71377112773621498</v>
      </c>
      <c r="R2831">
        <f t="shared" si="234"/>
        <v>8</v>
      </c>
      <c r="S2831">
        <f t="shared" si="235"/>
        <v>16</v>
      </c>
    </row>
    <row r="2832" spans="1:19" x14ac:dyDescent="0.3">
      <c r="A2832">
        <f t="shared" si="232"/>
        <v>2831</v>
      </c>
      <c r="B2832" t="s">
        <v>5596</v>
      </c>
      <c r="C2832" t="str">
        <f t="shared" si="231"/>
        <v>root_g_2_VegetableESA16a</v>
      </c>
      <c r="D2832">
        <v>709</v>
      </c>
      <c r="E2832">
        <v>709</v>
      </c>
      <c r="F2832">
        <v>0</v>
      </c>
      <c r="G2832">
        <v>0</v>
      </c>
      <c r="H2832">
        <v>0</v>
      </c>
      <c r="I2832">
        <v>0</v>
      </c>
      <c r="J2832">
        <v>0</v>
      </c>
      <c r="K2832">
        <v>0</v>
      </c>
      <c r="L2832">
        <v>715</v>
      </c>
      <c r="M2832">
        <v>0</v>
      </c>
      <c r="N2832">
        <f>VLOOKUP(C2832,'Original PWC Results'!C:E,3,FALSE)</f>
        <v>925</v>
      </c>
      <c r="O2832">
        <f t="shared" si="233"/>
        <v>0.76648648648648654</v>
      </c>
      <c r="R2832">
        <f t="shared" si="234"/>
        <v>8</v>
      </c>
      <c r="S2832">
        <f t="shared" si="235"/>
        <v>16</v>
      </c>
    </row>
    <row r="2833" spans="1:19" x14ac:dyDescent="0.3">
      <c r="A2833">
        <f t="shared" si="232"/>
        <v>2832</v>
      </c>
      <c r="B2833" t="s">
        <v>5597</v>
      </c>
      <c r="C2833" t="str">
        <f t="shared" si="231"/>
        <v>root_g_2_VegetableESA16b</v>
      </c>
      <c r="D2833">
        <v>723</v>
      </c>
      <c r="E2833">
        <v>723</v>
      </c>
      <c r="F2833">
        <v>0</v>
      </c>
      <c r="G2833">
        <v>0</v>
      </c>
      <c r="H2833">
        <v>0</v>
      </c>
      <c r="I2833">
        <v>0</v>
      </c>
      <c r="J2833">
        <v>0</v>
      </c>
      <c r="K2833">
        <v>0</v>
      </c>
      <c r="L2833">
        <v>732</v>
      </c>
      <c r="M2833">
        <v>0</v>
      </c>
      <c r="N2833">
        <f>VLOOKUP(C2833,'Original PWC Results'!C:E,3,FALSE)</f>
        <v>877</v>
      </c>
      <c r="O2833">
        <f t="shared" si="233"/>
        <v>0.82440136830102617</v>
      </c>
      <c r="R2833">
        <f t="shared" si="234"/>
        <v>8</v>
      </c>
      <c r="S2833">
        <f t="shared" si="235"/>
        <v>16</v>
      </c>
    </row>
    <row r="2834" spans="1:19" x14ac:dyDescent="0.3">
      <c r="A2834">
        <f t="shared" si="232"/>
        <v>2833</v>
      </c>
      <c r="B2834" t="s">
        <v>5598</v>
      </c>
      <c r="C2834" t="str">
        <f t="shared" si="231"/>
        <v>root_g_2_VegetableESA17a</v>
      </c>
      <c r="D2834">
        <v>1113</v>
      </c>
      <c r="E2834">
        <v>1113</v>
      </c>
      <c r="F2834">
        <v>0</v>
      </c>
      <c r="G2834">
        <v>0</v>
      </c>
      <c r="H2834">
        <v>0</v>
      </c>
      <c r="I2834">
        <v>0</v>
      </c>
      <c r="J2834">
        <v>0</v>
      </c>
      <c r="K2834">
        <v>0</v>
      </c>
      <c r="L2834">
        <v>1133</v>
      </c>
      <c r="M2834">
        <v>0</v>
      </c>
      <c r="N2834">
        <f>VLOOKUP(C2834,'Original PWC Results'!C:E,3,FALSE)</f>
        <v>1216</v>
      </c>
      <c r="O2834">
        <f t="shared" si="233"/>
        <v>0.91529605263157898</v>
      </c>
      <c r="R2834">
        <f t="shared" si="234"/>
        <v>8</v>
      </c>
      <c r="S2834">
        <f t="shared" si="235"/>
        <v>16</v>
      </c>
    </row>
    <row r="2835" spans="1:19" x14ac:dyDescent="0.3">
      <c r="A2835">
        <f t="shared" si="232"/>
        <v>2834</v>
      </c>
      <c r="B2835" t="s">
        <v>5599</v>
      </c>
      <c r="C2835" t="str">
        <f t="shared" ref="C2835:C2868" si="236">LEFT(B2835,R2835-1)&amp;RIGHT(B2835,LEN(B2835)-S2835)</f>
        <v>root_g_2_VegetableESA17b</v>
      </c>
      <c r="D2835">
        <v>1139</v>
      </c>
      <c r="E2835">
        <v>1139</v>
      </c>
      <c r="F2835">
        <v>0</v>
      </c>
      <c r="G2835">
        <v>0</v>
      </c>
      <c r="H2835">
        <v>0</v>
      </c>
      <c r="I2835">
        <v>0</v>
      </c>
      <c r="J2835">
        <v>0</v>
      </c>
      <c r="K2835">
        <v>0</v>
      </c>
      <c r="L2835">
        <v>1156</v>
      </c>
      <c r="M2835">
        <v>0</v>
      </c>
      <c r="N2835">
        <f>VLOOKUP(C2835,'Original PWC Results'!C:E,3,FALSE)</f>
        <v>1606</v>
      </c>
      <c r="O2835">
        <f t="shared" si="233"/>
        <v>0.70921544209215437</v>
      </c>
      <c r="R2835">
        <f t="shared" si="234"/>
        <v>8</v>
      </c>
      <c r="S2835">
        <f t="shared" si="235"/>
        <v>16</v>
      </c>
    </row>
    <row r="2836" spans="1:19" x14ac:dyDescent="0.3">
      <c r="A2836">
        <f t="shared" si="232"/>
        <v>2835</v>
      </c>
      <c r="B2836" t="s">
        <v>5600</v>
      </c>
      <c r="C2836" t="str">
        <f t="shared" si="236"/>
        <v>root_g_2_VegetableESA18a</v>
      </c>
      <c r="D2836">
        <v>898</v>
      </c>
      <c r="E2836">
        <v>898</v>
      </c>
      <c r="F2836">
        <v>0</v>
      </c>
      <c r="G2836">
        <v>0</v>
      </c>
      <c r="H2836">
        <v>0</v>
      </c>
      <c r="I2836">
        <v>0</v>
      </c>
      <c r="J2836">
        <v>0</v>
      </c>
      <c r="K2836">
        <v>0</v>
      </c>
      <c r="L2836">
        <v>905</v>
      </c>
      <c r="M2836">
        <v>0</v>
      </c>
      <c r="N2836">
        <f>VLOOKUP(C2836,'Original PWC Results'!C:E,3,FALSE)</f>
        <v>1337</v>
      </c>
      <c r="O2836">
        <f t="shared" si="233"/>
        <v>0.67165295437546746</v>
      </c>
      <c r="R2836">
        <f t="shared" si="234"/>
        <v>8</v>
      </c>
      <c r="S2836">
        <f t="shared" si="235"/>
        <v>16</v>
      </c>
    </row>
    <row r="2837" spans="1:19" x14ac:dyDescent="0.3">
      <c r="A2837">
        <f t="shared" si="232"/>
        <v>2836</v>
      </c>
      <c r="B2837" t="s">
        <v>5601</v>
      </c>
      <c r="C2837" t="str">
        <f t="shared" si="236"/>
        <v>root_g_2_VegetableESA18b</v>
      </c>
      <c r="D2837">
        <v>1025</v>
      </c>
      <c r="E2837">
        <v>1025</v>
      </c>
      <c r="F2837">
        <v>0</v>
      </c>
      <c r="G2837">
        <v>0</v>
      </c>
      <c r="H2837">
        <v>0</v>
      </c>
      <c r="I2837">
        <v>0</v>
      </c>
      <c r="J2837">
        <v>0</v>
      </c>
      <c r="K2837">
        <v>0</v>
      </c>
      <c r="L2837">
        <v>1033</v>
      </c>
      <c r="M2837">
        <v>0</v>
      </c>
      <c r="N2837">
        <f>VLOOKUP(C2837,'Original PWC Results'!C:E,3,FALSE)</f>
        <v>1158</v>
      </c>
      <c r="O2837">
        <f t="shared" si="233"/>
        <v>0.88514680483592401</v>
      </c>
      <c r="R2837">
        <f t="shared" si="234"/>
        <v>8</v>
      </c>
      <c r="S2837">
        <f t="shared" si="235"/>
        <v>16</v>
      </c>
    </row>
    <row r="2838" spans="1:19" x14ac:dyDescent="0.3">
      <c r="A2838">
        <f t="shared" si="232"/>
        <v>2837</v>
      </c>
      <c r="B2838" t="s">
        <v>5602</v>
      </c>
      <c r="C2838" t="str">
        <f t="shared" si="236"/>
        <v>root_g_2_VegetableESA19a</v>
      </c>
      <c r="D2838">
        <v>587</v>
      </c>
      <c r="E2838">
        <v>587</v>
      </c>
      <c r="F2838">
        <v>0</v>
      </c>
      <c r="G2838">
        <v>0</v>
      </c>
      <c r="H2838">
        <v>0</v>
      </c>
      <c r="I2838">
        <v>0</v>
      </c>
      <c r="J2838">
        <v>0</v>
      </c>
      <c r="K2838">
        <v>0</v>
      </c>
      <c r="L2838">
        <v>589</v>
      </c>
      <c r="M2838">
        <v>0</v>
      </c>
      <c r="N2838">
        <f>VLOOKUP(C2838,'Original PWC Results'!C:E,3,FALSE)</f>
        <v>751</v>
      </c>
      <c r="O2838">
        <f t="shared" si="233"/>
        <v>0.78162450066577893</v>
      </c>
      <c r="R2838">
        <f t="shared" si="234"/>
        <v>8</v>
      </c>
      <c r="S2838">
        <f t="shared" si="235"/>
        <v>16</v>
      </c>
    </row>
    <row r="2839" spans="1:19" x14ac:dyDescent="0.3">
      <c r="A2839">
        <f t="shared" si="232"/>
        <v>2838</v>
      </c>
      <c r="B2839" t="s">
        <v>5603</v>
      </c>
      <c r="C2839" t="str">
        <f t="shared" si="236"/>
        <v>root_g_2_VegetableESA19b</v>
      </c>
      <c r="D2839">
        <v>428</v>
      </c>
      <c r="E2839">
        <v>428</v>
      </c>
      <c r="F2839">
        <v>0</v>
      </c>
      <c r="G2839">
        <v>0</v>
      </c>
      <c r="H2839">
        <v>0</v>
      </c>
      <c r="I2839">
        <v>0</v>
      </c>
      <c r="J2839">
        <v>0</v>
      </c>
      <c r="K2839">
        <v>0</v>
      </c>
      <c r="L2839">
        <v>431</v>
      </c>
      <c r="M2839">
        <v>0</v>
      </c>
      <c r="N2839">
        <f>VLOOKUP(C2839,'Original PWC Results'!C:E,3,FALSE)</f>
        <v>492</v>
      </c>
      <c r="O2839">
        <f t="shared" si="233"/>
        <v>0.86991869918699183</v>
      </c>
      <c r="R2839">
        <f t="shared" si="234"/>
        <v>8</v>
      </c>
      <c r="S2839">
        <f t="shared" si="235"/>
        <v>16</v>
      </c>
    </row>
    <row r="2840" spans="1:19" x14ac:dyDescent="0.3">
      <c r="A2840">
        <f t="shared" si="232"/>
        <v>2839</v>
      </c>
      <c r="B2840" t="s">
        <v>5604</v>
      </c>
      <c r="C2840" t="str">
        <f t="shared" si="236"/>
        <v>root_g_2_VegetableESA20a</v>
      </c>
      <c r="D2840">
        <v>493</v>
      </c>
      <c r="E2840">
        <v>493</v>
      </c>
      <c r="F2840">
        <v>0</v>
      </c>
      <c r="G2840">
        <v>0</v>
      </c>
      <c r="H2840">
        <v>0</v>
      </c>
      <c r="I2840">
        <v>0</v>
      </c>
      <c r="J2840">
        <v>0</v>
      </c>
      <c r="K2840">
        <v>0</v>
      </c>
      <c r="L2840">
        <v>493</v>
      </c>
      <c r="M2840">
        <v>0</v>
      </c>
      <c r="N2840">
        <f>VLOOKUP(C2840,'Original PWC Results'!C:E,3,FALSE)</f>
        <v>815</v>
      </c>
      <c r="O2840">
        <f t="shared" si="233"/>
        <v>0.60490797546012265</v>
      </c>
      <c r="R2840">
        <f t="shared" si="234"/>
        <v>8</v>
      </c>
      <c r="S2840">
        <f t="shared" si="235"/>
        <v>16</v>
      </c>
    </row>
    <row r="2841" spans="1:19" x14ac:dyDescent="0.3">
      <c r="A2841">
        <f t="shared" si="232"/>
        <v>2840</v>
      </c>
      <c r="B2841" t="s">
        <v>5605</v>
      </c>
      <c r="C2841" t="str">
        <f t="shared" si="236"/>
        <v>root_g_2_VegetableESA20b</v>
      </c>
      <c r="D2841">
        <v>873</v>
      </c>
      <c r="E2841">
        <v>873</v>
      </c>
      <c r="F2841">
        <v>0</v>
      </c>
      <c r="G2841">
        <v>0</v>
      </c>
      <c r="H2841">
        <v>0</v>
      </c>
      <c r="I2841">
        <v>0</v>
      </c>
      <c r="J2841">
        <v>0</v>
      </c>
      <c r="K2841">
        <v>0</v>
      </c>
      <c r="L2841">
        <v>874</v>
      </c>
      <c r="M2841">
        <v>0</v>
      </c>
      <c r="N2841">
        <f>VLOOKUP(C2841,'Original PWC Results'!C:E,3,FALSE)</f>
        <v>1746</v>
      </c>
      <c r="O2841">
        <f t="shared" si="233"/>
        <v>0.5</v>
      </c>
      <c r="R2841">
        <f t="shared" si="234"/>
        <v>8</v>
      </c>
      <c r="S2841">
        <f t="shared" si="235"/>
        <v>16</v>
      </c>
    </row>
    <row r="2842" spans="1:19" x14ac:dyDescent="0.3">
      <c r="A2842">
        <f t="shared" si="232"/>
        <v>2841</v>
      </c>
      <c r="B2842" t="s">
        <v>5606</v>
      </c>
      <c r="C2842" t="str">
        <f t="shared" si="236"/>
        <v>root_g_2_VegetableESA21</v>
      </c>
      <c r="D2842">
        <v>1018</v>
      </c>
      <c r="E2842">
        <v>1018</v>
      </c>
      <c r="F2842">
        <v>0</v>
      </c>
      <c r="G2842">
        <v>0</v>
      </c>
      <c r="H2842">
        <v>0</v>
      </c>
      <c r="I2842">
        <v>0</v>
      </c>
      <c r="J2842">
        <v>0</v>
      </c>
      <c r="K2842">
        <v>0</v>
      </c>
      <c r="L2842">
        <v>1018</v>
      </c>
      <c r="M2842">
        <v>0</v>
      </c>
      <c r="N2842">
        <f>VLOOKUP(C2842,'Original PWC Results'!C:E,3,FALSE)</f>
        <v>1775</v>
      </c>
      <c r="O2842">
        <f t="shared" si="233"/>
        <v>0.57352112676056333</v>
      </c>
      <c r="R2842">
        <f t="shared" si="234"/>
        <v>8</v>
      </c>
      <c r="S2842">
        <f t="shared" si="235"/>
        <v>16</v>
      </c>
    </row>
    <row r="2843" spans="1:19" x14ac:dyDescent="0.3">
      <c r="A2843">
        <f t="shared" si="232"/>
        <v>2842</v>
      </c>
      <c r="B2843" t="s">
        <v>5607</v>
      </c>
      <c r="C2843" t="str">
        <f t="shared" si="236"/>
        <v>sbeets_g_2_OtherRowESA1</v>
      </c>
      <c r="D2843">
        <v>198</v>
      </c>
      <c r="E2843">
        <v>198</v>
      </c>
      <c r="F2843">
        <v>0</v>
      </c>
      <c r="G2843">
        <v>0</v>
      </c>
      <c r="H2843">
        <v>0</v>
      </c>
      <c r="I2843">
        <v>0</v>
      </c>
      <c r="J2843">
        <v>0</v>
      </c>
      <c r="K2843">
        <v>0</v>
      </c>
      <c r="L2843">
        <v>300</v>
      </c>
      <c r="M2843">
        <v>0</v>
      </c>
      <c r="N2843">
        <f>VLOOKUP(C2843,'Original PWC Results'!C:E,3,FALSE)</f>
        <v>233</v>
      </c>
      <c r="O2843">
        <f t="shared" si="233"/>
        <v>0.84978540772532185</v>
      </c>
      <c r="R2843">
        <f t="shared" si="234"/>
        <v>10</v>
      </c>
      <c r="S2843">
        <f t="shared" si="235"/>
        <v>18</v>
      </c>
    </row>
    <row r="2844" spans="1:19" x14ac:dyDescent="0.3">
      <c r="A2844">
        <f t="shared" si="232"/>
        <v>2843</v>
      </c>
      <c r="B2844" t="s">
        <v>5608</v>
      </c>
      <c r="C2844" t="str">
        <f t="shared" si="236"/>
        <v>sbeets_g_2_OtherRowESA2</v>
      </c>
      <c r="D2844">
        <v>255</v>
      </c>
      <c r="E2844">
        <v>255</v>
      </c>
      <c r="F2844">
        <v>0</v>
      </c>
      <c r="G2844">
        <v>0</v>
      </c>
      <c r="H2844">
        <v>0</v>
      </c>
      <c r="I2844">
        <v>0</v>
      </c>
      <c r="J2844">
        <v>0</v>
      </c>
      <c r="K2844">
        <v>0</v>
      </c>
      <c r="L2844">
        <v>255</v>
      </c>
      <c r="M2844">
        <v>0</v>
      </c>
      <c r="N2844">
        <f>VLOOKUP(C2844,'Original PWC Results'!C:E,3,FALSE)</f>
        <v>255</v>
      </c>
      <c r="O2844">
        <f t="shared" si="233"/>
        <v>1</v>
      </c>
      <c r="R2844">
        <f t="shared" si="234"/>
        <v>10</v>
      </c>
      <c r="S2844">
        <f t="shared" si="235"/>
        <v>18</v>
      </c>
    </row>
    <row r="2845" spans="1:19" x14ac:dyDescent="0.3">
      <c r="A2845">
        <f t="shared" si="232"/>
        <v>2844</v>
      </c>
      <c r="B2845" t="s">
        <v>5609</v>
      </c>
      <c r="C2845" t="str">
        <f t="shared" si="236"/>
        <v>scorn_g_2_VegetableESA1</v>
      </c>
      <c r="D2845">
        <v>1017</v>
      </c>
      <c r="E2845">
        <v>1017</v>
      </c>
      <c r="F2845">
        <v>0</v>
      </c>
      <c r="G2845">
        <v>0</v>
      </c>
      <c r="H2845">
        <v>0</v>
      </c>
      <c r="I2845">
        <v>0</v>
      </c>
      <c r="J2845">
        <v>0</v>
      </c>
      <c r="K2845">
        <v>0</v>
      </c>
      <c r="L2845">
        <v>1415</v>
      </c>
      <c r="M2845">
        <v>0</v>
      </c>
      <c r="N2845">
        <f>VLOOKUP(C2845,'Original PWC Results'!C:E,3,FALSE)</f>
        <v>1207</v>
      </c>
      <c r="O2845">
        <f t="shared" si="233"/>
        <v>0.84258492129246065</v>
      </c>
      <c r="R2845">
        <f t="shared" si="234"/>
        <v>9</v>
      </c>
      <c r="S2845">
        <f t="shared" si="235"/>
        <v>17</v>
      </c>
    </row>
    <row r="2846" spans="1:19" x14ac:dyDescent="0.3">
      <c r="A2846">
        <f t="shared" si="232"/>
        <v>2845</v>
      </c>
      <c r="B2846" t="s">
        <v>5610</v>
      </c>
      <c r="C2846" t="str">
        <f t="shared" si="236"/>
        <v>scorn_g_2_VegetableESA2</v>
      </c>
      <c r="D2846">
        <v>1198</v>
      </c>
      <c r="E2846">
        <v>1198</v>
      </c>
      <c r="F2846">
        <v>0</v>
      </c>
      <c r="G2846">
        <v>0</v>
      </c>
      <c r="H2846">
        <v>0</v>
      </c>
      <c r="I2846">
        <v>0</v>
      </c>
      <c r="J2846">
        <v>0</v>
      </c>
      <c r="K2846">
        <v>0</v>
      </c>
      <c r="L2846">
        <v>1255</v>
      </c>
      <c r="M2846">
        <v>0</v>
      </c>
      <c r="N2846">
        <f>VLOOKUP(C2846,'Original PWC Results'!C:E,3,FALSE)</f>
        <v>1815</v>
      </c>
      <c r="O2846">
        <f t="shared" si="233"/>
        <v>0.66005509641873283</v>
      </c>
      <c r="R2846">
        <f t="shared" si="234"/>
        <v>9</v>
      </c>
      <c r="S2846">
        <f t="shared" si="235"/>
        <v>17</v>
      </c>
    </row>
    <row r="2847" spans="1:19" x14ac:dyDescent="0.3">
      <c r="A2847">
        <f t="shared" si="232"/>
        <v>2846</v>
      </c>
      <c r="B2847" t="s">
        <v>5611</v>
      </c>
      <c r="C2847" t="str">
        <f t="shared" si="236"/>
        <v>scorn_g_2_VegetableESA3</v>
      </c>
      <c r="D2847">
        <v>1061</v>
      </c>
      <c r="E2847">
        <v>1061</v>
      </c>
      <c r="F2847">
        <v>0</v>
      </c>
      <c r="G2847">
        <v>0</v>
      </c>
      <c r="H2847">
        <v>0</v>
      </c>
      <c r="I2847">
        <v>0</v>
      </c>
      <c r="J2847">
        <v>0</v>
      </c>
      <c r="K2847">
        <v>0</v>
      </c>
      <c r="L2847">
        <v>1067</v>
      </c>
      <c r="M2847">
        <v>0</v>
      </c>
      <c r="N2847">
        <f>VLOOKUP(C2847,'Original PWC Results'!C:E,3,FALSE)</f>
        <v>1258</v>
      </c>
      <c r="O2847">
        <f t="shared" si="233"/>
        <v>0.84340222575516688</v>
      </c>
      <c r="R2847">
        <f t="shared" si="234"/>
        <v>9</v>
      </c>
      <c r="S2847">
        <f t="shared" si="235"/>
        <v>17</v>
      </c>
    </row>
    <row r="2848" spans="1:19" x14ac:dyDescent="0.3">
      <c r="A2848">
        <f t="shared" si="232"/>
        <v>2847</v>
      </c>
      <c r="B2848" t="s">
        <v>5612</v>
      </c>
      <c r="C2848" t="str">
        <f t="shared" si="236"/>
        <v>scorn_g_2_VegetableESA4</v>
      </c>
      <c r="D2848">
        <v>1652</v>
      </c>
      <c r="E2848">
        <v>1652</v>
      </c>
      <c r="F2848">
        <v>0</v>
      </c>
      <c r="G2848">
        <v>0</v>
      </c>
      <c r="H2848">
        <v>0</v>
      </c>
      <c r="I2848">
        <v>0</v>
      </c>
      <c r="J2848">
        <v>0</v>
      </c>
      <c r="K2848">
        <v>0</v>
      </c>
      <c r="L2848">
        <v>1652</v>
      </c>
      <c r="M2848">
        <v>0</v>
      </c>
      <c r="N2848">
        <f>VLOOKUP(C2848,'Original PWC Results'!C:E,3,FALSE)</f>
        <v>1652</v>
      </c>
      <c r="O2848">
        <f t="shared" si="233"/>
        <v>1</v>
      </c>
      <c r="R2848">
        <f t="shared" si="234"/>
        <v>9</v>
      </c>
      <c r="S2848">
        <f t="shared" si="235"/>
        <v>17</v>
      </c>
    </row>
    <row r="2849" spans="1:19" x14ac:dyDescent="0.3">
      <c r="A2849">
        <f t="shared" si="232"/>
        <v>2848</v>
      </c>
      <c r="B2849" t="s">
        <v>5613</v>
      </c>
      <c r="C2849" t="str">
        <f t="shared" si="236"/>
        <v>scorn_g_2_VegetableESA5</v>
      </c>
      <c r="D2849">
        <v>1514</v>
      </c>
      <c r="E2849">
        <v>1514</v>
      </c>
      <c r="F2849">
        <v>0</v>
      </c>
      <c r="G2849">
        <v>0</v>
      </c>
      <c r="H2849">
        <v>0</v>
      </c>
      <c r="I2849">
        <v>0</v>
      </c>
      <c r="J2849">
        <v>0</v>
      </c>
      <c r="K2849">
        <v>0</v>
      </c>
      <c r="L2849">
        <v>1550</v>
      </c>
      <c r="M2849">
        <v>0</v>
      </c>
      <c r="N2849">
        <f>VLOOKUP(C2849,'Original PWC Results'!C:E,3,FALSE)</f>
        <v>1786</v>
      </c>
      <c r="O2849">
        <f t="shared" si="233"/>
        <v>0.84770436730123178</v>
      </c>
      <c r="R2849">
        <f t="shared" si="234"/>
        <v>9</v>
      </c>
      <c r="S2849">
        <f t="shared" si="235"/>
        <v>17</v>
      </c>
    </row>
    <row r="2850" spans="1:19" x14ac:dyDescent="0.3">
      <c r="A2850">
        <f t="shared" si="232"/>
        <v>2849</v>
      </c>
      <c r="B2850" t="s">
        <v>5614</v>
      </c>
      <c r="C2850" t="str">
        <f t="shared" si="236"/>
        <v>scorn_g_2_VegetableESA6</v>
      </c>
      <c r="D2850">
        <v>1356</v>
      </c>
      <c r="E2850">
        <v>1356</v>
      </c>
      <c r="F2850">
        <v>0</v>
      </c>
      <c r="G2850">
        <v>0</v>
      </c>
      <c r="H2850">
        <v>0</v>
      </c>
      <c r="I2850">
        <v>0</v>
      </c>
      <c r="J2850">
        <v>0</v>
      </c>
      <c r="K2850">
        <v>0</v>
      </c>
      <c r="L2850">
        <v>1368</v>
      </c>
      <c r="M2850">
        <v>0</v>
      </c>
      <c r="N2850">
        <f>VLOOKUP(C2850,'Original PWC Results'!C:E,3,FALSE)</f>
        <v>1670</v>
      </c>
      <c r="O2850">
        <f t="shared" si="233"/>
        <v>0.81197604790419164</v>
      </c>
      <c r="R2850">
        <f t="shared" si="234"/>
        <v>9</v>
      </c>
      <c r="S2850">
        <f t="shared" si="235"/>
        <v>17</v>
      </c>
    </row>
    <row r="2851" spans="1:19" x14ac:dyDescent="0.3">
      <c r="A2851">
        <f t="shared" si="232"/>
        <v>2850</v>
      </c>
      <c r="B2851" t="s">
        <v>5615</v>
      </c>
      <c r="C2851" t="str">
        <f t="shared" si="236"/>
        <v>scorn_g_2_VegetableESA7</v>
      </c>
      <c r="D2851">
        <v>1765</v>
      </c>
      <c r="E2851">
        <v>1765</v>
      </c>
      <c r="F2851">
        <v>0</v>
      </c>
      <c r="G2851">
        <v>0</v>
      </c>
      <c r="H2851">
        <v>0</v>
      </c>
      <c r="I2851">
        <v>0</v>
      </c>
      <c r="J2851">
        <v>0</v>
      </c>
      <c r="K2851">
        <v>0</v>
      </c>
      <c r="L2851">
        <v>1816</v>
      </c>
      <c r="M2851">
        <v>0</v>
      </c>
      <c r="N2851">
        <f>VLOOKUP(C2851,'Original PWC Results'!C:E,3,FALSE)</f>
        <v>2090</v>
      </c>
      <c r="O2851">
        <f t="shared" si="233"/>
        <v>0.84449760765550241</v>
      </c>
      <c r="R2851">
        <f t="shared" si="234"/>
        <v>9</v>
      </c>
      <c r="S2851">
        <f t="shared" si="235"/>
        <v>17</v>
      </c>
    </row>
    <row r="2852" spans="1:19" x14ac:dyDescent="0.3">
      <c r="A2852">
        <f t="shared" si="232"/>
        <v>2851</v>
      </c>
      <c r="B2852" t="s">
        <v>5616</v>
      </c>
      <c r="C2852" t="str">
        <f t="shared" si="236"/>
        <v>scorn_g_2_VegetableESA8</v>
      </c>
      <c r="D2852">
        <v>990</v>
      </c>
      <c r="E2852">
        <v>990</v>
      </c>
      <c r="F2852">
        <v>0</v>
      </c>
      <c r="G2852">
        <v>0</v>
      </c>
      <c r="H2852">
        <v>0</v>
      </c>
      <c r="I2852">
        <v>0</v>
      </c>
      <c r="J2852">
        <v>0</v>
      </c>
      <c r="K2852">
        <v>0</v>
      </c>
      <c r="L2852">
        <v>991</v>
      </c>
      <c r="M2852">
        <v>0</v>
      </c>
      <c r="N2852">
        <f>VLOOKUP(C2852,'Original PWC Results'!C:E,3,FALSE)</f>
        <v>990</v>
      </c>
      <c r="O2852">
        <f t="shared" si="233"/>
        <v>1</v>
      </c>
      <c r="R2852">
        <f t="shared" si="234"/>
        <v>9</v>
      </c>
      <c r="S2852">
        <f t="shared" si="235"/>
        <v>17</v>
      </c>
    </row>
    <row r="2853" spans="1:19" x14ac:dyDescent="0.3">
      <c r="A2853">
        <f t="shared" si="232"/>
        <v>2852</v>
      </c>
      <c r="B2853" t="s">
        <v>5617</v>
      </c>
      <c r="C2853" t="str">
        <f t="shared" si="236"/>
        <v>scorn_g_2_VegetableESA9</v>
      </c>
      <c r="D2853">
        <v>713</v>
      </c>
      <c r="E2853">
        <v>713</v>
      </c>
      <c r="F2853">
        <v>0</v>
      </c>
      <c r="G2853">
        <v>0</v>
      </c>
      <c r="H2853">
        <v>0</v>
      </c>
      <c r="I2853">
        <v>0</v>
      </c>
      <c r="J2853">
        <v>0</v>
      </c>
      <c r="K2853">
        <v>0</v>
      </c>
      <c r="L2853">
        <v>727</v>
      </c>
      <c r="M2853">
        <v>0</v>
      </c>
      <c r="N2853">
        <f>VLOOKUP(C2853,'Original PWC Results'!C:E,3,FALSE)</f>
        <v>1005</v>
      </c>
      <c r="O2853">
        <f t="shared" si="233"/>
        <v>0.70945273631840799</v>
      </c>
      <c r="R2853">
        <f t="shared" si="234"/>
        <v>9</v>
      </c>
      <c r="S2853">
        <f t="shared" si="235"/>
        <v>17</v>
      </c>
    </row>
    <row r="2854" spans="1:19" x14ac:dyDescent="0.3">
      <c r="A2854">
        <f t="shared" si="232"/>
        <v>2853</v>
      </c>
      <c r="B2854" t="s">
        <v>5618</v>
      </c>
      <c r="C2854" t="str">
        <f t="shared" si="236"/>
        <v>scorn_g_2_VegetableESA10a</v>
      </c>
      <c r="D2854">
        <v>762</v>
      </c>
      <c r="E2854">
        <v>762</v>
      </c>
      <c r="F2854">
        <v>0</v>
      </c>
      <c r="G2854">
        <v>0</v>
      </c>
      <c r="H2854">
        <v>0</v>
      </c>
      <c r="I2854">
        <v>0</v>
      </c>
      <c r="J2854">
        <v>0</v>
      </c>
      <c r="K2854">
        <v>0</v>
      </c>
      <c r="L2854">
        <v>768</v>
      </c>
      <c r="M2854">
        <v>0</v>
      </c>
      <c r="N2854">
        <f>VLOOKUP(C2854,'Original PWC Results'!C:E,3,FALSE)</f>
        <v>989</v>
      </c>
      <c r="O2854">
        <f t="shared" si="233"/>
        <v>0.77047522750252784</v>
      </c>
      <c r="R2854">
        <f t="shared" si="234"/>
        <v>9</v>
      </c>
      <c r="S2854">
        <f t="shared" si="235"/>
        <v>17</v>
      </c>
    </row>
    <row r="2855" spans="1:19" x14ac:dyDescent="0.3">
      <c r="A2855">
        <f t="shared" si="232"/>
        <v>2854</v>
      </c>
      <c r="B2855" t="s">
        <v>5619</v>
      </c>
      <c r="C2855" t="str">
        <f t="shared" si="236"/>
        <v>scorn_g_2_VegetableESA10b</v>
      </c>
      <c r="D2855">
        <v>846</v>
      </c>
      <c r="E2855">
        <v>846</v>
      </c>
      <c r="F2855">
        <v>0</v>
      </c>
      <c r="G2855">
        <v>0</v>
      </c>
      <c r="H2855">
        <v>0</v>
      </c>
      <c r="I2855">
        <v>0</v>
      </c>
      <c r="J2855">
        <v>0</v>
      </c>
      <c r="K2855">
        <v>0</v>
      </c>
      <c r="L2855">
        <v>857</v>
      </c>
      <c r="M2855">
        <v>0</v>
      </c>
      <c r="N2855">
        <f>VLOOKUP(C2855,'Original PWC Results'!C:E,3,FALSE)</f>
        <v>1242</v>
      </c>
      <c r="O2855">
        <f t="shared" si="233"/>
        <v>0.6811594202898551</v>
      </c>
      <c r="R2855">
        <f t="shared" si="234"/>
        <v>9</v>
      </c>
      <c r="S2855">
        <f t="shared" si="235"/>
        <v>17</v>
      </c>
    </row>
    <row r="2856" spans="1:19" x14ac:dyDescent="0.3">
      <c r="A2856">
        <f t="shared" si="232"/>
        <v>2855</v>
      </c>
      <c r="B2856" t="s">
        <v>5620</v>
      </c>
      <c r="C2856" t="str">
        <f t="shared" si="236"/>
        <v>scorn_g_2_VegetableESA11a</v>
      </c>
      <c r="D2856">
        <v>2282</v>
      </c>
      <c r="E2856">
        <v>2282</v>
      </c>
      <c r="F2856">
        <v>0</v>
      </c>
      <c r="G2856">
        <v>0</v>
      </c>
      <c r="H2856">
        <v>0</v>
      </c>
      <c r="I2856">
        <v>0</v>
      </c>
      <c r="J2856">
        <v>0</v>
      </c>
      <c r="K2856">
        <v>0</v>
      </c>
      <c r="L2856">
        <v>2303</v>
      </c>
      <c r="M2856">
        <v>0</v>
      </c>
      <c r="N2856">
        <f>VLOOKUP(C2856,'Original PWC Results'!C:E,3,FALSE)</f>
        <v>2411</v>
      </c>
      <c r="O2856">
        <f t="shared" si="233"/>
        <v>0.94649523019493986</v>
      </c>
      <c r="R2856">
        <f t="shared" si="234"/>
        <v>9</v>
      </c>
      <c r="S2856">
        <f t="shared" si="235"/>
        <v>17</v>
      </c>
    </row>
    <row r="2857" spans="1:19" x14ac:dyDescent="0.3">
      <c r="A2857">
        <f t="shared" si="232"/>
        <v>2856</v>
      </c>
      <c r="B2857" t="s">
        <v>5621</v>
      </c>
      <c r="C2857" t="str">
        <f t="shared" si="236"/>
        <v>scorn_g_2_VegetableESA11b</v>
      </c>
      <c r="D2857">
        <v>2229</v>
      </c>
      <c r="E2857">
        <v>2229</v>
      </c>
      <c r="F2857">
        <v>0</v>
      </c>
      <c r="G2857">
        <v>0</v>
      </c>
      <c r="H2857">
        <v>0</v>
      </c>
      <c r="I2857">
        <v>0</v>
      </c>
      <c r="J2857">
        <v>0</v>
      </c>
      <c r="K2857">
        <v>0</v>
      </c>
      <c r="L2857">
        <v>2255</v>
      </c>
      <c r="M2857">
        <v>0</v>
      </c>
      <c r="N2857">
        <f>VLOOKUP(C2857,'Original PWC Results'!C:E,3,FALSE)</f>
        <v>2458</v>
      </c>
      <c r="O2857">
        <f t="shared" si="233"/>
        <v>0.9068348250610252</v>
      </c>
      <c r="R2857">
        <f t="shared" si="234"/>
        <v>9</v>
      </c>
      <c r="S2857">
        <f t="shared" si="235"/>
        <v>17</v>
      </c>
    </row>
    <row r="2858" spans="1:19" x14ac:dyDescent="0.3">
      <c r="A2858">
        <f t="shared" si="232"/>
        <v>2857</v>
      </c>
      <c r="B2858" t="s">
        <v>5622</v>
      </c>
      <c r="C2858" t="str">
        <f t="shared" si="236"/>
        <v>scorn_g_2_VegetableESA12a</v>
      </c>
      <c r="D2858">
        <v>2236</v>
      </c>
      <c r="E2858">
        <v>2236</v>
      </c>
      <c r="F2858">
        <v>0</v>
      </c>
      <c r="G2858">
        <v>0</v>
      </c>
      <c r="H2858">
        <v>0</v>
      </c>
      <c r="I2858">
        <v>0</v>
      </c>
      <c r="J2858">
        <v>0</v>
      </c>
      <c r="K2858">
        <v>0</v>
      </c>
      <c r="L2858">
        <v>2277</v>
      </c>
      <c r="M2858">
        <v>0</v>
      </c>
      <c r="N2858">
        <f>VLOOKUP(C2858,'Original PWC Results'!C:E,3,FALSE)</f>
        <v>2544</v>
      </c>
      <c r="O2858">
        <f t="shared" ref="O2858:O2921" si="237">E2858/N2858</f>
        <v>0.87893081761006286</v>
      </c>
      <c r="R2858">
        <f t="shared" ref="R2858:R2921" si="238">SEARCH("run",B2858)</f>
        <v>9</v>
      </c>
      <c r="S2858">
        <f t="shared" ref="S2858:S2921" si="239">SEARCH("_",B2858,SEARCH("_",B2858,R2858+1)+1)</f>
        <v>17</v>
      </c>
    </row>
    <row r="2859" spans="1:19" x14ac:dyDescent="0.3">
      <c r="A2859">
        <f t="shared" si="232"/>
        <v>2858</v>
      </c>
      <c r="B2859" t="s">
        <v>5623</v>
      </c>
      <c r="C2859" t="str">
        <f t="shared" si="236"/>
        <v>scorn_g_2_VegetableESA12b</v>
      </c>
      <c r="D2859">
        <v>2140</v>
      </c>
      <c r="E2859">
        <v>2140</v>
      </c>
      <c r="F2859">
        <v>0</v>
      </c>
      <c r="G2859">
        <v>0</v>
      </c>
      <c r="H2859">
        <v>0</v>
      </c>
      <c r="I2859">
        <v>0</v>
      </c>
      <c r="J2859">
        <v>0</v>
      </c>
      <c r="K2859">
        <v>0</v>
      </c>
      <c r="L2859">
        <v>2166</v>
      </c>
      <c r="M2859">
        <v>0</v>
      </c>
      <c r="N2859">
        <f>VLOOKUP(C2859,'Original PWC Results'!C:E,3,FALSE)</f>
        <v>2717</v>
      </c>
      <c r="O2859">
        <f t="shared" si="237"/>
        <v>0.78763341921236663</v>
      </c>
      <c r="R2859">
        <f t="shared" si="238"/>
        <v>9</v>
      </c>
      <c r="S2859">
        <f t="shared" si="239"/>
        <v>17</v>
      </c>
    </row>
    <row r="2860" spans="1:19" x14ac:dyDescent="0.3">
      <c r="A2860">
        <f t="shared" si="232"/>
        <v>2859</v>
      </c>
      <c r="B2860" t="s">
        <v>5624</v>
      </c>
      <c r="C2860" t="str">
        <f t="shared" si="236"/>
        <v>scorn_g_2_VegetableESA13</v>
      </c>
      <c r="D2860">
        <v>2846</v>
      </c>
      <c r="E2860">
        <v>2846</v>
      </c>
      <c r="F2860">
        <v>0</v>
      </c>
      <c r="G2860">
        <v>0</v>
      </c>
      <c r="H2860">
        <v>0</v>
      </c>
      <c r="I2860">
        <v>0</v>
      </c>
      <c r="J2860">
        <v>0</v>
      </c>
      <c r="K2860">
        <v>0</v>
      </c>
      <c r="L2860">
        <v>2871</v>
      </c>
      <c r="M2860">
        <v>0</v>
      </c>
      <c r="N2860">
        <f>VLOOKUP(C2860,'Original PWC Results'!C:E,3,FALSE)</f>
        <v>3376</v>
      </c>
      <c r="O2860">
        <f t="shared" si="237"/>
        <v>0.84300947867298581</v>
      </c>
      <c r="R2860">
        <f t="shared" si="238"/>
        <v>9</v>
      </c>
      <c r="S2860">
        <f t="shared" si="239"/>
        <v>17</v>
      </c>
    </row>
    <row r="2861" spans="1:19" x14ac:dyDescent="0.3">
      <c r="A2861">
        <f t="shared" si="232"/>
        <v>2860</v>
      </c>
      <c r="B2861" t="s">
        <v>5625</v>
      </c>
      <c r="C2861" t="str">
        <f t="shared" si="236"/>
        <v>scorn_g_2_VegetableESA14</v>
      </c>
      <c r="D2861">
        <v>1961</v>
      </c>
      <c r="E2861">
        <v>1961</v>
      </c>
      <c r="F2861">
        <v>0</v>
      </c>
      <c r="G2861">
        <v>0</v>
      </c>
      <c r="H2861">
        <v>0</v>
      </c>
      <c r="I2861">
        <v>0</v>
      </c>
      <c r="J2861">
        <v>0</v>
      </c>
      <c r="K2861">
        <v>0</v>
      </c>
      <c r="L2861">
        <v>1971</v>
      </c>
      <c r="M2861">
        <v>0</v>
      </c>
      <c r="N2861">
        <f>VLOOKUP(C2861,'Original PWC Results'!C:E,3,FALSE)</f>
        <v>2115</v>
      </c>
      <c r="O2861">
        <f t="shared" si="237"/>
        <v>0.92718676122931443</v>
      </c>
      <c r="R2861">
        <f t="shared" si="238"/>
        <v>9</v>
      </c>
      <c r="S2861">
        <f t="shared" si="239"/>
        <v>17</v>
      </c>
    </row>
    <row r="2862" spans="1:19" x14ac:dyDescent="0.3">
      <c r="A2862">
        <f t="shared" si="232"/>
        <v>2861</v>
      </c>
      <c r="B2862" t="s">
        <v>5626</v>
      </c>
      <c r="C2862" t="str">
        <f t="shared" si="236"/>
        <v>scorn_g_2_VegetableESA15a</v>
      </c>
      <c r="D2862">
        <v>3440</v>
      </c>
      <c r="E2862">
        <v>3440</v>
      </c>
      <c r="F2862">
        <v>0</v>
      </c>
      <c r="G2862">
        <v>0</v>
      </c>
      <c r="H2862">
        <v>0</v>
      </c>
      <c r="I2862">
        <v>0</v>
      </c>
      <c r="J2862">
        <v>0</v>
      </c>
      <c r="K2862">
        <v>0</v>
      </c>
      <c r="L2862">
        <v>3479</v>
      </c>
      <c r="M2862">
        <v>0</v>
      </c>
      <c r="N2862">
        <f>VLOOKUP(C2862,'Original PWC Results'!C:E,3,FALSE)</f>
        <v>4611</v>
      </c>
      <c r="O2862">
        <f t="shared" si="237"/>
        <v>0.74604207330297112</v>
      </c>
      <c r="R2862">
        <f t="shared" si="238"/>
        <v>9</v>
      </c>
      <c r="S2862">
        <f t="shared" si="239"/>
        <v>17</v>
      </c>
    </row>
    <row r="2863" spans="1:19" x14ac:dyDescent="0.3">
      <c r="A2863">
        <f t="shared" si="232"/>
        <v>2862</v>
      </c>
      <c r="B2863" t="s">
        <v>5627</v>
      </c>
      <c r="C2863" t="str">
        <f t="shared" si="236"/>
        <v>scorn_g_2_VegetableESA15b</v>
      </c>
      <c r="D2863">
        <v>3503</v>
      </c>
      <c r="E2863">
        <v>3503</v>
      </c>
      <c r="F2863">
        <v>0</v>
      </c>
      <c r="G2863">
        <v>0</v>
      </c>
      <c r="H2863">
        <v>0</v>
      </c>
      <c r="I2863">
        <v>0</v>
      </c>
      <c r="J2863">
        <v>0</v>
      </c>
      <c r="K2863">
        <v>0</v>
      </c>
      <c r="L2863">
        <v>3516</v>
      </c>
      <c r="M2863">
        <v>0</v>
      </c>
      <c r="N2863">
        <f>VLOOKUP(C2863,'Original PWC Results'!C:E,3,FALSE)</f>
        <v>5169</v>
      </c>
      <c r="O2863">
        <f t="shared" si="237"/>
        <v>0.67769394467014898</v>
      </c>
      <c r="R2863">
        <f t="shared" si="238"/>
        <v>9</v>
      </c>
      <c r="S2863">
        <f t="shared" si="239"/>
        <v>17</v>
      </c>
    </row>
    <row r="2864" spans="1:19" x14ac:dyDescent="0.3">
      <c r="A2864">
        <f t="shared" si="232"/>
        <v>2863</v>
      </c>
      <c r="B2864" t="s">
        <v>5628</v>
      </c>
      <c r="C2864" t="str">
        <f t="shared" si="236"/>
        <v>scorn_g_2_VegetableESA16a</v>
      </c>
      <c r="D2864">
        <v>1018</v>
      </c>
      <c r="E2864">
        <v>1018</v>
      </c>
      <c r="F2864">
        <v>0</v>
      </c>
      <c r="G2864">
        <v>0</v>
      </c>
      <c r="H2864">
        <v>0</v>
      </c>
      <c r="I2864">
        <v>0</v>
      </c>
      <c r="J2864">
        <v>0</v>
      </c>
      <c r="K2864">
        <v>0</v>
      </c>
      <c r="L2864">
        <v>1025</v>
      </c>
      <c r="M2864">
        <v>0</v>
      </c>
      <c r="N2864">
        <f>VLOOKUP(C2864,'Original PWC Results'!C:E,3,FALSE)</f>
        <v>1235</v>
      </c>
      <c r="O2864">
        <f t="shared" si="237"/>
        <v>0.82429149797570855</v>
      </c>
      <c r="R2864">
        <f t="shared" si="238"/>
        <v>9</v>
      </c>
      <c r="S2864">
        <f t="shared" si="239"/>
        <v>17</v>
      </c>
    </row>
    <row r="2865" spans="1:19" x14ac:dyDescent="0.3">
      <c r="A2865">
        <f t="shared" si="232"/>
        <v>2864</v>
      </c>
      <c r="B2865" t="s">
        <v>5629</v>
      </c>
      <c r="C2865" t="str">
        <f t="shared" si="236"/>
        <v>scorn_g_2_VegetableESA16b</v>
      </c>
      <c r="D2865">
        <v>685</v>
      </c>
      <c r="E2865">
        <v>685</v>
      </c>
      <c r="F2865">
        <v>0</v>
      </c>
      <c r="G2865">
        <v>0</v>
      </c>
      <c r="H2865">
        <v>0</v>
      </c>
      <c r="I2865">
        <v>0</v>
      </c>
      <c r="J2865">
        <v>0</v>
      </c>
      <c r="K2865">
        <v>0</v>
      </c>
      <c r="L2865">
        <v>691</v>
      </c>
      <c r="M2865">
        <v>0</v>
      </c>
      <c r="N2865">
        <f>VLOOKUP(C2865,'Original PWC Results'!C:E,3,FALSE)</f>
        <v>1192</v>
      </c>
      <c r="O2865">
        <f t="shared" si="237"/>
        <v>0.57466442953020136</v>
      </c>
      <c r="R2865">
        <f t="shared" si="238"/>
        <v>9</v>
      </c>
      <c r="S2865">
        <f t="shared" si="239"/>
        <v>17</v>
      </c>
    </row>
    <row r="2866" spans="1:19" x14ac:dyDescent="0.3">
      <c r="A2866">
        <f t="shared" si="232"/>
        <v>2865</v>
      </c>
      <c r="B2866" t="s">
        <v>5630</v>
      </c>
      <c r="C2866" t="str">
        <f t="shared" si="236"/>
        <v>scorn_g_2_VegetableESA17a</v>
      </c>
      <c r="D2866">
        <v>1571</v>
      </c>
      <c r="E2866">
        <v>1571</v>
      </c>
      <c r="F2866">
        <v>0</v>
      </c>
      <c r="G2866">
        <v>0</v>
      </c>
      <c r="H2866">
        <v>0</v>
      </c>
      <c r="I2866">
        <v>0</v>
      </c>
      <c r="J2866">
        <v>0</v>
      </c>
      <c r="K2866">
        <v>0</v>
      </c>
      <c r="L2866">
        <v>1598</v>
      </c>
      <c r="M2866">
        <v>0</v>
      </c>
      <c r="N2866">
        <f>VLOOKUP(C2866,'Original PWC Results'!C:E,3,FALSE)</f>
        <v>2160</v>
      </c>
      <c r="O2866">
        <f t="shared" si="237"/>
        <v>0.72731481481481486</v>
      </c>
      <c r="R2866">
        <f t="shared" si="238"/>
        <v>9</v>
      </c>
      <c r="S2866">
        <f t="shared" si="239"/>
        <v>17</v>
      </c>
    </row>
    <row r="2867" spans="1:19" x14ac:dyDescent="0.3">
      <c r="A2867">
        <f t="shared" si="232"/>
        <v>2866</v>
      </c>
      <c r="B2867" t="s">
        <v>5631</v>
      </c>
      <c r="C2867" t="str">
        <f t="shared" si="236"/>
        <v>scorn_g_2_VegetableESA17b</v>
      </c>
      <c r="D2867">
        <v>1624</v>
      </c>
      <c r="E2867">
        <v>1624</v>
      </c>
      <c r="F2867">
        <v>0</v>
      </c>
      <c r="G2867">
        <v>0</v>
      </c>
      <c r="H2867">
        <v>0</v>
      </c>
      <c r="I2867">
        <v>0</v>
      </c>
      <c r="J2867">
        <v>0</v>
      </c>
      <c r="K2867">
        <v>0</v>
      </c>
      <c r="L2867">
        <v>1646</v>
      </c>
      <c r="M2867">
        <v>0</v>
      </c>
      <c r="N2867">
        <f>VLOOKUP(C2867,'Original PWC Results'!C:E,3,FALSE)</f>
        <v>2115</v>
      </c>
      <c r="O2867">
        <f t="shared" si="237"/>
        <v>0.76784869976359338</v>
      </c>
      <c r="R2867">
        <f t="shared" si="238"/>
        <v>9</v>
      </c>
      <c r="S2867">
        <f t="shared" si="239"/>
        <v>17</v>
      </c>
    </row>
    <row r="2868" spans="1:19" x14ac:dyDescent="0.3">
      <c r="A2868">
        <f t="shared" si="232"/>
        <v>2867</v>
      </c>
      <c r="B2868" t="s">
        <v>5632</v>
      </c>
      <c r="C2868" t="str">
        <f t="shared" si="236"/>
        <v>scorn_g_2_VegetableESA18a</v>
      </c>
      <c r="D2868">
        <v>1504</v>
      </c>
      <c r="E2868">
        <v>1504</v>
      </c>
      <c r="F2868">
        <v>0</v>
      </c>
      <c r="G2868">
        <v>0</v>
      </c>
      <c r="H2868">
        <v>0</v>
      </c>
      <c r="I2868">
        <v>0</v>
      </c>
      <c r="J2868">
        <v>0</v>
      </c>
      <c r="K2868">
        <v>0</v>
      </c>
      <c r="L2868">
        <v>1513</v>
      </c>
      <c r="M2868">
        <v>0</v>
      </c>
      <c r="N2868">
        <f>VLOOKUP(C2868,'Original PWC Results'!C:E,3,FALSE)</f>
        <v>2003</v>
      </c>
      <c r="O2868">
        <f t="shared" si="237"/>
        <v>0.75087368946580135</v>
      </c>
      <c r="R2868">
        <f t="shared" si="238"/>
        <v>9</v>
      </c>
      <c r="S2868">
        <f t="shared" si="239"/>
        <v>17</v>
      </c>
    </row>
    <row r="2869" spans="1:19" x14ac:dyDescent="0.3">
      <c r="A2869">
        <f t="shared" si="232"/>
        <v>2868</v>
      </c>
      <c r="B2869" t="s">
        <v>5633</v>
      </c>
      <c r="C2869" t="str">
        <f t="shared" ref="C2869:C2932" si="240">LEFT(B2869,R2869-1)&amp;RIGHT(B2869,LEN(B2869)-S2869)</f>
        <v>scorn_g_2_VegetableESA18b</v>
      </c>
      <c r="D2869">
        <v>1533</v>
      </c>
      <c r="E2869">
        <v>1533</v>
      </c>
      <c r="F2869">
        <v>0</v>
      </c>
      <c r="G2869">
        <v>0</v>
      </c>
      <c r="H2869">
        <v>0</v>
      </c>
      <c r="I2869">
        <v>0</v>
      </c>
      <c r="J2869">
        <v>0</v>
      </c>
      <c r="K2869">
        <v>0</v>
      </c>
      <c r="L2869">
        <v>1544</v>
      </c>
      <c r="M2869">
        <v>0</v>
      </c>
      <c r="N2869">
        <f>VLOOKUP(C2869,'Original PWC Results'!C:E,3,FALSE)</f>
        <v>2011</v>
      </c>
      <c r="O2869">
        <f t="shared" si="237"/>
        <v>0.76230730979612138</v>
      </c>
      <c r="R2869">
        <f t="shared" si="238"/>
        <v>9</v>
      </c>
      <c r="S2869">
        <f t="shared" si="239"/>
        <v>17</v>
      </c>
    </row>
    <row r="2870" spans="1:19" x14ac:dyDescent="0.3">
      <c r="A2870">
        <f t="shared" si="232"/>
        <v>2869</v>
      </c>
      <c r="B2870" t="s">
        <v>5634</v>
      </c>
      <c r="C2870" t="str">
        <f t="shared" si="240"/>
        <v>scorn_g_2_VegetableESA19a</v>
      </c>
      <c r="D2870">
        <v>1864</v>
      </c>
      <c r="E2870">
        <v>1864</v>
      </c>
      <c r="F2870">
        <v>0</v>
      </c>
      <c r="G2870">
        <v>0</v>
      </c>
      <c r="H2870">
        <v>0</v>
      </c>
      <c r="I2870">
        <v>0</v>
      </c>
      <c r="J2870">
        <v>0</v>
      </c>
      <c r="K2870">
        <v>0</v>
      </c>
      <c r="L2870">
        <v>1898</v>
      </c>
      <c r="M2870">
        <v>0</v>
      </c>
      <c r="N2870">
        <f>VLOOKUP(C2870,'Original PWC Results'!C:E,3,FALSE)</f>
        <v>2229</v>
      </c>
      <c r="O2870">
        <f t="shared" si="237"/>
        <v>0.83624943921040829</v>
      </c>
      <c r="R2870">
        <f t="shared" si="238"/>
        <v>9</v>
      </c>
      <c r="S2870">
        <f t="shared" si="239"/>
        <v>17</v>
      </c>
    </row>
    <row r="2871" spans="1:19" x14ac:dyDescent="0.3">
      <c r="A2871">
        <f t="shared" si="232"/>
        <v>2870</v>
      </c>
      <c r="B2871" t="s">
        <v>5635</v>
      </c>
      <c r="C2871" t="str">
        <f t="shared" si="240"/>
        <v>scorn_g_2_VegetableESA19b</v>
      </c>
      <c r="D2871">
        <v>1930</v>
      </c>
      <c r="E2871">
        <v>1930</v>
      </c>
      <c r="F2871">
        <v>0</v>
      </c>
      <c r="G2871">
        <v>0</v>
      </c>
      <c r="H2871">
        <v>0</v>
      </c>
      <c r="I2871">
        <v>0</v>
      </c>
      <c r="J2871">
        <v>0</v>
      </c>
      <c r="K2871">
        <v>0</v>
      </c>
      <c r="L2871">
        <v>1979</v>
      </c>
      <c r="M2871">
        <v>0</v>
      </c>
      <c r="N2871">
        <f>VLOOKUP(C2871,'Original PWC Results'!C:E,3,FALSE)</f>
        <v>2184</v>
      </c>
      <c r="O2871">
        <f t="shared" si="237"/>
        <v>0.88369963369963367</v>
      </c>
      <c r="R2871">
        <f t="shared" si="238"/>
        <v>9</v>
      </c>
      <c r="S2871">
        <f t="shared" si="239"/>
        <v>17</v>
      </c>
    </row>
    <row r="2872" spans="1:19" x14ac:dyDescent="0.3">
      <c r="A2872">
        <f t="shared" si="232"/>
        <v>2871</v>
      </c>
      <c r="B2872" t="s">
        <v>5636</v>
      </c>
      <c r="C2872" t="str">
        <f t="shared" si="240"/>
        <v>scorn_g_2_VegetableESA20a</v>
      </c>
      <c r="D2872">
        <v>847</v>
      </c>
      <c r="E2872">
        <v>847</v>
      </c>
      <c r="F2872">
        <v>0</v>
      </c>
      <c r="G2872">
        <v>0</v>
      </c>
      <c r="H2872">
        <v>0</v>
      </c>
      <c r="I2872">
        <v>0</v>
      </c>
      <c r="J2872">
        <v>0</v>
      </c>
      <c r="K2872">
        <v>0</v>
      </c>
      <c r="L2872">
        <v>847</v>
      </c>
      <c r="M2872">
        <v>0</v>
      </c>
      <c r="N2872">
        <f>VLOOKUP(C2872,'Original PWC Results'!C:E,3,FALSE)</f>
        <v>1537</v>
      </c>
      <c r="O2872">
        <f t="shared" si="237"/>
        <v>0.55107351984385167</v>
      </c>
      <c r="R2872">
        <f t="shared" si="238"/>
        <v>9</v>
      </c>
      <c r="S2872">
        <f t="shared" si="239"/>
        <v>17</v>
      </c>
    </row>
    <row r="2873" spans="1:19" x14ac:dyDescent="0.3">
      <c r="A2873">
        <f t="shared" si="232"/>
        <v>2872</v>
      </c>
      <c r="B2873" t="s">
        <v>5637</v>
      </c>
      <c r="C2873" t="str">
        <f t="shared" si="240"/>
        <v>scorn_g_2_VegetableESA20b</v>
      </c>
      <c r="D2873">
        <v>1536</v>
      </c>
      <c r="E2873">
        <v>1536</v>
      </c>
      <c r="F2873">
        <v>0</v>
      </c>
      <c r="G2873">
        <v>0</v>
      </c>
      <c r="H2873">
        <v>0</v>
      </c>
      <c r="I2873">
        <v>0</v>
      </c>
      <c r="J2873">
        <v>0</v>
      </c>
      <c r="K2873">
        <v>0</v>
      </c>
      <c r="L2873">
        <v>1538</v>
      </c>
      <c r="M2873">
        <v>0</v>
      </c>
      <c r="N2873">
        <f>VLOOKUP(C2873,'Original PWC Results'!C:E,3,FALSE)</f>
        <v>2790</v>
      </c>
      <c r="O2873">
        <f t="shared" si="237"/>
        <v>0.55053763440860215</v>
      </c>
      <c r="R2873">
        <f t="shared" si="238"/>
        <v>9</v>
      </c>
      <c r="S2873">
        <f t="shared" si="239"/>
        <v>17</v>
      </c>
    </row>
    <row r="2874" spans="1:19" x14ac:dyDescent="0.3">
      <c r="A2874">
        <f t="shared" si="232"/>
        <v>2873</v>
      </c>
      <c r="B2874" t="s">
        <v>5638</v>
      </c>
      <c r="C2874" t="str">
        <f t="shared" si="240"/>
        <v>sod_g_2_DevelopedOSESA1</v>
      </c>
      <c r="D2874">
        <v>74</v>
      </c>
      <c r="E2874">
        <v>74</v>
      </c>
      <c r="F2874">
        <v>0</v>
      </c>
      <c r="G2874">
        <v>0</v>
      </c>
      <c r="H2874">
        <v>0</v>
      </c>
      <c r="I2874">
        <v>0</v>
      </c>
      <c r="J2874">
        <v>0</v>
      </c>
      <c r="K2874">
        <v>0</v>
      </c>
      <c r="L2874">
        <v>74</v>
      </c>
      <c r="M2874">
        <v>0</v>
      </c>
      <c r="N2874">
        <f>VLOOKUP(C2874,'Original PWC Results'!C:E,3,FALSE)</f>
        <v>1029</v>
      </c>
      <c r="O2874">
        <f t="shared" si="237"/>
        <v>7.1914480077745382E-2</v>
      </c>
      <c r="R2874">
        <f t="shared" si="238"/>
        <v>7</v>
      </c>
      <c r="S2874">
        <f t="shared" si="239"/>
        <v>15</v>
      </c>
    </row>
    <row r="2875" spans="1:19" x14ac:dyDescent="0.3">
      <c r="A2875">
        <f t="shared" si="232"/>
        <v>2874</v>
      </c>
      <c r="B2875" t="s">
        <v>5639</v>
      </c>
      <c r="C2875" t="str">
        <f t="shared" si="240"/>
        <v>sod_g_2_DevelopedOSESA2</v>
      </c>
      <c r="D2875">
        <v>0</v>
      </c>
      <c r="E2875">
        <v>0</v>
      </c>
      <c r="F2875">
        <v>0</v>
      </c>
      <c r="G2875">
        <v>0</v>
      </c>
      <c r="H2875">
        <v>0</v>
      </c>
      <c r="I2875">
        <v>0</v>
      </c>
      <c r="J2875">
        <v>0</v>
      </c>
      <c r="K2875">
        <v>0</v>
      </c>
      <c r="L2875">
        <v>0</v>
      </c>
      <c r="M2875">
        <v>0</v>
      </c>
      <c r="N2875">
        <f>VLOOKUP(C2875,'Original PWC Results'!C:E,3,FALSE)</f>
        <v>1062</v>
      </c>
      <c r="O2875">
        <f t="shared" si="237"/>
        <v>0</v>
      </c>
      <c r="R2875">
        <f t="shared" si="238"/>
        <v>7</v>
      </c>
      <c r="S2875">
        <f t="shared" si="239"/>
        <v>15</v>
      </c>
    </row>
    <row r="2876" spans="1:19" x14ac:dyDescent="0.3">
      <c r="A2876">
        <f t="shared" si="232"/>
        <v>2875</v>
      </c>
      <c r="B2876" t="s">
        <v>5640</v>
      </c>
      <c r="C2876" t="str">
        <f t="shared" si="240"/>
        <v>sod_g_2_DevelopedOSESA3</v>
      </c>
      <c r="D2876">
        <v>0</v>
      </c>
      <c r="E2876">
        <v>0</v>
      </c>
      <c r="F2876">
        <v>0</v>
      </c>
      <c r="G2876">
        <v>0</v>
      </c>
      <c r="H2876">
        <v>0</v>
      </c>
      <c r="I2876">
        <v>0</v>
      </c>
      <c r="J2876">
        <v>0</v>
      </c>
      <c r="K2876">
        <v>0</v>
      </c>
      <c r="L2876">
        <v>0</v>
      </c>
      <c r="M2876">
        <v>0</v>
      </c>
      <c r="N2876">
        <f>VLOOKUP(C2876,'Original PWC Results'!C:E,3,FALSE)</f>
        <v>890</v>
      </c>
      <c r="O2876">
        <f t="shared" si="237"/>
        <v>0</v>
      </c>
      <c r="R2876">
        <f t="shared" si="238"/>
        <v>7</v>
      </c>
      <c r="S2876">
        <f t="shared" si="239"/>
        <v>15</v>
      </c>
    </row>
    <row r="2877" spans="1:19" x14ac:dyDescent="0.3">
      <c r="A2877">
        <f t="shared" si="232"/>
        <v>2876</v>
      </c>
      <c r="B2877" t="s">
        <v>5641</v>
      </c>
      <c r="C2877" t="str">
        <f t="shared" si="240"/>
        <v>sod_g_2_DevelopedOSESA4</v>
      </c>
      <c r="D2877">
        <v>0</v>
      </c>
      <c r="E2877">
        <v>0</v>
      </c>
      <c r="F2877">
        <v>0</v>
      </c>
      <c r="G2877">
        <v>0</v>
      </c>
      <c r="H2877">
        <v>0</v>
      </c>
      <c r="I2877">
        <v>0</v>
      </c>
      <c r="J2877">
        <v>0</v>
      </c>
      <c r="K2877">
        <v>0</v>
      </c>
      <c r="L2877">
        <v>0</v>
      </c>
      <c r="M2877">
        <v>0</v>
      </c>
      <c r="N2877">
        <f>VLOOKUP(C2877,'Original PWC Results'!C:E,3,FALSE)</f>
        <v>903</v>
      </c>
      <c r="O2877">
        <f t="shared" si="237"/>
        <v>0</v>
      </c>
      <c r="R2877">
        <f t="shared" si="238"/>
        <v>7</v>
      </c>
      <c r="S2877">
        <f t="shared" si="239"/>
        <v>15</v>
      </c>
    </row>
    <row r="2878" spans="1:19" x14ac:dyDescent="0.3">
      <c r="A2878">
        <f t="shared" si="232"/>
        <v>2877</v>
      </c>
      <c r="B2878" t="s">
        <v>5642</v>
      </c>
      <c r="C2878" t="str">
        <f t="shared" si="240"/>
        <v>sod_g_2_DevelopedOSESA5</v>
      </c>
      <c r="D2878">
        <v>0</v>
      </c>
      <c r="E2878">
        <v>0</v>
      </c>
      <c r="F2878">
        <v>0</v>
      </c>
      <c r="G2878">
        <v>0</v>
      </c>
      <c r="H2878">
        <v>0</v>
      </c>
      <c r="I2878">
        <v>0</v>
      </c>
      <c r="J2878">
        <v>0</v>
      </c>
      <c r="K2878">
        <v>0</v>
      </c>
      <c r="L2878">
        <v>0</v>
      </c>
      <c r="M2878">
        <v>0</v>
      </c>
      <c r="N2878">
        <f>VLOOKUP(C2878,'Original PWC Results'!C:E,3,FALSE)</f>
        <v>1091</v>
      </c>
      <c r="O2878">
        <f t="shared" si="237"/>
        <v>0</v>
      </c>
      <c r="R2878">
        <f t="shared" si="238"/>
        <v>7</v>
      </c>
      <c r="S2878">
        <f t="shared" si="239"/>
        <v>15</v>
      </c>
    </row>
    <row r="2879" spans="1:19" x14ac:dyDescent="0.3">
      <c r="A2879">
        <f t="shared" si="232"/>
        <v>2878</v>
      </c>
      <c r="B2879" t="s">
        <v>5643</v>
      </c>
      <c r="C2879" t="str">
        <f t="shared" si="240"/>
        <v>sod_g_2_DevelopedOSESA6</v>
      </c>
      <c r="D2879">
        <v>0</v>
      </c>
      <c r="E2879">
        <v>0</v>
      </c>
      <c r="F2879">
        <v>0</v>
      </c>
      <c r="G2879">
        <v>0</v>
      </c>
      <c r="H2879">
        <v>0</v>
      </c>
      <c r="I2879">
        <v>0</v>
      </c>
      <c r="J2879">
        <v>0</v>
      </c>
      <c r="K2879">
        <v>0</v>
      </c>
      <c r="L2879">
        <v>0</v>
      </c>
      <c r="M2879">
        <v>0</v>
      </c>
      <c r="N2879">
        <f>VLOOKUP(C2879,'Original PWC Results'!C:E,3,FALSE)</f>
        <v>874</v>
      </c>
      <c r="O2879">
        <f t="shared" si="237"/>
        <v>0</v>
      </c>
      <c r="R2879">
        <f t="shared" si="238"/>
        <v>7</v>
      </c>
      <c r="S2879">
        <f t="shared" si="239"/>
        <v>15</v>
      </c>
    </row>
    <row r="2880" spans="1:19" x14ac:dyDescent="0.3">
      <c r="A2880">
        <f t="shared" si="232"/>
        <v>2879</v>
      </c>
      <c r="B2880" t="s">
        <v>5644</v>
      </c>
      <c r="C2880" t="str">
        <f t="shared" si="240"/>
        <v>sod_g_2_DevelopedOSESA7</v>
      </c>
      <c r="D2880">
        <v>10</v>
      </c>
      <c r="E2880">
        <v>10</v>
      </c>
      <c r="F2880">
        <v>0</v>
      </c>
      <c r="G2880">
        <v>0</v>
      </c>
      <c r="H2880">
        <v>0</v>
      </c>
      <c r="I2880">
        <v>0</v>
      </c>
      <c r="J2880">
        <v>0</v>
      </c>
      <c r="K2880">
        <v>0</v>
      </c>
      <c r="L2880">
        <v>10</v>
      </c>
      <c r="M2880">
        <v>0</v>
      </c>
      <c r="N2880">
        <f>VLOOKUP(C2880,'Original PWC Results'!C:E,3,FALSE)</f>
        <v>883</v>
      </c>
      <c r="O2880">
        <f t="shared" si="237"/>
        <v>1.1325028312570781E-2</v>
      </c>
      <c r="R2880">
        <f t="shared" si="238"/>
        <v>7</v>
      </c>
      <c r="S2880">
        <f t="shared" si="239"/>
        <v>15</v>
      </c>
    </row>
    <row r="2881" spans="1:19" x14ac:dyDescent="0.3">
      <c r="A2881">
        <f t="shared" si="232"/>
        <v>2880</v>
      </c>
      <c r="B2881" t="s">
        <v>5645</v>
      </c>
      <c r="C2881" t="str">
        <f t="shared" si="240"/>
        <v>sod_g_2_DevelopedOSESA8</v>
      </c>
      <c r="D2881">
        <v>0</v>
      </c>
      <c r="E2881">
        <v>0</v>
      </c>
      <c r="F2881">
        <v>0</v>
      </c>
      <c r="G2881">
        <v>0</v>
      </c>
      <c r="H2881">
        <v>0</v>
      </c>
      <c r="I2881">
        <v>0</v>
      </c>
      <c r="J2881">
        <v>0</v>
      </c>
      <c r="K2881">
        <v>0</v>
      </c>
      <c r="L2881">
        <v>0</v>
      </c>
      <c r="M2881">
        <v>0</v>
      </c>
      <c r="N2881">
        <f>VLOOKUP(C2881,'Original PWC Results'!C:E,3,FALSE)</f>
        <v>959</v>
      </c>
      <c r="O2881">
        <f t="shared" si="237"/>
        <v>0</v>
      </c>
      <c r="R2881">
        <f t="shared" si="238"/>
        <v>7</v>
      </c>
      <c r="S2881">
        <f t="shared" si="239"/>
        <v>15</v>
      </c>
    </row>
    <row r="2882" spans="1:19" x14ac:dyDescent="0.3">
      <c r="A2882">
        <f t="shared" si="232"/>
        <v>2881</v>
      </c>
      <c r="B2882" t="s">
        <v>5646</v>
      </c>
      <c r="C2882" t="str">
        <f t="shared" si="240"/>
        <v>sod_g_2_DevelopedOSESA9</v>
      </c>
      <c r="D2882">
        <v>0</v>
      </c>
      <c r="E2882">
        <v>0</v>
      </c>
      <c r="F2882">
        <v>0</v>
      </c>
      <c r="G2882">
        <v>0</v>
      </c>
      <c r="H2882">
        <v>0</v>
      </c>
      <c r="I2882">
        <v>0</v>
      </c>
      <c r="J2882">
        <v>0</v>
      </c>
      <c r="K2882">
        <v>0</v>
      </c>
      <c r="L2882">
        <v>0</v>
      </c>
      <c r="M2882">
        <v>0</v>
      </c>
      <c r="N2882">
        <f>VLOOKUP(C2882,'Original PWC Results'!C:E,3,FALSE)</f>
        <v>871</v>
      </c>
      <c r="O2882">
        <f t="shared" si="237"/>
        <v>0</v>
      </c>
      <c r="R2882">
        <f t="shared" si="238"/>
        <v>7</v>
      </c>
      <c r="S2882">
        <f t="shared" si="239"/>
        <v>15</v>
      </c>
    </row>
    <row r="2883" spans="1:19" x14ac:dyDescent="0.3">
      <c r="A2883">
        <f t="shared" si="232"/>
        <v>2882</v>
      </c>
      <c r="B2883" t="s">
        <v>5647</v>
      </c>
      <c r="C2883" t="str">
        <f t="shared" si="240"/>
        <v>sod_g_2_DevelopedOSESA10a</v>
      </c>
      <c r="D2883">
        <v>0</v>
      </c>
      <c r="E2883">
        <v>0</v>
      </c>
      <c r="F2883">
        <v>0</v>
      </c>
      <c r="G2883">
        <v>0</v>
      </c>
      <c r="H2883">
        <v>0</v>
      </c>
      <c r="I2883">
        <v>0</v>
      </c>
      <c r="J2883">
        <v>0</v>
      </c>
      <c r="K2883">
        <v>0</v>
      </c>
      <c r="L2883">
        <v>0</v>
      </c>
      <c r="M2883">
        <v>0</v>
      </c>
      <c r="N2883">
        <f>VLOOKUP(C2883,'Original PWC Results'!C:E,3,FALSE)</f>
        <v>987</v>
      </c>
      <c r="O2883">
        <f t="shared" si="237"/>
        <v>0</v>
      </c>
      <c r="R2883">
        <f t="shared" si="238"/>
        <v>7</v>
      </c>
      <c r="S2883">
        <f t="shared" si="239"/>
        <v>15</v>
      </c>
    </row>
    <row r="2884" spans="1:19" x14ac:dyDescent="0.3">
      <c r="A2884">
        <f t="shared" ref="A2884:A2947" si="241">A2883+1</f>
        <v>2883</v>
      </c>
      <c r="B2884" t="s">
        <v>5648</v>
      </c>
      <c r="C2884" t="str">
        <f t="shared" si="240"/>
        <v>sod_g_2_DevelopedOSESA10b</v>
      </c>
      <c r="D2884">
        <v>0</v>
      </c>
      <c r="E2884">
        <v>0</v>
      </c>
      <c r="F2884">
        <v>0</v>
      </c>
      <c r="G2884">
        <v>0</v>
      </c>
      <c r="H2884">
        <v>0</v>
      </c>
      <c r="I2884">
        <v>0</v>
      </c>
      <c r="J2884">
        <v>0</v>
      </c>
      <c r="K2884">
        <v>0</v>
      </c>
      <c r="L2884">
        <v>0</v>
      </c>
      <c r="M2884">
        <v>0</v>
      </c>
      <c r="N2884">
        <f>VLOOKUP(C2884,'Original PWC Results'!C:E,3,FALSE)</f>
        <v>653</v>
      </c>
      <c r="O2884">
        <f t="shared" si="237"/>
        <v>0</v>
      </c>
      <c r="R2884">
        <f t="shared" si="238"/>
        <v>7</v>
      </c>
      <c r="S2884">
        <f t="shared" si="239"/>
        <v>15</v>
      </c>
    </row>
    <row r="2885" spans="1:19" x14ac:dyDescent="0.3">
      <c r="A2885">
        <f t="shared" si="241"/>
        <v>2884</v>
      </c>
      <c r="B2885" t="s">
        <v>5649</v>
      </c>
      <c r="C2885" t="str">
        <f t="shared" si="240"/>
        <v>sod_g_2_DevelopedOSESA11a</v>
      </c>
      <c r="D2885">
        <v>0</v>
      </c>
      <c r="E2885">
        <v>0</v>
      </c>
      <c r="F2885">
        <v>0</v>
      </c>
      <c r="G2885">
        <v>0</v>
      </c>
      <c r="H2885">
        <v>0</v>
      </c>
      <c r="I2885">
        <v>0</v>
      </c>
      <c r="J2885">
        <v>0</v>
      </c>
      <c r="K2885">
        <v>0</v>
      </c>
      <c r="L2885">
        <v>0</v>
      </c>
      <c r="M2885">
        <v>0</v>
      </c>
      <c r="N2885">
        <f>VLOOKUP(C2885,'Original PWC Results'!C:E,3,FALSE)</f>
        <v>917</v>
      </c>
      <c r="O2885">
        <f t="shared" si="237"/>
        <v>0</v>
      </c>
      <c r="R2885">
        <f t="shared" si="238"/>
        <v>7</v>
      </c>
      <c r="S2885">
        <f t="shared" si="239"/>
        <v>15</v>
      </c>
    </row>
    <row r="2886" spans="1:19" x14ac:dyDescent="0.3">
      <c r="A2886">
        <f t="shared" si="241"/>
        <v>2885</v>
      </c>
      <c r="B2886" t="s">
        <v>5650</v>
      </c>
      <c r="C2886" t="str">
        <f t="shared" si="240"/>
        <v>sod_g_2_DevelopedOSESA11b</v>
      </c>
      <c r="D2886">
        <v>0</v>
      </c>
      <c r="E2886">
        <v>0</v>
      </c>
      <c r="F2886">
        <v>0</v>
      </c>
      <c r="G2886">
        <v>0</v>
      </c>
      <c r="H2886">
        <v>0</v>
      </c>
      <c r="I2886">
        <v>0</v>
      </c>
      <c r="J2886">
        <v>0</v>
      </c>
      <c r="K2886">
        <v>0</v>
      </c>
      <c r="L2886">
        <v>0</v>
      </c>
      <c r="M2886">
        <v>0</v>
      </c>
      <c r="N2886">
        <f>VLOOKUP(C2886,'Original PWC Results'!C:E,3,FALSE)</f>
        <v>828</v>
      </c>
      <c r="O2886">
        <f t="shared" si="237"/>
        <v>0</v>
      </c>
      <c r="R2886">
        <f t="shared" si="238"/>
        <v>7</v>
      </c>
      <c r="S2886">
        <f t="shared" si="239"/>
        <v>15</v>
      </c>
    </row>
    <row r="2887" spans="1:19" x14ac:dyDescent="0.3">
      <c r="A2887">
        <f t="shared" si="241"/>
        <v>2886</v>
      </c>
      <c r="B2887" t="s">
        <v>5651</v>
      </c>
      <c r="C2887" t="str">
        <f t="shared" si="240"/>
        <v>sod_g_2_DevelopedOSESA12a</v>
      </c>
      <c r="D2887">
        <v>0</v>
      </c>
      <c r="E2887">
        <v>0</v>
      </c>
      <c r="F2887">
        <v>0</v>
      </c>
      <c r="G2887">
        <v>0</v>
      </c>
      <c r="H2887">
        <v>0</v>
      </c>
      <c r="I2887">
        <v>0</v>
      </c>
      <c r="J2887">
        <v>0</v>
      </c>
      <c r="K2887">
        <v>0</v>
      </c>
      <c r="L2887">
        <v>0</v>
      </c>
      <c r="M2887">
        <v>0</v>
      </c>
      <c r="N2887">
        <f>VLOOKUP(C2887,'Original PWC Results'!C:E,3,FALSE)</f>
        <v>900</v>
      </c>
      <c r="O2887">
        <f t="shared" si="237"/>
        <v>0</v>
      </c>
      <c r="R2887">
        <f t="shared" si="238"/>
        <v>7</v>
      </c>
      <c r="S2887">
        <f t="shared" si="239"/>
        <v>15</v>
      </c>
    </row>
    <row r="2888" spans="1:19" x14ac:dyDescent="0.3">
      <c r="A2888">
        <f t="shared" si="241"/>
        <v>2887</v>
      </c>
      <c r="B2888" t="s">
        <v>5652</v>
      </c>
      <c r="C2888" t="str">
        <f t="shared" si="240"/>
        <v>sod_g_2_DevelopedOSESA12b</v>
      </c>
      <c r="D2888">
        <v>0</v>
      </c>
      <c r="E2888">
        <v>0</v>
      </c>
      <c r="F2888">
        <v>0</v>
      </c>
      <c r="G2888">
        <v>0</v>
      </c>
      <c r="H2888">
        <v>0</v>
      </c>
      <c r="I2888">
        <v>0</v>
      </c>
      <c r="J2888">
        <v>0</v>
      </c>
      <c r="K2888">
        <v>0</v>
      </c>
      <c r="L2888">
        <v>0</v>
      </c>
      <c r="M2888">
        <v>0</v>
      </c>
      <c r="N2888">
        <f>VLOOKUP(C2888,'Original PWC Results'!C:E,3,FALSE)</f>
        <v>665</v>
      </c>
      <c r="O2888">
        <f t="shared" si="237"/>
        <v>0</v>
      </c>
      <c r="R2888">
        <f t="shared" si="238"/>
        <v>7</v>
      </c>
      <c r="S2888">
        <f t="shared" si="239"/>
        <v>15</v>
      </c>
    </row>
    <row r="2889" spans="1:19" x14ac:dyDescent="0.3">
      <c r="A2889">
        <f t="shared" si="241"/>
        <v>2888</v>
      </c>
      <c r="B2889" t="s">
        <v>5653</v>
      </c>
      <c r="C2889" t="str">
        <f t="shared" si="240"/>
        <v>sod_g_2_DevelopedOSESA13</v>
      </c>
      <c r="D2889">
        <v>376</v>
      </c>
      <c r="E2889">
        <v>376</v>
      </c>
      <c r="F2889">
        <v>0</v>
      </c>
      <c r="G2889">
        <v>0</v>
      </c>
      <c r="H2889">
        <v>0</v>
      </c>
      <c r="I2889">
        <v>0</v>
      </c>
      <c r="J2889">
        <v>0</v>
      </c>
      <c r="K2889">
        <v>0</v>
      </c>
      <c r="L2889">
        <v>378</v>
      </c>
      <c r="M2889">
        <v>0</v>
      </c>
      <c r="N2889">
        <f>VLOOKUP(C2889,'Original PWC Results'!C:E,3,FALSE)</f>
        <v>519</v>
      </c>
      <c r="O2889">
        <f t="shared" si="237"/>
        <v>0.7244701348747592</v>
      </c>
      <c r="R2889">
        <f t="shared" si="238"/>
        <v>7</v>
      </c>
      <c r="S2889">
        <f t="shared" si="239"/>
        <v>15</v>
      </c>
    </row>
    <row r="2890" spans="1:19" x14ac:dyDescent="0.3">
      <c r="A2890">
        <f t="shared" si="241"/>
        <v>2889</v>
      </c>
      <c r="B2890" t="s">
        <v>5654</v>
      </c>
      <c r="C2890" t="str">
        <f t="shared" si="240"/>
        <v>sod_g_2_DevelopedOSESA14</v>
      </c>
      <c r="D2890">
        <v>300</v>
      </c>
      <c r="E2890">
        <v>300</v>
      </c>
      <c r="F2890">
        <v>0</v>
      </c>
      <c r="G2890">
        <v>0</v>
      </c>
      <c r="H2890">
        <v>0</v>
      </c>
      <c r="I2890">
        <v>0</v>
      </c>
      <c r="J2890">
        <v>0</v>
      </c>
      <c r="K2890">
        <v>0</v>
      </c>
      <c r="L2890">
        <v>301</v>
      </c>
      <c r="M2890">
        <v>0</v>
      </c>
      <c r="N2890">
        <f>VLOOKUP(C2890,'Original PWC Results'!C:E,3,FALSE)</f>
        <v>502</v>
      </c>
      <c r="O2890">
        <f t="shared" si="237"/>
        <v>0.59760956175298807</v>
      </c>
      <c r="R2890">
        <f t="shared" si="238"/>
        <v>7</v>
      </c>
      <c r="S2890">
        <f t="shared" si="239"/>
        <v>15</v>
      </c>
    </row>
    <row r="2891" spans="1:19" x14ac:dyDescent="0.3">
      <c r="A2891">
        <f t="shared" si="241"/>
        <v>2890</v>
      </c>
      <c r="B2891" t="s">
        <v>5655</v>
      </c>
      <c r="C2891" t="str">
        <f t="shared" si="240"/>
        <v>sod_g_2_DevelopedOSESA15a</v>
      </c>
      <c r="D2891">
        <v>405</v>
      </c>
      <c r="E2891">
        <v>405</v>
      </c>
      <c r="F2891">
        <v>0</v>
      </c>
      <c r="G2891">
        <v>0</v>
      </c>
      <c r="H2891">
        <v>0</v>
      </c>
      <c r="I2891">
        <v>0</v>
      </c>
      <c r="J2891">
        <v>0</v>
      </c>
      <c r="K2891">
        <v>0</v>
      </c>
      <c r="L2891">
        <v>408</v>
      </c>
      <c r="M2891">
        <v>0</v>
      </c>
      <c r="N2891">
        <f>VLOOKUP(C2891,'Original PWC Results'!C:E,3,FALSE)</f>
        <v>515</v>
      </c>
      <c r="O2891">
        <f t="shared" si="237"/>
        <v>0.78640776699029125</v>
      </c>
      <c r="R2891">
        <f t="shared" si="238"/>
        <v>7</v>
      </c>
      <c r="S2891">
        <f t="shared" si="239"/>
        <v>15</v>
      </c>
    </row>
    <row r="2892" spans="1:19" x14ac:dyDescent="0.3">
      <c r="A2892">
        <f t="shared" si="241"/>
        <v>2891</v>
      </c>
      <c r="B2892" t="s">
        <v>5656</v>
      </c>
      <c r="C2892" t="str">
        <f t="shared" si="240"/>
        <v>sod_g_2_DevelopedOSESA15b</v>
      </c>
      <c r="D2892">
        <v>351</v>
      </c>
      <c r="E2892">
        <v>351</v>
      </c>
      <c r="F2892">
        <v>0</v>
      </c>
      <c r="G2892">
        <v>0</v>
      </c>
      <c r="H2892">
        <v>0</v>
      </c>
      <c r="I2892">
        <v>0</v>
      </c>
      <c r="J2892">
        <v>0</v>
      </c>
      <c r="K2892">
        <v>0</v>
      </c>
      <c r="L2892">
        <v>352</v>
      </c>
      <c r="M2892">
        <v>0</v>
      </c>
      <c r="N2892">
        <f>VLOOKUP(C2892,'Original PWC Results'!C:E,3,FALSE)</f>
        <v>512</v>
      </c>
      <c r="O2892">
        <f t="shared" si="237"/>
        <v>0.685546875</v>
      </c>
      <c r="R2892">
        <f t="shared" si="238"/>
        <v>7</v>
      </c>
      <c r="S2892">
        <f t="shared" si="239"/>
        <v>15</v>
      </c>
    </row>
    <row r="2893" spans="1:19" x14ac:dyDescent="0.3">
      <c r="A2893">
        <f t="shared" si="241"/>
        <v>2892</v>
      </c>
      <c r="B2893" t="s">
        <v>5657</v>
      </c>
      <c r="C2893" t="str">
        <f t="shared" si="240"/>
        <v>sod_g_2_DevelopedOSESA16a</v>
      </c>
      <c r="D2893">
        <v>306</v>
      </c>
      <c r="E2893">
        <v>306</v>
      </c>
      <c r="F2893">
        <v>0</v>
      </c>
      <c r="G2893">
        <v>0</v>
      </c>
      <c r="H2893">
        <v>0</v>
      </c>
      <c r="I2893">
        <v>0</v>
      </c>
      <c r="J2893">
        <v>0</v>
      </c>
      <c r="K2893">
        <v>0</v>
      </c>
      <c r="L2893">
        <v>306</v>
      </c>
      <c r="M2893">
        <v>0</v>
      </c>
      <c r="N2893">
        <f>VLOOKUP(C2893,'Original PWC Results'!C:E,3,FALSE)</f>
        <v>499</v>
      </c>
      <c r="O2893">
        <f t="shared" si="237"/>
        <v>0.61322645290581157</v>
      </c>
      <c r="R2893">
        <f t="shared" si="238"/>
        <v>7</v>
      </c>
      <c r="S2893">
        <f t="shared" si="239"/>
        <v>15</v>
      </c>
    </row>
    <row r="2894" spans="1:19" x14ac:dyDescent="0.3">
      <c r="A2894">
        <f t="shared" si="241"/>
        <v>2893</v>
      </c>
      <c r="B2894" t="s">
        <v>5658</v>
      </c>
      <c r="C2894" t="str">
        <f t="shared" si="240"/>
        <v>sod_g_2_DevelopedOSESA16b</v>
      </c>
      <c r="D2894">
        <v>66</v>
      </c>
      <c r="E2894">
        <v>66</v>
      </c>
      <c r="F2894">
        <v>0</v>
      </c>
      <c r="G2894">
        <v>0</v>
      </c>
      <c r="H2894">
        <v>0</v>
      </c>
      <c r="I2894">
        <v>0</v>
      </c>
      <c r="J2894">
        <v>0</v>
      </c>
      <c r="K2894">
        <v>0</v>
      </c>
      <c r="L2894">
        <v>66</v>
      </c>
      <c r="M2894">
        <v>0</v>
      </c>
      <c r="N2894">
        <f>VLOOKUP(C2894,'Original PWC Results'!C:E,3,FALSE)</f>
        <v>469</v>
      </c>
      <c r="O2894">
        <f t="shared" si="237"/>
        <v>0.14072494669509594</v>
      </c>
      <c r="R2894">
        <f t="shared" si="238"/>
        <v>7</v>
      </c>
      <c r="S2894">
        <f t="shared" si="239"/>
        <v>15</v>
      </c>
    </row>
    <row r="2895" spans="1:19" x14ac:dyDescent="0.3">
      <c r="A2895">
        <f t="shared" si="241"/>
        <v>2894</v>
      </c>
      <c r="B2895" t="s">
        <v>5659</v>
      </c>
      <c r="C2895" t="str">
        <f t="shared" si="240"/>
        <v>sod_g_2_DevelopedOSESA17a</v>
      </c>
      <c r="D2895">
        <v>426</v>
      </c>
      <c r="E2895">
        <v>426</v>
      </c>
      <c r="F2895">
        <v>0</v>
      </c>
      <c r="G2895">
        <v>0</v>
      </c>
      <c r="H2895">
        <v>0</v>
      </c>
      <c r="I2895">
        <v>0</v>
      </c>
      <c r="J2895">
        <v>0</v>
      </c>
      <c r="K2895">
        <v>0</v>
      </c>
      <c r="L2895">
        <v>428</v>
      </c>
      <c r="M2895">
        <v>0</v>
      </c>
      <c r="N2895">
        <f>VLOOKUP(C2895,'Original PWC Results'!C:E,3,FALSE)</f>
        <v>516</v>
      </c>
      <c r="O2895">
        <f t="shared" si="237"/>
        <v>0.82558139534883723</v>
      </c>
      <c r="R2895">
        <f t="shared" si="238"/>
        <v>7</v>
      </c>
      <c r="S2895">
        <f t="shared" si="239"/>
        <v>15</v>
      </c>
    </row>
    <row r="2896" spans="1:19" x14ac:dyDescent="0.3">
      <c r="A2896">
        <f t="shared" si="241"/>
        <v>2895</v>
      </c>
      <c r="B2896" t="s">
        <v>5660</v>
      </c>
      <c r="C2896" t="str">
        <f t="shared" si="240"/>
        <v>sod_g_2_DevelopedOSESA17b</v>
      </c>
      <c r="D2896">
        <v>289</v>
      </c>
      <c r="E2896">
        <v>289</v>
      </c>
      <c r="F2896">
        <v>0</v>
      </c>
      <c r="G2896">
        <v>0</v>
      </c>
      <c r="H2896">
        <v>0</v>
      </c>
      <c r="I2896">
        <v>0</v>
      </c>
      <c r="J2896">
        <v>0</v>
      </c>
      <c r="K2896">
        <v>0</v>
      </c>
      <c r="L2896">
        <v>290</v>
      </c>
      <c r="M2896">
        <v>0</v>
      </c>
      <c r="N2896">
        <f>VLOOKUP(C2896,'Original PWC Results'!C:E,3,FALSE)</f>
        <v>488</v>
      </c>
      <c r="O2896">
        <f t="shared" si="237"/>
        <v>0.59221311475409832</v>
      </c>
      <c r="R2896">
        <f t="shared" si="238"/>
        <v>7</v>
      </c>
      <c r="S2896">
        <f t="shared" si="239"/>
        <v>15</v>
      </c>
    </row>
    <row r="2897" spans="1:19" x14ac:dyDescent="0.3">
      <c r="A2897">
        <f t="shared" si="241"/>
        <v>2896</v>
      </c>
      <c r="B2897" t="s">
        <v>5661</v>
      </c>
      <c r="C2897" t="str">
        <f t="shared" si="240"/>
        <v>sod_g_2_DevelopedOSESA18a</v>
      </c>
      <c r="D2897">
        <v>319</v>
      </c>
      <c r="E2897">
        <v>319</v>
      </c>
      <c r="F2897">
        <v>0</v>
      </c>
      <c r="G2897">
        <v>0</v>
      </c>
      <c r="H2897">
        <v>0</v>
      </c>
      <c r="I2897">
        <v>0</v>
      </c>
      <c r="J2897">
        <v>0</v>
      </c>
      <c r="K2897">
        <v>0</v>
      </c>
      <c r="L2897">
        <v>320</v>
      </c>
      <c r="M2897">
        <v>0</v>
      </c>
      <c r="N2897">
        <f>VLOOKUP(C2897,'Original PWC Results'!C:E,3,FALSE)</f>
        <v>499</v>
      </c>
      <c r="O2897">
        <f t="shared" si="237"/>
        <v>0.63927855711422843</v>
      </c>
      <c r="R2897">
        <f t="shared" si="238"/>
        <v>7</v>
      </c>
      <c r="S2897">
        <f t="shared" si="239"/>
        <v>15</v>
      </c>
    </row>
    <row r="2898" spans="1:19" x14ac:dyDescent="0.3">
      <c r="A2898">
        <f t="shared" si="241"/>
        <v>2897</v>
      </c>
      <c r="B2898" t="s">
        <v>5662</v>
      </c>
      <c r="C2898" t="str">
        <f t="shared" si="240"/>
        <v>sod_g_2_DevelopedOSESA18b</v>
      </c>
      <c r="D2898">
        <v>362</v>
      </c>
      <c r="E2898">
        <v>362</v>
      </c>
      <c r="F2898">
        <v>0</v>
      </c>
      <c r="G2898">
        <v>0</v>
      </c>
      <c r="H2898">
        <v>0</v>
      </c>
      <c r="I2898">
        <v>0</v>
      </c>
      <c r="J2898">
        <v>0</v>
      </c>
      <c r="K2898">
        <v>0</v>
      </c>
      <c r="L2898">
        <v>366</v>
      </c>
      <c r="M2898">
        <v>0</v>
      </c>
      <c r="N2898">
        <f>VLOOKUP(C2898,'Original PWC Results'!C:E,3,FALSE)</f>
        <v>535</v>
      </c>
      <c r="O2898">
        <f t="shared" si="237"/>
        <v>0.6766355140186916</v>
      </c>
      <c r="R2898">
        <f t="shared" si="238"/>
        <v>7</v>
      </c>
      <c r="S2898">
        <f t="shared" si="239"/>
        <v>15</v>
      </c>
    </row>
    <row r="2899" spans="1:19" x14ac:dyDescent="0.3">
      <c r="A2899">
        <f t="shared" si="241"/>
        <v>2898</v>
      </c>
      <c r="B2899" t="s">
        <v>5663</v>
      </c>
      <c r="C2899" t="str">
        <f t="shared" si="240"/>
        <v>sod_g_2_DevelopedOSESA19a</v>
      </c>
      <c r="D2899">
        <v>394</v>
      </c>
      <c r="E2899">
        <v>394</v>
      </c>
      <c r="F2899">
        <v>0</v>
      </c>
      <c r="G2899">
        <v>0</v>
      </c>
      <c r="H2899">
        <v>0</v>
      </c>
      <c r="I2899">
        <v>0</v>
      </c>
      <c r="J2899">
        <v>0</v>
      </c>
      <c r="K2899">
        <v>0</v>
      </c>
      <c r="L2899">
        <v>397</v>
      </c>
      <c r="M2899">
        <v>0</v>
      </c>
      <c r="N2899">
        <f>VLOOKUP(C2899,'Original PWC Results'!C:E,3,FALSE)</f>
        <v>489</v>
      </c>
      <c r="O2899">
        <f t="shared" si="237"/>
        <v>0.80572597137014312</v>
      </c>
      <c r="R2899">
        <f t="shared" si="238"/>
        <v>7</v>
      </c>
      <c r="S2899">
        <f t="shared" si="239"/>
        <v>15</v>
      </c>
    </row>
    <row r="2900" spans="1:19" x14ac:dyDescent="0.3">
      <c r="A2900">
        <f t="shared" si="241"/>
        <v>2899</v>
      </c>
      <c r="B2900" t="s">
        <v>5664</v>
      </c>
      <c r="C2900" t="str">
        <f t="shared" si="240"/>
        <v>sod_g_2_DevelopedOSESA19b</v>
      </c>
      <c r="D2900">
        <v>392</v>
      </c>
      <c r="E2900">
        <v>392</v>
      </c>
      <c r="F2900">
        <v>0</v>
      </c>
      <c r="G2900">
        <v>0</v>
      </c>
      <c r="H2900">
        <v>0</v>
      </c>
      <c r="I2900">
        <v>0</v>
      </c>
      <c r="J2900">
        <v>0</v>
      </c>
      <c r="K2900">
        <v>0</v>
      </c>
      <c r="L2900">
        <v>394</v>
      </c>
      <c r="M2900">
        <v>0</v>
      </c>
      <c r="N2900">
        <f>VLOOKUP(C2900,'Original PWC Results'!C:E,3,FALSE)</f>
        <v>520</v>
      </c>
      <c r="O2900">
        <f t="shared" si="237"/>
        <v>0.75384615384615383</v>
      </c>
      <c r="R2900">
        <f t="shared" si="238"/>
        <v>7</v>
      </c>
      <c r="S2900">
        <f t="shared" si="239"/>
        <v>15</v>
      </c>
    </row>
    <row r="2901" spans="1:19" x14ac:dyDescent="0.3">
      <c r="A2901">
        <f t="shared" si="241"/>
        <v>2900</v>
      </c>
      <c r="B2901" t="s">
        <v>5665</v>
      </c>
      <c r="C2901" t="str">
        <f t="shared" si="240"/>
        <v>sod_g_2_DevelopedOSESA20a</v>
      </c>
      <c r="D2901">
        <v>452</v>
      </c>
      <c r="E2901">
        <v>452</v>
      </c>
      <c r="F2901">
        <v>0</v>
      </c>
      <c r="G2901">
        <v>0</v>
      </c>
      <c r="H2901">
        <v>0</v>
      </c>
      <c r="I2901">
        <v>0</v>
      </c>
      <c r="J2901">
        <v>0</v>
      </c>
      <c r="K2901">
        <v>0</v>
      </c>
      <c r="L2901">
        <v>455</v>
      </c>
      <c r="M2901">
        <v>0</v>
      </c>
      <c r="N2901">
        <f>VLOOKUP(C2901,'Original PWC Results'!C:E,3,FALSE)</f>
        <v>495</v>
      </c>
      <c r="O2901">
        <f t="shared" si="237"/>
        <v>0.91313131313131313</v>
      </c>
      <c r="R2901">
        <f t="shared" si="238"/>
        <v>7</v>
      </c>
      <c r="S2901">
        <f t="shared" si="239"/>
        <v>15</v>
      </c>
    </row>
    <row r="2902" spans="1:19" x14ac:dyDescent="0.3">
      <c r="A2902">
        <f t="shared" si="241"/>
        <v>2901</v>
      </c>
      <c r="B2902" t="s">
        <v>5666</v>
      </c>
      <c r="C2902" t="str">
        <f t="shared" si="240"/>
        <v>sod_g_2_DevelopedOSESA20b</v>
      </c>
      <c r="D2902">
        <v>371</v>
      </c>
      <c r="E2902">
        <v>371</v>
      </c>
      <c r="F2902">
        <v>0</v>
      </c>
      <c r="G2902">
        <v>0</v>
      </c>
      <c r="H2902">
        <v>0</v>
      </c>
      <c r="I2902">
        <v>0</v>
      </c>
      <c r="J2902">
        <v>0</v>
      </c>
      <c r="K2902">
        <v>0</v>
      </c>
      <c r="L2902">
        <v>373</v>
      </c>
      <c r="M2902">
        <v>0</v>
      </c>
      <c r="N2902">
        <f>VLOOKUP(C2902,'Original PWC Results'!C:E,3,FALSE)</f>
        <v>522</v>
      </c>
      <c r="O2902">
        <f t="shared" si="237"/>
        <v>0.71072796934865901</v>
      </c>
      <c r="R2902">
        <f t="shared" si="238"/>
        <v>7</v>
      </c>
      <c r="S2902">
        <f t="shared" si="239"/>
        <v>15</v>
      </c>
    </row>
    <row r="2903" spans="1:19" x14ac:dyDescent="0.3">
      <c r="A2903">
        <f t="shared" si="241"/>
        <v>2902</v>
      </c>
      <c r="B2903" t="s">
        <v>5667</v>
      </c>
      <c r="C2903" t="str">
        <f t="shared" si="240"/>
        <v>sod_g_2_DevelopedOSESA21</v>
      </c>
      <c r="D2903">
        <v>0</v>
      </c>
      <c r="E2903">
        <v>0</v>
      </c>
      <c r="F2903">
        <v>0</v>
      </c>
      <c r="G2903">
        <v>0</v>
      </c>
      <c r="H2903">
        <v>0</v>
      </c>
      <c r="I2903">
        <v>0</v>
      </c>
      <c r="J2903">
        <v>0</v>
      </c>
      <c r="K2903">
        <v>0</v>
      </c>
      <c r="L2903">
        <v>0</v>
      </c>
      <c r="M2903">
        <v>0</v>
      </c>
      <c r="N2903">
        <f>VLOOKUP(C2903,'Original PWC Results'!C:E,3,FALSE)</f>
        <v>878</v>
      </c>
      <c r="O2903">
        <f t="shared" si="237"/>
        <v>0</v>
      </c>
      <c r="R2903">
        <f t="shared" si="238"/>
        <v>7</v>
      </c>
      <c r="S2903">
        <f t="shared" si="239"/>
        <v>15</v>
      </c>
    </row>
    <row r="2904" spans="1:19" x14ac:dyDescent="0.3">
      <c r="A2904">
        <f t="shared" si="241"/>
        <v>2903</v>
      </c>
      <c r="B2904" t="s">
        <v>5668</v>
      </c>
      <c r="C2904" t="str">
        <f t="shared" si="240"/>
        <v>sorghum_g_2_OtherGrainESA1</v>
      </c>
      <c r="D2904">
        <v>433</v>
      </c>
      <c r="E2904">
        <v>433</v>
      </c>
      <c r="F2904">
        <v>0</v>
      </c>
      <c r="G2904">
        <v>0</v>
      </c>
      <c r="H2904">
        <v>0</v>
      </c>
      <c r="I2904">
        <v>0</v>
      </c>
      <c r="J2904">
        <v>0</v>
      </c>
      <c r="K2904">
        <v>0</v>
      </c>
      <c r="L2904">
        <v>433</v>
      </c>
      <c r="M2904">
        <v>0</v>
      </c>
      <c r="N2904">
        <f>VLOOKUP(C2904,'Original PWC Results'!C:E,3,FALSE)</f>
        <v>1007</v>
      </c>
      <c r="O2904">
        <f t="shared" si="237"/>
        <v>0.42999006951340618</v>
      </c>
      <c r="R2904">
        <f t="shared" si="238"/>
        <v>11</v>
      </c>
      <c r="S2904">
        <f t="shared" si="239"/>
        <v>19</v>
      </c>
    </row>
    <row r="2905" spans="1:19" x14ac:dyDescent="0.3">
      <c r="A2905">
        <f t="shared" si="241"/>
        <v>2904</v>
      </c>
      <c r="B2905" t="s">
        <v>5669</v>
      </c>
      <c r="C2905" t="str">
        <f t="shared" si="240"/>
        <v>sorghum_g_2_OtherGrainESA2</v>
      </c>
      <c r="D2905">
        <v>354</v>
      </c>
      <c r="E2905">
        <v>354</v>
      </c>
      <c r="F2905">
        <v>0</v>
      </c>
      <c r="G2905">
        <v>0</v>
      </c>
      <c r="H2905">
        <v>0</v>
      </c>
      <c r="I2905">
        <v>0</v>
      </c>
      <c r="J2905">
        <v>0</v>
      </c>
      <c r="K2905">
        <v>0</v>
      </c>
      <c r="L2905">
        <v>355</v>
      </c>
      <c r="M2905">
        <v>0</v>
      </c>
      <c r="N2905">
        <f>VLOOKUP(C2905,'Original PWC Results'!C:E,3,FALSE)</f>
        <v>740</v>
      </c>
      <c r="O2905">
        <f t="shared" si="237"/>
        <v>0.47837837837837838</v>
      </c>
      <c r="R2905">
        <f t="shared" si="238"/>
        <v>11</v>
      </c>
      <c r="S2905">
        <f t="shared" si="239"/>
        <v>19</v>
      </c>
    </row>
    <row r="2906" spans="1:19" x14ac:dyDescent="0.3">
      <c r="A2906">
        <f t="shared" si="241"/>
        <v>2905</v>
      </c>
      <c r="B2906" t="s">
        <v>5670</v>
      </c>
      <c r="C2906" t="str">
        <f t="shared" si="240"/>
        <v>sorghum_g_2_OtherGrainESA3</v>
      </c>
      <c r="D2906">
        <v>355</v>
      </c>
      <c r="E2906">
        <v>355</v>
      </c>
      <c r="F2906">
        <v>0</v>
      </c>
      <c r="G2906">
        <v>0</v>
      </c>
      <c r="H2906">
        <v>0</v>
      </c>
      <c r="I2906">
        <v>0</v>
      </c>
      <c r="J2906">
        <v>0</v>
      </c>
      <c r="K2906">
        <v>0</v>
      </c>
      <c r="L2906">
        <v>356</v>
      </c>
      <c r="M2906">
        <v>0</v>
      </c>
      <c r="N2906">
        <f>VLOOKUP(C2906,'Original PWC Results'!C:E,3,FALSE)</f>
        <v>418</v>
      </c>
      <c r="O2906">
        <f t="shared" si="237"/>
        <v>0.84928229665071775</v>
      </c>
      <c r="R2906">
        <f t="shared" si="238"/>
        <v>11</v>
      </c>
      <c r="S2906">
        <f t="shared" si="239"/>
        <v>19</v>
      </c>
    </row>
    <row r="2907" spans="1:19" x14ac:dyDescent="0.3">
      <c r="A2907">
        <f t="shared" si="241"/>
        <v>2906</v>
      </c>
      <c r="B2907" t="s">
        <v>5671</v>
      </c>
      <c r="C2907" t="str">
        <f t="shared" si="240"/>
        <v>sorghum_g_2_OtherGrainESA4</v>
      </c>
      <c r="D2907">
        <v>475</v>
      </c>
      <c r="E2907">
        <v>475</v>
      </c>
      <c r="F2907">
        <v>0</v>
      </c>
      <c r="G2907">
        <v>0</v>
      </c>
      <c r="H2907">
        <v>0</v>
      </c>
      <c r="I2907">
        <v>0</v>
      </c>
      <c r="J2907">
        <v>0</v>
      </c>
      <c r="K2907">
        <v>0</v>
      </c>
      <c r="L2907">
        <v>476</v>
      </c>
      <c r="M2907">
        <v>0</v>
      </c>
      <c r="N2907">
        <f>VLOOKUP(C2907,'Original PWC Results'!C:E,3,FALSE)</f>
        <v>559</v>
      </c>
      <c r="O2907">
        <f t="shared" si="237"/>
        <v>0.84973166368515207</v>
      </c>
      <c r="R2907">
        <f t="shared" si="238"/>
        <v>11</v>
      </c>
      <c r="S2907">
        <f t="shared" si="239"/>
        <v>19</v>
      </c>
    </row>
    <row r="2908" spans="1:19" x14ac:dyDescent="0.3">
      <c r="A2908">
        <f t="shared" si="241"/>
        <v>2907</v>
      </c>
      <c r="B2908" t="s">
        <v>5672</v>
      </c>
      <c r="C2908" t="str">
        <f t="shared" si="240"/>
        <v>sorghum_g_2_OtherGrainESA5</v>
      </c>
      <c r="D2908">
        <v>588</v>
      </c>
      <c r="E2908">
        <v>588</v>
      </c>
      <c r="F2908">
        <v>0</v>
      </c>
      <c r="G2908">
        <v>0</v>
      </c>
      <c r="H2908">
        <v>0</v>
      </c>
      <c r="I2908">
        <v>0</v>
      </c>
      <c r="J2908">
        <v>0</v>
      </c>
      <c r="K2908">
        <v>0</v>
      </c>
      <c r="L2908">
        <v>600</v>
      </c>
      <c r="M2908">
        <v>0</v>
      </c>
      <c r="N2908">
        <f>VLOOKUP(C2908,'Original PWC Results'!C:E,3,FALSE)</f>
        <v>920</v>
      </c>
      <c r="O2908">
        <f t="shared" si="237"/>
        <v>0.63913043478260867</v>
      </c>
      <c r="R2908">
        <f t="shared" si="238"/>
        <v>11</v>
      </c>
      <c r="S2908">
        <f t="shared" si="239"/>
        <v>19</v>
      </c>
    </row>
    <row r="2909" spans="1:19" x14ac:dyDescent="0.3">
      <c r="A2909">
        <f t="shared" si="241"/>
        <v>2908</v>
      </c>
      <c r="B2909" t="s">
        <v>5673</v>
      </c>
      <c r="C2909" t="str">
        <f t="shared" si="240"/>
        <v>sorghum_g_2_OtherGrainESA6</v>
      </c>
      <c r="D2909">
        <v>475</v>
      </c>
      <c r="E2909">
        <v>475</v>
      </c>
      <c r="F2909">
        <v>0</v>
      </c>
      <c r="G2909">
        <v>0</v>
      </c>
      <c r="H2909">
        <v>0</v>
      </c>
      <c r="I2909">
        <v>0</v>
      </c>
      <c r="J2909">
        <v>0</v>
      </c>
      <c r="K2909">
        <v>0</v>
      </c>
      <c r="L2909">
        <v>475</v>
      </c>
      <c r="M2909">
        <v>0</v>
      </c>
      <c r="N2909">
        <f>VLOOKUP(C2909,'Original PWC Results'!C:E,3,FALSE)</f>
        <v>601</v>
      </c>
      <c r="O2909">
        <f t="shared" si="237"/>
        <v>0.79034941763727118</v>
      </c>
      <c r="R2909">
        <f t="shared" si="238"/>
        <v>11</v>
      </c>
      <c r="S2909">
        <f t="shared" si="239"/>
        <v>19</v>
      </c>
    </row>
    <row r="2910" spans="1:19" x14ac:dyDescent="0.3">
      <c r="A2910">
        <f t="shared" si="241"/>
        <v>2909</v>
      </c>
      <c r="B2910" t="s">
        <v>5674</v>
      </c>
      <c r="C2910" t="str">
        <f t="shared" si="240"/>
        <v>sorghum_g_2_OtherGrainESA7</v>
      </c>
      <c r="D2910">
        <v>539</v>
      </c>
      <c r="E2910">
        <v>539</v>
      </c>
      <c r="F2910">
        <v>0</v>
      </c>
      <c r="G2910">
        <v>0</v>
      </c>
      <c r="H2910">
        <v>0</v>
      </c>
      <c r="I2910">
        <v>0</v>
      </c>
      <c r="J2910">
        <v>0</v>
      </c>
      <c r="K2910">
        <v>0</v>
      </c>
      <c r="L2910">
        <v>540</v>
      </c>
      <c r="M2910">
        <v>0</v>
      </c>
      <c r="N2910">
        <f>VLOOKUP(C2910,'Original PWC Results'!C:E,3,FALSE)</f>
        <v>932</v>
      </c>
      <c r="O2910">
        <f t="shared" si="237"/>
        <v>0.5783261802575107</v>
      </c>
      <c r="R2910">
        <f t="shared" si="238"/>
        <v>11</v>
      </c>
      <c r="S2910">
        <f t="shared" si="239"/>
        <v>19</v>
      </c>
    </row>
    <row r="2911" spans="1:19" x14ac:dyDescent="0.3">
      <c r="A2911">
        <f t="shared" si="241"/>
        <v>2910</v>
      </c>
      <c r="B2911" t="s">
        <v>5675</v>
      </c>
      <c r="C2911" t="str">
        <f t="shared" si="240"/>
        <v>sorghum_g_2_OtherGrainESA8</v>
      </c>
      <c r="D2911">
        <v>319</v>
      </c>
      <c r="E2911">
        <v>319</v>
      </c>
      <c r="F2911">
        <v>0</v>
      </c>
      <c r="G2911">
        <v>0</v>
      </c>
      <c r="H2911">
        <v>0</v>
      </c>
      <c r="I2911">
        <v>0</v>
      </c>
      <c r="J2911">
        <v>0</v>
      </c>
      <c r="K2911">
        <v>0</v>
      </c>
      <c r="L2911">
        <v>345</v>
      </c>
      <c r="M2911">
        <v>0</v>
      </c>
      <c r="N2911">
        <f>VLOOKUP(C2911,'Original PWC Results'!C:E,3,FALSE)</f>
        <v>385</v>
      </c>
      <c r="O2911">
        <f t="shared" si="237"/>
        <v>0.82857142857142863</v>
      </c>
      <c r="R2911">
        <f t="shared" si="238"/>
        <v>11</v>
      </c>
      <c r="S2911">
        <f t="shared" si="239"/>
        <v>19</v>
      </c>
    </row>
    <row r="2912" spans="1:19" x14ac:dyDescent="0.3">
      <c r="A2912">
        <f t="shared" si="241"/>
        <v>2911</v>
      </c>
      <c r="B2912" t="s">
        <v>5676</v>
      </c>
      <c r="C2912" t="str">
        <f t="shared" si="240"/>
        <v>sorghum_g_2_OtherGrainESA9</v>
      </c>
      <c r="D2912">
        <v>387</v>
      </c>
      <c r="E2912">
        <v>387</v>
      </c>
      <c r="F2912">
        <v>0</v>
      </c>
      <c r="G2912">
        <v>0</v>
      </c>
      <c r="H2912">
        <v>0</v>
      </c>
      <c r="I2912">
        <v>0</v>
      </c>
      <c r="J2912">
        <v>0</v>
      </c>
      <c r="K2912">
        <v>0</v>
      </c>
      <c r="L2912">
        <v>392</v>
      </c>
      <c r="M2912">
        <v>0</v>
      </c>
      <c r="N2912">
        <f>VLOOKUP(C2912,'Original PWC Results'!C:E,3,FALSE)</f>
        <v>604</v>
      </c>
      <c r="O2912">
        <f t="shared" si="237"/>
        <v>0.64072847682119205</v>
      </c>
      <c r="R2912">
        <f t="shared" si="238"/>
        <v>11</v>
      </c>
      <c r="S2912">
        <f t="shared" si="239"/>
        <v>19</v>
      </c>
    </row>
    <row r="2913" spans="1:19" x14ac:dyDescent="0.3">
      <c r="A2913">
        <f t="shared" si="241"/>
        <v>2912</v>
      </c>
      <c r="B2913" t="s">
        <v>5677</v>
      </c>
      <c r="C2913" t="str">
        <f t="shared" si="240"/>
        <v>sorghum_g_2_OtherGrainESA10a</v>
      </c>
      <c r="D2913">
        <v>483</v>
      </c>
      <c r="E2913">
        <v>483</v>
      </c>
      <c r="F2913">
        <v>0</v>
      </c>
      <c r="G2913">
        <v>0</v>
      </c>
      <c r="H2913">
        <v>0</v>
      </c>
      <c r="I2913">
        <v>0</v>
      </c>
      <c r="J2913">
        <v>0</v>
      </c>
      <c r="K2913">
        <v>0</v>
      </c>
      <c r="L2913">
        <v>490</v>
      </c>
      <c r="M2913">
        <v>0</v>
      </c>
      <c r="N2913">
        <f>VLOOKUP(C2913,'Original PWC Results'!C:E,3,FALSE)</f>
        <v>776</v>
      </c>
      <c r="O2913">
        <f t="shared" si="237"/>
        <v>0.62242268041237114</v>
      </c>
      <c r="R2913">
        <f t="shared" si="238"/>
        <v>11</v>
      </c>
      <c r="S2913">
        <f t="shared" si="239"/>
        <v>19</v>
      </c>
    </row>
    <row r="2914" spans="1:19" x14ac:dyDescent="0.3">
      <c r="A2914">
        <f t="shared" si="241"/>
        <v>2913</v>
      </c>
      <c r="B2914" t="s">
        <v>5678</v>
      </c>
      <c r="C2914" t="str">
        <f t="shared" si="240"/>
        <v>sorghum_g_2_OtherGrainESA10b</v>
      </c>
      <c r="D2914">
        <v>603</v>
      </c>
      <c r="E2914">
        <v>603</v>
      </c>
      <c r="F2914">
        <v>0</v>
      </c>
      <c r="G2914">
        <v>0</v>
      </c>
      <c r="H2914">
        <v>0</v>
      </c>
      <c r="I2914">
        <v>0</v>
      </c>
      <c r="J2914">
        <v>0</v>
      </c>
      <c r="K2914">
        <v>0</v>
      </c>
      <c r="L2914">
        <v>618</v>
      </c>
      <c r="M2914">
        <v>0</v>
      </c>
      <c r="N2914">
        <f>VLOOKUP(C2914,'Original PWC Results'!C:E,3,FALSE)</f>
        <v>1080</v>
      </c>
      <c r="O2914">
        <f t="shared" si="237"/>
        <v>0.55833333333333335</v>
      </c>
      <c r="R2914">
        <f t="shared" si="238"/>
        <v>11</v>
      </c>
      <c r="S2914">
        <f t="shared" si="239"/>
        <v>19</v>
      </c>
    </row>
    <row r="2915" spans="1:19" x14ac:dyDescent="0.3">
      <c r="A2915">
        <f t="shared" si="241"/>
        <v>2914</v>
      </c>
      <c r="B2915" t="s">
        <v>5679</v>
      </c>
      <c r="C2915" t="str">
        <f t="shared" si="240"/>
        <v>sorghum_g_2_OtherGrainESA11a</v>
      </c>
      <c r="D2915">
        <v>444</v>
      </c>
      <c r="E2915">
        <v>444</v>
      </c>
      <c r="F2915">
        <v>0</v>
      </c>
      <c r="G2915">
        <v>0</v>
      </c>
      <c r="H2915">
        <v>0</v>
      </c>
      <c r="I2915">
        <v>0</v>
      </c>
      <c r="J2915">
        <v>0</v>
      </c>
      <c r="K2915">
        <v>0</v>
      </c>
      <c r="L2915">
        <v>445</v>
      </c>
      <c r="M2915">
        <v>0</v>
      </c>
      <c r="N2915">
        <f>VLOOKUP(C2915,'Original PWC Results'!C:E,3,FALSE)</f>
        <v>624</v>
      </c>
      <c r="O2915">
        <f t="shared" si="237"/>
        <v>0.71153846153846156</v>
      </c>
      <c r="R2915">
        <f t="shared" si="238"/>
        <v>11</v>
      </c>
      <c r="S2915">
        <f t="shared" si="239"/>
        <v>19</v>
      </c>
    </row>
    <row r="2916" spans="1:19" x14ac:dyDescent="0.3">
      <c r="A2916">
        <f t="shared" si="241"/>
        <v>2915</v>
      </c>
      <c r="B2916" t="s">
        <v>5680</v>
      </c>
      <c r="C2916" t="str">
        <f t="shared" si="240"/>
        <v>sorghum_g_2_OtherGrainESA11b</v>
      </c>
      <c r="D2916">
        <v>1080</v>
      </c>
      <c r="E2916">
        <v>1080</v>
      </c>
      <c r="F2916">
        <v>0</v>
      </c>
      <c r="G2916">
        <v>0</v>
      </c>
      <c r="H2916">
        <v>0</v>
      </c>
      <c r="I2916">
        <v>0</v>
      </c>
      <c r="J2916">
        <v>0</v>
      </c>
      <c r="K2916">
        <v>0</v>
      </c>
      <c r="L2916">
        <v>1081</v>
      </c>
      <c r="M2916">
        <v>0</v>
      </c>
      <c r="N2916">
        <f>VLOOKUP(C2916,'Original PWC Results'!C:E,3,FALSE)</f>
        <v>1504</v>
      </c>
      <c r="O2916">
        <f t="shared" si="237"/>
        <v>0.71808510638297873</v>
      </c>
      <c r="R2916">
        <f t="shared" si="238"/>
        <v>11</v>
      </c>
      <c r="S2916">
        <f t="shared" si="239"/>
        <v>19</v>
      </c>
    </row>
    <row r="2917" spans="1:19" x14ac:dyDescent="0.3">
      <c r="A2917">
        <f t="shared" si="241"/>
        <v>2916</v>
      </c>
      <c r="B2917" t="s">
        <v>5681</v>
      </c>
      <c r="C2917" t="str">
        <f t="shared" si="240"/>
        <v>sorghum_g_2_OtherGrainESA12a</v>
      </c>
      <c r="D2917">
        <v>477</v>
      </c>
      <c r="E2917">
        <v>477</v>
      </c>
      <c r="F2917">
        <v>0</v>
      </c>
      <c r="G2917">
        <v>0</v>
      </c>
      <c r="H2917">
        <v>0</v>
      </c>
      <c r="I2917">
        <v>0</v>
      </c>
      <c r="J2917">
        <v>0</v>
      </c>
      <c r="K2917">
        <v>0</v>
      </c>
      <c r="L2917">
        <v>478</v>
      </c>
      <c r="M2917">
        <v>0</v>
      </c>
      <c r="N2917">
        <f>VLOOKUP(C2917,'Original PWC Results'!C:E,3,FALSE)</f>
        <v>607</v>
      </c>
      <c r="O2917">
        <f t="shared" si="237"/>
        <v>0.78583196046128501</v>
      </c>
      <c r="R2917">
        <f t="shared" si="238"/>
        <v>11</v>
      </c>
      <c r="S2917">
        <f t="shared" si="239"/>
        <v>19</v>
      </c>
    </row>
    <row r="2918" spans="1:19" x14ac:dyDescent="0.3">
      <c r="A2918">
        <f t="shared" si="241"/>
        <v>2917</v>
      </c>
      <c r="B2918" t="s">
        <v>5682</v>
      </c>
      <c r="C2918" t="str">
        <f t="shared" si="240"/>
        <v>sorghum_g_2_OtherGrainESA12b</v>
      </c>
      <c r="D2918">
        <v>476</v>
      </c>
      <c r="E2918">
        <v>476</v>
      </c>
      <c r="F2918">
        <v>0</v>
      </c>
      <c r="G2918">
        <v>0</v>
      </c>
      <c r="H2918">
        <v>0</v>
      </c>
      <c r="I2918">
        <v>0</v>
      </c>
      <c r="J2918">
        <v>0</v>
      </c>
      <c r="K2918">
        <v>0</v>
      </c>
      <c r="L2918">
        <v>477</v>
      </c>
      <c r="M2918">
        <v>0</v>
      </c>
      <c r="N2918">
        <f>VLOOKUP(C2918,'Original PWC Results'!C:E,3,FALSE)</f>
        <v>605</v>
      </c>
      <c r="O2918">
        <f t="shared" si="237"/>
        <v>0.78677685950413223</v>
      </c>
      <c r="R2918">
        <f t="shared" si="238"/>
        <v>11</v>
      </c>
      <c r="S2918">
        <f t="shared" si="239"/>
        <v>19</v>
      </c>
    </row>
    <row r="2919" spans="1:19" x14ac:dyDescent="0.3">
      <c r="A2919">
        <f t="shared" si="241"/>
        <v>2918</v>
      </c>
      <c r="B2919" t="s">
        <v>5683</v>
      </c>
      <c r="C2919" t="str">
        <f t="shared" si="240"/>
        <v>sorghum_g_2_OtherGrainESA13</v>
      </c>
      <c r="D2919">
        <v>636</v>
      </c>
      <c r="E2919">
        <v>636</v>
      </c>
      <c r="F2919">
        <v>0</v>
      </c>
      <c r="G2919">
        <v>0</v>
      </c>
      <c r="H2919">
        <v>0</v>
      </c>
      <c r="I2919">
        <v>0</v>
      </c>
      <c r="J2919">
        <v>0</v>
      </c>
      <c r="K2919">
        <v>0</v>
      </c>
      <c r="L2919">
        <v>636</v>
      </c>
      <c r="M2919">
        <v>0</v>
      </c>
      <c r="N2919">
        <f>VLOOKUP(C2919,'Original PWC Results'!C:E,3,FALSE)</f>
        <v>1289</v>
      </c>
      <c r="O2919">
        <f t="shared" si="237"/>
        <v>0.49340574088440653</v>
      </c>
      <c r="R2919">
        <f t="shared" si="238"/>
        <v>11</v>
      </c>
      <c r="S2919">
        <f t="shared" si="239"/>
        <v>19</v>
      </c>
    </row>
    <row r="2920" spans="1:19" x14ac:dyDescent="0.3">
      <c r="A2920">
        <f t="shared" si="241"/>
        <v>2919</v>
      </c>
      <c r="B2920" t="s">
        <v>5684</v>
      </c>
      <c r="C2920" t="str">
        <f t="shared" si="240"/>
        <v>sorghum_g_2_OtherGrainESA14</v>
      </c>
      <c r="D2920">
        <v>1095</v>
      </c>
      <c r="E2920">
        <v>1095</v>
      </c>
      <c r="F2920">
        <v>0</v>
      </c>
      <c r="G2920">
        <v>0</v>
      </c>
      <c r="H2920">
        <v>0</v>
      </c>
      <c r="I2920">
        <v>0</v>
      </c>
      <c r="J2920">
        <v>0</v>
      </c>
      <c r="K2920">
        <v>0</v>
      </c>
      <c r="L2920">
        <v>1101</v>
      </c>
      <c r="M2920">
        <v>0</v>
      </c>
      <c r="N2920">
        <f>VLOOKUP(C2920,'Original PWC Results'!C:E,3,FALSE)</f>
        <v>1183</v>
      </c>
      <c r="O2920">
        <f t="shared" si="237"/>
        <v>0.92561284868977178</v>
      </c>
      <c r="R2920">
        <f t="shared" si="238"/>
        <v>11</v>
      </c>
      <c r="S2920">
        <f t="shared" si="239"/>
        <v>19</v>
      </c>
    </row>
    <row r="2921" spans="1:19" x14ac:dyDescent="0.3">
      <c r="A2921">
        <f t="shared" si="241"/>
        <v>2920</v>
      </c>
      <c r="B2921" t="s">
        <v>5685</v>
      </c>
      <c r="C2921" t="str">
        <f t="shared" si="240"/>
        <v>sorghum_g_2_OtherGrainESA15a</v>
      </c>
      <c r="D2921">
        <v>761</v>
      </c>
      <c r="E2921">
        <v>761</v>
      </c>
      <c r="F2921">
        <v>0</v>
      </c>
      <c r="G2921">
        <v>0</v>
      </c>
      <c r="H2921">
        <v>0</v>
      </c>
      <c r="I2921">
        <v>0</v>
      </c>
      <c r="J2921">
        <v>0</v>
      </c>
      <c r="K2921">
        <v>0</v>
      </c>
      <c r="L2921">
        <v>762</v>
      </c>
      <c r="M2921">
        <v>0</v>
      </c>
      <c r="N2921">
        <f>VLOOKUP(C2921,'Original PWC Results'!C:E,3,FALSE)</f>
        <v>763</v>
      </c>
      <c r="O2921">
        <f t="shared" si="237"/>
        <v>0.99737876802096981</v>
      </c>
      <c r="R2921">
        <f t="shared" si="238"/>
        <v>11</v>
      </c>
      <c r="S2921">
        <f t="shared" si="239"/>
        <v>19</v>
      </c>
    </row>
    <row r="2922" spans="1:19" x14ac:dyDescent="0.3">
      <c r="A2922">
        <f t="shared" si="241"/>
        <v>2921</v>
      </c>
      <c r="B2922" t="s">
        <v>5686</v>
      </c>
      <c r="C2922" t="str">
        <f t="shared" si="240"/>
        <v>sorghum_g_2_OtherGrainESA15b</v>
      </c>
      <c r="D2922">
        <v>450</v>
      </c>
      <c r="E2922">
        <v>450</v>
      </c>
      <c r="F2922">
        <v>0</v>
      </c>
      <c r="G2922">
        <v>0</v>
      </c>
      <c r="H2922">
        <v>0</v>
      </c>
      <c r="I2922">
        <v>0</v>
      </c>
      <c r="J2922">
        <v>0</v>
      </c>
      <c r="K2922">
        <v>0</v>
      </c>
      <c r="L2922">
        <v>451</v>
      </c>
      <c r="M2922">
        <v>0</v>
      </c>
      <c r="N2922">
        <f>VLOOKUP(C2922,'Original PWC Results'!C:E,3,FALSE)</f>
        <v>450</v>
      </c>
      <c r="O2922">
        <f t="shared" ref="O2922:O2985" si="242">E2922/N2922</f>
        <v>1</v>
      </c>
      <c r="R2922">
        <f t="shared" ref="R2922:R2985" si="243">SEARCH("run",B2922)</f>
        <v>11</v>
      </c>
      <c r="S2922">
        <f t="shared" ref="S2922:S2985" si="244">SEARCH("_",B2922,SEARCH("_",B2922,R2922+1)+1)</f>
        <v>19</v>
      </c>
    </row>
    <row r="2923" spans="1:19" x14ac:dyDescent="0.3">
      <c r="A2923">
        <f t="shared" si="241"/>
        <v>2922</v>
      </c>
      <c r="B2923" t="s">
        <v>5687</v>
      </c>
      <c r="C2923" t="str">
        <f t="shared" si="240"/>
        <v>sorghum_g_2_OtherGrainESA16a</v>
      </c>
      <c r="D2923">
        <v>734</v>
      </c>
      <c r="E2923">
        <v>734</v>
      </c>
      <c r="F2923">
        <v>0</v>
      </c>
      <c r="G2923">
        <v>0</v>
      </c>
      <c r="H2923">
        <v>0</v>
      </c>
      <c r="I2923">
        <v>0</v>
      </c>
      <c r="J2923">
        <v>0</v>
      </c>
      <c r="K2923">
        <v>0</v>
      </c>
      <c r="L2923">
        <v>735</v>
      </c>
      <c r="M2923">
        <v>0</v>
      </c>
      <c r="N2923">
        <f>VLOOKUP(C2923,'Original PWC Results'!C:E,3,FALSE)</f>
        <v>1082</v>
      </c>
      <c r="O2923">
        <f t="shared" si="242"/>
        <v>0.67837338262476898</v>
      </c>
      <c r="R2923">
        <f t="shared" si="243"/>
        <v>11</v>
      </c>
      <c r="S2923">
        <f t="shared" si="244"/>
        <v>19</v>
      </c>
    </row>
    <row r="2924" spans="1:19" x14ac:dyDescent="0.3">
      <c r="A2924">
        <f t="shared" si="241"/>
        <v>2923</v>
      </c>
      <c r="B2924" t="s">
        <v>5688</v>
      </c>
      <c r="C2924" t="str">
        <f t="shared" si="240"/>
        <v>sorghum_g_2_OtherGrainESA16b</v>
      </c>
      <c r="D2924">
        <v>688</v>
      </c>
      <c r="E2924">
        <v>688</v>
      </c>
      <c r="F2924">
        <v>0</v>
      </c>
      <c r="G2924">
        <v>0</v>
      </c>
      <c r="H2924">
        <v>0</v>
      </c>
      <c r="I2924">
        <v>0</v>
      </c>
      <c r="J2924">
        <v>0</v>
      </c>
      <c r="K2924">
        <v>0</v>
      </c>
      <c r="L2924">
        <v>689</v>
      </c>
      <c r="M2924">
        <v>0</v>
      </c>
      <c r="N2924">
        <f>VLOOKUP(C2924,'Original PWC Results'!C:E,3,FALSE)</f>
        <v>1251</v>
      </c>
      <c r="O2924">
        <f t="shared" si="242"/>
        <v>0.54996003197442045</v>
      </c>
      <c r="R2924">
        <f t="shared" si="243"/>
        <v>11</v>
      </c>
      <c r="S2924">
        <f t="shared" si="244"/>
        <v>19</v>
      </c>
    </row>
    <row r="2925" spans="1:19" x14ac:dyDescent="0.3">
      <c r="A2925">
        <f t="shared" si="241"/>
        <v>2924</v>
      </c>
      <c r="B2925" t="s">
        <v>5689</v>
      </c>
      <c r="C2925" t="str">
        <f t="shared" si="240"/>
        <v>sorghum_g_2_OtherGrainESA17a</v>
      </c>
      <c r="D2925">
        <v>276</v>
      </c>
      <c r="E2925">
        <v>276</v>
      </c>
      <c r="F2925">
        <v>0</v>
      </c>
      <c r="G2925">
        <v>0</v>
      </c>
      <c r="H2925">
        <v>0</v>
      </c>
      <c r="I2925">
        <v>0</v>
      </c>
      <c r="J2925">
        <v>0</v>
      </c>
      <c r="K2925">
        <v>0</v>
      </c>
      <c r="L2925">
        <v>286</v>
      </c>
      <c r="M2925">
        <v>0</v>
      </c>
      <c r="N2925">
        <f>VLOOKUP(C2925,'Original PWC Results'!C:E,3,FALSE)</f>
        <v>296</v>
      </c>
      <c r="O2925">
        <f t="shared" si="242"/>
        <v>0.93243243243243246</v>
      </c>
      <c r="R2925">
        <f t="shared" si="243"/>
        <v>11</v>
      </c>
      <c r="S2925">
        <f t="shared" si="244"/>
        <v>19</v>
      </c>
    </row>
    <row r="2926" spans="1:19" x14ac:dyDescent="0.3">
      <c r="A2926">
        <f t="shared" si="241"/>
        <v>2925</v>
      </c>
      <c r="B2926" t="s">
        <v>5690</v>
      </c>
      <c r="C2926" t="str">
        <f t="shared" si="240"/>
        <v>sorghum_g_2_OtherGrainESA17b</v>
      </c>
      <c r="D2926">
        <v>152</v>
      </c>
      <c r="E2926">
        <v>152</v>
      </c>
      <c r="F2926">
        <v>0</v>
      </c>
      <c r="G2926">
        <v>0</v>
      </c>
      <c r="H2926">
        <v>0</v>
      </c>
      <c r="I2926">
        <v>0</v>
      </c>
      <c r="J2926">
        <v>0</v>
      </c>
      <c r="K2926">
        <v>0</v>
      </c>
      <c r="L2926">
        <v>155</v>
      </c>
      <c r="M2926">
        <v>0</v>
      </c>
      <c r="N2926">
        <f>VLOOKUP(C2926,'Original PWC Results'!C:E,3,FALSE)</f>
        <v>255</v>
      </c>
      <c r="O2926">
        <f t="shared" si="242"/>
        <v>0.59607843137254901</v>
      </c>
      <c r="R2926">
        <f t="shared" si="243"/>
        <v>11</v>
      </c>
      <c r="S2926">
        <f t="shared" si="244"/>
        <v>19</v>
      </c>
    </row>
    <row r="2927" spans="1:19" x14ac:dyDescent="0.3">
      <c r="A2927">
        <f t="shared" si="241"/>
        <v>2926</v>
      </c>
      <c r="B2927" t="s">
        <v>5691</v>
      </c>
      <c r="C2927" t="str">
        <f t="shared" si="240"/>
        <v>sorghum_g_2_OtherGrainESA18a</v>
      </c>
      <c r="D2927">
        <v>715</v>
      </c>
      <c r="E2927">
        <v>715</v>
      </c>
      <c r="F2927">
        <v>0</v>
      </c>
      <c r="G2927">
        <v>0</v>
      </c>
      <c r="H2927">
        <v>0</v>
      </c>
      <c r="I2927">
        <v>0</v>
      </c>
      <c r="J2927">
        <v>0</v>
      </c>
      <c r="K2927">
        <v>0</v>
      </c>
      <c r="L2927">
        <v>719</v>
      </c>
      <c r="M2927">
        <v>0</v>
      </c>
      <c r="N2927">
        <f>VLOOKUP(C2927,'Original PWC Results'!C:E,3,FALSE)</f>
        <v>837</v>
      </c>
      <c r="O2927">
        <f t="shared" si="242"/>
        <v>0.85424133811230585</v>
      </c>
      <c r="R2927">
        <f t="shared" si="243"/>
        <v>11</v>
      </c>
      <c r="S2927">
        <f t="shared" si="244"/>
        <v>19</v>
      </c>
    </row>
    <row r="2928" spans="1:19" x14ac:dyDescent="0.3">
      <c r="A2928">
        <f t="shared" si="241"/>
        <v>2927</v>
      </c>
      <c r="B2928" t="s">
        <v>5692</v>
      </c>
      <c r="C2928" t="str">
        <f t="shared" si="240"/>
        <v>sorghum_g_2_OtherGrainESA18b</v>
      </c>
      <c r="D2928">
        <v>732</v>
      </c>
      <c r="E2928">
        <v>732</v>
      </c>
      <c r="F2928">
        <v>0</v>
      </c>
      <c r="G2928">
        <v>0</v>
      </c>
      <c r="H2928">
        <v>0</v>
      </c>
      <c r="I2928">
        <v>0</v>
      </c>
      <c r="J2928">
        <v>0</v>
      </c>
      <c r="K2928">
        <v>0</v>
      </c>
      <c r="L2928">
        <v>737</v>
      </c>
      <c r="M2928">
        <v>0</v>
      </c>
      <c r="N2928">
        <f>VLOOKUP(C2928,'Original PWC Results'!C:E,3,FALSE)</f>
        <v>803</v>
      </c>
      <c r="O2928">
        <f t="shared" si="242"/>
        <v>0.91158156911581567</v>
      </c>
      <c r="R2928">
        <f t="shared" si="243"/>
        <v>11</v>
      </c>
      <c r="S2928">
        <f t="shared" si="244"/>
        <v>19</v>
      </c>
    </row>
    <row r="2929" spans="1:19" x14ac:dyDescent="0.3">
      <c r="A2929">
        <f t="shared" si="241"/>
        <v>2928</v>
      </c>
      <c r="B2929" t="s">
        <v>5693</v>
      </c>
      <c r="C2929" t="str">
        <f t="shared" si="240"/>
        <v>sorghum_g_2_OtherGrainESA19a</v>
      </c>
      <c r="D2929">
        <v>569</v>
      </c>
      <c r="E2929">
        <v>569</v>
      </c>
      <c r="F2929">
        <v>0</v>
      </c>
      <c r="G2929">
        <v>0</v>
      </c>
      <c r="H2929">
        <v>0</v>
      </c>
      <c r="I2929">
        <v>0</v>
      </c>
      <c r="J2929">
        <v>0</v>
      </c>
      <c r="K2929">
        <v>0</v>
      </c>
      <c r="L2929">
        <v>576</v>
      </c>
      <c r="M2929">
        <v>0</v>
      </c>
      <c r="N2929">
        <f>VLOOKUP(C2929,'Original PWC Results'!C:E,3,FALSE)</f>
        <v>624</v>
      </c>
      <c r="O2929">
        <f t="shared" si="242"/>
        <v>0.91185897435897434</v>
      </c>
      <c r="R2929">
        <f t="shared" si="243"/>
        <v>11</v>
      </c>
      <c r="S2929">
        <f t="shared" si="244"/>
        <v>19</v>
      </c>
    </row>
    <row r="2930" spans="1:19" x14ac:dyDescent="0.3">
      <c r="A2930">
        <f t="shared" si="241"/>
        <v>2929</v>
      </c>
      <c r="B2930" t="s">
        <v>5694</v>
      </c>
      <c r="C2930" t="str">
        <f t="shared" si="240"/>
        <v>sorghum_g_2_OtherGrainESA19b</v>
      </c>
      <c r="D2930">
        <v>527</v>
      </c>
      <c r="E2930">
        <v>527</v>
      </c>
      <c r="F2930">
        <v>0</v>
      </c>
      <c r="G2930">
        <v>0</v>
      </c>
      <c r="H2930">
        <v>0</v>
      </c>
      <c r="I2930">
        <v>0</v>
      </c>
      <c r="J2930">
        <v>0</v>
      </c>
      <c r="K2930">
        <v>0</v>
      </c>
      <c r="L2930">
        <v>545</v>
      </c>
      <c r="M2930">
        <v>0</v>
      </c>
      <c r="N2930">
        <f>VLOOKUP(C2930,'Original PWC Results'!C:E,3,FALSE)</f>
        <v>617</v>
      </c>
      <c r="O2930">
        <f t="shared" si="242"/>
        <v>0.85413290113452189</v>
      </c>
      <c r="R2930">
        <f t="shared" si="243"/>
        <v>11</v>
      </c>
      <c r="S2930">
        <f t="shared" si="244"/>
        <v>19</v>
      </c>
    </row>
    <row r="2931" spans="1:19" x14ac:dyDescent="0.3">
      <c r="A2931">
        <f t="shared" si="241"/>
        <v>2930</v>
      </c>
      <c r="B2931" t="s">
        <v>5695</v>
      </c>
      <c r="C2931" t="str">
        <f t="shared" si="240"/>
        <v>sorghum_g_2_OtherGrainESA19b</v>
      </c>
      <c r="D2931">
        <v>527</v>
      </c>
      <c r="E2931">
        <v>527</v>
      </c>
      <c r="F2931">
        <v>0</v>
      </c>
      <c r="G2931">
        <v>0</v>
      </c>
      <c r="H2931">
        <v>0</v>
      </c>
      <c r="I2931">
        <v>0</v>
      </c>
      <c r="J2931">
        <v>0</v>
      </c>
      <c r="K2931">
        <v>0</v>
      </c>
      <c r="L2931">
        <v>545</v>
      </c>
      <c r="M2931">
        <v>0</v>
      </c>
      <c r="N2931">
        <f>VLOOKUP(C2931,'Original PWC Results'!C:E,3,FALSE)</f>
        <v>617</v>
      </c>
      <c r="O2931">
        <f t="shared" si="242"/>
        <v>0.85413290113452189</v>
      </c>
      <c r="R2931">
        <f t="shared" si="243"/>
        <v>11</v>
      </c>
      <c r="S2931">
        <f t="shared" si="244"/>
        <v>19</v>
      </c>
    </row>
    <row r="2932" spans="1:19" x14ac:dyDescent="0.3">
      <c r="A2932">
        <f t="shared" si="241"/>
        <v>2931</v>
      </c>
      <c r="B2932" t="s">
        <v>5696</v>
      </c>
      <c r="C2932" t="str">
        <f t="shared" si="240"/>
        <v>sorghum_g_2_OtherGrainESA19b</v>
      </c>
      <c r="D2932">
        <v>527</v>
      </c>
      <c r="E2932">
        <v>527</v>
      </c>
      <c r="F2932">
        <v>0</v>
      </c>
      <c r="G2932">
        <v>0</v>
      </c>
      <c r="H2932">
        <v>0</v>
      </c>
      <c r="I2932">
        <v>0</v>
      </c>
      <c r="J2932">
        <v>0</v>
      </c>
      <c r="K2932">
        <v>0</v>
      </c>
      <c r="L2932">
        <v>545</v>
      </c>
      <c r="M2932">
        <v>0</v>
      </c>
      <c r="N2932">
        <f>VLOOKUP(C2932,'Original PWC Results'!C:E,3,FALSE)</f>
        <v>617</v>
      </c>
      <c r="O2932">
        <f t="shared" si="242"/>
        <v>0.85413290113452189</v>
      </c>
      <c r="R2932">
        <f t="shared" si="243"/>
        <v>11</v>
      </c>
      <c r="S2932">
        <f t="shared" si="244"/>
        <v>19</v>
      </c>
    </row>
    <row r="2933" spans="1:19" x14ac:dyDescent="0.3">
      <c r="A2933">
        <f t="shared" si="241"/>
        <v>2932</v>
      </c>
      <c r="B2933" t="s">
        <v>5697</v>
      </c>
      <c r="C2933" t="str">
        <f t="shared" ref="C2933:C2996" si="245">LEFT(B2933,R2933-1)&amp;RIGHT(B2933,LEN(B2933)-S2933)</f>
        <v>sorghum_g_2_OtherGrainESA19b</v>
      </c>
      <c r="D2933">
        <v>527</v>
      </c>
      <c r="E2933">
        <v>527</v>
      </c>
      <c r="F2933">
        <v>0</v>
      </c>
      <c r="G2933">
        <v>0</v>
      </c>
      <c r="H2933">
        <v>0</v>
      </c>
      <c r="I2933">
        <v>0</v>
      </c>
      <c r="J2933">
        <v>0</v>
      </c>
      <c r="K2933">
        <v>0</v>
      </c>
      <c r="L2933">
        <v>545</v>
      </c>
      <c r="M2933">
        <v>0</v>
      </c>
      <c r="N2933">
        <f>VLOOKUP(C2933,'Original PWC Results'!C:E,3,FALSE)</f>
        <v>617</v>
      </c>
      <c r="O2933">
        <f t="shared" si="242"/>
        <v>0.85413290113452189</v>
      </c>
      <c r="R2933">
        <f t="shared" si="243"/>
        <v>11</v>
      </c>
      <c r="S2933">
        <f t="shared" si="244"/>
        <v>19</v>
      </c>
    </row>
    <row r="2934" spans="1:19" x14ac:dyDescent="0.3">
      <c r="A2934">
        <f t="shared" si="241"/>
        <v>2933</v>
      </c>
      <c r="B2934" t="s">
        <v>5698</v>
      </c>
      <c r="C2934" t="str">
        <f t="shared" si="245"/>
        <v>sorghum_g_2_OtherGrainESA19b</v>
      </c>
      <c r="D2934">
        <v>527</v>
      </c>
      <c r="E2934">
        <v>527</v>
      </c>
      <c r="F2934">
        <v>0</v>
      </c>
      <c r="G2934">
        <v>0</v>
      </c>
      <c r="H2934">
        <v>0</v>
      </c>
      <c r="I2934">
        <v>0</v>
      </c>
      <c r="J2934">
        <v>0</v>
      </c>
      <c r="K2934">
        <v>0</v>
      </c>
      <c r="L2934">
        <v>545</v>
      </c>
      <c r="M2934">
        <v>0</v>
      </c>
      <c r="N2934">
        <f>VLOOKUP(C2934,'Original PWC Results'!C:E,3,FALSE)</f>
        <v>617</v>
      </c>
      <c r="O2934">
        <f t="shared" si="242"/>
        <v>0.85413290113452189</v>
      </c>
      <c r="R2934">
        <f t="shared" si="243"/>
        <v>11</v>
      </c>
      <c r="S2934">
        <f t="shared" si="244"/>
        <v>19</v>
      </c>
    </row>
    <row r="2935" spans="1:19" x14ac:dyDescent="0.3">
      <c r="A2935">
        <f t="shared" si="241"/>
        <v>2934</v>
      </c>
      <c r="B2935" t="s">
        <v>5699</v>
      </c>
      <c r="C2935" t="str">
        <f t="shared" si="245"/>
        <v>sorghum_g_2_OtherGrainESA19b</v>
      </c>
      <c r="D2935">
        <v>527</v>
      </c>
      <c r="E2935">
        <v>527</v>
      </c>
      <c r="F2935">
        <v>0</v>
      </c>
      <c r="G2935">
        <v>0</v>
      </c>
      <c r="H2935">
        <v>0</v>
      </c>
      <c r="I2935">
        <v>0</v>
      </c>
      <c r="J2935">
        <v>0</v>
      </c>
      <c r="K2935">
        <v>0</v>
      </c>
      <c r="L2935">
        <v>545</v>
      </c>
      <c r="M2935">
        <v>0</v>
      </c>
      <c r="N2935">
        <f>VLOOKUP(C2935,'Original PWC Results'!C:E,3,FALSE)</f>
        <v>617</v>
      </c>
      <c r="O2935">
        <f t="shared" si="242"/>
        <v>0.85413290113452189</v>
      </c>
      <c r="R2935">
        <f t="shared" si="243"/>
        <v>11</v>
      </c>
      <c r="S2935">
        <f t="shared" si="244"/>
        <v>19</v>
      </c>
    </row>
    <row r="2936" spans="1:19" x14ac:dyDescent="0.3">
      <c r="A2936">
        <f t="shared" si="241"/>
        <v>2935</v>
      </c>
      <c r="B2936" t="s">
        <v>5700</v>
      </c>
      <c r="C2936" t="str">
        <f t="shared" si="245"/>
        <v>sorghum_g_2_OtherGrainESA20a</v>
      </c>
      <c r="D2936">
        <v>348</v>
      </c>
      <c r="E2936">
        <v>348</v>
      </c>
      <c r="F2936">
        <v>0</v>
      </c>
      <c r="G2936">
        <v>0</v>
      </c>
      <c r="H2936">
        <v>0</v>
      </c>
      <c r="I2936">
        <v>0</v>
      </c>
      <c r="J2936">
        <v>0</v>
      </c>
      <c r="K2936">
        <v>0</v>
      </c>
      <c r="L2936">
        <v>350</v>
      </c>
      <c r="M2936">
        <v>0</v>
      </c>
      <c r="N2936">
        <f>VLOOKUP(C2936,'Original PWC Results'!C:E,3,FALSE)</f>
        <v>426</v>
      </c>
      <c r="O2936">
        <f t="shared" si="242"/>
        <v>0.81690140845070425</v>
      </c>
      <c r="R2936">
        <f t="shared" si="243"/>
        <v>11</v>
      </c>
      <c r="S2936">
        <f t="shared" si="244"/>
        <v>19</v>
      </c>
    </row>
    <row r="2937" spans="1:19" x14ac:dyDescent="0.3">
      <c r="A2937">
        <f t="shared" si="241"/>
        <v>2936</v>
      </c>
      <c r="B2937" t="s">
        <v>5701</v>
      </c>
      <c r="C2937" t="str">
        <f t="shared" si="245"/>
        <v>sorghum_g_2_OtherGrainESA20b</v>
      </c>
      <c r="D2937">
        <v>327</v>
      </c>
      <c r="E2937">
        <v>327</v>
      </c>
      <c r="F2937">
        <v>0</v>
      </c>
      <c r="G2937">
        <v>0</v>
      </c>
      <c r="H2937">
        <v>0</v>
      </c>
      <c r="I2937">
        <v>0</v>
      </c>
      <c r="J2937">
        <v>0</v>
      </c>
      <c r="K2937">
        <v>0</v>
      </c>
      <c r="L2937">
        <v>328</v>
      </c>
      <c r="M2937">
        <v>0</v>
      </c>
      <c r="N2937">
        <f>VLOOKUP(C2937,'Original PWC Results'!C:E,3,FALSE)</f>
        <v>402</v>
      </c>
      <c r="O2937">
        <f t="shared" si="242"/>
        <v>0.81343283582089554</v>
      </c>
      <c r="R2937">
        <f t="shared" si="243"/>
        <v>11</v>
      </c>
      <c r="S2937">
        <f t="shared" si="244"/>
        <v>19</v>
      </c>
    </row>
    <row r="2938" spans="1:19" x14ac:dyDescent="0.3">
      <c r="A2938">
        <f t="shared" si="241"/>
        <v>2937</v>
      </c>
      <c r="B2938" t="s">
        <v>6267</v>
      </c>
      <c r="C2938" t="str">
        <f t="shared" si="245"/>
        <v>soybean_g_2_SoybeanESA1</v>
      </c>
      <c r="D2938">
        <v>600</v>
      </c>
      <c r="E2938">
        <v>600</v>
      </c>
      <c r="F2938">
        <v>0</v>
      </c>
      <c r="G2938">
        <v>0</v>
      </c>
      <c r="H2938">
        <v>0</v>
      </c>
      <c r="I2938">
        <v>0</v>
      </c>
      <c r="J2938">
        <v>0</v>
      </c>
      <c r="K2938">
        <v>0</v>
      </c>
      <c r="L2938">
        <v>616</v>
      </c>
      <c r="M2938">
        <v>0</v>
      </c>
      <c r="N2938">
        <f>VLOOKUP(C2938,'Original PWC Results'!C:E,3,FALSE)</f>
        <v>641</v>
      </c>
      <c r="O2938">
        <f t="shared" si="242"/>
        <v>0.93603744149765988</v>
      </c>
      <c r="R2938">
        <f t="shared" si="243"/>
        <v>11</v>
      </c>
      <c r="S2938">
        <f t="shared" si="244"/>
        <v>19</v>
      </c>
    </row>
    <row r="2939" spans="1:19" x14ac:dyDescent="0.3">
      <c r="A2939">
        <f t="shared" si="241"/>
        <v>2938</v>
      </c>
      <c r="B2939" t="s">
        <v>6268</v>
      </c>
      <c r="C2939" t="str">
        <f t="shared" si="245"/>
        <v>soybean_g_2_SoybeanESA2</v>
      </c>
      <c r="D2939">
        <v>185</v>
      </c>
      <c r="E2939">
        <v>185</v>
      </c>
      <c r="F2939">
        <v>0</v>
      </c>
      <c r="G2939">
        <v>0</v>
      </c>
      <c r="H2939">
        <v>0</v>
      </c>
      <c r="I2939">
        <v>0</v>
      </c>
      <c r="J2939">
        <v>0</v>
      </c>
      <c r="K2939">
        <v>0</v>
      </c>
      <c r="L2939">
        <v>195</v>
      </c>
      <c r="M2939">
        <v>0</v>
      </c>
      <c r="N2939">
        <f>VLOOKUP(C2939,'Original PWC Results'!C:E,3,FALSE)</f>
        <v>215</v>
      </c>
      <c r="O2939">
        <f t="shared" si="242"/>
        <v>0.86046511627906974</v>
      </c>
      <c r="R2939">
        <f t="shared" si="243"/>
        <v>11</v>
      </c>
      <c r="S2939">
        <f t="shared" si="244"/>
        <v>19</v>
      </c>
    </row>
    <row r="2940" spans="1:19" x14ac:dyDescent="0.3">
      <c r="A2940">
        <f t="shared" si="241"/>
        <v>2939</v>
      </c>
      <c r="B2940" t="s">
        <v>6269</v>
      </c>
      <c r="C2940" t="str">
        <f t="shared" si="245"/>
        <v>soybean_g_2_SoybeanESA3</v>
      </c>
      <c r="D2940">
        <v>362</v>
      </c>
      <c r="E2940">
        <v>362</v>
      </c>
      <c r="F2940">
        <v>0</v>
      </c>
      <c r="G2940">
        <v>0</v>
      </c>
      <c r="H2940">
        <v>0</v>
      </c>
      <c r="I2940">
        <v>0</v>
      </c>
      <c r="J2940">
        <v>0</v>
      </c>
      <c r="K2940">
        <v>0</v>
      </c>
      <c r="L2940">
        <v>363</v>
      </c>
      <c r="M2940">
        <v>0</v>
      </c>
      <c r="N2940">
        <f>VLOOKUP(C2940,'Original PWC Results'!C:E,3,FALSE)</f>
        <v>582</v>
      </c>
      <c r="O2940">
        <f t="shared" si="242"/>
        <v>0.62199312714776633</v>
      </c>
      <c r="R2940">
        <f t="shared" si="243"/>
        <v>11</v>
      </c>
      <c r="S2940">
        <f t="shared" si="244"/>
        <v>19</v>
      </c>
    </row>
    <row r="2941" spans="1:19" x14ac:dyDescent="0.3">
      <c r="A2941">
        <f t="shared" si="241"/>
        <v>2940</v>
      </c>
      <c r="B2941" t="s">
        <v>6270</v>
      </c>
      <c r="C2941" t="str">
        <f t="shared" si="245"/>
        <v>soybean_g_2_SoybeanESA4</v>
      </c>
      <c r="D2941">
        <v>268</v>
      </c>
      <c r="E2941">
        <v>268</v>
      </c>
      <c r="F2941">
        <v>0</v>
      </c>
      <c r="G2941">
        <v>0</v>
      </c>
      <c r="H2941">
        <v>0</v>
      </c>
      <c r="I2941">
        <v>0</v>
      </c>
      <c r="J2941">
        <v>0</v>
      </c>
      <c r="K2941">
        <v>0</v>
      </c>
      <c r="L2941">
        <v>270</v>
      </c>
      <c r="M2941">
        <v>0</v>
      </c>
      <c r="N2941">
        <f>VLOOKUP(C2941,'Original PWC Results'!C:E,3,FALSE)</f>
        <v>307</v>
      </c>
      <c r="O2941">
        <f t="shared" si="242"/>
        <v>0.87296416938110755</v>
      </c>
      <c r="R2941">
        <f t="shared" si="243"/>
        <v>11</v>
      </c>
      <c r="S2941">
        <f t="shared" si="244"/>
        <v>19</v>
      </c>
    </row>
    <row r="2942" spans="1:19" x14ac:dyDescent="0.3">
      <c r="A2942">
        <f t="shared" si="241"/>
        <v>2941</v>
      </c>
      <c r="B2942" t="s">
        <v>6271</v>
      </c>
      <c r="C2942" t="str">
        <f t="shared" si="245"/>
        <v>soybean_g_2_SoybeanESA5</v>
      </c>
      <c r="D2942">
        <v>464</v>
      </c>
      <c r="E2942">
        <v>464</v>
      </c>
      <c r="F2942">
        <v>0</v>
      </c>
      <c r="G2942">
        <v>0</v>
      </c>
      <c r="H2942">
        <v>0</v>
      </c>
      <c r="I2942">
        <v>0</v>
      </c>
      <c r="J2942">
        <v>0</v>
      </c>
      <c r="K2942">
        <v>0</v>
      </c>
      <c r="L2942">
        <v>489</v>
      </c>
      <c r="M2942">
        <v>0</v>
      </c>
      <c r="N2942">
        <f>VLOOKUP(C2942,'Original PWC Results'!C:E,3,FALSE)</f>
        <v>802</v>
      </c>
      <c r="O2942">
        <f t="shared" si="242"/>
        <v>0.5785536159600998</v>
      </c>
      <c r="R2942">
        <f t="shared" si="243"/>
        <v>11</v>
      </c>
      <c r="S2942">
        <f t="shared" si="244"/>
        <v>19</v>
      </c>
    </row>
    <row r="2943" spans="1:19" x14ac:dyDescent="0.3">
      <c r="A2943">
        <f t="shared" si="241"/>
        <v>2942</v>
      </c>
      <c r="B2943" t="s">
        <v>6272</v>
      </c>
      <c r="C2943" t="str">
        <f t="shared" si="245"/>
        <v>soybean_g_2_SoybeanESA6</v>
      </c>
      <c r="D2943">
        <v>373</v>
      </c>
      <c r="E2943">
        <v>373</v>
      </c>
      <c r="F2943">
        <v>0</v>
      </c>
      <c r="G2943">
        <v>0</v>
      </c>
      <c r="H2943">
        <v>0</v>
      </c>
      <c r="I2943">
        <v>0</v>
      </c>
      <c r="J2943">
        <v>0</v>
      </c>
      <c r="K2943">
        <v>0</v>
      </c>
      <c r="L2943">
        <v>385</v>
      </c>
      <c r="M2943">
        <v>0</v>
      </c>
      <c r="N2943">
        <f>VLOOKUP(C2943,'Original PWC Results'!C:E,3,FALSE)</f>
        <v>528</v>
      </c>
      <c r="O2943">
        <f t="shared" si="242"/>
        <v>0.70643939393939392</v>
      </c>
      <c r="R2943">
        <f t="shared" si="243"/>
        <v>11</v>
      </c>
      <c r="S2943">
        <f t="shared" si="244"/>
        <v>19</v>
      </c>
    </row>
    <row r="2944" spans="1:19" x14ac:dyDescent="0.3">
      <c r="A2944">
        <f t="shared" si="241"/>
        <v>2943</v>
      </c>
      <c r="B2944" t="s">
        <v>6273</v>
      </c>
      <c r="C2944" t="str">
        <f t="shared" si="245"/>
        <v>soybean_g_2_SoybeanESA7</v>
      </c>
      <c r="D2944">
        <v>428</v>
      </c>
      <c r="E2944">
        <v>428</v>
      </c>
      <c r="F2944">
        <v>0</v>
      </c>
      <c r="G2944">
        <v>0</v>
      </c>
      <c r="H2944">
        <v>0</v>
      </c>
      <c r="I2944">
        <v>0</v>
      </c>
      <c r="J2944">
        <v>0</v>
      </c>
      <c r="K2944">
        <v>0</v>
      </c>
      <c r="L2944">
        <v>462</v>
      </c>
      <c r="M2944">
        <v>0</v>
      </c>
      <c r="N2944">
        <f>VLOOKUP(C2944,'Original PWC Results'!C:E,3,FALSE)</f>
        <v>502</v>
      </c>
      <c r="O2944">
        <f t="shared" si="242"/>
        <v>0.85258964143426297</v>
      </c>
      <c r="R2944">
        <f t="shared" si="243"/>
        <v>11</v>
      </c>
      <c r="S2944">
        <f t="shared" si="244"/>
        <v>19</v>
      </c>
    </row>
    <row r="2945" spans="1:19" x14ac:dyDescent="0.3">
      <c r="A2945">
        <f t="shared" si="241"/>
        <v>2944</v>
      </c>
      <c r="B2945" t="s">
        <v>6274</v>
      </c>
      <c r="C2945" t="str">
        <f t="shared" si="245"/>
        <v>soybean_g_2_SoybeanESA8</v>
      </c>
      <c r="D2945">
        <v>343</v>
      </c>
      <c r="E2945">
        <v>343</v>
      </c>
      <c r="F2945">
        <v>0</v>
      </c>
      <c r="G2945">
        <v>0</v>
      </c>
      <c r="H2945">
        <v>0</v>
      </c>
      <c r="I2945">
        <v>0</v>
      </c>
      <c r="J2945">
        <v>0</v>
      </c>
      <c r="K2945">
        <v>0</v>
      </c>
      <c r="L2945">
        <v>352</v>
      </c>
      <c r="M2945">
        <v>0</v>
      </c>
      <c r="N2945">
        <f>VLOOKUP(C2945,'Original PWC Results'!C:E,3,FALSE)</f>
        <v>481</v>
      </c>
      <c r="O2945">
        <f t="shared" si="242"/>
        <v>0.71309771309771308</v>
      </c>
      <c r="R2945">
        <f t="shared" si="243"/>
        <v>11</v>
      </c>
      <c r="S2945">
        <f t="shared" si="244"/>
        <v>19</v>
      </c>
    </row>
    <row r="2946" spans="1:19" x14ac:dyDescent="0.3">
      <c r="A2946">
        <f t="shared" si="241"/>
        <v>2945</v>
      </c>
      <c r="B2946" t="s">
        <v>6275</v>
      </c>
      <c r="C2946" t="str">
        <f t="shared" si="245"/>
        <v>soybean_g_2_SoybeanESA9</v>
      </c>
      <c r="D2946">
        <v>251</v>
      </c>
      <c r="E2946">
        <v>251</v>
      </c>
      <c r="F2946">
        <v>0</v>
      </c>
      <c r="G2946">
        <v>0</v>
      </c>
      <c r="H2946">
        <v>0</v>
      </c>
      <c r="I2946">
        <v>0</v>
      </c>
      <c r="J2946">
        <v>0</v>
      </c>
      <c r="K2946">
        <v>0</v>
      </c>
      <c r="L2946">
        <v>262</v>
      </c>
      <c r="M2946">
        <v>0</v>
      </c>
      <c r="N2946">
        <f>VLOOKUP(C2946,'Original PWC Results'!C:E,3,FALSE)</f>
        <v>330</v>
      </c>
      <c r="O2946">
        <f t="shared" si="242"/>
        <v>0.76060606060606062</v>
      </c>
      <c r="R2946">
        <f t="shared" si="243"/>
        <v>11</v>
      </c>
      <c r="S2946">
        <f t="shared" si="244"/>
        <v>19</v>
      </c>
    </row>
    <row r="2947" spans="1:19" x14ac:dyDescent="0.3">
      <c r="A2947">
        <f t="shared" si="241"/>
        <v>2946</v>
      </c>
      <c r="B2947" t="s">
        <v>6276</v>
      </c>
      <c r="C2947" t="str">
        <f t="shared" si="245"/>
        <v>soybean_g_2_SoybeanESA10a</v>
      </c>
      <c r="D2947">
        <v>450</v>
      </c>
      <c r="E2947">
        <v>450</v>
      </c>
      <c r="F2947">
        <v>0</v>
      </c>
      <c r="G2947">
        <v>0</v>
      </c>
      <c r="H2947">
        <v>0</v>
      </c>
      <c r="I2947">
        <v>0</v>
      </c>
      <c r="J2947">
        <v>0</v>
      </c>
      <c r="K2947">
        <v>0</v>
      </c>
      <c r="L2947">
        <v>456</v>
      </c>
      <c r="M2947">
        <v>0</v>
      </c>
      <c r="N2947">
        <f>VLOOKUP(C2947,'Original PWC Results'!C:E,3,FALSE)</f>
        <v>505</v>
      </c>
      <c r="O2947">
        <f t="shared" si="242"/>
        <v>0.8910891089108911</v>
      </c>
      <c r="R2947">
        <f t="shared" si="243"/>
        <v>11</v>
      </c>
      <c r="S2947">
        <f t="shared" si="244"/>
        <v>19</v>
      </c>
    </row>
    <row r="2948" spans="1:19" x14ac:dyDescent="0.3">
      <c r="A2948">
        <f t="shared" ref="A2948:A3011" si="246">A2947+1</f>
        <v>2947</v>
      </c>
      <c r="B2948" t="s">
        <v>6277</v>
      </c>
      <c r="C2948" t="str">
        <f t="shared" si="245"/>
        <v>soybean_g_2_SoybeanESA10b</v>
      </c>
      <c r="D2948">
        <v>708</v>
      </c>
      <c r="E2948">
        <v>708</v>
      </c>
      <c r="F2948">
        <v>0</v>
      </c>
      <c r="G2948">
        <v>0</v>
      </c>
      <c r="H2948">
        <v>0</v>
      </c>
      <c r="I2948">
        <v>0</v>
      </c>
      <c r="J2948">
        <v>0</v>
      </c>
      <c r="K2948">
        <v>0</v>
      </c>
      <c r="L2948">
        <v>716</v>
      </c>
      <c r="M2948">
        <v>0</v>
      </c>
      <c r="N2948">
        <f>VLOOKUP(C2948,'Original PWC Results'!C:E,3,FALSE)</f>
        <v>877</v>
      </c>
      <c r="O2948">
        <f t="shared" si="242"/>
        <v>0.80729760547320406</v>
      </c>
      <c r="R2948">
        <f t="shared" si="243"/>
        <v>11</v>
      </c>
      <c r="S2948">
        <f t="shared" si="244"/>
        <v>19</v>
      </c>
    </row>
    <row r="2949" spans="1:19" x14ac:dyDescent="0.3">
      <c r="A2949">
        <f t="shared" si="246"/>
        <v>2948</v>
      </c>
      <c r="B2949" t="s">
        <v>6278</v>
      </c>
      <c r="C2949" t="str">
        <f t="shared" si="245"/>
        <v>soybean_g_2_SoybeanESA11a</v>
      </c>
      <c r="D2949">
        <v>817</v>
      </c>
      <c r="E2949">
        <v>817</v>
      </c>
      <c r="F2949">
        <v>0</v>
      </c>
      <c r="G2949">
        <v>0</v>
      </c>
      <c r="H2949">
        <v>0</v>
      </c>
      <c r="I2949">
        <v>0</v>
      </c>
      <c r="J2949">
        <v>0</v>
      </c>
      <c r="K2949">
        <v>0</v>
      </c>
      <c r="L2949">
        <v>835</v>
      </c>
      <c r="M2949">
        <v>0</v>
      </c>
      <c r="N2949">
        <f>VLOOKUP(C2949,'Original PWC Results'!C:E,3,FALSE)</f>
        <v>1026</v>
      </c>
      <c r="O2949">
        <f t="shared" si="242"/>
        <v>0.79629629629629628</v>
      </c>
      <c r="R2949">
        <f t="shared" si="243"/>
        <v>11</v>
      </c>
      <c r="S2949">
        <f t="shared" si="244"/>
        <v>19</v>
      </c>
    </row>
    <row r="2950" spans="1:19" x14ac:dyDescent="0.3">
      <c r="A2950">
        <f t="shared" si="246"/>
        <v>2949</v>
      </c>
      <c r="B2950" t="s">
        <v>6279</v>
      </c>
      <c r="C2950" t="str">
        <f t="shared" si="245"/>
        <v>soybean_g_2_SoybeanESA11b</v>
      </c>
      <c r="D2950">
        <v>511</v>
      </c>
      <c r="E2950">
        <v>511</v>
      </c>
      <c r="F2950">
        <v>0</v>
      </c>
      <c r="G2950">
        <v>0</v>
      </c>
      <c r="H2950">
        <v>0</v>
      </c>
      <c r="I2950">
        <v>0</v>
      </c>
      <c r="J2950">
        <v>0</v>
      </c>
      <c r="K2950">
        <v>0</v>
      </c>
      <c r="L2950">
        <v>516</v>
      </c>
      <c r="M2950">
        <v>0</v>
      </c>
      <c r="N2950">
        <f>VLOOKUP(C2950,'Original PWC Results'!C:E,3,FALSE)</f>
        <v>631</v>
      </c>
      <c r="O2950">
        <f t="shared" si="242"/>
        <v>0.80982567353407287</v>
      </c>
      <c r="R2950">
        <f t="shared" si="243"/>
        <v>11</v>
      </c>
      <c r="S2950">
        <f t="shared" si="244"/>
        <v>19</v>
      </c>
    </row>
    <row r="2951" spans="1:19" x14ac:dyDescent="0.3">
      <c r="A2951">
        <f t="shared" si="246"/>
        <v>2950</v>
      </c>
      <c r="B2951" t="s">
        <v>6280</v>
      </c>
      <c r="C2951" t="str">
        <f t="shared" si="245"/>
        <v>soybean_g_2_SoybeanESA12a</v>
      </c>
      <c r="D2951">
        <v>427</v>
      </c>
      <c r="E2951">
        <v>427</v>
      </c>
      <c r="F2951">
        <v>0</v>
      </c>
      <c r="G2951">
        <v>0</v>
      </c>
      <c r="H2951">
        <v>0</v>
      </c>
      <c r="I2951">
        <v>0</v>
      </c>
      <c r="J2951">
        <v>0</v>
      </c>
      <c r="K2951">
        <v>0</v>
      </c>
      <c r="L2951">
        <v>433</v>
      </c>
      <c r="M2951">
        <v>0</v>
      </c>
      <c r="N2951">
        <f>VLOOKUP(C2951,'Original PWC Results'!C:E,3,FALSE)</f>
        <v>531</v>
      </c>
      <c r="O2951">
        <f t="shared" si="242"/>
        <v>0.80414312617702444</v>
      </c>
      <c r="R2951">
        <f t="shared" si="243"/>
        <v>11</v>
      </c>
      <c r="S2951">
        <f t="shared" si="244"/>
        <v>19</v>
      </c>
    </row>
    <row r="2952" spans="1:19" x14ac:dyDescent="0.3">
      <c r="A2952">
        <f t="shared" si="246"/>
        <v>2951</v>
      </c>
      <c r="B2952" t="s">
        <v>6281</v>
      </c>
      <c r="C2952" t="str">
        <f t="shared" si="245"/>
        <v>soybean_g_2_SoybeanESA12b</v>
      </c>
      <c r="D2952">
        <v>416</v>
      </c>
      <c r="E2952">
        <v>416</v>
      </c>
      <c r="F2952">
        <v>0</v>
      </c>
      <c r="G2952">
        <v>0</v>
      </c>
      <c r="H2952">
        <v>0</v>
      </c>
      <c r="I2952">
        <v>0</v>
      </c>
      <c r="J2952">
        <v>0</v>
      </c>
      <c r="K2952">
        <v>0</v>
      </c>
      <c r="L2952">
        <v>422</v>
      </c>
      <c r="M2952">
        <v>0</v>
      </c>
      <c r="N2952">
        <f>VLOOKUP(C2952,'Original PWC Results'!C:E,3,FALSE)</f>
        <v>524</v>
      </c>
      <c r="O2952">
        <f t="shared" si="242"/>
        <v>0.79389312977099236</v>
      </c>
      <c r="R2952">
        <f t="shared" si="243"/>
        <v>11</v>
      </c>
      <c r="S2952">
        <f t="shared" si="244"/>
        <v>19</v>
      </c>
    </row>
    <row r="2953" spans="1:19" x14ac:dyDescent="0.3">
      <c r="A2953">
        <f t="shared" si="246"/>
        <v>2952</v>
      </c>
      <c r="B2953" t="s">
        <v>6282</v>
      </c>
      <c r="C2953" t="str">
        <f t="shared" si="245"/>
        <v>soybean_g_2_SoybeanESA13</v>
      </c>
      <c r="D2953">
        <v>1064</v>
      </c>
      <c r="E2953">
        <v>1064</v>
      </c>
      <c r="F2953">
        <v>0</v>
      </c>
      <c r="G2953">
        <v>0</v>
      </c>
      <c r="H2953">
        <v>0</v>
      </c>
      <c r="I2953">
        <v>0</v>
      </c>
      <c r="J2953">
        <v>0</v>
      </c>
      <c r="K2953">
        <v>0</v>
      </c>
      <c r="L2953">
        <v>1072</v>
      </c>
      <c r="M2953">
        <v>0</v>
      </c>
      <c r="N2953">
        <f>VLOOKUP(C2953,'Original PWC Results'!C:E,3,FALSE)</f>
        <v>1531</v>
      </c>
      <c r="O2953">
        <f t="shared" si="242"/>
        <v>0.69497060744611361</v>
      </c>
      <c r="R2953">
        <f t="shared" si="243"/>
        <v>11</v>
      </c>
      <c r="S2953">
        <f t="shared" si="244"/>
        <v>19</v>
      </c>
    </row>
    <row r="2954" spans="1:19" x14ac:dyDescent="0.3">
      <c r="A2954">
        <f t="shared" si="246"/>
        <v>2953</v>
      </c>
      <c r="B2954" t="s">
        <v>6283</v>
      </c>
      <c r="C2954" t="str">
        <f t="shared" si="245"/>
        <v>soybean_g_2_SoybeanESA14</v>
      </c>
      <c r="D2954">
        <v>726</v>
      </c>
      <c r="E2954">
        <v>726</v>
      </c>
      <c r="F2954">
        <v>0</v>
      </c>
      <c r="G2954">
        <v>0</v>
      </c>
      <c r="H2954">
        <v>0</v>
      </c>
      <c r="I2954">
        <v>0</v>
      </c>
      <c r="J2954">
        <v>0</v>
      </c>
      <c r="K2954">
        <v>0</v>
      </c>
      <c r="L2954">
        <v>735</v>
      </c>
      <c r="M2954">
        <v>0</v>
      </c>
      <c r="N2954">
        <f>VLOOKUP(C2954,'Original PWC Results'!C:E,3,FALSE)</f>
        <v>888</v>
      </c>
      <c r="O2954">
        <f t="shared" si="242"/>
        <v>0.81756756756756754</v>
      </c>
      <c r="R2954">
        <f t="shared" si="243"/>
        <v>11</v>
      </c>
      <c r="S2954">
        <f t="shared" si="244"/>
        <v>19</v>
      </c>
    </row>
    <row r="2955" spans="1:19" x14ac:dyDescent="0.3">
      <c r="A2955">
        <f t="shared" si="246"/>
        <v>2954</v>
      </c>
      <c r="B2955" t="s">
        <v>6284</v>
      </c>
      <c r="C2955" t="str">
        <f t="shared" si="245"/>
        <v>soybean_g_2_SoybeanESA16a</v>
      </c>
      <c r="D2955">
        <v>859</v>
      </c>
      <c r="E2955">
        <v>859</v>
      </c>
      <c r="F2955">
        <v>0</v>
      </c>
      <c r="G2955">
        <v>0</v>
      </c>
      <c r="H2955">
        <v>0</v>
      </c>
      <c r="I2955">
        <v>0</v>
      </c>
      <c r="J2955">
        <v>0</v>
      </c>
      <c r="K2955">
        <v>0</v>
      </c>
      <c r="L2955">
        <v>866</v>
      </c>
      <c r="M2955">
        <v>0</v>
      </c>
      <c r="N2955">
        <f>VLOOKUP(C2955,'Original PWC Results'!C:E,3,FALSE)</f>
        <v>1377</v>
      </c>
      <c r="O2955">
        <f t="shared" si="242"/>
        <v>0.6238198983297023</v>
      </c>
      <c r="R2955">
        <f t="shared" si="243"/>
        <v>11</v>
      </c>
      <c r="S2955">
        <f t="shared" si="244"/>
        <v>19</v>
      </c>
    </row>
    <row r="2956" spans="1:19" x14ac:dyDescent="0.3">
      <c r="A2956">
        <f t="shared" si="246"/>
        <v>2955</v>
      </c>
      <c r="B2956" t="s">
        <v>6285</v>
      </c>
      <c r="C2956" t="str">
        <f t="shared" si="245"/>
        <v>soybean_g_2_SoybeanESA16b</v>
      </c>
      <c r="D2956">
        <v>636</v>
      </c>
      <c r="E2956">
        <v>636</v>
      </c>
      <c r="F2956">
        <v>0</v>
      </c>
      <c r="G2956">
        <v>0</v>
      </c>
      <c r="H2956">
        <v>0</v>
      </c>
      <c r="I2956">
        <v>0</v>
      </c>
      <c r="J2956">
        <v>0</v>
      </c>
      <c r="K2956">
        <v>0</v>
      </c>
      <c r="L2956">
        <v>643</v>
      </c>
      <c r="M2956">
        <v>0</v>
      </c>
      <c r="N2956">
        <f>VLOOKUP(C2956,'Original PWC Results'!C:E,3,FALSE)</f>
        <v>1395</v>
      </c>
      <c r="O2956">
        <f t="shared" si="242"/>
        <v>0.45591397849462367</v>
      </c>
      <c r="R2956">
        <f t="shared" si="243"/>
        <v>11</v>
      </c>
      <c r="S2956">
        <f t="shared" si="244"/>
        <v>19</v>
      </c>
    </row>
    <row r="2957" spans="1:19" x14ac:dyDescent="0.3">
      <c r="A2957">
        <f t="shared" si="246"/>
        <v>2956</v>
      </c>
      <c r="B2957" t="s">
        <v>6286</v>
      </c>
      <c r="C2957" t="str">
        <f t="shared" si="245"/>
        <v>soybean_g_2_SoybeanESA17a</v>
      </c>
      <c r="D2957">
        <v>606</v>
      </c>
      <c r="E2957">
        <v>606</v>
      </c>
      <c r="F2957">
        <v>0</v>
      </c>
      <c r="G2957">
        <v>0</v>
      </c>
      <c r="H2957">
        <v>0</v>
      </c>
      <c r="I2957">
        <v>0</v>
      </c>
      <c r="J2957">
        <v>0</v>
      </c>
      <c r="K2957">
        <v>0</v>
      </c>
      <c r="L2957">
        <v>622</v>
      </c>
      <c r="M2957">
        <v>0</v>
      </c>
      <c r="N2957">
        <f>VLOOKUP(C2957,'Original PWC Results'!C:E,3,FALSE)</f>
        <v>794</v>
      </c>
      <c r="O2957">
        <f t="shared" si="242"/>
        <v>0.76322418136020154</v>
      </c>
      <c r="R2957">
        <f t="shared" si="243"/>
        <v>11</v>
      </c>
      <c r="S2957">
        <f t="shared" si="244"/>
        <v>19</v>
      </c>
    </row>
    <row r="2958" spans="1:19" x14ac:dyDescent="0.3">
      <c r="A2958">
        <f t="shared" si="246"/>
        <v>2957</v>
      </c>
      <c r="B2958" t="s">
        <v>6287</v>
      </c>
      <c r="C2958" t="str">
        <f t="shared" si="245"/>
        <v>soybean_g_2_SoybeanESA17b</v>
      </c>
      <c r="D2958">
        <v>375</v>
      </c>
      <c r="E2958">
        <v>375</v>
      </c>
      <c r="F2958">
        <v>0</v>
      </c>
      <c r="G2958">
        <v>0</v>
      </c>
      <c r="H2958">
        <v>0</v>
      </c>
      <c r="I2958">
        <v>0</v>
      </c>
      <c r="J2958">
        <v>0</v>
      </c>
      <c r="K2958">
        <v>0</v>
      </c>
      <c r="L2958">
        <v>379</v>
      </c>
      <c r="M2958">
        <v>0</v>
      </c>
      <c r="N2958">
        <f>VLOOKUP(C2958,'Original PWC Results'!C:E,3,FALSE)</f>
        <v>683</v>
      </c>
      <c r="O2958">
        <f t="shared" si="242"/>
        <v>0.54904831625183015</v>
      </c>
      <c r="R2958">
        <f t="shared" si="243"/>
        <v>11</v>
      </c>
      <c r="S2958">
        <f t="shared" si="244"/>
        <v>19</v>
      </c>
    </row>
    <row r="2959" spans="1:19" x14ac:dyDescent="0.3">
      <c r="A2959">
        <f t="shared" si="246"/>
        <v>2958</v>
      </c>
      <c r="B2959" t="s">
        <v>6288</v>
      </c>
      <c r="C2959" t="str">
        <f t="shared" si="245"/>
        <v>soybean_g_2_SoybeanESA18a</v>
      </c>
      <c r="D2959">
        <v>463</v>
      </c>
      <c r="E2959">
        <v>463</v>
      </c>
      <c r="F2959">
        <v>0</v>
      </c>
      <c r="G2959">
        <v>0</v>
      </c>
      <c r="H2959">
        <v>0</v>
      </c>
      <c r="I2959">
        <v>0</v>
      </c>
      <c r="J2959">
        <v>0</v>
      </c>
      <c r="K2959">
        <v>0</v>
      </c>
      <c r="L2959">
        <v>468</v>
      </c>
      <c r="M2959">
        <v>0</v>
      </c>
      <c r="N2959">
        <f>VLOOKUP(C2959,'Original PWC Results'!C:E,3,FALSE)</f>
        <v>1312</v>
      </c>
      <c r="O2959">
        <f t="shared" si="242"/>
        <v>0.35289634146341464</v>
      </c>
      <c r="R2959">
        <f t="shared" si="243"/>
        <v>11</v>
      </c>
      <c r="S2959">
        <f t="shared" si="244"/>
        <v>19</v>
      </c>
    </row>
    <row r="2960" spans="1:19" x14ac:dyDescent="0.3">
      <c r="A2960">
        <f t="shared" si="246"/>
        <v>2959</v>
      </c>
      <c r="B2960" t="s">
        <v>6289</v>
      </c>
      <c r="C2960" t="str">
        <f t="shared" si="245"/>
        <v>soybean_g_2_SoybeanESA18b</v>
      </c>
      <c r="D2960">
        <v>580</v>
      </c>
      <c r="E2960">
        <v>580</v>
      </c>
      <c r="F2960">
        <v>0</v>
      </c>
      <c r="G2960">
        <v>0</v>
      </c>
      <c r="H2960">
        <v>0</v>
      </c>
      <c r="I2960">
        <v>0</v>
      </c>
      <c r="J2960">
        <v>0</v>
      </c>
      <c r="K2960">
        <v>0</v>
      </c>
      <c r="L2960">
        <v>586</v>
      </c>
      <c r="M2960">
        <v>0</v>
      </c>
      <c r="N2960">
        <f>VLOOKUP(C2960,'Original PWC Results'!C:E,3,FALSE)</f>
        <v>1672</v>
      </c>
      <c r="O2960">
        <f t="shared" si="242"/>
        <v>0.34688995215311003</v>
      </c>
      <c r="R2960">
        <f t="shared" si="243"/>
        <v>11</v>
      </c>
      <c r="S2960">
        <f t="shared" si="244"/>
        <v>19</v>
      </c>
    </row>
    <row r="2961" spans="1:19" x14ac:dyDescent="0.3">
      <c r="A2961">
        <f t="shared" si="246"/>
        <v>2960</v>
      </c>
      <c r="B2961" t="s">
        <v>6290</v>
      </c>
      <c r="C2961" t="str">
        <f t="shared" si="245"/>
        <v>soybean_g_2_SoybeanESA20a</v>
      </c>
      <c r="D2961">
        <v>344</v>
      </c>
      <c r="E2961">
        <v>344</v>
      </c>
      <c r="F2961">
        <v>0</v>
      </c>
      <c r="G2961">
        <v>0</v>
      </c>
      <c r="H2961">
        <v>0</v>
      </c>
      <c r="I2961">
        <v>0</v>
      </c>
      <c r="J2961">
        <v>0</v>
      </c>
      <c r="K2961">
        <v>0</v>
      </c>
      <c r="L2961">
        <v>346</v>
      </c>
      <c r="M2961">
        <v>0</v>
      </c>
      <c r="N2961">
        <f>VLOOKUP(C2961,'Original PWC Results'!C:E,3,FALSE)</f>
        <v>444</v>
      </c>
      <c r="O2961">
        <f t="shared" si="242"/>
        <v>0.77477477477477474</v>
      </c>
      <c r="R2961">
        <f t="shared" si="243"/>
        <v>11</v>
      </c>
      <c r="S2961">
        <f t="shared" si="244"/>
        <v>19</v>
      </c>
    </row>
    <row r="2962" spans="1:19" x14ac:dyDescent="0.3">
      <c r="A2962">
        <f t="shared" si="246"/>
        <v>2961</v>
      </c>
      <c r="B2962" t="s">
        <v>6291</v>
      </c>
      <c r="C2962" t="str">
        <f t="shared" si="245"/>
        <v>soybean_g_2_SoybeanESA20b</v>
      </c>
      <c r="D2962">
        <v>431</v>
      </c>
      <c r="E2962">
        <v>431</v>
      </c>
      <c r="F2962">
        <v>0</v>
      </c>
      <c r="G2962">
        <v>0</v>
      </c>
      <c r="H2962">
        <v>0</v>
      </c>
      <c r="I2962">
        <v>0</v>
      </c>
      <c r="J2962">
        <v>0</v>
      </c>
      <c r="K2962">
        <v>0</v>
      </c>
      <c r="L2962">
        <v>433</v>
      </c>
      <c r="M2962">
        <v>0</v>
      </c>
      <c r="N2962">
        <f>VLOOKUP(C2962,'Original PWC Results'!C:E,3,FALSE)</f>
        <v>684</v>
      </c>
      <c r="O2962">
        <f t="shared" si="242"/>
        <v>0.63011695906432752</v>
      </c>
      <c r="R2962">
        <f t="shared" si="243"/>
        <v>11</v>
      </c>
      <c r="S2962">
        <f t="shared" si="244"/>
        <v>19</v>
      </c>
    </row>
    <row r="2963" spans="1:19" x14ac:dyDescent="0.3">
      <c r="A2963">
        <f t="shared" si="246"/>
        <v>2962</v>
      </c>
      <c r="B2963" t="s">
        <v>5702</v>
      </c>
      <c r="C2963" t="str">
        <f t="shared" si="245"/>
        <v>stone_CA_g_2_OrchardESA18a</v>
      </c>
      <c r="D2963">
        <v>0</v>
      </c>
      <c r="E2963">
        <v>0</v>
      </c>
      <c r="F2963">
        <v>0</v>
      </c>
      <c r="G2963">
        <v>0</v>
      </c>
      <c r="H2963">
        <v>0</v>
      </c>
      <c r="I2963">
        <v>0</v>
      </c>
      <c r="J2963">
        <v>0</v>
      </c>
      <c r="K2963">
        <v>0</v>
      </c>
      <c r="L2963">
        <v>0</v>
      </c>
      <c r="M2963">
        <v>0</v>
      </c>
      <c r="N2963">
        <f>VLOOKUP(C2963,'Original PWC Results'!C:E,3,FALSE)</f>
        <v>1774</v>
      </c>
      <c r="O2963">
        <f t="shared" si="242"/>
        <v>0</v>
      </c>
      <c r="R2963">
        <f t="shared" si="243"/>
        <v>12</v>
      </c>
      <c r="S2963">
        <f t="shared" si="244"/>
        <v>20</v>
      </c>
    </row>
    <row r="2964" spans="1:19" x14ac:dyDescent="0.3">
      <c r="A2964">
        <f t="shared" si="246"/>
        <v>2963</v>
      </c>
      <c r="B2964" t="s">
        <v>5703</v>
      </c>
      <c r="C2964" t="str">
        <f t="shared" si="245"/>
        <v>stone_CA_g_2_OrchardESA18a</v>
      </c>
      <c r="D2964">
        <v>0</v>
      </c>
      <c r="E2964">
        <v>0</v>
      </c>
      <c r="F2964">
        <v>0</v>
      </c>
      <c r="G2964">
        <v>0</v>
      </c>
      <c r="H2964">
        <v>0</v>
      </c>
      <c r="I2964">
        <v>0</v>
      </c>
      <c r="J2964">
        <v>0</v>
      </c>
      <c r="K2964">
        <v>0</v>
      </c>
      <c r="L2964">
        <v>0</v>
      </c>
      <c r="M2964">
        <v>0</v>
      </c>
      <c r="N2964">
        <f>VLOOKUP(C2964,'Original PWC Results'!C:E,3,FALSE)</f>
        <v>1774</v>
      </c>
      <c r="O2964">
        <f t="shared" si="242"/>
        <v>0</v>
      </c>
      <c r="R2964">
        <f t="shared" si="243"/>
        <v>12</v>
      </c>
      <c r="S2964">
        <f t="shared" si="244"/>
        <v>20</v>
      </c>
    </row>
    <row r="2965" spans="1:19" x14ac:dyDescent="0.3">
      <c r="A2965">
        <f t="shared" si="246"/>
        <v>2964</v>
      </c>
      <c r="B2965" t="s">
        <v>5704</v>
      </c>
      <c r="C2965" t="str">
        <f t="shared" si="245"/>
        <v>stone_CA_g_2_OrchardESA18b</v>
      </c>
      <c r="D2965">
        <v>533</v>
      </c>
      <c r="E2965">
        <v>533</v>
      </c>
      <c r="F2965">
        <v>0</v>
      </c>
      <c r="G2965">
        <v>0</v>
      </c>
      <c r="H2965">
        <v>0</v>
      </c>
      <c r="I2965">
        <v>0</v>
      </c>
      <c r="J2965">
        <v>0</v>
      </c>
      <c r="K2965">
        <v>0</v>
      </c>
      <c r="L2965">
        <v>534</v>
      </c>
      <c r="M2965">
        <v>0</v>
      </c>
      <c r="N2965">
        <f>VLOOKUP(C2965,'Original PWC Results'!C:E,3,FALSE)</f>
        <v>1384</v>
      </c>
      <c r="O2965">
        <f t="shared" si="242"/>
        <v>0.38511560693641617</v>
      </c>
      <c r="R2965">
        <f t="shared" si="243"/>
        <v>12</v>
      </c>
      <c r="S2965">
        <f t="shared" si="244"/>
        <v>20</v>
      </c>
    </row>
    <row r="2966" spans="1:19" x14ac:dyDescent="0.3">
      <c r="A2966">
        <f t="shared" si="246"/>
        <v>2965</v>
      </c>
      <c r="B2966" t="s">
        <v>5705</v>
      </c>
      <c r="C2966" t="str">
        <f t="shared" si="245"/>
        <v>stone_CA_g_2_OrchardESA18b</v>
      </c>
      <c r="D2966">
        <v>399</v>
      </c>
      <c r="E2966">
        <v>399</v>
      </c>
      <c r="F2966">
        <v>0</v>
      </c>
      <c r="G2966">
        <v>0</v>
      </c>
      <c r="H2966">
        <v>0</v>
      </c>
      <c r="I2966">
        <v>0</v>
      </c>
      <c r="J2966">
        <v>0</v>
      </c>
      <c r="K2966">
        <v>0</v>
      </c>
      <c r="L2966">
        <v>400</v>
      </c>
      <c r="M2966">
        <v>0</v>
      </c>
      <c r="N2966">
        <f>VLOOKUP(C2966,'Original PWC Results'!C:E,3,FALSE)</f>
        <v>1384</v>
      </c>
      <c r="O2966">
        <f t="shared" si="242"/>
        <v>0.28829479768786126</v>
      </c>
      <c r="R2966">
        <f t="shared" si="243"/>
        <v>12</v>
      </c>
      <c r="S2966">
        <f t="shared" si="244"/>
        <v>20</v>
      </c>
    </row>
    <row r="2967" spans="1:19" x14ac:dyDescent="0.3">
      <c r="A2967">
        <f t="shared" si="246"/>
        <v>2966</v>
      </c>
      <c r="B2967" t="s">
        <v>5706</v>
      </c>
      <c r="C2967" t="str">
        <f t="shared" si="245"/>
        <v>stone_g_2_OrchardESA1</v>
      </c>
      <c r="D2967">
        <v>375</v>
      </c>
      <c r="E2967">
        <v>375</v>
      </c>
      <c r="F2967">
        <v>0</v>
      </c>
      <c r="G2967">
        <v>0</v>
      </c>
      <c r="H2967">
        <v>0</v>
      </c>
      <c r="I2967">
        <v>0</v>
      </c>
      <c r="J2967">
        <v>0</v>
      </c>
      <c r="K2967">
        <v>0</v>
      </c>
      <c r="L2967">
        <v>378</v>
      </c>
      <c r="M2967">
        <v>0</v>
      </c>
      <c r="N2967">
        <f>VLOOKUP(C2967,'Original PWC Results'!C:E,3,FALSE)</f>
        <v>783</v>
      </c>
      <c r="O2967">
        <f t="shared" si="242"/>
        <v>0.47892720306513409</v>
      </c>
      <c r="R2967">
        <f t="shared" si="243"/>
        <v>9</v>
      </c>
      <c r="S2967">
        <f t="shared" si="244"/>
        <v>17</v>
      </c>
    </row>
    <row r="2968" spans="1:19" x14ac:dyDescent="0.3">
      <c r="A2968">
        <f t="shared" si="246"/>
        <v>2967</v>
      </c>
      <c r="B2968" t="s">
        <v>5707</v>
      </c>
      <c r="C2968" t="str">
        <f t="shared" si="245"/>
        <v>stone_g_2_OrchardESA2</v>
      </c>
      <c r="D2968">
        <v>226</v>
      </c>
      <c r="E2968">
        <v>226</v>
      </c>
      <c r="F2968">
        <v>0</v>
      </c>
      <c r="G2968">
        <v>0</v>
      </c>
      <c r="H2968">
        <v>0</v>
      </c>
      <c r="I2968">
        <v>0</v>
      </c>
      <c r="J2968">
        <v>0</v>
      </c>
      <c r="K2968">
        <v>0</v>
      </c>
      <c r="L2968">
        <v>227</v>
      </c>
      <c r="M2968">
        <v>0</v>
      </c>
      <c r="N2968">
        <f>VLOOKUP(C2968,'Original PWC Results'!C:E,3,FALSE)</f>
        <v>661</v>
      </c>
      <c r="O2968">
        <f t="shared" si="242"/>
        <v>0.34190620272314676</v>
      </c>
      <c r="R2968">
        <f t="shared" si="243"/>
        <v>9</v>
      </c>
      <c r="S2968">
        <f t="shared" si="244"/>
        <v>17</v>
      </c>
    </row>
    <row r="2969" spans="1:19" x14ac:dyDescent="0.3">
      <c r="A2969">
        <f t="shared" si="246"/>
        <v>2968</v>
      </c>
      <c r="B2969" t="s">
        <v>5708</v>
      </c>
      <c r="C2969" t="str">
        <f t="shared" si="245"/>
        <v>stone_g_2_OrchardESA3</v>
      </c>
      <c r="D2969">
        <v>870</v>
      </c>
      <c r="E2969">
        <v>870</v>
      </c>
      <c r="F2969">
        <v>0</v>
      </c>
      <c r="G2969">
        <v>0</v>
      </c>
      <c r="H2969">
        <v>0</v>
      </c>
      <c r="I2969">
        <v>0</v>
      </c>
      <c r="J2969">
        <v>0</v>
      </c>
      <c r="K2969">
        <v>0</v>
      </c>
      <c r="L2969">
        <v>871</v>
      </c>
      <c r="M2969">
        <v>0</v>
      </c>
      <c r="N2969">
        <f>VLOOKUP(C2969,'Original PWC Results'!C:E,3,FALSE)</f>
        <v>1778</v>
      </c>
      <c r="O2969">
        <f t="shared" si="242"/>
        <v>0.48931383577052867</v>
      </c>
      <c r="R2969">
        <f t="shared" si="243"/>
        <v>9</v>
      </c>
      <c r="S2969">
        <f t="shared" si="244"/>
        <v>17</v>
      </c>
    </row>
    <row r="2970" spans="1:19" x14ac:dyDescent="0.3">
      <c r="A2970">
        <f t="shared" si="246"/>
        <v>2969</v>
      </c>
      <c r="B2970" t="s">
        <v>5709</v>
      </c>
      <c r="C2970" t="str">
        <f t="shared" si="245"/>
        <v>stone_g_2_OrchardESA4</v>
      </c>
      <c r="D2970">
        <v>597</v>
      </c>
      <c r="E2970">
        <v>597</v>
      </c>
      <c r="F2970">
        <v>0</v>
      </c>
      <c r="G2970">
        <v>0</v>
      </c>
      <c r="H2970">
        <v>0</v>
      </c>
      <c r="I2970">
        <v>0</v>
      </c>
      <c r="J2970">
        <v>0</v>
      </c>
      <c r="K2970">
        <v>0</v>
      </c>
      <c r="L2970">
        <v>680</v>
      </c>
      <c r="M2970">
        <v>0</v>
      </c>
      <c r="N2970">
        <f>VLOOKUP(C2970,'Original PWC Results'!C:E,3,FALSE)</f>
        <v>1068</v>
      </c>
      <c r="O2970">
        <f t="shared" si="242"/>
        <v>0.5589887640449438</v>
      </c>
      <c r="R2970">
        <f t="shared" si="243"/>
        <v>9</v>
      </c>
      <c r="S2970">
        <f t="shared" si="244"/>
        <v>17</v>
      </c>
    </row>
    <row r="2971" spans="1:19" x14ac:dyDescent="0.3">
      <c r="A2971">
        <f t="shared" si="246"/>
        <v>2970</v>
      </c>
      <c r="B2971" t="s">
        <v>5710</v>
      </c>
      <c r="C2971" t="str">
        <f t="shared" si="245"/>
        <v>stone_g_2_OrchardESA5</v>
      </c>
      <c r="D2971">
        <v>228</v>
      </c>
      <c r="E2971">
        <v>228</v>
      </c>
      <c r="F2971">
        <v>0</v>
      </c>
      <c r="G2971">
        <v>0</v>
      </c>
      <c r="H2971">
        <v>0</v>
      </c>
      <c r="I2971">
        <v>0</v>
      </c>
      <c r="J2971">
        <v>0</v>
      </c>
      <c r="K2971">
        <v>0</v>
      </c>
      <c r="L2971">
        <v>229</v>
      </c>
      <c r="M2971">
        <v>0</v>
      </c>
      <c r="N2971">
        <f>VLOOKUP(C2971,'Original PWC Results'!C:E,3,FALSE)</f>
        <v>690</v>
      </c>
      <c r="O2971">
        <f t="shared" si="242"/>
        <v>0.33043478260869563</v>
      </c>
      <c r="R2971">
        <f t="shared" si="243"/>
        <v>9</v>
      </c>
      <c r="S2971">
        <f t="shared" si="244"/>
        <v>17</v>
      </c>
    </row>
    <row r="2972" spans="1:19" x14ac:dyDescent="0.3">
      <c r="A2972">
        <f t="shared" si="246"/>
        <v>2971</v>
      </c>
      <c r="B2972" t="s">
        <v>5711</v>
      </c>
      <c r="C2972" t="str">
        <f t="shared" si="245"/>
        <v>stone_g_2_OrchardESA6</v>
      </c>
      <c r="D2972">
        <v>307</v>
      </c>
      <c r="E2972">
        <v>307</v>
      </c>
      <c r="F2972">
        <v>0</v>
      </c>
      <c r="G2972">
        <v>0</v>
      </c>
      <c r="H2972">
        <v>0</v>
      </c>
      <c r="I2972">
        <v>0</v>
      </c>
      <c r="J2972">
        <v>0</v>
      </c>
      <c r="K2972">
        <v>0</v>
      </c>
      <c r="L2972">
        <v>308</v>
      </c>
      <c r="M2972">
        <v>0</v>
      </c>
      <c r="N2972">
        <f>VLOOKUP(C2972,'Original PWC Results'!C:E,3,FALSE)</f>
        <v>926</v>
      </c>
      <c r="O2972">
        <f t="shared" si="242"/>
        <v>0.33153347732181426</v>
      </c>
      <c r="R2972">
        <f t="shared" si="243"/>
        <v>9</v>
      </c>
      <c r="S2972">
        <f t="shared" si="244"/>
        <v>17</v>
      </c>
    </row>
    <row r="2973" spans="1:19" x14ac:dyDescent="0.3">
      <c r="A2973">
        <f t="shared" si="246"/>
        <v>2972</v>
      </c>
      <c r="B2973" t="s">
        <v>5712</v>
      </c>
      <c r="C2973" t="str">
        <f t="shared" si="245"/>
        <v>stone_g_2_OrchardESA7</v>
      </c>
      <c r="D2973">
        <v>355</v>
      </c>
      <c r="E2973">
        <v>355</v>
      </c>
      <c r="F2973">
        <v>0</v>
      </c>
      <c r="G2973">
        <v>0</v>
      </c>
      <c r="H2973">
        <v>0</v>
      </c>
      <c r="I2973">
        <v>0</v>
      </c>
      <c r="J2973">
        <v>0</v>
      </c>
      <c r="K2973">
        <v>0</v>
      </c>
      <c r="L2973">
        <v>369</v>
      </c>
      <c r="M2973">
        <v>0</v>
      </c>
      <c r="N2973">
        <f>VLOOKUP(C2973,'Original PWC Results'!C:E,3,FALSE)</f>
        <v>738</v>
      </c>
      <c r="O2973">
        <f t="shared" si="242"/>
        <v>0.48102981029810299</v>
      </c>
      <c r="R2973">
        <f t="shared" si="243"/>
        <v>9</v>
      </c>
      <c r="S2973">
        <f t="shared" si="244"/>
        <v>17</v>
      </c>
    </row>
    <row r="2974" spans="1:19" x14ac:dyDescent="0.3">
      <c r="A2974">
        <f t="shared" si="246"/>
        <v>2973</v>
      </c>
      <c r="B2974" t="s">
        <v>5713</v>
      </c>
      <c r="C2974" t="str">
        <f t="shared" si="245"/>
        <v>stone_g_2_OrchardESA8</v>
      </c>
      <c r="D2974">
        <v>331</v>
      </c>
      <c r="E2974">
        <v>331</v>
      </c>
      <c r="F2974">
        <v>0</v>
      </c>
      <c r="G2974">
        <v>0</v>
      </c>
      <c r="H2974">
        <v>0</v>
      </c>
      <c r="I2974">
        <v>0</v>
      </c>
      <c r="J2974">
        <v>0</v>
      </c>
      <c r="K2974">
        <v>0</v>
      </c>
      <c r="L2974">
        <v>332</v>
      </c>
      <c r="M2974">
        <v>0</v>
      </c>
      <c r="N2974">
        <f>VLOOKUP(C2974,'Original PWC Results'!C:E,3,FALSE)</f>
        <v>793</v>
      </c>
      <c r="O2974">
        <f t="shared" si="242"/>
        <v>0.41740226986128626</v>
      </c>
      <c r="R2974">
        <f t="shared" si="243"/>
        <v>9</v>
      </c>
      <c r="S2974">
        <f t="shared" si="244"/>
        <v>17</v>
      </c>
    </row>
    <row r="2975" spans="1:19" x14ac:dyDescent="0.3">
      <c r="A2975">
        <f t="shared" si="246"/>
        <v>2974</v>
      </c>
      <c r="B2975" t="s">
        <v>5714</v>
      </c>
      <c r="C2975" t="str">
        <f t="shared" si="245"/>
        <v>stone_g_2_OrchardESA9</v>
      </c>
      <c r="D2975">
        <v>355</v>
      </c>
      <c r="E2975">
        <v>355</v>
      </c>
      <c r="F2975">
        <v>0</v>
      </c>
      <c r="G2975">
        <v>0</v>
      </c>
      <c r="H2975">
        <v>0</v>
      </c>
      <c r="I2975">
        <v>0</v>
      </c>
      <c r="J2975">
        <v>0</v>
      </c>
      <c r="K2975">
        <v>0</v>
      </c>
      <c r="L2975">
        <v>361</v>
      </c>
      <c r="M2975">
        <v>0</v>
      </c>
      <c r="N2975">
        <f>VLOOKUP(C2975,'Original PWC Results'!C:E,3,FALSE)</f>
        <v>742</v>
      </c>
      <c r="O2975">
        <f t="shared" si="242"/>
        <v>0.47843665768194071</v>
      </c>
      <c r="R2975">
        <f t="shared" si="243"/>
        <v>9</v>
      </c>
      <c r="S2975">
        <f t="shared" si="244"/>
        <v>17</v>
      </c>
    </row>
    <row r="2976" spans="1:19" x14ac:dyDescent="0.3">
      <c r="A2976">
        <f t="shared" si="246"/>
        <v>2975</v>
      </c>
      <c r="B2976" t="s">
        <v>5715</v>
      </c>
      <c r="C2976" t="str">
        <f t="shared" si="245"/>
        <v>stone_g_2_OrchardESA10a</v>
      </c>
      <c r="D2976">
        <v>425</v>
      </c>
      <c r="E2976">
        <v>425</v>
      </c>
      <c r="F2976">
        <v>0</v>
      </c>
      <c r="G2976">
        <v>0</v>
      </c>
      <c r="H2976">
        <v>0</v>
      </c>
      <c r="I2976">
        <v>0</v>
      </c>
      <c r="J2976">
        <v>0</v>
      </c>
      <c r="K2976">
        <v>0</v>
      </c>
      <c r="L2976">
        <v>438</v>
      </c>
      <c r="M2976">
        <v>0</v>
      </c>
      <c r="N2976">
        <f>VLOOKUP(C2976,'Original PWC Results'!C:E,3,FALSE)</f>
        <v>511</v>
      </c>
      <c r="O2976">
        <f t="shared" si="242"/>
        <v>0.83170254403131116</v>
      </c>
      <c r="R2976">
        <f t="shared" si="243"/>
        <v>9</v>
      </c>
      <c r="S2976">
        <f t="shared" si="244"/>
        <v>17</v>
      </c>
    </row>
    <row r="2977" spans="1:19" x14ac:dyDescent="0.3">
      <c r="A2977">
        <f t="shared" si="246"/>
        <v>2976</v>
      </c>
      <c r="B2977" t="s">
        <v>5716</v>
      </c>
      <c r="C2977" t="str">
        <f t="shared" si="245"/>
        <v>stone_g_2_OrchardESA10b</v>
      </c>
      <c r="D2977">
        <v>463</v>
      </c>
      <c r="E2977">
        <v>463</v>
      </c>
      <c r="F2977">
        <v>0</v>
      </c>
      <c r="G2977">
        <v>0</v>
      </c>
      <c r="H2977">
        <v>0</v>
      </c>
      <c r="I2977">
        <v>0</v>
      </c>
      <c r="J2977">
        <v>0</v>
      </c>
      <c r="K2977">
        <v>0</v>
      </c>
      <c r="L2977">
        <v>473</v>
      </c>
      <c r="M2977">
        <v>0</v>
      </c>
      <c r="N2977">
        <f>VLOOKUP(C2977,'Original PWC Results'!C:E,3,FALSE)</f>
        <v>570</v>
      </c>
      <c r="O2977">
        <f t="shared" si="242"/>
        <v>0.81228070175438594</v>
      </c>
      <c r="R2977">
        <f t="shared" si="243"/>
        <v>9</v>
      </c>
      <c r="S2977">
        <f t="shared" si="244"/>
        <v>17</v>
      </c>
    </row>
    <row r="2978" spans="1:19" x14ac:dyDescent="0.3">
      <c r="A2978">
        <f t="shared" si="246"/>
        <v>2977</v>
      </c>
      <c r="B2978" t="s">
        <v>5717</v>
      </c>
      <c r="C2978" t="str">
        <f t="shared" si="245"/>
        <v>stone_g_2_OrchardESA11a</v>
      </c>
      <c r="D2978">
        <v>441</v>
      </c>
      <c r="E2978">
        <v>441</v>
      </c>
      <c r="F2978">
        <v>0</v>
      </c>
      <c r="G2978">
        <v>0</v>
      </c>
      <c r="H2978">
        <v>0</v>
      </c>
      <c r="I2978">
        <v>0</v>
      </c>
      <c r="J2978">
        <v>0</v>
      </c>
      <c r="K2978">
        <v>0</v>
      </c>
      <c r="L2978">
        <v>443</v>
      </c>
      <c r="M2978">
        <v>0</v>
      </c>
      <c r="N2978">
        <f>VLOOKUP(C2978,'Original PWC Results'!C:E,3,FALSE)</f>
        <v>804</v>
      </c>
      <c r="O2978">
        <f t="shared" si="242"/>
        <v>0.54850746268656714</v>
      </c>
      <c r="R2978">
        <f t="shared" si="243"/>
        <v>9</v>
      </c>
      <c r="S2978">
        <f t="shared" si="244"/>
        <v>17</v>
      </c>
    </row>
    <row r="2979" spans="1:19" x14ac:dyDescent="0.3">
      <c r="A2979">
        <f t="shared" si="246"/>
        <v>2978</v>
      </c>
      <c r="B2979" t="s">
        <v>5718</v>
      </c>
      <c r="C2979" t="str">
        <f t="shared" si="245"/>
        <v>stone_g_2_OrchardESA11b</v>
      </c>
      <c r="D2979">
        <v>466</v>
      </c>
      <c r="E2979">
        <v>466</v>
      </c>
      <c r="F2979">
        <v>0</v>
      </c>
      <c r="G2979">
        <v>0</v>
      </c>
      <c r="H2979">
        <v>0</v>
      </c>
      <c r="I2979">
        <v>0</v>
      </c>
      <c r="J2979">
        <v>0</v>
      </c>
      <c r="K2979">
        <v>0</v>
      </c>
      <c r="L2979">
        <v>467</v>
      </c>
      <c r="M2979">
        <v>0</v>
      </c>
      <c r="N2979">
        <f>VLOOKUP(C2979,'Original PWC Results'!C:E,3,FALSE)</f>
        <v>866</v>
      </c>
      <c r="O2979">
        <f t="shared" si="242"/>
        <v>0.53810623556581982</v>
      </c>
      <c r="R2979">
        <f t="shared" si="243"/>
        <v>9</v>
      </c>
      <c r="S2979">
        <f t="shared" si="244"/>
        <v>17</v>
      </c>
    </row>
    <row r="2980" spans="1:19" x14ac:dyDescent="0.3">
      <c r="A2980">
        <f t="shared" si="246"/>
        <v>2979</v>
      </c>
      <c r="B2980" t="s">
        <v>5719</v>
      </c>
      <c r="C2980" t="str">
        <f t="shared" si="245"/>
        <v>stone_g_2_OrchardESA12a</v>
      </c>
      <c r="D2980">
        <v>430</v>
      </c>
      <c r="E2980">
        <v>430</v>
      </c>
      <c r="F2980">
        <v>0</v>
      </c>
      <c r="G2980">
        <v>0</v>
      </c>
      <c r="H2980">
        <v>0</v>
      </c>
      <c r="I2980">
        <v>0</v>
      </c>
      <c r="J2980">
        <v>0</v>
      </c>
      <c r="K2980">
        <v>0</v>
      </c>
      <c r="L2980">
        <v>431</v>
      </c>
      <c r="M2980">
        <v>0</v>
      </c>
      <c r="N2980">
        <f>VLOOKUP(C2980,'Original PWC Results'!C:E,3,FALSE)</f>
        <v>809</v>
      </c>
      <c r="O2980">
        <f t="shared" si="242"/>
        <v>0.53152039555006181</v>
      </c>
      <c r="R2980">
        <f t="shared" si="243"/>
        <v>9</v>
      </c>
      <c r="S2980">
        <f t="shared" si="244"/>
        <v>17</v>
      </c>
    </row>
    <row r="2981" spans="1:19" x14ac:dyDescent="0.3">
      <c r="A2981">
        <f t="shared" si="246"/>
        <v>2980</v>
      </c>
      <c r="B2981" t="s">
        <v>5720</v>
      </c>
      <c r="C2981" t="str">
        <f t="shared" si="245"/>
        <v>stone_g_2_OrchardESA12b</v>
      </c>
      <c r="D2981">
        <v>436</v>
      </c>
      <c r="E2981">
        <v>436</v>
      </c>
      <c r="F2981">
        <v>0</v>
      </c>
      <c r="G2981">
        <v>0</v>
      </c>
      <c r="H2981">
        <v>0</v>
      </c>
      <c r="I2981">
        <v>0</v>
      </c>
      <c r="J2981">
        <v>0</v>
      </c>
      <c r="K2981">
        <v>0</v>
      </c>
      <c r="L2981">
        <v>437</v>
      </c>
      <c r="M2981">
        <v>0</v>
      </c>
      <c r="N2981">
        <f>VLOOKUP(C2981,'Original PWC Results'!C:E,3,FALSE)</f>
        <v>883</v>
      </c>
      <c r="O2981">
        <f t="shared" si="242"/>
        <v>0.49377123442808607</v>
      </c>
      <c r="R2981">
        <f t="shared" si="243"/>
        <v>9</v>
      </c>
      <c r="S2981">
        <f t="shared" si="244"/>
        <v>17</v>
      </c>
    </row>
    <row r="2982" spans="1:19" x14ac:dyDescent="0.3">
      <c r="A2982">
        <f t="shared" si="246"/>
        <v>2981</v>
      </c>
      <c r="B2982" t="s">
        <v>5721</v>
      </c>
      <c r="C2982" t="str">
        <f t="shared" si="245"/>
        <v>stone_g_2_OrchardESA13</v>
      </c>
      <c r="D2982">
        <v>413</v>
      </c>
      <c r="E2982">
        <v>413</v>
      </c>
      <c r="F2982">
        <v>0</v>
      </c>
      <c r="G2982">
        <v>0</v>
      </c>
      <c r="H2982">
        <v>0</v>
      </c>
      <c r="I2982">
        <v>0</v>
      </c>
      <c r="J2982">
        <v>0</v>
      </c>
      <c r="K2982">
        <v>0</v>
      </c>
      <c r="L2982">
        <v>414</v>
      </c>
      <c r="M2982">
        <v>0</v>
      </c>
      <c r="N2982">
        <f>VLOOKUP(C2982,'Original PWC Results'!C:E,3,FALSE)</f>
        <v>903</v>
      </c>
      <c r="O2982">
        <f t="shared" si="242"/>
        <v>0.4573643410852713</v>
      </c>
      <c r="R2982">
        <f t="shared" si="243"/>
        <v>9</v>
      </c>
      <c r="S2982">
        <f t="shared" si="244"/>
        <v>17</v>
      </c>
    </row>
    <row r="2983" spans="1:19" x14ac:dyDescent="0.3">
      <c r="A2983">
        <f t="shared" si="246"/>
        <v>2982</v>
      </c>
      <c r="B2983" t="s">
        <v>5722</v>
      </c>
      <c r="C2983" t="str">
        <f t="shared" si="245"/>
        <v>stone_g_2_OrchardESA14</v>
      </c>
      <c r="D2983">
        <v>175</v>
      </c>
      <c r="E2983">
        <v>175</v>
      </c>
      <c r="F2983">
        <v>0</v>
      </c>
      <c r="G2983">
        <v>0</v>
      </c>
      <c r="H2983">
        <v>0</v>
      </c>
      <c r="I2983">
        <v>0</v>
      </c>
      <c r="J2983">
        <v>0</v>
      </c>
      <c r="K2983">
        <v>0</v>
      </c>
      <c r="L2983">
        <v>175</v>
      </c>
      <c r="M2983">
        <v>0</v>
      </c>
      <c r="N2983">
        <f>VLOOKUP(C2983,'Original PWC Results'!C:E,3,FALSE)</f>
        <v>862</v>
      </c>
      <c r="O2983">
        <f t="shared" si="242"/>
        <v>0.20301624129930396</v>
      </c>
      <c r="R2983">
        <f t="shared" si="243"/>
        <v>9</v>
      </c>
      <c r="S2983">
        <f t="shared" si="244"/>
        <v>17</v>
      </c>
    </row>
    <row r="2984" spans="1:19" x14ac:dyDescent="0.3">
      <c r="A2984">
        <f t="shared" si="246"/>
        <v>2983</v>
      </c>
      <c r="B2984" t="s">
        <v>5723</v>
      </c>
      <c r="C2984" t="str">
        <f t="shared" si="245"/>
        <v>stone_g_2_OrchardESA15a</v>
      </c>
      <c r="D2984">
        <v>233</v>
      </c>
      <c r="E2984">
        <v>233</v>
      </c>
      <c r="F2984">
        <v>0</v>
      </c>
      <c r="G2984">
        <v>0</v>
      </c>
      <c r="H2984">
        <v>0</v>
      </c>
      <c r="I2984">
        <v>0</v>
      </c>
      <c r="J2984">
        <v>0</v>
      </c>
      <c r="K2984">
        <v>0</v>
      </c>
      <c r="L2984">
        <v>233</v>
      </c>
      <c r="M2984">
        <v>0</v>
      </c>
      <c r="N2984">
        <f>VLOOKUP(C2984,'Original PWC Results'!C:E,3,FALSE)</f>
        <v>706</v>
      </c>
      <c r="O2984">
        <f t="shared" si="242"/>
        <v>0.33002832861189801</v>
      </c>
      <c r="R2984">
        <f t="shared" si="243"/>
        <v>9</v>
      </c>
      <c r="S2984">
        <f t="shared" si="244"/>
        <v>17</v>
      </c>
    </row>
    <row r="2985" spans="1:19" x14ac:dyDescent="0.3">
      <c r="A2985">
        <f t="shared" si="246"/>
        <v>2984</v>
      </c>
      <c r="B2985" t="s">
        <v>5724</v>
      </c>
      <c r="C2985" t="str">
        <f t="shared" si="245"/>
        <v>stone_g_2_OrchardESA15a</v>
      </c>
      <c r="D2985">
        <v>163</v>
      </c>
      <c r="E2985">
        <v>163</v>
      </c>
      <c r="F2985">
        <v>0</v>
      </c>
      <c r="G2985">
        <v>0</v>
      </c>
      <c r="H2985">
        <v>0</v>
      </c>
      <c r="I2985">
        <v>0</v>
      </c>
      <c r="J2985">
        <v>0</v>
      </c>
      <c r="K2985">
        <v>0</v>
      </c>
      <c r="L2985">
        <v>163</v>
      </c>
      <c r="M2985">
        <v>0</v>
      </c>
      <c r="N2985">
        <f>VLOOKUP(C2985,'Original PWC Results'!C:E,3,FALSE)</f>
        <v>706</v>
      </c>
      <c r="O2985">
        <f t="shared" si="242"/>
        <v>0.23087818696883852</v>
      </c>
      <c r="R2985">
        <f t="shared" si="243"/>
        <v>9</v>
      </c>
      <c r="S2985">
        <f t="shared" si="244"/>
        <v>17</v>
      </c>
    </row>
    <row r="2986" spans="1:19" x14ac:dyDescent="0.3">
      <c r="A2986">
        <f t="shared" si="246"/>
        <v>2985</v>
      </c>
      <c r="B2986" t="s">
        <v>5725</v>
      </c>
      <c r="C2986" t="str">
        <f t="shared" si="245"/>
        <v>stone_g_2_OrchardESA16a</v>
      </c>
      <c r="D2986">
        <v>134</v>
      </c>
      <c r="E2986">
        <v>134</v>
      </c>
      <c r="F2986">
        <v>0</v>
      </c>
      <c r="G2986">
        <v>0</v>
      </c>
      <c r="H2986">
        <v>0</v>
      </c>
      <c r="I2986">
        <v>0</v>
      </c>
      <c r="J2986">
        <v>0</v>
      </c>
      <c r="K2986">
        <v>0</v>
      </c>
      <c r="L2986">
        <v>134</v>
      </c>
      <c r="M2986">
        <v>0</v>
      </c>
      <c r="N2986">
        <f>VLOOKUP(C2986,'Original PWC Results'!C:E,3,FALSE)</f>
        <v>1036</v>
      </c>
      <c r="O2986">
        <f t="shared" ref="O2986:O3049" si="247">E2986/N2986</f>
        <v>0.12934362934362933</v>
      </c>
      <c r="R2986">
        <f t="shared" ref="R2986:R3049" si="248">SEARCH("run",B2986)</f>
        <v>9</v>
      </c>
      <c r="S2986">
        <f t="shared" ref="S2986:S3049" si="249">SEARCH("_",B2986,SEARCH("_",B2986,R2986+1)+1)</f>
        <v>17</v>
      </c>
    </row>
    <row r="2987" spans="1:19" x14ac:dyDescent="0.3">
      <c r="A2987">
        <f t="shared" si="246"/>
        <v>2986</v>
      </c>
      <c r="B2987" t="s">
        <v>5726</v>
      </c>
      <c r="C2987" t="str">
        <f t="shared" si="245"/>
        <v>stone_g_2_OrchardESA16b</v>
      </c>
      <c r="D2987">
        <v>0</v>
      </c>
      <c r="E2987">
        <v>0</v>
      </c>
      <c r="F2987">
        <v>0</v>
      </c>
      <c r="G2987">
        <v>0</v>
      </c>
      <c r="H2987">
        <v>0</v>
      </c>
      <c r="I2987">
        <v>0</v>
      </c>
      <c r="J2987">
        <v>0</v>
      </c>
      <c r="K2987">
        <v>0</v>
      </c>
      <c r="L2987">
        <v>0</v>
      </c>
      <c r="M2987">
        <v>0</v>
      </c>
      <c r="N2987">
        <f>VLOOKUP(C2987,'Original PWC Results'!C:E,3,FALSE)</f>
        <v>789</v>
      </c>
      <c r="O2987">
        <f t="shared" si="247"/>
        <v>0</v>
      </c>
      <c r="R2987">
        <f t="shared" si="248"/>
        <v>9</v>
      </c>
      <c r="S2987">
        <f t="shared" si="249"/>
        <v>17</v>
      </c>
    </row>
    <row r="2988" spans="1:19" x14ac:dyDescent="0.3">
      <c r="A2988">
        <f t="shared" si="246"/>
        <v>2987</v>
      </c>
      <c r="B2988" t="s">
        <v>5727</v>
      </c>
      <c r="C2988" t="str">
        <f t="shared" si="245"/>
        <v>stone_g_2_OrchardESA17a</v>
      </c>
      <c r="D2988">
        <v>658</v>
      </c>
      <c r="E2988">
        <v>658</v>
      </c>
      <c r="F2988">
        <v>0</v>
      </c>
      <c r="G2988">
        <v>0</v>
      </c>
      <c r="H2988">
        <v>0</v>
      </c>
      <c r="I2988">
        <v>0</v>
      </c>
      <c r="J2988">
        <v>0</v>
      </c>
      <c r="K2988">
        <v>0</v>
      </c>
      <c r="L2988">
        <v>664</v>
      </c>
      <c r="M2988">
        <v>0</v>
      </c>
      <c r="N2988">
        <f>VLOOKUP(C2988,'Original PWC Results'!C:E,3,FALSE)</f>
        <v>1029</v>
      </c>
      <c r="O2988">
        <f t="shared" si="247"/>
        <v>0.63945578231292521</v>
      </c>
      <c r="R2988">
        <f t="shared" si="248"/>
        <v>9</v>
      </c>
      <c r="S2988">
        <f t="shared" si="249"/>
        <v>17</v>
      </c>
    </row>
    <row r="2989" spans="1:19" x14ac:dyDescent="0.3">
      <c r="A2989">
        <f t="shared" si="246"/>
        <v>2988</v>
      </c>
      <c r="B2989" t="s">
        <v>5728</v>
      </c>
      <c r="C2989" t="str">
        <f t="shared" si="245"/>
        <v>stone_g_2_OrchardESA17b</v>
      </c>
      <c r="D2989">
        <v>12</v>
      </c>
      <c r="E2989">
        <v>12</v>
      </c>
      <c r="F2989">
        <v>0</v>
      </c>
      <c r="G2989">
        <v>0</v>
      </c>
      <c r="H2989">
        <v>0</v>
      </c>
      <c r="I2989">
        <v>0</v>
      </c>
      <c r="J2989">
        <v>0</v>
      </c>
      <c r="K2989">
        <v>0</v>
      </c>
      <c r="L2989">
        <v>12</v>
      </c>
      <c r="M2989">
        <v>0</v>
      </c>
      <c r="N2989">
        <f>VLOOKUP(C2989,'Original PWC Results'!C:E,3,FALSE)</f>
        <v>589</v>
      </c>
      <c r="O2989">
        <f t="shared" si="247"/>
        <v>2.037351443123939E-2</v>
      </c>
      <c r="R2989">
        <f t="shared" si="248"/>
        <v>9</v>
      </c>
      <c r="S2989">
        <f t="shared" si="249"/>
        <v>17</v>
      </c>
    </row>
    <row r="2990" spans="1:19" x14ac:dyDescent="0.3">
      <c r="A2990">
        <f t="shared" si="246"/>
        <v>2989</v>
      </c>
      <c r="B2990" t="s">
        <v>5729</v>
      </c>
      <c r="C2990" t="str">
        <f t="shared" si="245"/>
        <v>stone_g_2_OrchardESA19a</v>
      </c>
      <c r="D2990">
        <v>217</v>
      </c>
      <c r="E2990">
        <v>217</v>
      </c>
      <c r="F2990">
        <v>0</v>
      </c>
      <c r="G2990">
        <v>0</v>
      </c>
      <c r="H2990">
        <v>0</v>
      </c>
      <c r="I2990">
        <v>0</v>
      </c>
      <c r="J2990">
        <v>0</v>
      </c>
      <c r="K2990">
        <v>0</v>
      </c>
      <c r="L2990">
        <v>217</v>
      </c>
      <c r="M2990">
        <v>0</v>
      </c>
      <c r="N2990">
        <f>VLOOKUP(C2990,'Original PWC Results'!C:E,3,FALSE)</f>
        <v>608</v>
      </c>
      <c r="O2990">
        <f t="shared" si="247"/>
        <v>0.35690789473684209</v>
      </c>
      <c r="R2990">
        <f t="shared" si="248"/>
        <v>9</v>
      </c>
      <c r="S2990">
        <f t="shared" si="249"/>
        <v>17</v>
      </c>
    </row>
    <row r="2991" spans="1:19" x14ac:dyDescent="0.3">
      <c r="A2991">
        <f t="shared" si="246"/>
        <v>2990</v>
      </c>
      <c r="B2991" t="s">
        <v>5730</v>
      </c>
      <c r="C2991" t="str">
        <f t="shared" si="245"/>
        <v>stone_g_2_OrchardESA19b</v>
      </c>
      <c r="D2991">
        <v>403</v>
      </c>
      <c r="E2991">
        <v>403</v>
      </c>
      <c r="F2991">
        <v>0</v>
      </c>
      <c r="G2991">
        <v>0</v>
      </c>
      <c r="H2991">
        <v>0</v>
      </c>
      <c r="I2991">
        <v>0</v>
      </c>
      <c r="J2991">
        <v>0</v>
      </c>
      <c r="K2991">
        <v>0</v>
      </c>
      <c r="L2991">
        <v>406</v>
      </c>
      <c r="M2991">
        <v>0</v>
      </c>
      <c r="N2991">
        <f>VLOOKUP(C2991,'Original PWC Results'!C:E,3,FALSE)</f>
        <v>624</v>
      </c>
      <c r="O2991">
        <f t="shared" si="247"/>
        <v>0.64583333333333337</v>
      </c>
      <c r="R2991">
        <f t="shared" si="248"/>
        <v>9</v>
      </c>
      <c r="S2991">
        <f t="shared" si="249"/>
        <v>17</v>
      </c>
    </row>
    <row r="2992" spans="1:19" x14ac:dyDescent="0.3">
      <c r="A2992">
        <f t="shared" si="246"/>
        <v>2991</v>
      </c>
      <c r="B2992" t="s">
        <v>5731</v>
      </c>
      <c r="C2992" t="str">
        <f t="shared" si="245"/>
        <v>stone_g_2_OrchardESA20a</v>
      </c>
      <c r="D2992">
        <v>423</v>
      </c>
      <c r="E2992">
        <v>423</v>
      </c>
      <c r="F2992">
        <v>0</v>
      </c>
      <c r="G2992">
        <v>0</v>
      </c>
      <c r="H2992">
        <v>0</v>
      </c>
      <c r="I2992">
        <v>0</v>
      </c>
      <c r="J2992">
        <v>0</v>
      </c>
      <c r="K2992">
        <v>0</v>
      </c>
      <c r="L2992">
        <v>424</v>
      </c>
      <c r="M2992">
        <v>0</v>
      </c>
      <c r="N2992">
        <f>VLOOKUP(C2992,'Original PWC Results'!C:E,3,FALSE)</f>
        <v>921</v>
      </c>
      <c r="O2992">
        <f t="shared" si="247"/>
        <v>0.45928338762214982</v>
      </c>
      <c r="R2992">
        <f t="shared" si="248"/>
        <v>9</v>
      </c>
      <c r="S2992">
        <f t="shared" si="249"/>
        <v>17</v>
      </c>
    </row>
    <row r="2993" spans="1:19" x14ac:dyDescent="0.3">
      <c r="A2993">
        <f t="shared" si="246"/>
        <v>2992</v>
      </c>
      <c r="B2993" t="s">
        <v>5732</v>
      </c>
      <c r="C2993" t="str">
        <f t="shared" si="245"/>
        <v>stone_g_2_OrchardESA20b</v>
      </c>
      <c r="D2993">
        <v>701</v>
      </c>
      <c r="E2993">
        <v>701</v>
      </c>
      <c r="F2993">
        <v>0</v>
      </c>
      <c r="G2993">
        <v>0</v>
      </c>
      <c r="H2993">
        <v>0</v>
      </c>
      <c r="I2993">
        <v>0</v>
      </c>
      <c r="J2993">
        <v>0</v>
      </c>
      <c r="K2993">
        <v>0</v>
      </c>
      <c r="L2993">
        <v>702</v>
      </c>
      <c r="M2993">
        <v>0</v>
      </c>
      <c r="N2993">
        <f>VLOOKUP(C2993,'Original PWC Results'!C:E,3,FALSE)</f>
        <v>1253</v>
      </c>
      <c r="O2993">
        <f t="shared" si="247"/>
        <v>0.55945730247406222</v>
      </c>
      <c r="R2993">
        <f t="shared" si="248"/>
        <v>9</v>
      </c>
      <c r="S2993">
        <f t="shared" si="249"/>
        <v>17</v>
      </c>
    </row>
    <row r="2994" spans="1:19" x14ac:dyDescent="0.3">
      <c r="A2994">
        <f t="shared" si="246"/>
        <v>2993</v>
      </c>
      <c r="B2994" t="s">
        <v>5733</v>
      </c>
      <c r="C2994" t="str">
        <f t="shared" si="245"/>
        <v>sunflower_g_2_OtherRowESA1</v>
      </c>
      <c r="D2994">
        <v>216</v>
      </c>
      <c r="E2994">
        <v>216</v>
      </c>
      <c r="F2994">
        <v>0</v>
      </c>
      <c r="G2994">
        <v>0</v>
      </c>
      <c r="H2994">
        <v>0</v>
      </c>
      <c r="I2994">
        <v>0</v>
      </c>
      <c r="J2994">
        <v>0</v>
      </c>
      <c r="K2994">
        <v>0</v>
      </c>
      <c r="L2994">
        <v>332</v>
      </c>
      <c r="M2994">
        <v>0</v>
      </c>
      <c r="N2994">
        <f>VLOOKUP(C2994,'Original PWC Results'!C:E,3,FALSE)</f>
        <v>260</v>
      </c>
      <c r="O2994">
        <f t="shared" si="247"/>
        <v>0.83076923076923082</v>
      </c>
      <c r="R2994">
        <f t="shared" si="248"/>
        <v>13</v>
      </c>
      <c r="S2994">
        <f t="shared" si="249"/>
        <v>21</v>
      </c>
    </row>
    <row r="2995" spans="1:19" x14ac:dyDescent="0.3">
      <c r="A2995">
        <f t="shared" si="246"/>
        <v>2994</v>
      </c>
      <c r="B2995" t="s">
        <v>5734</v>
      </c>
      <c r="C2995" t="str">
        <f t="shared" si="245"/>
        <v>sunflower_g_2_OtherRowESA2</v>
      </c>
      <c r="D2995">
        <v>286</v>
      </c>
      <c r="E2995">
        <v>286</v>
      </c>
      <c r="F2995">
        <v>0</v>
      </c>
      <c r="G2995">
        <v>0</v>
      </c>
      <c r="H2995">
        <v>0</v>
      </c>
      <c r="I2995">
        <v>0</v>
      </c>
      <c r="J2995">
        <v>0</v>
      </c>
      <c r="K2995">
        <v>0</v>
      </c>
      <c r="L2995">
        <v>287</v>
      </c>
      <c r="M2995">
        <v>0</v>
      </c>
      <c r="N2995">
        <f>VLOOKUP(C2995,'Original PWC Results'!C:E,3,FALSE)</f>
        <v>286</v>
      </c>
      <c r="O2995">
        <f t="shared" si="247"/>
        <v>1</v>
      </c>
      <c r="R2995">
        <f t="shared" si="248"/>
        <v>13</v>
      </c>
      <c r="S2995">
        <f t="shared" si="249"/>
        <v>21</v>
      </c>
    </row>
    <row r="2996" spans="1:19" x14ac:dyDescent="0.3">
      <c r="A2996">
        <f t="shared" si="246"/>
        <v>2995</v>
      </c>
      <c r="B2996" t="s">
        <v>5735</v>
      </c>
      <c r="C2996" t="str">
        <f t="shared" si="245"/>
        <v>sunflower_g_2_OtherRowESA3</v>
      </c>
      <c r="D2996">
        <v>476</v>
      </c>
      <c r="E2996">
        <v>476</v>
      </c>
      <c r="F2996">
        <v>0</v>
      </c>
      <c r="G2996">
        <v>0</v>
      </c>
      <c r="H2996">
        <v>0</v>
      </c>
      <c r="I2996">
        <v>0</v>
      </c>
      <c r="J2996">
        <v>0</v>
      </c>
      <c r="K2996">
        <v>0</v>
      </c>
      <c r="L2996">
        <v>483</v>
      </c>
      <c r="M2996">
        <v>0</v>
      </c>
      <c r="N2996">
        <f>VLOOKUP(C2996,'Original PWC Results'!C:E,3,FALSE)</f>
        <v>604</v>
      </c>
      <c r="O2996">
        <f t="shared" si="247"/>
        <v>0.78807947019867552</v>
      </c>
      <c r="R2996">
        <f t="shared" si="248"/>
        <v>13</v>
      </c>
      <c r="S2996">
        <f t="shared" si="249"/>
        <v>21</v>
      </c>
    </row>
    <row r="2997" spans="1:19" x14ac:dyDescent="0.3">
      <c r="A2997">
        <f t="shared" si="246"/>
        <v>2996</v>
      </c>
      <c r="B2997" t="s">
        <v>5736</v>
      </c>
      <c r="C2997" t="str">
        <f t="shared" ref="C2997:C3060" si="250">LEFT(B2997,R2997-1)&amp;RIGHT(B2997,LEN(B2997)-S2997)</f>
        <v>sunflower_g_2_OtherRowESA4</v>
      </c>
      <c r="D2997">
        <v>292</v>
      </c>
      <c r="E2997">
        <v>292</v>
      </c>
      <c r="F2997">
        <v>0</v>
      </c>
      <c r="G2997">
        <v>0</v>
      </c>
      <c r="H2997">
        <v>0</v>
      </c>
      <c r="I2997">
        <v>0</v>
      </c>
      <c r="J2997">
        <v>0</v>
      </c>
      <c r="K2997">
        <v>0</v>
      </c>
      <c r="L2997">
        <v>293</v>
      </c>
      <c r="M2997">
        <v>0</v>
      </c>
      <c r="N2997">
        <f>VLOOKUP(C2997,'Original PWC Results'!C:E,3,FALSE)</f>
        <v>292</v>
      </c>
      <c r="O2997">
        <f t="shared" si="247"/>
        <v>1</v>
      </c>
      <c r="R2997">
        <f t="shared" si="248"/>
        <v>13</v>
      </c>
      <c r="S2997">
        <f t="shared" si="249"/>
        <v>21</v>
      </c>
    </row>
    <row r="2998" spans="1:19" x14ac:dyDescent="0.3">
      <c r="A2998">
        <f t="shared" si="246"/>
        <v>2997</v>
      </c>
      <c r="B2998" t="s">
        <v>5737</v>
      </c>
      <c r="C2998" t="str">
        <f t="shared" si="250"/>
        <v>sunflower_g_2_OtherRowESA5</v>
      </c>
      <c r="D2998">
        <v>431</v>
      </c>
      <c r="E2998">
        <v>431</v>
      </c>
      <c r="F2998">
        <v>0</v>
      </c>
      <c r="G2998">
        <v>0</v>
      </c>
      <c r="H2998">
        <v>0</v>
      </c>
      <c r="I2998">
        <v>0</v>
      </c>
      <c r="J2998">
        <v>0</v>
      </c>
      <c r="K2998">
        <v>0</v>
      </c>
      <c r="L2998">
        <v>460</v>
      </c>
      <c r="M2998">
        <v>0</v>
      </c>
      <c r="N2998">
        <f>VLOOKUP(C2998,'Original PWC Results'!C:E,3,FALSE)</f>
        <v>661</v>
      </c>
      <c r="O2998">
        <f t="shared" si="247"/>
        <v>0.65204236006051441</v>
      </c>
      <c r="R2998">
        <f t="shared" si="248"/>
        <v>13</v>
      </c>
      <c r="S2998">
        <f t="shared" si="249"/>
        <v>21</v>
      </c>
    </row>
    <row r="2999" spans="1:19" x14ac:dyDescent="0.3">
      <c r="A2999">
        <f t="shared" si="246"/>
        <v>2998</v>
      </c>
      <c r="B2999" t="s">
        <v>5738</v>
      </c>
      <c r="C2999" t="str">
        <f t="shared" si="250"/>
        <v>sunflower_g_2_OtherRowESA6</v>
      </c>
      <c r="D2999">
        <v>239</v>
      </c>
      <c r="E2999">
        <v>239</v>
      </c>
      <c r="F2999">
        <v>0</v>
      </c>
      <c r="G2999">
        <v>0</v>
      </c>
      <c r="H2999">
        <v>0</v>
      </c>
      <c r="I2999">
        <v>0</v>
      </c>
      <c r="J2999">
        <v>0</v>
      </c>
      <c r="K2999">
        <v>0</v>
      </c>
      <c r="L2999">
        <v>244</v>
      </c>
      <c r="M2999">
        <v>0</v>
      </c>
      <c r="N2999">
        <f>VLOOKUP(C2999,'Original PWC Results'!C:E,3,FALSE)</f>
        <v>344</v>
      </c>
      <c r="O2999">
        <f t="shared" si="247"/>
        <v>0.69476744186046513</v>
      </c>
      <c r="R2999">
        <f t="shared" si="248"/>
        <v>13</v>
      </c>
      <c r="S2999">
        <f t="shared" si="249"/>
        <v>21</v>
      </c>
    </row>
    <row r="3000" spans="1:19" x14ac:dyDescent="0.3">
      <c r="A3000">
        <f t="shared" si="246"/>
        <v>2999</v>
      </c>
      <c r="B3000" t="s">
        <v>5739</v>
      </c>
      <c r="C3000" t="str">
        <f t="shared" si="250"/>
        <v>sunflower_g_2_OtherRowESA7</v>
      </c>
      <c r="D3000">
        <v>270</v>
      </c>
      <c r="E3000">
        <v>270</v>
      </c>
      <c r="F3000">
        <v>0</v>
      </c>
      <c r="G3000">
        <v>0</v>
      </c>
      <c r="H3000">
        <v>0</v>
      </c>
      <c r="I3000">
        <v>0</v>
      </c>
      <c r="J3000">
        <v>0</v>
      </c>
      <c r="K3000">
        <v>0</v>
      </c>
      <c r="L3000">
        <v>318</v>
      </c>
      <c r="M3000">
        <v>0</v>
      </c>
      <c r="N3000">
        <f>VLOOKUP(C3000,'Original PWC Results'!C:E,3,FALSE)</f>
        <v>317</v>
      </c>
      <c r="O3000">
        <f t="shared" si="247"/>
        <v>0.8517350157728707</v>
      </c>
      <c r="R3000">
        <f t="shared" si="248"/>
        <v>13</v>
      </c>
      <c r="S3000">
        <f t="shared" si="249"/>
        <v>21</v>
      </c>
    </row>
    <row r="3001" spans="1:19" x14ac:dyDescent="0.3">
      <c r="A3001">
        <f t="shared" si="246"/>
        <v>3000</v>
      </c>
      <c r="B3001" t="s">
        <v>5740</v>
      </c>
      <c r="C3001" t="str">
        <f t="shared" si="250"/>
        <v>sunflower_g_2_OtherRowESA8</v>
      </c>
      <c r="D3001">
        <v>338</v>
      </c>
      <c r="E3001">
        <v>338</v>
      </c>
      <c r="F3001">
        <v>0</v>
      </c>
      <c r="G3001">
        <v>0</v>
      </c>
      <c r="H3001">
        <v>0</v>
      </c>
      <c r="I3001">
        <v>0</v>
      </c>
      <c r="J3001">
        <v>0</v>
      </c>
      <c r="K3001">
        <v>0</v>
      </c>
      <c r="L3001">
        <v>338</v>
      </c>
      <c r="M3001">
        <v>0</v>
      </c>
      <c r="N3001">
        <f>VLOOKUP(C3001,'Original PWC Results'!C:E,3,FALSE)</f>
        <v>338</v>
      </c>
      <c r="O3001">
        <f t="shared" si="247"/>
        <v>1</v>
      </c>
      <c r="R3001">
        <f t="shared" si="248"/>
        <v>13</v>
      </c>
      <c r="S3001">
        <f t="shared" si="249"/>
        <v>21</v>
      </c>
    </row>
    <row r="3002" spans="1:19" x14ac:dyDescent="0.3">
      <c r="A3002">
        <f t="shared" si="246"/>
        <v>3001</v>
      </c>
      <c r="B3002" t="s">
        <v>5741</v>
      </c>
      <c r="C3002" t="str">
        <f t="shared" si="250"/>
        <v>sunflower_g_2_OtherRowESA9</v>
      </c>
      <c r="D3002">
        <v>154</v>
      </c>
      <c r="E3002">
        <v>154</v>
      </c>
      <c r="F3002">
        <v>0</v>
      </c>
      <c r="G3002">
        <v>0</v>
      </c>
      <c r="H3002">
        <v>0</v>
      </c>
      <c r="I3002">
        <v>0</v>
      </c>
      <c r="J3002">
        <v>0</v>
      </c>
      <c r="K3002">
        <v>0</v>
      </c>
      <c r="L3002">
        <v>161</v>
      </c>
      <c r="M3002">
        <v>0</v>
      </c>
      <c r="N3002">
        <f>VLOOKUP(C3002,'Original PWC Results'!C:E,3,FALSE)</f>
        <v>242</v>
      </c>
      <c r="O3002">
        <f t="shared" si="247"/>
        <v>0.63636363636363635</v>
      </c>
      <c r="R3002">
        <f t="shared" si="248"/>
        <v>13</v>
      </c>
      <c r="S3002">
        <f t="shared" si="249"/>
        <v>21</v>
      </c>
    </row>
    <row r="3003" spans="1:19" x14ac:dyDescent="0.3">
      <c r="A3003">
        <f t="shared" si="246"/>
        <v>3002</v>
      </c>
      <c r="B3003" t="s">
        <v>5742</v>
      </c>
      <c r="C3003" t="str">
        <f t="shared" si="250"/>
        <v>sunflower_g_2_OtherRowESA10a</v>
      </c>
      <c r="D3003">
        <v>322</v>
      </c>
      <c r="E3003">
        <v>322</v>
      </c>
      <c r="F3003">
        <v>0</v>
      </c>
      <c r="G3003">
        <v>0</v>
      </c>
      <c r="H3003">
        <v>0</v>
      </c>
      <c r="I3003">
        <v>0</v>
      </c>
      <c r="J3003">
        <v>0</v>
      </c>
      <c r="K3003">
        <v>0</v>
      </c>
      <c r="L3003">
        <v>325</v>
      </c>
      <c r="M3003">
        <v>0</v>
      </c>
      <c r="N3003">
        <f>VLOOKUP(C3003,'Original PWC Results'!C:E,3,FALSE)</f>
        <v>377</v>
      </c>
      <c r="O3003">
        <f t="shared" si="247"/>
        <v>0.85411140583554379</v>
      </c>
      <c r="R3003">
        <f t="shared" si="248"/>
        <v>13</v>
      </c>
      <c r="S3003">
        <f t="shared" si="249"/>
        <v>21</v>
      </c>
    </row>
    <row r="3004" spans="1:19" x14ac:dyDescent="0.3">
      <c r="A3004">
        <f t="shared" si="246"/>
        <v>3003</v>
      </c>
      <c r="B3004" t="s">
        <v>5743</v>
      </c>
      <c r="C3004" t="str">
        <f t="shared" si="250"/>
        <v>sunflower_g_2_OtherRowESA10b</v>
      </c>
      <c r="D3004">
        <v>462</v>
      </c>
      <c r="E3004">
        <v>462</v>
      </c>
      <c r="F3004">
        <v>0</v>
      </c>
      <c r="G3004">
        <v>0</v>
      </c>
      <c r="H3004">
        <v>0</v>
      </c>
      <c r="I3004">
        <v>0</v>
      </c>
      <c r="J3004">
        <v>0</v>
      </c>
      <c r="K3004">
        <v>0</v>
      </c>
      <c r="L3004">
        <v>472</v>
      </c>
      <c r="M3004">
        <v>0</v>
      </c>
      <c r="N3004">
        <f>VLOOKUP(C3004,'Original PWC Results'!C:E,3,FALSE)</f>
        <v>571</v>
      </c>
      <c r="O3004">
        <f t="shared" si="247"/>
        <v>0.80910683012259199</v>
      </c>
      <c r="R3004">
        <f t="shared" si="248"/>
        <v>13</v>
      </c>
      <c r="S3004">
        <f t="shared" si="249"/>
        <v>21</v>
      </c>
    </row>
    <row r="3005" spans="1:19" x14ac:dyDescent="0.3">
      <c r="A3005">
        <f t="shared" si="246"/>
        <v>3004</v>
      </c>
      <c r="B3005" t="s">
        <v>5744</v>
      </c>
      <c r="C3005" t="str">
        <f t="shared" si="250"/>
        <v>sunflower_g_2_OtherRowESA11a</v>
      </c>
      <c r="D3005">
        <v>480</v>
      </c>
      <c r="E3005">
        <v>480</v>
      </c>
      <c r="F3005">
        <v>0</v>
      </c>
      <c r="G3005">
        <v>0</v>
      </c>
      <c r="H3005">
        <v>0</v>
      </c>
      <c r="I3005">
        <v>0</v>
      </c>
      <c r="J3005">
        <v>0</v>
      </c>
      <c r="K3005">
        <v>0</v>
      </c>
      <c r="L3005">
        <v>493</v>
      </c>
      <c r="M3005">
        <v>0</v>
      </c>
      <c r="N3005">
        <f>VLOOKUP(C3005,'Original PWC Results'!C:E,3,FALSE)</f>
        <v>563</v>
      </c>
      <c r="O3005">
        <f t="shared" si="247"/>
        <v>0.85257548845470688</v>
      </c>
      <c r="R3005">
        <f t="shared" si="248"/>
        <v>13</v>
      </c>
      <c r="S3005">
        <f t="shared" si="249"/>
        <v>21</v>
      </c>
    </row>
    <row r="3006" spans="1:19" x14ac:dyDescent="0.3">
      <c r="A3006">
        <f t="shared" si="246"/>
        <v>3005</v>
      </c>
      <c r="B3006" t="s">
        <v>5745</v>
      </c>
      <c r="C3006" t="str">
        <f t="shared" si="250"/>
        <v>sunflower_g_2_OtherRowESA11b</v>
      </c>
      <c r="D3006">
        <v>385</v>
      </c>
      <c r="E3006">
        <v>385</v>
      </c>
      <c r="F3006">
        <v>0</v>
      </c>
      <c r="G3006">
        <v>0</v>
      </c>
      <c r="H3006">
        <v>0</v>
      </c>
      <c r="I3006">
        <v>0</v>
      </c>
      <c r="J3006">
        <v>0</v>
      </c>
      <c r="K3006">
        <v>0</v>
      </c>
      <c r="L3006">
        <v>398</v>
      </c>
      <c r="M3006">
        <v>0</v>
      </c>
      <c r="N3006">
        <f>VLOOKUP(C3006,'Original PWC Results'!C:E,3,FALSE)</f>
        <v>471</v>
      </c>
      <c r="O3006">
        <f t="shared" si="247"/>
        <v>0.81740976645435248</v>
      </c>
      <c r="R3006">
        <f t="shared" si="248"/>
        <v>13</v>
      </c>
      <c r="S3006">
        <f t="shared" si="249"/>
        <v>21</v>
      </c>
    </row>
    <row r="3007" spans="1:19" x14ac:dyDescent="0.3">
      <c r="A3007">
        <f t="shared" si="246"/>
        <v>3006</v>
      </c>
      <c r="B3007" t="s">
        <v>5746</v>
      </c>
      <c r="C3007" t="str">
        <f t="shared" si="250"/>
        <v>sunflower_g_2_OtherRowESA12a</v>
      </c>
      <c r="D3007">
        <v>374</v>
      </c>
      <c r="E3007">
        <v>374</v>
      </c>
      <c r="F3007">
        <v>0</v>
      </c>
      <c r="G3007">
        <v>0</v>
      </c>
      <c r="H3007">
        <v>0</v>
      </c>
      <c r="I3007">
        <v>0</v>
      </c>
      <c r="J3007">
        <v>0</v>
      </c>
      <c r="K3007">
        <v>0</v>
      </c>
      <c r="L3007">
        <v>381</v>
      </c>
      <c r="M3007">
        <v>0</v>
      </c>
      <c r="N3007">
        <f>VLOOKUP(C3007,'Original PWC Results'!C:E,3,FALSE)</f>
        <v>411</v>
      </c>
      <c r="O3007">
        <f t="shared" si="247"/>
        <v>0.90997566909975669</v>
      </c>
      <c r="R3007">
        <f t="shared" si="248"/>
        <v>13</v>
      </c>
      <c r="S3007">
        <f t="shared" si="249"/>
        <v>21</v>
      </c>
    </row>
    <row r="3008" spans="1:19" x14ac:dyDescent="0.3">
      <c r="A3008">
        <f t="shared" si="246"/>
        <v>3007</v>
      </c>
      <c r="B3008" t="s">
        <v>5747</v>
      </c>
      <c r="C3008" t="str">
        <f t="shared" si="250"/>
        <v>sunflower_g_2_OtherRowESA12b</v>
      </c>
      <c r="D3008">
        <v>344</v>
      </c>
      <c r="E3008">
        <v>344</v>
      </c>
      <c r="F3008">
        <v>0</v>
      </c>
      <c r="G3008">
        <v>0</v>
      </c>
      <c r="H3008">
        <v>0</v>
      </c>
      <c r="I3008">
        <v>0</v>
      </c>
      <c r="J3008">
        <v>0</v>
      </c>
      <c r="K3008">
        <v>0</v>
      </c>
      <c r="L3008">
        <v>348</v>
      </c>
      <c r="M3008">
        <v>0</v>
      </c>
      <c r="N3008">
        <f>VLOOKUP(C3008,'Original PWC Results'!C:E,3,FALSE)</f>
        <v>400</v>
      </c>
      <c r="O3008">
        <f t="shared" si="247"/>
        <v>0.86</v>
      </c>
      <c r="R3008">
        <f t="shared" si="248"/>
        <v>13</v>
      </c>
      <c r="S3008">
        <f t="shared" si="249"/>
        <v>21</v>
      </c>
    </row>
    <row r="3009" spans="1:19" x14ac:dyDescent="0.3">
      <c r="A3009">
        <f t="shared" si="246"/>
        <v>3008</v>
      </c>
      <c r="B3009" t="s">
        <v>5748</v>
      </c>
      <c r="C3009" t="str">
        <f t="shared" si="250"/>
        <v>sunflower_g_2_OtherRowESA13</v>
      </c>
      <c r="D3009">
        <v>545</v>
      </c>
      <c r="E3009">
        <v>545</v>
      </c>
      <c r="F3009">
        <v>0</v>
      </c>
      <c r="G3009">
        <v>0</v>
      </c>
      <c r="H3009">
        <v>0</v>
      </c>
      <c r="I3009">
        <v>0</v>
      </c>
      <c r="J3009">
        <v>0</v>
      </c>
      <c r="K3009">
        <v>0</v>
      </c>
      <c r="L3009">
        <v>548</v>
      </c>
      <c r="M3009">
        <v>0</v>
      </c>
      <c r="N3009">
        <f>VLOOKUP(C3009,'Original PWC Results'!C:E,3,FALSE)</f>
        <v>703</v>
      </c>
      <c r="O3009">
        <f t="shared" si="247"/>
        <v>0.77524893314366994</v>
      </c>
      <c r="R3009">
        <f t="shared" si="248"/>
        <v>13</v>
      </c>
      <c r="S3009">
        <f t="shared" si="249"/>
        <v>21</v>
      </c>
    </row>
    <row r="3010" spans="1:19" x14ac:dyDescent="0.3">
      <c r="A3010">
        <f t="shared" si="246"/>
        <v>3009</v>
      </c>
      <c r="B3010" t="s">
        <v>5749</v>
      </c>
      <c r="C3010" t="str">
        <f t="shared" si="250"/>
        <v>sunflower_g_2_OtherRowESA14</v>
      </c>
      <c r="D3010">
        <v>220</v>
      </c>
      <c r="E3010">
        <v>220</v>
      </c>
      <c r="F3010">
        <v>0</v>
      </c>
      <c r="G3010">
        <v>0</v>
      </c>
      <c r="H3010">
        <v>0</v>
      </c>
      <c r="I3010">
        <v>0</v>
      </c>
      <c r="J3010">
        <v>0</v>
      </c>
      <c r="K3010">
        <v>0</v>
      </c>
      <c r="L3010">
        <v>224</v>
      </c>
      <c r="M3010">
        <v>0</v>
      </c>
      <c r="N3010">
        <f>VLOOKUP(C3010,'Original PWC Results'!C:E,3,FALSE)</f>
        <v>366</v>
      </c>
      <c r="O3010">
        <f t="shared" si="247"/>
        <v>0.60109289617486339</v>
      </c>
      <c r="R3010">
        <f t="shared" si="248"/>
        <v>13</v>
      </c>
      <c r="S3010">
        <f t="shared" si="249"/>
        <v>21</v>
      </c>
    </row>
    <row r="3011" spans="1:19" x14ac:dyDescent="0.3">
      <c r="A3011">
        <f t="shared" si="246"/>
        <v>3010</v>
      </c>
      <c r="B3011" t="s">
        <v>5750</v>
      </c>
      <c r="C3011" t="str">
        <f t="shared" si="250"/>
        <v>sunflower_g_2_OtherRowESA17a</v>
      </c>
      <c r="D3011">
        <v>279</v>
      </c>
      <c r="E3011">
        <v>279</v>
      </c>
      <c r="F3011">
        <v>0</v>
      </c>
      <c r="G3011">
        <v>0</v>
      </c>
      <c r="H3011">
        <v>0</v>
      </c>
      <c r="I3011">
        <v>0</v>
      </c>
      <c r="J3011">
        <v>0</v>
      </c>
      <c r="K3011">
        <v>0</v>
      </c>
      <c r="L3011">
        <v>283</v>
      </c>
      <c r="M3011">
        <v>0</v>
      </c>
      <c r="N3011">
        <f>VLOOKUP(C3011,'Original PWC Results'!C:E,3,FALSE)</f>
        <v>444</v>
      </c>
      <c r="O3011">
        <f t="shared" si="247"/>
        <v>0.6283783783783784</v>
      </c>
      <c r="R3011">
        <f t="shared" si="248"/>
        <v>13</v>
      </c>
      <c r="S3011">
        <f t="shared" si="249"/>
        <v>21</v>
      </c>
    </row>
    <row r="3012" spans="1:19" x14ac:dyDescent="0.3">
      <c r="A3012">
        <f t="shared" ref="A3012:A3075" si="251">A3011+1</f>
        <v>3011</v>
      </c>
      <c r="B3012" t="s">
        <v>5751</v>
      </c>
      <c r="C3012" t="str">
        <f t="shared" si="250"/>
        <v>sunflower_g_2_OtherRowESA17b</v>
      </c>
      <c r="D3012">
        <v>28</v>
      </c>
      <c r="E3012">
        <v>28</v>
      </c>
      <c r="F3012">
        <v>0</v>
      </c>
      <c r="G3012">
        <v>0</v>
      </c>
      <c r="H3012">
        <v>0</v>
      </c>
      <c r="I3012">
        <v>0</v>
      </c>
      <c r="J3012">
        <v>0</v>
      </c>
      <c r="K3012">
        <v>0</v>
      </c>
      <c r="L3012">
        <v>28</v>
      </c>
      <c r="M3012">
        <v>0</v>
      </c>
      <c r="N3012">
        <f>VLOOKUP(C3012,'Original PWC Results'!C:E,3,FALSE)</f>
        <v>304</v>
      </c>
      <c r="O3012">
        <f t="shared" si="247"/>
        <v>9.2105263157894732E-2</v>
      </c>
      <c r="R3012">
        <f t="shared" si="248"/>
        <v>13</v>
      </c>
      <c r="S3012">
        <f t="shared" si="249"/>
        <v>21</v>
      </c>
    </row>
    <row r="3013" spans="1:19" x14ac:dyDescent="0.3">
      <c r="A3013">
        <f t="shared" si="251"/>
        <v>3012</v>
      </c>
      <c r="B3013" t="s">
        <v>5752</v>
      </c>
      <c r="C3013" t="str">
        <f t="shared" si="250"/>
        <v>sunflower_g_2_OtherRowESA18a</v>
      </c>
      <c r="D3013">
        <v>183</v>
      </c>
      <c r="E3013">
        <v>183</v>
      </c>
      <c r="F3013">
        <v>0</v>
      </c>
      <c r="G3013">
        <v>0</v>
      </c>
      <c r="H3013">
        <v>0</v>
      </c>
      <c r="I3013">
        <v>0</v>
      </c>
      <c r="J3013">
        <v>0</v>
      </c>
      <c r="K3013">
        <v>0</v>
      </c>
      <c r="L3013">
        <v>185</v>
      </c>
      <c r="M3013">
        <v>0</v>
      </c>
      <c r="N3013">
        <f>VLOOKUP(C3013,'Original PWC Results'!C:E,3,FALSE)</f>
        <v>293</v>
      </c>
      <c r="O3013">
        <f t="shared" si="247"/>
        <v>0.62457337883959041</v>
      </c>
      <c r="R3013">
        <f t="shared" si="248"/>
        <v>13</v>
      </c>
      <c r="S3013">
        <f t="shared" si="249"/>
        <v>21</v>
      </c>
    </row>
    <row r="3014" spans="1:19" x14ac:dyDescent="0.3">
      <c r="A3014">
        <f t="shared" si="251"/>
        <v>3013</v>
      </c>
      <c r="B3014" t="s">
        <v>5753</v>
      </c>
      <c r="C3014" t="str">
        <f t="shared" si="250"/>
        <v>sunflower_g_2_OtherRowESA18b</v>
      </c>
      <c r="D3014">
        <v>178</v>
      </c>
      <c r="E3014">
        <v>178</v>
      </c>
      <c r="F3014">
        <v>0</v>
      </c>
      <c r="G3014">
        <v>0</v>
      </c>
      <c r="H3014">
        <v>0</v>
      </c>
      <c r="I3014">
        <v>0</v>
      </c>
      <c r="J3014">
        <v>0</v>
      </c>
      <c r="K3014">
        <v>0</v>
      </c>
      <c r="L3014">
        <v>179</v>
      </c>
      <c r="M3014">
        <v>0</v>
      </c>
      <c r="N3014">
        <f>VLOOKUP(C3014,'Original PWC Results'!C:E,3,FALSE)</f>
        <v>302</v>
      </c>
      <c r="O3014">
        <f t="shared" si="247"/>
        <v>0.58940397350993379</v>
      </c>
      <c r="R3014">
        <f t="shared" si="248"/>
        <v>13</v>
      </c>
      <c r="S3014">
        <f t="shared" si="249"/>
        <v>21</v>
      </c>
    </row>
    <row r="3015" spans="1:19" x14ac:dyDescent="0.3">
      <c r="A3015">
        <f t="shared" si="251"/>
        <v>3014</v>
      </c>
      <c r="B3015" t="s">
        <v>5754</v>
      </c>
      <c r="C3015" t="str">
        <f t="shared" si="250"/>
        <v>sweetpot_g_2_VegetableESA1</v>
      </c>
      <c r="D3015">
        <v>508</v>
      </c>
      <c r="E3015">
        <v>508</v>
      </c>
      <c r="F3015">
        <v>0</v>
      </c>
      <c r="G3015">
        <v>0</v>
      </c>
      <c r="H3015">
        <v>0</v>
      </c>
      <c r="I3015">
        <v>0</v>
      </c>
      <c r="J3015">
        <v>0</v>
      </c>
      <c r="K3015">
        <v>0</v>
      </c>
      <c r="L3015">
        <v>711</v>
      </c>
      <c r="M3015">
        <v>0</v>
      </c>
      <c r="N3015">
        <f>VLOOKUP(C3015,'Original PWC Results'!C:E,3,FALSE)</f>
        <v>606</v>
      </c>
      <c r="O3015">
        <f t="shared" si="247"/>
        <v>0.83828382838283833</v>
      </c>
      <c r="R3015">
        <f t="shared" si="248"/>
        <v>12</v>
      </c>
      <c r="S3015">
        <f t="shared" si="249"/>
        <v>20</v>
      </c>
    </row>
    <row r="3016" spans="1:19" x14ac:dyDescent="0.3">
      <c r="A3016">
        <f t="shared" si="251"/>
        <v>3015</v>
      </c>
      <c r="B3016" t="s">
        <v>5755</v>
      </c>
      <c r="C3016" t="str">
        <f t="shared" si="250"/>
        <v>sweetpot_g_2_VegetableESA2</v>
      </c>
      <c r="D3016">
        <v>588</v>
      </c>
      <c r="E3016">
        <v>588</v>
      </c>
      <c r="F3016">
        <v>0</v>
      </c>
      <c r="G3016">
        <v>0</v>
      </c>
      <c r="H3016">
        <v>0</v>
      </c>
      <c r="I3016">
        <v>0</v>
      </c>
      <c r="J3016">
        <v>0</v>
      </c>
      <c r="K3016">
        <v>0</v>
      </c>
      <c r="L3016">
        <v>620</v>
      </c>
      <c r="M3016">
        <v>0</v>
      </c>
      <c r="N3016">
        <f>VLOOKUP(C3016,'Original PWC Results'!C:E,3,FALSE)</f>
        <v>896</v>
      </c>
      <c r="O3016">
        <f t="shared" si="247"/>
        <v>0.65625</v>
      </c>
      <c r="R3016">
        <f t="shared" si="248"/>
        <v>12</v>
      </c>
      <c r="S3016">
        <f t="shared" si="249"/>
        <v>20</v>
      </c>
    </row>
    <row r="3017" spans="1:19" x14ac:dyDescent="0.3">
      <c r="A3017">
        <f t="shared" si="251"/>
        <v>3016</v>
      </c>
      <c r="B3017" t="s">
        <v>5756</v>
      </c>
      <c r="C3017" t="str">
        <f t="shared" si="250"/>
        <v>sweetpot_g_2_VegetableESA3</v>
      </c>
      <c r="D3017">
        <v>535</v>
      </c>
      <c r="E3017">
        <v>535</v>
      </c>
      <c r="F3017">
        <v>0</v>
      </c>
      <c r="G3017">
        <v>0</v>
      </c>
      <c r="H3017">
        <v>0</v>
      </c>
      <c r="I3017">
        <v>0</v>
      </c>
      <c r="J3017">
        <v>0</v>
      </c>
      <c r="K3017">
        <v>0</v>
      </c>
      <c r="L3017">
        <v>540</v>
      </c>
      <c r="M3017">
        <v>0</v>
      </c>
      <c r="N3017">
        <f>VLOOKUP(C3017,'Original PWC Results'!C:E,3,FALSE)</f>
        <v>618</v>
      </c>
      <c r="O3017">
        <f t="shared" si="247"/>
        <v>0.86569579288025889</v>
      </c>
      <c r="R3017">
        <f t="shared" si="248"/>
        <v>12</v>
      </c>
      <c r="S3017">
        <f t="shared" si="249"/>
        <v>20</v>
      </c>
    </row>
    <row r="3018" spans="1:19" x14ac:dyDescent="0.3">
      <c r="A3018">
        <f t="shared" si="251"/>
        <v>3017</v>
      </c>
      <c r="B3018" t="s">
        <v>5757</v>
      </c>
      <c r="C3018" t="str">
        <f t="shared" si="250"/>
        <v>sweetpot_g_2_VegetableESA4</v>
      </c>
      <c r="D3018">
        <v>755</v>
      </c>
      <c r="E3018">
        <v>755</v>
      </c>
      <c r="F3018">
        <v>0</v>
      </c>
      <c r="G3018">
        <v>0</v>
      </c>
      <c r="H3018">
        <v>0</v>
      </c>
      <c r="I3018">
        <v>0</v>
      </c>
      <c r="J3018">
        <v>0</v>
      </c>
      <c r="K3018">
        <v>0</v>
      </c>
      <c r="L3018">
        <v>755</v>
      </c>
      <c r="M3018">
        <v>0</v>
      </c>
      <c r="N3018">
        <f>VLOOKUP(C3018,'Original PWC Results'!C:E,3,FALSE)</f>
        <v>755</v>
      </c>
      <c r="O3018">
        <f t="shared" si="247"/>
        <v>1</v>
      </c>
      <c r="R3018">
        <f t="shared" si="248"/>
        <v>12</v>
      </c>
      <c r="S3018">
        <f t="shared" si="249"/>
        <v>20</v>
      </c>
    </row>
    <row r="3019" spans="1:19" x14ac:dyDescent="0.3">
      <c r="A3019">
        <f t="shared" si="251"/>
        <v>3018</v>
      </c>
      <c r="B3019" t="s">
        <v>5758</v>
      </c>
      <c r="C3019" t="str">
        <f t="shared" si="250"/>
        <v>sweetpot_g_2_VegetableESA5</v>
      </c>
      <c r="D3019">
        <v>743</v>
      </c>
      <c r="E3019">
        <v>743</v>
      </c>
      <c r="F3019">
        <v>0</v>
      </c>
      <c r="G3019">
        <v>0</v>
      </c>
      <c r="H3019">
        <v>0</v>
      </c>
      <c r="I3019">
        <v>0</v>
      </c>
      <c r="J3019">
        <v>0</v>
      </c>
      <c r="K3019">
        <v>0</v>
      </c>
      <c r="L3019">
        <v>760</v>
      </c>
      <c r="M3019">
        <v>0</v>
      </c>
      <c r="N3019">
        <f>VLOOKUP(C3019,'Original PWC Results'!C:E,3,FALSE)</f>
        <v>890</v>
      </c>
      <c r="O3019">
        <f t="shared" si="247"/>
        <v>0.83483146067415726</v>
      </c>
      <c r="R3019">
        <f t="shared" si="248"/>
        <v>12</v>
      </c>
      <c r="S3019">
        <f t="shared" si="249"/>
        <v>20</v>
      </c>
    </row>
    <row r="3020" spans="1:19" x14ac:dyDescent="0.3">
      <c r="A3020">
        <f t="shared" si="251"/>
        <v>3019</v>
      </c>
      <c r="B3020" t="s">
        <v>5759</v>
      </c>
      <c r="C3020" t="str">
        <f t="shared" si="250"/>
        <v>sweetpot_g_2_VegetableESA6</v>
      </c>
      <c r="D3020">
        <v>679</v>
      </c>
      <c r="E3020">
        <v>679</v>
      </c>
      <c r="F3020">
        <v>0</v>
      </c>
      <c r="G3020">
        <v>0</v>
      </c>
      <c r="H3020">
        <v>0</v>
      </c>
      <c r="I3020">
        <v>0</v>
      </c>
      <c r="J3020">
        <v>0</v>
      </c>
      <c r="K3020">
        <v>0</v>
      </c>
      <c r="L3020">
        <v>685</v>
      </c>
      <c r="M3020">
        <v>0</v>
      </c>
      <c r="N3020">
        <f>VLOOKUP(C3020,'Original PWC Results'!C:E,3,FALSE)</f>
        <v>831</v>
      </c>
      <c r="O3020">
        <f t="shared" si="247"/>
        <v>0.81708784596871242</v>
      </c>
      <c r="R3020">
        <f t="shared" si="248"/>
        <v>12</v>
      </c>
      <c r="S3020">
        <f t="shared" si="249"/>
        <v>20</v>
      </c>
    </row>
    <row r="3021" spans="1:19" x14ac:dyDescent="0.3">
      <c r="A3021">
        <f t="shared" si="251"/>
        <v>3020</v>
      </c>
      <c r="B3021" t="s">
        <v>5760</v>
      </c>
      <c r="C3021" t="str">
        <f t="shared" si="250"/>
        <v>sweetpot_g_2_VegetableESA7</v>
      </c>
      <c r="D3021">
        <v>882</v>
      </c>
      <c r="E3021">
        <v>882</v>
      </c>
      <c r="F3021">
        <v>0</v>
      </c>
      <c r="G3021">
        <v>0</v>
      </c>
      <c r="H3021">
        <v>0</v>
      </c>
      <c r="I3021">
        <v>0</v>
      </c>
      <c r="J3021">
        <v>0</v>
      </c>
      <c r="K3021">
        <v>0</v>
      </c>
      <c r="L3021">
        <v>910</v>
      </c>
      <c r="M3021">
        <v>0</v>
      </c>
      <c r="N3021">
        <f>VLOOKUP(C3021,'Original PWC Results'!C:E,3,FALSE)</f>
        <v>1130</v>
      </c>
      <c r="O3021">
        <f t="shared" si="247"/>
        <v>0.78053097345132738</v>
      </c>
      <c r="R3021">
        <f t="shared" si="248"/>
        <v>12</v>
      </c>
      <c r="S3021">
        <f t="shared" si="249"/>
        <v>20</v>
      </c>
    </row>
    <row r="3022" spans="1:19" x14ac:dyDescent="0.3">
      <c r="A3022">
        <f t="shared" si="251"/>
        <v>3021</v>
      </c>
      <c r="B3022" t="s">
        <v>5761</v>
      </c>
      <c r="C3022" t="str">
        <f t="shared" si="250"/>
        <v>sweetpot_g_2_VegetableESA8</v>
      </c>
      <c r="D3022">
        <v>541</v>
      </c>
      <c r="E3022">
        <v>541</v>
      </c>
      <c r="F3022">
        <v>0</v>
      </c>
      <c r="G3022">
        <v>0</v>
      </c>
      <c r="H3022">
        <v>0</v>
      </c>
      <c r="I3022">
        <v>0</v>
      </c>
      <c r="J3022">
        <v>0</v>
      </c>
      <c r="K3022">
        <v>0</v>
      </c>
      <c r="L3022">
        <v>542</v>
      </c>
      <c r="M3022">
        <v>0</v>
      </c>
      <c r="N3022">
        <f>VLOOKUP(C3022,'Original PWC Results'!C:E,3,FALSE)</f>
        <v>541</v>
      </c>
      <c r="O3022">
        <f t="shared" si="247"/>
        <v>1</v>
      </c>
      <c r="R3022">
        <f t="shared" si="248"/>
        <v>12</v>
      </c>
      <c r="S3022">
        <f t="shared" si="249"/>
        <v>20</v>
      </c>
    </row>
    <row r="3023" spans="1:19" x14ac:dyDescent="0.3">
      <c r="A3023">
        <f t="shared" si="251"/>
        <v>3022</v>
      </c>
      <c r="B3023" t="s">
        <v>5762</v>
      </c>
      <c r="C3023" t="str">
        <f t="shared" si="250"/>
        <v>sweetpot_g_2_VegetableESA9</v>
      </c>
      <c r="D3023">
        <v>345</v>
      </c>
      <c r="E3023">
        <v>345</v>
      </c>
      <c r="F3023">
        <v>0</v>
      </c>
      <c r="G3023">
        <v>0</v>
      </c>
      <c r="H3023">
        <v>0</v>
      </c>
      <c r="I3023">
        <v>0</v>
      </c>
      <c r="J3023">
        <v>0</v>
      </c>
      <c r="K3023">
        <v>0</v>
      </c>
      <c r="L3023">
        <v>351</v>
      </c>
      <c r="M3023">
        <v>0</v>
      </c>
      <c r="N3023">
        <f>VLOOKUP(C3023,'Original PWC Results'!C:E,3,FALSE)</f>
        <v>508</v>
      </c>
      <c r="O3023">
        <f t="shared" si="247"/>
        <v>0.67913385826771655</v>
      </c>
      <c r="R3023">
        <f t="shared" si="248"/>
        <v>12</v>
      </c>
      <c r="S3023">
        <f t="shared" si="249"/>
        <v>20</v>
      </c>
    </row>
    <row r="3024" spans="1:19" x14ac:dyDescent="0.3">
      <c r="A3024">
        <f t="shared" si="251"/>
        <v>3023</v>
      </c>
      <c r="B3024" t="s">
        <v>5763</v>
      </c>
      <c r="C3024" t="str">
        <f t="shared" si="250"/>
        <v>sweetpot_g_2_VegetableESA10a</v>
      </c>
      <c r="D3024">
        <v>385</v>
      </c>
      <c r="E3024">
        <v>385</v>
      </c>
      <c r="F3024">
        <v>0</v>
      </c>
      <c r="G3024">
        <v>0</v>
      </c>
      <c r="H3024">
        <v>0</v>
      </c>
      <c r="I3024">
        <v>0</v>
      </c>
      <c r="J3024">
        <v>0</v>
      </c>
      <c r="K3024">
        <v>0</v>
      </c>
      <c r="L3024">
        <v>388</v>
      </c>
      <c r="M3024">
        <v>0</v>
      </c>
      <c r="N3024">
        <f>VLOOKUP(C3024,'Original PWC Results'!C:E,3,FALSE)</f>
        <v>498</v>
      </c>
      <c r="O3024">
        <f t="shared" si="247"/>
        <v>0.7730923694779116</v>
      </c>
      <c r="R3024">
        <f t="shared" si="248"/>
        <v>12</v>
      </c>
      <c r="S3024">
        <f t="shared" si="249"/>
        <v>20</v>
      </c>
    </row>
    <row r="3025" spans="1:19" x14ac:dyDescent="0.3">
      <c r="A3025">
        <f t="shared" si="251"/>
        <v>3024</v>
      </c>
      <c r="B3025" t="s">
        <v>5764</v>
      </c>
      <c r="C3025" t="str">
        <f t="shared" si="250"/>
        <v>sweetpot_g_2_VegetableESA10b</v>
      </c>
      <c r="D3025">
        <v>433</v>
      </c>
      <c r="E3025">
        <v>433</v>
      </c>
      <c r="F3025">
        <v>0</v>
      </c>
      <c r="G3025">
        <v>0</v>
      </c>
      <c r="H3025">
        <v>0</v>
      </c>
      <c r="I3025">
        <v>0</v>
      </c>
      <c r="J3025">
        <v>0</v>
      </c>
      <c r="K3025">
        <v>0</v>
      </c>
      <c r="L3025">
        <v>440</v>
      </c>
      <c r="M3025">
        <v>0</v>
      </c>
      <c r="N3025">
        <f>VLOOKUP(C3025,'Original PWC Results'!C:E,3,FALSE)</f>
        <v>628</v>
      </c>
      <c r="O3025">
        <f t="shared" si="247"/>
        <v>0.68949044585987262</v>
      </c>
      <c r="R3025">
        <f t="shared" si="248"/>
        <v>12</v>
      </c>
      <c r="S3025">
        <f t="shared" si="249"/>
        <v>20</v>
      </c>
    </row>
    <row r="3026" spans="1:19" x14ac:dyDescent="0.3">
      <c r="A3026">
        <f t="shared" si="251"/>
        <v>3025</v>
      </c>
      <c r="B3026" t="s">
        <v>5765</v>
      </c>
      <c r="C3026" t="str">
        <f t="shared" si="250"/>
        <v>sweetpot_g_2_VegetableESA11a</v>
      </c>
      <c r="D3026">
        <v>1233</v>
      </c>
      <c r="E3026">
        <v>1233</v>
      </c>
      <c r="F3026">
        <v>0</v>
      </c>
      <c r="G3026">
        <v>0</v>
      </c>
      <c r="H3026">
        <v>0</v>
      </c>
      <c r="I3026">
        <v>0</v>
      </c>
      <c r="J3026">
        <v>0</v>
      </c>
      <c r="K3026">
        <v>0</v>
      </c>
      <c r="L3026">
        <v>1243</v>
      </c>
      <c r="M3026">
        <v>0</v>
      </c>
      <c r="N3026">
        <f>VLOOKUP(C3026,'Original PWC Results'!C:E,3,FALSE)</f>
        <v>1335</v>
      </c>
      <c r="O3026">
        <f t="shared" si="247"/>
        <v>0.92359550561797754</v>
      </c>
      <c r="R3026">
        <f t="shared" si="248"/>
        <v>12</v>
      </c>
      <c r="S3026">
        <f t="shared" si="249"/>
        <v>20</v>
      </c>
    </row>
    <row r="3027" spans="1:19" x14ac:dyDescent="0.3">
      <c r="A3027">
        <f t="shared" si="251"/>
        <v>3026</v>
      </c>
      <c r="B3027" t="s">
        <v>5766</v>
      </c>
      <c r="C3027" t="str">
        <f t="shared" si="250"/>
        <v>sweetpot_g_2_VegetableESA11b</v>
      </c>
      <c r="D3027">
        <v>1018</v>
      </c>
      <c r="E3027">
        <v>1018</v>
      </c>
      <c r="F3027">
        <v>0</v>
      </c>
      <c r="G3027">
        <v>0</v>
      </c>
      <c r="H3027">
        <v>0</v>
      </c>
      <c r="I3027">
        <v>0</v>
      </c>
      <c r="J3027">
        <v>0</v>
      </c>
      <c r="K3027">
        <v>0</v>
      </c>
      <c r="L3027">
        <v>1034</v>
      </c>
      <c r="M3027">
        <v>0</v>
      </c>
      <c r="N3027">
        <f>VLOOKUP(C3027,'Original PWC Results'!C:E,3,FALSE)</f>
        <v>1235</v>
      </c>
      <c r="O3027">
        <f t="shared" si="247"/>
        <v>0.82429149797570855</v>
      </c>
      <c r="R3027">
        <f t="shared" si="248"/>
        <v>12</v>
      </c>
      <c r="S3027">
        <f t="shared" si="249"/>
        <v>20</v>
      </c>
    </row>
    <row r="3028" spans="1:19" x14ac:dyDescent="0.3">
      <c r="A3028">
        <f t="shared" si="251"/>
        <v>3027</v>
      </c>
      <c r="B3028" t="s">
        <v>5767</v>
      </c>
      <c r="C3028" t="str">
        <f t="shared" si="250"/>
        <v>sweetpot_g_2_VegetableESA12a</v>
      </c>
      <c r="D3028">
        <v>1237</v>
      </c>
      <c r="E3028">
        <v>1237</v>
      </c>
      <c r="F3028">
        <v>0</v>
      </c>
      <c r="G3028">
        <v>0</v>
      </c>
      <c r="H3028">
        <v>0</v>
      </c>
      <c r="I3028">
        <v>0</v>
      </c>
      <c r="J3028">
        <v>0</v>
      </c>
      <c r="K3028">
        <v>0</v>
      </c>
      <c r="L3028">
        <v>1259</v>
      </c>
      <c r="M3028">
        <v>0</v>
      </c>
      <c r="N3028">
        <f>VLOOKUP(C3028,'Original PWC Results'!C:E,3,FALSE)</f>
        <v>1301</v>
      </c>
      <c r="O3028">
        <f t="shared" si="247"/>
        <v>0.95080707148347421</v>
      </c>
      <c r="R3028">
        <f t="shared" si="248"/>
        <v>12</v>
      </c>
      <c r="S3028">
        <f t="shared" si="249"/>
        <v>20</v>
      </c>
    </row>
    <row r="3029" spans="1:19" x14ac:dyDescent="0.3">
      <c r="A3029">
        <f t="shared" si="251"/>
        <v>3028</v>
      </c>
      <c r="B3029" t="s">
        <v>5768</v>
      </c>
      <c r="C3029" t="str">
        <f t="shared" si="250"/>
        <v>sweetpot_g_2_VegetableESA12b</v>
      </c>
      <c r="D3029">
        <v>1075</v>
      </c>
      <c r="E3029">
        <v>1075</v>
      </c>
      <c r="F3029">
        <v>0</v>
      </c>
      <c r="G3029">
        <v>0</v>
      </c>
      <c r="H3029">
        <v>0</v>
      </c>
      <c r="I3029">
        <v>0</v>
      </c>
      <c r="J3029">
        <v>0</v>
      </c>
      <c r="K3029">
        <v>0</v>
      </c>
      <c r="L3029">
        <v>1086</v>
      </c>
      <c r="M3029">
        <v>0</v>
      </c>
      <c r="N3029">
        <f>VLOOKUP(C3029,'Original PWC Results'!C:E,3,FALSE)</f>
        <v>1432</v>
      </c>
      <c r="O3029">
        <f t="shared" si="247"/>
        <v>0.75069832402234637</v>
      </c>
      <c r="R3029">
        <f t="shared" si="248"/>
        <v>12</v>
      </c>
      <c r="S3029">
        <f t="shared" si="249"/>
        <v>20</v>
      </c>
    </row>
    <row r="3030" spans="1:19" x14ac:dyDescent="0.3">
      <c r="A3030">
        <f t="shared" si="251"/>
        <v>3029</v>
      </c>
      <c r="B3030" t="s">
        <v>5769</v>
      </c>
      <c r="C3030" t="str">
        <f t="shared" si="250"/>
        <v>sweetpot_g_2_VegetableESA13</v>
      </c>
      <c r="D3030">
        <v>1423</v>
      </c>
      <c r="E3030">
        <v>1423</v>
      </c>
      <c r="F3030">
        <v>0</v>
      </c>
      <c r="G3030">
        <v>0</v>
      </c>
      <c r="H3030">
        <v>0</v>
      </c>
      <c r="I3030">
        <v>0</v>
      </c>
      <c r="J3030">
        <v>0</v>
      </c>
      <c r="K3030">
        <v>0</v>
      </c>
      <c r="L3030">
        <v>1436</v>
      </c>
      <c r="M3030">
        <v>0</v>
      </c>
      <c r="N3030">
        <f>VLOOKUP(C3030,'Original PWC Results'!C:E,3,FALSE)</f>
        <v>1691</v>
      </c>
      <c r="O3030">
        <f t="shared" si="247"/>
        <v>0.84151389710230629</v>
      </c>
      <c r="R3030">
        <f t="shared" si="248"/>
        <v>12</v>
      </c>
      <c r="S3030">
        <f t="shared" si="249"/>
        <v>20</v>
      </c>
    </row>
    <row r="3031" spans="1:19" x14ac:dyDescent="0.3">
      <c r="A3031">
        <f t="shared" si="251"/>
        <v>3030</v>
      </c>
      <c r="B3031" t="s">
        <v>5770</v>
      </c>
      <c r="C3031" t="str">
        <f t="shared" si="250"/>
        <v>sweetpot_g_2_VegetableESA14</v>
      </c>
      <c r="D3031">
        <v>1062</v>
      </c>
      <c r="E3031">
        <v>1062</v>
      </c>
      <c r="F3031">
        <v>0</v>
      </c>
      <c r="G3031">
        <v>0</v>
      </c>
      <c r="H3031">
        <v>0</v>
      </c>
      <c r="I3031">
        <v>0</v>
      </c>
      <c r="J3031">
        <v>0</v>
      </c>
      <c r="K3031">
        <v>0</v>
      </c>
      <c r="L3031">
        <v>1068</v>
      </c>
      <c r="M3031">
        <v>0</v>
      </c>
      <c r="N3031">
        <f>VLOOKUP(C3031,'Original PWC Results'!C:E,3,FALSE)</f>
        <v>1167</v>
      </c>
      <c r="O3031">
        <f t="shared" si="247"/>
        <v>0.91002570694087404</v>
      </c>
      <c r="R3031">
        <f t="shared" si="248"/>
        <v>12</v>
      </c>
      <c r="S3031">
        <f t="shared" si="249"/>
        <v>20</v>
      </c>
    </row>
    <row r="3032" spans="1:19" x14ac:dyDescent="0.3">
      <c r="A3032">
        <f t="shared" si="251"/>
        <v>3031</v>
      </c>
      <c r="B3032" t="s">
        <v>5771</v>
      </c>
      <c r="C3032" t="str">
        <f t="shared" si="250"/>
        <v>sweetpot_g_2_VegetableESA15a</v>
      </c>
      <c r="D3032">
        <v>1700</v>
      </c>
      <c r="E3032">
        <v>1700</v>
      </c>
      <c r="F3032">
        <v>0</v>
      </c>
      <c r="G3032">
        <v>0</v>
      </c>
      <c r="H3032">
        <v>0</v>
      </c>
      <c r="I3032">
        <v>0</v>
      </c>
      <c r="J3032">
        <v>0</v>
      </c>
      <c r="K3032">
        <v>0</v>
      </c>
      <c r="L3032">
        <v>1727</v>
      </c>
      <c r="M3032">
        <v>0</v>
      </c>
      <c r="N3032">
        <f>VLOOKUP(C3032,'Original PWC Results'!C:E,3,FALSE)</f>
        <v>2217</v>
      </c>
      <c r="O3032">
        <f t="shared" si="247"/>
        <v>0.76680198466396032</v>
      </c>
      <c r="R3032">
        <f t="shared" si="248"/>
        <v>12</v>
      </c>
      <c r="S3032">
        <f t="shared" si="249"/>
        <v>20</v>
      </c>
    </row>
    <row r="3033" spans="1:19" x14ac:dyDescent="0.3">
      <c r="A3033">
        <f t="shared" si="251"/>
        <v>3032</v>
      </c>
      <c r="B3033" t="s">
        <v>5772</v>
      </c>
      <c r="C3033" t="str">
        <f t="shared" si="250"/>
        <v>sweetpot_g_2_VegetableESA15b</v>
      </c>
      <c r="D3033">
        <v>1765</v>
      </c>
      <c r="E3033">
        <v>1765</v>
      </c>
      <c r="F3033">
        <v>0</v>
      </c>
      <c r="G3033">
        <v>0</v>
      </c>
      <c r="H3033">
        <v>0</v>
      </c>
      <c r="I3033">
        <v>0</v>
      </c>
      <c r="J3033">
        <v>0</v>
      </c>
      <c r="K3033">
        <v>0</v>
      </c>
      <c r="L3033">
        <v>1791</v>
      </c>
      <c r="M3033">
        <v>0</v>
      </c>
      <c r="N3033">
        <f>VLOOKUP(C3033,'Original PWC Results'!C:E,3,FALSE)</f>
        <v>2555</v>
      </c>
      <c r="O3033">
        <f t="shared" si="247"/>
        <v>0.69080234833659493</v>
      </c>
      <c r="R3033">
        <f t="shared" si="248"/>
        <v>12</v>
      </c>
      <c r="S3033">
        <f t="shared" si="249"/>
        <v>20</v>
      </c>
    </row>
    <row r="3034" spans="1:19" x14ac:dyDescent="0.3">
      <c r="A3034">
        <f t="shared" si="251"/>
        <v>3033</v>
      </c>
      <c r="B3034" t="s">
        <v>5773</v>
      </c>
      <c r="C3034" t="str">
        <f t="shared" si="250"/>
        <v>sweetpot_g_2_VegetableESA16a</v>
      </c>
      <c r="D3034">
        <v>522</v>
      </c>
      <c r="E3034">
        <v>522</v>
      </c>
      <c r="F3034">
        <v>0</v>
      </c>
      <c r="G3034">
        <v>0</v>
      </c>
      <c r="H3034">
        <v>0</v>
      </c>
      <c r="I3034">
        <v>0</v>
      </c>
      <c r="J3034">
        <v>0</v>
      </c>
      <c r="K3034">
        <v>0</v>
      </c>
      <c r="L3034">
        <v>526</v>
      </c>
      <c r="M3034">
        <v>0</v>
      </c>
      <c r="N3034">
        <f>VLOOKUP(C3034,'Original PWC Results'!C:E,3,FALSE)</f>
        <v>603</v>
      </c>
      <c r="O3034">
        <f t="shared" si="247"/>
        <v>0.86567164179104472</v>
      </c>
      <c r="R3034">
        <f t="shared" si="248"/>
        <v>12</v>
      </c>
      <c r="S3034">
        <f t="shared" si="249"/>
        <v>20</v>
      </c>
    </row>
    <row r="3035" spans="1:19" x14ac:dyDescent="0.3">
      <c r="A3035">
        <f t="shared" si="251"/>
        <v>3034</v>
      </c>
      <c r="B3035" t="s">
        <v>5774</v>
      </c>
      <c r="C3035" t="str">
        <f t="shared" si="250"/>
        <v>sweetpot_g_2_VegetableESA16b</v>
      </c>
      <c r="D3035">
        <v>350</v>
      </c>
      <c r="E3035">
        <v>350</v>
      </c>
      <c r="F3035">
        <v>0</v>
      </c>
      <c r="G3035">
        <v>0</v>
      </c>
      <c r="H3035">
        <v>0</v>
      </c>
      <c r="I3035">
        <v>0</v>
      </c>
      <c r="J3035">
        <v>0</v>
      </c>
      <c r="K3035">
        <v>0</v>
      </c>
      <c r="L3035">
        <v>352</v>
      </c>
      <c r="M3035">
        <v>0</v>
      </c>
      <c r="N3035">
        <f>VLOOKUP(C3035,'Original PWC Results'!C:E,3,FALSE)</f>
        <v>652</v>
      </c>
      <c r="O3035">
        <f t="shared" si="247"/>
        <v>0.53680981595092025</v>
      </c>
      <c r="R3035">
        <f t="shared" si="248"/>
        <v>12</v>
      </c>
      <c r="S3035">
        <f t="shared" si="249"/>
        <v>20</v>
      </c>
    </row>
    <row r="3036" spans="1:19" x14ac:dyDescent="0.3">
      <c r="A3036">
        <f t="shared" si="251"/>
        <v>3035</v>
      </c>
      <c r="B3036" t="s">
        <v>5775</v>
      </c>
      <c r="C3036" t="str">
        <f t="shared" si="250"/>
        <v>sweetpot_g_2_VegetableESA17a</v>
      </c>
      <c r="D3036">
        <v>772</v>
      </c>
      <c r="E3036">
        <v>772</v>
      </c>
      <c r="F3036">
        <v>0</v>
      </c>
      <c r="G3036">
        <v>0</v>
      </c>
      <c r="H3036">
        <v>0</v>
      </c>
      <c r="I3036">
        <v>0</v>
      </c>
      <c r="J3036">
        <v>0</v>
      </c>
      <c r="K3036">
        <v>0</v>
      </c>
      <c r="L3036">
        <v>787</v>
      </c>
      <c r="M3036">
        <v>0</v>
      </c>
      <c r="N3036">
        <f>VLOOKUP(C3036,'Original PWC Results'!C:E,3,FALSE)</f>
        <v>1065</v>
      </c>
      <c r="O3036">
        <f t="shared" si="247"/>
        <v>0.72488262910798118</v>
      </c>
      <c r="R3036">
        <f t="shared" si="248"/>
        <v>12</v>
      </c>
      <c r="S3036">
        <f t="shared" si="249"/>
        <v>20</v>
      </c>
    </row>
    <row r="3037" spans="1:19" x14ac:dyDescent="0.3">
      <c r="A3037">
        <f t="shared" si="251"/>
        <v>3036</v>
      </c>
      <c r="B3037" t="s">
        <v>5776</v>
      </c>
      <c r="C3037" t="str">
        <f t="shared" si="250"/>
        <v>sweetpot_g_2_VegetableESA17b</v>
      </c>
      <c r="D3037">
        <v>816</v>
      </c>
      <c r="E3037">
        <v>816</v>
      </c>
      <c r="F3037">
        <v>0</v>
      </c>
      <c r="G3037">
        <v>0</v>
      </c>
      <c r="H3037">
        <v>0</v>
      </c>
      <c r="I3037">
        <v>0</v>
      </c>
      <c r="J3037">
        <v>0</v>
      </c>
      <c r="K3037">
        <v>0</v>
      </c>
      <c r="L3037">
        <v>825</v>
      </c>
      <c r="M3037">
        <v>0</v>
      </c>
      <c r="N3037">
        <f>VLOOKUP(C3037,'Original PWC Results'!C:E,3,FALSE)</f>
        <v>1048</v>
      </c>
      <c r="O3037">
        <f t="shared" si="247"/>
        <v>0.77862595419847325</v>
      </c>
      <c r="R3037">
        <f t="shared" si="248"/>
        <v>12</v>
      </c>
      <c r="S3037">
        <f t="shared" si="249"/>
        <v>20</v>
      </c>
    </row>
    <row r="3038" spans="1:19" x14ac:dyDescent="0.3">
      <c r="A3038">
        <f t="shared" si="251"/>
        <v>3037</v>
      </c>
      <c r="B3038" t="s">
        <v>5777</v>
      </c>
      <c r="C3038" t="str">
        <f t="shared" si="250"/>
        <v>sweetpot_g_2_VegetableESA18a</v>
      </c>
      <c r="D3038">
        <v>791</v>
      </c>
      <c r="E3038">
        <v>791</v>
      </c>
      <c r="F3038">
        <v>0</v>
      </c>
      <c r="G3038">
        <v>0</v>
      </c>
      <c r="H3038">
        <v>0</v>
      </c>
      <c r="I3038">
        <v>0</v>
      </c>
      <c r="J3038">
        <v>0</v>
      </c>
      <c r="K3038">
        <v>0</v>
      </c>
      <c r="L3038">
        <v>797</v>
      </c>
      <c r="M3038">
        <v>0</v>
      </c>
      <c r="N3038">
        <f>VLOOKUP(C3038,'Original PWC Results'!C:E,3,FALSE)</f>
        <v>982</v>
      </c>
      <c r="O3038">
        <f t="shared" si="247"/>
        <v>0.80549898167006106</v>
      </c>
      <c r="R3038">
        <f t="shared" si="248"/>
        <v>12</v>
      </c>
      <c r="S3038">
        <f t="shared" si="249"/>
        <v>20</v>
      </c>
    </row>
    <row r="3039" spans="1:19" x14ac:dyDescent="0.3">
      <c r="A3039">
        <f t="shared" si="251"/>
        <v>3038</v>
      </c>
      <c r="B3039" t="s">
        <v>5778</v>
      </c>
      <c r="C3039" t="str">
        <f t="shared" si="250"/>
        <v>sweetpot_g_2_VegetableESA18b</v>
      </c>
      <c r="D3039">
        <v>741</v>
      </c>
      <c r="E3039">
        <v>741</v>
      </c>
      <c r="F3039">
        <v>0</v>
      </c>
      <c r="G3039">
        <v>0</v>
      </c>
      <c r="H3039">
        <v>0</v>
      </c>
      <c r="I3039">
        <v>0</v>
      </c>
      <c r="J3039">
        <v>0</v>
      </c>
      <c r="K3039">
        <v>0</v>
      </c>
      <c r="L3039">
        <v>746</v>
      </c>
      <c r="M3039">
        <v>0</v>
      </c>
      <c r="N3039">
        <f>VLOOKUP(C3039,'Original PWC Results'!C:E,3,FALSE)</f>
        <v>1024</v>
      </c>
      <c r="O3039">
        <f t="shared" si="247"/>
        <v>0.7236328125</v>
      </c>
      <c r="R3039">
        <f t="shared" si="248"/>
        <v>12</v>
      </c>
      <c r="S3039">
        <f t="shared" si="249"/>
        <v>20</v>
      </c>
    </row>
    <row r="3040" spans="1:19" x14ac:dyDescent="0.3">
      <c r="A3040">
        <f t="shared" si="251"/>
        <v>3039</v>
      </c>
      <c r="B3040" t="s">
        <v>5779</v>
      </c>
      <c r="C3040" t="str">
        <f t="shared" si="250"/>
        <v>sweetpot_g_2_VegetableESA19a</v>
      </c>
      <c r="D3040">
        <v>527</v>
      </c>
      <c r="E3040">
        <v>527</v>
      </c>
      <c r="F3040">
        <v>0</v>
      </c>
      <c r="G3040">
        <v>0</v>
      </c>
      <c r="H3040">
        <v>0</v>
      </c>
      <c r="I3040">
        <v>0</v>
      </c>
      <c r="J3040">
        <v>0</v>
      </c>
      <c r="K3040">
        <v>0</v>
      </c>
      <c r="L3040">
        <v>531</v>
      </c>
      <c r="M3040">
        <v>0</v>
      </c>
      <c r="N3040">
        <f>VLOOKUP(C3040,'Original PWC Results'!C:E,3,FALSE)</f>
        <v>667</v>
      </c>
      <c r="O3040">
        <f t="shared" si="247"/>
        <v>0.79010494752623683</v>
      </c>
      <c r="R3040">
        <f t="shared" si="248"/>
        <v>12</v>
      </c>
      <c r="S3040">
        <f t="shared" si="249"/>
        <v>20</v>
      </c>
    </row>
    <row r="3041" spans="1:19" x14ac:dyDescent="0.3">
      <c r="A3041">
        <f t="shared" si="251"/>
        <v>3040</v>
      </c>
      <c r="B3041" t="s">
        <v>5780</v>
      </c>
      <c r="C3041" t="str">
        <f t="shared" si="250"/>
        <v>sweetpot_g_2_VegetableESA19a</v>
      </c>
      <c r="D3041">
        <v>527</v>
      </c>
      <c r="E3041">
        <v>527</v>
      </c>
      <c r="F3041">
        <v>0</v>
      </c>
      <c r="G3041">
        <v>0</v>
      </c>
      <c r="H3041">
        <v>0</v>
      </c>
      <c r="I3041">
        <v>0</v>
      </c>
      <c r="J3041">
        <v>0</v>
      </c>
      <c r="K3041">
        <v>0</v>
      </c>
      <c r="L3041">
        <v>531</v>
      </c>
      <c r="M3041">
        <v>0</v>
      </c>
      <c r="N3041">
        <f>VLOOKUP(C3041,'Original PWC Results'!C:E,3,FALSE)</f>
        <v>667</v>
      </c>
      <c r="O3041">
        <f t="shared" si="247"/>
        <v>0.79010494752623683</v>
      </c>
      <c r="R3041">
        <f t="shared" si="248"/>
        <v>12</v>
      </c>
      <c r="S3041">
        <f t="shared" si="249"/>
        <v>20</v>
      </c>
    </row>
    <row r="3042" spans="1:19" x14ac:dyDescent="0.3">
      <c r="A3042">
        <f t="shared" si="251"/>
        <v>3041</v>
      </c>
      <c r="B3042" t="s">
        <v>5781</v>
      </c>
      <c r="C3042" t="str">
        <f t="shared" si="250"/>
        <v>sweetpot_g_2_VegetableESA20a</v>
      </c>
      <c r="D3042">
        <v>433</v>
      </c>
      <c r="E3042">
        <v>433</v>
      </c>
      <c r="F3042">
        <v>0</v>
      </c>
      <c r="G3042">
        <v>0</v>
      </c>
      <c r="H3042">
        <v>0</v>
      </c>
      <c r="I3042">
        <v>0</v>
      </c>
      <c r="J3042">
        <v>0</v>
      </c>
      <c r="K3042">
        <v>0</v>
      </c>
      <c r="L3042">
        <v>434</v>
      </c>
      <c r="M3042">
        <v>0</v>
      </c>
      <c r="N3042">
        <f>VLOOKUP(C3042,'Original PWC Results'!C:E,3,FALSE)</f>
        <v>763</v>
      </c>
      <c r="O3042">
        <f t="shared" si="247"/>
        <v>0.56749672346002622</v>
      </c>
      <c r="R3042">
        <f t="shared" si="248"/>
        <v>12</v>
      </c>
      <c r="S3042">
        <f t="shared" si="249"/>
        <v>20</v>
      </c>
    </row>
    <row r="3043" spans="1:19" x14ac:dyDescent="0.3">
      <c r="A3043">
        <f t="shared" si="251"/>
        <v>3042</v>
      </c>
      <c r="B3043" t="s">
        <v>5782</v>
      </c>
      <c r="C3043" t="str">
        <f t="shared" si="250"/>
        <v>sweetpot_g_2_VegetableESA20b</v>
      </c>
      <c r="D3043">
        <v>699</v>
      </c>
      <c r="E3043">
        <v>699</v>
      </c>
      <c r="F3043">
        <v>0</v>
      </c>
      <c r="G3043">
        <v>0</v>
      </c>
      <c r="H3043">
        <v>0</v>
      </c>
      <c r="I3043">
        <v>0</v>
      </c>
      <c r="J3043">
        <v>0</v>
      </c>
      <c r="K3043">
        <v>0</v>
      </c>
      <c r="L3043">
        <v>699</v>
      </c>
      <c r="M3043">
        <v>0</v>
      </c>
      <c r="N3043">
        <f>VLOOKUP(C3043,'Original PWC Results'!C:E,3,FALSE)</f>
        <v>1381</v>
      </c>
      <c r="O3043">
        <f t="shared" si="247"/>
        <v>0.50615496017378714</v>
      </c>
      <c r="R3043">
        <f t="shared" si="248"/>
        <v>12</v>
      </c>
      <c r="S3043">
        <f t="shared" si="249"/>
        <v>20</v>
      </c>
    </row>
    <row r="3044" spans="1:19" x14ac:dyDescent="0.3">
      <c r="A3044">
        <f t="shared" si="251"/>
        <v>3043</v>
      </c>
      <c r="B3044" t="s">
        <v>5783</v>
      </c>
      <c r="C3044" t="str">
        <f t="shared" si="250"/>
        <v>sweetpot_g_2_VegetableESA21</v>
      </c>
      <c r="D3044">
        <v>664</v>
      </c>
      <c r="E3044">
        <v>664</v>
      </c>
      <c r="F3044">
        <v>0</v>
      </c>
      <c r="G3044">
        <v>0</v>
      </c>
      <c r="H3044">
        <v>0</v>
      </c>
      <c r="I3044">
        <v>0</v>
      </c>
      <c r="J3044">
        <v>0</v>
      </c>
      <c r="K3044">
        <v>0</v>
      </c>
      <c r="L3044">
        <v>664</v>
      </c>
      <c r="M3044">
        <v>0</v>
      </c>
      <c r="N3044">
        <f>VLOOKUP(C3044,'Original PWC Results'!C:E,3,FALSE)</f>
        <v>1303</v>
      </c>
      <c r="O3044">
        <f t="shared" si="247"/>
        <v>0.50959324635456638</v>
      </c>
      <c r="R3044">
        <f t="shared" si="248"/>
        <v>12</v>
      </c>
      <c r="S3044">
        <f t="shared" si="249"/>
        <v>20</v>
      </c>
    </row>
    <row r="3045" spans="1:19" x14ac:dyDescent="0.3">
      <c r="A3045">
        <f t="shared" si="251"/>
        <v>3044</v>
      </c>
      <c r="B3045" t="s">
        <v>5784</v>
      </c>
      <c r="C3045" t="str">
        <f t="shared" si="250"/>
        <v>ticks_g_2_NSLandcoverESA1</v>
      </c>
      <c r="D3045">
        <v>215</v>
      </c>
      <c r="E3045">
        <v>215</v>
      </c>
      <c r="F3045">
        <v>0</v>
      </c>
      <c r="G3045">
        <v>0</v>
      </c>
      <c r="H3045">
        <v>0</v>
      </c>
      <c r="I3045">
        <v>0</v>
      </c>
      <c r="J3045">
        <v>0</v>
      </c>
      <c r="K3045">
        <v>0</v>
      </c>
      <c r="L3045">
        <v>218</v>
      </c>
      <c r="M3045">
        <v>0</v>
      </c>
      <c r="N3045">
        <f>VLOOKUP(C3045,'Original PWC Results'!C:E,3,FALSE)</f>
        <v>220</v>
      </c>
      <c r="O3045">
        <f t="shared" si="247"/>
        <v>0.97727272727272729</v>
      </c>
      <c r="R3045">
        <f t="shared" si="248"/>
        <v>9</v>
      </c>
      <c r="S3045">
        <f t="shared" si="249"/>
        <v>17</v>
      </c>
    </row>
    <row r="3046" spans="1:19" x14ac:dyDescent="0.3">
      <c r="A3046">
        <f t="shared" si="251"/>
        <v>3045</v>
      </c>
      <c r="B3046" t="s">
        <v>5785</v>
      </c>
      <c r="C3046" t="str">
        <f t="shared" si="250"/>
        <v>ticks_g_2_NSLandcoverESA2</v>
      </c>
      <c r="D3046">
        <v>186</v>
      </c>
      <c r="E3046">
        <v>186</v>
      </c>
      <c r="F3046">
        <v>0</v>
      </c>
      <c r="G3046">
        <v>0</v>
      </c>
      <c r="H3046">
        <v>0</v>
      </c>
      <c r="I3046">
        <v>0</v>
      </c>
      <c r="J3046">
        <v>0</v>
      </c>
      <c r="K3046">
        <v>0</v>
      </c>
      <c r="L3046">
        <v>187</v>
      </c>
      <c r="M3046">
        <v>0</v>
      </c>
      <c r="N3046">
        <f>VLOOKUP(C3046,'Original PWC Results'!C:E,3,FALSE)</f>
        <v>396</v>
      </c>
      <c r="O3046">
        <f t="shared" si="247"/>
        <v>0.46969696969696972</v>
      </c>
      <c r="R3046">
        <f t="shared" si="248"/>
        <v>9</v>
      </c>
      <c r="S3046">
        <f t="shared" si="249"/>
        <v>17</v>
      </c>
    </row>
    <row r="3047" spans="1:19" x14ac:dyDescent="0.3">
      <c r="A3047">
        <f t="shared" si="251"/>
        <v>3046</v>
      </c>
      <c r="B3047" t="s">
        <v>5786</v>
      </c>
      <c r="C3047" t="str">
        <f t="shared" si="250"/>
        <v>ticks_g_2_NSLandcoverESA3</v>
      </c>
      <c r="D3047">
        <v>204</v>
      </c>
      <c r="E3047">
        <v>204</v>
      </c>
      <c r="F3047">
        <v>0</v>
      </c>
      <c r="G3047">
        <v>0</v>
      </c>
      <c r="H3047">
        <v>0</v>
      </c>
      <c r="I3047">
        <v>0</v>
      </c>
      <c r="J3047">
        <v>0</v>
      </c>
      <c r="K3047">
        <v>0</v>
      </c>
      <c r="L3047">
        <v>204</v>
      </c>
      <c r="M3047">
        <v>0</v>
      </c>
      <c r="N3047">
        <f>VLOOKUP(C3047,'Original PWC Results'!C:E,3,FALSE)</f>
        <v>270</v>
      </c>
      <c r="O3047">
        <f t="shared" si="247"/>
        <v>0.75555555555555554</v>
      </c>
      <c r="R3047">
        <f t="shared" si="248"/>
        <v>9</v>
      </c>
      <c r="S3047">
        <f t="shared" si="249"/>
        <v>17</v>
      </c>
    </row>
    <row r="3048" spans="1:19" x14ac:dyDescent="0.3">
      <c r="A3048">
        <f t="shared" si="251"/>
        <v>3047</v>
      </c>
      <c r="B3048" t="s">
        <v>5787</v>
      </c>
      <c r="C3048" t="str">
        <f t="shared" si="250"/>
        <v>ticks_g_2_NSLandcoverESA4</v>
      </c>
      <c r="D3048">
        <v>193</v>
      </c>
      <c r="E3048">
        <v>193</v>
      </c>
      <c r="F3048">
        <v>0</v>
      </c>
      <c r="G3048">
        <v>0</v>
      </c>
      <c r="H3048">
        <v>0</v>
      </c>
      <c r="I3048">
        <v>0</v>
      </c>
      <c r="J3048">
        <v>0</v>
      </c>
      <c r="K3048">
        <v>0</v>
      </c>
      <c r="L3048">
        <v>198</v>
      </c>
      <c r="M3048">
        <v>0</v>
      </c>
      <c r="N3048">
        <f>VLOOKUP(C3048,'Original PWC Results'!C:E,3,FALSE)</f>
        <v>215</v>
      </c>
      <c r="O3048">
        <f t="shared" si="247"/>
        <v>0.89767441860465114</v>
      </c>
      <c r="R3048">
        <f t="shared" si="248"/>
        <v>9</v>
      </c>
      <c r="S3048">
        <f t="shared" si="249"/>
        <v>17</v>
      </c>
    </row>
    <row r="3049" spans="1:19" x14ac:dyDescent="0.3">
      <c r="A3049">
        <f t="shared" si="251"/>
        <v>3048</v>
      </c>
      <c r="B3049" t="s">
        <v>5788</v>
      </c>
      <c r="C3049" t="str">
        <f t="shared" si="250"/>
        <v>ticks_g_2_NSLandcoverESA5</v>
      </c>
      <c r="D3049">
        <v>222</v>
      </c>
      <c r="E3049">
        <v>222</v>
      </c>
      <c r="F3049">
        <v>0</v>
      </c>
      <c r="G3049">
        <v>0</v>
      </c>
      <c r="H3049">
        <v>0</v>
      </c>
      <c r="I3049">
        <v>0</v>
      </c>
      <c r="J3049">
        <v>0</v>
      </c>
      <c r="K3049">
        <v>0</v>
      </c>
      <c r="L3049">
        <v>223</v>
      </c>
      <c r="M3049">
        <v>0</v>
      </c>
      <c r="N3049">
        <f>VLOOKUP(C3049,'Original PWC Results'!C:E,3,FALSE)</f>
        <v>419</v>
      </c>
      <c r="O3049">
        <f t="shared" si="247"/>
        <v>0.5298329355608592</v>
      </c>
      <c r="R3049">
        <f t="shared" si="248"/>
        <v>9</v>
      </c>
      <c r="S3049">
        <f t="shared" si="249"/>
        <v>17</v>
      </c>
    </row>
    <row r="3050" spans="1:19" x14ac:dyDescent="0.3">
      <c r="A3050">
        <f t="shared" si="251"/>
        <v>3049</v>
      </c>
      <c r="B3050" t="s">
        <v>5789</v>
      </c>
      <c r="C3050" t="str">
        <f t="shared" si="250"/>
        <v>ticks_g_2_NSLandcoverESA6</v>
      </c>
      <c r="D3050">
        <v>209</v>
      </c>
      <c r="E3050">
        <v>209</v>
      </c>
      <c r="F3050">
        <v>0</v>
      </c>
      <c r="G3050">
        <v>0</v>
      </c>
      <c r="H3050">
        <v>0</v>
      </c>
      <c r="I3050">
        <v>0</v>
      </c>
      <c r="J3050">
        <v>0</v>
      </c>
      <c r="K3050">
        <v>0</v>
      </c>
      <c r="L3050">
        <v>211</v>
      </c>
      <c r="M3050">
        <v>0</v>
      </c>
      <c r="N3050">
        <f>VLOOKUP(C3050,'Original PWC Results'!C:E,3,FALSE)</f>
        <v>436</v>
      </c>
      <c r="O3050">
        <f t="shared" ref="O3050:O3104" si="252">E3050/N3050</f>
        <v>0.47935779816513763</v>
      </c>
      <c r="R3050">
        <f t="shared" ref="R3050:R3104" si="253">SEARCH("run",B3050)</f>
        <v>9</v>
      </c>
      <c r="S3050">
        <f t="shared" ref="S3050:S3104" si="254">SEARCH("_",B3050,SEARCH("_",B3050,R3050+1)+1)</f>
        <v>17</v>
      </c>
    </row>
    <row r="3051" spans="1:19" x14ac:dyDescent="0.3">
      <c r="A3051">
        <f t="shared" si="251"/>
        <v>3050</v>
      </c>
      <c r="B3051" t="s">
        <v>5790</v>
      </c>
      <c r="C3051" t="str">
        <f t="shared" si="250"/>
        <v>ticks_g_2_NSLandcoverESA7</v>
      </c>
      <c r="D3051">
        <v>151</v>
      </c>
      <c r="E3051">
        <v>151</v>
      </c>
      <c r="F3051">
        <v>0</v>
      </c>
      <c r="G3051">
        <v>0</v>
      </c>
      <c r="H3051">
        <v>0</v>
      </c>
      <c r="I3051">
        <v>0</v>
      </c>
      <c r="J3051">
        <v>0</v>
      </c>
      <c r="K3051">
        <v>0</v>
      </c>
      <c r="L3051">
        <v>152</v>
      </c>
      <c r="M3051">
        <v>0</v>
      </c>
      <c r="N3051">
        <f>VLOOKUP(C3051,'Original PWC Results'!C:E,3,FALSE)</f>
        <v>342</v>
      </c>
      <c r="O3051">
        <f t="shared" si="252"/>
        <v>0.44152046783625731</v>
      </c>
      <c r="R3051">
        <f t="shared" si="253"/>
        <v>9</v>
      </c>
      <c r="S3051">
        <f t="shared" si="254"/>
        <v>17</v>
      </c>
    </row>
    <row r="3052" spans="1:19" x14ac:dyDescent="0.3">
      <c r="A3052">
        <f t="shared" si="251"/>
        <v>3051</v>
      </c>
      <c r="B3052" t="s">
        <v>5791</v>
      </c>
      <c r="C3052" t="str">
        <f t="shared" si="250"/>
        <v>ticks_g_2_NSLandcoverESA8</v>
      </c>
      <c r="D3052">
        <v>234</v>
      </c>
      <c r="E3052">
        <v>234</v>
      </c>
      <c r="F3052">
        <v>0</v>
      </c>
      <c r="G3052">
        <v>0</v>
      </c>
      <c r="H3052">
        <v>0</v>
      </c>
      <c r="I3052">
        <v>0</v>
      </c>
      <c r="J3052">
        <v>0</v>
      </c>
      <c r="K3052">
        <v>0</v>
      </c>
      <c r="L3052">
        <v>236</v>
      </c>
      <c r="M3052">
        <v>0</v>
      </c>
      <c r="N3052">
        <f>VLOOKUP(C3052,'Original PWC Results'!C:E,3,FALSE)</f>
        <v>273</v>
      </c>
      <c r="O3052">
        <f t="shared" si="252"/>
        <v>0.8571428571428571</v>
      </c>
      <c r="R3052">
        <f t="shared" si="253"/>
        <v>9</v>
      </c>
      <c r="S3052">
        <f t="shared" si="254"/>
        <v>17</v>
      </c>
    </row>
    <row r="3053" spans="1:19" x14ac:dyDescent="0.3">
      <c r="A3053">
        <f t="shared" si="251"/>
        <v>3052</v>
      </c>
      <c r="B3053" t="s">
        <v>5792</v>
      </c>
      <c r="C3053" t="str">
        <f t="shared" si="250"/>
        <v>ticks_g_2_NSLandcoverESA9</v>
      </c>
      <c r="D3053">
        <v>211</v>
      </c>
      <c r="E3053">
        <v>211</v>
      </c>
      <c r="F3053">
        <v>0</v>
      </c>
      <c r="G3053">
        <v>0</v>
      </c>
      <c r="H3053">
        <v>0</v>
      </c>
      <c r="I3053">
        <v>0</v>
      </c>
      <c r="J3053">
        <v>0</v>
      </c>
      <c r="K3053">
        <v>0</v>
      </c>
      <c r="L3053">
        <v>216</v>
      </c>
      <c r="M3053">
        <v>0</v>
      </c>
      <c r="N3053">
        <f>VLOOKUP(C3053,'Original PWC Results'!C:E,3,FALSE)</f>
        <v>215</v>
      </c>
      <c r="O3053">
        <f t="shared" si="252"/>
        <v>0.98139534883720925</v>
      </c>
      <c r="R3053">
        <f t="shared" si="253"/>
        <v>9</v>
      </c>
      <c r="S3053">
        <f t="shared" si="254"/>
        <v>17</v>
      </c>
    </row>
    <row r="3054" spans="1:19" x14ac:dyDescent="0.3">
      <c r="A3054">
        <f t="shared" si="251"/>
        <v>3053</v>
      </c>
      <c r="B3054" t="s">
        <v>5793</v>
      </c>
      <c r="C3054" t="str">
        <f t="shared" si="250"/>
        <v>ticks_g_2_NSLandcoverESA10a</v>
      </c>
      <c r="D3054">
        <v>161</v>
      </c>
      <c r="E3054">
        <v>161</v>
      </c>
      <c r="F3054">
        <v>0</v>
      </c>
      <c r="G3054">
        <v>0</v>
      </c>
      <c r="H3054">
        <v>0</v>
      </c>
      <c r="I3054">
        <v>0</v>
      </c>
      <c r="J3054">
        <v>0</v>
      </c>
      <c r="K3054">
        <v>0</v>
      </c>
      <c r="L3054">
        <v>162</v>
      </c>
      <c r="M3054">
        <v>0</v>
      </c>
      <c r="N3054">
        <f>VLOOKUP(C3054,'Original PWC Results'!C:E,3,FALSE)</f>
        <v>394</v>
      </c>
      <c r="O3054">
        <f t="shared" si="252"/>
        <v>0.40862944162436549</v>
      </c>
      <c r="R3054">
        <f t="shared" si="253"/>
        <v>9</v>
      </c>
      <c r="S3054">
        <f t="shared" si="254"/>
        <v>17</v>
      </c>
    </row>
    <row r="3055" spans="1:19" x14ac:dyDescent="0.3">
      <c r="A3055">
        <f t="shared" si="251"/>
        <v>3054</v>
      </c>
      <c r="B3055" t="s">
        <v>5794</v>
      </c>
      <c r="C3055" t="str">
        <f t="shared" si="250"/>
        <v>ticks_g_2_NSLandcoverESA10b</v>
      </c>
      <c r="D3055">
        <v>137</v>
      </c>
      <c r="E3055">
        <v>137</v>
      </c>
      <c r="F3055">
        <v>0</v>
      </c>
      <c r="G3055">
        <v>0</v>
      </c>
      <c r="H3055">
        <v>0</v>
      </c>
      <c r="I3055">
        <v>0</v>
      </c>
      <c r="J3055">
        <v>0</v>
      </c>
      <c r="K3055">
        <v>0</v>
      </c>
      <c r="L3055">
        <v>138</v>
      </c>
      <c r="M3055">
        <v>0</v>
      </c>
      <c r="N3055">
        <f>VLOOKUP(C3055,'Original PWC Results'!C:E,3,FALSE)</f>
        <v>422</v>
      </c>
      <c r="O3055">
        <f t="shared" si="252"/>
        <v>0.3246445497630332</v>
      </c>
      <c r="R3055">
        <f t="shared" si="253"/>
        <v>9</v>
      </c>
      <c r="S3055">
        <f t="shared" si="254"/>
        <v>17</v>
      </c>
    </row>
    <row r="3056" spans="1:19" x14ac:dyDescent="0.3">
      <c r="A3056">
        <f t="shared" si="251"/>
        <v>3055</v>
      </c>
      <c r="B3056" t="s">
        <v>5795</v>
      </c>
      <c r="C3056" t="str">
        <f t="shared" si="250"/>
        <v>ticks_g_2_NSLandcoverESA11a</v>
      </c>
      <c r="D3056">
        <v>247</v>
      </c>
      <c r="E3056">
        <v>247</v>
      </c>
      <c r="F3056">
        <v>0</v>
      </c>
      <c r="G3056">
        <v>0</v>
      </c>
      <c r="H3056">
        <v>0</v>
      </c>
      <c r="I3056">
        <v>0</v>
      </c>
      <c r="J3056">
        <v>0</v>
      </c>
      <c r="K3056">
        <v>0</v>
      </c>
      <c r="L3056">
        <v>248</v>
      </c>
      <c r="M3056">
        <v>0</v>
      </c>
      <c r="N3056">
        <f>VLOOKUP(C3056,'Original PWC Results'!C:E,3,FALSE)</f>
        <v>436</v>
      </c>
      <c r="O3056">
        <f t="shared" si="252"/>
        <v>0.5665137614678899</v>
      </c>
      <c r="R3056">
        <f t="shared" si="253"/>
        <v>9</v>
      </c>
      <c r="S3056">
        <f t="shared" si="254"/>
        <v>17</v>
      </c>
    </row>
    <row r="3057" spans="1:19" x14ac:dyDescent="0.3">
      <c r="A3057">
        <f t="shared" si="251"/>
        <v>3056</v>
      </c>
      <c r="B3057" t="s">
        <v>5796</v>
      </c>
      <c r="C3057" t="str">
        <f t="shared" si="250"/>
        <v>ticks_g_2_NSLandcoverESA11b</v>
      </c>
      <c r="D3057">
        <v>146</v>
      </c>
      <c r="E3057">
        <v>146</v>
      </c>
      <c r="F3057">
        <v>0</v>
      </c>
      <c r="G3057">
        <v>0</v>
      </c>
      <c r="H3057">
        <v>0</v>
      </c>
      <c r="I3057">
        <v>0</v>
      </c>
      <c r="J3057">
        <v>0</v>
      </c>
      <c r="K3057">
        <v>0</v>
      </c>
      <c r="L3057">
        <v>147</v>
      </c>
      <c r="M3057">
        <v>0</v>
      </c>
      <c r="N3057">
        <f>VLOOKUP(C3057,'Original PWC Results'!C:E,3,FALSE)</f>
        <v>372</v>
      </c>
      <c r="O3057">
        <f t="shared" si="252"/>
        <v>0.39247311827956988</v>
      </c>
      <c r="R3057">
        <f t="shared" si="253"/>
        <v>9</v>
      </c>
      <c r="S3057">
        <f t="shared" si="254"/>
        <v>17</v>
      </c>
    </row>
    <row r="3058" spans="1:19" x14ac:dyDescent="0.3">
      <c r="A3058">
        <f t="shared" si="251"/>
        <v>3057</v>
      </c>
      <c r="B3058" t="s">
        <v>5797</v>
      </c>
      <c r="C3058" t="str">
        <f t="shared" si="250"/>
        <v>ticks_g_2_NSLandcoverESA12a</v>
      </c>
      <c r="D3058">
        <v>227</v>
      </c>
      <c r="E3058">
        <v>227</v>
      </c>
      <c r="F3058">
        <v>0</v>
      </c>
      <c r="G3058">
        <v>0</v>
      </c>
      <c r="H3058">
        <v>0</v>
      </c>
      <c r="I3058">
        <v>0</v>
      </c>
      <c r="J3058">
        <v>0</v>
      </c>
      <c r="K3058">
        <v>0</v>
      </c>
      <c r="L3058">
        <v>227</v>
      </c>
      <c r="M3058">
        <v>0</v>
      </c>
      <c r="N3058">
        <f>VLOOKUP(C3058,'Original PWC Results'!C:E,3,FALSE)</f>
        <v>263</v>
      </c>
      <c r="O3058">
        <f t="shared" si="252"/>
        <v>0.86311787072243351</v>
      </c>
      <c r="R3058">
        <f t="shared" si="253"/>
        <v>9</v>
      </c>
      <c r="S3058">
        <f t="shared" si="254"/>
        <v>17</v>
      </c>
    </row>
    <row r="3059" spans="1:19" x14ac:dyDescent="0.3">
      <c r="A3059">
        <f t="shared" si="251"/>
        <v>3058</v>
      </c>
      <c r="B3059" t="s">
        <v>5798</v>
      </c>
      <c r="C3059" t="str">
        <f t="shared" si="250"/>
        <v>ticks_g_2_NSLandcoverESA12b</v>
      </c>
      <c r="D3059">
        <v>212</v>
      </c>
      <c r="E3059">
        <v>212</v>
      </c>
      <c r="F3059">
        <v>0</v>
      </c>
      <c r="G3059">
        <v>0</v>
      </c>
      <c r="H3059">
        <v>0</v>
      </c>
      <c r="I3059">
        <v>0</v>
      </c>
      <c r="J3059">
        <v>0</v>
      </c>
      <c r="K3059">
        <v>0</v>
      </c>
      <c r="L3059">
        <v>212</v>
      </c>
      <c r="M3059">
        <v>0</v>
      </c>
      <c r="N3059">
        <f>VLOOKUP(C3059,'Original PWC Results'!C:E,3,FALSE)</f>
        <v>266</v>
      </c>
      <c r="O3059">
        <f t="shared" si="252"/>
        <v>0.79699248120300747</v>
      </c>
      <c r="R3059">
        <f t="shared" si="253"/>
        <v>9</v>
      </c>
      <c r="S3059">
        <f t="shared" si="254"/>
        <v>17</v>
      </c>
    </row>
    <row r="3060" spans="1:19" x14ac:dyDescent="0.3">
      <c r="A3060">
        <f t="shared" si="251"/>
        <v>3059</v>
      </c>
      <c r="B3060" t="s">
        <v>5799</v>
      </c>
      <c r="C3060" t="str">
        <f t="shared" si="250"/>
        <v>ticks_g_2_NSLandcoverESA13</v>
      </c>
      <c r="D3060">
        <v>237</v>
      </c>
      <c r="E3060">
        <v>237</v>
      </c>
      <c r="F3060">
        <v>0</v>
      </c>
      <c r="G3060">
        <v>0</v>
      </c>
      <c r="H3060">
        <v>0</v>
      </c>
      <c r="I3060">
        <v>0</v>
      </c>
      <c r="J3060">
        <v>0</v>
      </c>
      <c r="K3060">
        <v>0</v>
      </c>
      <c r="L3060">
        <v>237</v>
      </c>
      <c r="M3060">
        <v>0</v>
      </c>
      <c r="N3060">
        <f>VLOOKUP(C3060,'Original PWC Results'!C:E,3,FALSE)</f>
        <v>281</v>
      </c>
      <c r="O3060">
        <f t="shared" si="252"/>
        <v>0.84341637010676151</v>
      </c>
      <c r="R3060">
        <f t="shared" si="253"/>
        <v>9</v>
      </c>
      <c r="S3060">
        <f t="shared" si="254"/>
        <v>17</v>
      </c>
    </row>
    <row r="3061" spans="1:19" x14ac:dyDescent="0.3">
      <c r="A3061">
        <f t="shared" si="251"/>
        <v>3060</v>
      </c>
      <c r="B3061" t="s">
        <v>5800</v>
      </c>
      <c r="C3061" t="str">
        <f t="shared" ref="C3061:C3104" si="255">LEFT(B3061,R3061-1)&amp;RIGHT(B3061,LEN(B3061)-S3061)</f>
        <v>ticks_g_2_NSLandcoverESA14</v>
      </c>
      <c r="D3061">
        <v>23</v>
      </c>
      <c r="E3061">
        <v>23</v>
      </c>
      <c r="F3061">
        <v>0</v>
      </c>
      <c r="G3061">
        <v>0</v>
      </c>
      <c r="H3061">
        <v>0</v>
      </c>
      <c r="I3061">
        <v>0</v>
      </c>
      <c r="J3061">
        <v>0</v>
      </c>
      <c r="K3061">
        <v>0</v>
      </c>
      <c r="L3061">
        <v>23</v>
      </c>
      <c r="M3061">
        <v>0</v>
      </c>
      <c r="N3061">
        <f>VLOOKUP(C3061,'Original PWC Results'!C:E,3,FALSE)</f>
        <v>438</v>
      </c>
      <c r="O3061">
        <f t="shared" si="252"/>
        <v>5.2511415525114152E-2</v>
      </c>
      <c r="R3061">
        <f t="shared" si="253"/>
        <v>9</v>
      </c>
      <c r="S3061">
        <f t="shared" si="254"/>
        <v>17</v>
      </c>
    </row>
    <row r="3062" spans="1:19" x14ac:dyDescent="0.3">
      <c r="A3062">
        <f t="shared" si="251"/>
        <v>3061</v>
      </c>
      <c r="B3062" t="s">
        <v>5801</v>
      </c>
      <c r="C3062" t="str">
        <f t="shared" si="255"/>
        <v>ticks_g_2_NSLandcoverESA15a</v>
      </c>
      <c r="D3062">
        <v>263</v>
      </c>
      <c r="E3062">
        <v>263</v>
      </c>
      <c r="F3062">
        <v>0</v>
      </c>
      <c r="G3062">
        <v>0</v>
      </c>
      <c r="H3062">
        <v>0</v>
      </c>
      <c r="I3062">
        <v>0</v>
      </c>
      <c r="J3062">
        <v>0</v>
      </c>
      <c r="K3062">
        <v>0</v>
      </c>
      <c r="L3062">
        <v>263</v>
      </c>
      <c r="M3062">
        <v>0</v>
      </c>
      <c r="N3062">
        <f>VLOOKUP(C3062,'Original PWC Results'!C:E,3,FALSE)</f>
        <v>301</v>
      </c>
      <c r="O3062">
        <f t="shared" si="252"/>
        <v>0.87375415282392022</v>
      </c>
      <c r="R3062">
        <f t="shared" si="253"/>
        <v>9</v>
      </c>
      <c r="S3062">
        <f t="shared" si="254"/>
        <v>17</v>
      </c>
    </row>
    <row r="3063" spans="1:19" x14ac:dyDescent="0.3">
      <c r="A3063">
        <f t="shared" si="251"/>
        <v>3062</v>
      </c>
      <c r="B3063" t="s">
        <v>5802</v>
      </c>
      <c r="C3063" t="str">
        <f t="shared" si="255"/>
        <v>ticks_g_2_NSLandcoverESA15b</v>
      </c>
      <c r="D3063">
        <v>205</v>
      </c>
      <c r="E3063">
        <v>205</v>
      </c>
      <c r="F3063">
        <v>0</v>
      </c>
      <c r="G3063">
        <v>0</v>
      </c>
      <c r="H3063">
        <v>0</v>
      </c>
      <c r="I3063">
        <v>0</v>
      </c>
      <c r="J3063">
        <v>0</v>
      </c>
      <c r="K3063">
        <v>0</v>
      </c>
      <c r="L3063">
        <v>206</v>
      </c>
      <c r="M3063">
        <v>0</v>
      </c>
      <c r="N3063">
        <f>VLOOKUP(C3063,'Original PWC Results'!C:E,3,FALSE)</f>
        <v>261</v>
      </c>
      <c r="O3063">
        <f t="shared" si="252"/>
        <v>0.78544061302681989</v>
      </c>
      <c r="R3063">
        <f t="shared" si="253"/>
        <v>9</v>
      </c>
      <c r="S3063">
        <f t="shared" si="254"/>
        <v>17</v>
      </c>
    </row>
    <row r="3064" spans="1:19" x14ac:dyDescent="0.3">
      <c r="A3064">
        <f t="shared" si="251"/>
        <v>3063</v>
      </c>
      <c r="B3064" t="s">
        <v>5803</v>
      </c>
      <c r="C3064" t="str">
        <f t="shared" si="255"/>
        <v>ticks_g_2_NSLandcoverESA16a</v>
      </c>
      <c r="D3064">
        <v>124</v>
      </c>
      <c r="E3064">
        <v>124</v>
      </c>
      <c r="F3064">
        <v>0</v>
      </c>
      <c r="G3064">
        <v>0</v>
      </c>
      <c r="H3064">
        <v>0</v>
      </c>
      <c r="I3064">
        <v>0</v>
      </c>
      <c r="J3064">
        <v>0</v>
      </c>
      <c r="K3064">
        <v>0</v>
      </c>
      <c r="L3064">
        <v>126</v>
      </c>
      <c r="M3064">
        <v>0</v>
      </c>
      <c r="N3064">
        <f>VLOOKUP(C3064,'Original PWC Results'!C:E,3,FALSE)</f>
        <v>465</v>
      </c>
      <c r="O3064">
        <f t="shared" si="252"/>
        <v>0.26666666666666666</v>
      </c>
      <c r="R3064">
        <f t="shared" si="253"/>
        <v>9</v>
      </c>
      <c r="S3064">
        <f t="shared" si="254"/>
        <v>17</v>
      </c>
    </row>
    <row r="3065" spans="1:19" x14ac:dyDescent="0.3">
      <c r="A3065">
        <f t="shared" si="251"/>
        <v>3064</v>
      </c>
      <c r="B3065" t="s">
        <v>5804</v>
      </c>
      <c r="C3065" t="str">
        <f t="shared" si="255"/>
        <v>ticks_g_2_NSLandcoverESA16b</v>
      </c>
      <c r="D3065">
        <v>0</v>
      </c>
      <c r="E3065">
        <v>0</v>
      </c>
      <c r="F3065">
        <v>0</v>
      </c>
      <c r="G3065">
        <v>0</v>
      </c>
      <c r="H3065">
        <v>0</v>
      </c>
      <c r="I3065">
        <v>0</v>
      </c>
      <c r="J3065">
        <v>0</v>
      </c>
      <c r="K3065">
        <v>0</v>
      </c>
      <c r="L3065">
        <v>0</v>
      </c>
      <c r="M3065">
        <v>0</v>
      </c>
      <c r="N3065">
        <f>VLOOKUP(C3065,'Original PWC Results'!C:E,3,FALSE)</f>
        <v>440</v>
      </c>
      <c r="O3065">
        <f t="shared" si="252"/>
        <v>0</v>
      </c>
      <c r="R3065">
        <f t="shared" si="253"/>
        <v>9</v>
      </c>
      <c r="S3065">
        <f t="shared" si="254"/>
        <v>17</v>
      </c>
    </row>
    <row r="3066" spans="1:19" x14ac:dyDescent="0.3">
      <c r="A3066">
        <f t="shared" si="251"/>
        <v>3065</v>
      </c>
      <c r="B3066" t="s">
        <v>5805</v>
      </c>
      <c r="C3066" t="str">
        <f t="shared" si="255"/>
        <v>ticks_g_2_NSLandcoverESA17a</v>
      </c>
      <c r="D3066">
        <v>217</v>
      </c>
      <c r="E3066">
        <v>217</v>
      </c>
      <c r="F3066">
        <v>0</v>
      </c>
      <c r="G3066">
        <v>0</v>
      </c>
      <c r="H3066">
        <v>0</v>
      </c>
      <c r="I3066">
        <v>0</v>
      </c>
      <c r="J3066">
        <v>0</v>
      </c>
      <c r="K3066">
        <v>0</v>
      </c>
      <c r="L3066">
        <v>217</v>
      </c>
      <c r="M3066">
        <v>0</v>
      </c>
      <c r="N3066">
        <f>VLOOKUP(C3066,'Original PWC Results'!C:E,3,FALSE)</f>
        <v>374</v>
      </c>
      <c r="O3066">
        <f t="shared" si="252"/>
        <v>0.5802139037433155</v>
      </c>
      <c r="R3066">
        <f t="shared" si="253"/>
        <v>9</v>
      </c>
      <c r="S3066">
        <f t="shared" si="254"/>
        <v>17</v>
      </c>
    </row>
    <row r="3067" spans="1:19" x14ac:dyDescent="0.3">
      <c r="A3067">
        <f t="shared" si="251"/>
        <v>3066</v>
      </c>
      <c r="B3067" t="s">
        <v>5806</v>
      </c>
      <c r="C3067" t="str">
        <f t="shared" si="255"/>
        <v>ticks_g_2_NSLandcoverESA17b</v>
      </c>
      <c r="D3067">
        <v>96</v>
      </c>
      <c r="E3067">
        <v>96</v>
      </c>
      <c r="F3067">
        <v>0</v>
      </c>
      <c r="G3067">
        <v>0</v>
      </c>
      <c r="H3067">
        <v>0</v>
      </c>
      <c r="I3067">
        <v>0</v>
      </c>
      <c r="J3067">
        <v>0</v>
      </c>
      <c r="K3067">
        <v>0</v>
      </c>
      <c r="L3067">
        <v>97</v>
      </c>
      <c r="M3067">
        <v>0</v>
      </c>
      <c r="N3067">
        <f>VLOOKUP(C3067,'Original PWC Results'!C:E,3,FALSE)</f>
        <v>281</v>
      </c>
      <c r="O3067">
        <f t="shared" si="252"/>
        <v>0.34163701067615659</v>
      </c>
      <c r="R3067">
        <f t="shared" si="253"/>
        <v>9</v>
      </c>
      <c r="S3067">
        <f t="shared" si="254"/>
        <v>17</v>
      </c>
    </row>
    <row r="3068" spans="1:19" x14ac:dyDescent="0.3">
      <c r="A3068">
        <f t="shared" si="251"/>
        <v>3067</v>
      </c>
      <c r="B3068" t="s">
        <v>5807</v>
      </c>
      <c r="C3068" t="str">
        <f t="shared" si="255"/>
        <v>ticks_g_2_NSLandcoverESA18a</v>
      </c>
      <c r="D3068">
        <v>53</v>
      </c>
      <c r="E3068">
        <v>53</v>
      </c>
      <c r="F3068">
        <v>0</v>
      </c>
      <c r="G3068">
        <v>0</v>
      </c>
      <c r="H3068">
        <v>0</v>
      </c>
      <c r="I3068">
        <v>0</v>
      </c>
      <c r="J3068">
        <v>0</v>
      </c>
      <c r="K3068">
        <v>0</v>
      </c>
      <c r="L3068">
        <v>53</v>
      </c>
      <c r="M3068">
        <v>0</v>
      </c>
      <c r="N3068">
        <f>VLOOKUP(C3068,'Original PWC Results'!C:E,3,FALSE)</f>
        <v>431</v>
      </c>
      <c r="O3068">
        <f t="shared" si="252"/>
        <v>0.12296983758700696</v>
      </c>
      <c r="R3068">
        <f t="shared" si="253"/>
        <v>9</v>
      </c>
      <c r="S3068">
        <f t="shared" si="254"/>
        <v>17</v>
      </c>
    </row>
    <row r="3069" spans="1:19" x14ac:dyDescent="0.3">
      <c r="A3069">
        <f t="shared" si="251"/>
        <v>3068</v>
      </c>
      <c r="B3069" t="s">
        <v>5808</v>
      </c>
      <c r="C3069" t="str">
        <f t="shared" si="255"/>
        <v>ticks_g_2_NSLandcoverESA18b</v>
      </c>
      <c r="D3069">
        <v>118</v>
      </c>
      <c r="E3069">
        <v>118</v>
      </c>
      <c r="F3069">
        <v>0</v>
      </c>
      <c r="G3069">
        <v>0</v>
      </c>
      <c r="H3069">
        <v>0</v>
      </c>
      <c r="I3069">
        <v>0</v>
      </c>
      <c r="J3069">
        <v>0</v>
      </c>
      <c r="K3069">
        <v>0</v>
      </c>
      <c r="L3069">
        <v>120</v>
      </c>
      <c r="M3069">
        <v>0</v>
      </c>
      <c r="N3069">
        <f>VLOOKUP(C3069,'Original PWC Results'!C:E,3,FALSE)</f>
        <v>455</v>
      </c>
      <c r="O3069">
        <f t="shared" si="252"/>
        <v>0.25934065934065936</v>
      </c>
      <c r="R3069">
        <f t="shared" si="253"/>
        <v>9</v>
      </c>
      <c r="S3069">
        <f t="shared" si="254"/>
        <v>17</v>
      </c>
    </row>
    <row r="3070" spans="1:19" x14ac:dyDescent="0.3">
      <c r="A3070">
        <f t="shared" si="251"/>
        <v>3069</v>
      </c>
      <c r="B3070" t="s">
        <v>5809</v>
      </c>
      <c r="C3070" t="str">
        <f t="shared" si="255"/>
        <v>ticks_g_2_NSLandcoverESA19a</v>
      </c>
      <c r="D3070">
        <v>172</v>
      </c>
      <c r="E3070">
        <v>172</v>
      </c>
      <c r="F3070">
        <v>0</v>
      </c>
      <c r="G3070">
        <v>0</v>
      </c>
      <c r="H3070">
        <v>0</v>
      </c>
      <c r="I3070">
        <v>0</v>
      </c>
      <c r="J3070">
        <v>0</v>
      </c>
      <c r="K3070">
        <v>0</v>
      </c>
      <c r="L3070">
        <v>172</v>
      </c>
      <c r="M3070">
        <v>0</v>
      </c>
      <c r="N3070">
        <f>VLOOKUP(C3070,'Original PWC Results'!C:E,3,FALSE)</f>
        <v>263</v>
      </c>
      <c r="O3070">
        <f t="shared" si="252"/>
        <v>0.6539923954372624</v>
      </c>
      <c r="R3070">
        <f t="shared" si="253"/>
        <v>9</v>
      </c>
      <c r="S3070">
        <f t="shared" si="254"/>
        <v>17</v>
      </c>
    </row>
    <row r="3071" spans="1:19" x14ac:dyDescent="0.3">
      <c r="A3071">
        <f t="shared" si="251"/>
        <v>3070</v>
      </c>
      <c r="B3071" t="s">
        <v>5810</v>
      </c>
      <c r="C3071" t="str">
        <f t="shared" si="255"/>
        <v>ticks_g_2_NSLandcoverESA19b</v>
      </c>
      <c r="D3071">
        <v>172</v>
      </c>
      <c r="E3071">
        <v>172</v>
      </c>
      <c r="F3071">
        <v>0</v>
      </c>
      <c r="G3071">
        <v>0</v>
      </c>
      <c r="H3071">
        <v>0</v>
      </c>
      <c r="I3071">
        <v>0</v>
      </c>
      <c r="J3071">
        <v>0</v>
      </c>
      <c r="K3071">
        <v>0</v>
      </c>
      <c r="L3071">
        <v>172</v>
      </c>
      <c r="M3071">
        <v>0</v>
      </c>
      <c r="N3071">
        <f>VLOOKUP(C3071,'Original PWC Results'!C:E,3,FALSE)</f>
        <v>312</v>
      </c>
      <c r="O3071">
        <f t="shared" si="252"/>
        <v>0.55128205128205132</v>
      </c>
      <c r="R3071">
        <f t="shared" si="253"/>
        <v>9</v>
      </c>
      <c r="S3071">
        <f t="shared" si="254"/>
        <v>17</v>
      </c>
    </row>
    <row r="3072" spans="1:19" x14ac:dyDescent="0.3">
      <c r="A3072">
        <f t="shared" si="251"/>
        <v>3071</v>
      </c>
      <c r="B3072" t="s">
        <v>5811</v>
      </c>
      <c r="C3072" t="str">
        <f t="shared" si="255"/>
        <v>ticks_g_2_NSLandcoverESA20a</v>
      </c>
      <c r="D3072">
        <v>210</v>
      </c>
      <c r="E3072">
        <v>210</v>
      </c>
      <c r="F3072">
        <v>0</v>
      </c>
      <c r="G3072">
        <v>0</v>
      </c>
      <c r="H3072">
        <v>0</v>
      </c>
      <c r="I3072">
        <v>0</v>
      </c>
      <c r="J3072">
        <v>0</v>
      </c>
      <c r="K3072">
        <v>0</v>
      </c>
      <c r="L3072">
        <v>210</v>
      </c>
      <c r="M3072">
        <v>0</v>
      </c>
      <c r="N3072">
        <f>VLOOKUP(C3072,'Original PWC Results'!C:E,3,FALSE)</f>
        <v>284</v>
      </c>
      <c r="O3072">
        <f t="shared" si="252"/>
        <v>0.73943661971830987</v>
      </c>
      <c r="R3072">
        <f t="shared" si="253"/>
        <v>9</v>
      </c>
      <c r="S3072">
        <f t="shared" si="254"/>
        <v>17</v>
      </c>
    </row>
    <row r="3073" spans="1:19" x14ac:dyDescent="0.3">
      <c r="A3073">
        <f t="shared" si="251"/>
        <v>3072</v>
      </c>
      <c r="B3073" t="s">
        <v>5812</v>
      </c>
      <c r="C3073" t="str">
        <f t="shared" si="255"/>
        <v>ticks_g_2_NSLandcoverESA20b</v>
      </c>
      <c r="D3073">
        <v>215</v>
      </c>
      <c r="E3073">
        <v>215</v>
      </c>
      <c r="F3073">
        <v>0</v>
      </c>
      <c r="G3073">
        <v>0</v>
      </c>
      <c r="H3073">
        <v>0</v>
      </c>
      <c r="I3073">
        <v>0</v>
      </c>
      <c r="J3073">
        <v>0</v>
      </c>
      <c r="K3073">
        <v>0</v>
      </c>
      <c r="L3073">
        <v>215</v>
      </c>
      <c r="M3073">
        <v>0</v>
      </c>
      <c r="N3073">
        <f>VLOOKUP(C3073,'Original PWC Results'!C:E,3,FALSE)</f>
        <v>310</v>
      </c>
      <c r="O3073">
        <f t="shared" si="252"/>
        <v>0.69354838709677424</v>
      </c>
      <c r="R3073">
        <f t="shared" si="253"/>
        <v>9</v>
      </c>
      <c r="S3073">
        <f t="shared" si="254"/>
        <v>17</v>
      </c>
    </row>
    <row r="3074" spans="1:19" x14ac:dyDescent="0.3">
      <c r="A3074">
        <f t="shared" si="251"/>
        <v>3073</v>
      </c>
      <c r="B3074" t="s">
        <v>5813</v>
      </c>
      <c r="C3074" t="str">
        <f t="shared" si="255"/>
        <v>ticks_g_2_NSLandcoverESA21</v>
      </c>
      <c r="D3074">
        <v>190</v>
      </c>
      <c r="E3074">
        <v>190</v>
      </c>
      <c r="F3074">
        <v>0</v>
      </c>
      <c r="G3074">
        <v>0</v>
      </c>
      <c r="H3074">
        <v>0</v>
      </c>
      <c r="I3074">
        <v>0</v>
      </c>
      <c r="J3074">
        <v>0</v>
      </c>
      <c r="K3074">
        <v>0</v>
      </c>
      <c r="L3074">
        <v>190</v>
      </c>
      <c r="M3074">
        <v>0</v>
      </c>
      <c r="N3074">
        <f>VLOOKUP(C3074,'Original PWC Results'!C:E,3,FALSE)</f>
        <v>337</v>
      </c>
      <c r="O3074">
        <f t="shared" si="252"/>
        <v>0.56379821958456977</v>
      </c>
      <c r="R3074">
        <f t="shared" si="253"/>
        <v>9</v>
      </c>
      <c r="S3074">
        <f t="shared" si="254"/>
        <v>17</v>
      </c>
    </row>
    <row r="3075" spans="1:19" x14ac:dyDescent="0.3">
      <c r="A3075">
        <f t="shared" si="251"/>
        <v>3074</v>
      </c>
      <c r="B3075" t="s">
        <v>5826</v>
      </c>
      <c r="C3075" t="str">
        <f t="shared" si="255"/>
        <v>tree_nuts_g_2_OrchardESA1</v>
      </c>
      <c r="D3075">
        <v>659</v>
      </c>
      <c r="E3075">
        <v>659</v>
      </c>
      <c r="F3075">
        <v>0</v>
      </c>
      <c r="G3075">
        <v>0</v>
      </c>
      <c r="H3075">
        <v>0</v>
      </c>
      <c r="I3075">
        <v>0</v>
      </c>
      <c r="J3075">
        <v>0</v>
      </c>
      <c r="K3075">
        <v>0</v>
      </c>
      <c r="L3075">
        <v>662</v>
      </c>
      <c r="M3075">
        <v>0</v>
      </c>
      <c r="N3075">
        <f>VLOOKUP(C3075,'Original PWC Results'!C:E,3,FALSE)</f>
        <v>1314</v>
      </c>
      <c r="O3075">
        <f t="shared" si="252"/>
        <v>0.50152207001522076</v>
      </c>
      <c r="R3075">
        <f t="shared" si="253"/>
        <v>13</v>
      </c>
      <c r="S3075">
        <f t="shared" si="254"/>
        <v>21</v>
      </c>
    </row>
    <row r="3076" spans="1:19" x14ac:dyDescent="0.3">
      <c r="A3076">
        <f t="shared" ref="A3076:A3104" si="256">A3075+1</f>
        <v>3075</v>
      </c>
      <c r="B3076" t="s">
        <v>5827</v>
      </c>
      <c r="C3076" t="str">
        <f t="shared" si="255"/>
        <v>tree_nuts_g_2_OrchardESA2</v>
      </c>
      <c r="D3076">
        <v>400</v>
      </c>
      <c r="E3076">
        <v>400</v>
      </c>
      <c r="F3076">
        <v>0</v>
      </c>
      <c r="G3076">
        <v>0</v>
      </c>
      <c r="H3076">
        <v>0</v>
      </c>
      <c r="I3076">
        <v>0</v>
      </c>
      <c r="J3076">
        <v>0</v>
      </c>
      <c r="K3076">
        <v>0</v>
      </c>
      <c r="L3076">
        <v>402</v>
      </c>
      <c r="M3076">
        <v>0</v>
      </c>
      <c r="N3076">
        <f>VLOOKUP(C3076,'Original PWC Results'!C:E,3,FALSE)</f>
        <v>1129</v>
      </c>
      <c r="O3076">
        <f t="shared" si="252"/>
        <v>0.35429583702391498</v>
      </c>
      <c r="R3076">
        <f t="shared" si="253"/>
        <v>13</v>
      </c>
      <c r="S3076">
        <f t="shared" si="254"/>
        <v>21</v>
      </c>
    </row>
    <row r="3077" spans="1:19" x14ac:dyDescent="0.3">
      <c r="A3077">
        <f t="shared" si="256"/>
        <v>3076</v>
      </c>
      <c r="B3077" t="s">
        <v>5828</v>
      </c>
      <c r="C3077" t="str">
        <f t="shared" si="255"/>
        <v>tree_nuts_g_2_OrchardESA3</v>
      </c>
      <c r="D3077">
        <v>1453</v>
      </c>
      <c r="E3077">
        <v>1453</v>
      </c>
      <c r="F3077">
        <v>0</v>
      </c>
      <c r="G3077">
        <v>0</v>
      </c>
      <c r="H3077">
        <v>0</v>
      </c>
      <c r="I3077">
        <v>0</v>
      </c>
      <c r="J3077">
        <v>0</v>
      </c>
      <c r="K3077">
        <v>0</v>
      </c>
      <c r="L3077">
        <v>1454</v>
      </c>
      <c r="M3077">
        <v>0</v>
      </c>
      <c r="N3077">
        <f>VLOOKUP(C3077,'Original PWC Results'!C:E,3,FALSE)</f>
        <v>3504</v>
      </c>
      <c r="O3077">
        <f t="shared" si="252"/>
        <v>0.4146689497716895</v>
      </c>
      <c r="R3077">
        <f t="shared" si="253"/>
        <v>13</v>
      </c>
      <c r="S3077">
        <f t="shared" si="254"/>
        <v>21</v>
      </c>
    </row>
    <row r="3078" spans="1:19" x14ac:dyDescent="0.3">
      <c r="A3078">
        <f t="shared" si="256"/>
        <v>3077</v>
      </c>
      <c r="B3078" t="s">
        <v>5829</v>
      </c>
      <c r="C3078" t="str">
        <f t="shared" si="255"/>
        <v>tree_nuts_g_2_OrchardESA4</v>
      </c>
      <c r="D3078">
        <v>1171</v>
      </c>
      <c r="E3078">
        <v>1171</v>
      </c>
      <c r="F3078">
        <v>0</v>
      </c>
      <c r="G3078">
        <v>0</v>
      </c>
      <c r="H3078">
        <v>0</v>
      </c>
      <c r="I3078">
        <v>0</v>
      </c>
      <c r="J3078">
        <v>0</v>
      </c>
      <c r="K3078">
        <v>0</v>
      </c>
      <c r="L3078">
        <v>1226</v>
      </c>
      <c r="M3078">
        <v>0</v>
      </c>
      <c r="N3078">
        <f>VLOOKUP(C3078,'Original PWC Results'!C:E,3,FALSE)</f>
        <v>2257</v>
      </c>
      <c r="O3078">
        <f t="shared" si="252"/>
        <v>0.51883030571555167</v>
      </c>
      <c r="R3078">
        <f t="shared" si="253"/>
        <v>13</v>
      </c>
      <c r="S3078">
        <f t="shared" si="254"/>
        <v>21</v>
      </c>
    </row>
    <row r="3079" spans="1:19" x14ac:dyDescent="0.3">
      <c r="A3079">
        <f t="shared" si="256"/>
        <v>3078</v>
      </c>
      <c r="B3079" t="s">
        <v>5830</v>
      </c>
      <c r="C3079" t="str">
        <f t="shared" si="255"/>
        <v>tree_nuts_g_2_OrchardESA5</v>
      </c>
      <c r="D3079">
        <v>610</v>
      </c>
      <c r="E3079">
        <v>610</v>
      </c>
      <c r="F3079">
        <v>0</v>
      </c>
      <c r="G3079">
        <v>0</v>
      </c>
      <c r="H3079">
        <v>0</v>
      </c>
      <c r="I3079">
        <v>0</v>
      </c>
      <c r="J3079">
        <v>0</v>
      </c>
      <c r="K3079">
        <v>0</v>
      </c>
      <c r="L3079">
        <v>625</v>
      </c>
      <c r="M3079">
        <v>0</v>
      </c>
      <c r="N3079">
        <f>VLOOKUP(C3079,'Original PWC Results'!C:E,3,FALSE)</f>
        <v>1318</v>
      </c>
      <c r="O3079">
        <f t="shared" si="252"/>
        <v>0.46282245827010621</v>
      </c>
      <c r="R3079">
        <f t="shared" si="253"/>
        <v>13</v>
      </c>
      <c r="S3079">
        <f t="shared" si="254"/>
        <v>21</v>
      </c>
    </row>
    <row r="3080" spans="1:19" x14ac:dyDescent="0.3">
      <c r="A3080">
        <f t="shared" si="256"/>
        <v>3079</v>
      </c>
      <c r="B3080" t="s">
        <v>5831</v>
      </c>
      <c r="C3080" t="str">
        <f t="shared" si="255"/>
        <v>tree_nuts_g_2_OrchardESA6</v>
      </c>
      <c r="D3080">
        <v>673</v>
      </c>
      <c r="E3080">
        <v>673</v>
      </c>
      <c r="F3080">
        <v>0</v>
      </c>
      <c r="G3080">
        <v>0</v>
      </c>
      <c r="H3080">
        <v>0</v>
      </c>
      <c r="I3080">
        <v>0</v>
      </c>
      <c r="J3080">
        <v>0</v>
      </c>
      <c r="K3080">
        <v>0</v>
      </c>
      <c r="L3080">
        <v>675</v>
      </c>
      <c r="M3080">
        <v>0</v>
      </c>
      <c r="N3080">
        <f>VLOOKUP(C3080,'Original PWC Results'!C:E,3,FALSE)</f>
        <v>1587</v>
      </c>
      <c r="O3080">
        <f t="shared" si="252"/>
        <v>0.42407057340894772</v>
      </c>
      <c r="R3080">
        <f t="shared" si="253"/>
        <v>13</v>
      </c>
      <c r="S3080">
        <f t="shared" si="254"/>
        <v>21</v>
      </c>
    </row>
    <row r="3081" spans="1:19" x14ac:dyDescent="0.3">
      <c r="A3081">
        <f t="shared" si="256"/>
        <v>3080</v>
      </c>
      <c r="B3081" t="s">
        <v>5832</v>
      </c>
      <c r="C3081" t="str">
        <f t="shared" si="255"/>
        <v>tree_nuts_g_2_OrchardESA7</v>
      </c>
      <c r="D3081">
        <v>703</v>
      </c>
      <c r="E3081">
        <v>703</v>
      </c>
      <c r="F3081">
        <v>0</v>
      </c>
      <c r="G3081">
        <v>0</v>
      </c>
      <c r="H3081">
        <v>0</v>
      </c>
      <c r="I3081">
        <v>0</v>
      </c>
      <c r="J3081">
        <v>0</v>
      </c>
      <c r="K3081">
        <v>0</v>
      </c>
      <c r="L3081">
        <v>726</v>
      </c>
      <c r="M3081">
        <v>0</v>
      </c>
      <c r="N3081">
        <f>VLOOKUP(C3081,'Original PWC Results'!C:E,3,FALSE)</f>
        <v>1566</v>
      </c>
      <c r="O3081">
        <f t="shared" si="252"/>
        <v>0.44891443167305234</v>
      </c>
      <c r="R3081">
        <f t="shared" si="253"/>
        <v>13</v>
      </c>
      <c r="S3081">
        <f t="shared" si="254"/>
        <v>21</v>
      </c>
    </row>
    <row r="3082" spans="1:19" x14ac:dyDescent="0.3">
      <c r="A3082">
        <f t="shared" si="256"/>
        <v>3081</v>
      </c>
      <c r="B3082" t="s">
        <v>5833</v>
      </c>
      <c r="C3082" t="str">
        <f t="shared" si="255"/>
        <v>tree_nuts_g_2_OrchardESA8</v>
      </c>
      <c r="D3082">
        <v>552</v>
      </c>
      <c r="E3082">
        <v>552</v>
      </c>
      <c r="F3082">
        <v>0</v>
      </c>
      <c r="G3082">
        <v>0</v>
      </c>
      <c r="H3082">
        <v>0</v>
      </c>
      <c r="I3082">
        <v>0</v>
      </c>
      <c r="J3082">
        <v>0</v>
      </c>
      <c r="K3082">
        <v>0</v>
      </c>
      <c r="L3082">
        <v>554</v>
      </c>
      <c r="M3082">
        <v>0</v>
      </c>
      <c r="N3082">
        <f>VLOOKUP(C3082,'Original PWC Results'!C:E,3,FALSE)</f>
        <v>1387</v>
      </c>
      <c r="O3082">
        <f t="shared" si="252"/>
        <v>0.39798125450612831</v>
      </c>
      <c r="R3082">
        <f t="shared" si="253"/>
        <v>13</v>
      </c>
      <c r="S3082">
        <f t="shared" si="254"/>
        <v>21</v>
      </c>
    </row>
    <row r="3083" spans="1:19" x14ac:dyDescent="0.3">
      <c r="A3083">
        <f t="shared" si="256"/>
        <v>3082</v>
      </c>
      <c r="B3083" t="s">
        <v>5834</v>
      </c>
      <c r="C3083" t="str">
        <f t="shared" si="255"/>
        <v>tree_nuts_g_2_OrchardESA9</v>
      </c>
      <c r="D3083">
        <v>603</v>
      </c>
      <c r="E3083">
        <v>603</v>
      </c>
      <c r="F3083">
        <v>0</v>
      </c>
      <c r="G3083">
        <v>0</v>
      </c>
      <c r="H3083">
        <v>0</v>
      </c>
      <c r="I3083">
        <v>0</v>
      </c>
      <c r="J3083">
        <v>0</v>
      </c>
      <c r="K3083">
        <v>0</v>
      </c>
      <c r="L3083">
        <v>615</v>
      </c>
      <c r="M3083">
        <v>0</v>
      </c>
      <c r="N3083">
        <f>VLOOKUP(C3083,'Original PWC Results'!C:E,3,FALSE)</f>
        <v>1473</v>
      </c>
      <c r="O3083">
        <f t="shared" si="252"/>
        <v>0.40936863543788188</v>
      </c>
      <c r="R3083">
        <f t="shared" si="253"/>
        <v>13</v>
      </c>
      <c r="S3083">
        <f t="shared" si="254"/>
        <v>21</v>
      </c>
    </row>
    <row r="3084" spans="1:19" x14ac:dyDescent="0.3">
      <c r="A3084">
        <f t="shared" si="256"/>
        <v>3083</v>
      </c>
      <c r="B3084" t="s">
        <v>5835</v>
      </c>
      <c r="C3084" t="str">
        <f t="shared" si="255"/>
        <v>tree_nuts_g_2_OrchardESA10a</v>
      </c>
      <c r="D3084">
        <v>726</v>
      </c>
      <c r="E3084">
        <v>726</v>
      </c>
      <c r="F3084">
        <v>0</v>
      </c>
      <c r="G3084">
        <v>0</v>
      </c>
      <c r="H3084">
        <v>0</v>
      </c>
      <c r="I3084">
        <v>0</v>
      </c>
      <c r="J3084">
        <v>0</v>
      </c>
      <c r="K3084">
        <v>0</v>
      </c>
      <c r="L3084">
        <v>746</v>
      </c>
      <c r="M3084">
        <v>0</v>
      </c>
      <c r="N3084">
        <f>VLOOKUP(C3084,'Original PWC Results'!C:E,3,FALSE)</f>
        <v>1135</v>
      </c>
      <c r="O3084">
        <f t="shared" si="252"/>
        <v>0.63964757709251097</v>
      </c>
      <c r="R3084">
        <f t="shared" si="253"/>
        <v>13</v>
      </c>
      <c r="S3084">
        <f t="shared" si="254"/>
        <v>21</v>
      </c>
    </row>
    <row r="3085" spans="1:19" x14ac:dyDescent="0.3">
      <c r="A3085">
        <f t="shared" si="256"/>
        <v>3084</v>
      </c>
      <c r="B3085" t="s">
        <v>5836</v>
      </c>
      <c r="C3085" t="str">
        <f t="shared" si="255"/>
        <v>tree_nuts_g_2_OrchardESA10b</v>
      </c>
      <c r="D3085">
        <v>774</v>
      </c>
      <c r="E3085">
        <v>774</v>
      </c>
      <c r="F3085">
        <v>0</v>
      </c>
      <c r="G3085">
        <v>0</v>
      </c>
      <c r="H3085">
        <v>0</v>
      </c>
      <c r="I3085">
        <v>0</v>
      </c>
      <c r="J3085">
        <v>0</v>
      </c>
      <c r="K3085">
        <v>0</v>
      </c>
      <c r="L3085">
        <v>790</v>
      </c>
      <c r="M3085">
        <v>0</v>
      </c>
      <c r="N3085">
        <f>VLOOKUP(C3085,'Original PWC Results'!C:E,3,FALSE)</f>
        <v>1239</v>
      </c>
      <c r="O3085">
        <f t="shared" si="252"/>
        <v>0.62469733656174331</v>
      </c>
      <c r="R3085">
        <f t="shared" si="253"/>
        <v>13</v>
      </c>
      <c r="S3085">
        <f t="shared" si="254"/>
        <v>21</v>
      </c>
    </row>
    <row r="3086" spans="1:19" x14ac:dyDescent="0.3">
      <c r="A3086">
        <f t="shared" si="256"/>
        <v>3085</v>
      </c>
      <c r="B3086" t="s">
        <v>5837</v>
      </c>
      <c r="C3086" t="str">
        <f t="shared" si="255"/>
        <v>tree_nuts_g_2_OrchardESA11a</v>
      </c>
      <c r="D3086">
        <v>1077</v>
      </c>
      <c r="E3086">
        <v>1077</v>
      </c>
      <c r="F3086">
        <v>0</v>
      </c>
      <c r="G3086">
        <v>0</v>
      </c>
      <c r="H3086">
        <v>0</v>
      </c>
      <c r="I3086">
        <v>0</v>
      </c>
      <c r="J3086">
        <v>0</v>
      </c>
      <c r="K3086">
        <v>0</v>
      </c>
      <c r="L3086">
        <v>1079</v>
      </c>
      <c r="M3086">
        <v>0</v>
      </c>
      <c r="N3086">
        <f>VLOOKUP(C3086,'Original PWC Results'!C:E,3,FALSE)</f>
        <v>1950</v>
      </c>
      <c r="O3086">
        <f t="shared" si="252"/>
        <v>0.55230769230769228</v>
      </c>
      <c r="R3086">
        <f t="shared" si="253"/>
        <v>13</v>
      </c>
      <c r="S3086">
        <f t="shared" si="254"/>
        <v>21</v>
      </c>
    </row>
    <row r="3087" spans="1:19" x14ac:dyDescent="0.3">
      <c r="A3087">
        <f t="shared" si="256"/>
        <v>3086</v>
      </c>
      <c r="B3087" t="s">
        <v>5838</v>
      </c>
      <c r="C3087" t="str">
        <f t="shared" si="255"/>
        <v>tree_nuts_g_2_OrchardESA11b</v>
      </c>
      <c r="D3087">
        <v>778</v>
      </c>
      <c r="E3087">
        <v>778</v>
      </c>
      <c r="F3087">
        <v>0</v>
      </c>
      <c r="G3087">
        <v>0</v>
      </c>
      <c r="H3087">
        <v>0</v>
      </c>
      <c r="I3087">
        <v>0</v>
      </c>
      <c r="J3087">
        <v>0</v>
      </c>
      <c r="K3087">
        <v>0</v>
      </c>
      <c r="L3087">
        <v>780</v>
      </c>
      <c r="M3087">
        <v>0</v>
      </c>
      <c r="N3087">
        <f>VLOOKUP(C3087,'Original PWC Results'!C:E,3,FALSE)</f>
        <v>1897</v>
      </c>
      <c r="O3087">
        <f t="shared" si="252"/>
        <v>0.41012124406958356</v>
      </c>
      <c r="R3087">
        <f t="shared" si="253"/>
        <v>13</v>
      </c>
      <c r="S3087">
        <f t="shared" si="254"/>
        <v>21</v>
      </c>
    </row>
    <row r="3088" spans="1:19" x14ac:dyDescent="0.3">
      <c r="A3088">
        <f t="shared" si="256"/>
        <v>3087</v>
      </c>
      <c r="B3088" t="s">
        <v>5839</v>
      </c>
      <c r="C3088" t="str">
        <f t="shared" si="255"/>
        <v>tree_nuts_g_2_OrchardESA12a</v>
      </c>
      <c r="D3088">
        <v>718</v>
      </c>
      <c r="E3088">
        <v>718</v>
      </c>
      <c r="F3088">
        <v>0</v>
      </c>
      <c r="G3088">
        <v>0</v>
      </c>
      <c r="H3088">
        <v>0</v>
      </c>
      <c r="I3088">
        <v>0</v>
      </c>
      <c r="J3088">
        <v>0</v>
      </c>
      <c r="K3088">
        <v>0</v>
      </c>
      <c r="L3088">
        <v>720</v>
      </c>
      <c r="M3088">
        <v>0</v>
      </c>
      <c r="N3088">
        <f>VLOOKUP(C3088,'Original PWC Results'!C:E,3,FALSE)</f>
        <v>1891</v>
      </c>
      <c r="O3088">
        <f t="shared" si="252"/>
        <v>0.37969328397673191</v>
      </c>
      <c r="R3088">
        <f t="shared" si="253"/>
        <v>13</v>
      </c>
      <c r="S3088">
        <f t="shared" si="254"/>
        <v>21</v>
      </c>
    </row>
    <row r="3089" spans="1:19" x14ac:dyDescent="0.3">
      <c r="A3089">
        <f t="shared" si="256"/>
        <v>3088</v>
      </c>
      <c r="B3089" t="s">
        <v>5840</v>
      </c>
      <c r="C3089" t="str">
        <f t="shared" si="255"/>
        <v>tree_nuts_g_2_OrchardESA12b</v>
      </c>
      <c r="D3089">
        <v>1240</v>
      </c>
      <c r="E3089">
        <v>1240</v>
      </c>
      <c r="F3089">
        <v>0</v>
      </c>
      <c r="G3089">
        <v>0</v>
      </c>
      <c r="H3089">
        <v>0</v>
      </c>
      <c r="I3089">
        <v>0</v>
      </c>
      <c r="J3089">
        <v>0</v>
      </c>
      <c r="K3089">
        <v>0</v>
      </c>
      <c r="L3089">
        <v>1243</v>
      </c>
      <c r="M3089">
        <v>0</v>
      </c>
      <c r="N3089">
        <f>VLOOKUP(C3089,'Original PWC Results'!C:E,3,FALSE)</f>
        <v>1874</v>
      </c>
      <c r="O3089">
        <f t="shared" si="252"/>
        <v>0.66168623265741733</v>
      </c>
      <c r="R3089">
        <f t="shared" si="253"/>
        <v>13</v>
      </c>
      <c r="S3089">
        <f t="shared" si="254"/>
        <v>21</v>
      </c>
    </row>
    <row r="3090" spans="1:19" x14ac:dyDescent="0.3">
      <c r="A3090">
        <f t="shared" si="256"/>
        <v>3089</v>
      </c>
      <c r="B3090" t="s">
        <v>5841</v>
      </c>
      <c r="C3090" t="str">
        <f t="shared" si="255"/>
        <v>tree_nuts_g_2_OrchardESA13</v>
      </c>
      <c r="D3090">
        <v>733</v>
      </c>
      <c r="E3090">
        <v>733</v>
      </c>
      <c r="F3090">
        <v>0</v>
      </c>
      <c r="G3090">
        <v>0</v>
      </c>
      <c r="H3090">
        <v>0</v>
      </c>
      <c r="I3090">
        <v>0</v>
      </c>
      <c r="J3090">
        <v>0</v>
      </c>
      <c r="K3090">
        <v>0</v>
      </c>
      <c r="L3090">
        <v>738</v>
      </c>
      <c r="M3090">
        <v>0</v>
      </c>
      <c r="N3090">
        <f>VLOOKUP(C3090,'Original PWC Results'!C:E,3,FALSE)</f>
        <v>1870</v>
      </c>
      <c r="O3090">
        <f t="shared" si="252"/>
        <v>0.39197860962566844</v>
      </c>
      <c r="R3090">
        <f t="shared" si="253"/>
        <v>13</v>
      </c>
      <c r="S3090">
        <f t="shared" si="254"/>
        <v>21</v>
      </c>
    </row>
    <row r="3091" spans="1:19" x14ac:dyDescent="0.3">
      <c r="A3091">
        <f t="shared" si="256"/>
        <v>3090</v>
      </c>
      <c r="B3091" t="s">
        <v>5842</v>
      </c>
      <c r="C3091" t="str">
        <f t="shared" si="255"/>
        <v>tree_nuts_g_2_OrchardESA14</v>
      </c>
      <c r="D3091">
        <v>430</v>
      </c>
      <c r="E3091">
        <v>430</v>
      </c>
      <c r="F3091">
        <v>0</v>
      </c>
      <c r="G3091">
        <v>0</v>
      </c>
      <c r="H3091">
        <v>0</v>
      </c>
      <c r="I3091">
        <v>0</v>
      </c>
      <c r="J3091">
        <v>0</v>
      </c>
      <c r="K3091">
        <v>0</v>
      </c>
      <c r="L3091">
        <v>430</v>
      </c>
      <c r="M3091">
        <v>0</v>
      </c>
      <c r="N3091">
        <f>VLOOKUP(C3091,'Original PWC Results'!C:E,3,FALSE)</f>
        <v>1743</v>
      </c>
      <c r="O3091">
        <f t="shared" si="252"/>
        <v>0.24670109007458405</v>
      </c>
      <c r="R3091">
        <f t="shared" si="253"/>
        <v>13</v>
      </c>
      <c r="S3091">
        <f t="shared" si="254"/>
        <v>21</v>
      </c>
    </row>
    <row r="3092" spans="1:19" x14ac:dyDescent="0.3">
      <c r="A3092">
        <f t="shared" si="256"/>
        <v>3091</v>
      </c>
      <c r="B3092" t="s">
        <v>5843</v>
      </c>
      <c r="C3092" t="str">
        <f t="shared" si="255"/>
        <v>tree_nuts_g_2_OrchardESA15a</v>
      </c>
      <c r="D3092">
        <v>408</v>
      </c>
      <c r="E3092">
        <v>408</v>
      </c>
      <c r="F3092">
        <v>0</v>
      </c>
      <c r="G3092">
        <v>0</v>
      </c>
      <c r="H3092">
        <v>0</v>
      </c>
      <c r="I3092">
        <v>0</v>
      </c>
      <c r="J3092">
        <v>0</v>
      </c>
      <c r="K3092">
        <v>0</v>
      </c>
      <c r="L3092">
        <v>408</v>
      </c>
      <c r="M3092">
        <v>0</v>
      </c>
      <c r="N3092">
        <f>VLOOKUP(C3092,'Original PWC Results'!C:E,3,FALSE)</f>
        <v>1315</v>
      </c>
      <c r="O3092">
        <f t="shared" si="252"/>
        <v>0.3102661596958175</v>
      </c>
      <c r="R3092">
        <f t="shared" si="253"/>
        <v>13</v>
      </c>
      <c r="S3092">
        <f t="shared" si="254"/>
        <v>21</v>
      </c>
    </row>
    <row r="3093" spans="1:19" x14ac:dyDescent="0.3">
      <c r="A3093">
        <f t="shared" si="256"/>
        <v>3092</v>
      </c>
      <c r="B3093" t="s">
        <v>5844</v>
      </c>
      <c r="C3093" t="str">
        <f t="shared" si="255"/>
        <v>tree_nuts_g_2_OrchardESA15a</v>
      </c>
      <c r="D3093">
        <v>492</v>
      </c>
      <c r="E3093">
        <v>492</v>
      </c>
      <c r="F3093">
        <v>0</v>
      </c>
      <c r="G3093">
        <v>0</v>
      </c>
      <c r="H3093">
        <v>0</v>
      </c>
      <c r="I3093">
        <v>0</v>
      </c>
      <c r="J3093">
        <v>0</v>
      </c>
      <c r="K3093">
        <v>0</v>
      </c>
      <c r="L3093">
        <v>493</v>
      </c>
      <c r="M3093">
        <v>0</v>
      </c>
      <c r="N3093">
        <f>VLOOKUP(C3093,'Original PWC Results'!C:E,3,FALSE)</f>
        <v>1315</v>
      </c>
      <c r="O3093">
        <f t="shared" si="252"/>
        <v>0.37414448669201522</v>
      </c>
      <c r="R3093">
        <f t="shared" si="253"/>
        <v>13</v>
      </c>
      <c r="S3093">
        <f t="shared" si="254"/>
        <v>21</v>
      </c>
    </row>
    <row r="3094" spans="1:19" x14ac:dyDescent="0.3">
      <c r="A3094">
        <f t="shared" si="256"/>
        <v>3093</v>
      </c>
      <c r="B3094" t="s">
        <v>5845</v>
      </c>
      <c r="C3094" t="str">
        <f t="shared" si="255"/>
        <v>tree_nuts_g_2_OrchardESA16a</v>
      </c>
      <c r="D3094">
        <v>367</v>
      </c>
      <c r="E3094">
        <v>367</v>
      </c>
      <c r="F3094">
        <v>0</v>
      </c>
      <c r="G3094">
        <v>0</v>
      </c>
      <c r="H3094">
        <v>0</v>
      </c>
      <c r="I3094">
        <v>0</v>
      </c>
      <c r="J3094">
        <v>0</v>
      </c>
      <c r="K3094">
        <v>0</v>
      </c>
      <c r="L3094">
        <v>367</v>
      </c>
      <c r="M3094">
        <v>0</v>
      </c>
      <c r="N3094">
        <f>VLOOKUP(C3094,'Original PWC Results'!C:E,3,FALSE)</f>
        <v>1730</v>
      </c>
      <c r="O3094">
        <f t="shared" si="252"/>
        <v>0.21213872832369943</v>
      </c>
      <c r="R3094">
        <f t="shared" si="253"/>
        <v>13</v>
      </c>
      <c r="S3094">
        <f t="shared" si="254"/>
        <v>21</v>
      </c>
    </row>
    <row r="3095" spans="1:19" x14ac:dyDescent="0.3">
      <c r="A3095">
        <f t="shared" si="256"/>
        <v>3094</v>
      </c>
      <c r="B3095" t="s">
        <v>5846</v>
      </c>
      <c r="C3095" t="str">
        <f t="shared" si="255"/>
        <v>tree_nuts_g_2_OrchardESA16b</v>
      </c>
      <c r="D3095">
        <v>0</v>
      </c>
      <c r="E3095">
        <v>0</v>
      </c>
      <c r="F3095">
        <v>0</v>
      </c>
      <c r="G3095">
        <v>0</v>
      </c>
      <c r="H3095">
        <v>0</v>
      </c>
      <c r="I3095">
        <v>0</v>
      </c>
      <c r="J3095">
        <v>0</v>
      </c>
      <c r="K3095">
        <v>0</v>
      </c>
      <c r="L3095">
        <v>0</v>
      </c>
      <c r="M3095">
        <v>0</v>
      </c>
      <c r="N3095">
        <f>VLOOKUP(C3095,'Original PWC Results'!C:E,3,FALSE)</f>
        <v>1763</v>
      </c>
      <c r="O3095">
        <f t="shared" si="252"/>
        <v>0</v>
      </c>
      <c r="R3095">
        <f t="shared" si="253"/>
        <v>13</v>
      </c>
      <c r="S3095">
        <f t="shared" si="254"/>
        <v>21</v>
      </c>
    </row>
    <row r="3096" spans="1:19" x14ac:dyDescent="0.3">
      <c r="A3096">
        <f t="shared" si="256"/>
        <v>3095</v>
      </c>
      <c r="B3096" t="s">
        <v>5847</v>
      </c>
      <c r="C3096" t="str">
        <f t="shared" si="255"/>
        <v>tree_nuts_g_2_OrchardESA17a</v>
      </c>
      <c r="D3096">
        <v>1493</v>
      </c>
      <c r="E3096">
        <v>1493</v>
      </c>
      <c r="F3096">
        <v>0</v>
      </c>
      <c r="G3096">
        <v>0</v>
      </c>
      <c r="H3096">
        <v>0</v>
      </c>
      <c r="I3096">
        <v>0</v>
      </c>
      <c r="J3096">
        <v>0</v>
      </c>
      <c r="K3096">
        <v>0</v>
      </c>
      <c r="L3096">
        <v>1507</v>
      </c>
      <c r="M3096">
        <v>0</v>
      </c>
      <c r="N3096">
        <f>VLOOKUP(C3096,'Original PWC Results'!C:E,3,FALSE)</f>
        <v>2191</v>
      </c>
      <c r="O3096">
        <f t="shared" si="252"/>
        <v>0.68142400730260155</v>
      </c>
      <c r="R3096">
        <f t="shared" si="253"/>
        <v>13</v>
      </c>
      <c r="S3096">
        <f t="shared" si="254"/>
        <v>21</v>
      </c>
    </row>
    <row r="3097" spans="1:19" x14ac:dyDescent="0.3">
      <c r="A3097">
        <f t="shared" si="256"/>
        <v>3096</v>
      </c>
      <c r="B3097" t="s">
        <v>5848</v>
      </c>
      <c r="C3097" t="str">
        <f t="shared" si="255"/>
        <v>tree_nuts_g_2_OrchardESA17b</v>
      </c>
      <c r="D3097">
        <v>29</v>
      </c>
      <c r="E3097">
        <v>29</v>
      </c>
      <c r="F3097">
        <v>0</v>
      </c>
      <c r="G3097">
        <v>0</v>
      </c>
      <c r="H3097">
        <v>0</v>
      </c>
      <c r="I3097">
        <v>0</v>
      </c>
      <c r="J3097">
        <v>0</v>
      </c>
      <c r="K3097">
        <v>0</v>
      </c>
      <c r="L3097">
        <v>29</v>
      </c>
      <c r="M3097">
        <v>0</v>
      </c>
      <c r="N3097">
        <f>VLOOKUP(C3097,'Original PWC Results'!C:E,3,FALSE)</f>
        <v>984</v>
      </c>
      <c r="O3097">
        <f t="shared" si="252"/>
        <v>2.9471544715447155E-2</v>
      </c>
      <c r="R3097">
        <f t="shared" si="253"/>
        <v>13</v>
      </c>
      <c r="S3097">
        <f t="shared" si="254"/>
        <v>21</v>
      </c>
    </row>
    <row r="3098" spans="1:19" x14ac:dyDescent="0.3">
      <c r="A3098">
        <f t="shared" si="256"/>
        <v>3097</v>
      </c>
      <c r="B3098" t="s">
        <v>5849</v>
      </c>
      <c r="C3098" t="str">
        <f t="shared" si="255"/>
        <v>tree_nuts_g_2_OrchardESA18a</v>
      </c>
      <c r="D3098">
        <v>0</v>
      </c>
      <c r="E3098">
        <v>0</v>
      </c>
      <c r="F3098">
        <v>0</v>
      </c>
      <c r="G3098">
        <v>0</v>
      </c>
      <c r="H3098">
        <v>0</v>
      </c>
      <c r="I3098">
        <v>0</v>
      </c>
      <c r="J3098">
        <v>0</v>
      </c>
      <c r="K3098">
        <v>0</v>
      </c>
      <c r="L3098">
        <v>0</v>
      </c>
      <c r="M3098">
        <v>0</v>
      </c>
      <c r="N3098">
        <f>VLOOKUP(C3098,'Original PWC Results'!C:E,3,FALSE)</f>
        <v>2247</v>
      </c>
      <c r="O3098">
        <f t="shared" si="252"/>
        <v>0</v>
      </c>
      <c r="R3098">
        <f t="shared" si="253"/>
        <v>13</v>
      </c>
      <c r="S3098">
        <f t="shared" si="254"/>
        <v>21</v>
      </c>
    </row>
    <row r="3099" spans="1:19" x14ac:dyDescent="0.3">
      <c r="A3099">
        <f t="shared" si="256"/>
        <v>3098</v>
      </c>
      <c r="B3099" t="s">
        <v>5850</v>
      </c>
      <c r="C3099" t="str">
        <f t="shared" si="255"/>
        <v>tree_nuts_g_2_OrchardESA18b</v>
      </c>
      <c r="D3099">
        <v>667</v>
      </c>
      <c r="E3099">
        <v>667</v>
      </c>
      <c r="F3099">
        <v>0</v>
      </c>
      <c r="G3099">
        <v>0</v>
      </c>
      <c r="H3099">
        <v>0</v>
      </c>
      <c r="I3099">
        <v>0</v>
      </c>
      <c r="J3099">
        <v>0</v>
      </c>
      <c r="K3099">
        <v>0</v>
      </c>
      <c r="L3099">
        <v>668</v>
      </c>
      <c r="M3099">
        <v>0</v>
      </c>
      <c r="N3099">
        <f>VLOOKUP(C3099,'Original PWC Results'!C:E,3,FALSE)</f>
        <v>1729</v>
      </c>
      <c r="O3099">
        <f t="shared" si="252"/>
        <v>0.38577212261422789</v>
      </c>
      <c r="R3099">
        <f t="shared" si="253"/>
        <v>13</v>
      </c>
      <c r="S3099">
        <f t="shared" si="254"/>
        <v>21</v>
      </c>
    </row>
    <row r="3100" spans="1:19" x14ac:dyDescent="0.3">
      <c r="A3100">
        <f t="shared" si="256"/>
        <v>3099</v>
      </c>
      <c r="B3100" t="s">
        <v>5851</v>
      </c>
      <c r="C3100" t="str">
        <f t="shared" si="255"/>
        <v>tree_nuts_g_2_OrchardESA19a</v>
      </c>
      <c r="D3100">
        <v>413</v>
      </c>
      <c r="E3100">
        <v>413</v>
      </c>
      <c r="F3100">
        <v>0</v>
      </c>
      <c r="G3100">
        <v>0</v>
      </c>
      <c r="H3100">
        <v>0</v>
      </c>
      <c r="I3100">
        <v>0</v>
      </c>
      <c r="J3100">
        <v>0</v>
      </c>
      <c r="K3100">
        <v>0</v>
      </c>
      <c r="L3100">
        <v>415</v>
      </c>
      <c r="M3100">
        <v>0</v>
      </c>
      <c r="N3100">
        <f>VLOOKUP(C3100,'Original PWC Results'!C:E,3,FALSE)</f>
        <v>1329</v>
      </c>
      <c r="O3100">
        <f t="shared" si="252"/>
        <v>0.31075996990218208</v>
      </c>
      <c r="R3100">
        <f t="shared" si="253"/>
        <v>13</v>
      </c>
      <c r="S3100">
        <f t="shared" si="254"/>
        <v>21</v>
      </c>
    </row>
    <row r="3101" spans="1:19" x14ac:dyDescent="0.3">
      <c r="A3101">
        <f t="shared" si="256"/>
        <v>3100</v>
      </c>
      <c r="B3101" t="s">
        <v>5852</v>
      </c>
      <c r="C3101" t="str">
        <f t="shared" si="255"/>
        <v>tree_nuts_g_2_OrchardESA19b</v>
      </c>
      <c r="D3101">
        <v>770</v>
      </c>
      <c r="E3101">
        <v>770</v>
      </c>
      <c r="F3101">
        <v>0</v>
      </c>
      <c r="G3101">
        <v>0</v>
      </c>
      <c r="H3101">
        <v>0</v>
      </c>
      <c r="I3101">
        <v>0</v>
      </c>
      <c r="J3101">
        <v>0</v>
      </c>
      <c r="K3101">
        <v>0</v>
      </c>
      <c r="L3101">
        <v>774</v>
      </c>
      <c r="M3101">
        <v>0</v>
      </c>
      <c r="N3101">
        <f>VLOOKUP(C3101,'Original PWC Results'!C:E,3,FALSE)</f>
        <v>1234</v>
      </c>
      <c r="O3101">
        <f t="shared" si="252"/>
        <v>0.62398703403565636</v>
      </c>
      <c r="R3101">
        <f t="shared" si="253"/>
        <v>13</v>
      </c>
      <c r="S3101">
        <f t="shared" si="254"/>
        <v>21</v>
      </c>
    </row>
    <row r="3102" spans="1:19" x14ac:dyDescent="0.3">
      <c r="A3102">
        <f t="shared" si="256"/>
        <v>3101</v>
      </c>
      <c r="B3102" t="s">
        <v>5853</v>
      </c>
      <c r="C3102" t="str">
        <f t="shared" si="255"/>
        <v>tree_nuts_g_2_OrchardESA20a</v>
      </c>
      <c r="D3102">
        <v>728</v>
      </c>
      <c r="E3102">
        <v>728</v>
      </c>
      <c r="F3102">
        <v>0</v>
      </c>
      <c r="G3102">
        <v>0</v>
      </c>
      <c r="H3102">
        <v>0</v>
      </c>
      <c r="I3102">
        <v>0</v>
      </c>
      <c r="J3102">
        <v>0</v>
      </c>
      <c r="K3102">
        <v>0</v>
      </c>
      <c r="L3102">
        <v>730</v>
      </c>
      <c r="M3102">
        <v>0</v>
      </c>
      <c r="N3102">
        <f>VLOOKUP(C3102,'Original PWC Results'!C:E,3,FALSE)</f>
        <v>1582</v>
      </c>
      <c r="O3102">
        <f t="shared" si="252"/>
        <v>0.46017699115044247</v>
      </c>
      <c r="R3102">
        <f t="shared" si="253"/>
        <v>13</v>
      </c>
      <c r="S3102">
        <f t="shared" si="254"/>
        <v>21</v>
      </c>
    </row>
    <row r="3103" spans="1:19" x14ac:dyDescent="0.3">
      <c r="A3103">
        <f t="shared" si="256"/>
        <v>3102</v>
      </c>
      <c r="B3103" t="s">
        <v>5854</v>
      </c>
      <c r="C3103" t="str">
        <f t="shared" si="255"/>
        <v>tree_nuts_g_2_OrchardESA20b</v>
      </c>
      <c r="D3103">
        <v>1206</v>
      </c>
      <c r="E3103">
        <v>1206</v>
      </c>
      <c r="F3103">
        <v>0</v>
      </c>
      <c r="G3103">
        <v>0</v>
      </c>
      <c r="H3103">
        <v>0</v>
      </c>
      <c r="I3103">
        <v>0</v>
      </c>
      <c r="J3103">
        <v>0</v>
      </c>
      <c r="K3103">
        <v>0</v>
      </c>
      <c r="L3103">
        <v>1207</v>
      </c>
      <c r="M3103">
        <v>0</v>
      </c>
      <c r="N3103">
        <f>VLOOKUP(C3103,'Original PWC Results'!C:E,3,FALSE)</f>
        <v>2093</v>
      </c>
      <c r="O3103">
        <f t="shared" si="252"/>
        <v>0.57620640229335884</v>
      </c>
      <c r="R3103">
        <f t="shared" si="253"/>
        <v>13</v>
      </c>
      <c r="S3103">
        <f t="shared" si="254"/>
        <v>21</v>
      </c>
    </row>
    <row r="3104" spans="1:19" x14ac:dyDescent="0.3">
      <c r="A3104">
        <f t="shared" si="256"/>
        <v>3103</v>
      </c>
      <c r="B3104" t="s">
        <v>5855</v>
      </c>
      <c r="C3104" t="str">
        <f t="shared" si="255"/>
        <v>tree_nuts_g_2_OrchardESA21</v>
      </c>
      <c r="D3104">
        <v>636</v>
      </c>
      <c r="E3104">
        <v>636</v>
      </c>
      <c r="F3104">
        <v>0</v>
      </c>
      <c r="G3104">
        <v>0</v>
      </c>
      <c r="H3104">
        <v>0</v>
      </c>
      <c r="I3104">
        <v>0</v>
      </c>
      <c r="J3104">
        <v>0</v>
      </c>
      <c r="K3104">
        <v>0</v>
      </c>
      <c r="L3104">
        <v>649</v>
      </c>
      <c r="M3104">
        <v>0</v>
      </c>
      <c r="N3104">
        <f>VLOOKUP(C3104,'Original PWC Results'!C:E,3,FALSE)</f>
        <v>906</v>
      </c>
      <c r="O3104">
        <f t="shared" si="252"/>
        <v>0.70198675496688745</v>
      </c>
      <c r="R3104">
        <f t="shared" si="253"/>
        <v>13</v>
      </c>
      <c r="S3104">
        <f t="shared" si="254"/>
        <v>21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5AC5B-E454-4C60-95E3-4B3019CB6C66}">
  <dimension ref="A1:F3116"/>
  <sheetViews>
    <sheetView workbookViewId="0"/>
  </sheetViews>
  <sheetFormatPr defaultRowHeight="14.4" x14ac:dyDescent="0.3"/>
  <cols>
    <col min="1" max="1" width="10.6640625" customWidth="1"/>
    <col min="2" max="2" width="34.44140625" bestFit="1" customWidth="1"/>
  </cols>
  <sheetData>
    <row r="1" spans="1:6" x14ac:dyDescent="0.3">
      <c r="A1" t="s">
        <v>6193</v>
      </c>
      <c r="B1" t="s">
        <v>6194</v>
      </c>
      <c r="C1" t="s">
        <v>6195</v>
      </c>
      <c r="D1" t="s">
        <v>6196</v>
      </c>
      <c r="E1" t="s">
        <v>6227</v>
      </c>
      <c r="F1" t="s">
        <v>6228</v>
      </c>
    </row>
    <row r="2" spans="1:6" x14ac:dyDescent="0.3">
      <c r="A2" t="s">
        <v>6229</v>
      </c>
      <c r="B2" t="s">
        <v>6311</v>
      </c>
      <c r="C2" t="s">
        <v>6197</v>
      </c>
      <c r="D2">
        <v>4</v>
      </c>
      <c r="E2">
        <v>0.78</v>
      </c>
      <c r="F2">
        <v>0.52</v>
      </c>
    </row>
    <row r="3" spans="1:6" x14ac:dyDescent="0.3">
      <c r="A3" t="s">
        <v>6229</v>
      </c>
      <c r="B3" t="s">
        <v>6311</v>
      </c>
      <c r="C3" t="s">
        <v>6198</v>
      </c>
      <c r="D3">
        <v>4</v>
      </c>
      <c r="E3">
        <v>0.74</v>
      </c>
      <c r="F3">
        <v>0.38</v>
      </c>
    </row>
    <row r="4" spans="1:6" x14ac:dyDescent="0.3">
      <c r="A4" t="s">
        <v>6229</v>
      </c>
      <c r="B4" t="s">
        <v>6311</v>
      </c>
      <c r="C4" t="s">
        <v>6199</v>
      </c>
      <c r="D4">
        <v>4</v>
      </c>
      <c r="E4">
        <v>0.61</v>
      </c>
      <c r="F4">
        <v>0.33</v>
      </c>
    </row>
    <row r="5" spans="1:6" x14ac:dyDescent="0.3">
      <c r="A5" t="s">
        <v>6229</v>
      </c>
      <c r="B5" t="s">
        <v>6311</v>
      </c>
      <c r="C5" t="s">
        <v>6200</v>
      </c>
      <c r="D5">
        <v>4</v>
      </c>
      <c r="E5">
        <v>0.8</v>
      </c>
      <c r="F5">
        <v>0.59</v>
      </c>
    </row>
    <row r="6" spans="1:6" x14ac:dyDescent="0.3">
      <c r="A6" t="s">
        <v>6229</v>
      </c>
      <c r="B6" t="s">
        <v>6311</v>
      </c>
      <c r="C6" t="s">
        <v>6201</v>
      </c>
      <c r="D6">
        <v>4</v>
      </c>
      <c r="E6">
        <v>0.8</v>
      </c>
      <c r="F6">
        <v>0.56000000000000005</v>
      </c>
    </row>
    <row r="7" spans="1:6" x14ac:dyDescent="0.3">
      <c r="A7" t="s">
        <v>6229</v>
      </c>
      <c r="B7" t="s">
        <v>6311</v>
      </c>
      <c r="C7" t="s">
        <v>6202</v>
      </c>
      <c r="D7">
        <v>4</v>
      </c>
      <c r="E7">
        <v>0.78</v>
      </c>
      <c r="F7">
        <v>0.54</v>
      </c>
    </row>
    <row r="8" spans="1:6" x14ac:dyDescent="0.3">
      <c r="A8" t="s">
        <v>6229</v>
      </c>
      <c r="B8" t="s">
        <v>6311</v>
      </c>
      <c r="C8" t="s">
        <v>6203</v>
      </c>
      <c r="D8">
        <v>4</v>
      </c>
      <c r="E8">
        <v>0.76</v>
      </c>
      <c r="F8">
        <v>0.5</v>
      </c>
    </row>
    <row r="9" spans="1:6" x14ac:dyDescent="0.3">
      <c r="A9" t="s">
        <v>6229</v>
      </c>
      <c r="B9" t="s">
        <v>6311</v>
      </c>
      <c r="C9" t="s">
        <v>6204</v>
      </c>
      <c r="D9">
        <v>4</v>
      </c>
      <c r="E9">
        <v>0.76</v>
      </c>
      <c r="F9">
        <v>0.5</v>
      </c>
    </row>
    <row r="10" spans="1:6" x14ac:dyDescent="0.3">
      <c r="A10" t="s">
        <v>6229</v>
      </c>
      <c r="B10" t="s">
        <v>6311</v>
      </c>
      <c r="C10" t="s">
        <v>6205</v>
      </c>
      <c r="D10">
        <v>4</v>
      </c>
      <c r="E10">
        <v>0.75</v>
      </c>
      <c r="F10">
        <v>0.5</v>
      </c>
    </row>
    <row r="11" spans="1:6" x14ac:dyDescent="0.3">
      <c r="A11" t="s">
        <v>6229</v>
      </c>
      <c r="B11" t="s">
        <v>6311</v>
      </c>
      <c r="C11" t="s">
        <v>6206</v>
      </c>
      <c r="D11">
        <v>4</v>
      </c>
      <c r="E11">
        <v>0.77</v>
      </c>
      <c r="F11">
        <v>0.49</v>
      </c>
    </row>
    <row r="12" spans="1:6" x14ac:dyDescent="0.3">
      <c r="A12" t="s">
        <v>6229</v>
      </c>
      <c r="B12" t="s">
        <v>6311</v>
      </c>
      <c r="C12" t="s">
        <v>6207</v>
      </c>
      <c r="D12">
        <v>4</v>
      </c>
      <c r="E12">
        <v>0.74</v>
      </c>
      <c r="F12">
        <v>0.47</v>
      </c>
    </row>
    <row r="13" spans="1:6" x14ac:dyDescent="0.3">
      <c r="A13" t="s">
        <v>6229</v>
      </c>
      <c r="B13" t="s">
        <v>6311</v>
      </c>
      <c r="C13" t="s">
        <v>6208</v>
      </c>
      <c r="D13">
        <v>4</v>
      </c>
      <c r="E13">
        <v>0.61</v>
      </c>
      <c r="F13">
        <v>0.31</v>
      </c>
    </row>
    <row r="14" spans="1:6" x14ac:dyDescent="0.3">
      <c r="A14" t="s">
        <v>6229</v>
      </c>
      <c r="B14" t="s">
        <v>6311</v>
      </c>
      <c r="C14" t="s">
        <v>6209</v>
      </c>
      <c r="D14">
        <v>4</v>
      </c>
      <c r="E14">
        <v>0.68</v>
      </c>
      <c r="F14">
        <v>0.38</v>
      </c>
    </row>
    <row r="15" spans="1:6" x14ac:dyDescent="0.3">
      <c r="A15" t="s">
        <v>6229</v>
      </c>
      <c r="B15" t="s">
        <v>6311</v>
      </c>
      <c r="C15" t="s">
        <v>6210</v>
      </c>
      <c r="D15">
        <v>4</v>
      </c>
      <c r="E15">
        <v>0.7</v>
      </c>
      <c r="F15">
        <v>0.56000000000000005</v>
      </c>
    </row>
    <row r="16" spans="1:6" x14ac:dyDescent="0.3">
      <c r="A16" t="s">
        <v>6229</v>
      </c>
      <c r="B16" t="s">
        <v>6311</v>
      </c>
      <c r="C16" t="s">
        <v>6211</v>
      </c>
      <c r="D16">
        <v>4</v>
      </c>
      <c r="E16">
        <v>0.78</v>
      </c>
      <c r="F16">
        <v>0.52</v>
      </c>
    </row>
    <row r="17" spans="1:6" x14ac:dyDescent="0.3">
      <c r="A17" t="s">
        <v>6229</v>
      </c>
      <c r="B17" t="s">
        <v>6311</v>
      </c>
      <c r="C17" t="s">
        <v>6212</v>
      </c>
      <c r="D17">
        <v>4</v>
      </c>
      <c r="E17">
        <v>0.71</v>
      </c>
      <c r="F17">
        <v>0.44</v>
      </c>
    </row>
    <row r="18" spans="1:6" x14ac:dyDescent="0.3">
      <c r="A18" t="s">
        <v>6229</v>
      </c>
      <c r="B18" t="s">
        <v>6311</v>
      </c>
      <c r="C18" t="s">
        <v>6213</v>
      </c>
      <c r="D18">
        <v>4</v>
      </c>
      <c r="E18">
        <v>0.64</v>
      </c>
      <c r="F18">
        <v>0.35</v>
      </c>
    </row>
    <row r="19" spans="1:6" x14ac:dyDescent="0.3">
      <c r="A19" t="s">
        <v>6229</v>
      </c>
      <c r="B19" t="s">
        <v>6311</v>
      </c>
      <c r="C19" t="s">
        <v>6214</v>
      </c>
      <c r="D19">
        <v>4</v>
      </c>
      <c r="E19">
        <v>0.64</v>
      </c>
      <c r="F19">
        <v>0.32</v>
      </c>
    </row>
    <row r="20" spans="1:6" x14ac:dyDescent="0.3">
      <c r="A20" t="s">
        <v>6229</v>
      </c>
      <c r="B20" t="s">
        <v>6311</v>
      </c>
      <c r="C20" t="s">
        <v>6215</v>
      </c>
      <c r="D20">
        <v>4</v>
      </c>
      <c r="E20">
        <v>0.71</v>
      </c>
      <c r="F20">
        <v>0.4</v>
      </c>
    </row>
    <row r="21" spans="1:6" x14ac:dyDescent="0.3">
      <c r="A21" t="s">
        <v>6229</v>
      </c>
      <c r="B21" t="s">
        <v>6311</v>
      </c>
      <c r="C21" t="s">
        <v>6216</v>
      </c>
      <c r="D21">
        <v>4</v>
      </c>
      <c r="E21">
        <v>0.74</v>
      </c>
      <c r="F21">
        <v>0.4</v>
      </c>
    </row>
    <row r="22" spans="1:6" x14ac:dyDescent="0.3">
      <c r="A22" t="s">
        <v>6229</v>
      </c>
      <c r="B22" t="s">
        <v>6312</v>
      </c>
      <c r="C22" t="s">
        <v>6217</v>
      </c>
      <c r="D22">
        <v>4</v>
      </c>
      <c r="E22">
        <v>0.8</v>
      </c>
      <c r="F22">
        <v>0.57999999999999996</v>
      </c>
    </row>
    <row r="23" spans="1:6" x14ac:dyDescent="0.3">
      <c r="A23" t="s">
        <v>6229</v>
      </c>
      <c r="B23" t="s">
        <v>6312</v>
      </c>
      <c r="C23" t="s">
        <v>6218</v>
      </c>
      <c r="D23">
        <v>4</v>
      </c>
      <c r="E23">
        <v>0.76</v>
      </c>
      <c r="F23">
        <v>0.5</v>
      </c>
    </row>
    <row r="24" spans="1:6" x14ac:dyDescent="0.3">
      <c r="A24" t="s">
        <v>6229</v>
      </c>
      <c r="B24" t="s">
        <v>6311</v>
      </c>
      <c r="C24" t="s">
        <v>6219</v>
      </c>
      <c r="D24">
        <v>4</v>
      </c>
      <c r="E24">
        <v>0.83</v>
      </c>
      <c r="F24">
        <v>0.57999999999999996</v>
      </c>
    </row>
    <row r="25" spans="1:6" x14ac:dyDescent="0.3">
      <c r="A25" t="s">
        <v>6229</v>
      </c>
      <c r="B25" t="s">
        <v>6311</v>
      </c>
      <c r="C25" t="s">
        <v>6220</v>
      </c>
      <c r="D25">
        <v>4</v>
      </c>
      <c r="E25">
        <v>0.67</v>
      </c>
      <c r="F25">
        <v>0.36</v>
      </c>
    </row>
    <row r="26" spans="1:6" x14ac:dyDescent="0.3">
      <c r="A26" t="s">
        <v>6229</v>
      </c>
      <c r="B26" t="s">
        <v>6311</v>
      </c>
      <c r="C26" t="s">
        <v>6221</v>
      </c>
      <c r="D26">
        <v>4</v>
      </c>
      <c r="E26">
        <v>0.55000000000000004</v>
      </c>
      <c r="F26">
        <v>1</v>
      </c>
    </row>
    <row r="27" spans="1:6" x14ac:dyDescent="0.3">
      <c r="A27" t="s">
        <v>6229</v>
      </c>
      <c r="B27" t="s">
        <v>6311</v>
      </c>
      <c r="C27" t="s">
        <v>6222</v>
      </c>
      <c r="D27">
        <v>4</v>
      </c>
      <c r="E27">
        <v>0.76</v>
      </c>
      <c r="F27">
        <v>0.51</v>
      </c>
    </row>
    <row r="28" spans="1:6" x14ac:dyDescent="0.3">
      <c r="A28" t="s">
        <v>6229</v>
      </c>
      <c r="B28" t="s">
        <v>6311</v>
      </c>
      <c r="C28" t="s">
        <v>6223</v>
      </c>
      <c r="D28">
        <v>4</v>
      </c>
      <c r="E28">
        <v>0.74</v>
      </c>
      <c r="F28">
        <v>0.5</v>
      </c>
    </row>
    <row r="29" spans="1:6" x14ac:dyDescent="0.3">
      <c r="A29" t="s">
        <v>6229</v>
      </c>
      <c r="B29" t="s">
        <v>6311</v>
      </c>
      <c r="C29" t="s">
        <v>6224</v>
      </c>
      <c r="D29">
        <v>4</v>
      </c>
      <c r="E29">
        <v>0.75</v>
      </c>
      <c r="F29">
        <v>0.45</v>
      </c>
    </row>
    <row r="30" spans="1:6" x14ac:dyDescent="0.3">
      <c r="A30" t="s">
        <v>6229</v>
      </c>
      <c r="B30" t="s">
        <v>6311</v>
      </c>
      <c r="C30" t="s">
        <v>6225</v>
      </c>
      <c r="D30">
        <v>4</v>
      </c>
      <c r="E30">
        <v>0.63</v>
      </c>
      <c r="F30">
        <v>1</v>
      </c>
    </row>
    <row r="31" spans="1:6" x14ac:dyDescent="0.3">
      <c r="A31" t="s">
        <v>6229</v>
      </c>
      <c r="B31" t="s">
        <v>6311</v>
      </c>
      <c r="C31" t="s">
        <v>6226</v>
      </c>
      <c r="D31">
        <v>4</v>
      </c>
      <c r="E31">
        <v>0.7</v>
      </c>
      <c r="F31">
        <v>0.37</v>
      </c>
    </row>
    <row r="32" spans="1:6" x14ac:dyDescent="0.3">
      <c r="A32" t="s">
        <v>6229</v>
      </c>
      <c r="B32" t="s">
        <v>6311</v>
      </c>
      <c r="C32" t="s">
        <v>6197</v>
      </c>
      <c r="D32">
        <v>7</v>
      </c>
      <c r="E32">
        <v>0.71</v>
      </c>
      <c r="F32">
        <v>0.43</v>
      </c>
    </row>
    <row r="33" spans="1:6" x14ac:dyDescent="0.3">
      <c r="A33" t="s">
        <v>6229</v>
      </c>
      <c r="B33" t="s">
        <v>6311</v>
      </c>
      <c r="C33" t="s">
        <v>6208</v>
      </c>
      <c r="D33">
        <v>7</v>
      </c>
      <c r="E33">
        <v>0.6</v>
      </c>
      <c r="F33">
        <v>0.32</v>
      </c>
    </row>
    <row r="34" spans="1:6" x14ac:dyDescent="0.3">
      <c r="A34" t="s">
        <v>6229</v>
      </c>
      <c r="B34" t="s">
        <v>6311</v>
      </c>
      <c r="C34" t="s">
        <v>6219</v>
      </c>
      <c r="D34">
        <v>7</v>
      </c>
      <c r="E34">
        <v>0.78</v>
      </c>
      <c r="F34">
        <v>0.54</v>
      </c>
    </row>
    <row r="35" spans="1:6" x14ac:dyDescent="0.3">
      <c r="A35" t="s">
        <v>6229</v>
      </c>
      <c r="B35" t="s">
        <v>6311</v>
      </c>
      <c r="C35" t="s">
        <v>6221</v>
      </c>
      <c r="D35">
        <v>7</v>
      </c>
      <c r="E35">
        <v>0.54</v>
      </c>
      <c r="F35">
        <v>1</v>
      </c>
    </row>
    <row r="36" spans="1:6" x14ac:dyDescent="0.3">
      <c r="A36" t="s">
        <v>6229</v>
      </c>
      <c r="B36" t="s">
        <v>6311</v>
      </c>
      <c r="C36" t="s">
        <v>6222</v>
      </c>
      <c r="D36">
        <v>7</v>
      </c>
      <c r="E36">
        <v>0.74</v>
      </c>
      <c r="F36">
        <v>0.51</v>
      </c>
    </row>
    <row r="37" spans="1:6" x14ac:dyDescent="0.3">
      <c r="A37" t="s">
        <v>6229</v>
      </c>
      <c r="B37" t="s">
        <v>6311</v>
      </c>
      <c r="C37" t="s">
        <v>6223</v>
      </c>
      <c r="D37">
        <v>7</v>
      </c>
      <c r="E37">
        <v>0.71</v>
      </c>
      <c r="F37">
        <v>0.47</v>
      </c>
    </row>
    <row r="38" spans="1:6" x14ac:dyDescent="0.3">
      <c r="A38" t="s">
        <v>6229</v>
      </c>
      <c r="B38" t="s">
        <v>6311</v>
      </c>
      <c r="C38" t="s">
        <v>6224</v>
      </c>
      <c r="D38">
        <v>7</v>
      </c>
      <c r="E38">
        <v>0.72</v>
      </c>
      <c r="F38">
        <v>0.4</v>
      </c>
    </row>
    <row r="39" spans="1:6" x14ac:dyDescent="0.3">
      <c r="A39" t="s">
        <v>6229</v>
      </c>
      <c r="B39" t="s">
        <v>6311</v>
      </c>
      <c r="C39" t="s">
        <v>6225</v>
      </c>
      <c r="D39">
        <v>7</v>
      </c>
      <c r="E39">
        <v>0.61</v>
      </c>
      <c r="F39">
        <v>1</v>
      </c>
    </row>
    <row r="40" spans="1:6" x14ac:dyDescent="0.3">
      <c r="A40" t="s">
        <v>6229</v>
      </c>
      <c r="B40" t="s">
        <v>6311</v>
      </c>
      <c r="C40" t="s">
        <v>6226</v>
      </c>
      <c r="D40">
        <v>7</v>
      </c>
      <c r="E40">
        <v>0.69</v>
      </c>
      <c r="F40">
        <v>0.41</v>
      </c>
    </row>
    <row r="41" spans="1:6" x14ac:dyDescent="0.3">
      <c r="A41" t="s">
        <v>6229</v>
      </c>
      <c r="B41" t="s">
        <v>6311</v>
      </c>
      <c r="C41" t="s">
        <v>6198</v>
      </c>
      <c r="D41">
        <v>7</v>
      </c>
      <c r="E41">
        <v>0.68</v>
      </c>
      <c r="F41">
        <v>0.39</v>
      </c>
    </row>
    <row r="42" spans="1:6" x14ac:dyDescent="0.3">
      <c r="A42" t="s">
        <v>6229</v>
      </c>
      <c r="B42" t="s">
        <v>6311</v>
      </c>
      <c r="C42" t="s">
        <v>6199</v>
      </c>
      <c r="D42">
        <v>7</v>
      </c>
      <c r="E42">
        <v>0.68</v>
      </c>
      <c r="F42">
        <v>0.44</v>
      </c>
    </row>
    <row r="43" spans="1:6" x14ac:dyDescent="0.3">
      <c r="A43" t="s">
        <v>6229</v>
      </c>
      <c r="B43" t="s">
        <v>6311</v>
      </c>
      <c r="C43" t="s">
        <v>6200</v>
      </c>
      <c r="D43">
        <v>7</v>
      </c>
      <c r="E43">
        <v>0.78</v>
      </c>
      <c r="F43">
        <v>0.55000000000000004</v>
      </c>
    </row>
    <row r="44" spans="1:6" x14ac:dyDescent="0.3">
      <c r="A44" t="s">
        <v>6229</v>
      </c>
      <c r="B44" t="s">
        <v>6311</v>
      </c>
      <c r="C44" t="s">
        <v>6201</v>
      </c>
      <c r="D44">
        <v>7</v>
      </c>
      <c r="E44">
        <v>0.75</v>
      </c>
      <c r="F44">
        <v>0.49</v>
      </c>
    </row>
    <row r="45" spans="1:6" x14ac:dyDescent="0.3">
      <c r="A45" t="s">
        <v>6229</v>
      </c>
      <c r="B45" t="s">
        <v>6311</v>
      </c>
      <c r="C45" t="s">
        <v>6202</v>
      </c>
      <c r="D45">
        <v>7</v>
      </c>
      <c r="E45">
        <v>0.75</v>
      </c>
      <c r="F45">
        <v>0.51</v>
      </c>
    </row>
    <row r="46" spans="1:6" x14ac:dyDescent="0.3">
      <c r="A46" t="s">
        <v>6229</v>
      </c>
      <c r="B46" t="s">
        <v>6311</v>
      </c>
      <c r="C46" t="s">
        <v>6203</v>
      </c>
      <c r="D46">
        <v>7</v>
      </c>
      <c r="E46">
        <v>0.77</v>
      </c>
      <c r="F46">
        <v>0.52</v>
      </c>
    </row>
    <row r="47" spans="1:6" x14ac:dyDescent="0.3">
      <c r="A47" t="s">
        <v>6229</v>
      </c>
      <c r="B47" t="s">
        <v>6311</v>
      </c>
      <c r="C47" t="s">
        <v>6204</v>
      </c>
      <c r="D47">
        <v>7</v>
      </c>
      <c r="E47">
        <v>0.74</v>
      </c>
      <c r="F47">
        <v>0.48</v>
      </c>
    </row>
    <row r="48" spans="1:6" x14ac:dyDescent="0.3">
      <c r="A48" t="s">
        <v>6229</v>
      </c>
      <c r="B48" t="s">
        <v>6311</v>
      </c>
      <c r="C48" t="s">
        <v>6205</v>
      </c>
      <c r="D48">
        <v>7</v>
      </c>
      <c r="E48">
        <v>0.78</v>
      </c>
      <c r="F48">
        <v>0.56000000000000005</v>
      </c>
    </row>
    <row r="49" spans="1:6" x14ac:dyDescent="0.3">
      <c r="A49" t="s">
        <v>6229</v>
      </c>
      <c r="B49" t="s">
        <v>6311</v>
      </c>
      <c r="C49" t="s">
        <v>6206</v>
      </c>
      <c r="D49">
        <v>7</v>
      </c>
      <c r="E49">
        <v>0.75</v>
      </c>
      <c r="F49">
        <v>0.47</v>
      </c>
    </row>
    <row r="50" spans="1:6" x14ac:dyDescent="0.3">
      <c r="A50" t="s">
        <v>6229</v>
      </c>
      <c r="B50" t="s">
        <v>6311</v>
      </c>
      <c r="C50" t="s">
        <v>6207</v>
      </c>
      <c r="D50">
        <v>7</v>
      </c>
      <c r="E50">
        <v>0.71</v>
      </c>
      <c r="F50">
        <v>0.43</v>
      </c>
    </row>
    <row r="51" spans="1:6" x14ac:dyDescent="0.3">
      <c r="A51" t="s">
        <v>6229</v>
      </c>
      <c r="B51" t="s">
        <v>6311</v>
      </c>
      <c r="C51" t="s">
        <v>6209</v>
      </c>
      <c r="D51">
        <v>7</v>
      </c>
      <c r="E51">
        <v>0.74</v>
      </c>
      <c r="F51">
        <v>0.54</v>
      </c>
    </row>
    <row r="52" spans="1:6" x14ac:dyDescent="0.3">
      <c r="A52" t="s">
        <v>6229</v>
      </c>
      <c r="B52" t="s">
        <v>6311</v>
      </c>
      <c r="C52" t="s">
        <v>6210</v>
      </c>
      <c r="D52">
        <v>7</v>
      </c>
      <c r="E52">
        <v>0.89</v>
      </c>
      <c r="F52">
        <v>0.87</v>
      </c>
    </row>
    <row r="53" spans="1:6" x14ac:dyDescent="0.3">
      <c r="A53" t="s">
        <v>6229</v>
      </c>
      <c r="B53" t="s">
        <v>6311</v>
      </c>
      <c r="C53" t="s">
        <v>6211</v>
      </c>
      <c r="D53">
        <v>7</v>
      </c>
      <c r="E53">
        <v>0.73</v>
      </c>
      <c r="F53">
        <v>0.44</v>
      </c>
    </row>
    <row r="54" spans="1:6" x14ac:dyDescent="0.3">
      <c r="A54" t="s">
        <v>6229</v>
      </c>
      <c r="B54" t="s">
        <v>6311</v>
      </c>
      <c r="C54" t="s">
        <v>6212</v>
      </c>
      <c r="D54">
        <v>7</v>
      </c>
      <c r="E54">
        <v>0.78</v>
      </c>
      <c r="F54">
        <v>0.57999999999999996</v>
      </c>
    </row>
    <row r="55" spans="1:6" x14ac:dyDescent="0.3">
      <c r="A55" t="s">
        <v>6229</v>
      </c>
      <c r="B55" t="s">
        <v>6311</v>
      </c>
      <c r="C55" t="s">
        <v>6213</v>
      </c>
      <c r="D55">
        <v>7</v>
      </c>
      <c r="E55">
        <v>0.69</v>
      </c>
      <c r="F55">
        <v>0.44</v>
      </c>
    </row>
    <row r="56" spans="1:6" x14ac:dyDescent="0.3">
      <c r="A56" t="s">
        <v>6229</v>
      </c>
      <c r="B56" t="s">
        <v>6311</v>
      </c>
      <c r="C56" t="s">
        <v>6214</v>
      </c>
      <c r="D56">
        <v>7</v>
      </c>
      <c r="E56">
        <v>0.65</v>
      </c>
      <c r="F56">
        <v>0.4</v>
      </c>
    </row>
    <row r="57" spans="1:6" x14ac:dyDescent="0.3">
      <c r="A57" t="s">
        <v>6229</v>
      </c>
      <c r="B57" t="s">
        <v>6311</v>
      </c>
      <c r="C57" t="s">
        <v>6215</v>
      </c>
      <c r="D57">
        <v>7</v>
      </c>
      <c r="E57">
        <v>0.73</v>
      </c>
      <c r="F57">
        <v>0.5</v>
      </c>
    </row>
    <row r="58" spans="1:6" x14ac:dyDescent="0.3">
      <c r="A58" t="s">
        <v>6229</v>
      </c>
      <c r="B58" t="s">
        <v>6311</v>
      </c>
      <c r="C58" t="s">
        <v>6216</v>
      </c>
      <c r="D58">
        <v>7</v>
      </c>
      <c r="E58">
        <v>0.71</v>
      </c>
      <c r="F58">
        <v>0.42</v>
      </c>
    </row>
    <row r="59" spans="1:6" x14ac:dyDescent="0.3">
      <c r="A59" t="s">
        <v>6229</v>
      </c>
      <c r="B59" t="s">
        <v>6312</v>
      </c>
      <c r="C59" t="s">
        <v>6217</v>
      </c>
      <c r="D59">
        <v>7</v>
      </c>
      <c r="E59">
        <v>0.68</v>
      </c>
      <c r="F59">
        <v>0.41</v>
      </c>
    </row>
    <row r="60" spans="1:6" x14ac:dyDescent="0.3">
      <c r="A60" t="s">
        <v>6229</v>
      </c>
      <c r="B60" t="s">
        <v>6312</v>
      </c>
      <c r="C60" t="s">
        <v>6218</v>
      </c>
      <c r="D60">
        <v>7</v>
      </c>
      <c r="E60">
        <v>0.7</v>
      </c>
      <c r="F60">
        <v>0.43</v>
      </c>
    </row>
    <row r="61" spans="1:6" x14ac:dyDescent="0.3">
      <c r="A61" t="s">
        <v>6229</v>
      </c>
      <c r="B61" t="s">
        <v>6311</v>
      </c>
      <c r="C61" t="s">
        <v>6220</v>
      </c>
      <c r="D61">
        <v>7</v>
      </c>
      <c r="E61">
        <v>0.61</v>
      </c>
      <c r="F61">
        <v>0.32</v>
      </c>
    </row>
    <row r="62" spans="1:6" x14ac:dyDescent="0.3">
      <c r="A62" t="s">
        <v>6230</v>
      </c>
      <c r="B62" t="s">
        <v>6311</v>
      </c>
      <c r="C62" t="s">
        <v>6197</v>
      </c>
      <c r="D62">
        <v>4</v>
      </c>
      <c r="E62">
        <v>0.75</v>
      </c>
      <c r="F62">
        <v>0.51</v>
      </c>
    </row>
    <row r="63" spans="1:6" x14ac:dyDescent="0.3">
      <c r="A63" t="s">
        <v>6230</v>
      </c>
      <c r="B63" t="s">
        <v>6311</v>
      </c>
      <c r="C63" t="s">
        <v>6208</v>
      </c>
      <c r="D63">
        <v>4</v>
      </c>
      <c r="E63">
        <v>0.61</v>
      </c>
      <c r="F63">
        <v>0.28999999999999998</v>
      </c>
    </row>
    <row r="64" spans="1:6" x14ac:dyDescent="0.3">
      <c r="A64" t="s">
        <v>6230</v>
      </c>
      <c r="B64" t="s">
        <v>6311</v>
      </c>
      <c r="C64" t="s">
        <v>6219</v>
      </c>
      <c r="D64">
        <v>4</v>
      </c>
      <c r="E64">
        <v>0.87</v>
      </c>
      <c r="F64">
        <v>0.63</v>
      </c>
    </row>
    <row r="65" spans="1:6" x14ac:dyDescent="0.3">
      <c r="A65" t="s">
        <v>6230</v>
      </c>
      <c r="B65" t="s">
        <v>6311</v>
      </c>
      <c r="C65" t="s">
        <v>6221</v>
      </c>
      <c r="D65">
        <v>4</v>
      </c>
      <c r="E65">
        <v>0.59</v>
      </c>
      <c r="F65">
        <v>1</v>
      </c>
    </row>
    <row r="66" spans="1:6" x14ac:dyDescent="0.3">
      <c r="A66" t="s">
        <v>6230</v>
      </c>
      <c r="B66" t="s">
        <v>6311</v>
      </c>
      <c r="C66" t="s">
        <v>6222</v>
      </c>
      <c r="D66">
        <v>4</v>
      </c>
      <c r="E66">
        <v>0.79</v>
      </c>
      <c r="F66">
        <v>0.54</v>
      </c>
    </row>
    <row r="67" spans="1:6" x14ac:dyDescent="0.3">
      <c r="A67" t="s">
        <v>6230</v>
      </c>
      <c r="B67" t="s">
        <v>6311</v>
      </c>
      <c r="C67" t="s">
        <v>6223</v>
      </c>
      <c r="D67">
        <v>4</v>
      </c>
      <c r="E67">
        <v>0.73</v>
      </c>
      <c r="F67">
        <v>0.5</v>
      </c>
    </row>
    <row r="68" spans="1:6" x14ac:dyDescent="0.3">
      <c r="A68" t="s">
        <v>6230</v>
      </c>
      <c r="B68" t="s">
        <v>6311</v>
      </c>
      <c r="C68" t="s">
        <v>6224</v>
      </c>
      <c r="D68">
        <v>4</v>
      </c>
      <c r="E68">
        <v>0.73</v>
      </c>
      <c r="F68">
        <v>0.52</v>
      </c>
    </row>
    <row r="69" spans="1:6" x14ac:dyDescent="0.3">
      <c r="A69" t="s">
        <v>6230</v>
      </c>
      <c r="B69" t="s">
        <v>6311</v>
      </c>
      <c r="C69" t="s">
        <v>6225</v>
      </c>
      <c r="D69">
        <v>4</v>
      </c>
      <c r="E69">
        <v>0.53</v>
      </c>
      <c r="F69">
        <v>1</v>
      </c>
    </row>
    <row r="70" spans="1:6" x14ac:dyDescent="0.3">
      <c r="A70" t="s">
        <v>6230</v>
      </c>
      <c r="B70" t="s">
        <v>6311</v>
      </c>
      <c r="C70" t="s">
        <v>6226</v>
      </c>
      <c r="D70">
        <v>4</v>
      </c>
      <c r="E70">
        <v>0.68</v>
      </c>
      <c r="F70">
        <v>0.37</v>
      </c>
    </row>
    <row r="71" spans="1:6" x14ac:dyDescent="0.3">
      <c r="A71" t="s">
        <v>6230</v>
      </c>
      <c r="B71" t="s">
        <v>6311</v>
      </c>
      <c r="C71" t="s">
        <v>6198</v>
      </c>
      <c r="D71">
        <v>4</v>
      </c>
      <c r="E71">
        <v>0.67</v>
      </c>
      <c r="F71">
        <v>0.33</v>
      </c>
    </row>
    <row r="72" spans="1:6" x14ac:dyDescent="0.3">
      <c r="A72" t="s">
        <v>6230</v>
      </c>
      <c r="B72" t="s">
        <v>6311</v>
      </c>
      <c r="C72" t="s">
        <v>6199</v>
      </c>
      <c r="D72">
        <v>4</v>
      </c>
      <c r="E72">
        <v>0.6</v>
      </c>
      <c r="F72">
        <v>0.28999999999999998</v>
      </c>
    </row>
    <row r="73" spans="1:6" x14ac:dyDescent="0.3">
      <c r="A73" t="s">
        <v>6230</v>
      </c>
      <c r="B73" t="s">
        <v>6311</v>
      </c>
      <c r="C73" t="s">
        <v>6200</v>
      </c>
      <c r="D73">
        <v>4</v>
      </c>
      <c r="E73">
        <v>0.78</v>
      </c>
      <c r="F73">
        <v>0.55000000000000004</v>
      </c>
    </row>
    <row r="74" spans="1:6" x14ac:dyDescent="0.3">
      <c r="A74" t="s">
        <v>6230</v>
      </c>
      <c r="B74" t="s">
        <v>6311</v>
      </c>
      <c r="C74" t="s">
        <v>6201</v>
      </c>
      <c r="D74">
        <v>4</v>
      </c>
      <c r="E74">
        <v>0.8</v>
      </c>
      <c r="F74">
        <v>0.56999999999999995</v>
      </c>
    </row>
    <row r="75" spans="1:6" x14ac:dyDescent="0.3">
      <c r="A75" t="s">
        <v>6230</v>
      </c>
      <c r="B75" t="s">
        <v>6311</v>
      </c>
      <c r="C75" t="s">
        <v>6202</v>
      </c>
      <c r="D75">
        <v>4</v>
      </c>
      <c r="E75">
        <v>0.82</v>
      </c>
      <c r="F75">
        <v>0.56999999999999995</v>
      </c>
    </row>
    <row r="76" spans="1:6" x14ac:dyDescent="0.3">
      <c r="A76" t="s">
        <v>6230</v>
      </c>
      <c r="B76" t="s">
        <v>6311</v>
      </c>
      <c r="C76" t="s">
        <v>6203</v>
      </c>
      <c r="D76">
        <v>4</v>
      </c>
      <c r="E76">
        <v>0.77</v>
      </c>
      <c r="F76">
        <v>0.52</v>
      </c>
    </row>
    <row r="77" spans="1:6" x14ac:dyDescent="0.3">
      <c r="A77" t="s">
        <v>6230</v>
      </c>
      <c r="B77" t="s">
        <v>6311</v>
      </c>
      <c r="C77" t="s">
        <v>6204</v>
      </c>
      <c r="D77">
        <v>4</v>
      </c>
      <c r="E77">
        <v>0.76</v>
      </c>
      <c r="F77">
        <v>0.49</v>
      </c>
    </row>
    <row r="78" spans="1:6" x14ac:dyDescent="0.3">
      <c r="A78" t="s">
        <v>6230</v>
      </c>
      <c r="B78" t="s">
        <v>6311</v>
      </c>
      <c r="C78" t="s">
        <v>6205</v>
      </c>
      <c r="D78">
        <v>4</v>
      </c>
      <c r="E78">
        <v>0.75</v>
      </c>
      <c r="F78">
        <v>0.49</v>
      </c>
    </row>
    <row r="79" spans="1:6" x14ac:dyDescent="0.3">
      <c r="A79" t="s">
        <v>6230</v>
      </c>
      <c r="B79" t="s">
        <v>6311</v>
      </c>
      <c r="C79" t="s">
        <v>6206</v>
      </c>
      <c r="D79">
        <v>4</v>
      </c>
      <c r="E79">
        <v>0.71</v>
      </c>
      <c r="F79">
        <v>0.45</v>
      </c>
    </row>
    <row r="80" spans="1:6" x14ac:dyDescent="0.3">
      <c r="A80" t="s">
        <v>6230</v>
      </c>
      <c r="B80" t="s">
        <v>6311</v>
      </c>
      <c r="C80" t="s">
        <v>6207</v>
      </c>
      <c r="D80">
        <v>4</v>
      </c>
      <c r="E80">
        <v>0.72</v>
      </c>
      <c r="F80">
        <v>0.45</v>
      </c>
    </row>
    <row r="81" spans="1:6" x14ac:dyDescent="0.3">
      <c r="A81" t="s">
        <v>6230</v>
      </c>
      <c r="B81" t="s">
        <v>6311</v>
      </c>
      <c r="C81" t="s">
        <v>6209</v>
      </c>
      <c r="D81">
        <v>4</v>
      </c>
      <c r="E81">
        <v>0.66</v>
      </c>
      <c r="F81">
        <v>0.34</v>
      </c>
    </row>
    <row r="82" spans="1:6" x14ac:dyDescent="0.3">
      <c r="A82" t="s">
        <v>6230</v>
      </c>
      <c r="B82" t="s">
        <v>6311</v>
      </c>
      <c r="C82" t="s">
        <v>6210</v>
      </c>
      <c r="D82">
        <v>4</v>
      </c>
      <c r="E82">
        <v>0.6</v>
      </c>
      <c r="F82">
        <v>0.41</v>
      </c>
    </row>
    <row r="83" spans="1:6" x14ac:dyDescent="0.3">
      <c r="A83" t="s">
        <v>6230</v>
      </c>
      <c r="B83" t="s">
        <v>6311</v>
      </c>
      <c r="C83" t="s">
        <v>6211</v>
      </c>
      <c r="D83">
        <v>4</v>
      </c>
      <c r="E83">
        <v>0.76</v>
      </c>
      <c r="F83">
        <v>0.48</v>
      </c>
    </row>
    <row r="84" spans="1:6" x14ac:dyDescent="0.3">
      <c r="A84" t="s">
        <v>6230</v>
      </c>
      <c r="B84" t="s">
        <v>6311</v>
      </c>
      <c r="C84" t="s">
        <v>6212</v>
      </c>
      <c r="D84">
        <v>4</v>
      </c>
      <c r="E84">
        <v>0.71</v>
      </c>
      <c r="F84">
        <v>0.41</v>
      </c>
    </row>
    <row r="85" spans="1:6" x14ac:dyDescent="0.3">
      <c r="A85" t="s">
        <v>6230</v>
      </c>
      <c r="B85" t="s">
        <v>6311</v>
      </c>
      <c r="C85" t="s">
        <v>6213</v>
      </c>
      <c r="D85">
        <v>4</v>
      </c>
      <c r="E85">
        <v>0.6</v>
      </c>
      <c r="F85">
        <v>0.31</v>
      </c>
    </row>
    <row r="86" spans="1:6" x14ac:dyDescent="0.3">
      <c r="A86" t="s">
        <v>6230</v>
      </c>
      <c r="B86" t="s">
        <v>6311</v>
      </c>
      <c r="C86" t="s">
        <v>6214</v>
      </c>
      <c r="D86">
        <v>4</v>
      </c>
      <c r="E86">
        <v>0.63</v>
      </c>
      <c r="F86">
        <v>0.3</v>
      </c>
    </row>
    <row r="87" spans="1:6" x14ac:dyDescent="0.3">
      <c r="A87" t="s">
        <v>6230</v>
      </c>
      <c r="B87" t="s">
        <v>6311</v>
      </c>
      <c r="C87" t="s">
        <v>6215</v>
      </c>
      <c r="D87">
        <v>4</v>
      </c>
      <c r="E87">
        <v>0.7</v>
      </c>
      <c r="F87">
        <v>0.36</v>
      </c>
    </row>
    <row r="88" spans="1:6" x14ac:dyDescent="0.3">
      <c r="A88" t="s">
        <v>6230</v>
      </c>
      <c r="B88" t="s">
        <v>6311</v>
      </c>
      <c r="C88" t="s">
        <v>6216</v>
      </c>
      <c r="D88">
        <v>4</v>
      </c>
      <c r="E88">
        <v>0.73</v>
      </c>
      <c r="F88">
        <v>0.43</v>
      </c>
    </row>
    <row r="89" spans="1:6" x14ac:dyDescent="0.3">
      <c r="A89" t="s">
        <v>6230</v>
      </c>
      <c r="B89" t="s">
        <v>6312</v>
      </c>
      <c r="C89" t="s">
        <v>6217</v>
      </c>
      <c r="D89">
        <v>4</v>
      </c>
      <c r="E89">
        <v>0.71</v>
      </c>
      <c r="F89">
        <v>0.46</v>
      </c>
    </row>
    <row r="90" spans="1:6" x14ac:dyDescent="0.3">
      <c r="A90" t="s">
        <v>6230</v>
      </c>
      <c r="B90" t="s">
        <v>6312</v>
      </c>
      <c r="C90" t="s">
        <v>6218</v>
      </c>
      <c r="D90">
        <v>4</v>
      </c>
      <c r="E90">
        <v>0.76</v>
      </c>
      <c r="F90">
        <v>0.5</v>
      </c>
    </row>
    <row r="91" spans="1:6" x14ac:dyDescent="0.3">
      <c r="A91" t="s">
        <v>6230</v>
      </c>
      <c r="B91" t="s">
        <v>6311</v>
      </c>
      <c r="C91" t="s">
        <v>6220</v>
      </c>
      <c r="D91">
        <v>4</v>
      </c>
      <c r="E91">
        <v>0.66</v>
      </c>
      <c r="F91">
        <v>0.36</v>
      </c>
    </row>
    <row r="92" spans="1:6" x14ac:dyDescent="0.3">
      <c r="A92" t="s">
        <v>6230</v>
      </c>
      <c r="B92" t="s">
        <v>6311</v>
      </c>
      <c r="C92" t="s">
        <v>6197</v>
      </c>
      <c r="D92">
        <v>7</v>
      </c>
      <c r="E92">
        <v>0.74</v>
      </c>
      <c r="F92">
        <v>0.44</v>
      </c>
    </row>
    <row r="93" spans="1:6" x14ac:dyDescent="0.3">
      <c r="A93" t="s">
        <v>6230</v>
      </c>
      <c r="B93" t="s">
        <v>6311</v>
      </c>
      <c r="C93" t="s">
        <v>6208</v>
      </c>
      <c r="D93">
        <v>7</v>
      </c>
      <c r="E93">
        <v>0.56999999999999995</v>
      </c>
      <c r="F93">
        <v>0.3</v>
      </c>
    </row>
    <row r="94" spans="1:6" x14ac:dyDescent="0.3">
      <c r="A94" t="s">
        <v>6230</v>
      </c>
      <c r="B94" t="s">
        <v>6311</v>
      </c>
      <c r="C94" t="s">
        <v>6219</v>
      </c>
      <c r="D94">
        <v>7</v>
      </c>
      <c r="E94">
        <v>0.83</v>
      </c>
      <c r="F94">
        <v>0.57999999999999996</v>
      </c>
    </row>
    <row r="95" spans="1:6" x14ac:dyDescent="0.3">
      <c r="A95" t="s">
        <v>6230</v>
      </c>
      <c r="B95" t="s">
        <v>6311</v>
      </c>
      <c r="C95" t="s">
        <v>6221</v>
      </c>
      <c r="D95">
        <v>7</v>
      </c>
      <c r="E95">
        <v>0.53</v>
      </c>
      <c r="F95">
        <v>1</v>
      </c>
    </row>
    <row r="96" spans="1:6" x14ac:dyDescent="0.3">
      <c r="A96" t="s">
        <v>6230</v>
      </c>
      <c r="B96" t="s">
        <v>6311</v>
      </c>
      <c r="C96" t="s">
        <v>6222</v>
      </c>
      <c r="D96">
        <v>7</v>
      </c>
      <c r="E96">
        <v>0.77</v>
      </c>
      <c r="F96">
        <v>0.53</v>
      </c>
    </row>
    <row r="97" spans="1:6" x14ac:dyDescent="0.3">
      <c r="A97" t="s">
        <v>6230</v>
      </c>
      <c r="B97" t="s">
        <v>6311</v>
      </c>
      <c r="C97" t="s">
        <v>6223</v>
      </c>
      <c r="D97">
        <v>7</v>
      </c>
      <c r="E97">
        <v>0.68</v>
      </c>
      <c r="F97">
        <v>0.44</v>
      </c>
    </row>
    <row r="98" spans="1:6" x14ac:dyDescent="0.3">
      <c r="A98" t="s">
        <v>6230</v>
      </c>
      <c r="B98" t="s">
        <v>6311</v>
      </c>
      <c r="C98" t="s">
        <v>6224</v>
      </c>
      <c r="D98">
        <v>7</v>
      </c>
      <c r="E98">
        <v>0.69</v>
      </c>
      <c r="F98">
        <v>0.45</v>
      </c>
    </row>
    <row r="99" spans="1:6" x14ac:dyDescent="0.3">
      <c r="A99" t="s">
        <v>6230</v>
      </c>
      <c r="B99" t="s">
        <v>6311</v>
      </c>
      <c r="C99" t="s">
        <v>6225</v>
      </c>
      <c r="D99">
        <v>7</v>
      </c>
      <c r="E99">
        <v>0.54</v>
      </c>
      <c r="F99">
        <v>1</v>
      </c>
    </row>
    <row r="100" spans="1:6" x14ac:dyDescent="0.3">
      <c r="A100" t="s">
        <v>6230</v>
      </c>
      <c r="B100" t="s">
        <v>6311</v>
      </c>
      <c r="C100" t="s">
        <v>6226</v>
      </c>
      <c r="D100">
        <v>7</v>
      </c>
      <c r="E100">
        <v>0.69</v>
      </c>
      <c r="F100">
        <v>0.43</v>
      </c>
    </row>
    <row r="101" spans="1:6" x14ac:dyDescent="0.3">
      <c r="A101" t="s">
        <v>6230</v>
      </c>
      <c r="B101" t="s">
        <v>6311</v>
      </c>
      <c r="C101" t="s">
        <v>6198</v>
      </c>
      <c r="D101">
        <v>7</v>
      </c>
      <c r="E101">
        <v>0.62</v>
      </c>
      <c r="F101">
        <v>0.31</v>
      </c>
    </row>
    <row r="102" spans="1:6" x14ac:dyDescent="0.3">
      <c r="A102" t="s">
        <v>6230</v>
      </c>
      <c r="B102" t="s">
        <v>6311</v>
      </c>
      <c r="C102" t="s">
        <v>6199</v>
      </c>
      <c r="D102">
        <v>7</v>
      </c>
      <c r="E102">
        <v>0.66</v>
      </c>
      <c r="F102">
        <v>0.43</v>
      </c>
    </row>
    <row r="103" spans="1:6" x14ac:dyDescent="0.3">
      <c r="A103" t="s">
        <v>6230</v>
      </c>
      <c r="B103" t="s">
        <v>6311</v>
      </c>
      <c r="C103" t="s">
        <v>6200</v>
      </c>
      <c r="D103">
        <v>7</v>
      </c>
      <c r="E103">
        <v>0.74</v>
      </c>
      <c r="F103">
        <v>0.48</v>
      </c>
    </row>
    <row r="104" spans="1:6" x14ac:dyDescent="0.3">
      <c r="A104" t="s">
        <v>6230</v>
      </c>
      <c r="B104" t="s">
        <v>6311</v>
      </c>
      <c r="C104" t="s">
        <v>6201</v>
      </c>
      <c r="D104">
        <v>7</v>
      </c>
      <c r="E104">
        <v>0.74</v>
      </c>
      <c r="F104">
        <v>0.48</v>
      </c>
    </row>
    <row r="105" spans="1:6" x14ac:dyDescent="0.3">
      <c r="A105" t="s">
        <v>6230</v>
      </c>
      <c r="B105" t="s">
        <v>6311</v>
      </c>
      <c r="C105" t="s">
        <v>6202</v>
      </c>
      <c r="D105">
        <v>7</v>
      </c>
      <c r="E105">
        <v>0.75</v>
      </c>
      <c r="F105">
        <v>0.49</v>
      </c>
    </row>
    <row r="106" spans="1:6" x14ac:dyDescent="0.3">
      <c r="A106" t="s">
        <v>6230</v>
      </c>
      <c r="B106" t="s">
        <v>6311</v>
      </c>
      <c r="C106" t="s">
        <v>6203</v>
      </c>
      <c r="D106">
        <v>7</v>
      </c>
      <c r="E106">
        <v>0.76</v>
      </c>
      <c r="F106">
        <v>0.5</v>
      </c>
    </row>
    <row r="107" spans="1:6" x14ac:dyDescent="0.3">
      <c r="A107" t="s">
        <v>6230</v>
      </c>
      <c r="B107" t="s">
        <v>6311</v>
      </c>
      <c r="C107" t="s">
        <v>6204</v>
      </c>
      <c r="D107">
        <v>7</v>
      </c>
      <c r="E107">
        <v>0.73</v>
      </c>
      <c r="F107">
        <v>0.46</v>
      </c>
    </row>
    <row r="108" spans="1:6" x14ac:dyDescent="0.3">
      <c r="A108" t="s">
        <v>6230</v>
      </c>
      <c r="B108" t="s">
        <v>6311</v>
      </c>
      <c r="C108" t="s">
        <v>6205</v>
      </c>
      <c r="D108">
        <v>7</v>
      </c>
      <c r="E108">
        <v>0.76</v>
      </c>
      <c r="F108">
        <v>0.52</v>
      </c>
    </row>
    <row r="109" spans="1:6" x14ac:dyDescent="0.3">
      <c r="A109" t="s">
        <v>6230</v>
      </c>
      <c r="B109" t="s">
        <v>6311</v>
      </c>
      <c r="C109" t="s">
        <v>6206</v>
      </c>
      <c r="D109">
        <v>7</v>
      </c>
      <c r="E109">
        <v>0.7</v>
      </c>
      <c r="F109">
        <v>0.43</v>
      </c>
    </row>
    <row r="110" spans="1:6" x14ac:dyDescent="0.3">
      <c r="A110" t="s">
        <v>6230</v>
      </c>
      <c r="B110" t="s">
        <v>6311</v>
      </c>
      <c r="C110" t="s">
        <v>6207</v>
      </c>
      <c r="D110">
        <v>7</v>
      </c>
      <c r="E110">
        <v>0.71</v>
      </c>
      <c r="F110">
        <v>0.44</v>
      </c>
    </row>
    <row r="111" spans="1:6" x14ac:dyDescent="0.3">
      <c r="A111" t="s">
        <v>6230</v>
      </c>
      <c r="B111" t="s">
        <v>6311</v>
      </c>
      <c r="C111" t="s">
        <v>6209</v>
      </c>
      <c r="D111">
        <v>7</v>
      </c>
      <c r="E111">
        <v>0.71</v>
      </c>
      <c r="F111">
        <v>0.45</v>
      </c>
    </row>
    <row r="112" spans="1:6" x14ac:dyDescent="0.3">
      <c r="A112" t="s">
        <v>6230</v>
      </c>
      <c r="B112" t="s">
        <v>6311</v>
      </c>
      <c r="C112" t="s">
        <v>6210</v>
      </c>
      <c r="D112">
        <v>7</v>
      </c>
      <c r="E112">
        <v>0.82</v>
      </c>
      <c r="F112">
        <v>0.77</v>
      </c>
    </row>
    <row r="113" spans="1:6" x14ac:dyDescent="0.3">
      <c r="A113" t="s">
        <v>6230</v>
      </c>
      <c r="B113" t="s">
        <v>6311</v>
      </c>
      <c r="C113" t="s">
        <v>6211</v>
      </c>
      <c r="D113">
        <v>7</v>
      </c>
      <c r="E113">
        <v>0.71</v>
      </c>
      <c r="F113">
        <v>0.41</v>
      </c>
    </row>
    <row r="114" spans="1:6" x14ac:dyDescent="0.3">
      <c r="A114" t="s">
        <v>6230</v>
      </c>
      <c r="B114" t="s">
        <v>6311</v>
      </c>
      <c r="C114" t="s">
        <v>6212</v>
      </c>
      <c r="D114">
        <v>7</v>
      </c>
      <c r="E114">
        <v>0.75</v>
      </c>
      <c r="F114">
        <v>0.51</v>
      </c>
    </row>
    <row r="115" spans="1:6" x14ac:dyDescent="0.3">
      <c r="A115" t="s">
        <v>6230</v>
      </c>
      <c r="B115" t="s">
        <v>6311</v>
      </c>
      <c r="C115" t="s">
        <v>6213</v>
      </c>
      <c r="D115">
        <v>7</v>
      </c>
      <c r="E115">
        <v>0.7</v>
      </c>
      <c r="F115">
        <v>0.42</v>
      </c>
    </row>
    <row r="116" spans="1:6" x14ac:dyDescent="0.3">
      <c r="A116" t="s">
        <v>6230</v>
      </c>
      <c r="B116" t="s">
        <v>6311</v>
      </c>
      <c r="C116" t="s">
        <v>6214</v>
      </c>
      <c r="D116">
        <v>7</v>
      </c>
      <c r="E116">
        <v>0.62</v>
      </c>
      <c r="F116">
        <v>0.34</v>
      </c>
    </row>
    <row r="117" spans="1:6" x14ac:dyDescent="0.3">
      <c r="A117" t="s">
        <v>6230</v>
      </c>
      <c r="B117" t="s">
        <v>6311</v>
      </c>
      <c r="C117" t="s">
        <v>6215</v>
      </c>
      <c r="D117">
        <v>7</v>
      </c>
      <c r="E117">
        <v>0.71</v>
      </c>
      <c r="F117">
        <v>0.42</v>
      </c>
    </row>
    <row r="118" spans="1:6" x14ac:dyDescent="0.3">
      <c r="A118" t="s">
        <v>6230</v>
      </c>
      <c r="B118" t="s">
        <v>6311</v>
      </c>
      <c r="C118" t="s">
        <v>6216</v>
      </c>
      <c r="D118">
        <v>7</v>
      </c>
      <c r="E118">
        <v>0.72</v>
      </c>
      <c r="F118">
        <v>0.44</v>
      </c>
    </row>
    <row r="119" spans="1:6" x14ac:dyDescent="0.3">
      <c r="A119" t="s">
        <v>6230</v>
      </c>
      <c r="B119" t="s">
        <v>6312</v>
      </c>
      <c r="C119" t="s">
        <v>6217</v>
      </c>
      <c r="D119">
        <v>7</v>
      </c>
      <c r="E119">
        <v>0.66</v>
      </c>
      <c r="F119">
        <v>0.39</v>
      </c>
    </row>
    <row r="120" spans="1:6" x14ac:dyDescent="0.3">
      <c r="A120" t="s">
        <v>6230</v>
      </c>
      <c r="B120" t="s">
        <v>6312</v>
      </c>
      <c r="C120" t="s">
        <v>6218</v>
      </c>
      <c r="D120">
        <v>7</v>
      </c>
      <c r="E120">
        <v>0.7</v>
      </c>
      <c r="F120">
        <v>0.44</v>
      </c>
    </row>
    <row r="121" spans="1:6" x14ac:dyDescent="0.3">
      <c r="A121" t="s">
        <v>6230</v>
      </c>
      <c r="B121" t="s">
        <v>6311</v>
      </c>
      <c r="C121" t="s">
        <v>6220</v>
      </c>
      <c r="D121">
        <v>7</v>
      </c>
      <c r="E121">
        <v>0.61</v>
      </c>
      <c r="F121">
        <v>0.3</v>
      </c>
    </row>
    <row r="122" spans="1:6" x14ac:dyDescent="0.3">
      <c r="A122" t="s">
        <v>6231</v>
      </c>
      <c r="B122" t="s">
        <v>6311</v>
      </c>
      <c r="C122" t="s">
        <v>6203</v>
      </c>
      <c r="D122">
        <v>4</v>
      </c>
      <c r="E122">
        <v>0.77</v>
      </c>
      <c r="F122">
        <v>0.51</v>
      </c>
    </row>
    <row r="123" spans="1:6" x14ac:dyDescent="0.3">
      <c r="A123" t="s">
        <v>6231</v>
      </c>
      <c r="B123" t="s">
        <v>6311</v>
      </c>
      <c r="C123" t="s">
        <v>6226</v>
      </c>
      <c r="D123">
        <v>7</v>
      </c>
      <c r="E123">
        <v>0.69</v>
      </c>
      <c r="F123">
        <v>0.41</v>
      </c>
    </row>
    <row r="124" spans="1:6" x14ac:dyDescent="0.3">
      <c r="A124" t="s">
        <v>6231</v>
      </c>
      <c r="B124" t="s">
        <v>6311</v>
      </c>
      <c r="C124" t="s">
        <v>6198</v>
      </c>
      <c r="D124">
        <v>7</v>
      </c>
      <c r="E124">
        <v>0.68</v>
      </c>
      <c r="F124">
        <v>0.39</v>
      </c>
    </row>
    <row r="125" spans="1:6" x14ac:dyDescent="0.3">
      <c r="A125" t="s">
        <v>6231</v>
      </c>
      <c r="B125" t="s">
        <v>6311</v>
      </c>
      <c r="C125" t="s">
        <v>6199</v>
      </c>
      <c r="D125">
        <v>7</v>
      </c>
      <c r="E125">
        <v>0.68</v>
      </c>
      <c r="F125">
        <v>0.44</v>
      </c>
    </row>
    <row r="126" spans="1:6" x14ac:dyDescent="0.3">
      <c r="A126" t="s">
        <v>6231</v>
      </c>
      <c r="B126" t="s">
        <v>6311</v>
      </c>
      <c r="C126" t="s">
        <v>6200</v>
      </c>
      <c r="D126">
        <v>7</v>
      </c>
      <c r="E126">
        <v>0.78</v>
      </c>
      <c r="F126">
        <v>0.55000000000000004</v>
      </c>
    </row>
    <row r="127" spans="1:6" x14ac:dyDescent="0.3">
      <c r="A127" t="s">
        <v>6231</v>
      </c>
      <c r="B127" t="s">
        <v>6311</v>
      </c>
      <c r="C127" t="s">
        <v>6201</v>
      </c>
      <c r="D127">
        <v>7</v>
      </c>
      <c r="E127">
        <v>0.74</v>
      </c>
      <c r="F127">
        <v>0.49</v>
      </c>
    </row>
    <row r="128" spans="1:6" x14ac:dyDescent="0.3">
      <c r="A128" t="s">
        <v>6231</v>
      </c>
      <c r="B128" t="s">
        <v>6311</v>
      </c>
      <c r="C128" t="s">
        <v>6202</v>
      </c>
      <c r="D128">
        <v>7</v>
      </c>
      <c r="E128">
        <v>0.75</v>
      </c>
      <c r="F128">
        <v>0.51</v>
      </c>
    </row>
    <row r="129" spans="1:6" x14ac:dyDescent="0.3">
      <c r="A129" t="s">
        <v>6231</v>
      </c>
      <c r="B129" t="s">
        <v>6311</v>
      </c>
      <c r="C129" t="s">
        <v>6203</v>
      </c>
      <c r="D129">
        <v>7</v>
      </c>
      <c r="E129">
        <v>0.77</v>
      </c>
      <c r="F129">
        <v>0.52</v>
      </c>
    </row>
    <row r="130" spans="1:6" x14ac:dyDescent="0.3">
      <c r="A130" t="s">
        <v>6231</v>
      </c>
      <c r="B130" t="s">
        <v>6311</v>
      </c>
      <c r="C130" t="s">
        <v>6204</v>
      </c>
      <c r="D130">
        <v>7</v>
      </c>
      <c r="E130">
        <v>0.74</v>
      </c>
      <c r="F130">
        <v>0.48</v>
      </c>
    </row>
    <row r="131" spans="1:6" x14ac:dyDescent="0.3">
      <c r="A131" t="s">
        <v>6231</v>
      </c>
      <c r="B131" t="s">
        <v>6311</v>
      </c>
      <c r="C131" t="s">
        <v>6205</v>
      </c>
      <c r="D131">
        <v>7</v>
      </c>
      <c r="E131">
        <v>0.78</v>
      </c>
      <c r="F131">
        <v>0.56000000000000005</v>
      </c>
    </row>
    <row r="132" spans="1:6" x14ac:dyDescent="0.3">
      <c r="A132" t="s">
        <v>6231</v>
      </c>
      <c r="B132" t="s">
        <v>6311</v>
      </c>
      <c r="C132" t="s">
        <v>6206</v>
      </c>
      <c r="D132">
        <v>7</v>
      </c>
      <c r="E132">
        <v>0.75</v>
      </c>
      <c r="F132">
        <v>0.47</v>
      </c>
    </row>
    <row r="133" spans="1:6" x14ac:dyDescent="0.3">
      <c r="A133" t="s">
        <v>6231</v>
      </c>
      <c r="B133" t="s">
        <v>6311</v>
      </c>
      <c r="C133" t="s">
        <v>6204</v>
      </c>
      <c r="D133">
        <v>4</v>
      </c>
      <c r="E133">
        <v>0.76</v>
      </c>
      <c r="F133">
        <v>0.5</v>
      </c>
    </row>
    <row r="134" spans="1:6" x14ac:dyDescent="0.3">
      <c r="A134" t="s">
        <v>6231</v>
      </c>
      <c r="B134" t="s">
        <v>6311</v>
      </c>
      <c r="C134" t="s">
        <v>6207</v>
      </c>
      <c r="D134">
        <v>7</v>
      </c>
      <c r="E134">
        <v>0.71</v>
      </c>
      <c r="F134">
        <v>0.43</v>
      </c>
    </row>
    <row r="135" spans="1:6" x14ac:dyDescent="0.3">
      <c r="A135" t="s">
        <v>6231</v>
      </c>
      <c r="B135" t="s">
        <v>6311</v>
      </c>
      <c r="C135" t="s">
        <v>6209</v>
      </c>
      <c r="D135">
        <v>7</v>
      </c>
      <c r="E135">
        <v>0.74</v>
      </c>
      <c r="F135">
        <v>0.54</v>
      </c>
    </row>
    <row r="136" spans="1:6" x14ac:dyDescent="0.3">
      <c r="A136" t="s">
        <v>6231</v>
      </c>
      <c r="B136" t="s">
        <v>6311</v>
      </c>
      <c r="C136" t="s">
        <v>6210</v>
      </c>
      <c r="D136">
        <v>7</v>
      </c>
      <c r="E136">
        <v>0.89</v>
      </c>
      <c r="F136">
        <v>0.87</v>
      </c>
    </row>
    <row r="137" spans="1:6" x14ac:dyDescent="0.3">
      <c r="A137" t="s">
        <v>6231</v>
      </c>
      <c r="B137" t="s">
        <v>6311</v>
      </c>
      <c r="C137" t="s">
        <v>6211</v>
      </c>
      <c r="D137">
        <v>7</v>
      </c>
      <c r="E137">
        <v>0.73</v>
      </c>
      <c r="F137">
        <v>0.45</v>
      </c>
    </row>
    <row r="138" spans="1:6" x14ac:dyDescent="0.3">
      <c r="A138" t="s">
        <v>6231</v>
      </c>
      <c r="B138" t="s">
        <v>6311</v>
      </c>
      <c r="C138" t="s">
        <v>6212</v>
      </c>
      <c r="D138">
        <v>7</v>
      </c>
      <c r="E138">
        <v>0.78</v>
      </c>
      <c r="F138">
        <v>0.57999999999999996</v>
      </c>
    </row>
    <row r="139" spans="1:6" x14ac:dyDescent="0.3">
      <c r="A139" t="s">
        <v>6231</v>
      </c>
      <c r="B139" t="s">
        <v>6311</v>
      </c>
      <c r="C139" t="s">
        <v>6213</v>
      </c>
      <c r="D139">
        <v>7</v>
      </c>
      <c r="E139">
        <v>0.69</v>
      </c>
      <c r="F139">
        <v>0.44</v>
      </c>
    </row>
    <row r="140" spans="1:6" x14ac:dyDescent="0.3">
      <c r="A140" t="s">
        <v>6231</v>
      </c>
      <c r="B140" t="s">
        <v>6311</v>
      </c>
      <c r="C140" t="s">
        <v>6214</v>
      </c>
      <c r="D140">
        <v>7</v>
      </c>
      <c r="E140">
        <v>0.65</v>
      </c>
      <c r="F140">
        <v>0.4</v>
      </c>
    </row>
    <row r="141" spans="1:6" x14ac:dyDescent="0.3">
      <c r="A141" t="s">
        <v>6231</v>
      </c>
      <c r="B141" t="s">
        <v>6311</v>
      </c>
      <c r="C141" t="s">
        <v>6215</v>
      </c>
      <c r="D141">
        <v>7</v>
      </c>
      <c r="E141">
        <v>0.73</v>
      </c>
      <c r="F141">
        <v>0.5</v>
      </c>
    </row>
    <row r="142" spans="1:6" x14ac:dyDescent="0.3">
      <c r="A142" t="s">
        <v>6231</v>
      </c>
      <c r="B142" t="s">
        <v>6311</v>
      </c>
      <c r="C142" t="s">
        <v>6216</v>
      </c>
      <c r="D142">
        <v>7</v>
      </c>
      <c r="E142">
        <v>0.74</v>
      </c>
      <c r="F142">
        <v>0.45</v>
      </c>
    </row>
    <row r="143" spans="1:6" x14ac:dyDescent="0.3">
      <c r="A143" t="s">
        <v>6231</v>
      </c>
      <c r="B143" t="s">
        <v>6312</v>
      </c>
      <c r="C143" t="s">
        <v>6217</v>
      </c>
      <c r="D143">
        <v>7</v>
      </c>
      <c r="E143">
        <v>0.68</v>
      </c>
      <c r="F143">
        <v>0.41</v>
      </c>
    </row>
    <row r="144" spans="1:6" x14ac:dyDescent="0.3">
      <c r="A144" t="s">
        <v>6231</v>
      </c>
      <c r="B144" t="s">
        <v>6311</v>
      </c>
      <c r="C144" t="s">
        <v>6205</v>
      </c>
      <c r="D144">
        <v>4</v>
      </c>
      <c r="E144">
        <v>0.76</v>
      </c>
      <c r="F144">
        <v>0.5</v>
      </c>
    </row>
    <row r="145" spans="1:6" x14ac:dyDescent="0.3">
      <c r="A145" t="s">
        <v>6231</v>
      </c>
      <c r="B145" t="s">
        <v>6312</v>
      </c>
      <c r="C145" t="s">
        <v>6218</v>
      </c>
      <c r="D145">
        <v>7</v>
      </c>
      <c r="E145">
        <v>0.7</v>
      </c>
      <c r="F145">
        <v>0.43</v>
      </c>
    </row>
    <row r="146" spans="1:6" x14ac:dyDescent="0.3">
      <c r="A146" t="s">
        <v>6231</v>
      </c>
      <c r="B146" t="s">
        <v>6311</v>
      </c>
      <c r="C146" t="s">
        <v>6220</v>
      </c>
      <c r="D146">
        <v>7</v>
      </c>
      <c r="E146">
        <v>0.61</v>
      </c>
      <c r="F146">
        <v>0.32</v>
      </c>
    </row>
    <row r="147" spans="1:6" x14ac:dyDescent="0.3">
      <c r="A147" t="s">
        <v>6231</v>
      </c>
      <c r="B147" t="s">
        <v>6311</v>
      </c>
      <c r="C147" t="s">
        <v>6206</v>
      </c>
      <c r="D147">
        <v>4</v>
      </c>
      <c r="E147">
        <v>0.77</v>
      </c>
      <c r="F147">
        <v>0.49</v>
      </c>
    </row>
    <row r="148" spans="1:6" x14ac:dyDescent="0.3">
      <c r="A148" t="s">
        <v>6231</v>
      </c>
      <c r="B148" t="s">
        <v>6311</v>
      </c>
      <c r="C148" t="s">
        <v>6207</v>
      </c>
      <c r="D148">
        <v>4</v>
      </c>
      <c r="E148">
        <v>0.73</v>
      </c>
      <c r="F148">
        <v>0.46</v>
      </c>
    </row>
    <row r="149" spans="1:6" x14ac:dyDescent="0.3">
      <c r="A149" t="s">
        <v>6231</v>
      </c>
      <c r="B149" t="s">
        <v>6311</v>
      </c>
      <c r="C149" t="s">
        <v>6209</v>
      </c>
      <c r="D149">
        <v>4</v>
      </c>
      <c r="E149">
        <v>0.69</v>
      </c>
      <c r="F149">
        <v>0.38</v>
      </c>
    </row>
    <row r="150" spans="1:6" x14ac:dyDescent="0.3">
      <c r="A150" t="s">
        <v>6231</v>
      </c>
      <c r="B150" t="s">
        <v>6311</v>
      </c>
      <c r="C150" t="s">
        <v>6210</v>
      </c>
      <c r="D150">
        <v>4</v>
      </c>
      <c r="E150">
        <v>0.69</v>
      </c>
      <c r="F150">
        <v>0.56000000000000005</v>
      </c>
    </row>
    <row r="151" spans="1:6" x14ac:dyDescent="0.3">
      <c r="A151" t="s">
        <v>6231</v>
      </c>
      <c r="B151" t="s">
        <v>6311</v>
      </c>
      <c r="C151" t="s">
        <v>6211</v>
      </c>
      <c r="D151">
        <v>4</v>
      </c>
      <c r="E151">
        <v>0.78</v>
      </c>
      <c r="F151">
        <v>0.52</v>
      </c>
    </row>
    <row r="152" spans="1:6" x14ac:dyDescent="0.3">
      <c r="A152" t="s">
        <v>6231</v>
      </c>
      <c r="B152" t="s">
        <v>6311</v>
      </c>
      <c r="C152" t="s">
        <v>6212</v>
      </c>
      <c r="D152">
        <v>4</v>
      </c>
      <c r="E152">
        <v>0.71</v>
      </c>
      <c r="F152">
        <v>0.44</v>
      </c>
    </row>
    <row r="153" spans="1:6" x14ac:dyDescent="0.3">
      <c r="A153" t="s">
        <v>6231</v>
      </c>
      <c r="B153" t="s">
        <v>6311</v>
      </c>
      <c r="C153" t="s">
        <v>6213</v>
      </c>
      <c r="D153">
        <v>4</v>
      </c>
      <c r="E153">
        <v>0.64</v>
      </c>
      <c r="F153">
        <v>0.35</v>
      </c>
    </row>
    <row r="154" spans="1:6" x14ac:dyDescent="0.3">
      <c r="A154" t="s">
        <v>6231</v>
      </c>
      <c r="B154" t="s">
        <v>6311</v>
      </c>
      <c r="C154" t="s">
        <v>6214</v>
      </c>
      <c r="D154">
        <v>4</v>
      </c>
      <c r="E154">
        <v>0.65</v>
      </c>
      <c r="F154">
        <v>0.33</v>
      </c>
    </row>
    <row r="155" spans="1:6" x14ac:dyDescent="0.3">
      <c r="A155" t="s">
        <v>6231</v>
      </c>
      <c r="B155" t="s">
        <v>6311</v>
      </c>
      <c r="C155" t="s">
        <v>6215</v>
      </c>
      <c r="D155">
        <v>4</v>
      </c>
      <c r="E155">
        <v>0.71</v>
      </c>
      <c r="F155">
        <v>0.4</v>
      </c>
    </row>
    <row r="156" spans="1:6" x14ac:dyDescent="0.3">
      <c r="A156" t="s">
        <v>6231</v>
      </c>
      <c r="B156" t="s">
        <v>6311</v>
      </c>
      <c r="C156" t="s">
        <v>6216</v>
      </c>
      <c r="D156">
        <v>4</v>
      </c>
      <c r="E156">
        <v>0.73</v>
      </c>
      <c r="F156">
        <v>0.41</v>
      </c>
    </row>
    <row r="157" spans="1:6" x14ac:dyDescent="0.3">
      <c r="A157" t="s">
        <v>6231</v>
      </c>
      <c r="B157" t="s">
        <v>6312</v>
      </c>
      <c r="C157" t="s">
        <v>6217</v>
      </c>
      <c r="D157">
        <v>4</v>
      </c>
      <c r="E157">
        <v>0.8</v>
      </c>
      <c r="F157">
        <v>0.57999999999999996</v>
      </c>
    </row>
    <row r="158" spans="1:6" x14ac:dyDescent="0.3">
      <c r="A158" t="s">
        <v>6231</v>
      </c>
      <c r="B158" t="s">
        <v>6312</v>
      </c>
      <c r="C158" t="s">
        <v>6218</v>
      </c>
      <c r="D158">
        <v>4</v>
      </c>
      <c r="E158">
        <v>0.76</v>
      </c>
      <c r="F158">
        <v>0.5</v>
      </c>
    </row>
    <row r="159" spans="1:6" x14ac:dyDescent="0.3">
      <c r="A159" t="s">
        <v>6231</v>
      </c>
      <c r="B159" t="s">
        <v>6311</v>
      </c>
      <c r="C159" t="s">
        <v>6220</v>
      </c>
      <c r="D159">
        <v>4</v>
      </c>
      <c r="E159">
        <v>0.67</v>
      </c>
      <c r="F159">
        <v>0.36</v>
      </c>
    </row>
    <row r="160" spans="1:6" x14ac:dyDescent="0.3">
      <c r="A160" t="s">
        <v>6231</v>
      </c>
      <c r="B160" t="s">
        <v>6311</v>
      </c>
      <c r="C160" t="s">
        <v>6197</v>
      </c>
      <c r="D160">
        <v>4</v>
      </c>
      <c r="E160">
        <v>0.78</v>
      </c>
      <c r="F160">
        <v>0.53</v>
      </c>
    </row>
    <row r="161" spans="1:6" x14ac:dyDescent="0.3">
      <c r="A161" t="s">
        <v>6231</v>
      </c>
      <c r="B161" t="s">
        <v>6311</v>
      </c>
      <c r="C161" t="s">
        <v>6208</v>
      </c>
      <c r="D161">
        <v>4</v>
      </c>
      <c r="E161">
        <v>0.62</v>
      </c>
      <c r="F161">
        <v>0.3</v>
      </c>
    </row>
    <row r="162" spans="1:6" x14ac:dyDescent="0.3">
      <c r="A162" t="s">
        <v>6231</v>
      </c>
      <c r="B162" t="s">
        <v>6311</v>
      </c>
      <c r="C162" t="s">
        <v>6219</v>
      </c>
      <c r="D162">
        <v>4</v>
      </c>
      <c r="E162">
        <v>0.83</v>
      </c>
      <c r="F162">
        <v>0.57999999999999996</v>
      </c>
    </row>
    <row r="163" spans="1:6" x14ac:dyDescent="0.3">
      <c r="A163" t="s">
        <v>6231</v>
      </c>
      <c r="B163" t="s">
        <v>6311</v>
      </c>
      <c r="C163" t="s">
        <v>6221</v>
      </c>
      <c r="D163">
        <v>4</v>
      </c>
      <c r="E163">
        <v>0.51</v>
      </c>
      <c r="F163">
        <v>1</v>
      </c>
    </row>
    <row r="164" spans="1:6" x14ac:dyDescent="0.3">
      <c r="A164" t="s">
        <v>6231</v>
      </c>
      <c r="B164" t="s">
        <v>6311</v>
      </c>
      <c r="C164" t="s">
        <v>6222</v>
      </c>
      <c r="D164">
        <v>4</v>
      </c>
      <c r="E164">
        <v>0.76</v>
      </c>
      <c r="F164">
        <v>0.48</v>
      </c>
    </row>
    <row r="165" spans="1:6" x14ac:dyDescent="0.3">
      <c r="A165" t="s">
        <v>6231</v>
      </c>
      <c r="B165" t="s">
        <v>6311</v>
      </c>
      <c r="C165" t="s">
        <v>6223</v>
      </c>
      <c r="D165">
        <v>4</v>
      </c>
      <c r="E165">
        <v>0.73</v>
      </c>
      <c r="F165">
        <v>0.5</v>
      </c>
    </row>
    <row r="166" spans="1:6" x14ac:dyDescent="0.3">
      <c r="A166" t="s">
        <v>6231</v>
      </c>
      <c r="B166" t="s">
        <v>6311</v>
      </c>
      <c r="C166" t="s">
        <v>6224</v>
      </c>
      <c r="D166">
        <v>4</v>
      </c>
      <c r="E166">
        <v>0.74</v>
      </c>
      <c r="F166">
        <v>0.45</v>
      </c>
    </row>
    <row r="167" spans="1:6" x14ac:dyDescent="0.3">
      <c r="A167" t="s">
        <v>6231</v>
      </c>
      <c r="B167" t="s">
        <v>6311</v>
      </c>
      <c r="C167" t="s">
        <v>6225</v>
      </c>
      <c r="D167">
        <v>4</v>
      </c>
      <c r="E167">
        <v>0.63</v>
      </c>
      <c r="F167">
        <v>1</v>
      </c>
    </row>
    <row r="168" spans="1:6" x14ac:dyDescent="0.3">
      <c r="A168" t="s">
        <v>6231</v>
      </c>
      <c r="B168" t="s">
        <v>6311</v>
      </c>
      <c r="C168" t="s">
        <v>6226</v>
      </c>
      <c r="D168">
        <v>4</v>
      </c>
      <c r="E168">
        <v>0.69</v>
      </c>
      <c r="F168">
        <v>0.37</v>
      </c>
    </row>
    <row r="169" spans="1:6" x14ac:dyDescent="0.3">
      <c r="A169" t="s">
        <v>6231</v>
      </c>
      <c r="B169" t="s">
        <v>6311</v>
      </c>
      <c r="C169" t="s">
        <v>6198</v>
      </c>
      <c r="D169">
        <v>4</v>
      </c>
      <c r="E169">
        <v>0.73</v>
      </c>
      <c r="F169">
        <v>0.38</v>
      </c>
    </row>
    <row r="170" spans="1:6" x14ac:dyDescent="0.3">
      <c r="A170" t="s">
        <v>6231</v>
      </c>
      <c r="B170" t="s">
        <v>6311</v>
      </c>
      <c r="C170" t="s">
        <v>6199</v>
      </c>
      <c r="D170">
        <v>4</v>
      </c>
      <c r="E170">
        <v>0.61</v>
      </c>
      <c r="F170">
        <v>0.33</v>
      </c>
    </row>
    <row r="171" spans="1:6" x14ac:dyDescent="0.3">
      <c r="A171" t="s">
        <v>6231</v>
      </c>
      <c r="B171" t="s">
        <v>6311</v>
      </c>
      <c r="C171" t="s">
        <v>6200</v>
      </c>
      <c r="D171">
        <v>4</v>
      </c>
      <c r="E171">
        <v>0.8</v>
      </c>
      <c r="F171">
        <v>0.57999999999999996</v>
      </c>
    </row>
    <row r="172" spans="1:6" x14ac:dyDescent="0.3">
      <c r="A172" t="s">
        <v>6231</v>
      </c>
      <c r="B172" t="s">
        <v>6311</v>
      </c>
      <c r="C172" t="s">
        <v>6201</v>
      </c>
      <c r="D172">
        <v>4</v>
      </c>
      <c r="E172">
        <v>0.79</v>
      </c>
      <c r="F172">
        <v>0.56000000000000005</v>
      </c>
    </row>
    <row r="173" spans="1:6" x14ac:dyDescent="0.3">
      <c r="A173" t="s">
        <v>6231</v>
      </c>
      <c r="B173" t="s">
        <v>6311</v>
      </c>
      <c r="C173" t="s">
        <v>6202</v>
      </c>
      <c r="D173">
        <v>4</v>
      </c>
      <c r="E173">
        <v>0.78</v>
      </c>
      <c r="F173">
        <v>0.54</v>
      </c>
    </row>
    <row r="174" spans="1:6" x14ac:dyDescent="0.3">
      <c r="A174" t="s">
        <v>6231</v>
      </c>
      <c r="B174" t="s">
        <v>6311</v>
      </c>
      <c r="C174" t="s">
        <v>6197</v>
      </c>
      <c r="D174">
        <v>7</v>
      </c>
      <c r="E174">
        <v>0.71</v>
      </c>
      <c r="F174">
        <v>0.43</v>
      </c>
    </row>
    <row r="175" spans="1:6" x14ac:dyDescent="0.3">
      <c r="A175" t="s">
        <v>6231</v>
      </c>
      <c r="B175" t="s">
        <v>6311</v>
      </c>
      <c r="C175" t="s">
        <v>6208</v>
      </c>
      <c r="D175">
        <v>7</v>
      </c>
      <c r="E175">
        <v>0.59</v>
      </c>
      <c r="F175">
        <v>0.32</v>
      </c>
    </row>
    <row r="176" spans="1:6" x14ac:dyDescent="0.3">
      <c r="A176" t="s">
        <v>6231</v>
      </c>
      <c r="B176" t="s">
        <v>6311</v>
      </c>
      <c r="C176" t="s">
        <v>6219</v>
      </c>
      <c r="D176">
        <v>7</v>
      </c>
      <c r="E176">
        <v>0.78</v>
      </c>
      <c r="F176">
        <v>0.54</v>
      </c>
    </row>
    <row r="177" spans="1:6" x14ac:dyDescent="0.3">
      <c r="A177" t="s">
        <v>6231</v>
      </c>
      <c r="B177" t="s">
        <v>6311</v>
      </c>
      <c r="C177" t="s">
        <v>6221</v>
      </c>
      <c r="D177">
        <v>7</v>
      </c>
      <c r="E177">
        <v>0.54</v>
      </c>
      <c r="F177">
        <v>1</v>
      </c>
    </row>
    <row r="178" spans="1:6" x14ac:dyDescent="0.3">
      <c r="A178" t="s">
        <v>6231</v>
      </c>
      <c r="B178" t="s">
        <v>6311</v>
      </c>
      <c r="C178" t="s">
        <v>6222</v>
      </c>
      <c r="D178">
        <v>7</v>
      </c>
      <c r="E178">
        <v>0.75</v>
      </c>
      <c r="F178">
        <v>0.51</v>
      </c>
    </row>
    <row r="179" spans="1:6" x14ac:dyDescent="0.3">
      <c r="A179" t="s">
        <v>6231</v>
      </c>
      <c r="B179" t="s">
        <v>6311</v>
      </c>
      <c r="C179" t="s">
        <v>6223</v>
      </c>
      <c r="D179">
        <v>7</v>
      </c>
      <c r="E179">
        <v>0.71</v>
      </c>
      <c r="F179">
        <v>0.47</v>
      </c>
    </row>
    <row r="180" spans="1:6" x14ac:dyDescent="0.3">
      <c r="A180" t="s">
        <v>6231</v>
      </c>
      <c r="B180" t="s">
        <v>6311</v>
      </c>
      <c r="C180" t="s">
        <v>6224</v>
      </c>
      <c r="D180">
        <v>7</v>
      </c>
      <c r="E180">
        <v>0.72</v>
      </c>
      <c r="F180">
        <v>0.4</v>
      </c>
    </row>
    <row r="181" spans="1:6" x14ac:dyDescent="0.3">
      <c r="A181" t="s">
        <v>6231</v>
      </c>
      <c r="B181" t="s">
        <v>6311</v>
      </c>
      <c r="C181" t="s">
        <v>6225</v>
      </c>
      <c r="D181">
        <v>7</v>
      </c>
      <c r="E181">
        <v>0.61</v>
      </c>
      <c r="F181">
        <v>1</v>
      </c>
    </row>
    <row r="182" spans="1:6" x14ac:dyDescent="0.3">
      <c r="A182" t="s">
        <v>6232</v>
      </c>
      <c r="B182" t="s">
        <v>6311</v>
      </c>
      <c r="C182" t="s">
        <v>6197</v>
      </c>
      <c r="D182">
        <v>7</v>
      </c>
      <c r="E182">
        <v>0.75</v>
      </c>
      <c r="F182">
        <v>0.45</v>
      </c>
    </row>
    <row r="183" spans="1:6" x14ac:dyDescent="0.3">
      <c r="A183" t="s">
        <v>6232</v>
      </c>
      <c r="B183" t="s">
        <v>6311</v>
      </c>
      <c r="C183" t="s">
        <v>6208</v>
      </c>
      <c r="D183">
        <v>7</v>
      </c>
      <c r="E183">
        <v>0.57999999999999996</v>
      </c>
      <c r="F183">
        <v>0.32</v>
      </c>
    </row>
    <row r="184" spans="1:6" x14ac:dyDescent="0.3">
      <c r="A184" t="s">
        <v>6232</v>
      </c>
      <c r="B184" t="s">
        <v>6311</v>
      </c>
      <c r="C184" t="s">
        <v>6219</v>
      </c>
      <c r="D184">
        <v>7</v>
      </c>
      <c r="E184">
        <v>0.83</v>
      </c>
      <c r="F184">
        <v>0.57999999999999996</v>
      </c>
    </row>
    <row r="185" spans="1:6" x14ac:dyDescent="0.3">
      <c r="A185" t="s">
        <v>6232</v>
      </c>
      <c r="B185" t="s">
        <v>6311</v>
      </c>
      <c r="C185" t="s">
        <v>6221</v>
      </c>
      <c r="D185">
        <v>7</v>
      </c>
      <c r="E185">
        <v>0.54</v>
      </c>
      <c r="F185">
        <v>1</v>
      </c>
    </row>
    <row r="186" spans="1:6" x14ac:dyDescent="0.3">
      <c r="A186" t="s">
        <v>6232</v>
      </c>
      <c r="B186" t="s">
        <v>6311</v>
      </c>
      <c r="C186" t="s">
        <v>6222</v>
      </c>
      <c r="D186">
        <v>7</v>
      </c>
      <c r="E186">
        <v>0.77</v>
      </c>
      <c r="F186">
        <v>0.52</v>
      </c>
    </row>
    <row r="187" spans="1:6" x14ac:dyDescent="0.3">
      <c r="A187" t="s">
        <v>6232</v>
      </c>
      <c r="B187" t="s">
        <v>6311</v>
      </c>
      <c r="C187" t="s">
        <v>6223</v>
      </c>
      <c r="D187">
        <v>7</v>
      </c>
      <c r="E187">
        <v>0.68</v>
      </c>
      <c r="F187">
        <v>0.46</v>
      </c>
    </row>
    <row r="188" spans="1:6" x14ac:dyDescent="0.3">
      <c r="A188" t="s">
        <v>6232</v>
      </c>
      <c r="B188" t="s">
        <v>6311</v>
      </c>
      <c r="C188" t="s">
        <v>6224</v>
      </c>
      <c r="D188">
        <v>7</v>
      </c>
      <c r="E188">
        <v>0.71</v>
      </c>
      <c r="F188">
        <v>0.47</v>
      </c>
    </row>
    <row r="189" spans="1:6" x14ac:dyDescent="0.3">
      <c r="A189" t="s">
        <v>6232</v>
      </c>
      <c r="B189" t="s">
        <v>6311</v>
      </c>
      <c r="C189" t="s">
        <v>6225</v>
      </c>
      <c r="D189">
        <v>7</v>
      </c>
      <c r="E189">
        <v>0.57999999999999996</v>
      </c>
      <c r="F189">
        <v>1</v>
      </c>
    </row>
    <row r="190" spans="1:6" x14ac:dyDescent="0.3">
      <c r="A190" t="s">
        <v>6232</v>
      </c>
      <c r="B190" t="s">
        <v>6311</v>
      </c>
      <c r="C190" t="s">
        <v>6226</v>
      </c>
      <c r="D190">
        <v>7</v>
      </c>
      <c r="E190">
        <v>0.69</v>
      </c>
      <c r="F190">
        <v>0.45</v>
      </c>
    </row>
    <row r="191" spans="1:6" x14ac:dyDescent="0.3">
      <c r="A191" t="s">
        <v>6232</v>
      </c>
      <c r="B191" t="s">
        <v>6311</v>
      </c>
      <c r="C191" t="s">
        <v>6198</v>
      </c>
      <c r="D191">
        <v>7</v>
      </c>
      <c r="E191">
        <v>0.64</v>
      </c>
      <c r="F191">
        <v>0.35</v>
      </c>
    </row>
    <row r="192" spans="1:6" x14ac:dyDescent="0.3">
      <c r="A192" t="s">
        <v>6232</v>
      </c>
      <c r="B192" t="s">
        <v>6311</v>
      </c>
      <c r="C192" t="s">
        <v>6199</v>
      </c>
      <c r="D192">
        <v>7</v>
      </c>
      <c r="E192">
        <v>0.68</v>
      </c>
      <c r="F192">
        <v>0.46</v>
      </c>
    </row>
    <row r="193" spans="1:6" x14ac:dyDescent="0.3">
      <c r="A193" t="s">
        <v>6232</v>
      </c>
      <c r="B193" t="s">
        <v>6311</v>
      </c>
      <c r="C193" t="s">
        <v>6200</v>
      </c>
      <c r="D193">
        <v>7</v>
      </c>
      <c r="E193">
        <v>0.75</v>
      </c>
      <c r="F193">
        <v>0.49</v>
      </c>
    </row>
    <row r="194" spans="1:6" x14ac:dyDescent="0.3">
      <c r="A194" t="s">
        <v>6232</v>
      </c>
      <c r="B194" t="s">
        <v>6311</v>
      </c>
      <c r="C194" t="s">
        <v>6201</v>
      </c>
      <c r="D194">
        <v>7</v>
      </c>
      <c r="E194">
        <v>0.75</v>
      </c>
      <c r="F194">
        <v>0.49</v>
      </c>
    </row>
    <row r="195" spans="1:6" x14ac:dyDescent="0.3">
      <c r="A195" t="s">
        <v>6232</v>
      </c>
      <c r="B195" t="s">
        <v>6311</v>
      </c>
      <c r="C195" t="s">
        <v>6202</v>
      </c>
      <c r="D195">
        <v>7</v>
      </c>
      <c r="E195">
        <v>0.75</v>
      </c>
      <c r="F195">
        <v>0.5</v>
      </c>
    </row>
    <row r="196" spans="1:6" x14ac:dyDescent="0.3">
      <c r="A196" t="s">
        <v>6232</v>
      </c>
      <c r="B196" t="s">
        <v>6311</v>
      </c>
      <c r="C196" t="s">
        <v>6203</v>
      </c>
      <c r="D196">
        <v>7</v>
      </c>
      <c r="E196">
        <v>0.77</v>
      </c>
      <c r="F196">
        <v>0.51</v>
      </c>
    </row>
    <row r="197" spans="1:6" x14ac:dyDescent="0.3">
      <c r="A197" t="s">
        <v>6232</v>
      </c>
      <c r="B197" t="s">
        <v>6311</v>
      </c>
      <c r="C197" t="s">
        <v>6204</v>
      </c>
      <c r="D197">
        <v>7</v>
      </c>
      <c r="E197">
        <v>0.74</v>
      </c>
      <c r="F197">
        <v>0.48</v>
      </c>
    </row>
    <row r="198" spans="1:6" x14ac:dyDescent="0.3">
      <c r="A198" t="s">
        <v>6232</v>
      </c>
      <c r="B198" t="s">
        <v>6311</v>
      </c>
      <c r="C198" t="s">
        <v>6205</v>
      </c>
      <c r="D198">
        <v>7</v>
      </c>
      <c r="E198">
        <v>0.78</v>
      </c>
      <c r="F198">
        <v>0.56999999999999995</v>
      </c>
    </row>
    <row r="199" spans="1:6" x14ac:dyDescent="0.3">
      <c r="A199" t="s">
        <v>6232</v>
      </c>
      <c r="B199" t="s">
        <v>6311</v>
      </c>
      <c r="C199" t="s">
        <v>6206</v>
      </c>
      <c r="D199">
        <v>7</v>
      </c>
      <c r="E199">
        <v>0.7</v>
      </c>
      <c r="F199">
        <v>0.43</v>
      </c>
    </row>
    <row r="200" spans="1:6" x14ac:dyDescent="0.3">
      <c r="A200" t="s">
        <v>6232</v>
      </c>
      <c r="B200" t="s">
        <v>6311</v>
      </c>
      <c r="C200" t="s">
        <v>6207</v>
      </c>
      <c r="D200">
        <v>7</v>
      </c>
      <c r="E200">
        <v>0.71</v>
      </c>
      <c r="F200">
        <v>0.44</v>
      </c>
    </row>
    <row r="201" spans="1:6" x14ac:dyDescent="0.3">
      <c r="A201" t="s">
        <v>6232</v>
      </c>
      <c r="B201" t="s">
        <v>6311</v>
      </c>
      <c r="C201" t="s">
        <v>6209</v>
      </c>
      <c r="D201">
        <v>7</v>
      </c>
      <c r="E201">
        <v>0.71</v>
      </c>
      <c r="F201">
        <v>0.48</v>
      </c>
    </row>
    <row r="202" spans="1:6" x14ac:dyDescent="0.3">
      <c r="A202" t="s">
        <v>6232</v>
      </c>
      <c r="B202" t="s">
        <v>6311</v>
      </c>
      <c r="C202" t="s">
        <v>6210</v>
      </c>
      <c r="D202">
        <v>7</v>
      </c>
      <c r="E202">
        <v>0.83</v>
      </c>
      <c r="F202">
        <v>0.8</v>
      </c>
    </row>
    <row r="203" spans="1:6" x14ac:dyDescent="0.3">
      <c r="A203" t="s">
        <v>6232</v>
      </c>
      <c r="B203" t="s">
        <v>6311</v>
      </c>
      <c r="C203" t="s">
        <v>6211</v>
      </c>
      <c r="D203">
        <v>7</v>
      </c>
      <c r="E203">
        <v>0.72</v>
      </c>
      <c r="F203">
        <v>0.43</v>
      </c>
    </row>
    <row r="204" spans="1:6" x14ac:dyDescent="0.3">
      <c r="A204" t="s">
        <v>6232</v>
      </c>
      <c r="B204" t="s">
        <v>6311</v>
      </c>
      <c r="C204" t="s">
        <v>6212</v>
      </c>
      <c r="D204">
        <v>7</v>
      </c>
      <c r="E204">
        <v>0.78</v>
      </c>
      <c r="F204">
        <v>0.56000000000000005</v>
      </c>
    </row>
    <row r="205" spans="1:6" x14ac:dyDescent="0.3">
      <c r="A205" t="s">
        <v>6232</v>
      </c>
      <c r="B205" t="s">
        <v>6311</v>
      </c>
      <c r="C205" t="s">
        <v>6213</v>
      </c>
      <c r="D205">
        <v>7</v>
      </c>
      <c r="E205">
        <v>0.67</v>
      </c>
      <c r="F205">
        <v>0.44</v>
      </c>
    </row>
    <row r="206" spans="1:6" x14ac:dyDescent="0.3">
      <c r="A206" t="s">
        <v>6232</v>
      </c>
      <c r="B206" t="s">
        <v>6311</v>
      </c>
      <c r="C206" t="s">
        <v>6214</v>
      </c>
      <c r="D206">
        <v>7</v>
      </c>
      <c r="E206">
        <v>0.64</v>
      </c>
      <c r="F206">
        <v>0.39</v>
      </c>
    </row>
    <row r="207" spans="1:6" x14ac:dyDescent="0.3">
      <c r="A207" t="s">
        <v>6232</v>
      </c>
      <c r="B207" t="s">
        <v>6311</v>
      </c>
      <c r="C207" t="s">
        <v>6215</v>
      </c>
      <c r="D207">
        <v>7</v>
      </c>
      <c r="E207">
        <v>0.73</v>
      </c>
      <c r="F207">
        <v>0.46</v>
      </c>
    </row>
    <row r="208" spans="1:6" x14ac:dyDescent="0.3">
      <c r="A208" t="s">
        <v>6232</v>
      </c>
      <c r="B208" t="s">
        <v>6311</v>
      </c>
      <c r="C208" t="s">
        <v>6216</v>
      </c>
      <c r="D208">
        <v>7</v>
      </c>
      <c r="E208">
        <v>0.72</v>
      </c>
      <c r="F208">
        <v>0.42</v>
      </c>
    </row>
    <row r="209" spans="1:6" x14ac:dyDescent="0.3">
      <c r="A209" t="s">
        <v>6232</v>
      </c>
      <c r="B209" t="s">
        <v>6312</v>
      </c>
      <c r="C209" t="s">
        <v>6217</v>
      </c>
      <c r="D209">
        <v>7</v>
      </c>
      <c r="E209">
        <v>0.68</v>
      </c>
      <c r="F209">
        <v>0.4</v>
      </c>
    </row>
    <row r="210" spans="1:6" x14ac:dyDescent="0.3">
      <c r="A210" t="s">
        <v>6232</v>
      </c>
      <c r="B210" t="s">
        <v>6312</v>
      </c>
      <c r="C210" t="s">
        <v>6218</v>
      </c>
      <c r="D210">
        <v>7</v>
      </c>
      <c r="E210">
        <v>0.7</v>
      </c>
      <c r="F210">
        <v>0.43</v>
      </c>
    </row>
    <row r="211" spans="1:6" x14ac:dyDescent="0.3">
      <c r="A211" t="s">
        <v>6232</v>
      </c>
      <c r="B211" t="s">
        <v>6311</v>
      </c>
      <c r="C211" t="s">
        <v>6220</v>
      </c>
      <c r="D211">
        <v>7</v>
      </c>
      <c r="E211">
        <v>0.61</v>
      </c>
      <c r="F211">
        <v>0.32</v>
      </c>
    </row>
    <row r="212" spans="1:6" x14ac:dyDescent="0.3">
      <c r="A212" t="s">
        <v>6232</v>
      </c>
      <c r="B212" t="s">
        <v>6311</v>
      </c>
      <c r="C212" t="s">
        <v>6197</v>
      </c>
      <c r="D212">
        <v>4</v>
      </c>
      <c r="E212">
        <v>0.76</v>
      </c>
      <c r="F212">
        <v>0.51</v>
      </c>
    </row>
    <row r="213" spans="1:6" x14ac:dyDescent="0.3">
      <c r="A213" t="s">
        <v>6232</v>
      </c>
      <c r="B213" t="s">
        <v>6311</v>
      </c>
      <c r="C213" t="s">
        <v>6208</v>
      </c>
      <c r="D213">
        <v>4</v>
      </c>
      <c r="E213">
        <v>0.6</v>
      </c>
      <c r="F213">
        <v>0.28000000000000003</v>
      </c>
    </row>
    <row r="214" spans="1:6" x14ac:dyDescent="0.3">
      <c r="A214" t="s">
        <v>6232</v>
      </c>
      <c r="B214" t="s">
        <v>6311</v>
      </c>
      <c r="C214" t="s">
        <v>6219</v>
      </c>
      <c r="D214">
        <v>4</v>
      </c>
      <c r="E214">
        <v>0.87</v>
      </c>
      <c r="F214">
        <v>0.62</v>
      </c>
    </row>
    <row r="215" spans="1:6" x14ac:dyDescent="0.3">
      <c r="A215" t="s">
        <v>6232</v>
      </c>
      <c r="B215" t="s">
        <v>6311</v>
      </c>
      <c r="C215" t="s">
        <v>6221</v>
      </c>
      <c r="D215">
        <v>4</v>
      </c>
      <c r="E215">
        <v>0.59</v>
      </c>
      <c r="F215">
        <v>1</v>
      </c>
    </row>
    <row r="216" spans="1:6" x14ac:dyDescent="0.3">
      <c r="A216" t="s">
        <v>6232</v>
      </c>
      <c r="B216" t="s">
        <v>6311</v>
      </c>
      <c r="C216" t="s">
        <v>6222</v>
      </c>
      <c r="D216">
        <v>4</v>
      </c>
      <c r="E216">
        <v>0.79</v>
      </c>
      <c r="F216">
        <v>0.54</v>
      </c>
    </row>
    <row r="217" spans="1:6" x14ac:dyDescent="0.3">
      <c r="A217" t="s">
        <v>6232</v>
      </c>
      <c r="B217" t="s">
        <v>6311</v>
      </c>
      <c r="C217" t="s">
        <v>6223</v>
      </c>
      <c r="D217">
        <v>4</v>
      </c>
      <c r="E217">
        <v>0.74</v>
      </c>
      <c r="F217">
        <v>0.51</v>
      </c>
    </row>
    <row r="218" spans="1:6" x14ac:dyDescent="0.3">
      <c r="A218" t="s">
        <v>6232</v>
      </c>
      <c r="B218" t="s">
        <v>6311</v>
      </c>
      <c r="C218" t="s">
        <v>6224</v>
      </c>
      <c r="D218">
        <v>4</v>
      </c>
      <c r="E218">
        <v>0.73</v>
      </c>
      <c r="F218">
        <v>0.51</v>
      </c>
    </row>
    <row r="219" spans="1:6" x14ac:dyDescent="0.3">
      <c r="A219" t="s">
        <v>6232</v>
      </c>
      <c r="B219" t="s">
        <v>6311</v>
      </c>
      <c r="C219" t="s">
        <v>6225</v>
      </c>
      <c r="D219">
        <v>4</v>
      </c>
      <c r="E219">
        <v>0.54</v>
      </c>
      <c r="F219">
        <v>1</v>
      </c>
    </row>
    <row r="220" spans="1:6" x14ac:dyDescent="0.3">
      <c r="A220" t="s">
        <v>6232</v>
      </c>
      <c r="B220" t="s">
        <v>6311</v>
      </c>
      <c r="C220" t="s">
        <v>6226</v>
      </c>
      <c r="D220">
        <v>4</v>
      </c>
      <c r="E220">
        <v>0.69</v>
      </c>
      <c r="F220">
        <v>0.37</v>
      </c>
    </row>
    <row r="221" spans="1:6" x14ac:dyDescent="0.3">
      <c r="A221" t="s">
        <v>6232</v>
      </c>
      <c r="B221" t="s">
        <v>6311</v>
      </c>
      <c r="C221" t="s">
        <v>6198</v>
      </c>
      <c r="D221">
        <v>4</v>
      </c>
      <c r="E221">
        <v>0.68</v>
      </c>
      <c r="F221">
        <v>0.35</v>
      </c>
    </row>
    <row r="222" spans="1:6" x14ac:dyDescent="0.3">
      <c r="A222" t="s">
        <v>6232</v>
      </c>
      <c r="B222" t="s">
        <v>6311</v>
      </c>
      <c r="C222" t="s">
        <v>6199</v>
      </c>
      <c r="D222">
        <v>4</v>
      </c>
      <c r="E222">
        <v>0.62</v>
      </c>
      <c r="F222">
        <v>0.3</v>
      </c>
    </row>
    <row r="223" spans="1:6" x14ac:dyDescent="0.3">
      <c r="A223" t="s">
        <v>6232</v>
      </c>
      <c r="B223" t="s">
        <v>6311</v>
      </c>
      <c r="C223" t="s">
        <v>6200</v>
      </c>
      <c r="D223">
        <v>4</v>
      </c>
      <c r="E223">
        <v>0.79</v>
      </c>
      <c r="F223">
        <v>0.56000000000000005</v>
      </c>
    </row>
    <row r="224" spans="1:6" x14ac:dyDescent="0.3">
      <c r="A224" t="s">
        <v>6232</v>
      </c>
      <c r="B224" t="s">
        <v>6311</v>
      </c>
      <c r="C224" t="s">
        <v>6201</v>
      </c>
      <c r="D224">
        <v>4</v>
      </c>
      <c r="E224">
        <v>0.8</v>
      </c>
      <c r="F224">
        <v>0.56999999999999995</v>
      </c>
    </row>
    <row r="225" spans="1:6" x14ac:dyDescent="0.3">
      <c r="A225" t="s">
        <v>6232</v>
      </c>
      <c r="B225" t="s">
        <v>6311</v>
      </c>
      <c r="C225" t="s">
        <v>6202</v>
      </c>
      <c r="D225">
        <v>4</v>
      </c>
      <c r="E225">
        <v>0.82</v>
      </c>
      <c r="F225">
        <v>0.57999999999999996</v>
      </c>
    </row>
    <row r="226" spans="1:6" x14ac:dyDescent="0.3">
      <c r="A226" t="s">
        <v>6232</v>
      </c>
      <c r="B226" t="s">
        <v>6311</v>
      </c>
      <c r="C226" t="s">
        <v>6203</v>
      </c>
      <c r="D226">
        <v>4</v>
      </c>
      <c r="E226">
        <v>0.78</v>
      </c>
      <c r="F226">
        <v>0.52</v>
      </c>
    </row>
    <row r="227" spans="1:6" x14ac:dyDescent="0.3">
      <c r="A227" t="s">
        <v>6232</v>
      </c>
      <c r="B227" t="s">
        <v>6311</v>
      </c>
      <c r="C227" t="s">
        <v>6204</v>
      </c>
      <c r="D227">
        <v>4</v>
      </c>
      <c r="E227">
        <v>0.76</v>
      </c>
      <c r="F227">
        <v>0.5</v>
      </c>
    </row>
    <row r="228" spans="1:6" x14ac:dyDescent="0.3">
      <c r="A228" t="s">
        <v>6232</v>
      </c>
      <c r="B228" t="s">
        <v>6311</v>
      </c>
      <c r="C228" t="s">
        <v>6205</v>
      </c>
      <c r="D228">
        <v>4</v>
      </c>
      <c r="E228">
        <v>0.76</v>
      </c>
      <c r="F228">
        <v>0.5</v>
      </c>
    </row>
    <row r="229" spans="1:6" x14ac:dyDescent="0.3">
      <c r="A229" t="s">
        <v>6232</v>
      </c>
      <c r="B229" t="s">
        <v>6311</v>
      </c>
      <c r="C229" t="s">
        <v>6206</v>
      </c>
      <c r="D229">
        <v>4</v>
      </c>
      <c r="E229">
        <v>0.71</v>
      </c>
      <c r="F229">
        <v>0.45</v>
      </c>
    </row>
    <row r="230" spans="1:6" x14ac:dyDescent="0.3">
      <c r="A230" t="s">
        <v>6232</v>
      </c>
      <c r="B230" t="s">
        <v>6311</v>
      </c>
      <c r="C230" t="s">
        <v>6207</v>
      </c>
      <c r="D230">
        <v>4</v>
      </c>
      <c r="E230">
        <v>0.72</v>
      </c>
      <c r="F230">
        <v>0.45</v>
      </c>
    </row>
    <row r="231" spans="1:6" x14ac:dyDescent="0.3">
      <c r="A231" t="s">
        <v>6232</v>
      </c>
      <c r="B231" t="s">
        <v>6311</v>
      </c>
      <c r="C231" t="s">
        <v>6209</v>
      </c>
      <c r="D231">
        <v>4</v>
      </c>
      <c r="E231">
        <v>0.67</v>
      </c>
      <c r="F231">
        <v>0.36</v>
      </c>
    </row>
    <row r="232" spans="1:6" x14ac:dyDescent="0.3">
      <c r="A232" t="s">
        <v>6232</v>
      </c>
      <c r="B232" t="s">
        <v>6311</v>
      </c>
      <c r="C232" t="s">
        <v>6210</v>
      </c>
      <c r="D232">
        <v>4</v>
      </c>
      <c r="E232">
        <v>0.64</v>
      </c>
      <c r="F232">
        <v>0.48</v>
      </c>
    </row>
    <row r="233" spans="1:6" x14ac:dyDescent="0.3">
      <c r="A233" t="s">
        <v>6232</v>
      </c>
      <c r="B233" t="s">
        <v>6311</v>
      </c>
      <c r="C233" t="s">
        <v>6211</v>
      </c>
      <c r="D233">
        <v>4</v>
      </c>
      <c r="E233">
        <v>0.76</v>
      </c>
      <c r="F233">
        <v>0.49</v>
      </c>
    </row>
    <row r="234" spans="1:6" x14ac:dyDescent="0.3">
      <c r="A234" t="s">
        <v>6232</v>
      </c>
      <c r="B234" t="s">
        <v>6311</v>
      </c>
      <c r="C234" t="s">
        <v>6212</v>
      </c>
      <c r="D234">
        <v>4</v>
      </c>
      <c r="E234">
        <v>0.71</v>
      </c>
      <c r="F234">
        <v>0.44</v>
      </c>
    </row>
    <row r="235" spans="1:6" x14ac:dyDescent="0.3">
      <c r="A235" t="s">
        <v>6232</v>
      </c>
      <c r="B235" t="s">
        <v>6311</v>
      </c>
      <c r="C235" t="s">
        <v>6213</v>
      </c>
      <c r="D235">
        <v>4</v>
      </c>
      <c r="E235">
        <v>0.6</v>
      </c>
      <c r="F235">
        <v>0.31</v>
      </c>
    </row>
    <row r="236" spans="1:6" x14ac:dyDescent="0.3">
      <c r="A236" t="s">
        <v>6232</v>
      </c>
      <c r="B236" t="s">
        <v>6311</v>
      </c>
      <c r="C236" t="s">
        <v>6214</v>
      </c>
      <c r="D236">
        <v>4</v>
      </c>
      <c r="E236">
        <v>0.64</v>
      </c>
      <c r="F236">
        <v>0.31</v>
      </c>
    </row>
    <row r="237" spans="1:6" x14ac:dyDescent="0.3">
      <c r="A237" t="s">
        <v>6232</v>
      </c>
      <c r="B237" t="s">
        <v>6311</v>
      </c>
      <c r="C237" t="s">
        <v>6215</v>
      </c>
      <c r="D237">
        <v>4</v>
      </c>
      <c r="E237">
        <v>0.71</v>
      </c>
      <c r="F237">
        <v>0.39</v>
      </c>
    </row>
    <row r="238" spans="1:6" x14ac:dyDescent="0.3">
      <c r="A238" t="s">
        <v>6232</v>
      </c>
      <c r="B238" t="s">
        <v>6311</v>
      </c>
      <c r="C238" t="s">
        <v>6216</v>
      </c>
      <c r="D238">
        <v>4</v>
      </c>
      <c r="E238">
        <v>0.73</v>
      </c>
      <c r="F238">
        <v>0.4</v>
      </c>
    </row>
    <row r="239" spans="1:6" x14ac:dyDescent="0.3">
      <c r="A239" t="s">
        <v>6232</v>
      </c>
      <c r="B239" t="s">
        <v>6312</v>
      </c>
      <c r="C239" t="s">
        <v>6217</v>
      </c>
      <c r="D239">
        <v>4</v>
      </c>
      <c r="E239">
        <v>0.71</v>
      </c>
      <c r="F239">
        <v>0.46</v>
      </c>
    </row>
    <row r="240" spans="1:6" x14ac:dyDescent="0.3">
      <c r="A240" t="s">
        <v>6232</v>
      </c>
      <c r="B240" t="s">
        <v>6312</v>
      </c>
      <c r="C240" t="s">
        <v>6218</v>
      </c>
      <c r="D240">
        <v>4</v>
      </c>
      <c r="E240">
        <v>0.75</v>
      </c>
      <c r="F240">
        <v>0.5</v>
      </c>
    </row>
    <row r="241" spans="1:6" x14ac:dyDescent="0.3">
      <c r="A241" t="s">
        <v>6232</v>
      </c>
      <c r="B241" t="s">
        <v>6311</v>
      </c>
      <c r="C241" t="s">
        <v>6220</v>
      </c>
      <c r="D241">
        <v>4</v>
      </c>
      <c r="E241">
        <v>0.67</v>
      </c>
      <c r="F241">
        <v>0.37</v>
      </c>
    </row>
    <row r="242" spans="1:6" x14ac:dyDescent="0.3">
      <c r="A242" t="s">
        <v>6233</v>
      </c>
      <c r="B242" t="s">
        <v>6297</v>
      </c>
      <c r="C242" t="s">
        <v>6208</v>
      </c>
      <c r="D242">
        <v>7</v>
      </c>
      <c r="E242">
        <v>0.68</v>
      </c>
      <c r="F242">
        <v>0.38</v>
      </c>
    </row>
    <row r="243" spans="1:6" x14ac:dyDescent="0.3">
      <c r="A243" t="s">
        <v>6233</v>
      </c>
      <c r="B243" t="s">
        <v>6297</v>
      </c>
      <c r="C243" t="s">
        <v>6219</v>
      </c>
      <c r="D243">
        <v>7</v>
      </c>
      <c r="E243">
        <v>0.71</v>
      </c>
      <c r="F243">
        <v>0.38</v>
      </c>
    </row>
    <row r="244" spans="1:6" x14ac:dyDescent="0.3">
      <c r="A244" t="s">
        <v>6233</v>
      </c>
      <c r="B244" t="s">
        <v>6297</v>
      </c>
      <c r="C244" t="s">
        <v>6221</v>
      </c>
      <c r="D244">
        <v>7</v>
      </c>
      <c r="E244">
        <v>0.69</v>
      </c>
      <c r="F244">
        <v>0.37</v>
      </c>
    </row>
    <row r="245" spans="1:6" x14ac:dyDescent="0.3">
      <c r="A245" t="s">
        <v>6233</v>
      </c>
      <c r="B245" t="s">
        <v>6297</v>
      </c>
      <c r="C245" t="s">
        <v>6222</v>
      </c>
      <c r="D245">
        <v>7</v>
      </c>
      <c r="E245">
        <v>0.67</v>
      </c>
      <c r="F245">
        <v>0.38</v>
      </c>
    </row>
    <row r="246" spans="1:6" x14ac:dyDescent="0.3">
      <c r="A246" t="s">
        <v>6233</v>
      </c>
      <c r="B246" t="s">
        <v>6297</v>
      </c>
      <c r="C246" t="s">
        <v>6223</v>
      </c>
      <c r="D246">
        <v>7</v>
      </c>
      <c r="E246">
        <v>0.65</v>
      </c>
      <c r="F246">
        <v>0.35</v>
      </c>
    </row>
    <row r="247" spans="1:6" x14ac:dyDescent="0.3">
      <c r="A247" t="s">
        <v>6233</v>
      </c>
      <c r="B247" t="s">
        <v>6297</v>
      </c>
      <c r="C247" t="s">
        <v>6224</v>
      </c>
      <c r="D247">
        <v>7</v>
      </c>
      <c r="E247">
        <v>0.67</v>
      </c>
      <c r="F247">
        <v>0.34</v>
      </c>
    </row>
    <row r="248" spans="1:6" x14ac:dyDescent="0.3">
      <c r="A248" t="s">
        <v>6233</v>
      </c>
      <c r="B248" t="s">
        <v>6297</v>
      </c>
      <c r="C248" t="s">
        <v>6225</v>
      </c>
      <c r="D248">
        <v>7</v>
      </c>
      <c r="E248">
        <v>0.64</v>
      </c>
      <c r="F248">
        <v>0.34</v>
      </c>
    </row>
    <row r="249" spans="1:6" x14ac:dyDescent="0.3">
      <c r="A249" t="s">
        <v>6233</v>
      </c>
      <c r="B249" t="s">
        <v>6297</v>
      </c>
      <c r="C249" t="s">
        <v>6226</v>
      </c>
      <c r="D249">
        <v>7</v>
      </c>
      <c r="E249">
        <v>0.69</v>
      </c>
      <c r="F249">
        <v>0.39</v>
      </c>
    </row>
    <row r="250" spans="1:6" x14ac:dyDescent="0.3">
      <c r="A250" t="s">
        <v>6233</v>
      </c>
      <c r="B250" t="s">
        <v>6297</v>
      </c>
      <c r="C250" t="s">
        <v>6198</v>
      </c>
      <c r="D250">
        <v>7</v>
      </c>
      <c r="E250">
        <v>0.7</v>
      </c>
      <c r="F250">
        <v>0.38</v>
      </c>
    </row>
    <row r="251" spans="1:6" x14ac:dyDescent="0.3">
      <c r="A251" t="s">
        <v>6233</v>
      </c>
      <c r="B251" t="s">
        <v>6297</v>
      </c>
      <c r="C251" t="s">
        <v>6199</v>
      </c>
      <c r="D251">
        <v>7</v>
      </c>
      <c r="E251">
        <v>0.72</v>
      </c>
      <c r="F251">
        <v>0.5</v>
      </c>
    </row>
    <row r="252" spans="1:6" x14ac:dyDescent="0.3">
      <c r="A252" t="s">
        <v>6233</v>
      </c>
      <c r="B252" t="s">
        <v>6297</v>
      </c>
      <c r="C252" t="s">
        <v>6200</v>
      </c>
      <c r="D252">
        <v>7</v>
      </c>
      <c r="E252">
        <v>0.68</v>
      </c>
      <c r="F252">
        <v>0.36</v>
      </c>
    </row>
    <row r="253" spans="1:6" x14ac:dyDescent="0.3">
      <c r="A253" t="s">
        <v>6233</v>
      </c>
      <c r="B253" t="s">
        <v>6297</v>
      </c>
      <c r="C253" t="s">
        <v>6201</v>
      </c>
      <c r="D253">
        <v>7</v>
      </c>
      <c r="E253">
        <v>0.68</v>
      </c>
      <c r="F253">
        <v>0.35</v>
      </c>
    </row>
    <row r="254" spans="1:6" x14ac:dyDescent="0.3">
      <c r="A254" t="s">
        <v>6233</v>
      </c>
      <c r="B254" t="s">
        <v>6297</v>
      </c>
      <c r="C254" t="s">
        <v>6202</v>
      </c>
      <c r="D254">
        <v>7</v>
      </c>
      <c r="E254">
        <v>0.4</v>
      </c>
      <c r="F254">
        <v>1</v>
      </c>
    </row>
    <row r="255" spans="1:6" x14ac:dyDescent="0.3">
      <c r="A255" t="s">
        <v>6233</v>
      </c>
      <c r="B255" t="s">
        <v>6297</v>
      </c>
      <c r="C255" t="s">
        <v>6203</v>
      </c>
      <c r="D255">
        <v>7</v>
      </c>
      <c r="E255">
        <v>0.46</v>
      </c>
      <c r="F255">
        <v>1</v>
      </c>
    </row>
    <row r="256" spans="1:6" x14ac:dyDescent="0.3">
      <c r="A256" t="s">
        <v>6233</v>
      </c>
      <c r="B256" t="s">
        <v>6297</v>
      </c>
      <c r="C256" t="s">
        <v>6204</v>
      </c>
      <c r="D256">
        <v>7</v>
      </c>
      <c r="E256">
        <v>0.71</v>
      </c>
      <c r="F256">
        <v>0.51</v>
      </c>
    </row>
    <row r="257" spans="1:6" x14ac:dyDescent="0.3">
      <c r="A257" t="s">
        <v>6233</v>
      </c>
      <c r="B257" t="s">
        <v>6297</v>
      </c>
      <c r="C257" t="s">
        <v>6206</v>
      </c>
      <c r="D257">
        <v>7</v>
      </c>
      <c r="E257">
        <v>0.51</v>
      </c>
      <c r="F257">
        <v>0.33</v>
      </c>
    </row>
    <row r="258" spans="1:6" x14ac:dyDescent="0.3">
      <c r="A258" t="s">
        <v>6233</v>
      </c>
      <c r="B258" t="s">
        <v>6297</v>
      </c>
      <c r="C258" t="s">
        <v>6207</v>
      </c>
      <c r="D258">
        <v>7</v>
      </c>
      <c r="E258">
        <v>0.57999999999999996</v>
      </c>
      <c r="F258">
        <v>0.5</v>
      </c>
    </row>
    <row r="259" spans="1:6" x14ac:dyDescent="0.3">
      <c r="A259" t="s">
        <v>6233</v>
      </c>
      <c r="B259" t="s">
        <v>6297</v>
      </c>
      <c r="C259" t="s">
        <v>6209</v>
      </c>
      <c r="D259">
        <v>7</v>
      </c>
      <c r="E259">
        <v>0.84</v>
      </c>
      <c r="F259">
        <v>0.83</v>
      </c>
    </row>
    <row r="260" spans="1:6" x14ac:dyDescent="0.3">
      <c r="A260" t="s">
        <v>6233</v>
      </c>
      <c r="B260" t="s">
        <v>6297</v>
      </c>
      <c r="C260" t="s">
        <v>6210</v>
      </c>
      <c r="D260">
        <v>7</v>
      </c>
      <c r="E260">
        <v>0.99</v>
      </c>
      <c r="F260">
        <v>0.99</v>
      </c>
    </row>
    <row r="261" spans="1:6" x14ac:dyDescent="0.3">
      <c r="A261" t="s">
        <v>6233</v>
      </c>
      <c r="B261" t="s">
        <v>6297</v>
      </c>
      <c r="C261" t="s">
        <v>6211</v>
      </c>
      <c r="D261">
        <v>7</v>
      </c>
      <c r="E261">
        <v>0.54</v>
      </c>
      <c r="F261">
        <v>0.34</v>
      </c>
    </row>
    <row r="262" spans="1:6" x14ac:dyDescent="0.3">
      <c r="A262" t="s">
        <v>6233</v>
      </c>
      <c r="B262" t="s">
        <v>6297</v>
      </c>
      <c r="C262" t="s">
        <v>6212</v>
      </c>
      <c r="D262">
        <v>7</v>
      </c>
      <c r="E262">
        <v>0.88</v>
      </c>
      <c r="F262">
        <v>0.88</v>
      </c>
    </row>
    <row r="263" spans="1:6" x14ac:dyDescent="0.3">
      <c r="A263" t="s">
        <v>6233</v>
      </c>
      <c r="B263" t="s">
        <v>6312</v>
      </c>
      <c r="C263" t="s">
        <v>6217</v>
      </c>
      <c r="D263">
        <v>7</v>
      </c>
      <c r="E263">
        <v>0.72</v>
      </c>
      <c r="F263">
        <v>0.43</v>
      </c>
    </row>
    <row r="264" spans="1:6" x14ac:dyDescent="0.3">
      <c r="A264" t="s">
        <v>6233</v>
      </c>
      <c r="B264" t="s">
        <v>6312</v>
      </c>
      <c r="C264" t="s">
        <v>6218</v>
      </c>
      <c r="D264">
        <v>7</v>
      </c>
      <c r="E264">
        <v>0.78</v>
      </c>
      <c r="F264">
        <v>0.47</v>
      </c>
    </row>
    <row r="265" spans="1:6" x14ac:dyDescent="0.3">
      <c r="A265" t="s">
        <v>6233</v>
      </c>
      <c r="B265" t="s">
        <v>6297</v>
      </c>
      <c r="C265" t="s">
        <v>6220</v>
      </c>
      <c r="D265">
        <v>7</v>
      </c>
      <c r="E265">
        <v>0.68</v>
      </c>
      <c r="F265">
        <v>0.35</v>
      </c>
    </row>
    <row r="266" spans="1:6" x14ac:dyDescent="0.3">
      <c r="A266" t="s">
        <v>6233</v>
      </c>
      <c r="B266" t="s">
        <v>6297</v>
      </c>
      <c r="C266" t="s">
        <v>6208</v>
      </c>
      <c r="D266">
        <v>4</v>
      </c>
      <c r="E266">
        <v>0.71</v>
      </c>
      <c r="F266">
        <v>0.36</v>
      </c>
    </row>
    <row r="267" spans="1:6" x14ac:dyDescent="0.3">
      <c r="A267" t="s">
        <v>6233</v>
      </c>
      <c r="B267" t="s">
        <v>6297</v>
      </c>
      <c r="C267" t="s">
        <v>6219</v>
      </c>
      <c r="D267">
        <v>4</v>
      </c>
      <c r="E267">
        <v>0.75</v>
      </c>
      <c r="F267">
        <v>0.42</v>
      </c>
    </row>
    <row r="268" spans="1:6" x14ac:dyDescent="0.3">
      <c r="A268" t="s">
        <v>6233</v>
      </c>
      <c r="B268" t="s">
        <v>6297</v>
      </c>
      <c r="C268" t="s">
        <v>6221</v>
      </c>
      <c r="D268">
        <v>4</v>
      </c>
      <c r="E268">
        <v>0.67</v>
      </c>
      <c r="F268">
        <v>0.35</v>
      </c>
    </row>
    <row r="269" spans="1:6" x14ac:dyDescent="0.3">
      <c r="A269" t="s">
        <v>6233</v>
      </c>
      <c r="B269" t="s">
        <v>6297</v>
      </c>
      <c r="C269" t="s">
        <v>6222</v>
      </c>
      <c r="D269">
        <v>4</v>
      </c>
      <c r="E269">
        <v>0.66</v>
      </c>
      <c r="F269">
        <v>0.31</v>
      </c>
    </row>
    <row r="270" spans="1:6" x14ac:dyDescent="0.3">
      <c r="A270" t="s">
        <v>6233</v>
      </c>
      <c r="B270" t="s">
        <v>6297</v>
      </c>
      <c r="C270" t="s">
        <v>6223</v>
      </c>
      <c r="D270">
        <v>4</v>
      </c>
      <c r="E270">
        <v>0.66</v>
      </c>
      <c r="F270">
        <v>0.28000000000000003</v>
      </c>
    </row>
    <row r="271" spans="1:6" x14ac:dyDescent="0.3">
      <c r="A271" t="s">
        <v>6233</v>
      </c>
      <c r="B271" t="s">
        <v>6297</v>
      </c>
      <c r="C271" t="s">
        <v>6224</v>
      </c>
      <c r="D271">
        <v>4</v>
      </c>
      <c r="E271">
        <v>0.71</v>
      </c>
      <c r="F271">
        <v>0.37</v>
      </c>
    </row>
    <row r="272" spans="1:6" x14ac:dyDescent="0.3">
      <c r="A272" t="s">
        <v>6233</v>
      </c>
      <c r="B272" t="s">
        <v>6297</v>
      </c>
      <c r="C272" t="s">
        <v>6225</v>
      </c>
      <c r="D272">
        <v>4</v>
      </c>
      <c r="E272">
        <v>0.72</v>
      </c>
      <c r="F272">
        <v>0.38</v>
      </c>
    </row>
    <row r="273" spans="1:6" x14ac:dyDescent="0.3">
      <c r="A273" t="s">
        <v>6233</v>
      </c>
      <c r="B273" t="s">
        <v>6297</v>
      </c>
      <c r="C273" t="s">
        <v>6226</v>
      </c>
      <c r="D273">
        <v>4</v>
      </c>
      <c r="E273">
        <v>0.7</v>
      </c>
      <c r="F273">
        <v>0.36</v>
      </c>
    </row>
    <row r="274" spans="1:6" x14ac:dyDescent="0.3">
      <c r="A274" t="s">
        <v>6233</v>
      </c>
      <c r="B274" t="s">
        <v>6297</v>
      </c>
      <c r="C274" t="s">
        <v>6198</v>
      </c>
      <c r="D274">
        <v>4</v>
      </c>
      <c r="E274">
        <v>0.7</v>
      </c>
      <c r="F274">
        <v>0.33</v>
      </c>
    </row>
    <row r="275" spans="1:6" x14ac:dyDescent="0.3">
      <c r="A275" t="s">
        <v>6233</v>
      </c>
      <c r="B275" t="s">
        <v>6297</v>
      </c>
      <c r="C275" t="s">
        <v>6199</v>
      </c>
      <c r="D275">
        <v>4</v>
      </c>
      <c r="E275">
        <v>0.67</v>
      </c>
      <c r="F275">
        <v>0.33</v>
      </c>
    </row>
    <row r="276" spans="1:6" x14ac:dyDescent="0.3">
      <c r="A276" t="s">
        <v>6233</v>
      </c>
      <c r="B276" t="s">
        <v>6297</v>
      </c>
      <c r="C276" t="s">
        <v>6200</v>
      </c>
      <c r="D276">
        <v>4</v>
      </c>
      <c r="E276">
        <v>0.72</v>
      </c>
      <c r="F276">
        <v>0.36</v>
      </c>
    </row>
    <row r="277" spans="1:6" x14ac:dyDescent="0.3">
      <c r="A277" t="s">
        <v>6233</v>
      </c>
      <c r="B277" t="s">
        <v>6297</v>
      </c>
      <c r="C277" t="s">
        <v>6201</v>
      </c>
      <c r="D277">
        <v>4</v>
      </c>
      <c r="E277">
        <v>0.69</v>
      </c>
      <c r="F277">
        <v>0.33</v>
      </c>
    </row>
    <row r="278" spans="1:6" x14ac:dyDescent="0.3">
      <c r="A278" t="s">
        <v>6233</v>
      </c>
      <c r="B278" t="s">
        <v>6297</v>
      </c>
      <c r="C278" t="s">
        <v>6202</v>
      </c>
      <c r="D278">
        <v>4</v>
      </c>
      <c r="E278">
        <v>0.3</v>
      </c>
      <c r="F278">
        <v>1</v>
      </c>
    </row>
    <row r="279" spans="1:6" x14ac:dyDescent="0.3">
      <c r="A279" t="s">
        <v>6233</v>
      </c>
      <c r="B279" t="s">
        <v>6297</v>
      </c>
      <c r="C279" t="s">
        <v>6203</v>
      </c>
      <c r="D279">
        <v>4</v>
      </c>
      <c r="E279">
        <v>0.42</v>
      </c>
      <c r="F279">
        <v>1</v>
      </c>
    </row>
    <row r="280" spans="1:6" x14ac:dyDescent="0.3">
      <c r="A280" t="s">
        <v>6233</v>
      </c>
      <c r="B280" t="s">
        <v>6297</v>
      </c>
      <c r="C280" t="s">
        <v>6204</v>
      </c>
      <c r="D280">
        <v>4</v>
      </c>
      <c r="E280">
        <v>0.63</v>
      </c>
      <c r="F280">
        <v>0.31</v>
      </c>
    </row>
    <row r="281" spans="1:6" x14ac:dyDescent="0.3">
      <c r="A281" t="s">
        <v>6233</v>
      </c>
      <c r="B281" t="s">
        <v>6297</v>
      </c>
      <c r="C281" t="s">
        <v>6206</v>
      </c>
      <c r="D281">
        <v>4</v>
      </c>
      <c r="E281">
        <v>0.45</v>
      </c>
      <c r="F281">
        <v>0.15</v>
      </c>
    </row>
    <row r="282" spans="1:6" x14ac:dyDescent="0.3">
      <c r="A282" t="s">
        <v>6233</v>
      </c>
      <c r="B282" t="s">
        <v>6297</v>
      </c>
      <c r="C282" t="s">
        <v>6207</v>
      </c>
      <c r="D282">
        <v>4</v>
      </c>
      <c r="E282">
        <v>0.44</v>
      </c>
      <c r="F282">
        <v>0.22</v>
      </c>
    </row>
    <row r="283" spans="1:6" x14ac:dyDescent="0.3">
      <c r="A283" t="s">
        <v>6233</v>
      </c>
      <c r="B283" t="s">
        <v>6297</v>
      </c>
      <c r="C283" t="s">
        <v>6209</v>
      </c>
      <c r="D283">
        <v>4</v>
      </c>
      <c r="E283">
        <v>0.69</v>
      </c>
      <c r="F283">
        <v>0.63</v>
      </c>
    </row>
    <row r="284" spans="1:6" x14ac:dyDescent="0.3">
      <c r="A284" t="s">
        <v>6233</v>
      </c>
      <c r="B284" t="s">
        <v>6297</v>
      </c>
      <c r="C284" t="s">
        <v>6210</v>
      </c>
      <c r="D284">
        <v>4</v>
      </c>
      <c r="E284">
        <v>0.87</v>
      </c>
      <c r="F284">
        <v>0.87</v>
      </c>
    </row>
    <row r="285" spans="1:6" x14ac:dyDescent="0.3">
      <c r="A285" t="s">
        <v>6233</v>
      </c>
      <c r="B285" t="s">
        <v>6297</v>
      </c>
      <c r="C285" t="s">
        <v>6211</v>
      </c>
      <c r="D285">
        <v>4</v>
      </c>
      <c r="E285">
        <v>0.47</v>
      </c>
      <c r="F285">
        <v>0.19</v>
      </c>
    </row>
    <row r="286" spans="1:6" x14ac:dyDescent="0.3">
      <c r="A286" t="s">
        <v>6233</v>
      </c>
      <c r="B286" t="s">
        <v>6297</v>
      </c>
      <c r="C286" t="s">
        <v>6212</v>
      </c>
      <c r="D286">
        <v>4</v>
      </c>
      <c r="E286">
        <v>0.72</v>
      </c>
      <c r="F286">
        <v>0.7</v>
      </c>
    </row>
    <row r="287" spans="1:6" x14ac:dyDescent="0.3">
      <c r="A287" t="s">
        <v>6233</v>
      </c>
      <c r="B287" t="s">
        <v>6312</v>
      </c>
      <c r="C287" t="s">
        <v>6217</v>
      </c>
      <c r="D287">
        <v>4</v>
      </c>
      <c r="E287">
        <v>0.81</v>
      </c>
      <c r="F287">
        <v>0.55000000000000004</v>
      </c>
    </row>
    <row r="288" spans="1:6" x14ac:dyDescent="0.3">
      <c r="A288" t="s">
        <v>6233</v>
      </c>
      <c r="B288" t="s">
        <v>6312</v>
      </c>
      <c r="C288" t="s">
        <v>6218</v>
      </c>
      <c r="D288">
        <v>4</v>
      </c>
      <c r="E288">
        <v>0.81</v>
      </c>
      <c r="F288">
        <v>0.54</v>
      </c>
    </row>
    <row r="289" spans="1:6" x14ac:dyDescent="0.3">
      <c r="A289" t="s">
        <v>6233</v>
      </c>
      <c r="B289" t="s">
        <v>6297</v>
      </c>
      <c r="C289" t="s">
        <v>6220</v>
      </c>
      <c r="D289">
        <v>4</v>
      </c>
      <c r="E289">
        <v>0.67</v>
      </c>
      <c r="F289">
        <v>0.33</v>
      </c>
    </row>
    <row r="290" spans="1:6" x14ac:dyDescent="0.3">
      <c r="A290" t="s">
        <v>6234</v>
      </c>
      <c r="B290" t="s">
        <v>6297</v>
      </c>
      <c r="C290" t="s">
        <v>6213</v>
      </c>
      <c r="D290">
        <v>7</v>
      </c>
      <c r="E290">
        <v>0.59</v>
      </c>
      <c r="F290">
        <v>0.59</v>
      </c>
    </row>
    <row r="291" spans="1:6" x14ac:dyDescent="0.3">
      <c r="A291" t="s">
        <v>6234</v>
      </c>
      <c r="B291" t="s">
        <v>6297</v>
      </c>
      <c r="C291" t="s">
        <v>6214</v>
      </c>
      <c r="D291">
        <v>7</v>
      </c>
      <c r="E291">
        <v>0.42</v>
      </c>
      <c r="F291">
        <v>0.26</v>
      </c>
    </row>
    <row r="292" spans="1:6" x14ac:dyDescent="0.3">
      <c r="A292" t="s">
        <v>6234</v>
      </c>
      <c r="B292" t="s">
        <v>6297</v>
      </c>
      <c r="C292" t="s">
        <v>6213</v>
      </c>
      <c r="D292">
        <v>4</v>
      </c>
      <c r="E292">
        <v>0.38</v>
      </c>
      <c r="F292">
        <v>0.31</v>
      </c>
    </row>
    <row r="293" spans="1:6" x14ac:dyDescent="0.3">
      <c r="A293" t="s">
        <v>6234</v>
      </c>
      <c r="B293" t="s">
        <v>6297</v>
      </c>
      <c r="C293" t="s">
        <v>6214</v>
      </c>
      <c r="D293">
        <v>4</v>
      </c>
      <c r="E293">
        <v>0.32</v>
      </c>
      <c r="F293">
        <v>0.11</v>
      </c>
    </row>
    <row r="294" spans="1:6" x14ac:dyDescent="0.3">
      <c r="A294" t="s">
        <v>6235</v>
      </c>
      <c r="B294" t="s">
        <v>6297</v>
      </c>
      <c r="C294" t="s">
        <v>6219</v>
      </c>
      <c r="D294">
        <v>7</v>
      </c>
      <c r="E294">
        <v>0.76</v>
      </c>
      <c r="F294">
        <v>0.45</v>
      </c>
    </row>
    <row r="295" spans="1:6" x14ac:dyDescent="0.3">
      <c r="A295" t="s">
        <v>6235</v>
      </c>
      <c r="B295" t="s">
        <v>6297</v>
      </c>
      <c r="C295" t="s">
        <v>6219</v>
      </c>
      <c r="D295">
        <v>4</v>
      </c>
      <c r="E295">
        <v>0.78</v>
      </c>
      <c r="F295">
        <v>0.47</v>
      </c>
    </row>
    <row r="296" spans="1:6" x14ac:dyDescent="0.3">
      <c r="A296" t="s">
        <v>6236</v>
      </c>
      <c r="B296" t="s">
        <v>6298</v>
      </c>
      <c r="C296" t="s">
        <v>6197</v>
      </c>
      <c r="D296">
        <v>7</v>
      </c>
      <c r="E296">
        <v>0.76</v>
      </c>
      <c r="F296">
        <v>0.5</v>
      </c>
    </row>
    <row r="297" spans="1:6" x14ac:dyDescent="0.3">
      <c r="A297" t="s">
        <v>6236</v>
      </c>
      <c r="B297" t="s">
        <v>6298</v>
      </c>
      <c r="C297" t="s">
        <v>6208</v>
      </c>
      <c r="D297">
        <v>7</v>
      </c>
      <c r="E297">
        <v>0.76</v>
      </c>
      <c r="F297">
        <v>0.53</v>
      </c>
    </row>
    <row r="298" spans="1:6" x14ac:dyDescent="0.3">
      <c r="A298" t="s">
        <v>6236</v>
      </c>
      <c r="B298" t="s">
        <v>6298</v>
      </c>
      <c r="C298" t="s">
        <v>6219</v>
      </c>
      <c r="D298">
        <v>7</v>
      </c>
      <c r="E298">
        <v>0.7</v>
      </c>
      <c r="F298">
        <v>0.43</v>
      </c>
    </row>
    <row r="299" spans="1:6" x14ac:dyDescent="0.3">
      <c r="A299" t="s">
        <v>6236</v>
      </c>
      <c r="B299" t="s">
        <v>6298</v>
      </c>
      <c r="C299" t="s">
        <v>6221</v>
      </c>
      <c r="D299">
        <v>7</v>
      </c>
      <c r="E299">
        <v>0.73</v>
      </c>
      <c r="F299">
        <v>0.47</v>
      </c>
    </row>
    <row r="300" spans="1:6" x14ac:dyDescent="0.3">
      <c r="A300" t="s">
        <v>6236</v>
      </c>
      <c r="B300" t="s">
        <v>6298</v>
      </c>
      <c r="C300" t="s">
        <v>6222</v>
      </c>
      <c r="D300">
        <v>7</v>
      </c>
      <c r="E300">
        <v>0.65</v>
      </c>
      <c r="F300">
        <v>0.37</v>
      </c>
    </row>
    <row r="301" spans="1:6" x14ac:dyDescent="0.3">
      <c r="A301" t="s">
        <v>6236</v>
      </c>
      <c r="B301" t="s">
        <v>6298</v>
      </c>
      <c r="C301" t="s">
        <v>6223</v>
      </c>
      <c r="D301">
        <v>7</v>
      </c>
      <c r="E301">
        <v>0.63</v>
      </c>
      <c r="F301">
        <v>0.4</v>
      </c>
    </row>
    <row r="302" spans="1:6" x14ac:dyDescent="0.3">
      <c r="A302" t="s">
        <v>6236</v>
      </c>
      <c r="B302" t="s">
        <v>6298</v>
      </c>
      <c r="C302" t="s">
        <v>6224</v>
      </c>
      <c r="D302">
        <v>7</v>
      </c>
      <c r="E302">
        <v>0.68</v>
      </c>
      <c r="F302">
        <v>0.42</v>
      </c>
    </row>
    <row r="303" spans="1:6" x14ac:dyDescent="0.3">
      <c r="A303" t="s">
        <v>6236</v>
      </c>
      <c r="B303" t="s">
        <v>6298</v>
      </c>
      <c r="C303" t="s">
        <v>6225</v>
      </c>
      <c r="D303">
        <v>7</v>
      </c>
      <c r="E303">
        <v>0.62</v>
      </c>
      <c r="F303">
        <v>0.33</v>
      </c>
    </row>
    <row r="304" spans="1:6" x14ac:dyDescent="0.3">
      <c r="A304" t="s">
        <v>6236</v>
      </c>
      <c r="B304" t="s">
        <v>6298</v>
      </c>
      <c r="C304" t="s">
        <v>6226</v>
      </c>
      <c r="D304">
        <v>7</v>
      </c>
      <c r="E304">
        <v>0.7</v>
      </c>
      <c r="F304">
        <v>0.41</v>
      </c>
    </row>
    <row r="305" spans="1:6" x14ac:dyDescent="0.3">
      <c r="A305" t="s">
        <v>6236</v>
      </c>
      <c r="B305" t="s">
        <v>6298</v>
      </c>
      <c r="C305" t="s">
        <v>6198</v>
      </c>
      <c r="D305">
        <v>7</v>
      </c>
      <c r="E305">
        <v>0.73</v>
      </c>
      <c r="F305">
        <v>0.56000000000000005</v>
      </c>
    </row>
    <row r="306" spans="1:6" x14ac:dyDescent="0.3">
      <c r="A306" t="s">
        <v>6236</v>
      </c>
      <c r="B306" t="s">
        <v>6298</v>
      </c>
      <c r="C306" t="s">
        <v>6199</v>
      </c>
      <c r="D306">
        <v>7</v>
      </c>
      <c r="E306">
        <v>0.68</v>
      </c>
      <c r="F306">
        <v>0.49</v>
      </c>
    </row>
    <row r="307" spans="1:6" x14ac:dyDescent="0.3">
      <c r="A307" t="s">
        <v>6236</v>
      </c>
      <c r="B307" t="s">
        <v>6298</v>
      </c>
      <c r="C307" t="s">
        <v>6200</v>
      </c>
      <c r="D307">
        <v>7</v>
      </c>
      <c r="E307">
        <v>0.76</v>
      </c>
      <c r="F307">
        <v>0.49</v>
      </c>
    </row>
    <row r="308" spans="1:6" x14ac:dyDescent="0.3">
      <c r="A308" t="s">
        <v>6236</v>
      </c>
      <c r="B308" t="s">
        <v>6298</v>
      </c>
      <c r="C308" t="s">
        <v>6201</v>
      </c>
      <c r="D308">
        <v>7</v>
      </c>
      <c r="E308">
        <v>0.73</v>
      </c>
      <c r="F308">
        <v>0.54</v>
      </c>
    </row>
    <row r="309" spans="1:6" x14ac:dyDescent="0.3">
      <c r="A309" t="s">
        <v>6236</v>
      </c>
      <c r="B309" t="s">
        <v>6298</v>
      </c>
      <c r="C309" t="s">
        <v>6202</v>
      </c>
      <c r="D309">
        <v>7</v>
      </c>
      <c r="E309">
        <v>0.79</v>
      </c>
      <c r="F309">
        <v>0.56000000000000005</v>
      </c>
    </row>
    <row r="310" spans="1:6" x14ac:dyDescent="0.3">
      <c r="A310" t="s">
        <v>6236</v>
      </c>
      <c r="B310" t="s">
        <v>6298</v>
      </c>
      <c r="C310" t="s">
        <v>6203</v>
      </c>
      <c r="D310">
        <v>7</v>
      </c>
      <c r="E310">
        <v>0.78</v>
      </c>
      <c r="F310">
        <v>0.55000000000000004</v>
      </c>
    </row>
    <row r="311" spans="1:6" x14ac:dyDescent="0.3">
      <c r="A311" t="s">
        <v>6236</v>
      </c>
      <c r="B311" t="s">
        <v>6298</v>
      </c>
      <c r="C311" t="s">
        <v>6204</v>
      </c>
      <c r="D311">
        <v>7</v>
      </c>
      <c r="E311">
        <v>0.68</v>
      </c>
      <c r="F311">
        <v>0.42</v>
      </c>
    </row>
    <row r="312" spans="1:6" x14ac:dyDescent="0.3">
      <c r="A312" t="s">
        <v>6236</v>
      </c>
      <c r="B312" t="s">
        <v>6298</v>
      </c>
      <c r="C312" t="s">
        <v>6205</v>
      </c>
      <c r="D312">
        <v>7</v>
      </c>
      <c r="E312">
        <v>0.77</v>
      </c>
      <c r="F312">
        <v>0.49</v>
      </c>
    </row>
    <row r="313" spans="1:6" x14ac:dyDescent="0.3">
      <c r="A313" t="s">
        <v>6236</v>
      </c>
      <c r="B313" t="s">
        <v>6298</v>
      </c>
      <c r="C313" t="s">
        <v>6206</v>
      </c>
      <c r="D313">
        <v>7</v>
      </c>
      <c r="E313">
        <v>0.73</v>
      </c>
      <c r="F313">
        <v>0.47</v>
      </c>
    </row>
    <row r="314" spans="1:6" x14ac:dyDescent="0.3">
      <c r="A314" t="s">
        <v>6236</v>
      </c>
      <c r="B314" t="s">
        <v>6298</v>
      </c>
      <c r="C314" t="s">
        <v>6207</v>
      </c>
      <c r="D314">
        <v>7</v>
      </c>
      <c r="E314">
        <v>0.69</v>
      </c>
      <c r="F314">
        <v>0.41</v>
      </c>
    </row>
    <row r="315" spans="1:6" x14ac:dyDescent="0.3">
      <c r="A315" t="s">
        <v>6236</v>
      </c>
      <c r="B315" t="s">
        <v>6298</v>
      </c>
      <c r="C315" t="s">
        <v>6209</v>
      </c>
      <c r="D315">
        <v>7</v>
      </c>
      <c r="E315">
        <v>0.74</v>
      </c>
      <c r="F315">
        <v>0.49</v>
      </c>
    </row>
    <row r="316" spans="1:6" x14ac:dyDescent="0.3">
      <c r="A316" t="s">
        <v>6236</v>
      </c>
      <c r="B316" t="s">
        <v>6298</v>
      </c>
      <c r="C316" t="s">
        <v>6210</v>
      </c>
      <c r="D316">
        <v>7</v>
      </c>
      <c r="E316">
        <v>0.75</v>
      </c>
      <c r="F316">
        <v>0.53</v>
      </c>
    </row>
    <row r="317" spans="1:6" x14ac:dyDescent="0.3">
      <c r="A317" t="s">
        <v>6236</v>
      </c>
      <c r="B317" t="s">
        <v>6298</v>
      </c>
      <c r="C317" t="s">
        <v>6211</v>
      </c>
      <c r="D317">
        <v>7</v>
      </c>
      <c r="E317">
        <v>0.62</v>
      </c>
      <c r="F317">
        <v>0.36</v>
      </c>
    </row>
    <row r="318" spans="1:6" x14ac:dyDescent="0.3">
      <c r="A318" t="s">
        <v>6236</v>
      </c>
      <c r="B318" t="s">
        <v>6298</v>
      </c>
      <c r="C318" t="s">
        <v>6212</v>
      </c>
      <c r="D318">
        <v>7</v>
      </c>
      <c r="E318">
        <v>0.63</v>
      </c>
      <c r="F318">
        <v>0.59</v>
      </c>
    </row>
    <row r="319" spans="1:6" x14ac:dyDescent="0.3">
      <c r="A319" t="s">
        <v>6236</v>
      </c>
      <c r="B319" t="s">
        <v>6298</v>
      </c>
      <c r="C319" t="s">
        <v>6213</v>
      </c>
      <c r="D319">
        <v>7</v>
      </c>
      <c r="E319">
        <v>0.56999999999999995</v>
      </c>
      <c r="F319">
        <v>0.39</v>
      </c>
    </row>
    <row r="320" spans="1:6" x14ac:dyDescent="0.3">
      <c r="A320" t="s">
        <v>6236</v>
      </c>
      <c r="B320" t="s">
        <v>6298</v>
      </c>
      <c r="C320" t="s">
        <v>6214</v>
      </c>
      <c r="D320">
        <v>7</v>
      </c>
      <c r="E320">
        <v>0.66</v>
      </c>
      <c r="F320">
        <v>0.37</v>
      </c>
    </row>
    <row r="321" spans="1:6" x14ac:dyDescent="0.3">
      <c r="A321" t="s">
        <v>6236</v>
      </c>
      <c r="B321" t="s">
        <v>6312</v>
      </c>
      <c r="C321" t="s">
        <v>6217</v>
      </c>
      <c r="D321">
        <v>7</v>
      </c>
      <c r="E321">
        <v>0.67</v>
      </c>
      <c r="F321">
        <v>0.4</v>
      </c>
    </row>
    <row r="322" spans="1:6" x14ac:dyDescent="0.3">
      <c r="A322" t="s">
        <v>6236</v>
      </c>
      <c r="B322" t="s">
        <v>6312</v>
      </c>
      <c r="C322" t="s">
        <v>6218</v>
      </c>
      <c r="D322">
        <v>7</v>
      </c>
      <c r="E322">
        <v>0.65</v>
      </c>
      <c r="F322">
        <v>0.39</v>
      </c>
    </row>
    <row r="323" spans="1:6" x14ac:dyDescent="0.3">
      <c r="A323" t="s">
        <v>6236</v>
      </c>
      <c r="B323" t="s">
        <v>6298</v>
      </c>
      <c r="C323" t="s">
        <v>6220</v>
      </c>
      <c r="D323">
        <v>7</v>
      </c>
      <c r="E323">
        <v>0.7</v>
      </c>
      <c r="F323">
        <v>0.43</v>
      </c>
    </row>
    <row r="324" spans="1:6" x14ac:dyDescent="0.3">
      <c r="A324" t="s">
        <v>6236</v>
      </c>
      <c r="B324" t="s">
        <v>6298</v>
      </c>
      <c r="C324" t="s">
        <v>6197</v>
      </c>
      <c r="D324">
        <v>4</v>
      </c>
      <c r="E324">
        <v>0.8</v>
      </c>
      <c r="F324">
        <v>0.56999999999999995</v>
      </c>
    </row>
    <row r="325" spans="1:6" x14ac:dyDescent="0.3">
      <c r="A325" t="s">
        <v>6236</v>
      </c>
      <c r="B325" t="s">
        <v>6298</v>
      </c>
      <c r="C325" t="s">
        <v>6208</v>
      </c>
      <c r="D325">
        <v>4</v>
      </c>
      <c r="E325">
        <v>0.8</v>
      </c>
      <c r="F325">
        <v>0.56000000000000005</v>
      </c>
    </row>
    <row r="326" spans="1:6" x14ac:dyDescent="0.3">
      <c r="A326" t="s">
        <v>6236</v>
      </c>
      <c r="B326" t="s">
        <v>6298</v>
      </c>
      <c r="C326" t="s">
        <v>6219</v>
      </c>
      <c r="D326">
        <v>4</v>
      </c>
      <c r="E326">
        <v>0.7</v>
      </c>
      <c r="F326">
        <v>0.42</v>
      </c>
    </row>
    <row r="327" spans="1:6" x14ac:dyDescent="0.3">
      <c r="A327" t="s">
        <v>6236</v>
      </c>
      <c r="B327" t="s">
        <v>6298</v>
      </c>
      <c r="C327" t="s">
        <v>6221</v>
      </c>
      <c r="D327">
        <v>4</v>
      </c>
      <c r="E327">
        <v>0.73</v>
      </c>
      <c r="F327">
        <v>0.48</v>
      </c>
    </row>
    <row r="328" spans="1:6" x14ac:dyDescent="0.3">
      <c r="A328" t="s">
        <v>6236</v>
      </c>
      <c r="B328" t="s">
        <v>6298</v>
      </c>
      <c r="C328" t="s">
        <v>6222</v>
      </c>
      <c r="D328">
        <v>4</v>
      </c>
      <c r="E328">
        <v>0.67</v>
      </c>
      <c r="F328">
        <v>0.34</v>
      </c>
    </row>
    <row r="329" spans="1:6" x14ac:dyDescent="0.3">
      <c r="A329" t="s">
        <v>6236</v>
      </c>
      <c r="B329" t="s">
        <v>6298</v>
      </c>
      <c r="C329" t="s">
        <v>6223</v>
      </c>
      <c r="D329">
        <v>4</v>
      </c>
      <c r="E329">
        <v>0.64</v>
      </c>
      <c r="F329">
        <v>0.42</v>
      </c>
    </row>
    <row r="330" spans="1:6" x14ac:dyDescent="0.3">
      <c r="A330" t="s">
        <v>6236</v>
      </c>
      <c r="B330" t="s">
        <v>6298</v>
      </c>
      <c r="C330" t="s">
        <v>6224</v>
      </c>
      <c r="D330">
        <v>4</v>
      </c>
      <c r="E330">
        <v>0.7</v>
      </c>
      <c r="F330">
        <v>0.42</v>
      </c>
    </row>
    <row r="331" spans="1:6" x14ac:dyDescent="0.3">
      <c r="A331" t="s">
        <v>6236</v>
      </c>
      <c r="B331" t="s">
        <v>6298</v>
      </c>
      <c r="C331" t="s">
        <v>6225</v>
      </c>
      <c r="D331">
        <v>4</v>
      </c>
      <c r="E331">
        <v>0.68</v>
      </c>
      <c r="F331">
        <v>0.38</v>
      </c>
    </row>
    <row r="332" spans="1:6" x14ac:dyDescent="0.3">
      <c r="A332" t="s">
        <v>6236</v>
      </c>
      <c r="B332" t="s">
        <v>6298</v>
      </c>
      <c r="C332" t="s">
        <v>6226</v>
      </c>
      <c r="D332">
        <v>4</v>
      </c>
      <c r="E332">
        <v>0.65</v>
      </c>
      <c r="F332">
        <v>0.42</v>
      </c>
    </row>
    <row r="333" spans="1:6" x14ac:dyDescent="0.3">
      <c r="A333" t="s">
        <v>6236</v>
      </c>
      <c r="B333" t="s">
        <v>6298</v>
      </c>
      <c r="C333" t="s">
        <v>6198</v>
      </c>
      <c r="D333">
        <v>4</v>
      </c>
      <c r="E333">
        <v>0.74</v>
      </c>
      <c r="F333">
        <v>0.55000000000000004</v>
      </c>
    </row>
    <row r="334" spans="1:6" x14ac:dyDescent="0.3">
      <c r="A334" t="s">
        <v>6236</v>
      </c>
      <c r="B334" t="s">
        <v>6298</v>
      </c>
      <c r="C334" t="s">
        <v>6199</v>
      </c>
      <c r="D334">
        <v>4</v>
      </c>
      <c r="E334">
        <v>0.71</v>
      </c>
      <c r="F334">
        <v>0.5</v>
      </c>
    </row>
    <row r="335" spans="1:6" x14ac:dyDescent="0.3">
      <c r="A335" t="s">
        <v>6236</v>
      </c>
      <c r="B335" t="s">
        <v>6298</v>
      </c>
      <c r="C335" t="s">
        <v>6200</v>
      </c>
      <c r="D335">
        <v>4</v>
      </c>
      <c r="E335">
        <v>0.75</v>
      </c>
      <c r="F335">
        <v>0.52</v>
      </c>
    </row>
    <row r="336" spans="1:6" x14ac:dyDescent="0.3">
      <c r="A336" t="s">
        <v>6236</v>
      </c>
      <c r="B336" t="s">
        <v>6298</v>
      </c>
      <c r="C336" t="s">
        <v>6201</v>
      </c>
      <c r="D336">
        <v>4</v>
      </c>
      <c r="E336">
        <v>0.74</v>
      </c>
      <c r="F336">
        <v>0.52</v>
      </c>
    </row>
    <row r="337" spans="1:6" x14ac:dyDescent="0.3">
      <c r="A337" t="s">
        <v>6236</v>
      </c>
      <c r="B337" t="s">
        <v>6298</v>
      </c>
      <c r="C337" t="s">
        <v>6202</v>
      </c>
      <c r="D337">
        <v>4</v>
      </c>
      <c r="E337">
        <v>0.72</v>
      </c>
      <c r="F337">
        <v>0.43</v>
      </c>
    </row>
    <row r="338" spans="1:6" x14ac:dyDescent="0.3">
      <c r="A338" t="s">
        <v>6236</v>
      </c>
      <c r="B338" t="s">
        <v>6298</v>
      </c>
      <c r="C338" t="s">
        <v>6203</v>
      </c>
      <c r="D338">
        <v>4</v>
      </c>
      <c r="E338">
        <v>0.69</v>
      </c>
      <c r="F338">
        <v>0.41</v>
      </c>
    </row>
    <row r="339" spans="1:6" x14ac:dyDescent="0.3">
      <c r="A339" t="s">
        <v>6236</v>
      </c>
      <c r="B339" t="s">
        <v>6298</v>
      </c>
      <c r="C339" t="s">
        <v>6204</v>
      </c>
      <c r="D339">
        <v>4</v>
      </c>
      <c r="E339">
        <v>0.75</v>
      </c>
      <c r="F339">
        <v>0.48</v>
      </c>
    </row>
    <row r="340" spans="1:6" x14ac:dyDescent="0.3">
      <c r="A340" t="s">
        <v>6236</v>
      </c>
      <c r="B340" t="s">
        <v>6298</v>
      </c>
      <c r="C340" t="s">
        <v>6205</v>
      </c>
      <c r="D340">
        <v>4</v>
      </c>
      <c r="E340">
        <v>0.73</v>
      </c>
      <c r="F340">
        <v>0.4</v>
      </c>
    </row>
    <row r="341" spans="1:6" x14ac:dyDescent="0.3">
      <c r="A341" t="s">
        <v>6236</v>
      </c>
      <c r="B341" t="s">
        <v>6298</v>
      </c>
      <c r="C341" t="s">
        <v>6206</v>
      </c>
      <c r="D341">
        <v>4</v>
      </c>
      <c r="E341">
        <v>0.76</v>
      </c>
      <c r="F341">
        <v>0.46</v>
      </c>
    </row>
    <row r="342" spans="1:6" x14ac:dyDescent="0.3">
      <c r="A342" t="s">
        <v>6236</v>
      </c>
      <c r="B342" t="s">
        <v>6298</v>
      </c>
      <c r="C342" t="s">
        <v>6207</v>
      </c>
      <c r="D342">
        <v>4</v>
      </c>
      <c r="E342">
        <v>0.77</v>
      </c>
      <c r="F342">
        <v>0.45</v>
      </c>
    </row>
    <row r="343" spans="1:6" x14ac:dyDescent="0.3">
      <c r="A343" t="s">
        <v>6236</v>
      </c>
      <c r="B343" t="s">
        <v>6298</v>
      </c>
      <c r="C343" t="s">
        <v>6209</v>
      </c>
      <c r="D343">
        <v>4</v>
      </c>
      <c r="E343">
        <v>0.71</v>
      </c>
      <c r="F343">
        <v>0.32</v>
      </c>
    </row>
    <row r="344" spans="1:6" x14ac:dyDescent="0.3">
      <c r="A344" t="s">
        <v>6236</v>
      </c>
      <c r="B344" t="s">
        <v>6298</v>
      </c>
      <c r="C344" t="s">
        <v>6210</v>
      </c>
      <c r="D344">
        <v>4</v>
      </c>
      <c r="E344">
        <v>0.62</v>
      </c>
      <c r="F344">
        <v>0.37</v>
      </c>
    </row>
    <row r="345" spans="1:6" x14ac:dyDescent="0.3">
      <c r="A345" t="s">
        <v>6236</v>
      </c>
      <c r="B345" t="s">
        <v>6298</v>
      </c>
      <c r="C345" t="s">
        <v>6211</v>
      </c>
      <c r="D345">
        <v>4</v>
      </c>
      <c r="E345">
        <v>0.65</v>
      </c>
      <c r="F345">
        <v>0.32</v>
      </c>
    </row>
    <row r="346" spans="1:6" x14ac:dyDescent="0.3">
      <c r="A346" t="s">
        <v>6236</v>
      </c>
      <c r="B346" t="s">
        <v>6298</v>
      </c>
      <c r="C346" t="s">
        <v>6212</v>
      </c>
      <c r="D346">
        <v>4</v>
      </c>
      <c r="E346">
        <v>0.54</v>
      </c>
      <c r="F346">
        <v>0.32</v>
      </c>
    </row>
    <row r="347" spans="1:6" x14ac:dyDescent="0.3">
      <c r="A347" t="s">
        <v>6236</v>
      </c>
      <c r="B347" t="s">
        <v>6298</v>
      </c>
      <c r="C347" t="s">
        <v>6213</v>
      </c>
      <c r="D347">
        <v>4</v>
      </c>
      <c r="E347">
        <v>0.6</v>
      </c>
      <c r="F347">
        <v>0.28000000000000003</v>
      </c>
    </row>
    <row r="348" spans="1:6" x14ac:dyDescent="0.3">
      <c r="A348" t="s">
        <v>6236</v>
      </c>
      <c r="B348" t="s">
        <v>6298</v>
      </c>
      <c r="C348" t="s">
        <v>6214</v>
      </c>
      <c r="D348">
        <v>4</v>
      </c>
      <c r="E348">
        <v>0.51</v>
      </c>
      <c r="F348">
        <v>0.26</v>
      </c>
    </row>
    <row r="349" spans="1:6" x14ac:dyDescent="0.3">
      <c r="A349" t="s">
        <v>6236</v>
      </c>
      <c r="B349" t="s">
        <v>6312</v>
      </c>
      <c r="C349" t="s">
        <v>6217</v>
      </c>
      <c r="D349">
        <v>4</v>
      </c>
      <c r="E349">
        <v>0.71</v>
      </c>
      <c r="F349">
        <v>0.48</v>
      </c>
    </row>
    <row r="350" spans="1:6" x14ac:dyDescent="0.3">
      <c r="A350" t="s">
        <v>6236</v>
      </c>
      <c r="B350" t="s">
        <v>6312</v>
      </c>
      <c r="C350" t="s">
        <v>6218</v>
      </c>
      <c r="D350">
        <v>4</v>
      </c>
      <c r="E350">
        <v>0.7</v>
      </c>
      <c r="F350">
        <v>0.43</v>
      </c>
    </row>
    <row r="351" spans="1:6" x14ac:dyDescent="0.3">
      <c r="A351" t="s">
        <v>6236</v>
      </c>
      <c r="B351" t="s">
        <v>6298</v>
      </c>
      <c r="C351" t="s">
        <v>6220</v>
      </c>
      <c r="D351">
        <v>4</v>
      </c>
      <c r="E351">
        <v>0.67</v>
      </c>
      <c r="F351">
        <v>0.36</v>
      </c>
    </row>
    <row r="352" spans="1:6" x14ac:dyDescent="0.3">
      <c r="A352" t="s">
        <v>6237</v>
      </c>
      <c r="B352" t="s">
        <v>6311</v>
      </c>
      <c r="C352" t="s">
        <v>6197</v>
      </c>
      <c r="D352">
        <v>7</v>
      </c>
      <c r="E352">
        <v>0.71</v>
      </c>
      <c r="F352">
        <v>0.44</v>
      </c>
    </row>
    <row r="353" spans="1:6" x14ac:dyDescent="0.3">
      <c r="A353" t="s">
        <v>6237</v>
      </c>
      <c r="B353" t="s">
        <v>6311</v>
      </c>
      <c r="C353" t="s">
        <v>6208</v>
      </c>
      <c r="D353">
        <v>7</v>
      </c>
      <c r="E353">
        <v>0.6</v>
      </c>
      <c r="F353">
        <v>0.34</v>
      </c>
    </row>
    <row r="354" spans="1:6" x14ac:dyDescent="0.3">
      <c r="A354" t="s">
        <v>6237</v>
      </c>
      <c r="B354" t="s">
        <v>6311</v>
      </c>
      <c r="C354" t="s">
        <v>6219</v>
      </c>
      <c r="D354">
        <v>7</v>
      </c>
      <c r="E354">
        <v>0.79</v>
      </c>
      <c r="F354">
        <v>0.53</v>
      </c>
    </row>
    <row r="355" spans="1:6" x14ac:dyDescent="0.3">
      <c r="A355" t="s">
        <v>6237</v>
      </c>
      <c r="B355" t="s">
        <v>6311</v>
      </c>
      <c r="C355" t="s">
        <v>6221</v>
      </c>
      <c r="D355">
        <v>7</v>
      </c>
      <c r="E355">
        <v>0.5</v>
      </c>
      <c r="F355">
        <v>1</v>
      </c>
    </row>
    <row r="356" spans="1:6" x14ac:dyDescent="0.3">
      <c r="A356" t="s">
        <v>6237</v>
      </c>
      <c r="B356" t="s">
        <v>6311</v>
      </c>
      <c r="C356" t="s">
        <v>6222</v>
      </c>
      <c r="D356">
        <v>7</v>
      </c>
      <c r="E356">
        <v>0.74</v>
      </c>
      <c r="F356">
        <v>0.46</v>
      </c>
    </row>
    <row r="357" spans="1:6" x14ac:dyDescent="0.3">
      <c r="A357" t="s">
        <v>6237</v>
      </c>
      <c r="B357" t="s">
        <v>6311</v>
      </c>
      <c r="C357" t="s">
        <v>6223</v>
      </c>
      <c r="D357">
        <v>7</v>
      </c>
      <c r="E357">
        <v>0.71</v>
      </c>
      <c r="F357">
        <v>0.47</v>
      </c>
    </row>
    <row r="358" spans="1:6" x14ac:dyDescent="0.3">
      <c r="A358" t="s">
        <v>6237</v>
      </c>
      <c r="B358" t="s">
        <v>6311</v>
      </c>
      <c r="C358" t="s">
        <v>6224</v>
      </c>
      <c r="D358">
        <v>7</v>
      </c>
      <c r="E358">
        <v>0.72</v>
      </c>
      <c r="F358">
        <v>0.4</v>
      </c>
    </row>
    <row r="359" spans="1:6" x14ac:dyDescent="0.3">
      <c r="A359" t="s">
        <v>6237</v>
      </c>
      <c r="B359" t="s">
        <v>6311</v>
      </c>
      <c r="C359" t="s">
        <v>6225</v>
      </c>
      <c r="D359">
        <v>7</v>
      </c>
      <c r="E359">
        <v>0.6</v>
      </c>
      <c r="F359">
        <v>1</v>
      </c>
    </row>
    <row r="360" spans="1:6" x14ac:dyDescent="0.3">
      <c r="A360" t="s">
        <v>6237</v>
      </c>
      <c r="B360" t="s">
        <v>6311</v>
      </c>
      <c r="C360" t="s">
        <v>6226</v>
      </c>
      <c r="D360">
        <v>7</v>
      </c>
      <c r="E360">
        <v>0.7</v>
      </c>
      <c r="F360">
        <v>0.44</v>
      </c>
    </row>
    <row r="361" spans="1:6" x14ac:dyDescent="0.3">
      <c r="A361" t="s">
        <v>6237</v>
      </c>
      <c r="B361" t="s">
        <v>6311</v>
      </c>
      <c r="C361" t="s">
        <v>6198</v>
      </c>
      <c r="D361">
        <v>7</v>
      </c>
      <c r="E361">
        <v>0.68</v>
      </c>
      <c r="F361">
        <v>0.39</v>
      </c>
    </row>
    <row r="362" spans="1:6" x14ac:dyDescent="0.3">
      <c r="A362" t="s">
        <v>6237</v>
      </c>
      <c r="B362" t="s">
        <v>6311</v>
      </c>
      <c r="C362" t="s">
        <v>6199</v>
      </c>
      <c r="D362">
        <v>7</v>
      </c>
      <c r="E362">
        <v>0.67</v>
      </c>
      <c r="F362">
        <v>0.5</v>
      </c>
    </row>
    <row r="363" spans="1:6" x14ac:dyDescent="0.3">
      <c r="A363" t="s">
        <v>6237</v>
      </c>
      <c r="B363" t="s">
        <v>6311</v>
      </c>
      <c r="C363" t="s">
        <v>6200</v>
      </c>
      <c r="D363">
        <v>7</v>
      </c>
      <c r="E363">
        <v>0.76</v>
      </c>
      <c r="F363">
        <v>0.52</v>
      </c>
    </row>
    <row r="364" spans="1:6" x14ac:dyDescent="0.3">
      <c r="A364" t="s">
        <v>6237</v>
      </c>
      <c r="B364" t="s">
        <v>6311</v>
      </c>
      <c r="C364" t="s">
        <v>6201</v>
      </c>
      <c r="D364">
        <v>7</v>
      </c>
      <c r="E364">
        <v>0.77</v>
      </c>
      <c r="F364">
        <v>0.53</v>
      </c>
    </row>
    <row r="365" spans="1:6" x14ac:dyDescent="0.3">
      <c r="A365" t="s">
        <v>6237</v>
      </c>
      <c r="B365" t="s">
        <v>6311</v>
      </c>
      <c r="C365" t="s">
        <v>6202</v>
      </c>
      <c r="D365">
        <v>7</v>
      </c>
      <c r="E365">
        <v>0.76</v>
      </c>
      <c r="F365">
        <v>0.52</v>
      </c>
    </row>
    <row r="366" spans="1:6" x14ac:dyDescent="0.3">
      <c r="A366" t="s">
        <v>6237</v>
      </c>
      <c r="B366" t="s">
        <v>6311</v>
      </c>
      <c r="C366" t="s">
        <v>6203</v>
      </c>
      <c r="D366">
        <v>7</v>
      </c>
      <c r="E366">
        <v>0.77</v>
      </c>
      <c r="F366">
        <v>0.49</v>
      </c>
    </row>
    <row r="367" spans="1:6" x14ac:dyDescent="0.3">
      <c r="A367" t="s">
        <v>6237</v>
      </c>
      <c r="B367" t="s">
        <v>6311</v>
      </c>
      <c r="C367" t="s">
        <v>6204</v>
      </c>
      <c r="D367">
        <v>7</v>
      </c>
      <c r="E367">
        <v>0.74</v>
      </c>
      <c r="F367">
        <v>0.48</v>
      </c>
    </row>
    <row r="368" spans="1:6" x14ac:dyDescent="0.3">
      <c r="A368" t="s">
        <v>6237</v>
      </c>
      <c r="B368" t="s">
        <v>6311</v>
      </c>
      <c r="C368" t="s">
        <v>6205</v>
      </c>
      <c r="D368">
        <v>7</v>
      </c>
      <c r="E368">
        <v>0.74</v>
      </c>
      <c r="F368">
        <v>0.53</v>
      </c>
    </row>
    <row r="369" spans="1:6" x14ac:dyDescent="0.3">
      <c r="A369" t="s">
        <v>6237</v>
      </c>
      <c r="B369" t="s">
        <v>6311</v>
      </c>
      <c r="C369" t="s">
        <v>6206</v>
      </c>
      <c r="D369">
        <v>7</v>
      </c>
      <c r="E369">
        <v>0.75</v>
      </c>
      <c r="F369">
        <v>0.49</v>
      </c>
    </row>
    <row r="370" spans="1:6" x14ac:dyDescent="0.3">
      <c r="A370" t="s">
        <v>6237</v>
      </c>
      <c r="B370" t="s">
        <v>6311</v>
      </c>
      <c r="C370" t="s">
        <v>6207</v>
      </c>
      <c r="D370">
        <v>7</v>
      </c>
      <c r="E370">
        <v>0.71</v>
      </c>
      <c r="F370">
        <v>0.43</v>
      </c>
    </row>
    <row r="371" spans="1:6" x14ac:dyDescent="0.3">
      <c r="A371" t="s">
        <v>6237</v>
      </c>
      <c r="B371" t="s">
        <v>6311</v>
      </c>
      <c r="C371" t="s">
        <v>6209</v>
      </c>
      <c r="D371">
        <v>7</v>
      </c>
      <c r="E371">
        <v>0.71</v>
      </c>
      <c r="F371">
        <v>0.55000000000000004</v>
      </c>
    </row>
    <row r="372" spans="1:6" x14ac:dyDescent="0.3">
      <c r="A372" t="s">
        <v>6237</v>
      </c>
      <c r="B372" t="s">
        <v>6311</v>
      </c>
      <c r="C372" t="s">
        <v>6210</v>
      </c>
      <c r="D372">
        <v>7</v>
      </c>
      <c r="E372">
        <v>0.79</v>
      </c>
      <c r="F372">
        <v>0.73</v>
      </c>
    </row>
    <row r="373" spans="1:6" x14ac:dyDescent="0.3">
      <c r="A373" t="s">
        <v>6237</v>
      </c>
      <c r="B373" t="s">
        <v>6311</v>
      </c>
      <c r="C373" t="s">
        <v>6211</v>
      </c>
      <c r="D373">
        <v>7</v>
      </c>
      <c r="E373">
        <v>0.73</v>
      </c>
      <c r="F373">
        <v>0.44</v>
      </c>
    </row>
    <row r="374" spans="1:6" x14ac:dyDescent="0.3">
      <c r="A374" t="s">
        <v>6237</v>
      </c>
      <c r="B374" t="s">
        <v>6311</v>
      </c>
      <c r="C374" t="s">
        <v>6212</v>
      </c>
      <c r="D374">
        <v>7</v>
      </c>
      <c r="E374">
        <v>0.75</v>
      </c>
      <c r="F374">
        <v>0.57999999999999996</v>
      </c>
    </row>
    <row r="375" spans="1:6" x14ac:dyDescent="0.3">
      <c r="A375" t="s">
        <v>6237</v>
      </c>
      <c r="B375" t="s">
        <v>6311</v>
      </c>
      <c r="C375" t="s">
        <v>6213</v>
      </c>
      <c r="D375">
        <v>7</v>
      </c>
      <c r="E375">
        <v>0.68</v>
      </c>
      <c r="F375">
        <v>0.43</v>
      </c>
    </row>
    <row r="376" spans="1:6" x14ac:dyDescent="0.3">
      <c r="A376" t="s">
        <v>6237</v>
      </c>
      <c r="B376" t="s">
        <v>6311</v>
      </c>
      <c r="C376" t="s">
        <v>6214</v>
      </c>
      <c r="D376">
        <v>7</v>
      </c>
      <c r="E376">
        <v>0.66</v>
      </c>
      <c r="F376">
        <v>0.38</v>
      </c>
    </row>
    <row r="377" spans="1:6" x14ac:dyDescent="0.3">
      <c r="A377" t="s">
        <v>6237</v>
      </c>
      <c r="B377" t="s">
        <v>6311</v>
      </c>
      <c r="C377" t="s">
        <v>6215</v>
      </c>
      <c r="D377">
        <v>7</v>
      </c>
      <c r="E377">
        <v>0.73</v>
      </c>
      <c r="F377">
        <v>0.5</v>
      </c>
    </row>
    <row r="378" spans="1:6" x14ac:dyDescent="0.3">
      <c r="A378" t="s">
        <v>6237</v>
      </c>
      <c r="B378" t="s">
        <v>6311</v>
      </c>
      <c r="C378" t="s">
        <v>6216</v>
      </c>
      <c r="D378">
        <v>7</v>
      </c>
      <c r="E378">
        <v>0.73</v>
      </c>
      <c r="F378">
        <v>0.43</v>
      </c>
    </row>
    <row r="379" spans="1:6" x14ac:dyDescent="0.3">
      <c r="A379" t="s">
        <v>6237</v>
      </c>
      <c r="B379" t="s">
        <v>6312</v>
      </c>
      <c r="C379" t="s">
        <v>6217</v>
      </c>
      <c r="D379">
        <v>7</v>
      </c>
      <c r="E379">
        <v>0.68</v>
      </c>
      <c r="F379">
        <v>0.41</v>
      </c>
    </row>
    <row r="380" spans="1:6" x14ac:dyDescent="0.3">
      <c r="A380" t="s">
        <v>6237</v>
      </c>
      <c r="B380" t="s">
        <v>6312</v>
      </c>
      <c r="C380" t="s">
        <v>6218</v>
      </c>
      <c r="D380">
        <v>7</v>
      </c>
      <c r="E380">
        <v>0.69</v>
      </c>
      <c r="F380">
        <v>0.42</v>
      </c>
    </row>
    <row r="381" spans="1:6" x14ac:dyDescent="0.3">
      <c r="A381" t="s">
        <v>6237</v>
      </c>
      <c r="B381" t="s">
        <v>6311</v>
      </c>
      <c r="C381" t="s">
        <v>6220</v>
      </c>
      <c r="D381">
        <v>7</v>
      </c>
      <c r="E381">
        <v>0.61</v>
      </c>
      <c r="F381">
        <v>0.32</v>
      </c>
    </row>
    <row r="382" spans="1:6" x14ac:dyDescent="0.3">
      <c r="A382" t="s">
        <v>6237</v>
      </c>
      <c r="B382" t="s">
        <v>6311</v>
      </c>
      <c r="C382" t="s">
        <v>6197</v>
      </c>
      <c r="D382">
        <v>4</v>
      </c>
      <c r="E382">
        <v>0.78</v>
      </c>
      <c r="F382">
        <v>0.52</v>
      </c>
    </row>
    <row r="383" spans="1:6" x14ac:dyDescent="0.3">
      <c r="A383" t="s">
        <v>6237</v>
      </c>
      <c r="B383" t="s">
        <v>6311</v>
      </c>
      <c r="C383" t="s">
        <v>6208</v>
      </c>
      <c r="D383">
        <v>4</v>
      </c>
      <c r="E383">
        <v>0.62</v>
      </c>
      <c r="F383">
        <v>0.31</v>
      </c>
    </row>
    <row r="384" spans="1:6" x14ac:dyDescent="0.3">
      <c r="A384" t="s">
        <v>6237</v>
      </c>
      <c r="B384" t="s">
        <v>6311</v>
      </c>
      <c r="C384" t="s">
        <v>6219</v>
      </c>
      <c r="D384">
        <v>4</v>
      </c>
      <c r="E384">
        <v>0.82</v>
      </c>
      <c r="F384">
        <v>0.56000000000000005</v>
      </c>
    </row>
    <row r="385" spans="1:6" x14ac:dyDescent="0.3">
      <c r="A385" t="s">
        <v>6237</v>
      </c>
      <c r="B385" t="s">
        <v>6311</v>
      </c>
      <c r="C385" t="s">
        <v>6221</v>
      </c>
      <c r="D385">
        <v>4</v>
      </c>
      <c r="E385">
        <v>0.49</v>
      </c>
      <c r="F385">
        <v>1</v>
      </c>
    </row>
    <row r="386" spans="1:6" x14ac:dyDescent="0.3">
      <c r="A386" t="s">
        <v>6237</v>
      </c>
      <c r="B386" t="s">
        <v>6311</v>
      </c>
      <c r="C386" t="s">
        <v>6222</v>
      </c>
      <c r="D386">
        <v>4</v>
      </c>
      <c r="E386">
        <v>0.75</v>
      </c>
      <c r="F386">
        <v>0.45</v>
      </c>
    </row>
    <row r="387" spans="1:6" x14ac:dyDescent="0.3">
      <c r="A387" t="s">
        <v>6237</v>
      </c>
      <c r="B387" t="s">
        <v>6311</v>
      </c>
      <c r="C387" t="s">
        <v>6223</v>
      </c>
      <c r="D387">
        <v>4</v>
      </c>
      <c r="E387">
        <v>0.73</v>
      </c>
      <c r="F387">
        <v>0.5</v>
      </c>
    </row>
    <row r="388" spans="1:6" x14ac:dyDescent="0.3">
      <c r="A388" t="s">
        <v>6237</v>
      </c>
      <c r="B388" t="s">
        <v>6311</v>
      </c>
      <c r="C388" t="s">
        <v>6224</v>
      </c>
      <c r="D388">
        <v>4</v>
      </c>
      <c r="E388">
        <v>0.75</v>
      </c>
      <c r="F388">
        <v>0.45</v>
      </c>
    </row>
    <row r="389" spans="1:6" x14ac:dyDescent="0.3">
      <c r="A389" t="s">
        <v>6237</v>
      </c>
      <c r="B389" t="s">
        <v>6311</v>
      </c>
      <c r="C389" t="s">
        <v>6225</v>
      </c>
      <c r="D389">
        <v>4</v>
      </c>
      <c r="E389">
        <v>0.57999999999999996</v>
      </c>
      <c r="F389">
        <v>1</v>
      </c>
    </row>
    <row r="390" spans="1:6" x14ac:dyDescent="0.3">
      <c r="A390" t="s">
        <v>6237</v>
      </c>
      <c r="B390" t="s">
        <v>6311</v>
      </c>
      <c r="C390" t="s">
        <v>6226</v>
      </c>
      <c r="D390">
        <v>4</v>
      </c>
      <c r="E390">
        <v>0.68</v>
      </c>
      <c r="F390">
        <v>0.36</v>
      </c>
    </row>
    <row r="391" spans="1:6" x14ac:dyDescent="0.3">
      <c r="A391" t="s">
        <v>6237</v>
      </c>
      <c r="B391" t="s">
        <v>6311</v>
      </c>
      <c r="C391" t="s">
        <v>6198</v>
      </c>
      <c r="D391">
        <v>4</v>
      </c>
      <c r="E391">
        <v>0.74</v>
      </c>
      <c r="F391">
        <v>0.38</v>
      </c>
    </row>
    <row r="392" spans="1:6" x14ac:dyDescent="0.3">
      <c r="A392" t="s">
        <v>6237</v>
      </c>
      <c r="B392" t="s">
        <v>6311</v>
      </c>
      <c r="C392" t="s">
        <v>6199</v>
      </c>
      <c r="D392">
        <v>4</v>
      </c>
      <c r="E392">
        <v>0.6</v>
      </c>
      <c r="F392">
        <v>0.33</v>
      </c>
    </row>
    <row r="393" spans="1:6" x14ac:dyDescent="0.3">
      <c r="A393" t="s">
        <v>6237</v>
      </c>
      <c r="B393" t="s">
        <v>6311</v>
      </c>
      <c r="C393" t="s">
        <v>6200</v>
      </c>
      <c r="D393">
        <v>4</v>
      </c>
      <c r="E393">
        <v>0.78</v>
      </c>
      <c r="F393">
        <v>0.55000000000000004</v>
      </c>
    </row>
    <row r="394" spans="1:6" x14ac:dyDescent="0.3">
      <c r="A394" t="s">
        <v>6237</v>
      </c>
      <c r="B394" t="s">
        <v>6311</v>
      </c>
      <c r="C394" t="s">
        <v>6201</v>
      </c>
      <c r="D394">
        <v>4</v>
      </c>
      <c r="E394">
        <v>0.86</v>
      </c>
      <c r="F394">
        <v>0.61</v>
      </c>
    </row>
    <row r="395" spans="1:6" x14ac:dyDescent="0.3">
      <c r="A395" t="s">
        <v>6237</v>
      </c>
      <c r="B395" t="s">
        <v>6311</v>
      </c>
      <c r="C395" t="s">
        <v>6202</v>
      </c>
      <c r="D395">
        <v>4</v>
      </c>
      <c r="E395">
        <v>0.8</v>
      </c>
      <c r="F395">
        <v>0.56999999999999995</v>
      </c>
    </row>
    <row r="396" spans="1:6" x14ac:dyDescent="0.3">
      <c r="A396" t="s">
        <v>6237</v>
      </c>
      <c r="B396" t="s">
        <v>6311</v>
      </c>
      <c r="C396" t="s">
        <v>6203</v>
      </c>
      <c r="D396">
        <v>4</v>
      </c>
      <c r="E396">
        <v>0.76</v>
      </c>
      <c r="F396">
        <v>0.5</v>
      </c>
    </row>
    <row r="397" spans="1:6" x14ac:dyDescent="0.3">
      <c r="A397" t="s">
        <v>6237</v>
      </c>
      <c r="B397" t="s">
        <v>6311</v>
      </c>
      <c r="C397" t="s">
        <v>6204</v>
      </c>
      <c r="D397">
        <v>4</v>
      </c>
      <c r="E397">
        <v>0.76</v>
      </c>
      <c r="F397">
        <v>0.5</v>
      </c>
    </row>
    <row r="398" spans="1:6" x14ac:dyDescent="0.3">
      <c r="A398" t="s">
        <v>6237</v>
      </c>
      <c r="B398" t="s">
        <v>6311</v>
      </c>
      <c r="C398" t="s">
        <v>6205</v>
      </c>
      <c r="D398">
        <v>4</v>
      </c>
      <c r="E398">
        <v>0.77</v>
      </c>
      <c r="F398">
        <v>0.51</v>
      </c>
    </row>
    <row r="399" spans="1:6" x14ac:dyDescent="0.3">
      <c r="A399" t="s">
        <v>6237</v>
      </c>
      <c r="B399" t="s">
        <v>6311</v>
      </c>
      <c r="C399" t="s">
        <v>6206</v>
      </c>
      <c r="D399">
        <v>4</v>
      </c>
      <c r="E399">
        <v>0.74</v>
      </c>
      <c r="F399">
        <v>0.49</v>
      </c>
    </row>
    <row r="400" spans="1:6" x14ac:dyDescent="0.3">
      <c r="A400" t="s">
        <v>6237</v>
      </c>
      <c r="B400" t="s">
        <v>6311</v>
      </c>
      <c r="C400" t="s">
        <v>6207</v>
      </c>
      <c r="D400">
        <v>4</v>
      </c>
      <c r="E400">
        <v>0.74</v>
      </c>
      <c r="F400">
        <v>0.47</v>
      </c>
    </row>
    <row r="401" spans="1:6" x14ac:dyDescent="0.3">
      <c r="A401" t="s">
        <v>6237</v>
      </c>
      <c r="B401" t="s">
        <v>6311</v>
      </c>
      <c r="C401" t="s">
        <v>6209</v>
      </c>
      <c r="D401">
        <v>4</v>
      </c>
      <c r="E401">
        <v>0.68</v>
      </c>
      <c r="F401">
        <v>0.39</v>
      </c>
    </row>
    <row r="402" spans="1:6" x14ac:dyDescent="0.3">
      <c r="A402" t="s">
        <v>6237</v>
      </c>
      <c r="B402" t="s">
        <v>6311</v>
      </c>
      <c r="C402" t="s">
        <v>6210</v>
      </c>
      <c r="D402">
        <v>4</v>
      </c>
      <c r="E402">
        <v>0.66</v>
      </c>
      <c r="F402">
        <v>0.43</v>
      </c>
    </row>
    <row r="403" spans="1:6" x14ac:dyDescent="0.3">
      <c r="A403" t="s">
        <v>6237</v>
      </c>
      <c r="B403" t="s">
        <v>6311</v>
      </c>
      <c r="C403" t="s">
        <v>6211</v>
      </c>
      <c r="D403">
        <v>4</v>
      </c>
      <c r="E403">
        <v>0.78</v>
      </c>
      <c r="F403">
        <v>0.52</v>
      </c>
    </row>
    <row r="404" spans="1:6" x14ac:dyDescent="0.3">
      <c r="A404" t="s">
        <v>6237</v>
      </c>
      <c r="B404" t="s">
        <v>6311</v>
      </c>
      <c r="C404" t="s">
        <v>6212</v>
      </c>
      <c r="D404">
        <v>4</v>
      </c>
      <c r="E404">
        <v>0.69</v>
      </c>
      <c r="F404">
        <v>0.39</v>
      </c>
    </row>
    <row r="405" spans="1:6" x14ac:dyDescent="0.3">
      <c r="A405" t="s">
        <v>6237</v>
      </c>
      <c r="B405" t="s">
        <v>6311</v>
      </c>
      <c r="C405" t="s">
        <v>6213</v>
      </c>
      <c r="D405">
        <v>4</v>
      </c>
      <c r="E405">
        <v>0.64</v>
      </c>
      <c r="F405">
        <v>0.33</v>
      </c>
    </row>
    <row r="406" spans="1:6" x14ac:dyDescent="0.3">
      <c r="A406" t="s">
        <v>6237</v>
      </c>
      <c r="B406" t="s">
        <v>6311</v>
      </c>
      <c r="C406" t="s">
        <v>6214</v>
      </c>
      <c r="D406">
        <v>4</v>
      </c>
      <c r="E406">
        <v>0.65</v>
      </c>
      <c r="F406">
        <v>0.33</v>
      </c>
    </row>
    <row r="407" spans="1:6" x14ac:dyDescent="0.3">
      <c r="A407" t="s">
        <v>6237</v>
      </c>
      <c r="B407" t="s">
        <v>6311</v>
      </c>
      <c r="C407" t="s">
        <v>6215</v>
      </c>
      <c r="D407">
        <v>4</v>
      </c>
      <c r="E407">
        <v>0.71</v>
      </c>
      <c r="F407">
        <v>0.4</v>
      </c>
    </row>
    <row r="408" spans="1:6" x14ac:dyDescent="0.3">
      <c r="A408" t="s">
        <v>6237</v>
      </c>
      <c r="B408" t="s">
        <v>6311</v>
      </c>
      <c r="C408" t="s">
        <v>6216</v>
      </c>
      <c r="D408">
        <v>4</v>
      </c>
      <c r="E408">
        <v>0.76</v>
      </c>
      <c r="F408">
        <v>0.43</v>
      </c>
    </row>
    <row r="409" spans="1:6" x14ac:dyDescent="0.3">
      <c r="A409" t="s">
        <v>6237</v>
      </c>
      <c r="B409" t="s">
        <v>6312</v>
      </c>
      <c r="C409" t="s">
        <v>6217</v>
      </c>
      <c r="D409">
        <v>4</v>
      </c>
      <c r="E409">
        <v>0.8</v>
      </c>
      <c r="F409">
        <v>0.57999999999999996</v>
      </c>
    </row>
    <row r="410" spans="1:6" x14ac:dyDescent="0.3">
      <c r="A410" t="s">
        <v>6237</v>
      </c>
      <c r="B410" t="s">
        <v>6312</v>
      </c>
      <c r="C410" t="s">
        <v>6218</v>
      </c>
      <c r="D410">
        <v>4</v>
      </c>
      <c r="E410">
        <v>0.76</v>
      </c>
      <c r="F410">
        <v>0.5</v>
      </c>
    </row>
    <row r="411" spans="1:6" x14ac:dyDescent="0.3">
      <c r="A411" t="s">
        <v>6237</v>
      </c>
      <c r="B411" t="s">
        <v>6311</v>
      </c>
      <c r="C411" t="s">
        <v>6220</v>
      </c>
      <c r="D411">
        <v>4</v>
      </c>
      <c r="E411">
        <v>0.67</v>
      </c>
      <c r="F411">
        <v>0.36</v>
      </c>
    </row>
    <row r="412" spans="1:6" x14ac:dyDescent="0.3">
      <c r="A412" t="s">
        <v>6238</v>
      </c>
      <c r="B412" t="s">
        <v>6306</v>
      </c>
      <c r="C412" t="s">
        <v>6197</v>
      </c>
      <c r="D412">
        <v>4</v>
      </c>
      <c r="E412">
        <v>0.54</v>
      </c>
      <c r="F412">
        <v>0.23</v>
      </c>
    </row>
    <row r="413" spans="1:6" x14ac:dyDescent="0.3">
      <c r="A413" t="s">
        <v>6238</v>
      </c>
      <c r="B413" t="s">
        <v>6306</v>
      </c>
      <c r="C413" t="s">
        <v>6216</v>
      </c>
      <c r="D413">
        <v>4</v>
      </c>
      <c r="E413">
        <v>0.81</v>
      </c>
      <c r="F413">
        <v>0.55000000000000004</v>
      </c>
    </row>
    <row r="414" spans="1:6" x14ac:dyDescent="0.3">
      <c r="A414" t="s">
        <v>6238</v>
      </c>
      <c r="B414" t="s">
        <v>6306</v>
      </c>
      <c r="C414" t="s">
        <v>6208</v>
      </c>
      <c r="D414">
        <v>4</v>
      </c>
      <c r="E414">
        <v>0.56999999999999995</v>
      </c>
      <c r="F414">
        <v>0.27</v>
      </c>
    </row>
    <row r="415" spans="1:6" x14ac:dyDescent="0.3">
      <c r="A415" t="s">
        <v>6238</v>
      </c>
      <c r="B415" t="s">
        <v>6306</v>
      </c>
      <c r="C415" t="s">
        <v>6209</v>
      </c>
      <c r="D415">
        <v>7</v>
      </c>
      <c r="E415">
        <v>0.76</v>
      </c>
      <c r="F415">
        <v>0.57999999999999996</v>
      </c>
    </row>
    <row r="416" spans="1:6" x14ac:dyDescent="0.3">
      <c r="A416" t="s">
        <v>6238</v>
      </c>
      <c r="B416" t="s">
        <v>6306</v>
      </c>
      <c r="C416" t="s">
        <v>6219</v>
      </c>
      <c r="D416">
        <v>4</v>
      </c>
      <c r="E416">
        <v>0.82</v>
      </c>
      <c r="F416">
        <v>0.62</v>
      </c>
    </row>
    <row r="417" spans="1:6" x14ac:dyDescent="0.3">
      <c r="A417" t="s">
        <v>6238</v>
      </c>
      <c r="B417" t="s">
        <v>6306</v>
      </c>
      <c r="C417" t="s">
        <v>6210</v>
      </c>
      <c r="D417">
        <v>7</v>
      </c>
      <c r="E417">
        <v>0.87</v>
      </c>
      <c r="F417">
        <v>0.87</v>
      </c>
    </row>
    <row r="418" spans="1:6" x14ac:dyDescent="0.3">
      <c r="A418" t="s">
        <v>6238</v>
      </c>
      <c r="B418" t="s">
        <v>6306</v>
      </c>
      <c r="C418" t="s">
        <v>6221</v>
      </c>
      <c r="D418">
        <v>4</v>
      </c>
      <c r="E418">
        <v>0.75</v>
      </c>
      <c r="F418">
        <v>0.44</v>
      </c>
    </row>
    <row r="419" spans="1:6" x14ac:dyDescent="0.3">
      <c r="A419" t="s">
        <v>6238</v>
      </c>
      <c r="B419" t="s">
        <v>6306</v>
      </c>
      <c r="C419" t="s">
        <v>6211</v>
      </c>
      <c r="D419">
        <v>7</v>
      </c>
      <c r="E419">
        <v>0.8</v>
      </c>
      <c r="F419">
        <v>0.6</v>
      </c>
    </row>
    <row r="420" spans="1:6" x14ac:dyDescent="0.3">
      <c r="A420" t="s">
        <v>6238</v>
      </c>
      <c r="B420" t="s">
        <v>6306</v>
      </c>
      <c r="C420" t="s">
        <v>6222</v>
      </c>
      <c r="D420">
        <v>4</v>
      </c>
      <c r="E420">
        <v>0.68</v>
      </c>
      <c r="F420">
        <v>0.36</v>
      </c>
    </row>
    <row r="421" spans="1:6" x14ac:dyDescent="0.3">
      <c r="A421" t="s">
        <v>6238</v>
      </c>
      <c r="B421" t="s">
        <v>6306</v>
      </c>
      <c r="C421" t="s">
        <v>6212</v>
      </c>
      <c r="D421">
        <v>7</v>
      </c>
      <c r="E421">
        <v>0.93</v>
      </c>
      <c r="F421">
        <v>0.89</v>
      </c>
    </row>
    <row r="422" spans="1:6" x14ac:dyDescent="0.3">
      <c r="A422" t="s">
        <v>6238</v>
      </c>
      <c r="B422" t="s">
        <v>6306</v>
      </c>
      <c r="C422" t="s">
        <v>6213</v>
      </c>
      <c r="D422">
        <v>7</v>
      </c>
      <c r="E422">
        <v>0.71</v>
      </c>
      <c r="F422">
        <v>0.45</v>
      </c>
    </row>
    <row r="423" spans="1:6" x14ac:dyDescent="0.3">
      <c r="A423" t="s">
        <v>6238</v>
      </c>
      <c r="B423" t="s">
        <v>6306</v>
      </c>
      <c r="C423" t="s">
        <v>6224</v>
      </c>
      <c r="D423">
        <v>4</v>
      </c>
      <c r="E423">
        <v>0.54</v>
      </c>
      <c r="F423">
        <v>0.27</v>
      </c>
    </row>
    <row r="424" spans="1:6" x14ac:dyDescent="0.3">
      <c r="A424" t="s">
        <v>6238</v>
      </c>
      <c r="B424" t="s">
        <v>6306</v>
      </c>
      <c r="C424" t="s">
        <v>6214</v>
      </c>
      <c r="D424">
        <v>7</v>
      </c>
      <c r="E424">
        <v>0.74</v>
      </c>
      <c r="F424">
        <v>0.45</v>
      </c>
    </row>
    <row r="425" spans="1:6" x14ac:dyDescent="0.3">
      <c r="A425" t="s">
        <v>6238</v>
      </c>
      <c r="B425" t="s">
        <v>6306</v>
      </c>
      <c r="C425" t="s">
        <v>6215</v>
      </c>
      <c r="D425">
        <v>7</v>
      </c>
      <c r="E425">
        <v>0.73</v>
      </c>
      <c r="F425">
        <v>0.46</v>
      </c>
    </row>
    <row r="426" spans="1:6" x14ac:dyDescent="0.3">
      <c r="A426" t="s">
        <v>6238</v>
      </c>
      <c r="B426" t="s">
        <v>6306</v>
      </c>
      <c r="C426" t="s">
        <v>6226</v>
      </c>
      <c r="D426">
        <v>4</v>
      </c>
      <c r="E426">
        <v>0.64</v>
      </c>
      <c r="F426">
        <v>0.28999999999999998</v>
      </c>
    </row>
    <row r="427" spans="1:6" x14ac:dyDescent="0.3">
      <c r="A427" t="s">
        <v>6238</v>
      </c>
      <c r="B427" t="s">
        <v>6306</v>
      </c>
      <c r="C427" t="s">
        <v>6197</v>
      </c>
      <c r="D427">
        <v>7</v>
      </c>
      <c r="E427">
        <v>0.51</v>
      </c>
      <c r="F427">
        <v>0.22</v>
      </c>
    </row>
    <row r="428" spans="1:6" x14ac:dyDescent="0.3">
      <c r="A428" t="s">
        <v>6238</v>
      </c>
      <c r="B428" t="s">
        <v>6306</v>
      </c>
      <c r="C428" t="s">
        <v>6216</v>
      </c>
      <c r="D428">
        <v>7</v>
      </c>
      <c r="E428">
        <v>0.74</v>
      </c>
      <c r="F428">
        <v>0.54</v>
      </c>
    </row>
    <row r="429" spans="1:6" x14ac:dyDescent="0.3">
      <c r="A429" t="s">
        <v>6238</v>
      </c>
      <c r="B429" t="s">
        <v>6306</v>
      </c>
      <c r="C429" t="s">
        <v>6198</v>
      </c>
      <c r="D429">
        <v>4</v>
      </c>
      <c r="E429">
        <v>0.64</v>
      </c>
      <c r="F429">
        <v>0.34</v>
      </c>
    </row>
    <row r="430" spans="1:6" x14ac:dyDescent="0.3">
      <c r="A430" t="s">
        <v>6238</v>
      </c>
      <c r="B430" t="s">
        <v>6306</v>
      </c>
      <c r="C430" t="s">
        <v>6208</v>
      </c>
      <c r="D430">
        <v>7</v>
      </c>
      <c r="E430">
        <v>0.56000000000000005</v>
      </c>
      <c r="F430">
        <v>0.3</v>
      </c>
    </row>
    <row r="431" spans="1:6" x14ac:dyDescent="0.3">
      <c r="A431" t="s">
        <v>6238</v>
      </c>
      <c r="B431" t="s">
        <v>6306</v>
      </c>
      <c r="C431" t="s">
        <v>6199</v>
      </c>
      <c r="D431">
        <v>4</v>
      </c>
      <c r="E431">
        <v>0.68</v>
      </c>
      <c r="F431">
        <v>0.37</v>
      </c>
    </row>
    <row r="432" spans="1:6" x14ac:dyDescent="0.3">
      <c r="A432" t="s">
        <v>6238</v>
      </c>
      <c r="B432" t="s">
        <v>6306</v>
      </c>
      <c r="C432" t="s">
        <v>6219</v>
      </c>
      <c r="D432">
        <v>7</v>
      </c>
      <c r="E432">
        <v>0.77</v>
      </c>
      <c r="F432">
        <v>0.53</v>
      </c>
    </row>
    <row r="433" spans="1:6" x14ac:dyDescent="0.3">
      <c r="A433" t="s">
        <v>6238</v>
      </c>
      <c r="B433" t="s">
        <v>6306</v>
      </c>
      <c r="C433" t="s">
        <v>6200</v>
      </c>
      <c r="D433">
        <v>4</v>
      </c>
      <c r="E433">
        <v>0.7</v>
      </c>
      <c r="F433">
        <v>0.36</v>
      </c>
    </row>
    <row r="434" spans="1:6" x14ac:dyDescent="0.3">
      <c r="A434" t="s">
        <v>6238</v>
      </c>
      <c r="B434" t="s">
        <v>6306</v>
      </c>
      <c r="C434" t="s">
        <v>6221</v>
      </c>
      <c r="D434">
        <v>7</v>
      </c>
      <c r="E434">
        <v>0.62</v>
      </c>
      <c r="F434">
        <v>0.33</v>
      </c>
    </row>
    <row r="435" spans="1:6" x14ac:dyDescent="0.3">
      <c r="A435" t="s">
        <v>6238</v>
      </c>
      <c r="B435" t="s">
        <v>6306</v>
      </c>
      <c r="C435" t="s">
        <v>6201</v>
      </c>
      <c r="D435">
        <v>4</v>
      </c>
      <c r="E435">
        <v>0.74</v>
      </c>
      <c r="F435">
        <v>0.42</v>
      </c>
    </row>
    <row r="436" spans="1:6" x14ac:dyDescent="0.3">
      <c r="A436" t="s">
        <v>6238</v>
      </c>
      <c r="B436" t="s">
        <v>6306</v>
      </c>
      <c r="C436" t="s">
        <v>6222</v>
      </c>
      <c r="D436">
        <v>7</v>
      </c>
      <c r="E436">
        <v>0.65</v>
      </c>
      <c r="F436">
        <v>0.36</v>
      </c>
    </row>
    <row r="437" spans="1:6" x14ac:dyDescent="0.3">
      <c r="A437" t="s">
        <v>6238</v>
      </c>
      <c r="B437" t="s">
        <v>6306</v>
      </c>
      <c r="C437" t="s">
        <v>6224</v>
      </c>
      <c r="D437">
        <v>7</v>
      </c>
      <c r="E437">
        <v>0.56999999999999995</v>
      </c>
      <c r="F437">
        <v>0.38</v>
      </c>
    </row>
    <row r="438" spans="1:6" x14ac:dyDescent="0.3">
      <c r="A438" t="s">
        <v>6238</v>
      </c>
      <c r="B438" t="s">
        <v>6306</v>
      </c>
      <c r="C438" t="s">
        <v>6226</v>
      </c>
      <c r="D438">
        <v>7</v>
      </c>
      <c r="E438">
        <v>0.64</v>
      </c>
      <c r="F438">
        <v>0.37</v>
      </c>
    </row>
    <row r="439" spans="1:6" x14ac:dyDescent="0.3">
      <c r="A439" t="s">
        <v>6238</v>
      </c>
      <c r="B439" t="s">
        <v>6306</v>
      </c>
      <c r="C439" t="s">
        <v>6198</v>
      </c>
      <c r="D439">
        <v>7</v>
      </c>
      <c r="E439">
        <v>0.6</v>
      </c>
      <c r="F439">
        <v>0.32</v>
      </c>
    </row>
    <row r="440" spans="1:6" x14ac:dyDescent="0.3">
      <c r="A440" t="s">
        <v>6238</v>
      </c>
      <c r="B440" t="s">
        <v>6306</v>
      </c>
      <c r="C440" t="s">
        <v>6199</v>
      </c>
      <c r="D440">
        <v>7</v>
      </c>
      <c r="E440">
        <v>0.72</v>
      </c>
      <c r="F440">
        <v>0.45</v>
      </c>
    </row>
    <row r="441" spans="1:6" x14ac:dyDescent="0.3">
      <c r="A441" t="s">
        <v>6238</v>
      </c>
      <c r="B441" t="s">
        <v>6306</v>
      </c>
      <c r="C441" t="s">
        <v>6209</v>
      </c>
      <c r="D441">
        <v>4</v>
      </c>
      <c r="E441">
        <v>0.72</v>
      </c>
      <c r="F441">
        <v>0.42</v>
      </c>
    </row>
    <row r="442" spans="1:6" x14ac:dyDescent="0.3">
      <c r="A442" t="s">
        <v>6238</v>
      </c>
      <c r="B442" t="s">
        <v>6306</v>
      </c>
      <c r="C442" t="s">
        <v>6200</v>
      </c>
      <c r="D442">
        <v>7</v>
      </c>
      <c r="E442">
        <v>0.73</v>
      </c>
      <c r="F442">
        <v>0.43</v>
      </c>
    </row>
    <row r="443" spans="1:6" x14ac:dyDescent="0.3">
      <c r="A443" t="s">
        <v>6238</v>
      </c>
      <c r="B443" t="s">
        <v>6306</v>
      </c>
      <c r="C443" t="s">
        <v>6210</v>
      </c>
      <c r="D443">
        <v>4</v>
      </c>
      <c r="E443">
        <v>0.94</v>
      </c>
      <c r="F443">
        <v>0.72</v>
      </c>
    </row>
    <row r="444" spans="1:6" x14ac:dyDescent="0.3">
      <c r="A444" t="s">
        <v>6238</v>
      </c>
      <c r="B444" t="s">
        <v>6306</v>
      </c>
      <c r="C444" t="s">
        <v>6201</v>
      </c>
      <c r="D444">
        <v>7</v>
      </c>
      <c r="E444">
        <v>0.74</v>
      </c>
      <c r="F444">
        <v>0.44</v>
      </c>
    </row>
    <row r="445" spans="1:6" x14ac:dyDescent="0.3">
      <c r="A445" t="s">
        <v>6238</v>
      </c>
      <c r="B445" t="s">
        <v>6306</v>
      </c>
      <c r="C445" t="s">
        <v>6211</v>
      </c>
      <c r="D445">
        <v>4</v>
      </c>
      <c r="E445">
        <v>0.75</v>
      </c>
      <c r="F445">
        <v>0.52</v>
      </c>
    </row>
    <row r="446" spans="1:6" x14ac:dyDescent="0.3">
      <c r="A446" t="s">
        <v>6238</v>
      </c>
      <c r="B446" t="s">
        <v>6306</v>
      </c>
      <c r="C446" t="s">
        <v>6212</v>
      </c>
      <c r="D446">
        <v>4</v>
      </c>
      <c r="E446">
        <v>0.82</v>
      </c>
      <c r="F446">
        <v>0.66</v>
      </c>
    </row>
    <row r="447" spans="1:6" x14ac:dyDescent="0.3">
      <c r="A447" t="s">
        <v>6238</v>
      </c>
      <c r="B447" t="s">
        <v>6306</v>
      </c>
      <c r="C447" t="s">
        <v>6213</v>
      </c>
      <c r="D447">
        <v>4</v>
      </c>
      <c r="E447">
        <v>0.66</v>
      </c>
      <c r="F447">
        <v>0.32</v>
      </c>
    </row>
    <row r="448" spans="1:6" x14ac:dyDescent="0.3">
      <c r="A448" t="s">
        <v>6238</v>
      </c>
      <c r="B448" t="s">
        <v>6306</v>
      </c>
      <c r="C448" t="s">
        <v>6214</v>
      </c>
      <c r="D448">
        <v>4</v>
      </c>
      <c r="E448">
        <v>0.76</v>
      </c>
      <c r="F448">
        <v>0.45</v>
      </c>
    </row>
    <row r="449" spans="1:6" x14ac:dyDescent="0.3">
      <c r="A449" t="s">
        <v>6238</v>
      </c>
      <c r="B449" t="s">
        <v>6306</v>
      </c>
      <c r="C449" t="s">
        <v>6215</v>
      </c>
      <c r="D449">
        <v>4</v>
      </c>
      <c r="E449">
        <v>0.74</v>
      </c>
      <c r="F449">
        <v>0.45</v>
      </c>
    </row>
    <row r="450" spans="1:6" x14ac:dyDescent="0.3">
      <c r="A450" t="s">
        <v>6292</v>
      </c>
      <c r="B450" t="s">
        <v>6300</v>
      </c>
      <c r="C450" t="s">
        <v>6197</v>
      </c>
      <c r="D450">
        <v>7</v>
      </c>
      <c r="E450">
        <v>0.59</v>
      </c>
      <c r="F450">
        <v>0.31</v>
      </c>
    </row>
    <row r="451" spans="1:6" x14ac:dyDescent="0.3">
      <c r="A451" t="s">
        <v>6292</v>
      </c>
      <c r="B451" t="s">
        <v>6300</v>
      </c>
      <c r="C451" t="s">
        <v>6208</v>
      </c>
      <c r="D451">
        <v>7</v>
      </c>
      <c r="E451">
        <v>0.56000000000000005</v>
      </c>
      <c r="F451">
        <v>0.38</v>
      </c>
    </row>
    <row r="452" spans="1:6" x14ac:dyDescent="0.3">
      <c r="A452" t="s">
        <v>6292</v>
      </c>
      <c r="B452" t="s">
        <v>6300</v>
      </c>
      <c r="C452" t="s">
        <v>6219</v>
      </c>
      <c r="D452">
        <v>7</v>
      </c>
      <c r="E452">
        <v>0.69</v>
      </c>
      <c r="F452">
        <v>0.37</v>
      </c>
    </row>
    <row r="453" spans="1:6" x14ac:dyDescent="0.3">
      <c r="A453" t="s">
        <v>6292</v>
      </c>
      <c r="B453" t="s">
        <v>6300</v>
      </c>
      <c r="C453" t="s">
        <v>6221</v>
      </c>
      <c r="D453">
        <v>7</v>
      </c>
      <c r="E453">
        <v>0.67</v>
      </c>
      <c r="F453">
        <v>0.35</v>
      </c>
    </row>
    <row r="454" spans="1:6" x14ac:dyDescent="0.3">
      <c r="A454" t="s">
        <v>6292</v>
      </c>
      <c r="B454" t="s">
        <v>6300</v>
      </c>
      <c r="C454" t="s">
        <v>6222</v>
      </c>
      <c r="D454">
        <v>7</v>
      </c>
      <c r="E454">
        <v>0.52</v>
      </c>
      <c r="F454">
        <v>0.38</v>
      </c>
    </row>
    <row r="455" spans="1:6" x14ac:dyDescent="0.3">
      <c r="A455" t="s">
        <v>6292</v>
      </c>
      <c r="B455" t="s">
        <v>6300</v>
      </c>
      <c r="C455" t="s">
        <v>6223</v>
      </c>
      <c r="D455">
        <v>7</v>
      </c>
      <c r="E455">
        <v>0.53</v>
      </c>
      <c r="F455">
        <v>0.44</v>
      </c>
    </row>
    <row r="456" spans="1:6" x14ac:dyDescent="0.3">
      <c r="A456" t="s">
        <v>6292</v>
      </c>
      <c r="B456" t="s">
        <v>6300</v>
      </c>
      <c r="C456" t="s">
        <v>6224</v>
      </c>
      <c r="D456">
        <v>7</v>
      </c>
      <c r="E456">
        <v>0.74</v>
      </c>
      <c r="F456">
        <v>0.43</v>
      </c>
    </row>
    <row r="457" spans="1:6" x14ac:dyDescent="0.3">
      <c r="A457" t="s">
        <v>6292</v>
      </c>
      <c r="B457" t="s">
        <v>6300</v>
      </c>
      <c r="C457" t="s">
        <v>6225</v>
      </c>
      <c r="D457">
        <v>7</v>
      </c>
      <c r="E457">
        <v>0.72</v>
      </c>
      <c r="F457">
        <v>0.41</v>
      </c>
    </row>
    <row r="458" spans="1:6" x14ac:dyDescent="0.3">
      <c r="A458" t="s">
        <v>6292</v>
      </c>
      <c r="B458" t="s">
        <v>6300</v>
      </c>
      <c r="C458" t="s">
        <v>6226</v>
      </c>
      <c r="D458">
        <v>7</v>
      </c>
      <c r="E458">
        <v>0.53</v>
      </c>
      <c r="F458">
        <v>0.36</v>
      </c>
    </row>
    <row r="459" spans="1:6" x14ac:dyDescent="0.3">
      <c r="A459" t="s">
        <v>6292</v>
      </c>
      <c r="B459" t="s">
        <v>6300</v>
      </c>
      <c r="C459" t="s">
        <v>6198</v>
      </c>
      <c r="D459">
        <v>7</v>
      </c>
      <c r="E459">
        <v>0.62</v>
      </c>
      <c r="F459">
        <v>0.33</v>
      </c>
    </row>
    <row r="460" spans="1:6" x14ac:dyDescent="0.3">
      <c r="A460" t="s">
        <v>6292</v>
      </c>
      <c r="B460" t="s">
        <v>6300</v>
      </c>
      <c r="C460" t="s">
        <v>6199</v>
      </c>
      <c r="D460">
        <v>7</v>
      </c>
      <c r="E460">
        <v>0.72</v>
      </c>
      <c r="F460">
        <v>0.43</v>
      </c>
    </row>
    <row r="461" spans="1:6" x14ac:dyDescent="0.3">
      <c r="A461" t="s">
        <v>6292</v>
      </c>
      <c r="B461" t="s">
        <v>6300</v>
      </c>
      <c r="C461" t="s">
        <v>6200</v>
      </c>
      <c r="D461">
        <v>7</v>
      </c>
      <c r="E461">
        <v>0.67</v>
      </c>
      <c r="F461">
        <v>0.37</v>
      </c>
    </row>
    <row r="462" spans="1:6" x14ac:dyDescent="0.3">
      <c r="A462" t="s">
        <v>6292</v>
      </c>
      <c r="B462" t="s">
        <v>6300</v>
      </c>
      <c r="C462" t="s">
        <v>6201</v>
      </c>
      <c r="D462">
        <v>7</v>
      </c>
      <c r="E462">
        <v>0.68</v>
      </c>
      <c r="F462">
        <v>0.34</v>
      </c>
    </row>
    <row r="463" spans="1:6" x14ac:dyDescent="0.3">
      <c r="A463" t="s">
        <v>6292</v>
      </c>
      <c r="B463" t="s">
        <v>6300</v>
      </c>
      <c r="C463" t="s">
        <v>6202</v>
      </c>
      <c r="D463">
        <v>7</v>
      </c>
      <c r="E463">
        <v>0.56999999999999995</v>
      </c>
      <c r="F463">
        <v>0.24</v>
      </c>
    </row>
    <row r="464" spans="1:6" x14ac:dyDescent="0.3">
      <c r="A464" t="s">
        <v>6292</v>
      </c>
      <c r="B464" t="s">
        <v>6300</v>
      </c>
      <c r="C464" t="s">
        <v>6203</v>
      </c>
      <c r="D464">
        <v>7</v>
      </c>
      <c r="E464">
        <v>0.61</v>
      </c>
      <c r="F464">
        <v>0.37</v>
      </c>
    </row>
    <row r="465" spans="1:6" x14ac:dyDescent="0.3">
      <c r="A465" t="s">
        <v>6292</v>
      </c>
      <c r="B465" t="s">
        <v>6300</v>
      </c>
      <c r="C465" t="s">
        <v>6204</v>
      </c>
      <c r="D465">
        <v>7</v>
      </c>
      <c r="E465">
        <v>0.61</v>
      </c>
      <c r="F465">
        <v>0.39</v>
      </c>
    </row>
    <row r="466" spans="1:6" x14ac:dyDescent="0.3">
      <c r="A466" t="s">
        <v>6292</v>
      </c>
      <c r="B466" t="s">
        <v>6300</v>
      </c>
      <c r="C466" t="s">
        <v>6205</v>
      </c>
      <c r="D466">
        <v>7</v>
      </c>
      <c r="E466">
        <v>0.77</v>
      </c>
      <c r="F466">
        <v>0.77</v>
      </c>
    </row>
    <row r="467" spans="1:6" x14ac:dyDescent="0.3">
      <c r="A467" t="s">
        <v>6292</v>
      </c>
      <c r="B467" t="s">
        <v>6300</v>
      </c>
      <c r="C467" t="s">
        <v>6206</v>
      </c>
      <c r="D467">
        <v>7</v>
      </c>
      <c r="E467">
        <v>0.6</v>
      </c>
      <c r="F467">
        <v>0.48</v>
      </c>
    </row>
    <row r="468" spans="1:6" x14ac:dyDescent="0.3">
      <c r="A468" t="s">
        <v>6292</v>
      </c>
      <c r="B468" t="s">
        <v>6300</v>
      </c>
      <c r="C468" t="s">
        <v>6207</v>
      </c>
      <c r="D468">
        <v>7</v>
      </c>
      <c r="E468">
        <v>0.91</v>
      </c>
      <c r="F468">
        <v>0.91</v>
      </c>
    </row>
    <row r="469" spans="1:6" x14ac:dyDescent="0.3">
      <c r="A469" t="s">
        <v>6292</v>
      </c>
      <c r="B469" t="s">
        <v>6300</v>
      </c>
      <c r="C469" t="s">
        <v>6209</v>
      </c>
      <c r="D469">
        <v>7</v>
      </c>
      <c r="E469">
        <v>0.56999999999999995</v>
      </c>
      <c r="F469">
        <v>0.49</v>
      </c>
    </row>
    <row r="470" spans="1:6" x14ac:dyDescent="0.3">
      <c r="A470" t="s">
        <v>6292</v>
      </c>
      <c r="B470" t="s">
        <v>6300</v>
      </c>
      <c r="C470" t="s">
        <v>6210</v>
      </c>
      <c r="D470">
        <v>7</v>
      </c>
      <c r="E470">
        <v>0.99</v>
      </c>
      <c r="F470">
        <v>0.99</v>
      </c>
    </row>
    <row r="471" spans="1:6" x14ac:dyDescent="0.3">
      <c r="A471" t="s">
        <v>6292</v>
      </c>
      <c r="B471" t="s">
        <v>6300</v>
      </c>
      <c r="C471" t="s">
        <v>6211</v>
      </c>
      <c r="D471">
        <v>7</v>
      </c>
      <c r="E471">
        <v>0.56999999999999995</v>
      </c>
      <c r="F471">
        <v>0.49</v>
      </c>
    </row>
    <row r="472" spans="1:6" x14ac:dyDescent="0.3">
      <c r="A472" t="s">
        <v>6292</v>
      </c>
      <c r="B472" t="s">
        <v>6300</v>
      </c>
      <c r="C472" t="s">
        <v>6212</v>
      </c>
      <c r="D472">
        <v>7</v>
      </c>
      <c r="E472">
        <v>0.98</v>
      </c>
      <c r="F472">
        <v>0.98</v>
      </c>
    </row>
    <row r="473" spans="1:6" x14ac:dyDescent="0.3">
      <c r="A473" t="s">
        <v>6292</v>
      </c>
      <c r="B473" t="s">
        <v>6300</v>
      </c>
      <c r="C473" t="s">
        <v>6213</v>
      </c>
      <c r="D473">
        <v>7</v>
      </c>
      <c r="E473">
        <v>0.65</v>
      </c>
      <c r="F473">
        <v>0.63</v>
      </c>
    </row>
    <row r="474" spans="1:6" x14ac:dyDescent="0.3">
      <c r="A474" t="s">
        <v>6292</v>
      </c>
      <c r="B474" t="s">
        <v>6300</v>
      </c>
      <c r="C474" t="s">
        <v>6214</v>
      </c>
      <c r="D474">
        <v>7</v>
      </c>
      <c r="E474">
        <v>0.54</v>
      </c>
      <c r="F474">
        <v>0.42</v>
      </c>
    </row>
    <row r="475" spans="1:6" x14ac:dyDescent="0.3">
      <c r="A475" t="s">
        <v>6292</v>
      </c>
      <c r="B475" t="s">
        <v>6300</v>
      </c>
      <c r="C475" t="s">
        <v>6215</v>
      </c>
      <c r="D475">
        <v>7</v>
      </c>
      <c r="E475">
        <v>0.63</v>
      </c>
      <c r="F475">
        <v>0.63</v>
      </c>
    </row>
    <row r="476" spans="1:6" x14ac:dyDescent="0.3">
      <c r="A476" t="s">
        <v>6292</v>
      </c>
      <c r="B476" t="s">
        <v>6300</v>
      </c>
      <c r="C476" t="s">
        <v>6216</v>
      </c>
      <c r="D476">
        <v>7</v>
      </c>
      <c r="E476">
        <v>0.54</v>
      </c>
      <c r="F476">
        <v>0.45</v>
      </c>
    </row>
    <row r="477" spans="1:6" x14ac:dyDescent="0.3">
      <c r="A477" t="s">
        <v>6292</v>
      </c>
      <c r="B477" t="s">
        <v>6314</v>
      </c>
      <c r="C477" t="s">
        <v>6217</v>
      </c>
      <c r="D477">
        <v>7</v>
      </c>
      <c r="E477">
        <v>0.68</v>
      </c>
      <c r="F477">
        <v>0.34</v>
      </c>
    </row>
    <row r="478" spans="1:6" x14ac:dyDescent="0.3">
      <c r="A478" t="s">
        <v>6292</v>
      </c>
      <c r="B478" t="s">
        <v>6314</v>
      </c>
      <c r="C478" t="s">
        <v>6218</v>
      </c>
      <c r="D478">
        <v>7</v>
      </c>
      <c r="E478">
        <v>0.77</v>
      </c>
      <c r="F478">
        <v>0.46</v>
      </c>
    </row>
    <row r="479" spans="1:6" x14ac:dyDescent="0.3">
      <c r="A479" t="s">
        <v>6292</v>
      </c>
      <c r="B479" t="s">
        <v>6300</v>
      </c>
      <c r="C479" t="s">
        <v>6220</v>
      </c>
      <c r="D479">
        <v>7</v>
      </c>
      <c r="E479">
        <v>0.64</v>
      </c>
      <c r="F479">
        <v>0.33</v>
      </c>
    </row>
    <row r="480" spans="1:6" x14ac:dyDescent="0.3">
      <c r="A480" t="s">
        <v>6292</v>
      </c>
      <c r="B480" t="s">
        <v>6300</v>
      </c>
      <c r="C480" t="s">
        <v>6197</v>
      </c>
      <c r="D480">
        <v>4</v>
      </c>
      <c r="E480">
        <v>0.69</v>
      </c>
      <c r="F480">
        <v>0.31</v>
      </c>
    </row>
    <row r="481" spans="1:6" x14ac:dyDescent="0.3">
      <c r="A481" t="s">
        <v>6292</v>
      </c>
      <c r="B481" t="s">
        <v>6300</v>
      </c>
      <c r="C481" t="s">
        <v>6208</v>
      </c>
      <c r="D481">
        <v>4</v>
      </c>
      <c r="E481">
        <v>0.46</v>
      </c>
      <c r="F481">
        <v>0.2</v>
      </c>
    </row>
    <row r="482" spans="1:6" x14ac:dyDescent="0.3">
      <c r="A482" t="s">
        <v>6292</v>
      </c>
      <c r="B482" t="s">
        <v>6300</v>
      </c>
      <c r="C482" t="s">
        <v>6219</v>
      </c>
      <c r="D482">
        <v>4</v>
      </c>
      <c r="E482">
        <v>0.74</v>
      </c>
      <c r="F482">
        <v>0.41</v>
      </c>
    </row>
    <row r="483" spans="1:6" x14ac:dyDescent="0.3">
      <c r="A483" t="s">
        <v>6292</v>
      </c>
      <c r="B483" t="s">
        <v>6300</v>
      </c>
      <c r="C483" t="s">
        <v>6221</v>
      </c>
      <c r="D483">
        <v>4</v>
      </c>
      <c r="E483">
        <v>0.64</v>
      </c>
      <c r="F483">
        <v>0.4</v>
      </c>
    </row>
    <row r="484" spans="1:6" x14ac:dyDescent="0.3">
      <c r="A484" t="s">
        <v>6292</v>
      </c>
      <c r="B484" t="s">
        <v>6300</v>
      </c>
      <c r="C484" t="s">
        <v>6222</v>
      </c>
      <c r="D484">
        <v>4</v>
      </c>
      <c r="E484">
        <v>0.41</v>
      </c>
      <c r="F484">
        <v>0.22</v>
      </c>
    </row>
    <row r="485" spans="1:6" x14ac:dyDescent="0.3">
      <c r="A485" t="s">
        <v>6292</v>
      </c>
      <c r="B485" t="s">
        <v>6300</v>
      </c>
      <c r="C485" t="s">
        <v>6223</v>
      </c>
      <c r="D485">
        <v>4</v>
      </c>
      <c r="E485">
        <v>0.33</v>
      </c>
      <c r="F485">
        <v>0.2</v>
      </c>
    </row>
    <row r="486" spans="1:6" x14ac:dyDescent="0.3">
      <c r="A486" t="s">
        <v>6292</v>
      </c>
      <c r="B486" t="s">
        <v>6300</v>
      </c>
      <c r="C486" t="s">
        <v>6224</v>
      </c>
      <c r="D486">
        <v>4</v>
      </c>
      <c r="E486">
        <v>0.75</v>
      </c>
      <c r="F486">
        <v>0.41</v>
      </c>
    </row>
    <row r="487" spans="1:6" x14ac:dyDescent="0.3">
      <c r="A487" t="s">
        <v>6292</v>
      </c>
      <c r="B487" t="s">
        <v>6300</v>
      </c>
      <c r="C487" t="s">
        <v>6225</v>
      </c>
      <c r="D487">
        <v>4</v>
      </c>
      <c r="E487">
        <v>0.76</v>
      </c>
      <c r="F487">
        <v>0.44</v>
      </c>
    </row>
    <row r="488" spans="1:6" x14ac:dyDescent="0.3">
      <c r="A488" t="s">
        <v>6292</v>
      </c>
      <c r="B488" t="s">
        <v>6300</v>
      </c>
      <c r="C488" t="s">
        <v>6226</v>
      </c>
      <c r="D488">
        <v>4</v>
      </c>
      <c r="E488">
        <v>0.48</v>
      </c>
      <c r="F488">
        <v>0.19</v>
      </c>
    </row>
    <row r="489" spans="1:6" x14ac:dyDescent="0.3">
      <c r="A489" t="s">
        <v>6292</v>
      </c>
      <c r="B489" t="s">
        <v>6300</v>
      </c>
      <c r="C489" t="s">
        <v>6198</v>
      </c>
      <c r="D489">
        <v>4</v>
      </c>
      <c r="E489">
        <v>0.71</v>
      </c>
      <c r="F489">
        <v>0.33</v>
      </c>
    </row>
    <row r="490" spans="1:6" x14ac:dyDescent="0.3">
      <c r="A490" t="s">
        <v>6292</v>
      </c>
      <c r="B490" t="s">
        <v>6300</v>
      </c>
      <c r="C490" t="s">
        <v>6199</v>
      </c>
      <c r="D490">
        <v>4</v>
      </c>
      <c r="E490">
        <v>0.69</v>
      </c>
      <c r="F490">
        <v>0.31</v>
      </c>
    </row>
    <row r="491" spans="1:6" x14ac:dyDescent="0.3">
      <c r="A491" t="s">
        <v>6292</v>
      </c>
      <c r="B491" t="s">
        <v>6300</v>
      </c>
      <c r="C491" t="s">
        <v>6200</v>
      </c>
      <c r="D491">
        <v>4</v>
      </c>
      <c r="E491">
        <v>0.69</v>
      </c>
      <c r="F491">
        <v>0.35</v>
      </c>
    </row>
    <row r="492" spans="1:6" x14ac:dyDescent="0.3">
      <c r="A492" t="s">
        <v>6292</v>
      </c>
      <c r="B492" t="s">
        <v>6300</v>
      </c>
      <c r="C492" t="s">
        <v>6201</v>
      </c>
      <c r="D492">
        <v>4</v>
      </c>
      <c r="E492">
        <v>0.7</v>
      </c>
      <c r="F492">
        <v>0.33</v>
      </c>
    </row>
    <row r="493" spans="1:6" x14ac:dyDescent="0.3">
      <c r="A493" t="s">
        <v>6292</v>
      </c>
      <c r="B493" t="s">
        <v>6300</v>
      </c>
      <c r="C493" t="s">
        <v>6202</v>
      </c>
      <c r="D493">
        <v>4</v>
      </c>
      <c r="E493">
        <v>0.61</v>
      </c>
      <c r="F493">
        <v>0.22</v>
      </c>
    </row>
    <row r="494" spans="1:6" x14ac:dyDescent="0.3">
      <c r="A494" t="s">
        <v>6292</v>
      </c>
      <c r="B494" t="s">
        <v>6300</v>
      </c>
      <c r="C494" t="s">
        <v>6203</v>
      </c>
      <c r="D494">
        <v>4</v>
      </c>
      <c r="E494">
        <v>0.52</v>
      </c>
      <c r="F494">
        <v>0.2</v>
      </c>
    </row>
    <row r="495" spans="1:6" x14ac:dyDescent="0.3">
      <c r="A495" t="s">
        <v>6292</v>
      </c>
      <c r="B495" t="s">
        <v>6300</v>
      </c>
      <c r="C495" t="s">
        <v>6204</v>
      </c>
      <c r="D495">
        <v>4</v>
      </c>
      <c r="E495">
        <v>0.56000000000000005</v>
      </c>
      <c r="F495">
        <v>0.16</v>
      </c>
    </row>
    <row r="496" spans="1:6" x14ac:dyDescent="0.3">
      <c r="A496" t="s">
        <v>6292</v>
      </c>
      <c r="B496" t="s">
        <v>6300</v>
      </c>
      <c r="C496" t="s">
        <v>6205</v>
      </c>
      <c r="D496">
        <v>4</v>
      </c>
      <c r="E496">
        <v>0.59</v>
      </c>
      <c r="F496">
        <v>0.33</v>
      </c>
    </row>
    <row r="497" spans="1:6" x14ac:dyDescent="0.3">
      <c r="A497" t="s">
        <v>6292</v>
      </c>
      <c r="B497" t="s">
        <v>6300</v>
      </c>
      <c r="C497" t="s">
        <v>6206</v>
      </c>
      <c r="D497">
        <v>4</v>
      </c>
      <c r="E497">
        <v>0.37</v>
      </c>
      <c r="F497">
        <v>0.21</v>
      </c>
    </row>
    <row r="498" spans="1:6" x14ac:dyDescent="0.3">
      <c r="A498" t="s">
        <v>6292</v>
      </c>
      <c r="B498" t="s">
        <v>6300</v>
      </c>
      <c r="C498" t="s">
        <v>6207</v>
      </c>
      <c r="D498">
        <v>4</v>
      </c>
      <c r="E498">
        <v>0.73</v>
      </c>
      <c r="F498">
        <v>0.73</v>
      </c>
    </row>
    <row r="499" spans="1:6" x14ac:dyDescent="0.3">
      <c r="A499" t="s">
        <v>6292</v>
      </c>
      <c r="B499" t="s">
        <v>6300</v>
      </c>
      <c r="C499" t="s">
        <v>6209</v>
      </c>
      <c r="D499">
        <v>4</v>
      </c>
      <c r="E499">
        <v>0.53</v>
      </c>
      <c r="F499">
        <v>0.35</v>
      </c>
    </row>
    <row r="500" spans="1:6" x14ac:dyDescent="0.3">
      <c r="A500" t="s">
        <v>6292</v>
      </c>
      <c r="B500" t="s">
        <v>6300</v>
      </c>
      <c r="C500" t="s">
        <v>6210</v>
      </c>
      <c r="D500">
        <v>4</v>
      </c>
      <c r="E500">
        <v>0.93</v>
      </c>
      <c r="F500">
        <v>0.93</v>
      </c>
    </row>
    <row r="501" spans="1:6" x14ac:dyDescent="0.3">
      <c r="A501" t="s">
        <v>6292</v>
      </c>
      <c r="B501" t="s">
        <v>6300</v>
      </c>
      <c r="C501" t="s">
        <v>6211</v>
      </c>
      <c r="D501">
        <v>4</v>
      </c>
      <c r="E501">
        <v>0.43</v>
      </c>
      <c r="F501">
        <v>0.28000000000000003</v>
      </c>
    </row>
    <row r="502" spans="1:6" x14ac:dyDescent="0.3">
      <c r="A502" t="s">
        <v>6292</v>
      </c>
      <c r="B502" t="s">
        <v>6300</v>
      </c>
      <c r="C502" t="s">
        <v>6212</v>
      </c>
      <c r="D502">
        <v>4</v>
      </c>
      <c r="E502">
        <v>0.81</v>
      </c>
      <c r="F502">
        <v>0.81</v>
      </c>
    </row>
    <row r="503" spans="1:6" x14ac:dyDescent="0.3">
      <c r="A503" t="s">
        <v>6292</v>
      </c>
      <c r="B503" t="s">
        <v>6300</v>
      </c>
      <c r="C503" t="s">
        <v>6213</v>
      </c>
      <c r="D503">
        <v>4</v>
      </c>
      <c r="E503">
        <v>0.55000000000000004</v>
      </c>
      <c r="F503">
        <v>0.47</v>
      </c>
    </row>
    <row r="504" spans="1:6" x14ac:dyDescent="0.3">
      <c r="A504" t="s">
        <v>6292</v>
      </c>
      <c r="B504" t="s">
        <v>6300</v>
      </c>
      <c r="C504" t="s">
        <v>6214</v>
      </c>
      <c r="D504">
        <v>4</v>
      </c>
      <c r="E504">
        <v>0.45</v>
      </c>
      <c r="F504">
        <v>0.25</v>
      </c>
    </row>
    <row r="505" spans="1:6" x14ac:dyDescent="0.3">
      <c r="A505" t="s">
        <v>6292</v>
      </c>
      <c r="B505" t="s">
        <v>6300</v>
      </c>
      <c r="C505" t="s">
        <v>6215</v>
      </c>
      <c r="D505">
        <v>4</v>
      </c>
      <c r="E505">
        <v>0.36</v>
      </c>
      <c r="F505">
        <v>0.33</v>
      </c>
    </row>
    <row r="506" spans="1:6" x14ac:dyDescent="0.3">
      <c r="A506" t="s">
        <v>6292</v>
      </c>
      <c r="B506" t="s">
        <v>6300</v>
      </c>
      <c r="C506" t="s">
        <v>6216</v>
      </c>
      <c r="D506">
        <v>4</v>
      </c>
      <c r="E506">
        <v>0.37</v>
      </c>
      <c r="F506">
        <v>0.21</v>
      </c>
    </row>
    <row r="507" spans="1:6" x14ac:dyDescent="0.3">
      <c r="A507" t="s">
        <v>6292</v>
      </c>
      <c r="B507" t="s">
        <v>6314</v>
      </c>
      <c r="C507" t="s">
        <v>6217</v>
      </c>
      <c r="D507">
        <v>4</v>
      </c>
      <c r="E507">
        <v>0.77</v>
      </c>
      <c r="F507">
        <v>0.46</v>
      </c>
    </row>
    <row r="508" spans="1:6" x14ac:dyDescent="0.3">
      <c r="A508" t="s">
        <v>6292</v>
      </c>
      <c r="B508" t="s">
        <v>6314</v>
      </c>
      <c r="C508" t="s">
        <v>6218</v>
      </c>
      <c r="D508">
        <v>4</v>
      </c>
      <c r="E508">
        <v>0.81</v>
      </c>
      <c r="F508">
        <v>0.52</v>
      </c>
    </row>
    <row r="509" spans="1:6" x14ac:dyDescent="0.3">
      <c r="A509" t="s">
        <v>6292</v>
      </c>
      <c r="B509" t="s">
        <v>6300</v>
      </c>
      <c r="C509" t="s">
        <v>6220</v>
      </c>
      <c r="D509">
        <v>4</v>
      </c>
      <c r="E509">
        <v>0.66</v>
      </c>
      <c r="F509">
        <v>0.31</v>
      </c>
    </row>
    <row r="510" spans="1:6" x14ac:dyDescent="0.3">
      <c r="A510" t="s">
        <v>6293</v>
      </c>
      <c r="B510" t="s">
        <v>6311</v>
      </c>
      <c r="C510" t="s">
        <v>6197</v>
      </c>
      <c r="D510">
        <v>7</v>
      </c>
      <c r="E510">
        <v>0.71</v>
      </c>
      <c r="F510">
        <v>0.44</v>
      </c>
    </row>
    <row r="511" spans="1:6" x14ac:dyDescent="0.3">
      <c r="A511" t="s">
        <v>6293</v>
      </c>
      <c r="B511" t="s">
        <v>6311</v>
      </c>
      <c r="C511" t="s">
        <v>6208</v>
      </c>
      <c r="D511">
        <v>7</v>
      </c>
      <c r="E511">
        <v>0.59</v>
      </c>
      <c r="F511">
        <v>0.32</v>
      </c>
    </row>
    <row r="512" spans="1:6" x14ac:dyDescent="0.3">
      <c r="A512" t="s">
        <v>6293</v>
      </c>
      <c r="B512" t="s">
        <v>6311</v>
      </c>
      <c r="C512" t="s">
        <v>6219</v>
      </c>
      <c r="D512">
        <v>7</v>
      </c>
      <c r="E512">
        <v>0.79</v>
      </c>
      <c r="F512">
        <v>0.53</v>
      </c>
    </row>
    <row r="513" spans="1:6" x14ac:dyDescent="0.3">
      <c r="A513" t="s">
        <v>6293</v>
      </c>
      <c r="B513" t="s">
        <v>6311</v>
      </c>
      <c r="C513" t="s">
        <v>6221</v>
      </c>
      <c r="D513">
        <v>7</v>
      </c>
      <c r="E513">
        <v>0.52</v>
      </c>
      <c r="F513">
        <v>1</v>
      </c>
    </row>
    <row r="514" spans="1:6" x14ac:dyDescent="0.3">
      <c r="A514" t="s">
        <v>6293</v>
      </c>
      <c r="B514" t="s">
        <v>6311</v>
      </c>
      <c r="C514" t="s">
        <v>6222</v>
      </c>
      <c r="D514">
        <v>7</v>
      </c>
      <c r="E514">
        <v>0.73</v>
      </c>
      <c r="F514">
        <v>0.44</v>
      </c>
    </row>
    <row r="515" spans="1:6" x14ac:dyDescent="0.3">
      <c r="A515" t="s">
        <v>6293</v>
      </c>
      <c r="B515" t="s">
        <v>6311</v>
      </c>
      <c r="C515" t="s">
        <v>6223</v>
      </c>
      <c r="D515">
        <v>7</v>
      </c>
      <c r="E515">
        <v>0.69</v>
      </c>
      <c r="F515">
        <v>0.44</v>
      </c>
    </row>
    <row r="516" spans="1:6" x14ac:dyDescent="0.3">
      <c r="A516" t="s">
        <v>6293</v>
      </c>
      <c r="B516" t="s">
        <v>6311</v>
      </c>
      <c r="C516" t="s">
        <v>6224</v>
      </c>
      <c r="D516">
        <v>7</v>
      </c>
      <c r="E516">
        <v>0.72</v>
      </c>
      <c r="F516">
        <v>0.4</v>
      </c>
    </row>
    <row r="517" spans="1:6" x14ac:dyDescent="0.3">
      <c r="A517" t="s">
        <v>6293</v>
      </c>
      <c r="B517" t="s">
        <v>6311</v>
      </c>
      <c r="C517" t="s">
        <v>6225</v>
      </c>
      <c r="D517">
        <v>7</v>
      </c>
      <c r="E517">
        <v>0.53</v>
      </c>
      <c r="F517">
        <v>1</v>
      </c>
    </row>
    <row r="518" spans="1:6" x14ac:dyDescent="0.3">
      <c r="A518" t="s">
        <v>6293</v>
      </c>
      <c r="B518" t="s">
        <v>6311</v>
      </c>
      <c r="C518" t="s">
        <v>6226</v>
      </c>
      <c r="D518">
        <v>7</v>
      </c>
      <c r="E518">
        <v>0.65</v>
      </c>
      <c r="F518">
        <v>0.37</v>
      </c>
    </row>
    <row r="519" spans="1:6" x14ac:dyDescent="0.3">
      <c r="A519" t="s">
        <v>6293</v>
      </c>
      <c r="B519" t="s">
        <v>6311</v>
      </c>
      <c r="C519" t="s">
        <v>6198</v>
      </c>
      <c r="D519">
        <v>7</v>
      </c>
      <c r="E519">
        <v>0.67</v>
      </c>
      <c r="F519">
        <v>0.39</v>
      </c>
    </row>
    <row r="520" spans="1:6" x14ac:dyDescent="0.3">
      <c r="A520" t="s">
        <v>6293</v>
      </c>
      <c r="B520" t="s">
        <v>6311</v>
      </c>
      <c r="C520" t="s">
        <v>6199</v>
      </c>
      <c r="D520">
        <v>7</v>
      </c>
      <c r="E520">
        <v>0.62</v>
      </c>
      <c r="F520">
        <v>0.43</v>
      </c>
    </row>
    <row r="521" spans="1:6" x14ac:dyDescent="0.3">
      <c r="A521" t="s">
        <v>6293</v>
      </c>
      <c r="B521" t="s">
        <v>6311</v>
      </c>
      <c r="C521" t="s">
        <v>6200</v>
      </c>
      <c r="D521">
        <v>7</v>
      </c>
      <c r="E521">
        <v>0.73</v>
      </c>
      <c r="F521">
        <v>0.49</v>
      </c>
    </row>
    <row r="522" spans="1:6" x14ac:dyDescent="0.3">
      <c r="A522" t="s">
        <v>6293</v>
      </c>
      <c r="B522" t="s">
        <v>6311</v>
      </c>
      <c r="C522" t="s">
        <v>6201</v>
      </c>
      <c r="D522">
        <v>7</v>
      </c>
      <c r="E522">
        <v>0.82</v>
      </c>
      <c r="F522">
        <v>0.61</v>
      </c>
    </row>
    <row r="523" spans="1:6" x14ac:dyDescent="0.3">
      <c r="A523" t="s">
        <v>6293</v>
      </c>
      <c r="B523" t="s">
        <v>6311</v>
      </c>
      <c r="C523" t="s">
        <v>6202</v>
      </c>
      <c r="D523">
        <v>7</v>
      </c>
      <c r="E523">
        <v>0.77</v>
      </c>
      <c r="F523">
        <v>0.53</v>
      </c>
    </row>
    <row r="524" spans="1:6" x14ac:dyDescent="0.3">
      <c r="A524" t="s">
        <v>6293</v>
      </c>
      <c r="B524" t="s">
        <v>6311</v>
      </c>
      <c r="C524" t="s">
        <v>6203</v>
      </c>
      <c r="D524">
        <v>7</v>
      </c>
      <c r="E524">
        <v>0.73</v>
      </c>
      <c r="F524">
        <v>0.48</v>
      </c>
    </row>
    <row r="525" spans="1:6" x14ac:dyDescent="0.3">
      <c r="A525" t="s">
        <v>6293</v>
      </c>
      <c r="B525" t="s">
        <v>6311</v>
      </c>
      <c r="C525" t="s">
        <v>6204</v>
      </c>
      <c r="D525">
        <v>7</v>
      </c>
      <c r="E525">
        <v>0.74</v>
      </c>
      <c r="F525">
        <v>0.48</v>
      </c>
    </row>
    <row r="526" spans="1:6" x14ac:dyDescent="0.3">
      <c r="A526" t="s">
        <v>6293</v>
      </c>
      <c r="B526" t="s">
        <v>6311</v>
      </c>
      <c r="C526" t="s">
        <v>6205</v>
      </c>
      <c r="D526">
        <v>7</v>
      </c>
      <c r="E526">
        <v>0.76</v>
      </c>
      <c r="F526">
        <v>0.53</v>
      </c>
    </row>
    <row r="527" spans="1:6" x14ac:dyDescent="0.3">
      <c r="A527" t="s">
        <v>6293</v>
      </c>
      <c r="B527" t="s">
        <v>6311</v>
      </c>
      <c r="C527" t="s">
        <v>6206</v>
      </c>
      <c r="D527">
        <v>7</v>
      </c>
      <c r="E527">
        <v>0.75</v>
      </c>
      <c r="F527">
        <v>0.49</v>
      </c>
    </row>
    <row r="528" spans="1:6" x14ac:dyDescent="0.3">
      <c r="A528" t="s">
        <v>6293</v>
      </c>
      <c r="B528" t="s">
        <v>6311</v>
      </c>
      <c r="C528" t="s">
        <v>6207</v>
      </c>
      <c r="D528">
        <v>7</v>
      </c>
      <c r="E528">
        <v>0.71</v>
      </c>
      <c r="F528">
        <v>0.43</v>
      </c>
    </row>
    <row r="529" spans="1:6" x14ac:dyDescent="0.3">
      <c r="A529" t="s">
        <v>6293</v>
      </c>
      <c r="B529" t="s">
        <v>6311</v>
      </c>
      <c r="C529" t="s">
        <v>6209</v>
      </c>
      <c r="D529">
        <v>7</v>
      </c>
      <c r="E529">
        <v>0.75</v>
      </c>
      <c r="F529">
        <v>0.56000000000000005</v>
      </c>
    </row>
    <row r="530" spans="1:6" x14ac:dyDescent="0.3">
      <c r="A530" t="s">
        <v>6293</v>
      </c>
      <c r="B530" t="s">
        <v>6311</v>
      </c>
      <c r="C530" t="s">
        <v>6210</v>
      </c>
      <c r="D530">
        <v>7</v>
      </c>
      <c r="E530">
        <v>0.77</v>
      </c>
      <c r="F530">
        <v>0.61</v>
      </c>
    </row>
    <row r="531" spans="1:6" x14ac:dyDescent="0.3">
      <c r="A531" t="s">
        <v>6293</v>
      </c>
      <c r="B531" t="s">
        <v>6311</v>
      </c>
      <c r="C531" t="s">
        <v>6211</v>
      </c>
      <c r="D531">
        <v>7</v>
      </c>
      <c r="E531">
        <v>0.73</v>
      </c>
      <c r="F531">
        <v>0.48</v>
      </c>
    </row>
    <row r="532" spans="1:6" x14ac:dyDescent="0.3">
      <c r="A532" t="s">
        <v>6293</v>
      </c>
      <c r="B532" t="s">
        <v>6311</v>
      </c>
      <c r="C532" t="s">
        <v>6212</v>
      </c>
      <c r="D532">
        <v>7</v>
      </c>
      <c r="E532">
        <v>0.78</v>
      </c>
      <c r="F532">
        <v>0.55000000000000004</v>
      </c>
    </row>
    <row r="533" spans="1:6" x14ac:dyDescent="0.3">
      <c r="A533" t="s">
        <v>6293</v>
      </c>
      <c r="B533" t="s">
        <v>6311</v>
      </c>
      <c r="C533" t="s">
        <v>6213</v>
      </c>
      <c r="D533">
        <v>7</v>
      </c>
      <c r="E533">
        <v>0.69</v>
      </c>
      <c r="F533">
        <v>0.42</v>
      </c>
    </row>
    <row r="534" spans="1:6" x14ac:dyDescent="0.3">
      <c r="A534" t="s">
        <v>6293</v>
      </c>
      <c r="B534" t="s">
        <v>6311</v>
      </c>
      <c r="C534" t="s">
        <v>6214</v>
      </c>
      <c r="D534">
        <v>7</v>
      </c>
      <c r="E534">
        <v>0.72</v>
      </c>
      <c r="F534">
        <v>0.42</v>
      </c>
    </row>
    <row r="535" spans="1:6" x14ac:dyDescent="0.3">
      <c r="A535" t="s">
        <v>6293</v>
      </c>
      <c r="B535" t="s">
        <v>6311</v>
      </c>
      <c r="C535" t="s">
        <v>6215</v>
      </c>
      <c r="D535">
        <v>7</v>
      </c>
      <c r="E535">
        <v>0.73</v>
      </c>
      <c r="F535">
        <v>0.5</v>
      </c>
    </row>
    <row r="536" spans="1:6" x14ac:dyDescent="0.3">
      <c r="A536" t="s">
        <v>6293</v>
      </c>
      <c r="B536" t="s">
        <v>6311</v>
      </c>
      <c r="C536" t="s">
        <v>6216</v>
      </c>
      <c r="D536">
        <v>7</v>
      </c>
      <c r="E536">
        <v>0.75</v>
      </c>
      <c r="F536">
        <v>0.47</v>
      </c>
    </row>
    <row r="537" spans="1:6" x14ac:dyDescent="0.3">
      <c r="A537" t="s">
        <v>6293</v>
      </c>
      <c r="B537" t="s">
        <v>6312</v>
      </c>
      <c r="C537" t="s">
        <v>6217</v>
      </c>
      <c r="D537">
        <v>7</v>
      </c>
      <c r="E537">
        <v>0.67</v>
      </c>
      <c r="F537">
        <v>0.4</v>
      </c>
    </row>
    <row r="538" spans="1:6" x14ac:dyDescent="0.3">
      <c r="A538" t="s">
        <v>6293</v>
      </c>
      <c r="B538" t="s">
        <v>6312</v>
      </c>
      <c r="C538" t="s">
        <v>6218</v>
      </c>
      <c r="D538">
        <v>7</v>
      </c>
      <c r="E538">
        <v>0.7</v>
      </c>
      <c r="F538">
        <v>0.42</v>
      </c>
    </row>
    <row r="539" spans="1:6" x14ac:dyDescent="0.3">
      <c r="A539" t="s">
        <v>6293</v>
      </c>
      <c r="B539" t="s">
        <v>6311</v>
      </c>
      <c r="C539" t="s">
        <v>6220</v>
      </c>
      <c r="D539">
        <v>7</v>
      </c>
      <c r="E539">
        <v>0.61</v>
      </c>
      <c r="F539">
        <v>0.32</v>
      </c>
    </row>
    <row r="540" spans="1:6" x14ac:dyDescent="0.3">
      <c r="A540" t="s">
        <v>6293</v>
      </c>
      <c r="B540" t="s">
        <v>6311</v>
      </c>
      <c r="C540" t="s">
        <v>6197</v>
      </c>
      <c r="D540">
        <v>4</v>
      </c>
      <c r="E540">
        <v>0.78</v>
      </c>
      <c r="F540">
        <v>0.52</v>
      </c>
    </row>
    <row r="541" spans="1:6" x14ac:dyDescent="0.3">
      <c r="A541" t="s">
        <v>6293</v>
      </c>
      <c r="B541" t="s">
        <v>6311</v>
      </c>
      <c r="C541" t="s">
        <v>6208</v>
      </c>
      <c r="D541">
        <v>4</v>
      </c>
      <c r="E541">
        <v>0.62</v>
      </c>
      <c r="F541">
        <v>0.31</v>
      </c>
    </row>
    <row r="542" spans="1:6" x14ac:dyDescent="0.3">
      <c r="A542" t="s">
        <v>6293</v>
      </c>
      <c r="B542" t="s">
        <v>6311</v>
      </c>
      <c r="C542" t="s">
        <v>6219</v>
      </c>
      <c r="D542">
        <v>4</v>
      </c>
      <c r="E542">
        <v>0.83</v>
      </c>
      <c r="F542">
        <v>0.56000000000000005</v>
      </c>
    </row>
    <row r="543" spans="1:6" x14ac:dyDescent="0.3">
      <c r="A543" t="s">
        <v>6293</v>
      </c>
      <c r="B543" t="s">
        <v>6311</v>
      </c>
      <c r="C543" t="s">
        <v>6221</v>
      </c>
      <c r="D543">
        <v>4</v>
      </c>
      <c r="E543">
        <v>0.5</v>
      </c>
      <c r="F543">
        <v>1</v>
      </c>
    </row>
    <row r="544" spans="1:6" x14ac:dyDescent="0.3">
      <c r="A544" t="s">
        <v>6293</v>
      </c>
      <c r="B544" t="s">
        <v>6311</v>
      </c>
      <c r="C544" t="s">
        <v>6222</v>
      </c>
      <c r="D544">
        <v>4</v>
      </c>
      <c r="E544">
        <v>0.8</v>
      </c>
      <c r="F544">
        <v>0.5</v>
      </c>
    </row>
    <row r="545" spans="1:6" x14ac:dyDescent="0.3">
      <c r="A545" t="s">
        <v>6293</v>
      </c>
      <c r="B545" t="s">
        <v>6311</v>
      </c>
      <c r="C545" t="s">
        <v>6223</v>
      </c>
      <c r="D545">
        <v>4</v>
      </c>
      <c r="E545">
        <v>0.74</v>
      </c>
      <c r="F545">
        <v>0.51</v>
      </c>
    </row>
    <row r="546" spans="1:6" x14ac:dyDescent="0.3">
      <c r="A546" t="s">
        <v>6293</v>
      </c>
      <c r="B546" t="s">
        <v>6311</v>
      </c>
      <c r="C546" t="s">
        <v>6224</v>
      </c>
      <c r="D546">
        <v>4</v>
      </c>
      <c r="E546">
        <v>0.75</v>
      </c>
      <c r="F546">
        <v>0.43</v>
      </c>
    </row>
    <row r="547" spans="1:6" x14ac:dyDescent="0.3">
      <c r="A547" t="s">
        <v>6293</v>
      </c>
      <c r="B547" t="s">
        <v>6311</v>
      </c>
      <c r="C547" t="s">
        <v>6225</v>
      </c>
      <c r="D547">
        <v>4</v>
      </c>
      <c r="E547">
        <v>0.57999999999999996</v>
      </c>
      <c r="F547">
        <v>1</v>
      </c>
    </row>
    <row r="548" spans="1:6" x14ac:dyDescent="0.3">
      <c r="A548" t="s">
        <v>6293</v>
      </c>
      <c r="B548" t="s">
        <v>6311</v>
      </c>
      <c r="C548" t="s">
        <v>6226</v>
      </c>
      <c r="D548">
        <v>4</v>
      </c>
      <c r="E548">
        <v>0.69</v>
      </c>
      <c r="F548">
        <v>0.37</v>
      </c>
    </row>
    <row r="549" spans="1:6" x14ac:dyDescent="0.3">
      <c r="A549" t="s">
        <v>6293</v>
      </c>
      <c r="B549" t="s">
        <v>6311</v>
      </c>
      <c r="C549" t="s">
        <v>6198</v>
      </c>
      <c r="D549">
        <v>4</v>
      </c>
      <c r="E549">
        <v>0.68</v>
      </c>
      <c r="F549">
        <v>0.35</v>
      </c>
    </row>
    <row r="550" spans="1:6" x14ac:dyDescent="0.3">
      <c r="A550" t="s">
        <v>6293</v>
      </c>
      <c r="B550" t="s">
        <v>6311</v>
      </c>
      <c r="C550" t="s">
        <v>6199</v>
      </c>
      <c r="D550">
        <v>4</v>
      </c>
      <c r="E550">
        <v>0.54</v>
      </c>
      <c r="F550">
        <v>0.27</v>
      </c>
    </row>
    <row r="551" spans="1:6" x14ac:dyDescent="0.3">
      <c r="A551" t="s">
        <v>6293</v>
      </c>
      <c r="B551" t="s">
        <v>6311</v>
      </c>
      <c r="C551" t="s">
        <v>6200</v>
      </c>
      <c r="D551">
        <v>4</v>
      </c>
      <c r="E551">
        <v>0.74</v>
      </c>
      <c r="F551">
        <v>0.5</v>
      </c>
    </row>
    <row r="552" spans="1:6" x14ac:dyDescent="0.3">
      <c r="A552" t="s">
        <v>6293</v>
      </c>
      <c r="B552" t="s">
        <v>6311</v>
      </c>
      <c r="C552" t="s">
        <v>6201</v>
      </c>
      <c r="D552">
        <v>4</v>
      </c>
      <c r="E552">
        <v>0.81</v>
      </c>
      <c r="F552">
        <v>0.61</v>
      </c>
    </row>
    <row r="553" spans="1:6" x14ac:dyDescent="0.3">
      <c r="A553" t="s">
        <v>6293</v>
      </c>
      <c r="B553" t="s">
        <v>6311</v>
      </c>
      <c r="C553" t="s">
        <v>6202</v>
      </c>
      <c r="D553">
        <v>4</v>
      </c>
      <c r="E553">
        <v>0.8</v>
      </c>
      <c r="F553">
        <v>0.57999999999999996</v>
      </c>
    </row>
    <row r="554" spans="1:6" x14ac:dyDescent="0.3">
      <c r="A554" t="s">
        <v>6293</v>
      </c>
      <c r="B554" t="s">
        <v>6311</v>
      </c>
      <c r="C554" t="s">
        <v>6203</v>
      </c>
      <c r="D554">
        <v>4</v>
      </c>
      <c r="E554">
        <v>0.77</v>
      </c>
      <c r="F554">
        <v>0.51</v>
      </c>
    </row>
    <row r="555" spans="1:6" x14ac:dyDescent="0.3">
      <c r="A555" t="s">
        <v>6293</v>
      </c>
      <c r="B555" t="s">
        <v>6311</v>
      </c>
      <c r="C555" t="s">
        <v>6204</v>
      </c>
      <c r="D555">
        <v>4</v>
      </c>
      <c r="E555">
        <v>0.76</v>
      </c>
      <c r="F555">
        <v>0.49</v>
      </c>
    </row>
    <row r="556" spans="1:6" x14ac:dyDescent="0.3">
      <c r="A556" t="s">
        <v>6293</v>
      </c>
      <c r="B556" t="s">
        <v>6311</v>
      </c>
      <c r="C556" t="s">
        <v>6205</v>
      </c>
      <c r="D556">
        <v>4</v>
      </c>
      <c r="E556">
        <v>0.77</v>
      </c>
      <c r="F556">
        <v>0.51</v>
      </c>
    </row>
    <row r="557" spans="1:6" x14ac:dyDescent="0.3">
      <c r="A557" t="s">
        <v>6293</v>
      </c>
      <c r="B557" t="s">
        <v>6311</v>
      </c>
      <c r="C557" t="s">
        <v>6206</v>
      </c>
      <c r="D557">
        <v>4</v>
      </c>
      <c r="E557">
        <v>0.74</v>
      </c>
      <c r="F557">
        <v>0.49</v>
      </c>
    </row>
    <row r="558" spans="1:6" x14ac:dyDescent="0.3">
      <c r="A558" t="s">
        <v>6293</v>
      </c>
      <c r="B558" t="s">
        <v>6311</v>
      </c>
      <c r="C558" t="s">
        <v>6207</v>
      </c>
      <c r="D558">
        <v>4</v>
      </c>
      <c r="E558">
        <v>0.74</v>
      </c>
      <c r="F558">
        <v>0.47</v>
      </c>
    </row>
    <row r="559" spans="1:6" x14ac:dyDescent="0.3">
      <c r="A559" t="s">
        <v>6293</v>
      </c>
      <c r="B559" t="s">
        <v>6311</v>
      </c>
      <c r="C559" t="s">
        <v>6209</v>
      </c>
      <c r="D559">
        <v>4</v>
      </c>
      <c r="E559">
        <v>0.67</v>
      </c>
      <c r="F559">
        <v>0.39</v>
      </c>
    </row>
    <row r="560" spans="1:6" x14ac:dyDescent="0.3">
      <c r="A560" t="s">
        <v>6293</v>
      </c>
      <c r="B560" t="s">
        <v>6311</v>
      </c>
      <c r="C560" t="s">
        <v>6210</v>
      </c>
      <c r="D560">
        <v>4</v>
      </c>
      <c r="E560">
        <v>0.64</v>
      </c>
      <c r="F560">
        <v>0.36</v>
      </c>
    </row>
    <row r="561" spans="1:6" x14ac:dyDescent="0.3">
      <c r="A561" t="s">
        <v>6293</v>
      </c>
      <c r="B561" t="s">
        <v>6311</v>
      </c>
      <c r="C561" t="s">
        <v>6211</v>
      </c>
      <c r="D561">
        <v>4</v>
      </c>
      <c r="E561">
        <v>0.79</v>
      </c>
      <c r="F561">
        <v>0.53</v>
      </c>
    </row>
    <row r="562" spans="1:6" x14ac:dyDescent="0.3">
      <c r="A562" t="s">
        <v>6293</v>
      </c>
      <c r="B562" t="s">
        <v>6311</v>
      </c>
      <c r="C562" t="s">
        <v>6212</v>
      </c>
      <c r="D562">
        <v>4</v>
      </c>
      <c r="E562">
        <v>0.7</v>
      </c>
      <c r="F562">
        <v>0.43</v>
      </c>
    </row>
    <row r="563" spans="1:6" x14ac:dyDescent="0.3">
      <c r="A563" t="s">
        <v>6293</v>
      </c>
      <c r="B563" t="s">
        <v>6311</v>
      </c>
      <c r="C563" t="s">
        <v>6213</v>
      </c>
      <c r="D563">
        <v>4</v>
      </c>
      <c r="E563">
        <v>0.66</v>
      </c>
      <c r="F563">
        <v>0.37</v>
      </c>
    </row>
    <row r="564" spans="1:6" x14ac:dyDescent="0.3">
      <c r="A564" t="s">
        <v>6293</v>
      </c>
      <c r="B564" t="s">
        <v>6311</v>
      </c>
      <c r="C564" t="s">
        <v>6214</v>
      </c>
      <c r="D564">
        <v>4</v>
      </c>
      <c r="E564">
        <v>0.69</v>
      </c>
      <c r="F564">
        <v>0.36</v>
      </c>
    </row>
    <row r="565" spans="1:6" x14ac:dyDescent="0.3">
      <c r="A565" t="s">
        <v>6293</v>
      </c>
      <c r="B565" t="s">
        <v>6311</v>
      </c>
      <c r="C565" t="s">
        <v>6215</v>
      </c>
      <c r="D565">
        <v>4</v>
      </c>
      <c r="E565">
        <v>0.71</v>
      </c>
      <c r="F565">
        <v>0.4</v>
      </c>
    </row>
    <row r="566" spans="1:6" x14ac:dyDescent="0.3">
      <c r="A566" t="s">
        <v>6293</v>
      </c>
      <c r="B566" t="s">
        <v>6311</v>
      </c>
      <c r="C566" t="s">
        <v>6216</v>
      </c>
      <c r="D566">
        <v>4</v>
      </c>
      <c r="E566">
        <v>0.77</v>
      </c>
      <c r="F566">
        <v>0.46</v>
      </c>
    </row>
    <row r="567" spans="1:6" x14ac:dyDescent="0.3">
      <c r="A567" t="s">
        <v>6293</v>
      </c>
      <c r="B567" t="s">
        <v>6312</v>
      </c>
      <c r="C567" t="s">
        <v>6217</v>
      </c>
      <c r="D567">
        <v>4</v>
      </c>
      <c r="E567">
        <v>0.8</v>
      </c>
      <c r="F567">
        <v>0.57999999999999996</v>
      </c>
    </row>
    <row r="568" spans="1:6" x14ac:dyDescent="0.3">
      <c r="A568" t="s">
        <v>6293</v>
      </c>
      <c r="B568" t="s">
        <v>6312</v>
      </c>
      <c r="C568" t="s">
        <v>6218</v>
      </c>
      <c r="D568">
        <v>4</v>
      </c>
      <c r="E568">
        <v>0.75</v>
      </c>
      <c r="F568">
        <v>0.5</v>
      </c>
    </row>
    <row r="569" spans="1:6" x14ac:dyDescent="0.3">
      <c r="A569" t="s">
        <v>6293</v>
      </c>
      <c r="B569" t="s">
        <v>6311</v>
      </c>
      <c r="C569" t="s">
        <v>6220</v>
      </c>
      <c r="D569">
        <v>4</v>
      </c>
      <c r="E569">
        <v>0.67</v>
      </c>
      <c r="F569">
        <v>0.36</v>
      </c>
    </row>
    <row r="570" spans="1:6" x14ac:dyDescent="0.3">
      <c r="A570" t="s">
        <v>6239</v>
      </c>
      <c r="B570" t="s">
        <v>6301</v>
      </c>
      <c r="C570" t="s">
        <v>6197</v>
      </c>
      <c r="D570">
        <v>7</v>
      </c>
      <c r="E570">
        <v>0.72</v>
      </c>
      <c r="F570">
        <v>0.72</v>
      </c>
    </row>
    <row r="571" spans="1:6" x14ac:dyDescent="0.3">
      <c r="A571" t="s">
        <v>6239</v>
      </c>
      <c r="B571" t="s">
        <v>6301</v>
      </c>
      <c r="C571" t="s">
        <v>6208</v>
      </c>
      <c r="D571">
        <v>7</v>
      </c>
      <c r="E571">
        <v>0.79</v>
      </c>
      <c r="F571">
        <v>0.78</v>
      </c>
    </row>
    <row r="572" spans="1:6" x14ac:dyDescent="0.3">
      <c r="A572" t="s">
        <v>6239</v>
      </c>
      <c r="B572" t="s">
        <v>6301</v>
      </c>
      <c r="C572" t="s">
        <v>6219</v>
      </c>
      <c r="D572">
        <v>7</v>
      </c>
      <c r="E572">
        <v>0.85</v>
      </c>
      <c r="F572">
        <v>0.84</v>
      </c>
    </row>
    <row r="573" spans="1:6" x14ac:dyDescent="0.3">
      <c r="A573" t="s">
        <v>6239</v>
      </c>
      <c r="B573" t="s">
        <v>6301</v>
      </c>
      <c r="C573" t="s">
        <v>6221</v>
      </c>
      <c r="D573">
        <v>7</v>
      </c>
      <c r="E573">
        <v>0.77</v>
      </c>
      <c r="F573">
        <v>0.77</v>
      </c>
    </row>
    <row r="574" spans="1:6" x14ac:dyDescent="0.3">
      <c r="A574" t="s">
        <v>6239</v>
      </c>
      <c r="B574" t="s">
        <v>6301</v>
      </c>
      <c r="C574" t="s">
        <v>6222</v>
      </c>
      <c r="D574">
        <v>7</v>
      </c>
      <c r="E574">
        <v>0.72</v>
      </c>
      <c r="F574">
        <v>0.71</v>
      </c>
    </row>
    <row r="575" spans="1:6" x14ac:dyDescent="0.3">
      <c r="A575" t="s">
        <v>6239</v>
      </c>
      <c r="B575" t="s">
        <v>6301</v>
      </c>
      <c r="C575" t="s">
        <v>6223</v>
      </c>
      <c r="D575">
        <v>7</v>
      </c>
      <c r="E575">
        <v>0.99</v>
      </c>
      <c r="F575">
        <v>0.99</v>
      </c>
    </row>
    <row r="576" spans="1:6" x14ac:dyDescent="0.3">
      <c r="A576" t="s">
        <v>6239</v>
      </c>
      <c r="B576" t="s">
        <v>6301</v>
      </c>
      <c r="C576" t="s">
        <v>6224</v>
      </c>
      <c r="D576">
        <v>7</v>
      </c>
      <c r="E576">
        <v>0.57999999999999996</v>
      </c>
      <c r="F576">
        <v>0.48</v>
      </c>
    </row>
    <row r="577" spans="1:6" x14ac:dyDescent="0.3">
      <c r="A577" t="s">
        <v>6239</v>
      </c>
      <c r="B577" t="s">
        <v>6301</v>
      </c>
      <c r="C577" t="s">
        <v>6225</v>
      </c>
      <c r="D577">
        <v>7</v>
      </c>
      <c r="E577">
        <v>0.57999999999999996</v>
      </c>
      <c r="F577">
        <v>0.52</v>
      </c>
    </row>
    <row r="578" spans="1:6" x14ac:dyDescent="0.3">
      <c r="A578" t="s">
        <v>6239</v>
      </c>
      <c r="B578" t="s">
        <v>6301</v>
      </c>
      <c r="C578" t="s">
        <v>6226</v>
      </c>
      <c r="D578">
        <v>7</v>
      </c>
      <c r="E578">
        <v>0.84</v>
      </c>
      <c r="F578">
        <v>0.84</v>
      </c>
    </row>
    <row r="579" spans="1:6" x14ac:dyDescent="0.3">
      <c r="A579" t="s">
        <v>6239</v>
      </c>
      <c r="B579" t="s">
        <v>6301</v>
      </c>
      <c r="C579" t="s">
        <v>6198</v>
      </c>
      <c r="D579">
        <v>7</v>
      </c>
      <c r="E579">
        <v>0.64</v>
      </c>
      <c r="F579">
        <v>0.56000000000000005</v>
      </c>
    </row>
    <row r="580" spans="1:6" x14ac:dyDescent="0.3">
      <c r="A580" t="s">
        <v>6239</v>
      </c>
      <c r="B580" t="s">
        <v>6301</v>
      </c>
      <c r="C580" t="s">
        <v>6199</v>
      </c>
      <c r="D580">
        <v>7</v>
      </c>
      <c r="E580">
        <v>1</v>
      </c>
      <c r="F580">
        <v>1</v>
      </c>
    </row>
    <row r="581" spans="1:6" x14ac:dyDescent="0.3">
      <c r="A581" t="s">
        <v>6239</v>
      </c>
      <c r="B581" t="s">
        <v>6301</v>
      </c>
      <c r="C581" t="s">
        <v>6200</v>
      </c>
      <c r="D581">
        <v>7</v>
      </c>
      <c r="E581">
        <v>0.71</v>
      </c>
      <c r="F581">
        <v>0.68</v>
      </c>
    </row>
    <row r="582" spans="1:6" x14ac:dyDescent="0.3">
      <c r="A582" t="s">
        <v>6239</v>
      </c>
      <c r="B582" t="s">
        <v>6301</v>
      </c>
      <c r="C582" t="s">
        <v>6201</v>
      </c>
      <c r="D582">
        <v>7</v>
      </c>
      <c r="E582">
        <v>0.74</v>
      </c>
      <c r="F582">
        <v>0.73</v>
      </c>
    </row>
    <row r="583" spans="1:6" x14ac:dyDescent="0.3">
      <c r="A583" t="s">
        <v>6239</v>
      </c>
      <c r="B583" t="s">
        <v>6301</v>
      </c>
      <c r="C583" t="s">
        <v>6202</v>
      </c>
      <c r="D583">
        <v>7</v>
      </c>
      <c r="E583">
        <v>0.69</v>
      </c>
      <c r="F583">
        <v>0.66</v>
      </c>
    </row>
    <row r="584" spans="1:6" x14ac:dyDescent="0.3">
      <c r="A584" t="s">
        <v>6239</v>
      </c>
      <c r="B584" t="s">
        <v>6301</v>
      </c>
      <c r="C584" t="s">
        <v>6203</v>
      </c>
      <c r="D584">
        <v>7</v>
      </c>
      <c r="E584">
        <v>0.84</v>
      </c>
      <c r="F584">
        <v>0.84</v>
      </c>
    </row>
    <row r="585" spans="1:6" x14ac:dyDescent="0.3">
      <c r="A585" t="s">
        <v>6239</v>
      </c>
      <c r="B585" t="s">
        <v>6301</v>
      </c>
      <c r="C585" t="s">
        <v>6204</v>
      </c>
      <c r="D585">
        <v>7</v>
      </c>
      <c r="E585">
        <v>0.83</v>
      </c>
      <c r="F585">
        <v>0.74</v>
      </c>
    </row>
    <row r="586" spans="1:6" x14ac:dyDescent="0.3">
      <c r="A586" t="s">
        <v>6239</v>
      </c>
      <c r="B586" t="s">
        <v>6301</v>
      </c>
      <c r="C586" t="s">
        <v>6205</v>
      </c>
      <c r="D586">
        <v>7</v>
      </c>
      <c r="E586">
        <v>1</v>
      </c>
      <c r="F586">
        <v>1</v>
      </c>
    </row>
    <row r="587" spans="1:6" x14ac:dyDescent="0.3">
      <c r="A587" t="s">
        <v>6239</v>
      </c>
      <c r="B587" t="s">
        <v>6301</v>
      </c>
      <c r="C587" t="s">
        <v>6206</v>
      </c>
      <c r="D587">
        <v>7</v>
      </c>
      <c r="E587">
        <v>0.77</v>
      </c>
      <c r="F587">
        <v>0.65</v>
      </c>
    </row>
    <row r="588" spans="1:6" x14ac:dyDescent="0.3">
      <c r="A588" t="s">
        <v>6239</v>
      </c>
      <c r="B588" t="s">
        <v>6301</v>
      </c>
      <c r="C588" t="s">
        <v>6207</v>
      </c>
      <c r="D588">
        <v>7</v>
      </c>
      <c r="E588">
        <v>0.99</v>
      </c>
      <c r="F588">
        <v>0.99</v>
      </c>
    </row>
    <row r="589" spans="1:6" x14ac:dyDescent="0.3">
      <c r="A589" t="s">
        <v>6239</v>
      </c>
      <c r="B589" t="s">
        <v>6301</v>
      </c>
      <c r="C589" t="s">
        <v>6209</v>
      </c>
      <c r="D589">
        <v>7</v>
      </c>
      <c r="E589">
        <v>0.91</v>
      </c>
      <c r="F589">
        <v>0.83</v>
      </c>
    </row>
    <row r="590" spans="1:6" x14ac:dyDescent="0.3">
      <c r="A590" t="s">
        <v>6239</v>
      </c>
      <c r="B590" t="s">
        <v>6301</v>
      </c>
      <c r="C590" t="s">
        <v>6210</v>
      </c>
      <c r="D590">
        <v>7</v>
      </c>
      <c r="E590">
        <v>1</v>
      </c>
      <c r="F590">
        <v>1</v>
      </c>
    </row>
    <row r="591" spans="1:6" x14ac:dyDescent="0.3">
      <c r="A591" t="s">
        <v>6239</v>
      </c>
      <c r="B591" t="s">
        <v>6301</v>
      </c>
      <c r="C591" t="s">
        <v>6211</v>
      </c>
      <c r="D591">
        <v>7</v>
      </c>
      <c r="E591">
        <v>0.79</v>
      </c>
      <c r="F591">
        <v>0.66</v>
      </c>
    </row>
    <row r="592" spans="1:6" x14ac:dyDescent="0.3">
      <c r="A592" t="s">
        <v>6239</v>
      </c>
      <c r="B592" t="s">
        <v>6301</v>
      </c>
      <c r="C592" t="s">
        <v>6212</v>
      </c>
      <c r="D592">
        <v>7</v>
      </c>
      <c r="E592">
        <v>0.99</v>
      </c>
      <c r="F592">
        <v>0.99</v>
      </c>
    </row>
    <row r="593" spans="1:6" x14ac:dyDescent="0.3">
      <c r="A593" t="s">
        <v>6239</v>
      </c>
      <c r="B593" t="s">
        <v>6301</v>
      </c>
      <c r="C593" t="s">
        <v>6213</v>
      </c>
      <c r="D593">
        <v>7</v>
      </c>
      <c r="E593">
        <v>0.93</v>
      </c>
      <c r="F593">
        <v>0.9</v>
      </c>
    </row>
    <row r="594" spans="1:6" x14ac:dyDescent="0.3">
      <c r="A594" t="s">
        <v>6239</v>
      </c>
      <c r="B594" t="s">
        <v>6301</v>
      </c>
      <c r="C594" t="s">
        <v>6214</v>
      </c>
      <c r="D594">
        <v>7</v>
      </c>
      <c r="E594">
        <v>0.87</v>
      </c>
      <c r="F594">
        <v>0.78</v>
      </c>
    </row>
    <row r="595" spans="1:6" x14ac:dyDescent="0.3">
      <c r="A595" t="s">
        <v>6239</v>
      </c>
      <c r="B595" t="s">
        <v>6301</v>
      </c>
      <c r="C595" t="s">
        <v>6215</v>
      </c>
      <c r="D595">
        <v>7</v>
      </c>
      <c r="E595">
        <v>0.89</v>
      </c>
      <c r="F595">
        <v>0.83</v>
      </c>
    </row>
    <row r="596" spans="1:6" x14ac:dyDescent="0.3">
      <c r="A596" t="s">
        <v>6239</v>
      </c>
      <c r="B596" t="s">
        <v>6301</v>
      </c>
      <c r="C596" t="s">
        <v>6216</v>
      </c>
      <c r="D596">
        <v>7</v>
      </c>
      <c r="E596">
        <v>0.87</v>
      </c>
      <c r="F596">
        <v>0.69</v>
      </c>
    </row>
    <row r="597" spans="1:6" x14ac:dyDescent="0.3">
      <c r="A597" t="s">
        <v>6239</v>
      </c>
      <c r="B597" t="s">
        <v>6315</v>
      </c>
      <c r="C597" t="s">
        <v>6217</v>
      </c>
      <c r="D597">
        <v>7</v>
      </c>
      <c r="E597">
        <v>0.76</v>
      </c>
      <c r="F597">
        <v>0.49</v>
      </c>
    </row>
    <row r="598" spans="1:6" x14ac:dyDescent="0.3">
      <c r="A598" t="s">
        <v>6239</v>
      </c>
      <c r="B598" t="s">
        <v>6315</v>
      </c>
      <c r="C598" t="s">
        <v>6218</v>
      </c>
      <c r="D598">
        <v>7</v>
      </c>
      <c r="E598">
        <v>0.83</v>
      </c>
      <c r="F598">
        <v>0.64</v>
      </c>
    </row>
    <row r="599" spans="1:6" x14ac:dyDescent="0.3">
      <c r="A599" t="s">
        <v>6239</v>
      </c>
      <c r="B599" t="s">
        <v>6301</v>
      </c>
      <c r="C599" t="s">
        <v>6220</v>
      </c>
      <c r="D599">
        <v>7</v>
      </c>
      <c r="E599">
        <v>1</v>
      </c>
      <c r="F599">
        <v>1</v>
      </c>
    </row>
    <row r="600" spans="1:6" x14ac:dyDescent="0.3">
      <c r="A600" t="s">
        <v>6239</v>
      </c>
      <c r="B600" t="s">
        <v>6301</v>
      </c>
      <c r="C600" t="s">
        <v>6197</v>
      </c>
      <c r="D600">
        <v>4</v>
      </c>
      <c r="E600">
        <v>0.48</v>
      </c>
      <c r="F600">
        <v>0.45</v>
      </c>
    </row>
    <row r="601" spans="1:6" x14ac:dyDescent="0.3">
      <c r="A601" t="s">
        <v>6239</v>
      </c>
      <c r="B601" t="s">
        <v>6301</v>
      </c>
      <c r="C601" t="s">
        <v>6208</v>
      </c>
      <c r="D601">
        <v>4</v>
      </c>
      <c r="E601">
        <v>0.52</v>
      </c>
      <c r="F601">
        <v>0.43</v>
      </c>
    </row>
    <row r="602" spans="1:6" x14ac:dyDescent="0.3">
      <c r="A602" t="s">
        <v>6239</v>
      </c>
      <c r="B602" t="s">
        <v>6301</v>
      </c>
      <c r="C602" t="s">
        <v>6219</v>
      </c>
      <c r="D602">
        <v>4</v>
      </c>
      <c r="E602">
        <v>0.63</v>
      </c>
      <c r="F602">
        <v>0.63</v>
      </c>
    </row>
    <row r="603" spans="1:6" x14ac:dyDescent="0.3">
      <c r="A603" t="s">
        <v>6239</v>
      </c>
      <c r="B603" t="s">
        <v>6301</v>
      </c>
      <c r="C603" t="s">
        <v>6221</v>
      </c>
      <c r="D603">
        <v>4</v>
      </c>
      <c r="E603">
        <v>0.47</v>
      </c>
      <c r="F603">
        <v>0.45</v>
      </c>
    </row>
    <row r="604" spans="1:6" x14ac:dyDescent="0.3">
      <c r="A604" t="s">
        <v>6239</v>
      </c>
      <c r="B604" t="s">
        <v>6301</v>
      </c>
      <c r="C604" t="s">
        <v>6222</v>
      </c>
      <c r="D604">
        <v>4</v>
      </c>
      <c r="E604">
        <v>0.54</v>
      </c>
      <c r="F604">
        <v>0.45</v>
      </c>
    </row>
    <row r="605" spans="1:6" x14ac:dyDescent="0.3">
      <c r="A605" t="s">
        <v>6239</v>
      </c>
      <c r="B605" t="s">
        <v>6301</v>
      </c>
      <c r="C605" t="s">
        <v>6223</v>
      </c>
      <c r="D605">
        <v>4</v>
      </c>
      <c r="E605">
        <v>0.96</v>
      </c>
      <c r="F605">
        <v>0.96</v>
      </c>
    </row>
    <row r="606" spans="1:6" x14ac:dyDescent="0.3">
      <c r="A606" t="s">
        <v>6239</v>
      </c>
      <c r="B606" t="s">
        <v>6301</v>
      </c>
      <c r="C606" t="s">
        <v>6224</v>
      </c>
      <c r="D606">
        <v>4</v>
      </c>
      <c r="E606">
        <v>0.44</v>
      </c>
      <c r="F606">
        <v>0.24</v>
      </c>
    </row>
    <row r="607" spans="1:6" x14ac:dyDescent="0.3">
      <c r="A607" t="s">
        <v>6239</v>
      </c>
      <c r="B607" t="s">
        <v>6301</v>
      </c>
      <c r="C607" t="s">
        <v>6225</v>
      </c>
      <c r="D607">
        <v>4</v>
      </c>
      <c r="E607">
        <v>0.41</v>
      </c>
      <c r="F607">
        <v>0.27</v>
      </c>
    </row>
    <row r="608" spans="1:6" x14ac:dyDescent="0.3">
      <c r="A608" t="s">
        <v>6239</v>
      </c>
      <c r="B608" t="s">
        <v>6301</v>
      </c>
      <c r="C608" t="s">
        <v>6226</v>
      </c>
      <c r="D608">
        <v>4</v>
      </c>
      <c r="E608">
        <v>0.51</v>
      </c>
      <c r="F608">
        <v>0.48</v>
      </c>
    </row>
    <row r="609" spans="1:6" x14ac:dyDescent="0.3">
      <c r="A609" t="s">
        <v>6239</v>
      </c>
      <c r="B609" t="s">
        <v>6301</v>
      </c>
      <c r="C609" t="s">
        <v>6198</v>
      </c>
      <c r="D609">
        <v>4</v>
      </c>
      <c r="E609">
        <v>0.52</v>
      </c>
      <c r="F609">
        <v>0.32</v>
      </c>
    </row>
    <row r="610" spans="1:6" x14ac:dyDescent="0.3">
      <c r="A610" t="s">
        <v>6239</v>
      </c>
      <c r="B610" t="s">
        <v>6301</v>
      </c>
      <c r="C610" t="s">
        <v>6199</v>
      </c>
      <c r="D610">
        <v>4</v>
      </c>
      <c r="E610">
        <v>0.8</v>
      </c>
      <c r="F610">
        <v>0.8</v>
      </c>
    </row>
    <row r="611" spans="1:6" x14ac:dyDescent="0.3">
      <c r="A611" t="s">
        <v>6239</v>
      </c>
      <c r="B611" t="s">
        <v>6301</v>
      </c>
      <c r="C611" t="s">
        <v>6200</v>
      </c>
      <c r="D611">
        <v>4</v>
      </c>
      <c r="E611">
        <v>0.57999999999999996</v>
      </c>
      <c r="F611">
        <v>0.42</v>
      </c>
    </row>
    <row r="612" spans="1:6" x14ac:dyDescent="0.3">
      <c r="A612" t="s">
        <v>6239</v>
      </c>
      <c r="B612" t="s">
        <v>6301</v>
      </c>
      <c r="C612" t="s">
        <v>6201</v>
      </c>
      <c r="D612">
        <v>4</v>
      </c>
      <c r="E612">
        <v>0.46</v>
      </c>
      <c r="F612">
        <v>0.46</v>
      </c>
    </row>
    <row r="613" spans="1:6" x14ac:dyDescent="0.3">
      <c r="A613" t="s">
        <v>6239</v>
      </c>
      <c r="B613" t="s">
        <v>6301</v>
      </c>
      <c r="C613" t="s">
        <v>6202</v>
      </c>
      <c r="D613">
        <v>4</v>
      </c>
      <c r="E613">
        <v>0.48</v>
      </c>
      <c r="F613">
        <v>0.42</v>
      </c>
    </row>
    <row r="614" spans="1:6" x14ac:dyDescent="0.3">
      <c r="A614" t="s">
        <v>6239</v>
      </c>
      <c r="B614" t="s">
        <v>6301</v>
      </c>
      <c r="C614" t="s">
        <v>6203</v>
      </c>
      <c r="D614">
        <v>4</v>
      </c>
      <c r="E614">
        <v>0.67</v>
      </c>
      <c r="F614">
        <v>0.66</v>
      </c>
    </row>
    <row r="615" spans="1:6" x14ac:dyDescent="0.3">
      <c r="A615" t="s">
        <v>6239</v>
      </c>
      <c r="B615" t="s">
        <v>6301</v>
      </c>
      <c r="C615" t="s">
        <v>6204</v>
      </c>
      <c r="D615">
        <v>4</v>
      </c>
      <c r="E615">
        <v>0.72</v>
      </c>
      <c r="F615">
        <v>0.47</v>
      </c>
    </row>
    <row r="616" spans="1:6" x14ac:dyDescent="0.3">
      <c r="A616" t="s">
        <v>6239</v>
      </c>
      <c r="B616" t="s">
        <v>6301</v>
      </c>
      <c r="C616" t="s">
        <v>6205</v>
      </c>
      <c r="D616">
        <v>4</v>
      </c>
      <c r="E616">
        <v>0.82</v>
      </c>
      <c r="F616">
        <v>0.81</v>
      </c>
    </row>
    <row r="617" spans="1:6" x14ac:dyDescent="0.3">
      <c r="A617" t="s">
        <v>6239</v>
      </c>
      <c r="B617" t="s">
        <v>6301</v>
      </c>
      <c r="C617" t="s">
        <v>6206</v>
      </c>
      <c r="D617">
        <v>4</v>
      </c>
      <c r="E617">
        <v>0.74</v>
      </c>
      <c r="F617">
        <v>0.45</v>
      </c>
    </row>
    <row r="618" spans="1:6" x14ac:dyDescent="0.3">
      <c r="A618" t="s">
        <v>6239</v>
      </c>
      <c r="B618" t="s">
        <v>6301</v>
      </c>
      <c r="C618" t="s">
        <v>6207</v>
      </c>
      <c r="D618">
        <v>4</v>
      </c>
      <c r="E618">
        <v>0.7</v>
      </c>
      <c r="F618">
        <v>0.61</v>
      </c>
    </row>
    <row r="619" spans="1:6" x14ac:dyDescent="0.3">
      <c r="A619" t="s">
        <v>6239</v>
      </c>
      <c r="B619" t="s">
        <v>6301</v>
      </c>
      <c r="C619" t="s">
        <v>6209</v>
      </c>
      <c r="D619">
        <v>4</v>
      </c>
      <c r="E619">
        <v>0.83</v>
      </c>
      <c r="F619">
        <v>0.67</v>
      </c>
    </row>
    <row r="620" spans="1:6" x14ac:dyDescent="0.3">
      <c r="A620" t="s">
        <v>6239</v>
      </c>
      <c r="B620" t="s">
        <v>6301</v>
      </c>
      <c r="C620" t="s">
        <v>6210</v>
      </c>
      <c r="D620">
        <v>4</v>
      </c>
      <c r="E620">
        <v>1</v>
      </c>
      <c r="F620">
        <v>1</v>
      </c>
    </row>
    <row r="621" spans="1:6" x14ac:dyDescent="0.3">
      <c r="A621" t="s">
        <v>6239</v>
      </c>
      <c r="B621" t="s">
        <v>6301</v>
      </c>
      <c r="C621" t="s">
        <v>6211</v>
      </c>
      <c r="D621">
        <v>4</v>
      </c>
      <c r="E621">
        <v>0.68</v>
      </c>
      <c r="F621">
        <v>0.45</v>
      </c>
    </row>
    <row r="622" spans="1:6" x14ac:dyDescent="0.3">
      <c r="A622" t="s">
        <v>6239</v>
      </c>
      <c r="B622" t="s">
        <v>6301</v>
      </c>
      <c r="C622" t="s">
        <v>6212</v>
      </c>
      <c r="D622">
        <v>4</v>
      </c>
      <c r="E622">
        <v>0.87</v>
      </c>
      <c r="F622">
        <v>0.87</v>
      </c>
    </row>
    <row r="623" spans="1:6" x14ac:dyDescent="0.3">
      <c r="A623" t="s">
        <v>6239</v>
      </c>
      <c r="B623" t="s">
        <v>6301</v>
      </c>
      <c r="C623" t="s">
        <v>6213</v>
      </c>
      <c r="D623">
        <v>4</v>
      </c>
      <c r="E623">
        <v>0.72</v>
      </c>
      <c r="F623">
        <v>0.6</v>
      </c>
    </row>
    <row r="624" spans="1:6" x14ac:dyDescent="0.3">
      <c r="A624" t="s">
        <v>6239</v>
      </c>
      <c r="B624" t="s">
        <v>6301</v>
      </c>
      <c r="C624" t="s">
        <v>6214</v>
      </c>
      <c r="D624">
        <v>4</v>
      </c>
      <c r="E624">
        <v>0.78</v>
      </c>
      <c r="F624">
        <v>0.54</v>
      </c>
    </row>
    <row r="625" spans="1:6" x14ac:dyDescent="0.3">
      <c r="A625" t="s">
        <v>6239</v>
      </c>
      <c r="B625" t="s">
        <v>6301</v>
      </c>
      <c r="C625" t="s">
        <v>6215</v>
      </c>
      <c r="D625">
        <v>4</v>
      </c>
      <c r="E625">
        <v>0.82</v>
      </c>
      <c r="F625">
        <v>0.67</v>
      </c>
    </row>
    <row r="626" spans="1:6" x14ac:dyDescent="0.3">
      <c r="A626" t="s">
        <v>6239</v>
      </c>
      <c r="B626" t="s">
        <v>6301</v>
      </c>
      <c r="C626" t="s">
        <v>6216</v>
      </c>
      <c r="D626">
        <v>4</v>
      </c>
      <c r="E626">
        <v>0.78</v>
      </c>
      <c r="F626">
        <v>0.51</v>
      </c>
    </row>
    <row r="627" spans="1:6" x14ac:dyDescent="0.3">
      <c r="A627" t="s">
        <v>6239</v>
      </c>
      <c r="B627" t="s">
        <v>6315</v>
      </c>
      <c r="C627" t="s">
        <v>6217</v>
      </c>
      <c r="D627">
        <v>4</v>
      </c>
      <c r="E627">
        <v>0.88</v>
      </c>
      <c r="F627">
        <v>0.69</v>
      </c>
    </row>
    <row r="628" spans="1:6" x14ac:dyDescent="0.3">
      <c r="A628" t="s">
        <v>6239</v>
      </c>
      <c r="B628" t="s">
        <v>6315</v>
      </c>
      <c r="C628" t="s">
        <v>6218</v>
      </c>
      <c r="D628">
        <v>4</v>
      </c>
      <c r="E628">
        <v>0.8</v>
      </c>
      <c r="F628">
        <v>0.63</v>
      </c>
    </row>
    <row r="629" spans="1:6" x14ac:dyDescent="0.3">
      <c r="A629" t="s">
        <v>6239</v>
      </c>
      <c r="B629" t="s">
        <v>6301</v>
      </c>
      <c r="C629" t="s">
        <v>6220</v>
      </c>
      <c r="D629">
        <v>4</v>
      </c>
      <c r="E629">
        <v>0.57999999999999996</v>
      </c>
      <c r="F629">
        <v>0.57999999999999996</v>
      </c>
    </row>
    <row r="630" spans="1:6" x14ac:dyDescent="0.3">
      <c r="A630" t="s">
        <v>6240</v>
      </c>
      <c r="B630" t="s">
        <v>6312</v>
      </c>
      <c r="C630" t="s">
        <v>6217</v>
      </c>
      <c r="D630">
        <v>7</v>
      </c>
      <c r="E630">
        <v>0.52</v>
      </c>
      <c r="F630">
        <v>0.24</v>
      </c>
    </row>
    <row r="631" spans="1:6" x14ac:dyDescent="0.3">
      <c r="A631" t="s">
        <v>6240</v>
      </c>
      <c r="B631" t="s">
        <v>6312</v>
      </c>
      <c r="C631" t="s">
        <v>6218</v>
      </c>
      <c r="D631">
        <v>7</v>
      </c>
      <c r="E631">
        <v>0.59</v>
      </c>
      <c r="F631">
        <v>0.48</v>
      </c>
    </row>
    <row r="632" spans="1:6" x14ac:dyDescent="0.3">
      <c r="A632" t="s">
        <v>6240</v>
      </c>
      <c r="B632" t="s">
        <v>6302</v>
      </c>
      <c r="C632" t="s">
        <v>6197</v>
      </c>
      <c r="D632">
        <v>7</v>
      </c>
      <c r="E632">
        <v>0.69</v>
      </c>
      <c r="F632">
        <v>0.37</v>
      </c>
    </row>
    <row r="633" spans="1:6" x14ac:dyDescent="0.3">
      <c r="A633" t="s">
        <v>6240</v>
      </c>
      <c r="B633" t="s">
        <v>6302</v>
      </c>
      <c r="C633" t="s">
        <v>6208</v>
      </c>
      <c r="D633">
        <v>7</v>
      </c>
      <c r="E633">
        <v>0.52</v>
      </c>
      <c r="F633">
        <v>0.32</v>
      </c>
    </row>
    <row r="634" spans="1:6" x14ac:dyDescent="0.3">
      <c r="A634" t="s">
        <v>6240</v>
      </c>
      <c r="B634" t="s">
        <v>6302</v>
      </c>
      <c r="C634" t="s">
        <v>6219</v>
      </c>
      <c r="D634">
        <v>7</v>
      </c>
      <c r="E634">
        <v>0.67</v>
      </c>
      <c r="F634">
        <v>0.35</v>
      </c>
    </row>
    <row r="635" spans="1:6" x14ac:dyDescent="0.3">
      <c r="A635" t="s">
        <v>6240</v>
      </c>
      <c r="B635" t="s">
        <v>6302</v>
      </c>
      <c r="C635" t="s">
        <v>6221</v>
      </c>
      <c r="D635">
        <v>7</v>
      </c>
      <c r="E635">
        <v>0.67</v>
      </c>
      <c r="F635">
        <v>0.41</v>
      </c>
    </row>
    <row r="636" spans="1:6" x14ac:dyDescent="0.3">
      <c r="A636" t="s">
        <v>6240</v>
      </c>
      <c r="B636" t="s">
        <v>6302</v>
      </c>
      <c r="C636" t="s">
        <v>6222</v>
      </c>
      <c r="D636">
        <v>7</v>
      </c>
      <c r="E636">
        <v>0.7</v>
      </c>
      <c r="F636">
        <v>0.41</v>
      </c>
    </row>
    <row r="637" spans="1:6" x14ac:dyDescent="0.3">
      <c r="A637" t="s">
        <v>6240</v>
      </c>
      <c r="B637" t="s">
        <v>6302</v>
      </c>
      <c r="C637" t="s">
        <v>6223</v>
      </c>
      <c r="D637">
        <v>7</v>
      </c>
      <c r="E637">
        <v>0.73</v>
      </c>
      <c r="F637">
        <v>0.43</v>
      </c>
    </row>
    <row r="638" spans="1:6" x14ac:dyDescent="0.3">
      <c r="A638" t="s">
        <v>6240</v>
      </c>
      <c r="B638" t="s">
        <v>6302</v>
      </c>
      <c r="C638" t="s">
        <v>6224</v>
      </c>
      <c r="D638">
        <v>7</v>
      </c>
      <c r="E638">
        <v>0.48</v>
      </c>
      <c r="F638">
        <v>0.23</v>
      </c>
    </row>
    <row r="639" spans="1:6" x14ac:dyDescent="0.3">
      <c r="A639" t="s">
        <v>6240</v>
      </c>
      <c r="B639" t="s">
        <v>6302</v>
      </c>
      <c r="C639" t="s">
        <v>6225</v>
      </c>
      <c r="D639">
        <v>7</v>
      </c>
      <c r="E639">
        <v>0.51</v>
      </c>
      <c r="F639">
        <v>0.28000000000000003</v>
      </c>
    </row>
    <row r="640" spans="1:6" x14ac:dyDescent="0.3">
      <c r="A640" t="s">
        <v>6240</v>
      </c>
      <c r="B640" t="s">
        <v>6302</v>
      </c>
      <c r="C640" t="s">
        <v>6226</v>
      </c>
      <c r="D640">
        <v>7</v>
      </c>
      <c r="E640">
        <v>0.55000000000000004</v>
      </c>
      <c r="F640">
        <v>0.32</v>
      </c>
    </row>
    <row r="641" spans="1:6" x14ac:dyDescent="0.3">
      <c r="A641" t="s">
        <v>6240</v>
      </c>
      <c r="B641" t="s">
        <v>6302</v>
      </c>
      <c r="C641" t="s">
        <v>6198</v>
      </c>
      <c r="D641">
        <v>7</v>
      </c>
      <c r="E641">
        <v>0.48</v>
      </c>
      <c r="F641">
        <v>0.25</v>
      </c>
    </row>
    <row r="642" spans="1:6" x14ac:dyDescent="0.3">
      <c r="A642" t="s">
        <v>6240</v>
      </c>
      <c r="B642" t="s">
        <v>6302</v>
      </c>
      <c r="C642" t="s">
        <v>6199</v>
      </c>
      <c r="D642">
        <v>7</v>
      </c>
      <c r="E642">
        <v>0.73</v>
      </c>
      <c r="F642">
        <v>0.5</v>
      </c>
    </row>
    <row r="643" spans="1:6" x14ac:dyDescent="0.3">
      <c r="A643" t="s">
        <v>6240</v>
      </c>
      <c r="B643" t="s">
        <v>6302</v>
      </c>
      <c r="C643" t="s">
        <v>6200</v>
      </c>
      <c r="D643">
        <v>7</v>
      </c>
      <c r="E643">
        <v>0.69</v>
      </c>
      <c r="F643">
        <v>0.37</v>
      </c>
    </row>
    <row r="644" spans="1:6" x14ac:dyDescent="0.3">
      <c r="A644" t="s">
        <v>6240</v>
      </c>
      <c r="B644" t="s">
        <v>6302</v>
      </c>
      <c r="C644" t="s">
        <v>6201</v>
      </c>
      <c r="D644">
        <v>7</v>
      </c>
      <c r="E644">
        <v>0.48</v>
      </c>
      <c r="F644">
        <v>0.3</v>
      </c>
    </row>
    <row r="645" spans="1:6" x14ac:dyDescent="0.3">
      <c r="A645" t="s">
        <v>6240</v>
      </c>
      <c r="B645" t="s">
        <v>6302</v>
      </c>
      <c r="C645" t="s">
        <v>6202</v>
      </c>
      <c r="D645">
        <v>7</v>
      </c>
      <c r="E645">
        <v>0.79</v>
      </c>
      <c r="F645">
        <v>0.4</v>
      </c>
    </row>
    <row r="646" spans="1:6" x14ac:dyDescent="0.3">
      <c r="A646" t="s">
        <v>6240</v>
      </c>
      <c r="B646" t="s">
        <v>6302</v>
      </c>
      <c r="C646" t="s">
        <v>6203</v>
      </c>
      <c r="D646">
        <v>7</v>
      </c>
      <c r="E646">
        <v>0.57999999999999996</v>
      </c>
      <c r="F646">
        <v>0.33</v>
      </c>
    </row>
    <row r="647" spans="1:6" x14ac:dyDescent="0.3">
      <c r="A647" t="s">
        <v>6240</v>
      </c>
      <c r="B647" t="s">
        <v>6302</v>
      </c>
      <c r="C647" t="s">
        <v>6204</v>
      </c>
      <c r="D647">
        <v>7</v>
      </c>
      <c r="E647">
        <v>0.49</v>
      </c>
      <c r="F647">
        <v>0.35</v>
      </c>
    </row>
    <row r="648" spans="1:6" x14ac:dyDescent="0.3">
      <c r="A648" t="s">
        <v>6240</v>
      </c>
      <c r="B648" t="s">
        <v>6302</v>
      </c>
      <c r="C648" t="s">
        <v>6205</v>
      </c>
      <c r="D648">
        <v>7</v>
      </c>
      <c r="E648">
        <v>0.54</v>
      </c>
      <c r="F648">
        <v>0.47</v>
      </c>
    </row>
    <row r="649" spans="1:6" x14ac:dyDescent="0.3">
      <c r="A649" t="s">
        <v>6240</v>
      </c>
      <c r="B649" t="s">
        <v>6302</v>
      </c>
      <c r="C649" t="s">
        <v>6206</v>
      </c>
      <c r="D649">
        <v>7</v>
      </c>
      <c r="E649">
        <v>0.61</v>
      </c>
      <c r="F649">
        <v>0.46</v>
      </c>
    </row>
    <row r="650" spans="1:6" x14ac:dyDescent="0.3">
      <c r="A650" t="s">
        <v>6240</v>
      </c>
      <c r="B650" t="s">
        <v>6302</v>
      </c>
      <c r="C650" t="s">
        <v>6207</v>
      </c>
      <c r="D650">
        <v>7</v>
      </c>
      <c r="E650">
        <v>0.7</v>
      </c>
      <c r="F650">
        <v>0.66</v>
      </c>
    </row>
    <row r="651" spans="1:6" x14ac:dyDescent="0.3">
      <c r="A651" t="s">
        <v>6240</v>
      </c>
      <c r="B651" t="s">
        <v>6302</v>
      </c>
      <c r="C651" t="s">
        <v>6209</v>
      </c>
      <c r="D651">
        <v>7</v>
      </c>
      <c r="E651">
        <v>0.74</v>
      </c>
      <c r="F651">
        <v>0.71</v>
      </c>
    </row>
    <row r="652" spans="1:6" x14ac:dyDescent="0.3">
      <c r="A652" t="s">
        <v>6240</v>
      </c>
      <c r="B652" t="s">
        <v>6302</v>
      </c>
      <c r="C652" t="s">
        <v>6210</v>
      </c>
      <c r="D652">
        <v>7</v>
      </c>
      <c r="E652">
        <v>1</v>
      </c>
      <c r="F652">
        <v>1</v>
      </c>
    </row>
    <row r="653" spans="1:6" x14ac:dyDescent="0.3">
      <c r="A653" t="s">
        <v>6240</v>
      </c>
      <c r="B653" t="s">
        <v>6302</v>
      </c>
      <c r="C653" t="s">
        <v>6211</v>
      </c>
      <c r="D653">
        <v>7</v>
      </c>
      <c r="E653">
        <v>0.62</v>
      </c>
      <c r="F653">
        <v>0.36</v>
      </c>
    </row>
    <row r="654" spans="1:6" x14ac:dyDescent="0.3">
      <c r="A654" t="s">
        <v>6240</v>
      </c>
      <c r="B654" t="s">
        <v>6302</v>
      </c>
      <c r="C654" t="s">
        <v>6212</v>
      </c>
      <c r="D654">
        <v>7</v>
      </c>
      <c r="E654">
        <v>0.87</v>
      </c>
      <c r="F654">
        <v>0.86</v>
      </c>
    </row>
    <row r="655" spans="1:6" x14ac:dyDescent="0.3">
      <c r="A655" t="s">
        <v>6240</v>
      </c>
      <c r="B655" t="s">
        <v>6302</v>
      </c>
      <c r="C655" t="s">
        <v>6213</v>
      </c>
      <c r="D655">
        <v>7</v>
      </c>
      <c r="E655">
        <v>0.71</v>
      </c>
      <c r="F655">
        <v>0.67</v>
      </c>
    </row>
    <row r="656" spans="1:6" x14ac:dyDescent="0.3">
      <c r="A656" t="s">
        <v>6240</v>
      </c>
      <c r="B656" t="s">
        <v>6302</v>
      </c>
      <c r="C656" t="s">
        <v>6214</v>
      </c>
      <c r="D656">
        <v>7</v>
      </c>
      <c r="E656">
        <v>0.76</v>
      </c>
      <c r="F656">
        <v>0.73</v>
      </c>
    </row>
    <row r="657" spans="1:6" x14ac:dyDescent="0.3">
      <c r="A657" t="s">
        <v>6240</v>
      </c>
      <c r="B657" t="s">
        <v>6312</v>
      </c>
      <c r="C657" t="s">
        <v>6217</v>
      </c>
      <c r="D657">
        <v>4</v>
      </c>
      <c r="E657">
        <v>0.56000000000000005</v>
      </c>
      <c r="F657">
        <v>0.23</v>
      </c>
    </row>
    <row r="658" spans="1:6" x14ac:dyDescent="0.3">
      <c r="A658" t="s">
        <v>6240</v>
      </c>
      <c r="B658" t="s">
        <v>6312</v>
      </c>
      <c r="C658" t="s">
        <v>6218</v>
      </c>
      <c r="D658">
        <v>4</v>
      </c>
      <c r="E658">
        <v>0.79</v>
      </c>
      <c r="F658">
        <v>0.79</v>
      </c>
    </row>
    <row r="659" spans="1:6" x14ac:dyDescent="0.3">
      <c r="A659" t="s">
        <v>6240</v>
      </c>
      <c r="B659" t="s">
        <v>6302</v>
      </c>
      <c r="C659" t="s">
        <v>6197</v>
      </c>
      <c r="D659">
        <v>4</v>
      </c>
      <c r="E659">
        <v>0.48</v>
      </c>
      <c r="F659">
        <v>0.16</v>
      </c>
    </row>
    <row r="660" spans="1:6" x14ac:dyDescent="0.3">
      <c r="A660" t="s">
        <v>6240</v>
      </c>
      <c r="B660" t="s">
        <v>6302</v>
      </c>
      <c r="C660" t="s">
        <v>6208</v>
      </c>
      <c r="D660">
        <v>4</v>
      </c>
      <c r="E660">
        <v>0.52</v>
      </c>
      <c r="F660">
        <v>0.21</v>
      </c>
    </row>
    <row r="661" spans="1:6" x14ac:dyDescent="0.3">
      <c r="A661" t="s">
        <v>6240</v>
      </c>
      <c r="B661" t="s">
        <v>6302</v>
      </c>
      <c r="C661" t="s">
        <v>6219</v>
      </c>
      <c r="D661">
        <v>4</v>
      </c>
      <c r="E661">
        <v>0.71</v>
      </c>
      <c r="F661">
        <v>0.34</v>
      </c>
    </row>
    <row r="662" spans="1:6" x14ac:dyDescent="0.3">
      <c r="A662" t="s">
        <v>6240</v>
      </c>
      <c r="B662" t="s">
        <v>6302</v>
      </c>
      <c r="C662" t="s">
        <v>6221</v>
      </c>
      <c r="D662">
        <v>4</v>
      </c>
      <c r="E662">
        <v>0.54</v>
      </c>
      <c r="F662">
        <v>0.23</v>
      </c>
    </row>
    <row r="663" spans="1:6" x14ac:dyDescent="0.3">
      <c r="A663" t="s">
        <v>6240</v>
      </c>
      <c r="B663" t="s">
        <v>6302</v>
      </c>
      <c r="C663" t="s">
        <v>6222</v>
      </c>
      <c r="D663">
        <v>4</v>
      </c>
      <c r="E663">
        <v>0.7</v>
      </c>
      <c r="F663">
        <v>0.32</v>
      </c>
    </row>
    <row r="664" spans="1:6" x14ac:dyDescent="0.3">
      <c r="A664" t="s">
        <v>6240</v>
      </c>
      <c r="B664" t="s">
        <v>6302</v>
      </c>
      <c r="C664" t="s">
        <v>6223</v>
      </c>
      <c r="D664">
        <v>4</v>
      </c>
      <c r="E664">
        <v>0.71</v>
      </c>
      <c r="F664">
        <v>0.36</v>
      </c>
    </row>
    <row r="665" spans="1:6" x14ac:dyDescent="0.3">
      <c r="A665" t="s">
        <v>6240</v>
      </c>
      <c r="B665" t="s">
        <v>6302</v>
      </c>
      <c r="C665" t="s">
        <v>6224</v>
      </c>
      <c r="D665">
        <v>4</v>
      </c>
      <c r="E665">
        <v>0.48</v>
      </c>
      <c r="F665">
        <v>0.14000000000000001</v>
      </c>
    </row>
    <row r="666" spans="1:6" x14ac:dyDescent="0.3">
      <c r="A666" t="s">
        <v>6240</v>
      </c>
      <c r="B666" t="s">
        <v>6302</v>
      </c>
      <c r="C666" t="s">
        <v>6225</v>
      </c>
      <c r="D666">
        <v>4</v>
      </c>
      <c r="E666">
        <v>0.51</v>
      </c>
      <c r="F666">
        <v>0.23</v>
      </c>
    </row>
    <row r="667" spans="1:6" x14ac:dyDescent="0.3">
      <c r="A667" t="s">
        <v>6240</v>
      </c>
      <c r="B667" t="s">
        <v>6302</v>
      </c>
      <c r="C667" t="s">
        <v>6226</v>
      </c>
      <c r="D667">
        <v>4</v>
      </c>
      <c r="E667">
        <v>0.48</v>
      </c>
      <c r="F667">
        <v>0.17</v>
      </c>
    </row>
    <row r="668" spans="1:6" x14ac:dyDescent="0.3">
      <c r="A668" t="s">
        <v>6240</v>
      </c>
      <c r="B668" t="s">
        <v>6302</v>
      </c>
      <c r="C668" t="s">
        <v>6198</v>
      </c>
      <c r="D668">
        <v>4</v>
      </c>
      <c r="E668">
        <v>0.43</v>
      </c>
      <c r="F668">
        <v>0.12</v>
      </c>
    </row>
    <row r="669" spans="1:6" x14ac:dyDescent="0.3">
      <c r="A669" t="s">
        <v>6240</v>
      </c>
      <c r="B669" t="s">
        <v>6302</v>
      </c>
      <c r="C669" t="s">
        <v>6199</v>
      </c>
      <c r="D669">
        <v>4</v>
      </c>
      <c r="E669">
        <v>0.6</v>
      </c>
      <c r="F669">
        <v>0.28999999999999998</v>
      </c>
    </row>
    <row r="670" spans="1:6" x14ac:dyDescent="0.3">
      <c r="A670" t="s">
        <v>6240</v>
      </c>
      <c r="B670" t="s">
        <v>6302</v>
      </c>
      <c r="C670" t="s">
        <v>6200</v>
      </c>
      <c r="D670">
        <v>4</v>
      </c>
      <c r="E670">
        <v>0.75</v>
      </c>
      <c r="F670">
        <v>0.38</v>
      </c>
    </row>
    <row r="671" spans="1:6" x14ac:dyDescent="0.3">
      <c r="A671" t="s">
        <v>6240</v>
      </c>
      <c r="B671" t="s">
        <v>6302</v>
      </c>
      <c r="C671" t="s">
        <v>6201</v>
      </c>
      <c r="D671">
        <v>4</v>
      </c>
      <c r="E671">
        <v>0.44</v>
      </c>
      <c r="F671">
        <v>0.18</v>
      </c>
    </row>
    <row r="672" spans="1:6" x14ac:dyDescent="0.3">
      <c r="A672" t="s">
        <v>6240</v>
      </c>
      <c r="B672" t="s">
        <v>6302</v>
      </c>
      <c r="C672" t="s">
        <v>6202</v>
      </c>
      <c r="D672">
        <v>4</v>
      </c>
      <c r="E672">
        <v>0.77</v>
      </c>
      <c r="F672">
        <v>0.4</v>
      </c>
    </row>
    <row r="673" spans="1:6" x14ac:dyDescent="0.3">
      <c r="A673" t="s">
        <v>6240</v>
      </c>
      <c r="B673" t="s">
        <v>6302</v>
      </c>
      <c r="C673" t="s">
        <v>6203</v>
      </c>
      <c r="D673">
        <v>4</v>
      </c>
      <c r="E673">
        <v>0.53</v>
      </c>
      <c r="F673">
        <v>0.23</v>
      </c>
    </row>
    <row r="674" spans="1:6" x14ac:dyDescent="0.3">
      <c r="A674" t="s">
        <v>6240</v>
      </c>
      <c r="B674" t="s">
        <v>6302</v>
      </c>
      <c r="C674" t="s">
        <v>6204</v>
      </c>
      <c r="D674">
        <v>4</v>
      </c>
      <c r="E674">
        <v>0.4</v>
      </c>
      <c r="F674">
        <v>0.17</v>
      </c>
    </row>
    <row r="675" spans="1:6" x14ac:dyDescent="0.3">
      <c r="A675" t="s">
        <v>6240</v>
      </c>
      <c r="B675" t="s">
        <v>6302</v>
      </c>
      <c r="C675" t="s">
        <v>6205</v>
      </c>
      <c r="D675">
        <v>4</v>
      </c>
      <c r="E675">
        <v>0.41</v>
      </c>
      <c r="F675">
        <v>0.21</v>
      </c>
    </row>
    <row r="676" spans="1:6" x14ac:dyDescent="0.3">
      <c r="A676" t="s">
        <v>6240</v>
      </c>
      <c r="B676" t="s">
        <v>6302</v>
      </c>
      <c r="C676" t="s">
        <v>6206</v>
      </c>
      <c r="D676">
        <v>4</v>
      </c>
      <c r="E676">
        <v>0.54</v>
      </c>
      <c r="F676">
        <v>0.28000000000000003</v>
      </c>
    </row>
    <row r="677" spans="1:6" x14ac:dyDescent="0.3">
      <c r="A677" t="s">
        <v>6240</v>
      </c>
      <c r="B677" t="s">
        <v>6302</v>
      </c>
      <c r="C677" t="s">
        <v>6207</v>
      </c>
      <c r="D677">
        <v>4</v>
      </c>
      <c r="E677">
        <v>0.55000000000000004</v>
      </c>
      <c r="F677">
        <v>0.32</v>
      </c>
    </row>
    <row r="678" spans="1:6" x14ac:dyDescent="0.3">
      <c r="A678" t="s">
        <v>6240</v>
      </c>
      <c r="B678" t="s">
        <v>6302</v>
      </c>
      <c r="C678" t="s">
        <v>6209</v>
      </c>
      <c r="D678">
        <v>4</v>
      </c>
      <c r="E678">
        <v>0.54</v>
      </c>
      <c r="F678">
        <v>0.45</v>
      </c>
    </row>
    <row r="679" spans="1:6" x14ac:dyDescent="0.3">
      <c r="A679" t="s">
        <v>6240</v>
      </c>
      <c r="B679" t="s">
        <v>6302</v>
      </c>
      <c r="C679" t="s">
        <v>6210</v>
      </c>
      <c r="D679">
        <v>4</v>
      </c>
      <c r="E679">
        <v>0.97</v>
      </c>
      <c r="F679">
        <v>0.97</v>
      </c>
    </row>
    <row r="680" spans="1:6" x14ac:dyDescent="0.3">
      <c r="A680" t="s">
        <v>6240</v>
      </c>
      <c r="B680" t="s">
        <v>6302</v>
      </c>
      <c r="C680" t="s">
        <v>6211</v>
      </c>
      <c r="D680">
        <v>4</v>
      </c>
      <c r="E680">
        <v>0.62</v>
      </c>
      <c r="F680">
        <v>0.28000000000000003</v>
      </c>
    </row>
    <row r="681" spans="1:6" x14ac:dyDescent="0.3">
      <c r="A681" t="s">
        <v>6240</v>
      </c>
      <c r="B681" t="s">
        <v>6302</v>
      </c>
      <c r="C681" t="s">
        <v>6212</v>
      </c>
      <c r="D681">
        <v>4</v>
      </c>
      <c r="E681">
        <v>0.68</v>
      </c>
      <c r="F681">
        <v>0.67</v>
      </c>
    </row>
    <row r="682" spans="1:6" x14ac:dyDescent="0.3">
      <c r="A682" t="s">
        <v>6240</v>
      </c>
      <c r="B682" t="s">
        <v>6302</v>
      </c>
      <c r="C682" t="s">
        <v>6213</v>
      </c>
      <c r="D682">
        <v>4</v>
      </c>
      <c r="E682">
        <v>0.53</v>
      </c>
      <c r="F682">
        <v>0.43</v>
      </c>
    </row>
    <row r="683" spans="1:6" x14ac:dyDescent="0.3">
      <c r="A683" t="s">
        <v>6240</v>
      </c>
      <c r="B683" t="s">
        <v>6302</v>
      </c>
      <c r="C683" t="s">
        <v>6214</v>
      </c>
      <c r="D683">
        <v>4</v>
      </c>
      <c r="E683">
        <v>0.51</v>
      </c>
      <c r="F683">
        <v>0.4</v>
      </c>
    </row>
    <row r="684" spans="1:6" x14ac:dyDescent="0.3">
      <c r="A684" t="s">
        <v>6241</v>
      </c>
      <c r="B684" t="s">
        <v>6311</v>
      </c>
      <c r="C684" t="s">
        <v>6197</v>
      </c>
      <c r="D684">
        <v>7</v>
      </c>
      <c r="E684">
        <v>0.74</v>
      </c>
      <c r="F684">
        <v>0.45</v>
      </c>
    </row>
    <row r="685" spans="1:6" x14ac:dyDescent="0.3">
      <c r="A685" t="s">
        <v>6241</v>
      </c>
      <c r="B685" t="s">
        <v>6311</v>
      </c>
      <c r="C685" t="s">
        <v>6208</v>
      </c>
      <c r="D685">
        <v>7</v>
      </c>
      <c r="E685">
        <v>0.59</v>
      </c>
      <c r="F685">
        <v>0.33</v>
      </c>
    </row>
    <row r="686" spans="1:6" x14ac:dyDescent="0.3">
      <c r="A686" t="s">
        <v>6241</v>
      </c>
      <c r="B686" t="s">
        <v>6311</v>
      </c>
      <c r="C686" t="s">
        <v>6219</v>
      </c>
      <c r="D686">
        <v>7</v>
      </c>
      <c r="E686">
        <v>0.82</v>
      </c>
      <c r="F686">
        <v>0.59</v>
      </c>
    </row>
    <row r="687" spans="1:6" x14ac:dyDescent="0.3">
      <c r="A687" t="s">
        <v>6241</v>
      </c>
      <c r="B687" t="s">
        <v>6311</v>
      </c>
      <c r="C687" t="s">
        <v>6221</v>
      </c>
      <c r="D687">
        <v>7</v>
      </c>
      <c r="E687">
        <v>0.63</v>
      </c>
      <c r="F687">
        <v>1</v>
      </c>
    </row>
    <row r="688" spans="1:6" x14ac:dyDescent="0.3">
      <c r="A688" t="s">
        <v>6241</v>
      </c>
      <c r="B688" t="s">
        <v>6311</v>
      </c>
      <c r="C688" t="s">
        <v>6222</v>
      </c>
      <c r="D688">
        <v>7</v>
      </c>
      <c r="E688">
        <v>0.76</v>
      </c>
      <c r="F688">
        <v>0.52</v>
      </c>
    </row>
    <row r="689" spans="1:6" x14ac:dyDescent="0.3">
      <c r="A689" t="s">
        <v>6241</v>
      </c>
      <c r="B689" t="s">
        <v>6311</v>
      </c>
      <c r="C689" t="s">
        <v>6223</v>
      </c>
      <c r="D689">
        <v>7</v>
      </c>
      <c r="E689">
        <v>0.68</v>
      </c>
      <c r="F689">
        <v>0.46</v>
      </c>
    </row>
    <row r="690" spans="1:6" x14ac:dyDescent="0.3">
      <c r="A690" t="s">
        <v>6241</v>
      </c>
      <c r="B690" t="s">
        <v>6311</v>
      </c>
      <c r="C690" t="s">
        <v>6224</v>
      </c>
      <c r="D690">
        <v>7</v>
      </c>
      <c r="E690">
        <v>0.7</v>
      </c>
      <c r="F690">
        <v>0.47</v>
      </c>
    </row>
    <row r="691" spans="1:6" x14ac:dyDescent="0.3">
      <c r="A691" t="s">
        <v>6241</v>
      </c>
      <c r="B691" t="s">
        <v>6311</v>
      </c>
      <c r="C691" t="s">
        <v>6225</v>
      </c>
      <c r="D691">
        <v>7</v>
      </c>
      <c r="E691">
        <v>0.59</v>
      </c>
      <c r="F691">
        <v>1</v>
      </c>
    </row>
    <row r="692" spans="1:6" x14ac:dyDescent="0.3">
      <c r="A692" t="s">
        <v>6241</v>
      </c>
      <c r="B692" t="s">
        <v>6311</v>
      </c>
      <c r="C692" t="s">
        <v>6226</v>
      </c>
      <c r="D692">
        <v>7</v>
      </c>
      <c r="E692">
        <v>0.69</v>
      </c>
      <c r="F692">
        <v>0.46</v>
      </c>
    </row>
    <row r="693" spans="1:6" x14ac:dyDescent="0.3">
      <c r="A693" t="s">
        <v>6241</v>
      </c>
      <c r="B693" t="s">
        <v>6311</v>
      </c>
      <c r="C693" t="s">
        <v>6198</v>
      </c>
      <c r="D693">
        <v>7</v>
      </c>
      <c r="E693">
        <v>0.66</v>
      </c>
      <c r="F693">
        <v>0.36</v>
      </c>
    </row>
    <row r="694" spans="1:6" x14ac:dyDescent="0.3">
      <c r="A694" t="s">
        <v>6241</v>
      </c>
      <c r="B694" t="s">
        <v>6311</v>
      </c>
      <c r="C694" t="s">
        <v>6199</v>
      </c>
      <c r="D694">
        <v>7</v>
      </c>
      <c r="E694">
        <v>0.68</v>
      </c>
      <c r="F694">
        <v>0.47</v>
      </c>
    </row>
    <row r="695" spans="1:6" x14ac:dyDescent="0.3">
      <c r="A695" t="s">
        <v>6241</v>
      </c>
      <c r="B695" t="s">
        <v>6311</v>
      </c>
      <c r="C695" t="s">
        <v>6200</v>
      </c>
      <c r="D695">
        <v>7</v>
      </c>
      <c r="E695">
        <v>0.75</v>
      </c>
      <c r="F695">
        <v>0.49</v>
      </c>
    </row>
    <row r="696" spans="1:6" x14ac:dyDescent="0.3">
      <c r="A696" t="s">
        <v>6241</v>
      </c>
      <c r="B696" t="s">
        <v>6311</v>
      </c>
      <c r="C696" t="s">
        <v>6201</v>
      </c>
      <c r="D696">
        <v>7</v>
      </c>
      <c r="E696">
        <v>0.75</v>
      </c>
      <c r="F696">
        <v>0.49</v>
      </c>
    </row>
    <row r="697" spans="1:6" x14ac:dyDescent="0.3">
      <c r="A697" t="s">
        <v>6241</v>
      </c>
      <c r="B697" t="s">
        <v>6311</v>
      </c>
      <c r="C697" t="s">
        <v>6202</v>
      </c>
      <c r="D697">
        <v>7</v>
      </c>
      <c r="E697">
        <v>0.75</v>
      </c>
      <c r="F697">
        <v>0.5</v>
      </c>
    </row>
    <row r="698" spans="1:6" x14ac:dyDescent="0.3">
      <c r="A698" t="s">
        <v>6241</v>
      </c>
      <c r="B698" t="s">
        <v>6311</v>
      </c>
      <c r="C698" t="s">
        <v>6203</v>
      </c>
      <c r="D698">
        <v>7</v>
      </c>
      <c r="E698">
        <v>0.76</v>
      </c>
      <c r="F698">
        <v>0.51</v>
      </c>
    </row>
    <row r="699" spans="1:6" x14ac:dyDescent="0.3">
      <c r="A699" t="s">
        <v>6241</v>
      </c>
      <c r="B699" t="s">
        <v>6311</v>
      </c>
      <c r="C699" t="s">
        <v>6204</v>
      </c>
      <c r="D699">
        <v>7</v>
      </c>
      <c r="E699">
        <v>0.74</v>
      </c>
      <c r="F699">
        <v>0.48</v>
      </c>
    </row>
    <row r="700" spans="1:6" x14ac:dyDescent="0.3">
      <c r="A700" t="s">
        <v>6241</v>
      </c>
      <c r="B700" t="s">
        <v>6311</v>
      </c>
      <c r="C700" t="s">
        <v>6205</v>
      </c>
      <c r="D700">
        <v>7</v>
      </c>
      <c r="E700">
        <v>0.78</v>
      </c>
      <c r="F700">
        <v>0.56000000000000005</v>
      </c>
    </row>
    <row r="701" spans="1:6" x14ac:dyDescent="0.3">
      <c r="A701" t="s">
        <v>6241</v>
      </c>
      <c r="B701" t="s">
        <v>6311</v>
      </c>
      <c r="C701" t="s">
        <v>6206</v>
      </c>
      <c r="D701">
        <v>7</v>
      </c>
      <c r="E701">
        <v>0.7</v>
      </c>
      <c r="F701">
        <v>0.43</v>
      </c>
    </row>
    <row r="702" spans="1:6" x14ac:dyDescent="0.3">
      <c r="A702" t="s">
        <v>6241</v>
      </c>
      <c r="B702" t="s">
        <v>6311</v>
      </c>
      <c r="C702" t="s">
        <v>6207</v>
      </c>
      <c r="D702">
        <v>7</v>
      </c>
      <c r="E702">
        <v>0.71</v>
      </c>
      <c r="F702">
        <v>0.44</v>
      </c>
    </row>
    <row r="703" spans="1:6" x14ac:dyDescent="0.3">
      <c r="A703" t="s">
        <v>6241</v>
      </c>
      <c r="B703" t="s">
        <v>6311</v>
      </c>
      <c r="C703" t="s">
        <v>6209</v>
      </c>
      <c r="D703">
        <v>7</v>
      </c>
      <c r="E703">
        <v>0.78</v>
      </c>
      <c r="F703">
        <v>0.55000000000000004</v>
      </c>
    </row>
    <row r="704" spans="1:6" x14ac:dyDescent="0.3">
      <c r="A704" t="s">
        <v>6241</v>
      </c>
      <c r="B704" t="s">
        <v>6311</v>
      </c>
      <c r="C704" t="s">
        <v>6210</v>
      </c>
      <c r="D704">
        <v>7</v>
      </c>
      <c r="E704">
        <v>0.87</v>
      </c>
      <c r="F704">
        <v>0.86</v>
      </c>
    </row>
    <row r="705" spans="1:6" x14ac:dyDescent="0.3">
      <c r="A705" t="s">
        <v>6241</v>
      </c>
      <c r="B705" t="s">
        <v>6311</v>
      </c>
      <c r="C705" t="s">
        <v>6211</v>
      </c>
      <c r="D705">
        <v>7</v>
      </c>
      <c r="E705">
        <v>0.72</v>
      </c>
      <c r="F705">
        <v>0.43</v>
      </c>
    </row>
    <row r="706" spans="1:6" x14ac:dyDescent="0.3">
      <c r="A706" t="s">
        <v>6241</v>
      </c>
      <c r="B706" t="s">
        <v>6311</v>
      </c>
      <c r="C706" t="s">
        <v>6212</v>
      </c>
      <c r="D706">
        <v>7</v>
      </c>
      <c r="E706">
        <v>0.78</v>
      </c>
      <c r="F706">
        <v>0.56000000000000005</v>
      </c>
    </row>
    <row r="707" spans="1:6" x14ac:dyDescent="0.3">
      <c r="A707" t="s">
        <v>6241</v>
      </c>
      <c r="B707" t="s">
        <v>6311</v>
      </c>
      <c r="C707" t="s">
        <v>6213</v>
      </c>
      <c r="D707">
        <v>7</v>
      </c>
      <c r="E707">
        <v>0.67</v>
      </c>
      <c r="F707">
        <v>0.45</v>
      </c>
    </row>
    <row r="708" spans="1:6" x14ac:dyDescent="0.3">
      <c r="A708" t="s">
        <v>6241</v>
      </c>
      <c r="B708" t="s">
        <v>6311</v>
      </c>
      <c r="C708" t="s">
        <v>6214</v>
      </c>
      <c r="D708">
        <v>7</v>
      </c>
      <c r="E708">
        <v>0.66</v>
      </c>
      <c r="F708">
        <v>0.44</v>
      </c>
    </row>
    <row r="709" spans="1:6" x14ac:dyDescent="0.3">
      <c r="A709" t="s">
        <v>6241</v>
      </c>
      <c r="B709" t="s">
        <v>6311</v>
      </c>
      <c r="C709" t="s">
        <v>6215</v>
      </c>
      <c r="D709">
        <v>7</v>
      </c>
      <c r="E709">
        <v>0.74</v>
      </c>
      <c r="F709">
        <v>0.48</v>
      </c>
    </row>
    <row r="710" spans="1:6" x14ac:dyDescent="0.3">
      <c r="A710" t="s">
        <v>6241</v>
      </c>
      <c r="B710" t="s">
        <v>6311</v>
      </c>
      <c r="C710" t="s">
        <v>6216</v>
      </c>
      <c r="D710">
        <v>7</v>
      </c>
      <c r="E710">
        <v>0.72</v>
      </c>
      <c r="F710">
        <v>0.43</v>
      </c>
    </row>
    <row r="711" spans="1:6" x14ac:dyDescent="0.3">
      <c r="A711" t="s">
        <v>6241</v>
      </c>
      <c r="B711" t="s">
        <v>6312</v>
      </c>
      <c r="C711" t="s">
        <v>6217</v>
      </c>
      <c r="D711">
        <v>7</v>
      </c>
      <c r="E711">
        <v>0.68</v>
      </c>
      <c r="F711">
        <v>0.4</v>
      </c>
    </row>
    <row r="712" spans="1:6" x14ac:dyDescent="0.3">
      <c r="A712" t="s">
        <v>6241</v>
      </c>
      <c r="B712" t="s">
        <v>6312</v>
      </c>
      <c r="C712" t="s">
        <v>6218</v>
      </c>
      <c r="D712">
        <v>7</v>
      </c>
      <c r="E712">
        <v>0.7</v>
      </c>
      <c r="F712">
        <v>0.43</v>
      </c>
    </row>
    <row r="713" spans="1:6" x14ac:dyDescent="0.3">
      <c r="A713" t="s">
        <v>6241</v>
      </c>
      <c r="B713" t="s">
        <v>6311</v>
      </c>
      <c r="C713" t="s">
        <v>6220</v>
      </c>
      <c r="D713">
        <v>7</v>
      </c>
      <c r="E713">
        <v>0.61</v>
      </c>
      <c r="F713">
        <v>0.32</v>
      </c>
    </row>
    <row r="714" spans="1:6" x14ac:dyDescent="0.3">
      <c r="A714" t="s">
        <v>6241</v>
      </c>
      <c r="B714" t="s">
        <v>6311</v>
      </c>
      <c r="C714" t="s">
        <v>6197</v>
      </c>
      <c r="D714">
        <v>4</v>
      </c>
      <c r="E714">
        <v>0.76</v>
      </c>
      <c r="F714">
        <v>0.51</v>
      </c>
    </row>
    <row r="715" spans="1:6" x14ac:dyDescent="0.3">
      <c r="A715" t="s">
        <v>6241</v>
      </c>
      <c r="B715" t="s">
        <v>6311</v>
      </c>
      <c r="C715" t="s">
        <v>6208</v>
      </c>
      <c r="D715">
        <v>4</v>
      </c>
      <c r="E715">
        <v>0.6</v>
      </c>
      <c r="F715">
        <v>0.28000000000000003</v>
      </c>
    </row>
    <row r="716" spans="1:6" x14ac:dyDescent="0.3">
      <c r="A716" t="s">
        <v>6241</v>
      </c>
      <c r="B716" t="s">
        <v>6311</v>
      </c>
      <c r="C716" t="s">
        <v>6219</v>
      </c>
      <c r="D716">
        <v>4</v>
      </c>
      <c r="E716">
        <v>0.85</v>
      </c>
      <c r="F716">
        <v>0.64</v>
      </c>
    </row>
    <row r="717" spans="1:6" x14ac:dyDescent="0.3">
      <c r="A717" t="s">
        <v>6241</v>
      </c>
      <c r="B717" t="s">
        <v>6311</v>
      </c>
      <c r="C717" t="s">
        <v>6221</v>
      </c>
      <c r="D717">
        <v>4</v>
      </c>
      <c r="E717">
        <v>0.6</v>
      </c>
      <c r="F717">
        <v>1</v>
      </c>
    </row>
    <row r="718" spans="1:6" x14ac:dyDescent="0.3">
      <c r="A718" t="s">
        <v>6241</v>
      </c>
      <c r="B718" t="s">
        <v>6311</v>
      </c>
      <c r="C718" t="s">
        <v>6222</v>
      </c>
      <c r="D718">
        <v>4</v>
      </c>
      <c r="E718">
        <v>0.79</v>
      </c>
      <c r="F718">
        <v>0.54</v>
      </c>
    </row>
    <row r="719" spans="1:6" x14ac:dyDescent="0.3">
      <c r="A719" t="s">
        <v>6241</v>
      </c>
      <c r="B719" t="s">
        <v>6311</v>
      </c>
      <c r="C719" t="s">
        <v>6223</v>
      </c>
      <c r="D719">
        <v>4</v>
      </c>
      <c r="E719">
        <v>0.73</v>
      </c>
      <c r="F719">
        <v>0.51</v>
      </c>
    </row>
    <row r="720" spans="1:6" x14ac:dyDescent="0.3">
      <c r="A720" t="s">
        <v>6241</v>
      </c>
      <c r="B720" t="s">
        <v>6311</v>
      </c>
      <c r="C720" t="s">
        <v>6224</v>
      </c>
      <c r="D720">
        <v>4</v>
      </c>
      <c r="E720">
        <v>0.73</v>
      </c>
      <c r="F720">
        <v>0.51</v>
      </c>
    </row>
    <row r="721" spans="1:6" x14ac:dyDescent="0.3">
      <c r="A721" t="s">
        <v>6241</v>
      </c>
      <c r="B721" t="s">
        <v>6311</v>
      </c>
      <c r="C721" t="s">
        <v>6225</v>
      </c>
      <c r="D721">
        <v>4</v>
      </c>
      <c r="E721">
        <v>0.55000000000000004</v>
      </c>
      <c r="F721">
        <v>1</v>
      </c>
    </row>
    <row r="722" spans="1:6" x14ac:dyDescent="0.3">
      <c r="A722" t="s">
        <v>6241</v>
      </c>
      <c r="B722" t="s">
        <v>6311</v>
      </c>
      <c r="C722" t="s">
        <v>6226</v>
      </c>
      <c r="D722">
        <v>4</v>
      </c>
      <c r="E722">
        <v>0.69</v>
      </c>
      <c r="F722">
        <v>0.37</v>
      </c>
    </row>
    <row r="723" spans="1:6" x14ac:dyDescent="0.3">
      <c r="A723" t="s">
        <v>6241</v>
      </c>
      <c r="B723" t="s">
        <v>6311</v>
      </c>
      <c r="C723" t="s">
        <v>6198</v>
      </c>
      <c r="D723">
        <v>4</v>
      </c>
      <c r="E723">
        <v>0.68</v>
      </c>
      <c r="F723">
        <v>0.35</v>
      </c>
    </row>
    <row r="724" spans="1:6" x14ac:dyDescent="0.3">
      <c r="A724" t="s">
        <v>6241</v>
      </c>
      <c r="B724" t="s">
        <v>6311</v>
      </c>
      <c r="C724" t="s">
        <v>6199</v>
      </c>
      <c r="D724">
        <v>4</v>
      </c>
      <c r="E724">
        <v>0.62</v>
      </c>
      <c r="F724">
        <v>0.3</v>
      </c>
    </row>
    <row r="725" spans="1:6" x14ac:dyDescent="0.3">
      <c r="A725" t="s">
        <v>6241</v>
      </c>
      <c r="B725" t="s">
        <v>6311</v>
      </c>
      <c r="C725" t="s">
        <v>6200</v>
      </c>
      <c r="D725">
        <v>4</v>
      </c>
      <c r="E725">
        <v>0.79</v>
      </c>
      <c r="F725">
        <v>0.56000000000000005</v>
      </c>
    </row>
    <row r="726" spans="1:6" x14ac:dyDescent="0.3">
      <c r="A726" t="s">
        <v>6241</v>
      </c>
      <c r="B726" t="s">
        <v>6311</v>
      </c>
      <c r="C726" t="s">
        <v>6201</v>
      </c>
      <c r="D726">
        <v>4</v>
      </c>
      <c r="E726">
        <v>0.8</v>
      </c>
      <c r="F726">
        <v>0.56999999999999995</v>
      </c>
    </row>
    <row r="727" spans="1:6" x14ac:dyDescent="0.3">
      <c r="A727" t="s">
        <v>6241</v>
      </c>
      <c r="B727" t="s">
        <v>6311</v>
      </c>
      <c r="C727" t="s">
        <v>6202</v>
      </c>
      <c r="D727">
        <v>4</v>
      </c>
      <c r="E727">
        <v>0.82</v>
      </c>
      <c r="F727">
        <v>0.57999999999999996</v>
      </c>
    </row>
    <row r="728" spans="1:6" x14ac:dyDescent="0.3">
      <c r="A728" t="s">
        <v>6241</v>
      </c>
      <c r="B728" t="s">
        <v>6311</v>
      </c>
      <c r="C728" t="s">
        <v>6203</v>
      </c>
      <c r="D728">
        <v>4</v>
      </c>
      <c r="E728">
        <v>0.77</v>
      </c>
      <c r="F728">
        <v>0.52</v>
      </c>
    </row>
    <row r="729" spans="1:6" x14ac:dyDescent="0.3">
      <c r="A729" t="s">
        <v>6241</v>
      </c>
      <c r="B729" t="s">
        <v>6311</v>
      </c>
      <c r="C729" t="s">
        <v>6204</v>
      </c>
      <c r="D729">
        <v>4</v>
      </c>
      <c r="E729">
        <v>0.77</v>
      </c>
      <c r="F729">
        <v>0.5</v>
      </c>
    </row>
    <row r="730" spans="1:6" x14ac:dyDescent="0.3">
      <c r="A730" t="s">
        <v>6241</v>
      </c>
      <c r="B730" t="s">
        <v>6311</v>
      </c>
      <c r="C730" t="s">
        <v>6205</v>
      </c>
      <c r="D730">
        <v>4</v>
      </c>
      <c r="E730">
        <v>0.75</v>
      </c>
      <c r="F730">
        <v>0.5</v>
      </c>
    </row>
    <row r="731" spans="1:6" x14ac:dyDescent="0.3">
      <c r="A731" t="s">
        <v>6241</v>
      </c>
      <c r="B731" t="s">
        <v>6311</v>
      </c>
      <c r="C731" t="s">
        <v>6206</v>
      </c>
      <c r="D731">
        <v>4</v>
      </c>
      <c r="E731">
        <v>0.71</v>
      </c>
      <c r="F731">
        <v>0.45</v>
      </c>
    </row>
    <row r="732" spans="1:6" x14ac:dyDescent="0.3">
      <c r="A732" t="s">
        <v>6241</v>
      </c>
      <c r="B732" t="s">
        <v>6311</v>
      </c>
      <c r="C732" t="s">
        <v>6207</v>
      </c>
      <c r="D732">
        <v>4</v>
      </c>
      <c r="E732">
        <v>0.72</v>
      </c>
      <c r="F732">
        <v>0.45</v>
      </c>
    </row>
    <row r="733" spans="1:6" x14ac:dyDescent="0.3">
      <c r="A733" t="s">
        <v>6241</v>
      </c>
      <c r="B733" t="s">
        <v>6311</v>
      </c>
      <c r="C733" t="s">
        <v>6209</v>
      </c>
      <c r="D733">
        <v>4</v>
      </c>
      <c r="E733">
        <v>0.72</v>
      </c>
      <c r="F733">
        <v>0.41</v>
      </c>
    </row>
    <row r="734" spans="1:6" x14ac:dyDescent="0.3">
      <c r="A734" t="s">
        <v>6241</v>
      </c>
      <c r="B734" t="s">
        <v>6311</v>
      </c>
      <c r="C734" t="s">
        <v>6210</v>
      </c>
      <c r="D734">
        <v>4</v>
      </c>
      <c r="E734">
        <v>0.68</v>
      </c>
      <c r="F734">
        <v>0.59</v>
      </c>
    </row>
    <row r="735" spans="1:6" x14ac:dyDescent="0.3">
      <c r="A735" t="s">
        <v>6241</v>
      </c>
      <c r="B735" t="s">
        <v>6311</v>
      </c>
      <c r="C735" t="s">
        <v>6211</v>
      </c>
      <c r="D735">
        <v>4</v>
      </c>
      <c r="E735">
        <v>0.76</v>
      </c>
      <c r="F735">
        <v>0.49</v>
      </c>
    </row>
    <row r="736" spans="1:6" x14ac:dyDescent="0.3">
      <c r="A736" t="s">
        <v>6241</v>
      </c>
      <c r="B736" t="s">
        <v>6311</v>
      </c>
      <c r="C736" t="s">
        <v>6212</v>
      </c>
      <c r="D736">
        <v>4</v>
      </c>
      <c r="E736">
        <v>0.71</v>
      </c>
      <c r="F736">
        <v>0.44</v>
      </c>
    </row>
    <row r="737" spans="1:6" x14ac:dyDescent="0.3">
      <c r="A737" t="s">
        <v>6241</v>
      </c>
      <c r="B737" t="s">
        <v>6311</v>
      </c>
      <c r="C737" t="s">
        <v>6213</v>
      </c>
      <c r="D737">
        <v>4</v>
      </c>
      <c r="E737">
        <v>0.62</v>
      </c>
      <c r="F737">
        <v>0.32</v>
      </c>
    </row>
    <row r="738" spans="1:6" x14ac:dyDescent="0.3">
      <c r="A738" t="s">
        <v>6241</v>
      </c>
      <c r="B738" t="s">
        <v>6311</v>
      </c>
      <c r="C738" t="s">
        <v>6214</v>
      </c>
      <c r="D738">
        <v>4</v>
      </c>
      <c r="E738">
        <v>0.64</v>
      </c>
      <c r="F738">
        <v>0.32</v>
      </c>
    </row>
    <row r="739" spans="1:6" x14ac:dyDescent="0.3">
      <c r="A739" t="s">
        <v>6241</v>
      </c>
      <c r="B739" t="s">
        <v>6311</v>
      </c>
      <c r="C739" t="s">
        <v>6215</v>
      </c>
      <c r="D739">
        <v>4</v>
      </c>
      <c r="E739">
        <v>0.71</v>
      </c>
      <c r="F739">
        <v>0.4</v>
      </c>
    </row>
    <row r="740" spans="1:6" x14ac:dyDescent="0.3">
      <c r="A740" t="s">
        <v>6241</v>
      </c>
      <c r="B740" t="s">
        <v>6311</v>
      </c>
      <c r="C740" t="s">
        <v>6216</v>
      </c>
      <c r="D740">
        <v>4</v>
      </c>
      <c r="E740">
        <v>0.74</v>
      </c>
      <c r="F740">
        <v>0.41</v>
      </c>
    </row>
    <row r="741" spans="1:6" x14ac:dyDescent="0.3">
      <c r="A741" t="s">
        <v>6241</v>
      </c>
      <c r="B741" t="s">
        <v>6312</v>
      </c>
      <c r="C741" t="s">
        <v>6217</v>
      </c>
      <c r="D741">
        <v>4</v>
      </c>
      <c r="E741">
        <v>0.71</v>
      </c>
      <c r="F741">
        <v>0.46</v>
      </c>
    </row>
    <row r="742" spans="1:6" x14ac:dyDescent="0.3">
      <c r="A742" t="s">
        <v>6241</v>
      </c>
      <c r="B742" t="s">
        <v>6312</v>
      </c>
      <c r="C742" t="s">
        <v>6218</v>
      </c>
      <c r="D742">
        <v>4</v>
      </c>
      <c r="E742">
        <v>0.76</v>
      </c>
      <c r="F742">
        <v>0.5</v>
      </c>
    </row>
    <row r="743" spans="1:6" x14ac:dyDescent="0.3">
      <c r="A743" t="s">
        <v>6241</v>
      </c>
      <c r="B743" t="s">
        <v>6311</v>
      </c>
      <c r="C743" t="s">
        <v>6220</v>
      </c>
      <c r="D743">
        <v>4</v>
      </c>
      <c r="E743">
        <v>0.67</v>
      </c>
      <c r="F743">
        <v>0.36</v>
      </c>
    </row>
    <row r="744" spans="1:6" x14ac:dyDescent="0.3">
      <c r="A744" t="s">
        <v>6242</v>
      </c>
      <c r="B744" t="s">
        <v>6309</v>
      </c>
      <c r="C744" t="s">
        <v>6197</v>
      </c>
      <c r="D744">
        <v>7</v>
      </c>
      <c r="E744">
        <v>0.71</v>
      </c>
      <c r="F744">
        <v>0.45</v>
      </c>
    </row>
    <row r="745" spans="1:6" x14ac:dyDescent="0.3">
      <c r="A745" t="s">
        <v>6242</v>
      </c>
      <c r="B745" t="s">
        <v>6309</v>
      </c>
      <c r="C745" t="s">
        <v>6208</v>
      </c>
      <c r="D745">
        <v>7</v>
      </c>
      <c r="E745">
        <v>0.75</v>
      </c>
      <c r="F745">
        <v>0.44</v>
      </c>
    </row>
    <row r="746" spans="1:6" x14ac:dyDescent="0.3">
      <c r="A746" t="s">
        <v>6242</v>
      </c>
      <c r="B746" t="s">
        <v>6309</v>
      </c>
      <c r="C746" t="s">
        <v>6219</v>
      </c>
      <c r="D746">
        <v>7</v>
      </c>
      <c r="E746">
        <v>0.75</v>
      </c>
      <c r="F746">
        <v>0.47</v>
      </c>
    </row>
    <row r="747" spans="1:6" x14ac:dyDescent="0.3">
      <c r="A747" t="s">
        <v>6242</v>
      </c>
      <c r="B747" t="s">
        <v>6309</v>
      </c>
      <c r="C747" t="s">
        <v>6221</v>
      </c>
      <c r="D747">
        <v>7</v>
      </c>
      <c r="E747">
        <v>0.79</v>
      </c>
      <c r="F747">
        <v>0.53</v>
      </c>
    </row>
    <row r="748" spans="1:6" x14ac:dyDescent="0.3">
      <c r="A748" t="s">
        <v>6242</v>
      </c>
      <c r="B748" t="s">
        <v>6309</v>
      </c>
      <c r="C748" t="s">
        <v>6222</v>
      </c>
      <c r="D748">
        <v>7</v>
      </c>
      <c r="E748">
        <v>0.7</v>
      </c>
      <c r="F748">
        <v>0.39</v>
      </c>
    </row>
    <row r="749" spans="1:6" x14ac:dyDescent="0.3">
      <c r="A749" t="s">
        <v>6242</v>
      </c>
      <c r="B749" t="s">
        <v>6309</v>
      </c>
      <c r="C749" t="s">
        <v>6223</v>
      </c>
      <c r="D749">
        <v>7</v>
      </c>
      <c r="E749">
        <v>0.69</v>
      </c>
      <c r="F749">
        <v>0.39</v>
      </c>
    </row>
    <row r="750" spans="1:6" x14ac:dyDescent="0.3">
      <c r="A750" t="s">
        <v>6242</v>
      </c>
      <c r="B750" t="s">
        <v>6309</v>
      </c>
      <c r="C750" t="s">
        <v>6224</v>
      </c>
      <c r="D750">
        <v>7</v>
      </c>
      <c r="E750">
        <v>0.76</v>
      </c>
      <c r="F750">
        <v>0.48</v>
      </c>
    </row>
    <row r="751" spans="1:6" x14ac:dyDescent="0.3">
      <c r="A751" t="s">
        <v>6242</v>
      </c>
      <c r="B751" t="s">
        <v>6309</v>
      </c>
      <c r="C751" t="s">
        <v>6225</v>
      </c>
      <c r="D751">
        <v>7</v>
      </c>
      <c r="E751">
        <v>0.76</v>
      </c>
      <c r="F751">
        <v>0.47</v>
      </c>
    </row>
    <row r="752" spans="1:6" x14ac:dyDescent="0.3">
      <c r="A752" t="s">
        <v>6242</v>
      </c>
      <c r="B752" t="s">
        <v>6309</v>
      </c>
      <c r="C752" t="s">
        <v>6225</v>
      </c>
      <c r="D752">
        <v>7</v>
      </c>
      <c r="E752">
        <v>0.76</v>
      </c>
      <c r="F752">
        <v>0.46</v>
      </c>
    </row>
    <row r="753" spans="1:6" x14ac:dyDescent="0.3">
      <c r="A753" t="s">
        <v>6242</v>
      </c>
      <c r="B753" t="s">
        <v>6309</v>
      </c>
      <c r="C753" t="s">
        <v>6198</v>
      </c>
      <c r="D753">
        <v>7</v>
      </c>
      <c r="E753">
        <v>0.73</v>
      </c>
      <c r="F753">
        <v>0.44</v>
      </c>
    </row>
    <row r="754" spans="1:6" x14ac:dyDescent="0.3">
      <c r="A754" t="s">
        <v>6242</v>
      </c>
      <c r="B754" t="s">
        <v>6309</v>
      </c>
      <c r="C754" t="s">
        <v>6199</v>
      </c>
      <c r="D754">
        <v>7</v>
      </c>
      <c r="E754">
        <v>0.73</v>
      </c>
      <c r="F754">
        <v>0.43</v>
      </c>
    </row>
    <row r="755" spans="1:6" x14ac:dyDescent="0.3">
      <c r="A755" t="s">
        <v>6242</v>
      </c>
      <c r="B755" t="s">
        <v>6309</v>
      </c>
      <c r="C755" t="s">
        <v>6200</v>
      </c>
      <c r="D755">
        <v>7</v>
      </c>
      <c r="E755">
        <v>0.74</v>
      </c>
      <c r="F755">
        <v>0.45</v>
      </c>
    </row>
    <row r="756" spans="1:6" x14ac:dyDescent="0.3">
      <c r="A756" t="s">
        <v>6242</v>
      </c>
      <c r="B756" t="s">
        <v>6309</v>
      </c>
      <c r="C756" t="s">
        <v>6201</v>
      </c>
      <c r="D756">
        <v>7</v>
      </c>
      <c r="E756">
        <v>0.74</v>
      </c>
      <c r="F756">
        <v>0.45</v>
      </c>
    </row>
    <row r="757" spans="1:6" x14ac:dyDescent="0.3">
      <c r="A757" t="s">
        <v>6242</v>
      </c>
      <c r="B757" t="s">
        <v>6309</v>
      </c>
      <c r="C757" t="s">
        <v>6202</v>
      </c>
      <c r="D757">
        <v>7</v>
      </c>
      <c r="E757">
        <v>0.73</v>
      </c>
      <c r="F757">
        <v>0.44</v>
      </c>
    </row>
    <row r="758" spans="1:6" x14ac:dyDescent="0.3">
      <c r="A758" t="s">
        <v>6242</v>
      </c>
      <c r="B758" t="s">
        <v>6309</v>
      </c>
      <c r="C758" t="s">
        <v>6203</v>
      </c>
      <c r="D758">
        <v>7</v>
      </c>
      <c r="E758">
        <v>0.71</v>
      </c>
      <c r="F758">
        <v>0.4</v>
      </c>
    </row>
    <row r="759" spans="1:6" x14ac:dyDescent="0.3">
      <c r="A759" t="s">
        <v>6242</v>
      </c>
      <c r="B759" t="s">
        <v>6309</v>
      </c>
      <c r="C759" t="s">
        <v>6204</v>
      </c>
      <c r="D759">
        <v>7</v>
      </c>
      <c r="E759">
        <v>0.68</v>
      </c>
      <c r="F759">
        <v>0.46</v>
      </c>
    </row>
    <row r="760" spans="1:6" x14ac:dyDescent="0.3">
      <c r="A760" t="s">
        <v>6242</v>
      </c>
      <c r="B760" t="s">
        <v>6309</v>
      </c>
      <c r="C760" t="s">
        <v>6205</v>
      </c>
      <c r="D760">
        <v>7</v>
      </c>
      <c r="E760">
        <v>0.7</v>
      </c>
      <c r="F760">
        <v>0.4</v>
      </c>
    </row>
    <row r="761" spans="1:6" x14ac:dyDescent="0.3">
      <c r="A761" t="s">
        <v>6242</v>
      </c>
      <c r="B761" t="s">
        <v>6309</v>
      </c>
      <c r="C761" t="s">
        <v>6206</v>
      </c>
      <c r="D761">
        <v>7</v>
      </c>
      <c r="E761">
        <v>0.72</v>
      </c>
      <c r="F761">
        <v>0.42</v>
      </c>
    </row>
    <row r="762" spans="1:6" x14ac:dyDescent="0.3">
      <c r="A762" t="s">
        <v>6242</v>
      </c>
      <c r="B762" t="s">
        <v>6309</v>
      </c>
      <c r="C762" t="s">
        <v>6207</v>
      </c>
      <c r="D762">
        <v>7</v>
      </c>
      <c r="E762">
        <v>0.69</v>
      </c>
      <c r="F762">
        <v>0.4</v>
      </c>
    </row>
    <row r="763" spans="1:6" x14ac:dyDescent="0.3">
      <c r="A763" t="s">
        <v>6242</v>
      </c>
      <c r="B763" t="s">
        <v>6309</v>
      </c>
      <c r="C763" t="s">
        <v>6209</v>
      </c>
      <c r="D763">
        <v>7</v>
      </c>
      <c r="E763">
        <v>0.71</v>
      </c>
      <c r="F763">
        <v>0.43</v>
      </c>
    </row>
    <row r="764" spans="1:6" x14ac:dyDescent="0.3">
      <c r="A764" t="s">
        <v>6242</v>
      </c>
      <c r="B764" t="s">
        <v>6309</v>
      </c>
      <c r="C764" t="s">
        <v>6210</v>
      </c>
      <c r="D764">
        <v>7</v>
      </c>
      <c r="E764">
        <v>0.7</v>
      </c>
      <c r="F764">
        <v>0.52</v>
      </c>
    </row>
    <row r="765" spans="1:6" x14ac:dyDescent="0.3">
      <c r="A765" t="s">
        <v>6242</v>
      </c>
      <c r="B765" t="s">
        <v>6309</v>
      </c>
      <c r="C765" t="s">
        <v>6211</v>
      </c>
      <c r="D765">
        <v>7</v>
      </c>
      <c r="E765">
        <v>0.71</v>
      </c>
      <c r="F765">
        <v>0.4</v>
      </c>
    </row>
    <row r="766" spans="1:6" x14ac:dyDescent="0.3">
      <c r="A766" t="s">
        <v>6242</v>
      </c>
      <c r="B766" t="s">
        <v>6309</v>
      </c>
      <c r="C766" t="s">
        <v>6212</v>
      </c>
      <c r="D766">
        <v>7</v>
      </c>
      <c r="E766">
        <v>0.71</v>
      </c>
      <c r="F766">
        <v>0.41</v>
      </c>
    </row>
    <row r="767" spans="1:6" x14ac:dyDescent="0.3">
      <c r="A767" t="s">
        <v>6242</v>
      </c>
      <c r="B767" t="s">
        <v>6309</v>
      </c>
      <c r="C767" t="s">
        <v>6213</v>
      </c>
      <c r="D767">
        <v>7</v>
      </c>
      <c r="E767">
        <v>0.66</v>
      </c>
      <c r="F767">
        <v>0.36</v>
      </c>
    </row>
    <row r="768" spans="1:6" x14ac:dyDescent="0.3">
      <c r="A768" t="s">
        <v>6242</v>
      </c>
      <c r="B768" t="s">
        <v>6309</v>
      </c>
      <c r="C768" t="s">
        <v>6214</v>
      </c>
      <c r="D768">
        <v>7</v>
      </c>
      <c r="E768">
        <v>0.76</v>
      </c>
      <c r="F768">
        <v>0.47</v>
      </c>
    </row>
    <row r="769" spans="1:6" x14ac:dyDescent="0.3">
      <c r="A769" t="s">
        <v>6242</v>
      </c>
      <c r="B769" t="s">
        <v>6309</v>
      </c>
      <c r="C769" t="s">
        <v>6215</v>
      </c>
      <c r="D769">
        <v>7</v>
      </c>
      <c r="E769">
        <v>0.69</v>
      </c>
      <c r="F769">
        <v>0.4</v>
      </c>
    </row>
    <row r="770" spans="1:6" x14ac:dyDescent="0.3">
      <c r="A770" t="s">
        <v>6242</v>
      </c>
      <c r="B770" t="s">
        <v>6309</v>
      </c>
      <c r="C770" t="s">
        <v>6216</v>
      </c>
      <c r="D770">
        <v>7</v>
      </c>
      <c r="E770">
        <v>0.74</v>
      </c>
      <c r="F770">
        <v>0.48</v>
      </c>
    </row>
    <row r="771" spans="1:6" x14ac:dyDescent="0.3">
      <c r="A771" t="s">
        <v>6242</v>
      </c>
      <c r="B771" t="s">
        <v>6318</v>
      </c>
      <c r="C771" t="s">
        <v>6217</v>
      </c>
      <c r="D771">
        <v>7</v>
      </c>
      <c r="E771">
        <v>0.75</v>
      </c>
      <c r="F771">
        <v>0.48</v>
      </c>
    </row>
    <row r="772" spans="1:6" x14ac:dyDescent="0.3">
      <c r="A772" t="s">
        <v>6242</v>
      </c>
      <c r="B772" t="s">
        <v>6318</v>
      </c>
      <c r="C772" t="s">
        <v>6218</v>
      </c>
      <c r="D772">
        <v>7</v>
      </c>
      <c r="E772">
        <v>0.82</v>
      </c>
      <c r="F772">
        <v>0.56999999999999995</v>
      </c>
    </row>
    <row r="773" spans="1:6" x14ac:dyDescent="0.3">
      <c r="A773" t="s">
        <v>6242</v>
      </c>
      <c r="B773" t="s">
        <v>6309</v>
      </c>
      <c r="C773" t="s">
        <v>6220</v>
      </c>
      <c r="D773">
        <v>7</v>
      </c>
      <c r="E773">
        <v>0.75</v>
      </c>
      <c r="F773">
        <v>0.51</v>
      </c>
    </row>
    <row r="774" spans="1:6" x14ac:dyDescent="0.3">
      <c r="A774" t="s">
        <v>6242</v>
      </c>
      <c r="B774" t="s">
        <v>6309</v>
      </c>
      <c r="C774" t="s">
        <v>6197</v>
      </c>
      <c r="D774">
        <v>4</v>
      </c>
      <c r="E774">
        <v>0.68</v>
      </c>
      <c r="F774">
        <v>0.34</v>
      </c>
    </row>
    <row r="775" spans="1:6" x14ac:dyDescent="0.3">
      <c r="A775" t="s">
        <v>6242</v>
      </c>
      <c r="B775" t="s">
        <v>6309</v>
      </c>
      <c r="C775" t="s">
        <v>6208</v>
      </c>
      <c r="D775">
        <v>4</v>
      </c>
      <c r="E775">
        <v>0.73</v>
      </c>
      <c r="F775">
        <v>0.43</v>
      </c>
    </row>
    <row r="776" spans="1:6" x14ac:dyDescent="0.3">
      <c r="A776" t="s">
        <v>6242</v>
      </c>
      <c r="B776" t="s">
        <v>6309</v>
      </c>
      <c r="C776" t="s">
        <v>6219</v>
      </c>
      <c r="D776">
        <v>4</v>
      </c>
      <c r="E776">
        <v>0.79</v>
      </c>
      <c r="F776">
        <v>0.52</v>
      </c>
    </row>
    <row r="777" spans="1:6" x14ac:dyDescent="0.3">
      <c r="A777" t="s">
        <v>6242</v>
      </c>
      <c r="B777" t="s">
        <v>6309</v>
      </c>
      <c r="C777" t="s">
        <v>6221</v>
      </c>
      <c r="D777">
        <v>4</v>
      </c>
      <c r="E777">
        <v>0.72</v>
      </c>
      <c r="F777">
        <v>0.48</v>
      </c>
    </row>
    <row r="778" spans="1:6" x14ac:dyDescent="0.3">
      <c r="A778" t="s">
        <v>6242</v>
      </c>
      <c r="B778" t="s">
        <v>6309</v>
      </c>
      <c r="C778" t="s">
        <v>6222</v>
      </c>
      <c r="D778">
        <v>4</v>
      </c>
      <c r="E778">
        <v>0.72</v>
      </c>
      <c r="F778">
        <v>0.41</v>
      </c>
    </row>
    <row r="779" spans="1:6" x14ac:dyDescent="0.3">
      <c r="A779" t="s">
        <v>6242</v>
      </c>
      <c r="B779" t="s">
        <v>6309</v>
      </c>
      <c r="C779" t="s">
        <v>6223</v>
      </c>
      <c r="D779">
        <v>4</v>
      </c>
      <c r="E779">
        <v>0.71</v>
      </c>
      <c r="F779">
        <v>0.38</v>
      </c>
    </row>
    <row r="780" spans="1:6" x14ac:dyDescent="0.3">
      <c r="A780" t="s">
        <v>6242</v>
      </c>
      <c r="B780" t="s">
        <v>6309</v>
      </c>
      <c r="C780" t="s">
        <v>6224</v>
      </c>
      <c r="D780">
        <v>4</v>
      </c>
      <c r="E780">
        <v>0.78</v>
      </c>
      <c r="F780">
        <v>0.51</v>
      </c>
    </row>
    <row r="781" spans="1:6" x14ac:dyDescent="0.3">
      <c r="A781" t="s">
        <v>6242</v>
      </c>
      <c r="B781" t="s">
        <v>6309</v>
      </c>
      <c r="C781" t="s">
        <v>6225</v>
      </c>
      <c r="D781">
        <v>4</v>
      </c>
      <c r="E781">
        <v>0.78</v>
      </c>
      <c r="F781">
        <v>0.5</v>
      </c>
    </row>
    <row r="782" spans="1:6" x14ac:dyDescent="0.3">
      <c r="A782" t="s">
        <v>6242</v>
      </c>
      <c r="B782" t="s">
        <v>6309</v>
      </c>
      <c r="C782" t="s">
        <v>6225</v>
      </c>
      <c r="D782">
        <v>4</v>
      </c>
      <c r="E782">
        <v>0.67</v>
      </c>
      <c r="F782">
        <v>0.42</v>
      </c>
    </row>
    <row r="783" spans="1:6" x14ac:dyDescent="0.3">
      <c r="A783" t="s">
        <v>6242</v>
      </c>
      <c r="B783" t="s">
        <v>6309</v>
      </c>
      <c r="C783" t="s">
        <v>6198</v>
      </c>
      <c r="D783">
        <v>4</v>
      </c>
      <c r="E783">
        <v>0.76</v>
      </c>
      <c r="F783">
        <v>0.47</v>
      </c>
    </row>
    <row r="784" spans="1:6" x14ac:dyDescent="0.3">
      <c r="A784" t="s">
        <v>6242</v>
      </c>
      <c r="B784" t="s">
        <v>6309</v>
      </c>
      <c r="C784" t="s">
        <v>6199</v>
      </c>
      <c r="D784">
        <v>4</v>
      </c>
      <c r="E784">
        <v>0.71</v>
      </c>
      <c r="F784">
        <v>0.39</v>
      </c>
    </row>
    <row r="785" spans="1:6" x14ac:dyDescent="0.3">
      <c r="A785" t="s">
        <v>6242</v>
      </c>
      <c r="B785" t="s">
        <v>6309</v>
      </c>
      <c r="C785" t="s">
        <v>6200</v>
      </c>
      <c r="D785">
        <v>4</v>
      </c>
      <c r="E785">
        <v>0.77</v>
      </c>
      <c r="F785">
        <v>0.49</v>
      </c>
    </row>
    <row r="786" spans="1:6" x14ac:dyDescent="0.3">
      <c r="A786" t="s">
        <v>6242</v>
      </c>
      <c r="B786" t="s">
        <v>6309</v>
      </c>
      <c r="C786" t="s">
        <v>6201</v>
      </c>
      <c r="D786">
        <v>4</v>
      </c>
      <c r="E786">
        <v>0.78</v>
      </c>
      <c r="F786">
        <v>0.47</v>
      </c>
    </row>
    <row r="787" spans="1:6" x14ac:dyDescent="0.3">
      <c r="A787" t="s">
        <v>6242</v>
      </c>
      <c r="B787" t="s">
        <v>6309</v>
      </c>
      <c r="C787" t="s">
        <v>6202</v>
      </c>
      <c r="D787">
        <v>4</v>
      </c>
      <c r="E787">
        <v>0.78</v>
      </c>
      <c r="F787">
        <v>0.5</v>
      </c>
    </row>
    <row r="788" spans="1:6" x14ac:dyDescent="0.3">
      <c r="A788" t="s">
        <v>6242</v>
      </c>
      <c r="B788" t="s">
        <v>6309</v>
      </c>
      <c r="C788" t="s">
        <v>6203</v>
      </c>
      <c r="D788">
        <v>4</v>
      </c>
      <c r="E788">
        <v>0.73</v>
      </c>
      <c r="F788">
        <v>0.43</v>
      </c>
    </row>
    <row r="789" spans="1:6" x14ac:dyDescent="0.3">
      <c r="A789" t="s">
        <v>6242</v>
      </c>
      <c r="B789" t="s">
        <v>6309</v>
      </c>
      <c r="C789" t="s">
        <v>6204</v>
      </c>
      <c r="D789">
        <v>4</v>
      </c>
      <c r="E789">
        <v>0.69</v>
      </c>
      <c r="F789">
        <v>0.41</v>
      </c>
    </row>
    <row r="790" spans="1:6" x14ac:dyDescent="0.3">
      <c r="A790" t="s">
        <v>6242</v>
      </c>
      <c r="B790" t="s">
        <v>6309</v>
      </c>
      <c r="C790" t="s">
        <v>6205</v>
      </c>
      <c r="D790">
        <v>4</v>
      </c>
      <c r="E790">
        <v>0.65</v>
      </c>
      <c r="F790">
        <v>0.28999999999999998</v>
      </c>
    </row>
    <row r="791" spans="1:6" x14ac:dyDescent="0.3">
      <c r="A791" t="s">
        <v>6242</v>
      </c>
      <c r="B791" t="s">
        <v>6309</v>
      </c>
      <c r="C791" t="s">
        <v>6206</v>
      </c>
      <c r="D791">
        <v>4</v>
      </c>
      <c r="E791">
        <v>0.75</v>
      </c>
      <c r="F791">
        <v>0.46</v>
      </c>
    </row>
    <row r="792" spans="1:6" x14ac:dyDescent="0.3">
      <c r="A792" t="s">
        <v>6242</v>
      </c>
      <c r="B792" t="s">
        <v>6309</v>
      </c>
      <c r="C792" t="s">
        <v>6207</v>
      </c>
      <c r="D792">
        <v>4</v>
      </c>
      <c r="E792">
        <v>0.66</v>
      </c>
      <c r="F792">
        <v>0.39</v>
      </c>
    </row>
    <row r="793" spans="1:6" x14ac:dyDescent="0.3">
      <c r="A793" t="s">
        <v>6242</v>
      </c>
      <c r="B793" t="s">
        <v>6309</v>
      </c>
      <c r="C793" t="s">
        <v>6209</v>
      </c>
      <c r="D793">
        <v>4</v>
      </c>
      <c r="E793">
        <v>0.69</v>
      </c>
      <c r="F793">
        <v>0.35</v>
      </c>
    </row>
    <row r="794" spans="1:6" x14ac:dyDescent="0.3">
      <c r="A794" t="s">
        <v>6242</v>
      </c>
      <c r="B794" t="s">
        <v>6309</v>
      </c>
      <c r="C794" t="s">
        <v>6210</v>
      </c>
      <c r="D794">
        <v>4</v>
      </c>
      <c r="E794">
        <v>0.62</v>
      </c>
      <c r="F794">
        <v>0.28000000000000003</v>
      </c>
    </row>
    <row r="795" spans="1:6" x14ac:dyDescent="0.3">
      <c r="A795" t="s">
        <v>6242</v>
      </c>
      <c r="B795" t="s">
        <v>6309</v>
      </c>
      <c r="C795" t="s">
        <v>6211</v>
      </c>
      <c r="D795">
        <v>4</v>
      </c>
      <c r="E795">
        <v>0.74</v>
      </c>
      <c r="F795">
        <v>0.42</v>
      </c>
    </row>
    <row r="796" spans="1:6" x14ac:dyDescent="0.3">
      <c r="A796" t="s">
        <v>6242</v>
      </c>
      <c r="B796" t="s">
        <v>6309</v>
      </c>
      <c r="C796" t="s">
        <v>6212</v>
      </c>
      <c r="D796">
        <v>4</v>
      </c>
      <c r="E796">
        <v>0.68</v>
      </c>
      <c r="F796">
        <v>0.33</v>
      </c>
    </row>
    <row r="797" spans="1:6" x14ac:dyDescent="0.3">
      <c r="A797" t="s">
        <v>6242</v>
      </c>
      <c r="B797" t="s">
        <v>6309</v>
      </c>
      <c r="C797" t="s">
        <v>6213</v>
      </c>
      <c r="D797">
        <v>4</v>
      </c>
      <c r="E797">
        <v>0.63</v>
      </c>
      <c r="F797">
        <v>0.27</v>
      </c>
    </row>
    <row r="798" spans="1:6" x14ac:dyDescent="0.3">
      <c r="A798" t="s">
        <v>6242</v>
      </c>
      <c r="B798" t="s">
        <v>6309</v>
      </c>
      <c r="C798" t="s">
        <v>6214</v>
      </c>
      <c r="D798">
        <v>4</v>
      </c>
      <c r="E798">
        <v>0.77</v>
      </c>
      <c r="F798">
        <v>0.47</v>
      </c>
    </row>
    <row r="799" spans="1:6" x14ac:dyDescent="0.3">
      <c r="A799" t="s">
        <v>6242</v>
      </c>
      <c r="B799" t="s">
        <v>6309</v>
      </c>
      <c r="C799" t="s">
        <v>6215</v>
      </c>
      <c r="D799">
        <v>4</v>
      </c>
      <c r="E799">
        <v>0.68</v>
      </c>
      <c r="F799">
        <v>0.36</v>
      </c>
    </row>
    <row r="800" spans="1:6" x14ac:dyDescent="0.3">
      <c r="A800" t="s">
        <v>6242</v>
      </c>
      <c r="B800" t="s">
        <v>6309</v>
      </c>
      <c r="C800" t="s">
        <v>6216</v>
      </c>
      <c r="D800">
        <v>4</v>
      </c>
      <c r="E800">
        <v>0.75</v>
      </c>
      <c r="F800">
        <v>0.47</v>
      </c>
    </row>
    <row r="801" spans="1:6" x14ac:dyDescent="0.3">
      <c r="A801" t="s">
        <v>6242</v>
      </c>
      <c r="B801" t="s">
        <v>6318</v>
      </c>
      <c r="C801" t="s">
        <v>6217</v>
      </c>
      <c r="D801">
        <v>4</v>
      </c>
      <c r="E801">
        <v>0.82</v>
      </c>
      <c r="F801">
        <v>0.56999999999999995</v>
      </c>
    </row>
    <row r="802" spans="1:6" x14ac:dyDescent="0.3">
      <c r="A802" t="s">
        <v>6242</v>
      </c>
      <c r="B802" t="s">
        <v>6318</v>
      </c>
      <c r="C802" t="s">
        <v>6218</v>
      </c>
      <c r="D802">
        <v>4</v>
      </c>
      <c r="E802">
        <v>0.77</v>
      </c>
      <c r="F802">
        <v>0.51</v>
      </c>
    </row>
    <row r="803" spans="1:6" x14ac:dyDescent="0.3">
      <c r="A803" t="s">
        <v>6242</v>
      </c>
      <c r="B803" t="s">
        <v>6309</v>
      </c>
      <c r="C803" t="s">
        <v>6220</v>
      </c>
      <c r="D803">
        <v>4</v>
      </c>
      <c r="E803">
        <v>0.68</v>
      </c>
      <c r="F803">
        <v>0.38</v>
      </c>
    </row>
    <row r="804" spans="1:6" x14ac:dyDescent="0.3">
      <c r="A804" t="s">
        <v>6243</v>
      </c>
      <c r="B804" t="s">
        <v>6299</v>
      </c>
      <c r="C804" t="s">
        <v>6197</v>
      </c>
      <c r="D804">
        <v>7</v>
      </c>
      <c r="E804">
        <v>0.71</v>
      </c>
      <c r="F804">
        <v>0.45</v>
      </c>
    </row>
    <row r="805" spans="1:6" x14ac:dyDescent="0.3">
      <c r="A805" t="s">
        <v>6243</v>
      </c>
      <c r="B805" t="s">
        <v>6299</v>
      </c>
      <c r="C805" t="s">
        <v>6208</v>
      </c>
      <c r="D805">
        <v>7</v>
      </c>
      <c r="E805">
        <v>0.75</v>
      </c>
      <c r="F805">
        <v>0.44</v>
      </c>
    </row>
    <row r="806" spans="1:6" x14ac:dyDescent="0.3">
      <c r="A806" t="s">
        <v>6243</v>
      </c>
      <c r="B806" t="s">
        <v>6299</v>
      </c>
      <c r="C806" t="s">
        <v>6219</v>
      </c>
      <c r="D806">
        <v>7</v>
      </c>
      <c r="E806">
        <v>0.75</v>
      </c>
      <c r="F806">
        <v>0.47</v>
      </c>
    </row>
    <row r="807" spans="1:6" x14ac:dyDescent="0.3">
      <c r="A807" t="s">
        <v>6243</v>
      </c>
      <c r="B807" t="s">
        <v>6299</v>
      </c>
      <c r="C807" t="s">
        <v>6221</v>
      </c>
      <c r="D807">
        <v>7</v>
      </c>
      <c r="E807">
        <v>0.79</v>
      </c>
      <c r="F807">
        <v>0.53</v>
      </c>
    </row>
    <row r="808" spans="1:6" x14ac:dyDescent="0.3">
      <c r="A808" t="s">
        <v>6243</v>
      </c>
      <c r="B808" t="s">
        <v>6299</v>
      </c>
      <c r="C808" t="s">
        <v>6222</v>
      </c>
      <c r="D808">
        <v>7</v>
      </c>
      <c r="E808">
        <v>0.7</v>
      </c>
      <c r="F808">
        <v>0.39</v>
      </c>
    </row>
    <row r="809" spans="1:6" x14ac:dyDescent="0.3">
      <c r="A809" t="s">
        <v>6243</v>
      </c>
      <c r="B809" t="s">
        <v>6299</v>
      </c>
      <c r="C809" t="s">
        <v>6223</v>
      </c>
      <c r="D809">
        <v>7</v>
      </c>
      <c r="E809">
        <v>0.69</v>
      </c>
      <c r="F809">
        <v>0.39</v>
      </c>
    </row>
    <row r="810" spans="1:6" x14ac:dyDescent="0.3">
      <c r="A810" t="s">
        <v>6243</v>
      </c>
      <c r="B810" t="s">
        <v>6299</v>
      </c>
      <c r="C810" t="s">
        <v>6224</v>
      </c>
      <c r="D810">
        <v>7</v>
      </c>
      <c r="E810">
        <v>0.76</v>
      </c>
      <c r="F810">
        <v>0.48</v>
      </c>
    </row>
    <row r="811" spans="1:6" x14ac:dyDescent="0.3">
      <c r="A811" t="s">
        <v>6243</v>
      </c>
      <c r="B811" t="s">
        <v>6299</v>
      </c>
      <c r="C811" t="s">
        <v>6225</v>
      </c>
      <c r="D811">
        <v>7</v>
      </c>
      <c r="E811">
        <v>0.76</v>
      </c>
      <c r="F811">
        <v>0.47</v>
      </c>
    </row>
    <row r="812" spans="1:6" x14ac:dyDescent="0.3">
      <c r="A812" t="s">
        <v>6243</v>
      </c>
      <c r="B812" t="s">
        <v>6299</v>
      </c>
      <c r="C812" t="s">
        <v>6225</v>
      </c>
      <c r="D812">
        <v>7</v>
      </c>
      <c r="E812">
        <v>0.76</v>
      </c>
      <c r="F812">
        <v>0.46</v>
      </c>
    </row>
    <row r="813" spans="1:6" x14ac:dyDescent="0.3">
      <c r="A813" t="s">
        <v>6243</v>
      </c>
      <c r="B813" t="s">
        <v>6299</v>
      </c>
      <c r="C813" t="s">
        <v>6198</v>
      </c>
      <c r="D813">
        <v>7</v>
      </c>
      <c r="E813">
        <v>0.73</v>
      </c>
      <c r="F813">
        <v>0.44</v>
      </c>
    </row>
    <row r="814" spans="1:6" x14ac:dyDescent="0.3">
      <c r="A814" t="s">
        <v>6243</v>
      </c>
      <c r="B814" t="s">
        <v>6299</v>
      </c>
      <c r="C814" t="s">
        <v>6199</v>
      </c>
      <c r="D814">
        <v>7</v>
      </c>
      <c r="E814">
        <v>0.73</v>
      </c>
      <c r="F814">
        <v>0.43</v>
      </c>
    </row>
    <row r="815" spans="1:6" x14ac:dyDescent="0.3">
      <c r="A815" t="s">
        <v>6243</v>
      </c>
      <c r="B815" t="s">
        <v>6299</v>
      </c>
      <c r="C815" t="s">
        <v>6200</v>
      </c>
      <c r="D815">
        <v>7</v>
      </c>
      <c r="E815">
        <v>0.74</v>
      </c>
      <c r="F815">
        <v>0.45</v>
      </c>
    </row>
    <row r="816" spans="1:6" x14ac:dyDescent="0.3">
      <c r="A816" t="s">
        <v>6243</v>
      </c>
      <c r="B816" t="s">
        <v>6299</v>
      </c>
      <c r="C816" t="s">
        <v>6201</v>
      </c>
      <c r="D816">
        <v>7</v>
      </c>
      <c r="E816">
        <v>0.74</v>
      </c>
      <c r="F816">
        <v>0.45</v>
      </c>
    </row>
    <row r="817" spans="1:6" x14ac:dyDescent="0.3">
      <c r="A817" t="s">
        <v>6243</v>
      </c>
      <c r="B817" t="s">
        <v>6299</v>
      </c>
      <c r="C817" t="s">
        <v>6202</v>
      </c>
      <c r="D817">
        <v>7</v>
      </c>
      <c r="E817">
        <v>0.73</v>
      </c>
      <c r="F817">
        <v>0.44</v>
      </c>
    </row>
    <row r="818" spans="1:6" x14ac:dyDescent="0.3">
      <c r="A818" t="s">
        <v>6243</v>
      </c>
      <c r="B818" t="s">
        <v>6299</v>
      </c>
      <c r="C818" t="s">
        <v>6203</v>
      </c>
      <c r="D818">
        <v>7</v>
      </c>
      <c r="E818">
        <v>0.71</v>
      </c>
      <c r="F818">
        <v>0.4</v>
      </c>
    </row>
    <row r="819" spans="1:6" x14ac:dyDescent="0.3">
      <c r="A819" t="s">
        <v>6243</v>
      </c>
      <c r="B819" t="s">
        <v>6299</v>
      </c>
      <c r="C819" t="s">
        <v>6204</v>
      </c>
      <c r="D819">
        <v>7</v>
      </c>
      <c r="E819">
        <v>0.68</v>
      </c>
      <c r="F819">
        <v>0.46</v>
      </c>
    </row>
    <row r="820" spans="1:6" x14ac:dyDescent="0.3">
      <c r="A820" t="s">
        <v>6243</v>
      </c>
      <c r="B820" t="s">
        <v>6299</v>
      </c>
      <c r="C820" t="s">
        <v>6205</v>
      </c>
      <c r="D820">
        <v>7</v>
      </c>
      <c r="E820">
        <v>0.7</v>
      </c>
      <c r="F820">
        <v>0.4</v>
      </c>
    </row>
    <row r="821" spans="1:6" x14ac:dyDescent="0.3">
      <c r="A821" t="s">
        <v>6243</v>
      </c>
      <c r="B821" t="s">
        <v>6299</v>
      </c>
      <c r="C821" t="s">
        <v>6206</v>
      </c>
      <c r="D821">
        <v>7</v>
      </c>
      <c r="E821">
        <v>0.72</v>
      </c>
      <c r="F821">
        <v>0.42</v>
      </c>
    </row>
    <row r="822" spans="1:6" x14ac:dyDescent="0.3">
      <c r="A822" t="s">
        <v>6243</v>
      </c>
      <c r="B822" t="s">
        <v>6299</v>
      </c>
      <c r="C822" t="s">
        <v>6207</v>
      </c>
      <c r="D822">
        <v>7</v>
      </c>
      <c r="E822">
        <v>0.69</v>
      </c>
      <c r="F822">
        <v>0.4</v>
      </c>
    </row>
    <row r="823" spans="1:6" x14ac:dyDescent="0.3">
      <c r="A823" t="s">
        <v>6243</v>
      </c>
      <c r="B823" t="s">
        <v>6299</v>
      </c>
      <c r="C823" t="s">
        <v>6209</v>
      </c>
      <c r="D823">
        <v>7</v>
      </c>
      <c r="E823">
        <v>0.71</v>
      </c>
      <c r="F823">
        <v>0.43</v>
      </c>
    </row>
    <row r="824" spans="1:6" x14ac:dyDescent="0.3">
      <c r="A824" t="s">
        <v>6243</v>
      </c>
      <c r="B824" t="s">
        <v>6299</v>
      </c>
      <c r="C824" t="s">
        <v>6210</v>
      </c>
      <c r="D824">
        <v>7</v>
      </c>
      <c r="E824">
        <v>0.7</v>
      </c>
      <c r="F824">
        <v>0.52</v>
      </c>
    </row>
    <row r="825" spans="1:6" x14ac:dyDescent="0.3">
      <c r="A825" t="s">
        <v>6243</v>
      </c>
      <c r="B825" t="s">
        <v>6299</v>
      </c>
      <c r="C825" t="s">
        <v>6211</v>
      </c>
      <c r="D825">
        <v>7</v>
      </c>
      <c r="E825">
        <v>0.71</v>
      </c>
      <c r="F825">
        <v>0.4</v>
      </c>
    </row>
    <row r="826" spans="1:6" x14ac:dyDescent="0.3">
      <c r="A826" t="s">
        <v>6243</v>
      </c>
      <c r="B826" t="s">
        <v>6299</v>
      </c>
      <c r="C826" t="s">
        <v>6212</v>
      </c>
      <c r="D826">
        <v>7</v>
      </c>
      <c r="E826">
        <v>0.71</v>
      </c>
      <c r="F826">
        <v>0.41</v>
      </c>
    </row>
    <row r="827" spans="1:6" x14ac:dyDescent="0.3">
      <c r="A827" t="s">
        <v>6243</v>
      </c>
      <c r="B827" t="s">
        <v>6299</v>
      </c>
      <c r="C827" t="s">
        <v>6213</v>
      </c>
      <c r="D827">
        <v>7</v>
      </c>
      <c r="E827">
        <v>0.66</v>
      </c>
      <c r="F827">
        <v>0.36</v>
      </c>
    </row>
    <row r="828" spans="1:6" x14ac:dyDescent="0.3">
      <c r="A828" t="s">
        <v>6243</v>
      </c>
      <c r="B828" t="s">
        <v>6299</v>
      </c>
      <c r="C828" t="s">
        <v>6214</v>
      </c>
      <c r="D828">
        <v>7</v>
      </c>
      <c r="E828">
        <v>0.76</v>
      </c>
      <c r="F828">
        <v>0.47</v>
      </c>
    </row>
    <row r="829" spans="1:6" x14ac:dyDescent="0.3">
      <c r="A829" t="s">
        <v>6243</v>
      </c>
      <c r="B829" t="s">
        <v>6299</v>
      </c>
      <c r="C829" t="s">
        <v>6215</v>
      </c>
      <c r="D829">
        <v>7</v>
      </c>
      <c r="E829">
        <v>0.69</v>
      </c>
      <c r="F829">
        <v>0.4</v>
      </c>
    </row>
    <row r="830" spans="1:6" x14ac:dyDescent="0.3">
      <c r="A830" t="s">
        <v>6243</v>
      </c>
      <c r="B830" t="s">
        <v>6299</v>
      </c>
      <c r="C830" t="s">
        <v>6216</v>
      </c>
      <c r="D830">
        <v>7</v>
      </c>
      <c r="E830">
        <v>0.74</v>
      </c>
      <c r="F830">
        <v>0.48</v>
      </c>
    </row>
    <row r="831" spans="1:6" x14ac:dyDescent="0.3">
      <c r="A831" t="s">
        <v>6243</v>
      </c>
      <c r="B831" t="s">
        <v>6313</v>
      </c>
      <c r="C831" t="s">
        <v>6217</v>
      </c>
      <c r="D831">
        <v>7</v>
      </c>
      <c r="E831">
        <v>0.75</v>
      </c>
      <c r="F831">
        <v>0.48</v>
      </c>
    </row>
    <row r="832" spans="1:6" x14ac:dyDescent="0.3">
      <c r="A832" t="s">
        <v>6243</v>
      </c>
      <c r="B832" t="s">
        <v>6313</v>
      </c>
      <c r="C832" t="s">
        <v>6218</v>
      </c>
      <c r="D832">
        <v>7</v>
      </c>
      <c r="E832">
        <v>0.82</v>
      </c>
      <c r="F832">
        <v>0.56999999999999995</v>
      </c>
    </row>
    <row r="833" spans="1:6" x14ac:dyDescent="0.3">
      <c r="A833" t="s">
        <v>6243</v>
      </c>
      <c r="B833" t="s">
        <v>6299</v>
      </c>
      <c r="C833" t="s">
        <v>6220</v>
      </c>
      <c r="D833">
        <v>7</v>
      </c>
      <c r="E833">
        <v>0.75</v>
      </c>
      <c r="F833">
        <v>0.51</v>
      </c>
    </row>
    <row r="834" spans="1:6" x14ac:dyDescent="0.3">
      <c r="A834" t="s">
        <v>6243</v>
      </c>
      <c r="B834" t="s">
        <v>6299</v>
      </c>
      <c r="C834" t="s">
        <v>6208</v>
      </c>
      <c r="D834">
        <v>4</v>
      </c>
      <c r="E834">
        <v>0.73</v>
      </c>
      <c r="F834">
        <v>0.43</v>
      </c>
    </row>
    <row r="835" spans="1:6" x14ac:dyDescent="0.3">
      <c r="A835" t="s">
        <v>6243</v>
      </c>
      <c r="B835" t="s">
        <v>6299</v>
      </c>
      <c r="C835" t="s">
        <v>6219</v>
      </c>
      <c r="D835">
        <v>4</v>
      </c>
      <c r="E835">
        <v>0.79</v>
      </c>
      <c r="F835">
        <v>0.52</v>
      </c>
    </row>
    <row r="836" spans="1:6" x14ac:dyDescent="0.3">
      <c r="A836" t="s">
        <v>6243</v>
      </c>
      <c r="B836" t="s">
        <v>6299</v>
      </c>
      <c r="C836" t="s">
        <v>6221</v>
      </c>
      <c r="D836">
        <v>4</v>
      </c>
      <c r="E836">
        <v>0.72</v>
      </c>
      <c r="F836">
        <v>0.48</v>
      </c>
    </row>
    <row r="837" spans="1:6" x14ac:dyDescent="0.3">
      <c r="A837" t="s">
        <v>6243</v>
      </c>
      <c r="B837" t="s">
        <v>6299</v>
      </c>
      <c r="C837" t="s">
        <v>6222</v>
      </c>
      <c r="D837">
        <v>4</v>
      </c>
      <c r="E837">
        <v>0.72</v>
      </c>
      <c r="F837">
        <v>0.41</v>
      </c>
    </row>
    <row r="838" spans="1:6" x14ac:dyDescent="0.3">
      <c r="A838" t="s">
        <v>6243</v>
      </c>
      <c r="B838" t="s">
        <v>6299</v>
      </c>
      <c r="C838" t="s">
        <v>6223</v>
      </c>
      <c r="D838">
        <v>4</v>
      </c>
      <c r="E838">
        <v>0.71</v>
      </c>
      <c r="F838">
        <v>0.38</v>
      </c>
    </row>
    <row r="839" spans="1:6" x14ac:dyDescent="0.3">
      <c r="A839" t="s">
        <v>6243</v>
      </c>
      <c r="B839" t="s">
        <v>6299</v>
      </c>
      <c r="C839" t="s">
        <v>6224</v>
      </c>
      <c r="D839">
        <v>4</v>
      </c>
      <c r="E839">
        <v>0.78</v>
      </c>
      <c r="F839">
        <v>0.51</v>
      </c>
    </row>
    <row r="840" spans="1:6" x14ac:dyDescent="0.3">
      <c r="A840" t="s">
        <v>6243</v>
      </c>
      <c r="B840" t="s">
        <v>6299</v>
      </c>
      <c r="C840" t="s">
        <v>6225</v>
      </c>
      <c r="D840">
        <v>4</v>
      </c>
      <c r="E840">
        <v>0.78</v>
      </c>
      <c r="F840">
        <v>0.5</v>
      </c>
    </row>
    <row r="841" spans="1:6" x14ac:dyDescent="0.3">
      <c r="A841" t="s">
        <v>6243</v>
      </c>
      <c r="B841" t="s">
        <v>6299</v>
      </c>
      <c r="C841" t="s">
        <v>6225</v>
      </c>
      <c r="D841">
        <v>4</v>
      </c>
      <c r="E841">
        <v>0.67</v>
      </c>
      <c r="F841">
        <v>0.42</v>
      </c>
    </row>
    <row r="842" spans="1:6" x14ac:dyDescent="0.3">
      <c r="A842" t="s">
        <v>6243</v>
      </c>
      <c r="B842" t="s">
        <v>6299</v>
      </c>
      <c r="C842" t="s">
        <v>6198</v>
      </c>
      <c r="D842">
        <v>4</v>
      </c>
      <c r="E842">
        <v>0.76</v>
      </c>
      <c r="F842">
        <v>0.47</v>
      </c>
    </row>
    <row r="843" spans="1:6" x14ac:dyDescent="0.3">
      <c r="A843" t="s">
        <v>6243</v>
      </c>
      <c r="B843" t="s">
        <v>6299</v>
      </c>
      <c r="C843" t="s">
        <v>6199</v>
      </c>
      <c r="D843">
        <v>4</v>
      </c>
      <c r="E843">
        <v>0.71</v>
      </c>
      <c r="F843">
        <v>0.39</v>
      </c>
    </row>
    <row r="844" spans="1:6" x14ac:dyDescent="0.3">
      <c r="A844" t="s">
        <v>6243</v>
      </c>
      <c r="B844" t="s">
        <v>6299</v>
      </c>
      <c r="C844" t="s">
        <v>6200</v>
      </c>
      <c r="D844">
        <v>4</v>
      </c>
      <c r="E844">
        <v>0.77</v>
      </c>
      <c r="F844">
        <v>0.49</v>
      </c>
    </row>
    <row r="845" spans="1:6" x14ac:dyDescent="0.3">
      <c r="A845" t="s">
        <v>6243</v>
      </c>
      <c r="B845" t="s">
        <v>6299</v>
      </c>
      <c r="C845" t="s">
        <v>6201</v>
      </c>
      <c r="D845">
        <v>4</v>
      </c>
      <c r="E845">
        <v>0.78</v>
      </c>
      <c r="F845">
        <v>0.47</v>
      </c>
    </row>
    <row r="846" spans="1:6" x14ac:dyDescent="0.3">
      <c r="A846" t="s">
        <v>6243</v>
      </c>
      <c r="B846" t="s">
        <v>6299</v>
      </c>
      <c r="C846" t="s">
        <v>6202</v>
      </c>
      <c r="D846">
        <v>4</v>
      </c>
      <c r="E846">
        <v>0.78</v>
      </c>
      <c r="F846">
        <v>0.5</v>
      </c>
    </row>
    <row r="847" spans="1:6" x14ac:dyDescent="0.3">
      <c r="A847" t="s">
        <v>6243</v>
      </c>
      <c r="B847" t="s">
        <v>6299</v>
      </c>
      <c r="C847" t="s">
        <v>6203</v>
      </c>
      <c r="D847">
        <v>4</v>
      </c>
      <c r="E847">
        <v>0.73</v>
      </c>
      <c r="F847">
        <v>0.43</v>
      </c>
    </row>
    <row r="848" spans="1:6" x14ac:dyDescent="0.3">
      <c r="A848" t="s">
        <v>6243</v>
      </c>
      <c r="B848" t="s">
        <v>6299</v>
      </c>
      <c r="C848" t="s">
        <v>6204</v>
      </c>
      <c r="D848">
        <v>4</v>
      </c>
      <c r="E848">
        <v>0.69</v>
      </c>
      <c r="F848">
        <v>0.41</v>
      </c>
    </row>
    <row r="849" spans="1:6" x14ac:dyDescent="0.3">
      <c r="A849" t="s">
        <v>6243</v>
      </c>
      <c r="B849" t="s">
        <v>6299</v>
      </c>
      <c r="C849" t="s">
        <v>6205</v>
      </c>
      <c r="D849">
        <v>4</v>
      </c>
      <c r="E849">
        <v>0.65</v>
      </c>
      <c r="F849">
        <v>0.28999999999999998</v>
      </c>
    </row>
    <row r="850" spans="1:6" x14ac:dyDescent="0.3">
      <c r="A850" t="s">
        <v>6243</v>
      </c>
      <c r="B850" t="s">
        <v>6299</v>
      </c>
      <c r="C850" t="s">
        <v>6206</v>
      </c>
      <c r="D850">
        <v>4</v>
      </c>
      <c r="E850">
        <v>0.75</v>
      </c>
      <c r="F850">
        <v>0.46</v>
      </c>
    </row>
    <row r="851" spans="1:6" x14ac:dyDescent="0.3">
      <c r="A851" t="s">
        <v>6243</v>
      </c>
      <c r="B851" t="s">
        <v>6299</v>
      </c>
      <c r="C851" t="s">
        <v>6207</v>
      </c>
      <c r="D851">
        <v>4</v>
      </c>
      <c r="E851">
        <v>0.66</v>
      </c>
      <c r="F851">
        <v>0.39</v>
      </c>
    </row>
    <row r="852" spans="1:6" x14ac:dyDescent="0.3">
      <c r="A852" t="s">
        <v>6243</v>
      </c>
      <c r="B852" t="s">
        <v>6299</v>
      </c>
      <c r="C852" t="s">
        <v>6209</v>
      </c>
      <c r="D852">
        <v>4</v>
      </c>
      <c r="E852">
        <v>0.69</v>
      </c>
      <c r="F852">
        <v>0.35</v>
      </c>
    </row>
    <row r="853" spans="1:6" x14ac:dyDescent="0.3">
      <c r="A853" t="s">
        <v>6243</v>
      </c>
      <c r="B853" t="s">
        <v>6299</v>
      </c>
      <c r="C853" t="s">
        <v>6210</v>
      </c>
      <c r="D853">
        <v>4</v>
      </c>
      <c r="E853">
        <v>0.62</v>
      </c>
      <c r="F853">
        <v>0.28000000000000003</v>
      </c>
    </row>
    <row r="854" spans="1:6" x14ac:dyDescent="0.3">
      <c r="A854" t="s">
        <v>6243</v>
      </c>
      <c r="B854" t="s">
        <v>6299</v>
      </c>
      <c r="C854" t="s">
        <v>6211</v>
      </c>
      <c r="D854">
        <v>4</v>
      </c>
      <c r="E854">
        <v>0.74</v>
      </c>
      <c r="F854">
        <v>0.42</v>
      </c>
    </row>
    <row r="855" spans="1:6" x14ac:dyDescent="0.3">
      <c r="A855" t="s">
        <v>6243</v>
      </c>
      <c r="B855" t="s">
        <v>6299</v>
      </c>
      <c r="C855" t="s">
        <v>6212</v>
      </c>
      <c r="D855">
        <v>4</v>
      </c>
      <c r="E855">
        <v>0.68</v>
      </c>
      <c r="F855">
        <v>0.33</v>
      </c>
    </row>
    <row r="856" spans="1:6" x14ac:dyDescent="0.3">
      <c r="A856" t="s">
        <v>6243</v>
      </c>
      <c r="B856" t="s">
        <v>6299</v>
      </c>
      <c r="C856" t="s">
        <v>6213</v>
      </c>
      <c r="D856">
        <v>4</v>
      </c>
      <c r="E856">
        <v>0.63</v>
      </c>
      <c r="F856">
        <v>0.27</v>
      </c>
    </row>
    <row r="857" spans="1:6" x14ac:dyDescent="0.3">
      <c r="A857" t="s">
        <v>6243</v>
      </c>
      <c r="B857" t="s">
        <v>6299</v>
      </c>
      <c r="C857" t="s">
        <v>6214</v>
      </c>
      <c r="D857">
        <v>4</v>
      </c>
      <c r="E857">
        <v>0.77</v>
      </c>
      <c r="F857">
        <v>0.47</v>
      </c>
    </row>
    <row r="858" spans="1:6" x14ac:dyDescent="0.3">
      <c r="A858" t="s">
        <v>6243</v>
      </c>
      <c r="B858" t="s">
        <v>6299</v>
      </c>
      <c r="C858" t="s">
        <v>6215</v>
      </c>
      <c r="D858">
        <v>4</v>
      </c>
      <c r="E858">
        <v>0.68</v>
      </c>
      <c r="F858">
        <v>0.36</v>
      </c>
    </row>
    <row r="859" spans="1:6" x14ac:dyDescent="0.3">
      <c r="A859" t="s">
        <v>6243</v>
      </c>
      <c r="B859" t="s">
        <v>6299</v>
      </c>
      <c r="C859" t="s">
        <v>6216</v>
      </c>
      <c r="D859">
        <v>4</v>
      </c>
      <c r="E859">
        <v>0.75</v>
      </c>
      <c r="F859">
        <v>0.47</v>
      </c>
    </row>
    <row r="860" spans="1:6" x14ac:dyDescent="0.3">
      <c r="A860" t="s">
        <v>6243</v>
      </c>
      <c r="B860" t="s">
        <v>6313</v>
      </c>
      <c r="C860" t="s">
        <v>6217</v>
      </c>
      <c r="D860">
        <v>4</v>
      </c>
      <c r="E860">
        <v>0.82</v>
      </c>
      <c r="F860">
        <v>0.56999999999999995</v>
      </c>
    </row>
    <row r="861" spans="1:6" x14ac:dyDescent="0.3">
      <c r="A861" t="s">
        <v>6243</v>
      </c>
      <c r="B861" t="s">
        <v>6313</v>
      </c>
      <c r="C861" t="s">
        <v>6218</v>
      </c>
      <c r="D861">
        <v>4</v>
      </c>
      <c r="E861">
        <v>0.77</v>
      </c>
      <c r="F861">
        <v>0.51</v>
      </c>
    </row>
    <row r="862" spans="1:6" x14ac:dyDescent="0.3">
      <c r="A862" t="s">
        <v>6243</v>
      </c>
      <c r="B862" t="s">
        <v>6299</v>
      </c>
      <c r="C862" t="s">
        <v>6220</v>
      </c>
      <c r="D862">
        <v>4</v>
      </c>
      <c r="E862">
        <v>0.68</v>
      </c>
      <c r="F862">
        <v>0.38</v>
      </c>
    </row>
    <row r="863" spans="1:6" x14ac:dyDescent="0.3">
      <c r="A863" t="s">
        <v>6243</v>
      </c>
      <c r="B863" t="s">
        <v>6299</v>
      </c>
      <c r="C863" t="s">
        <v>6197</v>
      </c>
      <c r="D863">
        <v>4</v>
      </c>
      <c r="E863">
        <v>0.68</v>
      </c>
      <c r="F863">
        <v>0.34</v>
      </c>
    </row>
    <row r="864" spans="1:6" x14ac:dyDescent="0.3">
      <c r="A864" t="s">
        <v>6244</v>
      </c>
      <c r="B864" t="s">
        <v>7026</v>
      </c>
      <c r="C864" t="s">
        <v>6197</v>
      </c>
      <c r="D864">
        <v>7</v>
      </c>
      <c r="E864">
        <v>0.61</v>
      </c>
      <c r="F864">
        <v>0.3</v>
      </c>
    </row>
    <row r="865" spans="1:6" x14ac:dyDescent="0.3">
      <c r="A865" t="s">
        <v>6244</v>
      </c>
      <c r="B865" t="s">
        <v>7026</v>
      </c>
      <c r="C865" t="s">
        <v>6208</v>
      </c>
      <c r="D865">
        <v>7</v>
      </c>
      <c r="E865">
        <v>0.59</v>
      </c>
      <c r="F865">
        <v>0.48</v>
      </c>
    </row>
    <row r="866" spans="1:6" x14ac:dyDescent="0.3">
      <c r="A866" t="s">
        <v>6244</v>
      </c>
      <c r="B866" t="s">
        <v>7026</v>
      </c>
      <c r="C866" t="s">
        <v>6219</v>
      </c>
      <c r="D866">
        <v>7</v>
      </c>
      <c r="E866">
        <v>0.7</v>
      </c>
      <c r="F866">
        <v>0.41</v>
      </c>
    </row>
    <row r="867" spans="1:6" x14ac:dyDescent="0.3">
      <c r="A867" t="s">
        <v>6244</v>
      </c>
      <c r="B867" t="s">
        <v>7026</v>
      </c>
      <c r="C867" t="s">
        <v>6221</v>
      </c>
      <c r="D867">
        <v>7</v>
      </c>
      <c r="E867">
        <v>0.51</v>
      </c>
      <c r="F867">
        <v>0.4</v>
      </c>
    </row>
    <row r="868" spans="1:6" x14ac:dyDescent="0.3">
      <c r="A868" t="s">
        <v>6244</v>
      </c>
      <c r="B868" t="s">
        <v>7026</v>
      </c>
      <c r="C868" t="s">
        <v>6222</v>
      </c>
      <c r="D868">
        <v>7</v>
      </c>
      <c r="E868">
        <v>0.63</v>
      </c>
      <c r="F868">
        <v>0.35</v>
      </c>
    </row>
    <row r="869" spans="1:6" x14ac:dyDescent="0.3">
      <c r="A869" t="s">
        <v>6244</v>
      </c>
      <c r="B869" t="s">
        <v>7026</v>
      </c>
      <c r="C869" t="s">
        <v>6223</v>
      </c>
      <c r="D869">
        <v>7</v>
      </c>
      <c r="E869">
        <v>0.55000000000000004</v>
      </c>
      <c r="F869">
        <v>0.31</v>
      </c>
    </row>
    <row r="870" spans="1:6" x14ac:dyDescent="0.3">
      <c r="A870" t="s">
        <v>6244</v>
      </c>
      <c r="B870" t="s">
        <v>7026</v>
      </c>
      <c r="C870" t="s">
        <v>6224</v>
      </c>
      <c r="D870">
        <v>7</v>
      </c>
      <c r="E870">
        <v>0.56999999999999995</v>
      </c>
      <c r="F870">
        <v>0.38</v>
      </c>
    </row>
    <row r="871" spans="1:6" x14ac:dyDescent="0.3">
      <c r="A871" t="s">
        <v>6244</v>
      </c>
      <c r="B871" t="s">
        <v>7026</v>
      </c>
      <c r="C871" t="s">
        <v>6225</v>
      </c>
      <c r="D871">
        <v>7</v>
      </c>
      <c r="E871">
        <v>0.73</v>
      </c>
      <c r="F871">
        <v>0.43</v>
      </c>
    </row>
    <row r="872" spans="1:6" x14ac:dyDescent="0.3">
      <c r="A872" t="s">
        <v>6244</v>
      </c>
      <c r="B872" t="s">
        <v>7026</v>
      </c>
      <c r="C872" t="s">
        <v>6225</v>
      </c>
      <c r="D872">
        <v>7</v>
      </c>
      <c r="E872">
        <v>0.54</v>
      </c>
      <c r="F872">
        <v>0.3</v>
      </c>
    </row>
    <row r="873" spans="1:6" x14ac:dyDescent="0.3">
      <c r="A873" t="s">
        <v>6244</v>
      </c>
      <c r="B873" t="s">
        <v>7026</v>
      </c>
      <c r="C873" t="s">
        <v>6198</v>
      </c>
      <c r="D873">
        <v>7</v>
      </c>
      <c r="E873">
        <v>0.55000000000000004</v>
      </c>
      <c r="F873">
        <v>0.32</v>
      </c>
    </row>
    <row r="874" spans="1:6" x14ac:dyDescent="0.3">
      <c r="A874" t="s">
        <v>6244</v>
      </c>
      <c r="B874" t="s">
        <v>7026</v>
      </c>
      <c r="C874" t="s">
        <v>6199</v>
      </c>
      <c r="D874">
        <v>7</v>
      </c>
      <c r="E874">
        <v>0.69</v>
      </c>
      <c r="F874">
        <v>0.42</v>
      </c>
    </row>
    <row r="875" spans="1:6" x14ac:dyDescent="0.3">
      <c r="A875" t="s">
        <v>6244</v>
      </c>
      <c r="B875" t="s">
        <v>7026</v>
      </c>
      <c r="C875" t="s">
        <v>6200</v>
      </c>
      <c r="D875">
        <v>7</v>
      </c>
      <c r="E875">
        <v>0.67</v>
      </c>
      <c r="F875">
        <v>0.37</v>
      </c>
    </row>
    <row r="876" spans="1:6" x14ac:dyDescent="0.3">
      <c r="A876" t="s">
        <v>6244</v>
      </c>
      <c r="B876" t="s">
        <v>7026</v>
      </c>
      <c r="C876" t="s">
        <v>6201</v>
      </c>
      <c r="D876">
        <v>7</v>
      </c>
      <c r="E876">
        <v>0.68</v>
      </c>
      <c r="F876">
        <v>0.4</v>
      </c>
    </row>
    <row r="877" spans="1:6" x14ac:dyDescent="0.3">
      <c r="A877" t="s">
        <v>6244</v>
      </c>
      <c r="B877" t="s">
        <v>7026</v>
      </c>
      <c r="C877" t="s">
        <v>6202</v>
      </c>
      <c r="D877">
        <v>7</v>
      </c>
      <c r="E877">
        <v>0.7</v>
      </c>
      <c r="F877">
        <v>0.4</v>
      </c>
    </row>
    <row r="878" spans="1:6" x14ac:dyDescent="0.3">
      <c r="A878" t="s">
        <v>6244</v>
      </c>
      <c r="B878" t="s">
        <v>7026</v>
      </c>
      <c r="C878" t="s">
        <v>6204</v>
      </c>
      <c r="D878">
        <v>7</v>
      </c>
      <c r="E878">
        <v>0.61</v>
      </c>
      <c r="F878">
        <v>0.35</v>
      </c>
    </row>
    <row r="879" spans="1:6" x14ac:dyDescent="0.3">
      <c r="A879" t="s">
        <v>6244</v>
      </c>
      <c r="B879" t="s">
        <v>7026</v>
      </c>
      <c r="C879" t="s">
        <v>6205</v>
      </c>
      <c r="D879">
        <v>7</v>
      </c>
      <c r="E879">
        <v>0.76</v>
      </c>
      <c r="F879">
        <v>0.65</v>
      </c>
    </row>
    <row r="880" spans="1:6" x14ac:dyDescent="0.3">
      <c r="A880" t="s">
        <v>6244</v>
      </c>
      <c r="B880" t="s">
        <v>7026</v>
      </c>
      <c r="C880" t="s">
        <v>6206</v>
      </c>
      <c r="D880">
        <v>7</v>
      </c>
      <c r="E880">
        <v>0.71</v>
      </c>
      <c r="F880">
        <v>0.43</v>
      </c>
    </row>
    <row r="881" spans="1:6" x14ac:dyDescent="0.3">
      <c r="A881" t="s">
        <v>6244</v>
      </c>
      <c r="B881" t="s">
        <v>7026</v>
      </c>
      <c r="C881" t="s">
        <v>6207</v>
      </c>
      <c r="D881">
        <v>7</v>
      </c>
      <c r="E881">
        <v>0.68</v>
      </c>
      <c r="F881">
        <v>0.36</v>
      </c>
    </row>
    <row r="882" spans="1:6" x14ac:dyDescent="0.3">
      <c r="A882" t="s">
        <v>6244</v>
      </c>
      <c r="B882" t="s">
        <v>7026</v>
      </c>
      <c r="C882" t="s">
        <v>6209</v>
      </c>
      <c r="D882">
        <v>7</v>
      </c>
      <c r="E882">
        <v>0.73</v>
      </c>
      <c r="F882">
        <v>0.53</v>
      </c>
    </row>
    <row r="883" spans="1:6" x14ac:dyDescent="0.3">
      <c r="A883" t="s">
        <v>6244</v>
      </c>
      <c r="B883" t="s">
        <v>7026</v>
      </c>
      <c r="C883" t="s">
        <v>6210</v>
      </c>
      <c r="D883">
        <v>7</v>
      </c>
      <c r="E883">
        <v>0.94</v>
      </c>
      <c r="F883">
        <v>0.94</v>
      </c>
    </row>
    <row r="884" spans="1:6" x14ac:dyDescent="0.3">
      <c r="A884" t="s">
        <v>6244</v>
      </c>
      <c r="B884" t="s">
        <v>7026</v>
      </c>
      <c r="C884" t="s">
        <v>6211</v>
      </c>
      <c r="D884">
        <v>7</v>
      </c>
      <c r="E884">
        <v>0.8</v>
      </c>
      <c r="F884">
        <v>0.61</v>
      </c>
    </row>
    <row r="885" spans="1:6" x14ac:dyDescent="0.3">
      <c r="A885" t="s">
        <v>6244</v>
      </c>
      <c r="B885" t="s">
        <v>7026</v>
      </c>
      <c r="C885" t="s">
        <v>6212</v>
      </c>
      <c r="D885">
        <v>7</v>
      </c>
      <c r="E885">
        <v>0.93</v>
      </c>
      <c r="F885">
        <v>0.89</v>
      </c>
    </row>
    <row r="886" spans="1:6" x14ac:dyDescent="0.3">
      <c r="A886" t="s">
        <v>6244</v>
      </c>
      <c r="B886" t="s">
        <v>7026</v>
      </c>
      <c r="C886" t="s">
        <v>6213</v>
      </c>
      <c r="D886">
        <v>7</v>
      </c>
      <c r="E886">
        <v>0.76</v>
      </c>
      <c r="F886">
        <v>0.57999999999999996</v>
      </c>
    </row>
    <row r="887" spans="1:6" x14ac:dyDescent="0.3">
      <c r="A887" t="s">
        <v>6244</v>
      </c>
      <c r="B887" t="s">
        <v>7026</v>
      </c>
      <c r="C887" t="s">
        <v>6214</v>
      </c>
      <c r="D887">
        <v>7</v>
      </c>
      <c r="E887">
        <v>0.73</v>
      </c>
      <c r="F887">
        <v>0.47</v>
      </c>
    </row>
    <row r="888" spans="1:6" x14ac:dyDescent="0.3">
      <c r="A888" t="s">
        <v>6244</v>
      </c>
      <c r="B888" t="s">
        <v>7026</v>
      </c>
      <c r="C888" t="s">
        <v>6215</v>
      </c>
      <c r="D888">
        <v>7</v>
      </c>
      <c r="E888">
        <v>0.73</v>
      </c>
      <c r="F888">
        <v>0.46</v>
      </c>
    </row>
    <row r="889" spans="1:6" x14ac:dyDescent="0.3">
      <c r="A889" t="s">
        <v>6244</v>
      </c>
      <c r="B889" t="s">
        <v>7026</v>
      </c>
      <c r="C889" t="s">
        <v>6216</v>
      </c>
      <c r="D889">
        <v>7</v>
      </c>
      <c r="E889">
        <v>0.75</v>
      </c>
      <c r="F889">
        <v>0.54</v>
      </c>
    </row>
    <row r="890" spans="1:6" x14ac:dyDescent="0.3">
      <c r="A890" t="s">
        <v>6244</v>
      </c>
      <c r="B890" t="s">
        <v>7027</v>
      </c>
      <c r="C890" t="s">
        <v>6217</v>
      </c>
      <c r="D890">
        <v>7</v>
      </c>
      <c r="E890">
        <v>0.52</v>
      </c>
      <c r="F890">
        <v>0.32</v>
      </c>
    </row>
    <row r="891" spans="1:6" x14ac:dyDescent="0.3">
      <c r="A891" t="s">
        <v>6244</v>
      </c>
      <c r="B891" t="s">
        <v>7027</v>
      </c>
      <c r="C891" t="s">
        <v>6218</v>
      </c>
      <c r="D891">
        <v>7</v>
      </c>
      <c r="E891">
        <v>0.57999999999999996</v>
      </c>
      <c r="F891">
        <v>0.33</v>
      </c>
    </row>
    <row r="892" spans="1:6" x14ac:dyDescent="0.3">
      <c r="A892" t="s">
        <v>6244</v>
      </c>
      <c r="B892" t="s">
        <v>7026</v>
      </c>
      <c r="C892" t="s">
        <v>6220</v>
      </c>
      <c r="D892">
        <v>7</v>
      </c>
      <c r="E892">
        <v>0.76</v>
      </c>
      <c r="F892">
        <v>0.75</v>
      </c>
    </row>
    <row r="893" spans="1:6" x14ac:dyDescent="0.3">
      <c r="A893" t="s">
        <v>6244</v>
      </c>
      <c r="B893" t="s">
        <v>7026</v>
      </c>
      <c r="C893" t="s">
        <v>6197</v>
      </c>
      <c r="D893">
        <v>4</v>
      </c>
      <c r="E893">
        <v>0.65</v>
      </c>
      <c r="F893">
        <v>0.33</v>
      </c>
    </row>
    <row r="894" spans="1:6" x14ac:dyDescent="0.3">
      <c r="A894" t="s">
        <v>6244</v>
      </c>
      <c r="B894" t="s">
        <v>7026</v>
      </c>
      <c r="C894" t="s">
        <v>6208</v>
      </c>
      <c r="D894">
        <v>4</v>
      </c>
      <c r="E894">
        <v>0.5</v>
      </c>
      <c r="F894">
        <v>0.24</v>
      </c>
    </row>
    <row r="895" spans="1:6" x14ac:dyDescent="0.3">
      <c r="A895" t="s">
        <v>6244</v>
      </c>
      <c r="B895" t="s">
        <v>7026</v>
      </c>
      <c r="C895" t="s">
        <v>6219</v>
      </c>
      <c r="D895">
        <v>4</v>
      </c>
      <c r="E895">
        <v>0.74</v>
      </c>
      <c r="F895">
        <v>0.46</v>
      </c>
    </row>
    <row r="896" spans="1:6" x14ac:dyDescent="0.3">
      <c r="A896" t="s">
        <v>6244</v>
      </c>
      <c r="B896" t="s">
        <v>7026</v>
      </c>
      <c r="C896" t="s">
        <v>6221</v>
      </c>
      <c r="D896">
        <v>4</v>
      </c>
      <c r="E896">
        <v>0.43</v>
      </c>
      <c r="F896">
        <v>0.22</v>
      </c>
    </row>
    <row r="897" spans="1:6" x14ac:dyDescent="0.3">
      <c r="A897" t="s">
        <v>6244</v>
      </c>
      <c r="B897" t="s">
        <v>7026</v>
      </c>
      <c r="C897" t="s">
        <v>6222</v>
      </c>
      <c r="D897">
        <v>4</v>
      </c>
      <c r="E897">
        <v>0.65</v>
      </c>
      <c r="F897">
        <v>0.31</v>
      </c>
    </row>
    <row r="898" spans="1:6" x14ac:dyDescent="0.3">
      <c r="A898" t="s">
        <v>6244</v>
      </c>
      <c r="B898" t="s">
        <v>7026</v>
      </c>
      <c r="C898" t="s">
        <v>6223</v>
      </c>
      <c r="D898">
        <v>4</v>
      </c>
      <c r="E898">
        <v>0.52</v>
      </c>
      <c r="F898">
        <v>0.21</v>
      </c>
    </row>
    <row r="899" spans="1:6" x14ac:dyDescent="0.3">
      <c r="A899" t="s">
        <v>6244</v>
      </c>
      <c r="B899" t="s">
        <v>7026</v>
      </c>
      <c r="C899" t="s">
        <v>6224</v>
      </c>
      <c r="D899">
        <v>4</v>
      </c>
      <c r="E899">
        <v>0.54</v>
      </c>
      <c r="F899">
        <v>0.27</v>
      </c>
    </row>
    <row r="900" spans="1:6" x14ac:dyDescent="0.3">
      <c r="A900" t="s">
        <v>6244</v>
      </c>
      <c r="B900" t="s">
        <v>7026</v>
      </c>
      <c r="C900" t="s">
        <v>6225</v>
      </c>
      <c r="D900">
        <v>4</v>
      </c>
      <c r="E900">
        <v>0.73</v>
      </c>
      <c r="F900">
        <v>0.42</v>
      </c>
    </row>
    <row r="901" spans="1:6" x14ac:dyDescent="0.3">
      <c r="A901" t="s">
        <v>6244</v>
      </c>
      <c r="B901" t="s">
        <v>7026</v>
      </c>
      <c r="C901" t="s">
        <v>6225</v>
      </c>
      <c r="D901">
        <v>4</v>
      </c>
      <c r="E901">
        <v>0.49</v>
      </c>
      <c r="F901">
        <v>0.24</v>
      </c>
    </row>
    <row r="902" spans="1:6" x14ac:dyDescent="0.3">
      <c r="A902" t="s">
        <v>6244</v>
      </c>
      <c r="B902" t="s">
        <v>7026</v>
      </c>
      <c r="C902" t="s">
        <v>6198</v>
      </c>
      <c r="D902">
        <v>4</v>
      </c>
      <c r="E902">
        <v>0.61</v>
      </c>
      <c r="F902">
        <v>0.34</v>
      </c>
    </row>
    <row r="903" spans="1:6" x14ac:dyDescent="0.3">
      <c r="A903" t="s">
        <v>6244</v>
      </c>
      <c r="B903" t="s">
        <v>7026</v>
      </c>
      <c r="C903" t="s">
        <v>6199</v>
      </c>
      <c r="D903">
        <v>4</v>
      </c>
      <c r="E903">
        <v>0.62</v>
      </c>
      <c r="F903">
        <v>0.33</v>
      </c>
    </row>
    <row r="904" spans="1:6" x14ac:dyDescent="0.3">
      <c r="A904" t="s">
        <v>6244</v>
      </c>
      <c r="B904" t="s">
        <v>7026</v>
      </c>
      <c r="C904" t="s">
        <v>6200</v>
      </c>
      <c r="D904">
        <v>4</v>
      </c>
      <c r="E904">
        <v>0.65</v>
      </c>
      <c r="F904">
        <v>0.32</v>
      </c>
    </row>
    <row r="905" spans="1:6" x14ac:dyDescent="0.3">
      <c r="A905" t="s">
        <v>6244</v>
      </c>
      <c r="B905" t="s">
        <v>7026</v>
      </c>
      <c r="C905" t="s">
        <v>6201</v>
      </c>
      <c r="D905">
        <v>4</v>
      </c>
      <c r="E905">
        <v>0.68</v>
      </c>
      <c r="F905">
        <v>0.37</v>
      </c>
    </row>
    <row r="906" spans="1:6" x14ac:dyDescent="0.3">
      <c r="A906" t="s">
        <v>6244</v>
      </c>
      <c r="B906" t="s">
        <v>7026</v>
      </c>
      <c r="C906" t="s">
        <v>6202</v>
      </c>
      <c r="D906">
        <v>4</v>
      </c>
      <c r="E906">
        <v>0.75</v>
      </c>
      <c r="F906">
        <v>0.45</v>
      </c>
    </row>
    <row r="907" spans="1:6" x14ac:dyDescent="0.3">
      <c r="A907" t="s">
        <v>6244</v>
      </c>
      <c r="B907" t="s">
        <v>7026</v>
      </c>
      <c r="C907" t="s">
        <v>6203</v>
      </c>
      <c r="D907">
        <v>4</v>
      </c>
      <c r="E907">
        <v>0.73</v>
      </c>
      <c r="F907">
        <v>0.41</v>
      </c>
    </row>
    <row r="908" spans="1:6" x14ac:dyDescent="0.3">
      <c r="A908" t="s">
        <v>6244</v>
      </c>
      <c r="B908" t="s">
        <v>7026</v>
      </c>
      <c r="C908" t="s">
        <v>6204</v>
      </c>
      <c r="D908">
        <v>4</v>
      </c>
      <c r="E908">
        <v>0.61</v>
      </c>
      <c r="F908">
        <v>0.3</v>
      </c>
    </row>
    <row r="909" spans="1:6" x14ac:dyDescent="0.3">
      <c r="A909" t="s">
        <v>6244</v>
      </c>
      <c r="B909" t="s">
        <v>7026</v>
      </c>
      <c r="C909" t="s">
        <v>6205</v>
      </c>
      <c r="D909">
        <v>4</v>
      </c>
      <c r="E909">
        <v>0.57999999999999996</v>
      </c>
      <c r="F909">
        <v>0.35</v>
      </c>
    </row>
    <row r="910" spans="1:6" x14ac:dyDescent="0.3">
      <c r="A910" t="s">
        <v>6244</v>
      </c>
      <c r="B910" t="s">
        <v>7026</v>
      </c>
      <c r="C910" t="s">
        <v>6206</v>
      </c>
      <c r="D910">
        <v>4</v>
      </c>
      <c r="E910">
        <v>0.69</v>
      </c>
      <c r="F910">
        <v>0.36</v>
      </c>
    </row>
    <row r="911" spans="1:6" x14ac:dyDescent="0.3">
      <c r="A911" t="s">
        <v>6244</v>
      </c>
      <c r="B911" t="s">
        <v>7026</v>
      </c>
      <c r="C911" t="s">
        <v>6207</v>
      </c>
      <c r="D911">
        <v>4</v>
      </c>
      <c r="E911">
        <v>0.7</v>
      </c>
      <c r="F911">
        <v>0.37</v>
      </c>
    </row>
    <row r="912" spans="1:6" x14ac:dyDescent="0.3">
      <c r="A912" t="s">
        <v>6244</v>
      </c>
      <c r="B912" t="s">
        <v>7026</v>
      </c>
      <c r="C912" t="s">
        <v>6209</v>
      </c>
      <c r="D912">
        <v>4</v>
      </c>
      <c r="E912">
        <v>0.65</v>
      </c>
      <c r="F912">
        <v>0.39</v>
      </c>
    </row>
    <row r="913" spans="1:6" x14ac:dyDescent="0.3">
      <c r="A913" t="s">
        <v>6244</v>
      </c>
      <c r="B913" t="s">
        <v>7026</v>
      </c>
      <c r="C913" t="s">
        <v>6210</v>
      </c>
      <c r="D913">
        <v>4</v>
      </c>
      <c r="E913">
        <v>0.84</v>
      </c>
      <c r="F913">
        <v>0.82</v>
      </c>
    </row>
    <row r="914" spans="1:6" x14ac:dyDescent="0.3">
      <c r="A914" t="s">
        <v>6244</v>
      </c>
      <c r="B914" t="s">
        <v>7026</v>
      </c>
      <c r="C914" t="s">
        <v>6211</v>
      </c>
      <c r="D914">
        <v>4</v>
      </c>
      <c r="E914">
        <v>0.75</v>
      </c>
      <c r="F914">
        <v>0.52</v>
      </c>
    </row>
    <row r="915" spans="1:6" x14ac:dyDescent="0.3">
      <c r="A915" t="s">
        <v>6244</v>
      </c>
      <c r="B915" t="s">
        <v>7026</v>
      </c>
      <c r="C915" t="s">
        <v>6212</v>
      </c>
      <c r="D915">
        <v>4</v>
      </c>
      <c r="E915">
        <v>0.82</v>
      </c>
      <c r="F915">
        <v>0.66</v>
      </c>
    </row>
    <row r="916" spans="1:6" x14ac:dyDescent="0.3">
      <c r="A916" t="s">
        <v>6244</v>
      </c>
      <c r="B916" t="s">
        <v>7026</v>
      </c>
      <c r="C916" t="s">
        <v>6213</v>
      </c>
      <c r="D916">
        <v>4</v>
      </c>
      <c r="E916">
        <v>0.67</v>
      </c>
      <c r="F916">
        <v>0.37</v>
      </c>
    </row>
    <row r="917" spans="1:6" x14ac:dyDescent="0.3">
      <c r="A917" t="s">
        <v>6244</v>
      </c>
      <c r="B917" t="s">
        <v>7026</v>
      </c>
      <c r="C917" t="s">
        <v>6214</v>
      </c>
      <c r="D917">
        <v>4</v>
      </c>
      <c r="E917">
        <v>0.74</v>
      </c>
      <c r="F917">
        <v>0.41</v>
      </c>
    </row>
    <row r="918" spans="1:6" x14ac:dyDescent="0.3">
      <c r="A918" t="s">
        <v>6244</v>
      </c>
      <c r="B918" t="s">
        <v>7026</v>
      </c>
      <c r="C918" t="s">
        <v>6215</v>
      </c>
      <c r="D918">
        <v>4</v>
      </c>
      <c r="E918">
        <v>0.74</v>
      </c>
      <c r="F918">
        <v>0.45</v>
      </c>
    </row>
    <row r="919" spans="1:6" x14ac:dyDescent="0.3">
      <c r="A919" t="s">
        <v>6244</v>
      </c>
      <c r="B919" t="s">
        <v>7026</v>
      </c>
      <c r="C919" t="s">
        <v>6216</v>
      </c>
      <c r="D919">
        <v>4</v>
      </c>
      <c r="E919">
        <v>0.81</v>
      </c>
      <c r="F919">
        <v>0.55000000000000004</v>
      </c>
    </row>
    <row r="920" spans="1:6" x14ac:dyDescent="0.3">
      <c r="A920" t="s">
        <v>6244</v>
      </c>
      <c r="B920" t="s">
        <v>7027</v>
      </c>
      <c r="C920" t="s">
        <v>6217</v>
      </c>
      <c r="D920">
        <v>4</v>
      </c>
      <c r="E920">
        <v>0.55000000000000004</v>
      </c>
      <c r="F920">
        <v>0.18</v>
      </c>
    </row>
    <row r="921" spans="1:6" x14ac:dyDescent="0.3">
      <c r="A921" t="s">
        <v>6244</v>
      </c>
      <c r="B921" t="s">
        <v>7027</v>
      </c>
      <c r="C921" t="s">
        <v>6218</v>
      </c>
      <c r="D921">
        <v>4</v>
      </c>
      <c r="E921">
        <v>0.55000000000000004</v>
      </c>
      <c r="F921">
        <v>0.17</v>
      </c>
    </row>
    <row r="922" spans="1:6" x14ac:dyDescent="0.3">
      <c r="A922" t="s">
        <v>6244</v>
      </c>
      <c r="B922" t="s">
        <v>7026</v>
      </c>
      <c r="C922" t="s">
        <v>6220</v>
      </c>
      <c r="D922">
        <v>4</v>
      </c>
      <c r="E922">
        <v>0.42</v>
      </c>
      <c r="F922">
        <v>0.41</v>
      </c>
    </row>
    <row r="923" spans="1:6" x14ac:dyDescent="0.3">
      <c r="A923" t="s">
        <v>6244</v>
      </c>
      <c r="B923" t="s">
        <v>7026</v>
      </c>
      <c r="C923" t="s">
        <v>6203</v>
      </c>
      <c r="D923">
        <v>7</v>
      </c>
      <c r="E923">
        <v>0.65</v>
      </c>
      <c r="F923">
        <v>0.39</v>
      </c>
    </row>
    <row r="924" spans="1:6" x14ac:dyDescent="0.3">
      <c r="A924" t="s">
        <v>6245</v>
      </c>
      <c r="B924" t="s">
        <v>6311</v>
      </c>
      <c r="C924" t="s">
        <v>6197</v>
      </c>
      <c r="D924">
        <v>7</v>
      </c>
      <c r="E924">
        <v>0.74</v>
      </c>
      <c r="F924">
        <v>0.46</v>
      </c>
    </row>
    <row r="925" spans="1:6" x14ac:dyDescent="0.3">
      <c r="A925" t="s">
        <v>6245</v>
      </c>
      <c r="B925" t="s">
        <v>6311</v>
      </c>
      <c r="C925" t="s">
        <v>6208</v>
      </c>
      <c r="D925">
        <v>7</v>
      </c>
      <c r="E925">
        <v>0.61</v>
      </c>
      <c r="F925">
        <v>0.35</v>
      </c>
    </row>
    <row r="926" spans="1:6" x14ac:dyDescent="0.3">
      <c r="A926" t="s">
        <v>6245</v>
      </c>
      <c r="B926" t="s">
        <v>6311</v>
      </c>
      <c r="C926" t="s">
        <v>6219</v>
      </c>
      <c r="D926">
        <v>7</v>
      </c>
      <c r="E926">
        <v>0.79</v>
      </c>
      <c r="F926">
        <v>0.53</v>
      </c>
    </row>
    <row r="927" spans="1:6" x14ac:dyDescent="0.3">
      <c r="A927" t="s">
        <v>6245</v>
      </c>
      <c r="B927" t="s">
        <v>6311</v>
      </c>
      <c r="C927" t="s">
        <v>6221</v>
      </c>
      <c r="D927">
        <v>7</v>
      </c>
      <c r="E927">
        <v>0.66</v>
      </c>
      <c r="F927">
        <v>1</v>
      </c>
    </row>
    <row r="928" spans="1:6" x14ac:dyDescent="0.3">
      <c r="A928" t="s">
        <v>6245</v>
      </c>
      <c r="B928" t="s">
        <v>6311</v>
      </c>
      <c r="C928" t="s">
        <v>6222</v>
      </c>
      <c r="D928">
        <v>7</v>
      </c>
      <c r="E928">
        <v>0.8</v>
      </c>
      <c r="F928">
        <v>0.56999999999999995</v>
      </c>
    </row>
    <row r="929" spans="1:6" x14ac:dyDescent="0.3">
      <c r="A929" t="s">
        <v>6245</v>
      </c>
      <c r="B929" t="s">
        <v>6311</v>
      </c>
      <c r="C929" t="s">
        <v>6223</v>
      </c>
      <c r="D929">
        <v>7</v>
      </c>
      <c r="E929">
        <v>0.65</v>
      </c>
      <c r="F929">
        <v>0.45</v>
      </c>
    </row>
    <row r="930" spans="1:6" x14ac:dyDescent="0.3">
      <c r="A930" t="s">
        <v>6245</v>
      </c>
      <c r="B930" t="s">
        <v>6311</v>
      </c>
      <c r="C930" t="s">
        <v>6224</v>
      </c>
      <c r="D930">
        <v>7</v>
      </c>
      <c r="E930">
        <v>0.7</v>
      </c>
      <c r="F930">
        <v>0.45</v>
      </c>
    </row>
    <row r="931" spans="1:6" x14ac:dyDescent="0.3">
      <c r="A931" t="s">
        <v>6245</v>
      </c>
      <c r="B931" t="s">
        <v>6311</v>
      </c>
      <c r="C931" t="s">
        <v>6225</v>
      </c>
      <c r="D931">
        <v>7</v>
      </c>
      <c r="E931">
        <v>0.56999999999999995</v>
      </c>
      <c r="F931">
        <v>1</v>
      </c>
    </row>
    <row r="932" spans="1:6" x14ac:dyDescent="0.3">
      <c r="A932" t="s">
        <v>6245</v>
      </c>
      <c r="B932" t="s">
        <v>6311</v>
      </c>
      <c r="C932" t="s">
        <v>6226</v>
      </c>
      <c r="D932">
        <v>7</v>
      </c>
      <c r="E932">
        <v>0.74</v>
      </c>
      <c r="F932">
        <v>0.5</v>
      </c>
    </row>
    <row r="933" spans="1:6" x14ac:dyDescent="0.3">
      <c r="A933" t="s">
        <v>6245</v>
      </c>
      <c r="B933" t="s">
        <v>6311</v>
      </c>
      <c r="C933" t="s">
        <v>6198</v>
      </c>
      <c r="D933">
        <v>7</v>
      </c>
      <c r="E933">
        <v>0.68</v>
      </c>
      <c r="F933">
        <v>0.37</v>
      </c>
    </row>
    <row r="934" spans="1:6" x14ac:dyDescent="0.3">
      <c r="A934" t="s">
        <v>6245</v>
      </c>
      <c r="B934" t="s">
        <v>6311</v>
      </c>
      <c r="C934" t="s">
        <v>6199</v>
      </c>
      <c r="D934">
        <v>7</v>
      </c>
      <c r="E934">
        <v>0.66</v>
      </c>
      <c r="F934">
        <v>0.44</v>
      </c>
    </row>
    <row r="935" spans="1:6" x14ac:dyDescent="0.3">
      <c r="A935" t="s">
        <v>6245</v>
      </c>
      <c r="B935" t="s">
        <v>6311</v>
      </c>
      <c r="C935" t="s">
        <v>6200</v>
      </c>
      <c r="D935">
        <v>7</v>
      </c>
      <c r="E935">
        <v>0.77</v>
      </c>
      <c r="F935">
        <v>0.5</v>
      </c>
    </row>
    <row r="936" spans="1:6" x14ac:dyDescent="0.3">
      <c r="A936" t="s">
        <v>6245</v>
      </c>
      <c r="B936" t="s">
        <v>6311</v>
      </c>
      <c r="C936" t="s">
        <v>6201</v>
      </c>
      <c r="D936">
        <v>7</v>
      </c>
      <c r="E936">
        <v>0.74</v>
      </c>
      <c r="F936">
        <v>0.49</v>
      </c>
    </row>
    <row r="937" spans="1:6" x14ac:dyDescent="0.3">
      <c r="A937" t="s">
        <v>6245</v>
      </c>
      <c r="B937" t="s">
        <v>6311</v>
      </c>
      <c r="C937" t="s">
        <v>6202</v>
      </c>
      <c r="D937">
        <v>7</v>
      </c>
      <c r="E937">
        <v>0.72</v>
      </c>
      <c r="F937">
        <v>0.47</v>
      </c>
    </row>
    <row r="938" spans="1:6" x14ac:dyDescent="0.3">
      <c r="A938" t="s">
        <v>6245</v>
      </c>
      <c r="B938" t="s">
        <v>6311</v>
      </c>
      <c r="C938" t="s">
        <v>6203</v>
      </c>
      <c r="D938">
        <v>7</v>
      </c>
      <c r="E938">
        <v>0.76</v>
      </c>
      <c r="F938">
        <v>0.51</v>
      </c>
    </row>
    <row r="939" spans="1:6" x14ac:dyDescent="0.3">
      <c r="A939" t="s">
        <v>6245</v>
      </c>
      <c r="B939" t="s">
        <v>6311</v>
      </c>
      <c r="C939" t="s">
        <v>6204</v>
      </c>
      <c r="D939">
        <v>7</v>
      </c>
      <c r="E939">
        <v>0.71</v>
      </c>
      <c r="F939">
        <v>0.44</v>
      </c>
    </row>
    <row r="940" spans="1:6" x14ac:dyDescent="0.3">
      <c r="A940" t="s">
        <v>6245</v>
      </c>
      <c r="B940" t="s">
        <v>6311</v>
      </c>
      <c r="C940" t="s">
        <v>6205</v>
      </c>
      <c r="D940">
        <v>7</v>
      </c>
      <c r="E940">
        <v>0.79</v>
      </c>
      <c r="F940">
        <v>0.57999999999999996</v>
      </c>
    </row>
    <row r="941" spans="1:6" x14ac:dyDescent="0.3">
      <c r="A941" t="s">
        <v>6245</v>
      </c>
      <c r="B941" t="s">
        <v>6311</v>
      </c>
      <c r="C941" t="s">
        <v>6206</v>
      </c>
      <c r="D941">
        <v>7</v>
      </c>
      <c r="E941">
        <v>0.75</v>
      </c>
      <c r="F941">
        <v>0.49</v>
      </c>
    </row>
    <row r="942" spans="1:6" x14ac:dyDescent="0.3">
      <c r="A942" t="s">
        <v>6245</v>
      </c>
      <c r="B942" t="s">
        <v>6311</v>
      </c>
      <c r="C942" t="s">
        <v>6207</v>
      </c>
      <c r="D942">
        <v>7</v>
      </c>
      <c r="E942">
        <v>0.71</v>
      </c>
      <c r="F942">
        <v>0.44</v>
      </c>
    </row>
    <row r="943" spans="1:6" x14ac:dyDescent="0.3">
      <c r="A943" t="s">
        <v>6245</v>
      </c>
      <c r="B943" t="s">
        <v>6311</v>
      </c>
      <c r="C943" t="s">
        <v>6209</v>
      </c>
      <c r="D943">
        <v>7</v>
      </c>
      <c r="E943">
        <v>0.76</v>
      </c>
      <c r="F943">
        <v>0.55000000000000004</v>
      </c>
    </row>
    <row r="944" spans="1:6" x14ac:dyDescent="0.3">
      <c r="A944" t="s">
        <v>6245</v>
      </c>
      <c r="B944" t="s">
        <v>6311</v>
      </c>
      <c r="C944" t="s">
        <v>6210</v>
      </c>
      <c r="D944">
        <v>7</v>
      </c>
      <c r="E944">
        <v>0.9</v>
      </c>
      <c r="F944">
        <v>0.89</v>
      </c>
    </row>
    <row r="945" spans="1:6" x14ac:dyDescent="0.3">
      <c r="A945" t="s">
        <v>6245</v>
      </c>
      <c r="B945" t="s">
        <v>6311</v>
      </c>
      <c r="C945" t="s">
        <v>6211</v>
      </c>
      <c r="D945">
        <v>7</v>
      </c>
      <c r="E945">
        <v>0.76</v>
      </c>
      <c r="F945">
        <v>0.49</v>
      </c>
    </row>
    <row r="946" spans="1:6" x14ac:dyDescent="0.3">
      <c r="A946" t="s">
        <v>6245</v>
      </c>
      <c r="B946" t="s">
        <v>6311</v>
      </c>
      <c r="C946" t="s">
        <v>6212</v>
      </c>
      <c r="D946">
        <v>7</v>
      </c>
      <c r="E946">
        <v>0.75</v>
      </c>
      <c r="F946">
        <v>0.51</v>
      </c>
    </row>
    <row r="947" spans="1:6" x14ac:dyDescent="0.3">
      <c r="A947" t="s">
        <v>6245</v>
      </c>
      <c r="B947" t="s">
        <v>6311</v>
      </c>
      <c r="C947" t="s">
        <v>6213</v>
      </c>
      <c r="D947">
        <v>7</v>
      </c>
      <c r="E947">
        <v>0.68</v>
      </c>
      <c r="F947">
        <v>0.41</v>
      </c>
    </row>
    <row r="948" spans="1:6" x14ac:dyDescent="0.3">
      <c r="A948" t="s">
        <v>6245</v>
      </c>
      <c r="B948" t="s">
        <v>6311</v>
      </c>
      <c r="C948" t="s">
        <v>6214</v>
      </c>
      <c r="D948">
        <v>7</v>
      </c>
      <c r="E948">
        <v>0.65</v>
      </c>
      <c r="F948">
        <v>0.47</v>
      </c>
    </row>
    <row r="949" spans="1:6" x14ac:dyDescent="0.3">
      <c r="A949" t="s">
        <v>6245</v>
      </c>
      <c r="B949" t="s">
        <v>6311</v>
      </c>
      <c r="C949" t="s">
        <v>6215</v>
      </c>
      <c r="D949">
        <v>7</v>
      </c>
      <c r="E949">
        <v>0.68</v>
      </c>
      <c r="F949">
        <v>0.47</v>
      </c>
    </row>
    <row r="950" spans="1:6" x14ac:dyDescent="0.3">
      <c r="A950" t="s">
        <v>6245</v>
      </c>
      <c r="B950" t="s">
        <v>6311</v>
      </c>
      <c r="C950" t="s">
        <v>6216</v>
      </c>
      <c r="D950">
        <v>7</v>
      </c>
      <c r="E950">
        <v>0.72</v>
      </c>
      <c r="F950">
        <v>0.47</v>
      </c>
    </row>
    <row r="951" spans="1:6" x14ac:dyDescent="0.3">
      <c r="A951" t="s">
        <v>6245</v>
      </c>
      <c r="B951" t="s">
        <v>6312</v>
      </c>
      <c r="C951" t="s">
        <v>6217</v>
      </c>
      <c r="D951">
        <v>7</v>
      </c>
      <c r="E951">
        <v>0.64</v>
      </c>
      <c r="F951">
        <v>0.37</v>
      </c>
    </row>
    <row r="952" spans="1:6" x14ac:dyDescent="0.3">
      <c r="A952" t="s">
        <v>6245</v>
      </c>
      <c r="B952" t="s">
        <v>6312</v>
      </c>
      <c r="C952" t="s">
        <v>6218</v>
      </c>
      <c r="D952">
        <v>7</v>
      </c>
      <c r="E952">
        <v>0.78</v>
      </c>
      <c r="F952">
        <v>0.54</v>
      </c>
    </row>
    <row r="953" spans="1:6" x14ac:dyDescent="0.3">
      <c r="A953" t="s">
        <v>6245</v>
      </c>
      <c r="B953" t="s">
        <v>6311</v>
      </c>
      <c r="C953" t="s">
        <v>6220</v>
      </c>
      <c r="D953">
        <v>7</v>
      </c>
      <c r="E953">
        <v>0.57999999999999996</v>
      </c>
      <c r="F953">
        <v>0.28999999999999998</v>
      </c>
    </row>
    <row r="954" spans="1:6" x14ac:dyDescent="0.3">
      <c r="A954" t="s">
        <v>6245</v>
      </c>
      <c r="B954" t="s">
        <v>6311</v>
      </c>
      <c r="C954" t="s">
        <v>6197</v>
      </c>
      <c r="D954">
        <v>4</v>
      </c>
      <c r="E954">
        <v>0.75</v>
      </c>
      <c r="F954">
        <v>0.51</v>
      </c>
    </row>
    <row r="955" spans="1:6" x14ac:dyDescent="0.3">
      <c r="A955" t="s">
        <v>6245</v>
      </c>
      <c r="B955" t="s">
        <v>6311</v>
      </c>
      <c r="C955" t="s">
        <v>6208</v>
      </c>
      <c r="D955">
        <v>4</v>
      </c>
      <c r="E955">
        <v>0.62</v>
      </c>
      <c r="F955">
        <v>0.3</v>
      </c>
    </row>
    <row r="956" spans="1:6" x14ac:dyDescent="0.3">
      <c r="A956" t="s">
        <v>6245</v>
      </c>
      <c r="B956" t="s">
        <v>6311</v>
      </c>
      <c r="C956" t="s">
        <v>6219</v>
      </c>
      <c r="D956">
        <v>4</v>
      </c>
      <c r="E956">
        <v>0.83</v>
      </c>
      <c r="F956">
        <v>0.6</v>
      </c>
    </row>
    <row r="957" spans="1:6" x14ac:dyDescent="0.3">
      <c r="A957" t="s">
        <v>6245</v>
      </c>
      <c r="B957" t="s">
        <v>6311</v>
      </c>
      <c r="C957" t="s">
        <v>6221</v>
      </c>
      <c r="D957">
        <v>4</v>
      </c>
      <c r="E957">
        <v>0.57999999999999996</v>
      </c>
      <c r="F957">
        <v>1</v>
      </c>
    </row>
    <row r="958" spans="1:6" x14ac:dyDescent="0.3">
      <c r="A958" t="s">
        <v>6245</v>
      </c>
      <c r="B958" t="s">
        <v>6311</v>
      </c>
      <c r="C958" t="s">
        <v>6222</v>
      </c>
      <c r="D958">
        <v>4</v>
      </c>
      <c r="E958">
        <v>0.78</v>
      </c>
      <c r="F958">
        <v>0.57999999999999996</v>
      </c>
    </row>
    <row r="959" spans="1:6" x14ac:dyDescent="0.3">
      <c r="A959" t="s">
        <v>6245</v>
      </c>
      <c r="B959" t="s">
        <v>6311</v>
      </c>
      <c r="C959" t="s">
        <v>6223</v>
      </c>
      <c r="D959">
        <v>4</v>
      </c>
      <c r="E959">
        <v>0.8</v>
      </c>
      <c r="F959">
        <v>0.55000000000000004</v>
      </c>
    </row>
    <row r="960" spans="1:6" x14ac:dyDescent="0.3">
      <c r="A960" t="s">
        <v>6245</v>
      </c>
      <c r="B960" t="s">
        <v>6311</v>
      </c>
      <c r="C960" t="s">
        <v>6224</v>
      </c>
      <c r="D960">
        <v>4</v>
      </c>
      <c r="E960">
        <v>0.73</v>
      </c>
      <c r="F960">
        <v>0.52</v>
      </c>
    </row>
    <row r="961" spans="1:6" x14ac:dyDescent="0.3">
      <c r="A961" t="s">
        <v>6245</v>
      </c>
      <c r="B961" t="s">
        <v>6311</v>
      </c>
      <c r="C961" t="s">
        <v>6225</v>
      </c>
      <c r="D961">
        <v>4</v>
      </c>
      <c r="E961">
        <v>0.56000000000000005</v>
      </c>
      <c r="F961">
        <v>1</v>
      </c>
    </row>
    <row r="962" spans="1:6" x14ac:dyDescent="0.3">
      <c r="A962" t="s">
        <v>6245</v>
      </c>
      <c r="B962" t="s">
        <v>6311</v>
      </c>
      <c r="C962" t="s">
        <v>6226</v>
      </c>
      <c r="D962">
        <v>4</v>
      </c>
      <c r="E962">
        <v>0.69</v>
      </c>
      <c r="F962">
        <v>0.38</v>
      </c>
    </row>
    <row r="963" spans="1:6" x14ac:dyDescent="0.3">
      <c r="A963" t="s">
        <v>6245</v>
      </c>
      <c r="B963" t="s">
        <v>6311</v>
      </c>
      <c r="C963" t="s">
        <v>6198</v>
      </c>
      <c r="D963">
        <v>4</v>
      </c>
      <c r="E963">
        <v>0.68</v>
      </c>
      <c r="F963">
        <v>0.37</v>
      </c>
    </row>
    <row r="964" spans="1:6" x14ac:dyDescent="0.3">
      <c r="A964" t="s">
        <v>6245</v>
      </c>
      <c r="B964" t="s">
        <v>6311</v>
      </c>
      <c r="C964" t="s">
        <v>6199</v>
      </c>
      <c r="D964">
        <v>4</v>
      </c>
      <c r="E964">
        <v>0.59</v>
      </c>
      <c r="F964">
        <v>0.28999999999999998</v>
      </c>
    </row>
    <row r="965" spans="1:6" x14ac:dyDescent="0.3">
      <c r="A965" t="s">
        <v>6245</v>
      </c>
      <c r="B965" t="s">
        <v>6311</v>
      </c>
      <c r="C965" t="s">
        <v>6200</v>
      </c>
      <c r="D965">
        <v>4</v>
      </c>
      <c r="E965">
        <v>0.8</v>
      </c>
      <c r="F965">
        <v>0.57999999999999996</v>
      </c>
    </row>
    <row r="966" spans="1:6" x14ac:dyDescent="0.3">
      <c r="A966" t="s">
        <v>6245</v>
      </c>
      <c r="B966" t="s">
        <v>6311</v>
      </c>
      <c r="C966" t="s">
        <v>6201</v>
      </c>
      <c r="D966">
        <v>4</v>
      </c>
      <c r="E966">
        <v>0.8</v>
      </c>
      <c r="F966">
        <v>0.56000000000000005</v>
      </c>
    </row>
    <row r="967" spans="1:6" x14ac:dyDescent="0.3">
      <c r="A967" t="s">
        <v>6245</v>
      </c>
      <c r="B967" t="s">
        <v>6311</v>
      </c>
      <c r="C967" t="s">
        <v>6202</v>
      </c>
      <c r="D967">
        <v>4</v>
      </c>
      <c r="E967">
        <v>0.78</v>
      </c>
      <c r="F967">
        <v>0.55000000000000004</v>
      </c>
    </row>
    <row r="968" spans="1:6" x14ac:dyDescent="0.3">
      <c r="A968" t="s">
        <v>6245</v>
      </c>
      <c r="B968" t="s">
        <v>6311</v>
      </c>
      <c r="C968" t="s">
        <v>6203</v>
      </c>
      <c r="D968">
        <v>4</v>
      </c>
      <c r="E968">
        <v>0.77</v>
      </c>
      <c r="F968">
        <v>0.51</v>
      </c>
    </row>
    <row r="969" spans="1:6" x14ac:dyDescent="0.3">
      <c r="A969" t="s">
        <v>6245</v>
      </c>
      <c r="B969" t="s">
        <v>6311</v>
      </c>
      <c r="C969" t="s">
        <v>6204</v>
      </c>
      <c r="D969">
        <v>4</v>
      </c>
      <c r="E969">
        <v>0.72</v>
      </c>
      <c r="F969">
        <v>0.43</v>
      </c>
    </row>
    <row r="970" spans="1:6" x14ac:dyDescent="0.3">
      <c r="A970" t="s">
        <v>6245</v>
      </c>
      <c r="B970" t="s">
        <v>6311</v>
      </c>
      <c r="C970" t="s">
        <v>6205</v>
      </c>
      <c r="D970">
        <v>4</v>
      </c>
      <c r="E970">
        <v>0.76</v>
      </c>
      <c r="F970">
        <v>0.51</v>
      </c>
    </row>
    <row r="971" spans="1:6" x14ac:dyDescent="0.3">
      <c r="A971" t="s">
        <v>6245</v>
      </c>
      <c r="B971" t="s">
        <v>6311</v>
      </c>
      <c r="C971" t="s">
        <v>6206</v>
      </c>
      <c r="D971">
        <v>4</v>
      </c>
      <c r="E971">
        <v>0.76</v>
      </c>
      <c r="F971">
        <v>0.51</v>
      </c>
    </row>
    <row r="972" spans="1:6" x14ac:dyDescent="0.3">
      <c r="A972" t="s">
        <v>6245</v>
      </c>
      <c r="B972" t="s">
        <v>6311</v>
      </c>
      <c r="C972" t="s">
        <v>6207</v>
      </c>
      <c r="D972">
        <v>4</v>
      </c>
      <c r="E972">
        <v>0.72</v>
      </c>
      <c r="F972">
        <v>0.45</v>
      </c>
    </row>
    <row r="973" spans="1:6" x14ac:dyDescent="0.3">
      <c r="A973" t="s">
        <v>6245</v>
      </c>
      <c r="B973" t="s">
        <v>6311</v>
      </c>
      <c r="C973" t="s">
        <v>6209</v>
      </c>
      <c r="D973">
        <v>4</v>
      </c>
      <c r="E973">
        <v>0.72</v>
      </c>
      <c r="F973">
        <v>0.43</v>
      </c>
    </row>
    <row r="974" spans="1:6" x14ac:dyDescent="0.3">
      <c r="A974" t="s">
        <v>6245</v>
      </c>
      <c r="B974" t="s">
        <v>6311</v>
      </c>
      <c r="C974" t="s">
        <v>6210</v>
      </c>
      <c r="D974">
        <v>4</v>
      </c>
      <c r="E974">
        <v>0.7</v>
      </c>
      <c r="F974">
        <v>0.62</v>
      </c>
    </row>
    <row r="975" spans="1:6" x14ac:dyDescent="0.3">
      <c r="A975" t="s">
        <v>6245</v>
      </c>
      <c r="B975" t="s">
        <v>6311</v>
      </c>
      <c r="C975" t="s">
        <v>6211</v>
      </c>
      <c r="D975">
        <v>4</v>
      </c>
      <c r="E975">
        <v>0.76</v>
      </c>
      <c r="F975">
        <v>0.49</v>
      </c>
    </row>
    <row r="976" spans="1:6" x14ac:dyDescent="0.3">
      <c r="A976" t="s">
        <v>6245</v>
      </c>
      <c r="B976" t="s">
        <v>6311</v>
      </c>
      <c r="C976" t="s">
        <v>6212</v>
      </c>
      <c r="D976">
        <v>4</v>
      </c>
      <c r="E976">
        <v>0.72</v>
      </c>
      <c r="F976">
        <v>0.42</v>
      </c>
    </row>
    <row r="977" spans="1:6" x14ac:dyDescent="0.3">
      <c r="A977" t="s">
        <v>6245</v>
      </c>
      <c r="B977" t="s">
        <v>6311</v>
      </c>
      <c r="C977" t="s">
        <v>6213</v>
      </c>
      <c r="D977">
        <v>4</v>
      </c>
      <c r="E977">
        <v>0.64</v>
      </c>
      <c r="F977">
        <v>0.31</v>
      </c>
    </row>
    <row r="978" spans="1:6" x14ac:dyDescent="0.3">
      <c r="A978" t="s">
        <v>6245</v>
      </c>
      <c r="B978" t="s">
        <v>6311</v>
      </c>
      <c r="C978" t="s">
        <v>6214</v>
      </c>
      <c r="D978">
        <v>4</v>
      </c>
      <c r="E978">
        <v>0.64</v>
      </c>
      <c r="F978">
        <v>0.32</v>
      </c>
    </row>
    <row r="979" spans="1:6" x14ac:dyDescent="0.3">
      <c r="A979" t="s">
        <v>6245</v>
      </c>
      <c r="B979" t="s">
        <v>6311</v>
      </c>
      <c r="C979" t="s">
        <v>6215</v>
      </c>
      <c r="D979">
        <v>4</v>
      </c>
      <c r="E979">
        <v>0.66</v>
      </c>
      <c r="F979">
        <v>0.35</v>
      </c>
    </row>
    <row r="980" spans="1:6" x14ac:dyDescent="0.3">
      <c r="A980" t="s">
        <v>6245</v>
      </c>
      <c r="B980" t="s">
        <v>6311</v>
      </c>
      <c r="C980" t="s">
        <v>6216</v>
      </c>
      <c r="D980">
        <v>4</v>
      </c>
      <c r="E980">
        <v>0.73</v>
      </c>
      <c r="F980">
        <v>0.45</v>
      </c>
    </row>
    <row r="981" spans="1:6" x14ac:dyDescent="0.3">
      <c r="A981" t="s">
        <v>6245</v>
      </c>
      <c r="B981" t="s">
        <v>6312</v>
      </c>
      <c r="C981" t="s">
        <v>6217</v>
      </c>
      <c r="D981">
        <v>4</v>
      </c>
      <c r="E981">
        <v>0.69</v>
      </c>
      <c r="F981">
        <v>0.44</v>
      </c>
    </row>
    <row r="982" spans="1:6" x14ac:dyDescent="0.3">
      <c r="A982" t="s">
        <v>6245</v>
      </c>
      <c r="B982" t="s">
        <v>6312</v>
      </c>
      <c r="C982" t="s">
        <v>6218</v>
      </c>
      <c r="D982">
        <v>4</v>
      </c>
      <c r="E982">
        <v>0.83</v>
      </c>
      <c r="F982">
        <v>0.62</v>
      </c>
    </row>
    <row r="983" spans="1:6" x14ac:dyDescent="0.3">
      <c r="A983" t="s">
        <v>6245</v>
      </c>
      <c r="B983" t="s">
        <v>6311</v>
      </c>
      <c r="C983" t="s">
        <v>6220</v>
      </c>
      <c r="D983">
        <v>4</v>
      </c>
      <c r="E983">
        <v>0.63</v>
      </c>
      <c r="F983">
        <v>0.32</v>
      </c>
    </row>
    <row r="984" spans="1:6" x14ac:dyDescent="0.3">
      <c r="A984" t="s">
        <v>6246</v>
      </c>
      <c r="B984" t="s">
        <v>6307</v>
      </c>
      <c r="C984" t="s">
        <v>6219</v>
      </c>
      <c r="D984">
        <v>7</v>
      </c>
      <c r="E984">
        <v>0.68</v>
      </c>
      <c r="F984">
        <v>0.35</v>
      </c>
    </row>
    <row r="985" spans="1:6" x14ac:dyDescent="0.3">
      <c r="A985" t="s">
        <v>6246</v>
      </c>
      <c r="B985" t="s">
        <v>6307</v>
      </c>
      <c r="C985" t="s">
        <v>6202</v>
      </c>
      <c r="D985">
        <v>7</v>
      </c>
      <c r="E985">
        <v>0.59</v>
      </c>
      <c r="F985">
        <v>0.32</v>
      </c>
    </row>
    <row r="986" spans="1:6" x14ac:dyDescent="0.3">
      <c r="A986" t="s">
        <v>6246</v>
      </c>
      <c r="B986" t="s">
        <v>6307</v>
      </c>
      <c r="C986" t="s">
        <v>6203</v>
      </c>
      <c r="D986">
        <v>7</v>
      </c>
      <c r="E986">
        <v>0.63</v>
      </c>
      <c r="F986">
        <v>0.32</v>
      </c>
    </row>
    <row r="987" spans="1:6" x14ac:dyDescent="0.3">
      <c r="A987" t="s">
        <v>6246</v>
      </c>
      <c r="B987" t="s">
        <v>6307</v>
      </c>
      <c r="C987" t="s">
        <v>6204</v>
      </c>
      <c r="D987">
        <v>7</v>
      </c>
      <c r="E987">
        <v>0.63</v>
      </c>
      <c r="F987">
        <v>0.51</v>
      </c>
    </row>
    <row r="988" spans="1:6" x14ac:dyDescent="0.3">
      <c r="A988" t="s">
        <v>6246</v>
      </c>
      <c r="B988" t="s">
        <v>6307</v>
      </c>
      <c r="C988" t="s">
        <v>6206</v>
      </c>
      <c r="D988">
        <v>7</v>
      </c>
      <c r="E988">
        <v>0.48</v>
      </c>
      <c r="F988">
        <v>0.32</v>
      </c>
    </row>
    <row r="989" spans="1:6" x14ac:dyDescent="0.3">
      <c r="A989" t="s">
        <v>6246</v>
      </c>
      <c r="B989" t="s">
        <v>6307</v>
      </c>
      <c r="C989" t="s">
        <v>6206</v>
      </c>
      <c r="D989">
        <v>7</v>
      </c>
      <c r="E989">
        <v>0.37</v>
      </c>
      <c r="F989">
        <v>0.31</v>
      </c>
    </row>
    <row r="990" spans="1:6" x14ac:dyDescent="0.3">
      <c r="A990" t="s">
        <v>6246</v>
      </c>
      <c r="B990" t="s">
        <v>6307</v>
      </c>
      <c r="C990" t="s">
        <v>6209</v>
      </c>
      <c r="D990">
        <v>7</v>
      </c>
      <c r="E990">
        <v>0.72</v>
      </c>
      <c r="F990">
        <v>0.69</v>
      </c>
    </row>
    <row r="991" spans="1:6" x14ac:dyDescent="0.3">
      <c r="A991" t="s">
        <v>6246</v>
      </c>
      <c r="B991" t="s">
        <v>6307</v>
      </c>
      <c r="C991" t="s">
        <v>6210</v>
      </c>
      <c r="D991">
        <v>7</v>
      </c>
      <c r="E991">
        <v>0.84</v>
      </c>
      <c r="F991">
        <v>0.84</v>
      </c>
    </row>
    <row r="992" spans="1:6" x14ac:dyDescent="0.3">
      <c r="A992" t="s">
        <v>6246</v>
      </c>
      <c r="B992" t="s">
        <v>6307</v>
      </c>
      <c r="C992" t="s">
        <v>6211</v>
      </c>
      <c r="D992">
        <v>7</v>
      </c>
      <c r="E992">
        <v>0.67</v>
      </c>
      <c r="F992">
        <v>0.37</v>
      </c>
    </row>
    <row r="993" spans="1:6" x14ac:dyDescent="0.3">
      <c r="A993" t="s">
        <v>6246</v>
      </c>
      <c r="B993" t="s">
        <v>6307</v>
      </c>
      <c r="C993" t="s">
        <v>6212</v>
      </c>
      <c r="D993">
        <v>7</v>
      </c>
      <c r="E993">
        <v>0.84</v>
      </c>
      <c r="F993">
        <v>0.84</v>
      </c>
    </row>
    <row r="994" spans="1:6" x14ac:dyDescent="0.3">
      <c r="A994" t="s">
        <v>6246</v>
      </c>
      <c r="B994" t="s">
        <v>6307</v>
      </c>
      <c r="C994" t="s">
        <v>6213</v>
      </c>
      <c r="D994">
        <v>7</v>
      </c>
      <c r="E994">
        <v>0.74</v>
      </c>
      <c r="F994">
        <v>0.73</v>
      </c>
    </row>
    <row r="995" spans="1:6" x14ac:dyDescent="0.3">
      <c r="A995" t="s">
        <v>6246</v>
      </c>
      <c r="B995" t="s">
        <v>6307</v>
      </c>
      <c r="C995" t="s">
        <v>6214</v>
      </c>
      <c r="D995">
        <v>7</v>
      </c>
      <c r="E995">
        <v>0.57999999999999996</v>
      </c>
      <c r="F995">
        <v>0.44</v>
      </c>
    </row>
    <row r="996" spans="1:6" x14ac:dyDescent="0.3">
      <c r="A996" t="s">
        <v>6246</v>
      </c>
      <c r="B996" t="s">
        <v>6307</v>
      </c>
      <c r="C996" t="s">
        <v>6215</v>
      </c>
      <c r="D996">
        <v>7</v>
      </c>
      <c r="E996">
        <v>0.66</v>
      </c>
      <c r="F996">
        <v>0.59</v>
      </c>
    </row>
    <row r="997" spans="1:6" x14ac:dyDescent="0.3">
      <c r="A997" t="s">
        <v>6246</v>
      </c>
      <c r="B997" t="s">
        <v>6307</v>
      </c>
      <c r="C997" t="s">
        <v>6215</v>
      </c>
      <c r="D997">
        <v>7</v>
      </c>
      <c r="E997">
        <v>0.66</v>
      </c>
      <c r="F997">
        <v>0.59</v>
      </c>
    </row>
    <row r="998" spans="1:6" x14ac:dyDescent="0.3">
      <c r="A998" t="s">
        <v>6246</v>
      </c>
      <c r="B998" t="s">
        <v>6307</v>
      </c>
      <c r="C998" t="s">
        <v>6219</v>
      </c>
      <c r="D998">
        <v>4</v>
      </c>
      <c r="E998">
        <v>0.71</v>
      </c>
      <c r="F998">
        <v>0.37</v>
      </c>
    </row>
    <row r="999" spans="1:6" x14ac:dyDescent="0.3">
      <c r="A999" t="s">
        <v>6246</v>
      </c>
      <c r="B999" t="s">
        <v>6307</v>
      </c>
      <c r="C999" t="s">
        <v>6202</v>
      </c>
      <c r="D999">
        <v>4</v>
      </c>
      <c r="E999">
        <v>0.61</v>
      </c>
      <c r="F999">
        <v>0.24</v>
      </c>
    </row>
    <row r="1000" spans="1:6" x14ac:dyDescent="0.3">
      <c r="A1000" t="s">
        <v>6246</v>
      </c>
      <c r="B1000" t="s">
        <v>6307</v>
      </c>
      <c r="C1000" t="s">
        <v>6203</v>
      </c>
      <c r="D1000">
        <v>4</v>
      </c>
      <c r="E1000">
        <v>0.57999999999999996</v>
      </c>
      <c r="F1000">
        <v>0.19</v>
      </c>
    </row>
    <row r="1001" spans="1:6" x14ac:dyDescent="0.3">
      <c r="A1001" t="s">
        <v>6246</v>
      </c>
      <c r="B1001" t="s">
        <v>6307</v>
      </c>
      <c r="C1001" t="s">
        <v>6204</v>
      </c>
      <c r="D1001">
        <v>4</v>
      </c>
      <c r="E1001">
        <v>0.54</v>
      </c>
      <c r="F1001">
        <v>0.26</v>
      </c>
    </row>
    <row r="1002" spans="1:6" x14ac:dyDescent="0.3">
      <c r="A1002" t="s">
        <v>6246</v>
      </c>
      <c r="B1002" t="s">
        <v>6307</v>
      </c>
      <c r="C1002" t="s">
        <v>6206</v>
      </c>
      <c r="D1002">
        <v>4</v>
      </c>
      <c r="E1002">
        <v>0.43</v>
      </c>
      <c r="F1002">
        <v>0.18</v>
      </c>
    </row>
    <row r="1003" spans="1:6" x14ac:dyDescent="0.3">
      <c r="A1003" t="s">
        <v>6246</v>
      </c>
      <c r="B1003" t="s">
        <v>6307</v>
      </c>
      <c r="C1003" t="s">
        <v>6206</v>
      </c>
      <c r="D1003">
        <v>4</v>
      </c>
      <c r="E1003">
        <v>0.25</v>
      </c>
      <c r="F1003">
        <v>0.16</v>
      </c>
    </row>
    <row r="1004" spans="1:6" x14ac:dyDescent="0.3">
      <c r="A1004" t="s">
        <v>6246</v>
      </c>
      <c r="B1004" t="s">
        <v>6307</v>
      </c>
      <c r="C1004" t="s">
        <v>6209</v>
      </c>
      <c r="D1004">
        <v>4</v>
      </c>
      <c r="E1004">
        <v>0.48</v>
      </c>
      <c r="F1004">
        <v>0.39</v>
      </c>
    </row>
    <row r="1005" spans="1:6" x14ac:dyDescent="0.3">
      <c r="A1005" t="s">
        <v>6246</v>
      </c>
      <c r="B1005" t="s">
        <v>6307</v>
      </c>
      <c r="C1005" t="s">
        <v>6210</v>
      </c>
      <c r="D1005">
        <v>4</v>
      </c>
      <c r="E1005">
        <v>0.61</v>
      </c>
      <c r="F1005">
        <v>0.61</v>
      </c>
    </row>
    <row r="1006" spans="1:6" x14ac:dyDescent="0.3">
      <c r="A1006" t="s">
        <v>6246</v>
      </c>
      <c r="B1006" t="s">
        <v>6307</v>
      </c>
      <c r="C1006" t="s">
        <v>6211</v>
      </c>
      <c r="D1006">
        <v>4</v>
      </c>
      <c r="E1006">
        <v>0.72</v>
      </c>
      <c r="F1006">
        <v>0.32</v>
      </c>
    </row>
    <row r="1007" spans="1:6" x14ac:dyDescent="0.3">
      <c r="A1007" t="s">
        <v>6246</v>
      </c>
      <c r="B1007" t="s">
        <v>6307</v>
      </c>
      <c r="C1007" t="s">
        <v>6212</v>
      </c>
      <c r="D1007">
        <v>4</v>
      </c>
      <c r="E1007">
        <v>0.57999999999999996</v>
      </c>
      <c r="F1007">
        <v>0.56999999999999995</v>
      </c>
    </row>
    <row r="1008" spans="1:6" x14ac:dyDescent="0.3">
      <c r="A1008" t="s">
        <v>6246</v>
      </c>
      <c r="B1008" t="s">
        <v>6307</v>
      </c>
      <c r="C1008" t="s">
        <v>6213</v>
      </c>
      <c r="D1008">
        <v>4</v>
      </c>
      <c r="E1008">
        <v>0.5</v>
      </c>
      <c r="F1008">
        <v>0.45</v>
      </c>
    </row>
    <row r="1009" spans="1:6" x14ac:dyDescent="0.3">
      <c r="A1009" t="s">
        <v>6246</v>
      </c>
      <c r="B1009" t="s">
        <v>6307</v>
      </c>
      <c r="C1009" t="s">
        <v>6214</v>
      </c>
      <c r="D1009">
        <v>4</v>
      </c>
      <c r="E1009">
        <v>0.4</v>
      </c>
      <c r="F1009">
        <v>0.19</v>
      </c>
    </row>
    <row r="1010" spans="1:6" x14ac:dyDescent="0.3">
      <c r="A1010" t="s">
        <v>6246</v>
      </c>
      <c r="B1010" t="s">
        <v>6307</v>
      </c>
      <c r="C1010" t="s">
        <v>6215</v>
      </c>
      <c r="D1010">
        <v>4</v>
      </c>
      <c r="E1010">
        <v>0.44</v>
      </c>
      <c r="F1010">
        <v>0.3</v>
      </c>
    </row>
    <row r="1011" spans="1:6" x14ac:dyDescent="0.3">
      <c r="A1011" t="s">
        <v>6246</v>
      </c>
      <c r="B1011" t="s">
        <v>6307</v>
      </c>
      <c r="C1011" t="s">
        <v>6215</v>
      </c>
      <c r="D1011">
        <v>4</v>
      </c>
      <c r="E1011">
        <v>0.44</v>
      </c>
      <c r="F1011">
        <v>0.3</v>
      </c>
    </row>
    <row r="1012" spans="1:6" x14ac:dyDescent="0.3">
      <c r="A1012" t="s">
        <v>6247</v>
      </c>
      <c r="B1012" t="s">
        <v>6303</v>
      </c>
      <c r="C1012" t="s">
        <v>6197</v>
      </c>
      <c r="D1012">
        <v>7</v>
      </c>
      <c r="E1012">
        <v>0.78</v>
      </c>
      <c r="F1012">
        <v>0.52</v>
      </c>
    </row>
    <row r="1013" spans="1:6" x14ac:dyDescent="0.3">
      <c r="A1013" t="s">
        <v>6247</v>
      </c>
      <c r="B1013" t="s">
        <v>6303</v>
      </c>
      <c r="C1013" t="s">
        <v>6208</v>
      </c>
      <c r="D1013">
        <v>7</v>
      </c>
      <c r="E1013">
        <v>0.56999999999999995</v>
      </c>
      <c r="F1013">
        <v>0.28999999999999998</v>
      </c>
    </row>
    <row r="1014" spans="1:6" x14ac:dyDescent="0.3">
      <c r="A1014" t="s">
        <v>6247</v>
      </c>
      <c r="B1014" t="s">
        <v>6303</v>
      </c>
      <c r="C1014" t="s">
        <v>6219</v>
      </c>
      <c r="D1014">
        <v>7</v>
      </c>
      <c r="E1014">
        <v>0.74</v>
      </c>
      <c r="F1014">
        <v>0.47</v>
      </c>
    </row>
    <row r="1015" spans="1:6" x14ac:dyDescent="0.3">
      <c r="A1015" t="s">
        <v>6247</v>
      </c>
      <c r="B1015" t="s">
        <v>6303</v>
      </c>
      <c r="C1015" t="s">
        <v>6221</v>
      </c>
      <c r="D1015">
        <v>7</v>
      </c>
      <c r="E1015">
        <v>0.75</v>
      </c>
      <c r="F1015">
        <v>0.44</v>
      </c>
    </row>
    <row r="1016" spans="1:6" x14ac:dyDescent="0.3">
      <c r="A1016" t="s">
        <v>6247</v>
      </c>
      <c r="B1016" t="s">
        <v>6303</v>
      </c>
      <c r="C1016" t="s">
        <v>6222</v>
      </c>
      <c r="D1016">
        <v>7</v>
      </c>
      <c r="E1016">
        <v>0.62</v>
      </c>
      <c r="F1016">
        <v>0.32</v>
      </c>
    </row>
    <row r="1017" spans="1:6" x14ac:dyDescent="0.3">
      <c r="A1017" t="s">
        <v>6247</v>
      </c>
      <c r="B1017" t="s">
        <v>6303</v>
      </c>
      <c r="C1017" t="s">
        <v>6223</v>
      </c>
      <c r="D1017">
        <v>7</v>
      </c>
      <c r="E1017">
        <v>0.63</v>
      </c>
      <c r="F1017">
        <v>0.34</v>
      </c>
    </row>
    <row r="1018" spans="1:6" x14ac:dyDescent="0.3">
      <c r="A1018" t="s">
        <v>6247</v>
      </c>
      <c r="B1018" t="s">
        <v>6303</v>
      </c>
      <c r="C1018" t="s">
        <v>6224</v>
      </c>
      <c r="D1018">
        <v>7</v>
      </c>
      <c r="E1018">
        <v>0.64</v>
      </c>
      <c r="F1018">
        <v>0.28999999999999998</v>
      </c>
    </row>
    <row r="1019" spans="1:6" x14ac:dyDescent="0.3">
      <c r="A1019" t="s">
        <v>6247</v>
      </c>
      <c r="B1019" t="s">
        <v>6303</v>
      </c>
      <c r="C1019" t="s">
        <v>6225</v>
      </c>
      <c r="D1019">
        <v>7</v>
      </c>
      <c r="E1019">
        <v>0.74</v>
      </c>
      <c r="F1019">
        <v>0.47</v>
      </c>
    </row>
    <row r="1020" spans="1:6" x14ac:dyDescent="0.3">
      <c r="A1020" t="s">
        <v>6247</v>
      </c>
      <c r="B1020" t="s">
        <v>6303</v>
      </c>
      <c r="C1020" t="s">
        <v>6226</v>
      </c>
      <c r="D1020">
        <v>7</v>
      </c>
      <c r="E1020">
        <v>0.78</v>
      </c>
      <c r="F1020">
        <v>0.56999999999999995</v>
      </c>
    </row>
    <row r="1021" spans="1:6" x14ac:dyDescent="0.3">
      <c r="A1021" t="s">
        <v>6247</v>
      </c>
      <c r="B1021" t="s">
        <v>6303</v>
      </c>
      <c r="C1021" t="s">
        <v>6198</v>
      </c>
      <c r="D1021">
        <v>7</v>
      </c>
      <c r="E1021">
        <v>0.61</v>
      </c>
      <c r="F1021">
        <v>0.34</v>
      </c>
    </row>
    <row r="1022" spans="1:6" x14ac:dyDescent="0.3">
      <c r="A1022" t="s">
        <v>6247</v>
      </c>
      <c r="B1022" t="s">
        <v>6303</v>
      </c>
      <c r="C1022" t="s">
        <v>6199</v>
      </c>
      <c r="D1022">
        <v>7</v>
      </c>
      <c r="E1022">
        <v>0.65</v>
      </c>
      <c r="F1022">
        <v>0.48</v>
      </c>
    </row>
    <row r="1023" spans="1:6" x14ac:dyDescent="0.3">
      <c r="A1023" t="s">
        <v>6247</v>
      </c>
      <c r="B1023" t="s">
        <v>6303</v>
      </c>
      <c r="C1023" t="s">
        <v>6200</v>
      </c>
      <c r="D1023">
        <v>7</v>
      </c>
      <c r="E1023">
        <v>0.63</v>
      </c>
      <c r="F1023">
        <v>0.33</v>
      </c>
    </row>
    <row r="1024" spans="1:6" x14ac:dyDescent="0.3">
      <c r="A1024" t="s">
        <v>6247</v>
      </c>
      <c r="B1024" t="s">
        <v>6303</v>
      </c>
      <c r="C1024" t="s">
        <v>6201</v>
      </c>
      <c r="D1024">
        <v>7</v>
      </c>
      <c r="E1024">
        <v>0.61</v>
      </c>
      <c r="F1024">
        <v>0.32</v>
      </c>
    </row>
    <row r="1025" spans="1:6" x14ac:dyDescent="0.3">
      <c r="A1025" t="s">
        <v>6247</v>
      </c>
      <c r="B1025" t="s">
        <v>6303</v>
      </c>
      <c r="C1025" t="s">
        <v>6202</v>
      </c>
      <c r="D1025">
        <v>7</v>
      </c>
      <c r="E1025">
        <v>0.76</v>
      </c>
      <c r="F1025">
        <v>0.49</v>
      </c>
    </row>
    <row r="1026" spans="1:6" x14ac:dyDescent="0.3">
      <c r="A1026" t="s">
        <v>6247</v>
      </c>
      <c r="B1026" t="s">
        <v>6303</v>
      </c>
      <c r="C1026" t="s">
        <v>6203</v>
      </c>
      <c r="D1026">
        <v>7</v>
      </c>
      <c r="E1026">
        <v>0.75</v>
      </c>
      <c r="F1026">
        <v>0.52</v>
      </c>
    </row>
    <row r="1027" spans="1:6" x14ac:dyDescent="0.3">
      <c r="A1027" t="s">
        <v>6247</v>
      </c>
      <c r="B1027" t="s">
        <v>6303</v>
      </c>
      <c r="C1027" t="s">
        <v>6204</v>
      </c>
      <c r="D1027">
        <v>7</v>
      </c>
      <c r="E1027">
        <v>0.78</v>
      </c>
      <c r="F1027">
        <v>0.49</v>
      </c>
    </row>
    <row r="1028" spans="1:6" x14ac:dyDescent="0.3">
      <c r="A1028" t="s">
        <v>6247</v>
      </c>
      <c r="B1028" t="s">
        <v>6303</v>
      </c>
      <c r="C1028" t="s">
        <v>6205</v>
      </c>
      <c r="D1028">
        <v>7</v>
      </c>
      <c r="E1028">
        <v>0.54</v>
      </c>
      <c r="F1028">
        <v>0.43</v>
      </c>
    </row>
    <row r="1029" spans="1:6" x14ac:dyDescent="0.3">
      <c r="A1029" t="s">
        <v>6247</v>
      </c>
      <c r="B1029" t="s">
        <v>6303</v>
      </c>
      <c r="C1029" t="s">
        <v>6206</v>
      </c>
      <c r="D1029">
        <v>7</v>
      </c>
      <c r="E1029">
        <v>0.78</v>
      </c>
      <c r="F1029">
        <v>0.53</v>
      </c>
    </row>
    <row r="1030" spans="1:6" x14ac:dyDescent="0.3">
      <c r="A1030" t="s">
        <v>6247</v>
      </c>
      <c r="B1030" t="s">
        <v>6303</v>
      </c>
      <c r="C1030" t="s">
        <v>6207</v>
      </c>
      <c r="D1030">
        <v>7</v>
      </c>
      <c r="E1030">
        <v>0.76</v>
      </c>
      <c r="F1030">
        <v>0.51</v>
      </c>
    </row>
    <row r="1031" spans="1:6" x14ac:dyDescent="0.3">
      <c r="A1031" t="s">
        <v>6247</v>
      </c>
      <c r="B1031" t="s">
        <v>6303</v>
      </c>
      <c r="C1031" t="s">
        <v>6209</v>
      </c>
      <c r="D1031">
        <v>7</v>
      </c>
      <c r="E1031">
        <v>0.79</v>
      </c>
      <c r="F1031">
        <v>0.72</v>
      </c>
    </row>
    <row r="1032" spans="1:6" x14ac:dyDescent="0.3">
      <c r="A1032" t="s">
        <v>6247</v>
      </c>
      <c r="B1032" t="s">
        <v>6303</v>
      </c>
      <c r="C1032" t="s">
        <v>6210</v>
      </c>
      <c r="D1032">
        <v>7</v>
      </c>
      <c r="E1032">
        <v>0.96</v>
      </c>
      <c r="F1032">
        <v>0.96</v>
      </c>
    </row>
    <row r="1033" spans="1:6" x14ac:dyDescent="0.3">
      <c r="A1033" t="s">
        <v>6247</v>
      </c>
      <c r="B1033" t="s">
        <v>6303</v>
      </c>
      <c r="C1033" t="s">
        <v>6211</v>
      </c>
      <c r="D1033">
        <v>7</v>
      </c>
      <c r="E1033">
        <v>0.59</v>
      </c>
      <c r="F1033">
        <v>0.37</v>
      </c>
    </row>
    <row r="1034" spans="1:6" x14ac:dyDescent="0.3">
      <c r="A1034" t="s">
        <v>6247</v>
      </c>
      <c r="B1034" t="s">
        <v>6303</v>
      </c>
      <c r="C1034" t="s">
        <v>6212</v>
      </c>
      <c r="D1034">
        <v>7</v>
      </c>
      <c r="E1034">
        <v>0.63</v>
      </c>
      <c r="F1034">
        <v>0.59</v>
      </c>
    </row>
    <row r="1035" spans="1:6" x14ac:dyDescent="0.3">
      <c r="A1035" t="s">
        <v>6247</v>
      </c>
      <c r="B1035" t="s">
        <v>6303</v>
      </c>
      <c r="C1035" t="s">
        <v>6213</v>
      </c>
      <c r="D1035">
        <v>7</v>
      </c>
      <c r="E1035">
        <v>0.74</v>
      </c>
      <c r="F1035">
        <v>0.66</v>
      </c>
    </row>
    <row r="1036" spans="1:6" x14ac:dyDescent="0.3">
      <c r="A1036" t="s">
        <v>6247</v>
      </c>
      <c r="B1036" t="s">
        <v>6303</v>
      </c>
      <c r="C1036" t="s">
        <v>6214</v>
      </c>
      <c r="D1036">
        <v>7</v>
      </c>
      <c r="E1036">
        <v>0.68</v>
      </c>
      <c r="F1036">
        <v>0.6</v>
      </c>
    </row>
    <row r="1037" spans="1:6" x14ac:dyDescent="0.3">
      <c r="A1037" t="s">
        <v>6247</v>
      </c>
      <c r="B1037" t="s">
        <v>6303</v>
      </c>
      <c r="C1037" t="s">
        <v>6215</v>
      </c>
      <c r="D1037">
        <v>7</v>
      </c>
      <c r="E1037">
        <v>0.68</v>
      </c>
      <c r="F1037">
        <v>0.55000000000000004</v>
      </c>
    </row>
    <row r="1038" spans="1:6" x14ac:dyDescent="0.3">
      <c r="A1038" t="s">
        <v>6247</v>
      </c>
      <c r="B1038" t="s">
        <v>6303</v>
      </c>
      <c r="C1038" t="s">
        <v>6216</v>
      </c>
      <c r="D1038">
        <v>7</v>
      </c>
      <c r="E1038">
        <v>0.66</v>
      </c>
      <c r="F1038">
        <v>0.36</v>
      </c>
    </row>
    <row r="1039" spans="1:6" x14ac:dyDescent="0.3">
      <c r="A1039" t="s">
        <v>6247</v>
      </c>
      <c r="B1039" t="s">
        <v>6316</v>
      </c>
      <c r="C1039" t="s">
        <v>6217</v>
      </c>
      <c r="D1039">
        <v>7</v>
      </c>
      <c r="E1039">
        <v>0.76</v>
      </c>
      <c r="F1039">
        <v>0.49</v>
      </c>
    </row>
    <row r="1040" spans="1:6" x14ac:dyDescent="0.3">
      <c r="A1040" t="s">
        <v>6247</v>
      </c>
      <c r="B1040" t="s">
        <v>6316</v>
      </c>
      <c r="C1040" t="s">
        <v>6218</v>
      </c>
      <c r="D1040">
        <v>7</v>
      </c>
      <c r="E1040">
        <v>0.75</v>
      </c>
      <c r="F1040">
        <v>0.49</v>
      </c>
    </row>
    <row r="1041" spans="1:6" x14ac:dyDescent="0.3">
      <c r="A1041" t="s">
        <v>6247</v>
      </c>
      <c r="B1041" t="s">
        <v>6303</v>
      </c>
      <c r="C1041" t="s">
        <v>6220</v>
      </c>
      <c r="D1041">
        <v>7</v>
      </c>
      <c r="E1041">
        <v>0.74</v>
      </c>
      <c r="F1041">
        <v>0.45</v>
      </c>
    </row>
    <row r="1042" spans="1:6" x14ac:dyDescent="0.3">
      <c r="A1042" t="s">
        <v>6247</v>
      </c>
      <c r="B1042" t="s">
        <v>6303</v>
      </c>
      <c r="C1042" t="s">
        <v>6197</v>
      </c>
      <c r="D1042">
        <v>4</v>
      </c>
      <c r="E1042">
        <v>0.84</v>
      </c>
      <c r="F1042">
        <v>0.61</v>
      </c>
    </row>
    <row r="1043" spans="1:6" x14ac:dyDescent="0.3">
      <c r="A1043" t="s">
        <v>6247</v>
      </c>
      <c r="B1043" t="s">
        <v>6303</v>
      </c>
      <c r="C1043" t="s">
        <v>6208</v>
      </c>
      <c r="D1043">
        <v>4</v>
      </c>
      <c r="E1043">
        <v>0.56999999999999995</v>
      </c>
      <c r="F1043">
        <v>0.2</v>
      </c>
    </row>
    <row r="1044" spans="1:6" x14ac:dyDescent="0.3">
      <c r="A1044" t="s">
        <v>6247</v>
      </c>
      <c r="B1044" t="s">
        <v>6303</v>
      </c>
      <c r="C1044" t="s">
        <v>6219</v>
      </c>
      <c r="D1044">
        <v>4</v>
      </c>
      <c r="E1044">
        <v>0.77</v>
      </c>
      <c r="F1044">
        <v>0.52</v>
      </c>
    </row>
    <row r="1045" spans="1:6" x14ac:dyDescent="0.3">
      <c r="A1045" t="s">
        <v>6247</v>
      </c>
      <c r="B1045" t="s">
        <v>6303</v>
      </c>
      <c r="C1045" t="s">
        <v>6221</v>
      </c>
      <c r="D1045">
        <v>4</v>
      </c>
      <c r="E1045">
        <v>0.72</v>
      </c>
      <c r="F1045">
        <v>0.41</v>
      </c>
    </row>
    <row r="1046" spans="1:6" x14ac:dyDescent="0.3">
      <c r="A1046" t="s">
        <v>6247</v>
      </c>
      <c r="B1046" t="s">
        <v>6303</v>
      </c>
      <c r="C1046" t="s">
        <v>6222</v>
      </c>
      <c r="D1046">
        <v>4</v>
      </c>
      <c r="E1046">
        <v>0.62</v>
      </c>
      <c r="F1046">
        <v>0.23</v>
      </c>
    </row>
    <row r="1047" spans="1:6" x14ac:dyDescent="0.3">
      <c r="A1047" t="s">
        <v>6247</v>
      </c>
      <c r="B1047" t="s">
        <v>6303</v>
      </c>
      <c r="C1047" t="s">
        <v>6223</v>
      </c>
      <c r="D1047">
        <v>4</v>
      </c>
      <c r="E1047">
        <v>0.6</v>
      </c>
      <c r="F1047">
        <v>0.26</v>
      </c>
    </row>
    <row r="1048" spans="1:6" x14ac:dyDescent="0.3">
      <c r="A1048" t="s">
        <v>6247</v>
      </c>
      <c r="B1048" t="s">
        <v>6303</v>
      </c>
      <c r="C1048" t="s">
        <v>6224</v>
      </c>
      <c r="D1048">
        <v>4</v>
      </c>
      <c r="E1048">
        <v>0.67</v>
      </c>
      <c r="F1048">
        <v>0.25</v>
      </c>
    </row>
    <row r="1049" spans="1:6" x14ac:dyDescent="0.3">
      <c r="A1049" t="s">
        <v>6247</v>
      </c>
      <c r="B1049" t="s">
        <v>6303</v>
      </c>
      <c r="C1049" t="s">
        <v>6225</v>
      </c>
      <c r="D1049">
        <v>4</v>
      </c>
      <c r="E1049">
        <v>0.77</v>
      </c>
      <c r="F1049">
        <v>0.52</v>
      </c>
    </row>
    <row r="1050" spans="1:6" x14ac:dyDescent="0.3">
      <c r="A1050" t="s">
        <v>6247</v>
      </c>
      <c r="B1050" t="s">
        <v>6303</v>
      </c>
      <c r="C1050" t="s">
        <v>6226</v>
      </c>
      <c r="D1050">
        <v>4</v>
      </c>
      <c r="E1050">
        <v>0.76</v>
      </c>
      <c r="F1050">
        <v>0.52</v>
      </c>
    </row>
    <row r="1051" spans="1:6" x14ac:dyDescent="0.3">
      <c r="A1051" t="s">
        <v>6247</v>
      </c>
      <c r="B1051" t="s">
        <v>6303</v>
      </c>
      <c r="C1051" t="s">
        <v>6198</v>
      </c>
      <c r="D1051">
        <v>4</v>
      </c>
      <c r="E1051">
        <v>0.6</v>
      </c>
      <c r="F1051">
        <v>0.28999999999999998</v>
      </c>
    </row>
    <row r="1052" spans="1:6" x14ac:dyDescent="0.3">
      <c r="A1052" t="s">
        <v>6247</v>
      </c>
      <c r="B1052" t="s">
        <v>6303</v>
      </c>
      <c r="C1052" t="s">
        <v>6199</v>
      </c>
      <c r="D1052">
        <v>4</v>
      </c>
      <c r="E1052">
        <v>0.55000000000000004</v>
      </c>
      <c r="F1052">
        <v>0.28000000000000003</v>
      </c>
    </row>
    <row r="1053" spans="1:6" x14ac:dyDescent="0.3">
      <c r="A1053" t="s">
        <v>6247</v>
      </c>
      <c r="B1053" t="s">
        <v>6303</v>
      </c>
      <c r="C1053" t="s">
        <v>6200</v>
      </c>
      <c r="D1053">
        <v>4</v>
      </c>
      <c r="E1053">
        <v>0.63</v>
      </c>
      <c r="F1053">
        <v>0.25</v>
      </c>
    </row>
    <row r="1054" spans="1:6" x14ac:dyDescent="0.3">
      <c r="A1054" t="s">
        <v>6247</v>
      </c>
      <c r="B1054" t="s">
        <v>6303</v>
      </c>
      <c r="C1054" t="s">
        <v>6201</v>
      </c>
      <c r="D1054">
        <v>4</v>
      </c>
      <c r="E1054">
        <v>0.64</v>
      </c>
      <c r="F1054">
        <v>0.24</v>
      </c>
    </row>
    <row r="1055" spans="1:6" x14ac:dyDescent="0.3">
      <c r="A1055" t="s">
        <v>6247</v>
      </c>
      <c r="B1055" t="s">
        <v>6303</v>
      </c>
      <c r="C1055" t="s">
        <v>6202</v>
      </c>
      <c r="D1055">
        <v>4</v>
      </c>
      <c r="E1055">
        <v>0.78</v>
      </c>
      <c r="F1055">
        <v>0.47</v>
      </c>
    </row>
    <row r="1056" spans="1:6" x14ac:dyDescent="0.3">
      <c r="A1056" t="s">
        <v>6247</v>
      </c>
      <c r="B1056" t="s">
        <v>6303</v>
      </c>
      <c r="C1056" t="s">
        <v>6203</v>
      </c>
      <c r="D1056">
        <v>4</v>
      </c>
      <c r="E1056">
        <v>0.79</v>
      </c>
      <c r="F1056">
        <v>0.5</v>
      </c>
    </row>
    <row r="1057" spans="1:6" x14ac:dyDescent="0.3">
      <c r="A1057" t="s">
        <v>6247</v>
      </c>
      <c r="B1057" t="s">
        <v>6303</v>
      </c>
      <c r="C1057" t="s">
        <v>6204</v>
      </c>
      <c r="D1057">
        <v>4</v>
      </c>
      <c r="E1057">
        <v>0.78</v>
      </c>
      <c r="F1057">
        <v>0.47</v>
      </c>
    </row>
    <row r="1058" spans="1:6" x14ac:dyDescent="0.3">
      <c r="A1058" t="s">
        <v>6247</v>
      </c>
      <c r="B1058" t="s">
        <v>6303</v>
      </c>
      <c r="C1058" t="s">
        <v>6205</v>
      </c>
      <c r="D1058">
        <v>4</v>
      </c>
      <c r="E1058">
        <v>0.4</v>
      </c>
      <c r="F1058">
        <v>0.21</v>
      </c>
    </row>
    <row r="1059" spans="1:6" x14ac:dyDescent="0.3">
      <c r="A1059" t="s">
        <v>6247</v>
      </c>
      <c r="B1059" t="s">
        <v>6303</v>
      </c>
      <c r="C1059" t="s">
        <v>6206</v>
      </c>
      <c r="D1059">
        <v>4</v>
      </c>
      <c r="E1059">
        <v>0.78</v>
      </c>
      <c r="F1059">
        <v>0.52</v>
      </c>
    </row>
    <row r="1060" spans="1:6" x14ac:dyDescent="0.3">
      <c r="A1060" t="s">
        <v>6247</v>
      </c>
      <c r="B1060" t="s">
        <v>6303</v>
      </c>
      <c r="C1060" t="s">
        <v>6207</v>
      </c>
      <c r="D1060">
        <v>4</v>
      </c>
      <c r="E1060">
        <v>0.74</v>
      </c>
      <c r="F1060">
        <v>0.46</v>
      </c>
    </row>
    <row r="1061" spans="1:6" x14ac:dyDescent="0.3">
      <c r="A1061" t="s">
        <v>6247</v>
      </c>
      <c r="B1061" t="s">
        <v>6303</v>
      </c>
      <c r="C1061" t="s">
        <v>6209</v>
      </c>
      <c r="D1061">
        <v>4</v>
      </c>
      <c r="E1061">
        <v>0.64</v>
      </c>
      <c r="F1061">
        <v>0.45</v>
      </c>
    </row>
    <row r="1062" spans="1:6" x14ac:dyDescent="0.3">
      <c r="A1062" t="s">
        <v>6247</v>
      </c>
      <c r="B1062" t="s">
        <v>6303</v>
      </c>
      <c r="C1062" t="s">
        <v>6210</v>
      </c>
      <c r="D1062">
        <v>4</v>
      </c>
      <c r="E1062">
        <v>0.9</v>
      </c>
      <c r="F1062">
        <v>0.9</v>
      </c>
    </row>
    <row r="1063" spans="1:6" x14ac:dyDescent="0.3">
      <c r="A1063" t="s">
        <v>6247</v>
      </c>
      <c r="B1063" t="s">
        <v>6303</v>
      </c>
      <c r="C1063" t="s">
        <v>6211</v>
      </c>
      <c r="D1063">
        <v>4</v>
      </c>
      <c r="E1063">
        <v>0.54</v>
      </c>
      <c r="F1063">
        <v>0.23</v>
      </c>
    </row>
    <row r="1064" spans="1:6" x14ac:dyDescent="0.3">
      <c r="A1064" t="s">
        <v>6247</v>
      </c>
      <c r="B1064" t="s">
        <v>6303</v>
      </c>
      <c r="C1064" t="s">
        <v>6212</v>
      </c>
      <c r="D1064">
        <v>4</v>
      </c>
      <c r="E1064">
        <v>0.41</v>
      </c>
      <c r="F1064">
        <v>0.33</v>
      </c>
    </row>
    <row r="1065" spans="1:6" x14ac:dyDescent="0.3">
      <c r="A1065" t="s">
        <v>6247</v>
      </c>
      <c r="B1065" t="s">
        <v>6303</v>
      </c>
      <c r="C1065" t="s">
        <v>6213</v>
      </c>
      <c r="D1065">
        <v>4</v>
      </c>
      <c r="E1065">
        <v>0.56000000000000005</v>
      </c>
      <c r="F1065">
        <v>0.41</v>
      </c>
    </row>
    <row r="1066" spans="1:6" x14ac:dyDescent="0.3">
      <c r="A1066" t="s">
        <v>6247</v>
      </c>
      <c r="B1066" t="s">
        <v>6303</v>
      </c>
      <c r="C1066" t="s">
        <v>6214</v>
      </c>
      <c r="D1066">
        <v>4</v>
      </c>
      <c r="E1066">
        <v>0.55000000000000004</v>
      </c>
      <c r="F1066">
        <v>0.31</v>
      </c>
    </row>
    <row r="1067" spans="1:6" x14ac:dyDescent="0.3">
      <c r="A1067" t="s">
        <v>6247</v>
      </c>
      <c r="B1067" t="s">
        <v>6303</v>
      </c>
      <c r="C1067" t="s">
        <v>6215</v>
      </c>
      <c r="D1067">
        <v>4</v>
      </c>
      <c r="E1067">
        <v>0.5</v>
      </c>
      <c r="F1067">
        <v>0.31</v>
      </c>
    </row>
    <row r="1068" spans="1:6" x14ac:dyDescent="0.3">
      <c r="A1068" t="s">
        <v>6247</v>
      </c>
      <c r="B1068" t="s">
        <v>6303</v>
      </c>
      <c r="C1068" t="s">
        <v>6216</v>
      </c>
      <c r="D1068">
        <v>4</v>
      </c>
      <c r="E1068">
        <v>0.62</v>
      </c>
      <c r="F1068">
        <v>0.24</v>
      </c>
    </row>
    <row r="1069" spans="1:6" x14ac:dyDescent="0.3">
      <c r="A1069" t="s">
        <v>6247</v>
      </c>
      <c r="B1069" t="s">
        <v>6316</v>
      </c>
      <c r="C1069" t="s">
        <v>6217</v>
      </c>
      <c r="D1069">
        <v>4</v>
      </c>
      <c r="E1069">
        <v>0.8</v>
      </c>
      <c r="F1069">
        <v>0.57999999999999996</v>
      </c>
    </row>
    <row r="1070" spans="1:6" x14ac:dyDescent="0.3">
      <c r="A1070" t="s">
        <v>6247</v>
      </c>
      <c r="B1070" t="s">
        <v>6316</v>
      </c>
      <c r="C1070" t="s">
        <v>6218</v>
      </c>
      <c r="D1070">
        <v>4</v>
      </c>
      <c r="E1070">
        <v>0.78</v>
      </c>
      <c r="F1070">
        <v>0.53</v>
      </c>
    </row>
    <row r="1071" spans="1:6" x14ac:dyDescent="0.3">
      <c r="A1071" t="s">
        <v>6247</v>
      </c>
      <c r="B1071" t="s">
        <v>6303</v>
      </c>
      <c r="C1071" t="s">
        <v>6220</v>
      </c>
      <c r="D1071">
        <v>4</v>
      </c>
      <c r="E1071">
        <v>0.76</v>
      </c>
      <c r="F1071">
        <v>0.46</v>
      </c>
    </row>
    <row r="1072" spans="1:6" x14ac:dyDescent="0.3">
      <c r="A1072" t="s">
        <v>6248</v>
      </c>
      <c r="B1072" t="s">
        <v>7026</v>
      </c>
      <c r="C1072" t="s">
        <v>6197</v>
      </c>
      <c r="D1072">
        <v>7</v>
      </c>
      <c r="E1072">
        <v>0.6</v>
      </c>
      <c r="F1072">
        <v>0.3</v>
      </c>
    </row>
    <row r="1073" spans="1:6" x14ac:dyDescent="0.3">
      <c r="A1073" t="s">
        <v>6248</v>
      </c>
      <c r="B1073" t="s">
        <v>7026</v>
      </c>
      <c r="C1073" t="s">
        <v>6208</v>
      </c>
      <c r="D1073">
        <v>7</v>
      </c>
      <c r="E1073">
        <v>0.57999999999999996</v>
      </c>
      <c r="F1073">
        <v>0.48</v>
      </c>
    </row>
    <row r="1074" spans="1:6" x14ac:dyDescent="0.3">
      <c r="A1074" t="s">
        <v>6248</v>
      </c>
      <c r="B1074" t="s">
        <v>7026</v>
      </c>
      <c r="C1074" t="s">
        <v>6219</v>
      </c>
      <c r="D1074">
        <v>7</v>
      </c>
      <c r="E1074">
        <v>0.7</v>
      </c>
      <c r="F1074">
        <v>0.41</v>
      </c>
    </row>
    <row r="1075" spans="1:6" x14ac:dyDescent="0.3">
      <c r="A1075" t="s">
        <v>6248</v>
      </c>
      <c r="B1075" t="s">
        <v>7026</v>
      </c>
      <c r="C1075" t="s">
        <v>6221</v>
      </c>
      <c r="D1075">
        <v>7</v>
      </c>
      <c r="E1075">
        <v>0.52</v>
      </c>
      <c r="F1075">
        <v>0.4</v>
      </c>
    </row>
    <row r="1076" spans="1:6" x14ac:dyDescent="0.3">
      <c r="A1076" t="s">
        <v>6248</v>
      </c>
      <c r="B1076" t="s">
        <v>7026</v>
      </c>
      <c r="C1076" t="s">
        <v>6222</v>
      </c>
      <c r="D1076">
        <v>7</v>
      </c>
      <c r="E1076">
        <v>0.63</v>
      </c>
      <c r="F1076">
        <v>0.35</v>
      </c>
    </row>
    <row r="1077" spans="1:6" x14ac:dyDescent="0.3">
      <c r="A1077" t="s">
        <v>6248</v>
      </c>
      <c r="B1077" t="s">
        <v>7026</v>
      </c>
      <c r="C1077" t="s">
        <v>6223</v>
      </c>
      <c r="D1077">
        <v>7</v>
      </c>
      <c r="E1077">
        <v>0.55000000000000004</v>
      </c>
      <c r="F1077">
        <v>0.31</v>
      </c>
    </row>
    <row r="1078" spans="1:6" x14ac:dyDescent="0.3">
      <c r="A1078" t="s">
        <v>6248</v>
      </c>
      <c r="B1078" t="s">
        <v>7026</v>
      </c>
      <c r="C1078" t="s">
        <v>6224</v>
      </c>
      <c r="D1078">
        <v>7</v>
      </c>
      <c r="E1078">
        <v>0.56999999999999995</v>
      </c>
      <c r="F1078">
        <v>0.38</v>
      </c>
    </row>
    <row r="1079" spans="1:6" x14ac:dyDescent="0.3">
      <c r="A1079" t="s">
        <v>6248</v>
      </c>
      <c r="B1079" t="s">
        <v>7026</v>
      </c>
      <c r="C1079" t="s">
        <v>6225</v>
      </c>
      <c r="D1079">
        <v>7</v>
      </c>
      <c r="E1079">
        <v>0.73</v>
      </c>
      <c r="F1079">
        <v>0.43</v>
      </c>
    </row>
    <row r="1080" spans="1:6" x14ac:dyDescent="0.3">
      <c r="A1080" t="s">
        <v>6248</v>
      </c>
      <c r="B1080" t="s">
        <v>7026</v>
      </c>
      <c r="C1080" t="s">
        <v>6225</v>
      </c>
      <c r="D1080">
        <v>7</v>
      </c>
      <c r="E1080">
        <v>0.54</v>
      </c>
      <c r="F1080">
        <v>0.3</v>
      </c>
    </row>
    <row r="1081" spans="1:6" x14ac:dyDescent="0.3">
      <c r="A1081" t="s">
        <v>6248</v>
      </c>
      <c r="B1081" t="s">
        <v>7026</v>
      </c>
      <c r="C1081" t="s">
        <v>6198</v>
      </c>
      <c r="D1081">
        <v>7</v>
      </c>
      <c r="E1081">
        <v>0.55000000000000004</v>
      </c>
      <c r="F1081">
        <v>0.32</v>
      </c>
    </row>
    <row r="1082" spans="1:6" x14ac:dyDescent="0.3">
      <c r="A1082" t="s">
        <v>6248</v>
      </c>
      <c r="B1082" t="s">
        <v>7026</v>
      </c>
      <c r="C1082" t="s">
        <v>6199</v>
      </c>
      <c r="D1082">
        <v>7</v>
      </c>
      <c r="E1082">
        <v>0.69</v>
      </c>
      <c r="F1082">
        <v>0.42</v>
      </c>
    </row>
    <row r="1083" spans="1:6" x14ac:dyDescent="0.3">
      <c r="A1083" t="s">
        <v>6248</v>
      </c>
      <c r="B1083" t="s">
        <v>7026</v>
      </c>
      <c r="C1083" t="s">
        <v>6200</v>
      </c>
      <c r="D1083">
        <v>7</v>
      </c>
      <c r="E1083">
        <v>0.67</v>
      </c>
      <c r="F1083">
        <v>0.38</v>
      </c>
    </row>
    <row r="1084" spans="1:6" x14ac:dyDescent="0.3">
      <c r="A1084" t="s">
        <v>6248</v>
      </c>
      <c r="B1084" t="s">
        <v>7026</v>
      </c>
      <c r="C1084" t="s">
        <v>6201</v>
      </c>
      <c r="D1084">
        <v>7</v>
      </c>
      <c r="E1084">
        <v>0.68</v>
      </c>
      <c r="F1084">
        <v>0.4</v>
      </c>
    </row>
    <row r="1085" spans="1:6" x14ac:dyDescent="0.3">
      <c r="A1085" t="s">
        <v>6248</v>
      </c>
      <c r="B1085" t="s">
        <v>7026</v>
      </c>
      <c r="C1085" t="s">
        <v>6202</v>
      </c>
      <c r="D1085">
        <v>7</v>
      </c>
      <c r="E1085">
        <v>0.7</v>
      </c>
      <c r="F1085">
        <v>0.4</v>
      </c>
    </row>
    <row r="1086" spans="1:6" x14ac:dyDescent="0.3">
      <c r="A1086" t="s">
        <v>6248</v>
      </c>
      <c r="B1086" t="s">
        <v>7026</v>
      </c>
      <c r="C1086" t="s">
        <v>6203</v>
      </c>
      <c r="D1086">
        <v>7</v>
      </c>
      <c r="E1086">
        <v>0.66</v>
      </c>
      <c r="F1086">
        <v>0.39</v>
      </c>
    </row>
    <row r="1087" spans="1:6" x14ac:dyDescent="0.3">
      <c r="A1087" t="s">
        <v>6248</v>
      </c>
      <c r="B1087" t="s">
        <v>7026</v>
      </c>
      <c r="C1087" t="s">
        <v>6204</v>
      </c>
      <c r="D1087">
        <v>7</v>
      </c>
      <c r="E1087">
        <v>0.61</v>
      </c>
      <c r="F1087">
        <v>0.35</v>
      </c>
    </row>
    <row r="1088" spans="1:6" x14ac:dyDescent="0.3">
      <c r="A1088" t="s">
        <v>6248</v>
      </c>
      <c r="B1088" t="s">
        <v>7026</v>
      </c>
      <c r="C1088" t="s">
        <v>6205</v>
      </c>
      <c r="D1088">
        <v>7</v>
      </c>
      <c r="E1088">
        <v>0.76</v>
      </c>
      <c r="F1088">
        <v>0.65</v>
      </c>
    </row>
    <row r="1089" spans="1:6" x14ac:dyDescent="0.3">
      <c r="A1089" t="s">
        <v>6248</v>
      </c>
      <c r="B1089" t="s">
        <v>7026</v>
      </c>
      <c r="C1089" t="s">
        <v>6206</v>
      </c>
      <c r="D1089">
        <v>7</v>
      </c>
      <c r="E1089">
        <v>0.71</v>
      </c>
      <c r="F1089">
        <v>0.43</v>
      </c>
    </row>
    <row r="1090" spans="1:6" x14ac:dyDescent="0.3">
      <c r="A1090" t="s">
        <v>6248</v>
      </c>
      <c r="B1090" t="s">
        <v>7026</v>
      </c>
      <c r="C1090" t="s">
        <v>6207</v>
      </c>
      <c r="D1090">
        <v>7</v>
      </c>
      <c r="E1090">
        <v>0.68</v>
      </c>
      <c r="F1090">
        <v>0.36</v>
      </c>
    </row>
    <row r="1091" spans="1:6" x14ac:dyDescent="0.3">
      <c r="A1091" t="s">
        <v>6248</v>
      </c>
      <c r="B1091" t="s">
        <v>7026</v>
      </c>
      <c r="C1091" t="s">
        <v>6209</v>
      </c>
      <c r="D1091">
        <v>7</v>
      </c>
      <c r="E1091">
        <v>0.73</v>
      </c>
      <c r="F1091">
        <v>0.53</v>
      </c>
    </row>
    <row r="1092" spans="1:6" x14ac:dyDescent="0.3">
      <c r="A1092" t="s">
        <v>6248</v>
      </c>
      <c r="B1092" t="s">
        <v>7026</v>
      </c>
      <c r="C1092" t="s">
        <v>6210</v>
      </c>
      <c r="D1092">
        <v>7</v>
      </c>
      <c r="E1092">
        <v>0.94</v>
      </c>
      <c r="F1092">
        <v>0.94</v>
      </c>
    </row>
    <row r="1093" spans="1:6" x14ac:dyDescent="0.3">
      <c r="A1093" t="s">
        <v>6248</v>
      </c>
      <c r="B1093" t="s">
        <v>7026</v>
      </c>
      <c r="C1093" t="s">
        <v>6211</v>
      </c>
      <c r="D1093">
        <v>7</v>
      </c>
      <c r="E1093">
        <v>0.8</v>
      </c>
      <c r="F1093">
        <v>0.61</v>
      </c>
    </row>
    <row r="1094" spans="1:6" x14ac:dyDescent="0.3">
      <c r="A1094" t="s">
        <v>6248</v>
      </c>
      <c r="B1094" t="s">
        <v>7026</v>
      </c>
      <c r="C1094" t="s">
        <v>6212</v>
      </c>
      <c r="D1094">
        <v>7</v>
      </c>
      <c r="E1094">
        <v>0.92</v>
      </c>
      <c r="F1094">
        <v>0.89</v>
      </c>
    </row>
    <row r="1095" spans="1:6" x14ac:dyDescent="0.3">
      <c r="A1095" t="s">
        <v>6248</v>
      </c>
      <c r="B1095" t="s">
        <v>7026</v>
      </c>
      <c r="C1095" t="s">
        <v>6213</v>
      </c>
      <c r="D1095">
        <v>7</v>
      </c>
      <c r="E1095">
        <v>0.76</v>
      </c>
      <c r="F1095">
        <v>0.57999999999999996</v>
      </c>
    </row>
    <row r="1096" spans="1:6" x14ac:dyDescent="0.3">
      <c r="A1096" t="s">
        <v>6248</v>
      </c>
      <c r="B1096" t="s">
        <v>7026</v>
      </c>
      <c r="C1096" t="s">
        <v>6214</v>
      </c>
      <c r="D1096">
        <v>7</v>
      </c>
      <c r="E1096">
        <v>0.73</v>
      </c>
      <c r="F1096">
        <v>0.47</v>
      </c>
    </row>
    <row r="1097" spans="1:6" x14ac:dyDescent="0.3">
      <c r="A1097" t="s">
        <v>6248</v>
      </c>
      <c r="B1097" t="s">
        <v>7026</v>
      </c>
      <c r="C1097" t="s">
        <v>6215</v>
      </c>
      <c r="D1097">
        <v>7</v>
      </c>
      <c r="E1097">
        <v>0.73</v>
      </c>
      <c r="F1097">
        <v>0.46</v>
      </c>
    </row>
    <row r="1098" spans="1:6" x14ac:dyDescent="0.3">
      <c r="A1098" t="s">
        <v>6248</v>
      </c>
      <c r="B1098" t="s">
        <v>7026</v>
      </c>
      <c r="C1098" t="s">
        <v>6216</v>
      </c>
      <c r="D1098">
        <v>7</v>
      </c>
      <c r="E1098">
        <v>0.75</v>
      </c>
      <c r="F1098">
        <v>0.54</v>
      </c>
    </row>
    <row r="1099" spans="1:6" x14ac:dyDescent="0.3">
      <c r="A1099" t="s">
        <v>6248</v>
      </c>
      <c r="B1099" t="s">
        <v>7027</v>
      </c>
      <c r="C1099" t="s">
        <v>6217</v>
      </c>
      <c r="D1099">
        <v>7</v>
      </c>
      <c r="E1099">
        <v>0.52</v>
      </c>
      <c r="F1099">
        <v>0.32</v>
      </c>
    </row>
    <row r="1100" spans="1:6" x14ac:dyDescent="0.3">
      <c r="A1100" t="s">
        <v>6248</v>
      </c>
      <c r="B1100" t="s">
        <v>7027</v>
      </c>
      <c r="C1100" t="s">
        <v>6218</v>
      </c>
      <c r="D1100">
        <v>7</v>
      </c>
      <c r="E1100">
        <v>0.57999999999999996</v>
      </c>
      <c r="F1100">
        <v>0.33</v>
      </c>
    </row>
    <row r="1101" spans="1:6" x14ac:dyDescent="0.3">
      <c r="A1101" t="s">
        <v>6248</v>
      </c>
      <c r="B1101" t="s">
        <v>7026</v>
      </c>
      <c r="C1101" t="s">
        <v>6220</v>
      </c>
      <c r="D1101">
        <v>7</v>
      </c>
      <c r="E1101">
        <v>0.76</v>
      </c>
      <c r="F1101">
        <v>0.75</v>
      </c>
    </row>
    <row r="1102" spans="1:6" x14ac:dyDescent="0.3">
      <c r="A1102" t="s">
        <v>6248</v>
      </c>
      <c r="B1102" t="s">
        <v>7026</v>
      </c>
      <c r="C1102" t="s">
        <v>6197</v>
      </c>
      <c r="D1102">
        <v>4</v>
      </c>
      <c r="E1102">
        <v>0.65</v>
      </c>
      <c r="F1102">
        <v>0.33</v>
      </c>
    </row>
    <row r="1103" spans="1:6" x14ac:dyDescent="0.3">
      <c r="A1103" t="s">
        <v>6248</v>
      </c>
      <c r="B1103" t="s">
        <v>7026</v>
      </c>
      <c r="C1103" t="s">
        <v>6208</v>
      </c>
      <c r="D1103">
        <v>4</v>
      </c>
      <c r="E1103">
        <v>0.5</v>
      </c>
      <c r="F1103">
        <v>0.24</v>
      </c>
    </row>
    <row r="1104" spans="1:6" x14ac:dyDescent="0.3">
      <c r="A1104" t="s">
        <v>6248</v>
      </c>
      <c r="B1104" t="s">
        <v>7026</v>
      </c>
      <c r="C1104" t="s">
        <v>6219</v>
      </c>
      <c r="D1104">
        <v>4</v>
      </c>
      <c r="E1104">
        <v>0.75</v>
      </c>
      <c r="F1104">
        <v>0.46</v>
      </c>
    </row>
    <row r="1105" spans="1:6" x14ac:dyDescent="0.3">
      <c r="A1105" t="s">
        <v>6248</v>
      </c>
      <c r="B1105" t="s">
        <v>7026</v>
      </c>
      <c r="C1105" t="s">
        <v>6221</v>
      </c>
      <c r="D1105">
        <v>4</v>
      </c>
      <c r="E1105">
        <v>0.43</v>
      </c>
      <c r="F1105">
        <v>0.22</v>
      </c>
    </row>
    <row r="1106" spans="1:6" x14ac:dyDescent="0.3">
      <c r="A1106" t="s">
        <v>6248</v>
      </c>
      <c r="B1106" t="s">
        <v>7026</v>
      </c>
      <c r="C1106" t="s">
        <v>6222</v>
      </c>
      <c r="D1106">
        <v>4</v>
      </c>
      <c r="E1106">
        <v>0.65</v>
      </c>
      <c r="F1106">
        <v>0.31</v>
      </c>
    </row>
    <row r="1107" spans="1:6" x14ac:dyDescent="0.3">
      <c r="A1107" t="s">
        <v>6248</v>
      </c>
      <c r="B1107" t="s">
        <v>7026</v>
      </c>
      <c r="C1107" t="s">
        <v>6223</v>
      </c>
      <c r="D1107">
        <v>4</v>
      </c>
      <c r="E1107">
        <v>0.52</v>
      </c>
      <c r="F1107">
        <v>0.21</v>
      </c>
    </row>
    <row r="1108" spans="1:6" x14ac:dyDescent="0.3">
      <c r="A1108" t="s">
        <v>6248</v>
      </c>
      <c r="B1108" t="s">
        <v>7026</v>
      </c>
      <c r="C1108" t="s">
        <v>6224</v>
      </c>
      <c r="D1108">
        <v>4</v>
      </c>
      <c r="E1108">
        <v>0.55000000000000004</v>
      </c>
      <c r="F1108">
        <v>0.27</v>
      </c>
    </row>
    <row r="1109" spans="1:6" x14ac:dyDescent="0.3">
      <c r="A1109" t="s">
        <v>6248</v>
      </c>
      <c r="B1109" t="s">
        <v>7026</v>
      </c>
      <c r="C1109" t="s">
        <v>6225</v>
      </c>
      <c r="D1109">
        <v>4</v>
      </c>
      <c r="E1109">
        <v>0.73</v>
      </c>
      <c r="F1109">
        <v>0.42</v>
      </c>
    </row>
    <row r="1110" spans="1:6" x14ac:dyDescent="0.3">
      <c r="A1110" t="s">
        <v>6248</v>
      </c>
      <c r="B1110" t="s">
        <v>7026</v>
      </c>
      <c r="C1110" t="s">
        <v>6225</v>
      </c>
      <c r="D1110">
        <v>4</v>
      </c>
      <c r="E1110">
        <v>0.49</v>
      </c>
      <c r="F1110">
        <v>0.24</v>
      </c>
    </row>
    <row r="1111" spans="1:6" x14ac:dyDescent="0.3">
      <c r="A1111" t="s">
        <v>6248</v>
      </c>
      <c r="B1111" t="s">
        <v>7026</v>
      </c>
      <c r="C1111" t="s">
        <v>6198</v>
      </c>
      <c r="D1111">
        <v>4</v>
      </c>
      <c r="E1111">
        <v>0.61</v>
      </c>
      <c r="F1111">
        <v>0.34</v>
      </c>
    </row>
    <row r="1112" spans="1:6" x14ac:dyDescent="0.3">
      <c r="A1112" t="s">
        <v>6248</v>
      </c>
      <c r="B1112" t="s">
        <v>7026</v>
      </c>
      <c r="C1112" t="s">
        <v>6199</v>
      </c>
      <c r="D1112">
        <v>4</v>
      </c>
      <c r="E1112">
        <v>0.63</v>
      </c>
      <c r="F1112">
        <v>0.33</v>
      </c>
    </row>
    <row r="1113" spans="1:6" x14ac:dyDescent="0.3">
      <c r="A1113" t="s">
        <v>6248</v>
      </c>
      <c r="B1113" t="s">
        <v>7026</v>
      </c>
      <c r="C1113" t="s">
        <v>6200</v>
      </c>
      <c r="D1113">
        <v>4</v>
      </c>
      <c r="E1113">
        <v>0.65</v>
      </c>
      <c r="F1113">
        <v>0.32</v>
      </c>
    </row>
    <row r="1114" spans="1:6" x14ac:dyDescent="0.3">
      <c r="A1114" t="s">
        <v>6248</v>
      </c>
      <c r="B1114" t="s">
        <v>7026</v>
      </c>
      <c r="C1114" t="s">
        <v>6201</v>
      </c>
      <c r="D1114">
        <v>4</v>
      </c>
      <c r="E1114">
        <v>0.68</v>
      </c>
      <c r="F1114">
        <v>0.37</v>
      </c>
    </row>
    <row r="1115" spans="1:6" x14ac:dyDescent="0.3">
      <c r="A1115" t="s">
        <v>6248</v>
      </c>
      <c r="B1115" t="s">
        <v>7026</v>
      </c>
      <c r="C1115" t="s">
        <v>6202</v>
      </c>
      <c r="D1115">
        <v>4</v>
      </c>
      <c r="E1115">
        <v>0.75</v>
      </c>
      <c r="F1115">
        <v>0.44</v>
      </c>
    </row>
    <row r="1116" spans="1:6" x14ac:dyDescent="0.3">
      <c r="A1116" t="s">
        <v>6248</v>
      </c>
      <c r="B1116" t="s">
        <v>7026</v>
      </c>
      <c r="C1116" t="s">
        <v>6203</v>
      </c>
      <c r="D1116">
        <v>4</v>
      </c>
      <c r="E1116">
        <v>0.73</v>
      </c>
      <c r="F1116">
        <v>0.41</v>
      </c>
    </row>
    <row r="1117" spans="1:6" x14ac:dyDescent="0.3">
      <c r="A1117" t="s">
        <v>6248</v>
      </c>
      <c r="B1117" t="s">
        <v>7026</v>
      </c>
      <c r="C1117" t="s">
        <v>6204</v>
      </c>
      <c r="D1117">
        <v>4</v>
      </c>
      <c r="E1117">
        <v>0.61</v>
      </c>
      <c r="F1117">
        <v>0.3</v>
      </c>
    </row>
    <row r="1118" spans="1:6" x14ac:dyDescent="0.3">
      <c r="A1118" t="s">
        <v>6248</v>
      </c>
      <c r="B1118" t="s">
        <v>7026</v>
      </c>
      <c r="C1118" t="s">
        <v>6205</v>
      </c>
      <c r="D1118">
        <v>4</v>
      </c>
      <c r="E1118">
        <v>0.57999999999999996</v>
      </c>
      <c r="F1118">
        <v>0.35</v>
      </c>
    </row>
    <row r="1119" spans="1:6" x14ac:dyDescent="0.3">
      <c r="A1119" t="s">
        <v>6248</v>
      </c>
      <c r="B1119" t="s">
        <v>7026</v>
      </c>
      <c r="C1119" t="s">
        <v>6206</v>
      </c>
      <c r="D1119">
        <v>4</v>
      </c>
      <c r="E1119">
        <v>0.69</v>
      </c>
      <c r="F1119">
        <v>0.37</v>
      </c>
    </row>
    <row r="1120" spans="1:6" x14ac:dyDescent="0.3">
      <c r="A1120" t="s">
        <v>6248</v>
      </c>
      <c r="B1120" t="s">
        <v>7026</v>
      </c>
      <c r="C1120" t="s">
        <v>6207</v>
      </c>
      <c r="D1120">
        <v>4</v>
      </c>
      <c r="E1120">
        <v>0.7</v>
      </c>
      <c r="F1120">
        <v>0.37</v>
      </c>
    </row>
    <row r="1121" spans="1:6" x14ac:dyDescent="0.3">
      <c r="A1121" t="s">
        <v>6248</v>
      </c>
      <c r="B1121" t="s">
        <v>7026</v>
      </c>
      <c r="C1121" t="s">
        <v>6209</v>
      </c>
      <c r="D1121">
        <v>4</v>
      </c>
      <c r="E1121">
        <v>0.65</v>
      </c>
      <c r="F1121">
        <v>0.39</v>
      </c>
    </row>
    <row r="1122" spans="1:6" x14ac:dyDescent="0.3">
      <c r="A1122" t="s">
        <v>6248</v>
      </c>
      <c r="B1122" t="s">
        <v>7026</v>
      </c>
      <c r="C1122" t="s">
        <v>6210</v>
      </c>
      <c r="D1122">
        <v>4</v>
      </c>
      <c r="E1122">
        <v>0.84</v>
      </c>
      <c r="F1122">
        <v>0.82</v>
      </c>
    </row>
    <row r="1123" spans="1:6" x14ac:dyDescent="0.3">
      <c r="A1123" t="s">
        <v>6248</v>
      </c>
      <c r="B1123" t="s">
        <v>7026</v>
      </c>
      <c r="C1123" t="s">
        <v>6211</v>
      </c>
      <c r="D1123">
        <v>4</v>
      </c>
      <c r="E1123">
        <v>0.75</v>
      </c>
      <c r="F1123">
        <v>0.53</v>
      </c>
    </row>
    <row r="1124" spans="1:6" x14ac:dyDescent="0.3">
      <c r="A1124" t="s">
        <v>6248</v>
      </c>
      <c r="B1124" t="s">
        <v>7026</v>
      </c>
      <c r="C1124" t="s">
        <v>6212</v>
      </c>
      <c r="D1124">
        <v>4</v>
      </c>
      <c r="E1124">
        <v>0.82</v>
      </c>
      <c r="F1124">
        <v>0.66</v>
      </c>
    </row>
    <row r="1125" spans="1:6" x14ac:dyDescent="0.3">
      <c r="A1125" t="s">
        <v>6248</v>
      </c>
      <c r="B1125" t="s">
        <v>7026</v>
      </c>
      <c r="C1125" t="s">
        <v>6213</v>
      </c>
      <c r="D1125">
        <v>4</v>
      </c>
      <c r="E1125">
        <v>0.67</v>
      </c>
      <c r="F1125">
        <v>0.37</v>
      </c>
    </row>
    <row r="1126" spans="1:6" x14ac:dyDescent="0.3">
      <c r="A1126" t="s">
        <v>6248</v>
      </c>
      <c r="B1126" t="s">
        <v>7026</v>
      </c>
      <c r="C1126" t="s">
        <v>6214</v>
      </c>
      <c r="D1126">
        <v>4</v>
      </c>
      <c r="E1126">
        <v>0.74</v>
      </c>
      <c r="F1126">
        <v>0.41</v>
      </c>
    </row>
    <row r="1127" spans="1:6" x14ac:dyDescent="0.3">
      <c r="A1127" t="s">
        <v>6248</v>
      </c>
      <c r="B1127" t="s">
        <v>7026</v>
      </c>
      <c r="C1127" t="s">
        <v>6215</v>
      </c>
      <c r="D1127">
        <v>4</v>
      </c>
      <c r="E1127">
        <v>0.74</v>
      </c>
      <c r="F1127">
        <v>0.45</v>
      </c>
    </row>
    <row r="1128" spans="1:6" x14ac:dyDescent="0.3">
      <c r="A1128" t="s">
        <v>6248</v>
      </c>
      <c r="B1128" t="s">
        <v>7026</v>
      </c>
      <c r="C1128" t="s">
        <v>6216</v>
      </c>
      <c r="D1128">
        <v>4</v>
      </c>
      <c r="E1128">
        <v>0.81</v>
      </c>
      <c r="F1128">
        <v>0.55000000000000004</v>
      </c>
    </row>
    <row r="1129" spans="1:6" x14ac:dyDescent="0.3">
      <c r="A1129" t="s">
        <v>6248</v>
      </c>
      <c r="B1129" t="s">
        <v>7027</v>
      </c>
      <c r="C1129" t="s">
        <v>6217</v>
      </c>
      <c r="D1129">
        <v>4</v>
      </c>
      <c r="E1129">
        <v>0.55000000000000004</v>
      </c>
      <c r="F1129">
        <v>0.18</v>
      </c>
    </row>
    <row r="1130" spans="1:6" x14ac:dyDescent="0.3">
      <c r="A1130" t="s">
        <v>6248</v>
      </c>
      <c r="B1130" t="s">
        <v>7027</v>
      </c>
      <c r="C1130" t="s">
        <v>6218</v>
      </c>
      <c r="D1130">
        <v>4</v>
      </c>
      <c r="E1130">
        <v>0.55000000000000004</v>
      </c>
      <c r="F1130">
        <v>0.17</v>
      </c>
    </row>
    <row r="1131" spans="1:6" x14ac:dyDescent="0.3">
      <c r="A1131" t="s">
        <v>6248</v>
      </c>
      <c r="B1131" t="s">
        <v>7026</v>
      </c>
      <c r="C1131" t="s">
        <v>6220</v>
      </c>
      <c r="D1131">
        <v>4</v>
      </c>
      <c r="E1131">
        <v>0.41</v>
      </c>
      <c r="F1131">
        <v>0.41</v>
      </c>
    </row>
    <row r="1132" spans="1:6" x14ac:dyDescent="0.3">
      <c r="A1132" t="s">
        <v>6249</v>
      </c>
      <c r="B1132" t="s">
        <v>6308</v>
      </c>
      <c r="C1132" t="s">
        <v>6197</v>
      </c>
      <c r="D1132">
        <v>7</v>
      </c>
      <c r="E1132">
        <v>0.71</v>
      </c>
      <c r="F1132">
        <v>0.43</v>
      </c>
    </row>
    <row r="1133" spans="1:6" x14ac:dyDescent="0.3">
      <c r="A1133" t="s">
        <v>6249</v>
      </c>
      <c r="B1133" t="s">
        <v>6308</v>
      </c>
      <c r="C1133" t="s">
        <v>6208</v>
      </c>
      <c r="D1133">
        <v>7</v>
      </c>
      <c r="E1133">
        <v>0.64</v>
      </c>
      <c r="F1133">
        <v>1</v>
      </c>
    </row>
    <row r="1134" spans="1:6" x14ac:dyDescent="0.3">
      <c r="A1134" t="s">
        <v>6249</v>
      </c>
      <c r="B1134" t="s">
        <v>6308</v>
      </c>
      <c r="C1134" t="s">
        <v>6219</v>
      </c>
      <c r="D1134">
        <v>7</v>
      </c>
      <c r="E1134">
        <v>0.66</v>
      </c>
      <c r="F1134">
        <v>0.37</v>
      </c>
    </row>
    <row r="1135" spans="1:6" x14ac:dyDescent="0.3">
      <c r="A1135" t="s">
        <v>6249</v>
      </c>
      <c r="B1135" t="s">
        <v>6308</v>
      </c>
      <c r="C1135" t="s">
        <v>6221</v>
      </c>
      <c r="D1135">
        <v>7</v>
      </c>
      <c r="E1135">
        <v>0.54</v>
      </c>
      <c r="F1135">
        <v>1</v>
      </c>
    </row>
    <row r="1136" spans="1:6" x14ac:dyDescent="0.3">
      <c r="A1136" t="s">
        <v>6249</v>
      </c>
      <c r="B1136" t="s">
        <v>6308</v>
      </c>
      <c r="C1136" t="s">
        <v>6222</v>
      </c>
      <c r="D1136">
        <v>7</v>
      </c>
      <c r="E1136">
        <v>0.61</v>
      </c>
      <c r="F1136">
        <v>0.33</v>
      </c>
    </row>
    <row r="1137" spans="1:6" x14ac:dyDescent="0.3">
      <c r="A1137" t="s">
        <v>6249</v>
      </c>
      <c r="B1137" t="s">
        <v>6308</v>
      </c>
      <c r="C1137" t="s">
        <v>6223</v>
      </c>
      <c r="D1137">
        <v>7</v>
      </c>
      <c r="E1137">
        <v>0.62</v>
      </c>
      <c r="F1137">
        <v>0.41</v>
      </c>
    </row>
    <row r="1138" spans="1:6" x14ac:dyDescent="0.3">
      <c r="A1138" t="s">
        <v>6249</v>
      </c>
      <c r="B1138" t="s">
        <v>6308</v>
      </c>
      <c r="C1138" t="s">
        <v>6224</v>
      </c>
      <c r="D1138">
        <v>7</v>
      </c>
      <c r="E1138">
        <v>0.63</v>
      </c>
      <c r="F1138">
        <v>0.36</v>
      </c>
    </row>
    <row r="1139" spans="1:6" x14ac:dyDescent="0.3">
      <c r="A1139" t="s">
        <v>6249</v>
      </c>
      <c r="B1139" t="s">
        <v>6308</v>
      </c>
      <c r="C1139" t="s">
        <v>6225</v>
      </c>
      <c r="D1139">
        <v>7</v>
      </c>
      <c r="E1139">
        <v>0.56000000000000005</v>
      </c>
      <c r="F1139">
        <v>1</v>
      </c>
    </row>
    <row r="1140" spans="1:6" x14ac:dyDescent="0.3">
      <c r="A1140" t="s">
        <v>6249</v>
      </c>
      <c r="B1140" t="s">
        <v>6308</v>
      </c>
      <c r="C1140" t="s">
        <v>6226</v>
      </c>
      <c r="D1140">
        <v>7</v>
      </c>
      <c r="E1140">
        <v>0.7</v>
      </c>
      <c r="F1140">
        <v>0.45</v>
      </c>
    </row>
    <row r="1141" spans="1:6" x14ac:dyDescent="0.3">
      <c r="A1141" t="s">
        <v>6249</v>
      </c>
      <c r="B1141" t="s">
        <v>6308</v>
      </c>
      <c r="C1141" t="s">
        <v>6198</v>
      </c>
      <c r="D1141">
        <v>7</v>
      </c>
      <c r="E1141">
        <v>0.7</v>
      </c>
      <c r="F1141">
        <v>0.5</v>
      </c>
    </row>
    <row r="1142" spans="1:6" x14ac:dyDescent="0.3">
      <c r="A1142" t="s">
        <v>6249</v>
      </c>
      <c r="B1142" t="s">
        <v>6308</v>
      </c>
      <c r="C1142" t="s">
        <v>6199</v>
      </c>
      <c r="D1142">
        <v>7</v>
      </c>
      <c r="E1142">
        <v>0.75</v>
      </c>
      <c r="F1142">
        <v>0.56000000000000005</v>
      </c>
    </row>
    <row r="1143" spans="1:6" x14ac:dyDescent="0.3">
      <c r="A1143" t="s">
        <v>6249</v>
      </c>
      <c r="B1143" t="s">
        <v>6308</v>
      </c>
      <c r="C1143" t="s">
        <v>6200</v>
      </c>
      <c r="D1143">
        <v>7</v>
      </c>
      <c r="E1143">
        <v>0.72</v>
      </c>
      <c r="F1143">
        <v>0.47</v>
      </c>
    </row>
    <row r="1144" spans="1:6" x14ac:dyDescent="0.3">
      <c r="A1144" t="s">
        <v>6249</v>
      </c>
      <c r="B1144" t="s">
        <v>6308</v>
      </c>
      <c r="C1144" t="s">
        <v>6201</v>
      </c>
      <c r="D1144">
        <v>7</v>
      </c>
      <c r="E1144">
        <v>0.68</v>
      </c>
      <c r="F1144">
        <v>0.48</v>
      </c>
    </row>
    <row r="1145" spans="1:6" x14ac:dyDescent="0.3">
      <c r="A1145" t="s">
        <v>6249</v>
      </c>
      <c r="B1145" t="s">
        <v>6308</v>
      </c>
      <c r="C1145" t="s">
        <v>6202</v>
      </c>
      <c r="D1145">
        <v>7</v>
      </c>
      <c r="E1145">
        <v>0.74</v>
      </c>
      <c r="F1145">
        <v>0.5</v>
      </c>
    </row>
    <row r="1146" spans="1:6" x14ac:dyDescent="0.3">
      <c r="A1146" t="s">
        <v>6249</v>
      </c>
      <c r="B1146" t="s">
        <v>6308</v>
      </c>
      <c r="C1146" t="s">
        <v>6203</v>
      </c>
      <c r="D1146">
        <v>7</v>
      </c>
      <c r="E1146">
        <v>0.77</v>
      </c>
      <c r="F1146">
        <v>0.52</v>
      </c>
    </row>
    <row r="1147" spans="1:6" x14ac:dyDescent="0.3">
      <c r="A1147" t="s">
        <v>6249</v>
      </c>
      <c r="B1147" t="s">
        <v>6308</v>
      </c>
      <c r="C1147" t="s">
        <v>6204</v>
      </c>
      <c r="D1147">
        <v>7</v>
      </c>
      <c r="E1147">
        <v>0.74</v>
      </c>
      <c r="F1147">
        <v>0.48</v>
      </c>
    </row>
    <row r="1148" spans="1:6" x14ac:dyDescent="0.3">
      <c r="A1148" t="s">
        <v>6249</v>
      </c>
      <c r="B1148" t="s">
        <v>6308</v>
      </c>
      <c r="C1148" t="s">
        <v>6205</v>
      </c>
      <c r="D1148">
        <v>7</v>
      </c>
      <c r="E1148">
        <v>0.71</v>
      </c>
      <c r="F1148">
        <v>0.44</v>
      </c>
    </row>
    <row r="1149" spans="1:6" x14ac:dyDescent="0.3">
      <c r="A1149" t="s">
        <v>6249</v>
      </c>
      <c r="B1149" t="s">
        <v>6308</v>
      </c>
      <c r="C1149" t="s">
        <v>6206</v>
      </c>
      <c r="D1149">
        <v>7</v>
      </c>
      <c r="E1149">
        <v>0.76</v>
      </c>
      <c r="F1149">
        <v>0.51</v>
      </c>
    </row>
    <row r="1150" spans="1:6" x14ac:dyDescent="0.3">
      <c r="A1150" t="s">
        <v>6249</v>
      </c>
      <c r="B1150" t="s">
        <v>6308</v>
      </c>
      <c r="C1150" t="s">
        <v>6207</v>
      </c>
      <c r="D1150">
        <v>7</v>
      </c>
      <c r="E1150">
        <v>0.76</v>
      </c>
      <c r="F1150">
        <v>0.51</v>
      </c>
    </row>
    <row r="1151" spans="1:6" x14ac:dyDescent="0.3">
      <c r="A1151" t="s">
        <v>6249</v>
      </c>
      <c r="B1151" t="s">
        <v>6308</v>
      </c>
      <c r="C1151" t="s">
        <v>6209</v>
      </c>
      <c r="D1151">
        <v>7</v>
      </c>
      <c r="E1151">
        <v>0.73</v>
      </c>
      <c r="F1151">
        <v>0.48</v>
      </c>
    </row>
    <row r="1152" spans="1:6" x14ac:dyDescent="0.3">
      <c r="A1152" t="s">
        <v>6249</v>
      </c>
      <c r="B1152" t="s">
        <v>6308</v>
      </c>
      <c r="C1152" t="s">
        <v>6210</v>
      </c>
      <c r="D1152">
        <v>7</v>
      </c>
      <c r="E1152">
        <v>0.68</v>
      </c>
      <c r="F1152">
        <v>0.56999999999999995</v>
      </c>
    </row>
    <row r="1153" spans="1:6" x14ac:dyDescent="0.3">
      <c r="A1153" t="s">
        <v>6249</v>
      </c>
      <c r="B1153" t="s">
        <v>6308</v>
      </c>
      <c r="C1153" t="s">
        <v>6211</v>
      </c>
      <c r="D1153">
        <v>7</v>
      </c>
      <c r="E1153">
        <v>0.63</v>
      </c>
      <c r="F1153">
        <v>0.36</v>
      </c>
    </row>
    <row r="1154" spans="1:6" x14ac:dyDescent="0.3">
      <c r="A1154" t="s">
        <v>6249</v>
      </c>
      <c r="B1154" t="s">
        <v>6308</v>
      </c>
      <c r="C1154" t="s">
        <v>6212</v>
      </c>
      <c r="D1154">
        <v>7</v>
      </c>
      <c r="E1154">
        <v>0.86</v>
      </c>
      <c r="F1154">
        <v>0.86</v>
      </c>
    </row>
    <row r="1155" spans="1:6" x14ac:dyDescent="0.3">
      <c r="A1155" t="s">
        <v>6249</v>
      </c>
      <c r="B1155" t="s">
        <v>6308</v>
      </c>
      <c r="C1155" t="s">
        <v>6213</v>
      </c>
      <c r="D1155">
        <v>7</v>
      </c>
      <c r="E1155">
        <v>0.69</v>
      </c>
      <c r="F1155">
        <v>0.6</v>
      </c>
    </row>
    <row r="1156" spans="1:6" x14ac:dyDescent="0.3">
      <c r="A1156" t="s">
        <v>6249</v>
      </c>
      <c r="B1156" t="s">
        <v>6308</v>
      </c>
      <c r="C1156" t="s">
        <v>6214</v>
      </c>
      <c r="D1156">
        <v>7</v>
      </c>
      <c r="E1156">
        <v>0.82</v>
      </c>
      <c r="F1156">
        <v>0.72</v>
      </c>
    </row>
    <row r="1157" spans="1:6" x14ac:dyDescent="0.3">
      <c r="A1157" t="s">
        <v>6249</v>
      </c>
      <c r="B1157" t="s">
        <v>6312</v>
      </c>
      <c r="C1157" t="s">
        <v>6217</v>
      </c>
      <c r="D1157">
        <v>7</v>
      </c>
      <c r="E1157">
        <v>0.78</v>
      </c>
      <c r="F1157">
        <v>0.54</v>
      </c>
    </row>
    <row r="1158" spans="1:6" x14ac:dyDescent="0.3">
      <c r="A1158" t="s">
        <v>6249</v>
      </c>
      <c r="B1158" t="s">
        <v>6312</v>
      </c>
      <c r="C1158" t="s">
        <v>6218</v>
      </c>
      <c r="D1158">
        <v>7</v>
      </c>
      <c r="E1158">
        <v>0.83</v>
      </c>
      <c r="F1158">
        <v>0.62</v>
      </c>
    </row>
    <row r="1159" spans="1:6" x14ac:dyDescent="0.3">
      <c r="A1159" t="s">
        <v>6249</v>
      </c>
      <c r="B1159" t="s">
        <v>6308</v>
      </c>
      <c r="C1159" t="s">
        <v>6197</v>
      </c>
      <c r="D1159">
        <v>4</v>
      </c>
      <c r="E1159">
        <v>0.78</v>
      </c>
      <c r="F1159">
        <v>0.52</v>
      </c>
    </row>
    <row r="1160" spans="1:6" x14ac:dyDescent="0.3">
      <c r="A1160" t="s">
        <v>6249</v>
      </c>
      <c r="B1160" t="s">
        <v>6308</v>
      </c>
      <c r="C1160" t="s">
        <v>6208</v>
      </c>
      <c r="D1160">
        <v>4</v>
      </c>
      <c r="E1160">
        <v>0.62</v>
      </c>
      <c r="F1160">
        <v>1</v>
      </c>
    </row>
    <row r="1161" spans="1:6" x14ac:dyDescent="0.3">
      <c r="A1161" t="s">
        <v>6249</v>
      </c>
      <c r="B1161" t="s">
        <v>6308</v>
      </c>
      <c r="C1161" t="s">
        <v>6219</v>
      </c>
      <c r="D1161">
        <v>4</v>
      </c>
      <c r="E1161">
        <v>0.7</v>
      </c>
      <c r="F1161">
        <v>0.42</v>
      </c>
    </row>
    <row r="1162" spans="1:6" x14ac:dyDescent="0.3">
      <c r="A1162" t="s">
        <v>6249</v>
      </c>
      <c r="B1162" t="s">
        <v>6308</v>
      </c>
      <c r="C1162" t="s">
        <v>6221</v>
      </c>
      <c r="D1162">
        <v>4</v>
      </c>
      <c r="E1162">
        <v>0.59</v>
      </c>
      <c r="F1162">
        <v>1</v>
      </c>
    </row>
    <row r="1163" spans="1:6" x14ac:dyDescent="0.3">
      <c r="A1163" t="s">
        <v>6249</v>
      </c>
      <c r="B1163" t="s">
        <v>6308</v>
      </c>
      <c r="C1163" t="s">
        <v>6222</v>
      </c>
      <c r="D1163">
        <v>4</v>
      </c>
      <c r="E1163">
        <v>0.64</v>
      </c>
      <c r="F1163">
        <v>0.32</v>
      </c>
    </row>
    <row r="1164" spans="1:6" x14ac:dyDescent="0.3">
      <c r="A1164" t="s">
        <v>6249</v>
      </c>
      <c r="B1164" t="s">
        <v>6308</v>
      </c>
      <c r="C1164" t="s">
        <v>6223</v>
      </c>
      <c r="D1164">
        <v>4</v>
      </c>
      <c r="E1164">
        <v>0.61</v>
      </c>
      <c r="F1164">
        <v>0.39</v>
      </c>
    </row>
    <row r="1165" spans="1:6" x14ac:dyDescent="0.3">
      <c r="A1165" t="s">
        <v>6249</v>
      </c>
      <c r="B1165" t="s">
        <v>6308</v>
      </c>
      <c r="C1165" t="s">
        <v>6224</v>
      </c>
      <c r="D1165">
        <v>4</v>
      </c>
      <c r="E1165">
        <v>0.67</v>
      </c>
      <c r="F1165">
        <v>0.39</v>
      </c>
    </row>
    <row r="1166" spans="1:6" x14ac:dyDescent="0.3">
      <c r="A1166" t="s">
        <v>6249</v>
      </c>
      <c r="B1166" t="s">
        <v>6308</v>
      </c>
      <c r="C1166" t="s">
        <v>6225</v>
      </c>
      <c r="D1166">
        <v>4</v>
      </c>
      <c r="E1166">
        <v>0.54</v>
      </c>
      <c r="F1166">
        <v>1</v>
      </c>
    </row>
    <row r="1167" spans="1:6" x14ac:dyDescent="0.3">
      <c r="A1167" t="s">
        <v>6249</v>
      </c>
      <c r="B1167" t="s">
        <v>6308</v>
      </c>
      <c r="C1167" t="s">
        <v>6226</v>
      </c>
      <c r="D1167">
        <v>4</v>
      </c>
      <c r="E1167">
        <v>0.68</v>
      </c>
      <c r="F1167">
        <v>0.38</v>
      </c>
    </row>
    <row r="1168" spans="1:6" x14ac:dyDescent="0.3">
      <c r="A1168" t="s">
        <v>6249</v>
      </c>
      <c r="B1168" t="s">
        <v>6308</v>
      </c>
      <c r="C1168" t="s">
        <v>6198</v>
      </c>
      <c r="D1168">
        <v>4</v>
      </c>
      <c r="E1168">
        <v>0.74</v>
      </c>
      <c r="F1168">
        <v>0.54</v>
      </c>
    </row>
    <row r="1169" spans="1:6" x14ac:dyDescent="0.3">
      <c r="A1169" t="s">
        <v>6249</v>
      </c>
      <c r="B1169" t="s">
        <v>6308</v>
      </c>
      <c r="C1169" t="s">
        <v>6199</v>
      </c>
      <c r="D1169">
        <v>4</v>
      </c>
      <c r="E1169">
        <v>0.71</v>
      </c>
      <c r="F1169">
        <v>0.48</v>
      </c>
    </row>
    <row r="1170" spans="1:6" x14ac:dyDescent="0.3">
      <c r="A1170" t="s">
        <v>6249</v>
      </c>
      <c r="B1170" t="s">
        <v>6308</v>
      </c>
      <c r="C1170" t="s">
        <v>6200</v>
      </c>
      <c r="D1170">
        <v>4</v>
      </c>
      <c r="E1170">
        <v>0.77</v>
      </c>
      <c r="F1170">
        <v>0.54</v>
      </c>
    </row>
    <row r="1171" spans="1:6" x14ac:dyDescent="0.3">
      <c r="A1171" t="s">
        <v>6249</v>
      </c>
      <c r="B1171" t="s">
        <v>6308</v>
      </c>
      <c r="C1171" t="s">
        <v>6201</v>
      </c>
      <c r="D1171">
        <v>4</v>
      </c>
      <c r="E1171">
        <v>0.75</v>
      </c>
      <c r="F1171">
        <v>0.55000000000000004</v>
      </c>
    </row>
    <row r="1172" spans="1:6" x14ac:dyDescent="0.3">
      <c r="A1172" t="s">
        <v>6249</v>
      </c>
      <c r="B1172" t="s">
        <v>6308</v>
      </c>
      <c r="C1172" t="s">
        <v>6202</v>
      </c>
      <c r="D1172">
        <v>4</v>
      </c>
      <c r="E1172">
        <v>0.73</v>
      </c>
      <c r="F1172">
        <v>0.5</v>
      </c>
    </row>
    <row r="1173" spans="1:6" x14ac:dyDescent="0.3">
      <c r="A1173" t="s">
        <v>6249</v>
      </c>
      <c r="B1173" t="s">
        <v>6308</v>
      </c>
      <c r="C1173" t="s">
        <v>6203</v>
      </c>
      <c r="D1173">
        <v>4</v>
      </c>
      <c r="E1173">
        <v>0.7</v>
      </c>
      <c r="F1173">
        <v>0.49</v>
      </c>
    </row>
    <row r="1174" spans="1:6" x14ac:dyDescent="0.3">
      <c r="A1174" t="s">
        <v>6249</v>
      </c>
      <c r="B1174" t="s">
        <v>6308</v>
      </c>
      <c r="C1174" t="s">
        <v>6204</v>
      </c>
      <c r="D1174">
        <v>4</v>
      </c>
      <c r="E1174">
        <v>0.76</v>
      </c>
      <c r="F1174">
        <v>0.5</v>
      </c>
    </row>
    <row r="1175" spans="1:6" x14ac:dyDescent="0.3">
      <c r="A1175" t="s">
        <v>6249</v>
      </c>
      <c r="B1175" t="s">
        <v>6308</v>
      </c>
      <c r="C1175" t="s">
        <v>6205</v>
      </c>
      <c r="D1175">
        <v>4</v>
      </c>
      <c r="E1175">
        <v>0.7</v>
      </c>
      <c r="F1175">
        <v>0.38</v>
      </c>
    </row>
    <row r="1176" spans="1:6" x14ac:dyDescent="0.3">
      <c r="A1176" t="s">
        <v>6249</v>
      </c>
      <c r="B1176" t="s">
        <v>6308</v>
      </c>
      <c r="C1176" t="s">
        <v>6206</v>
      </c>
      <c r="D1176">
        <v>4</v>
      </c>
      <c r="E1176">
        <v>0.79</v>
      </c>
      <c r="F1176">
        <v>0.55000000000000004</v>
      </c>
    </row>
    <row r="1177" spans="1:6" x14ac:dyDescent="0.3">
      <c r="A1177" t="s">
        <v>6249</v>
      </c>
      <c r="B1177" t="s">
        <v>6308</v>
      </c>
      <c r="C1177" t="s">
        <v>6207</v>
      </c>
      <c r="D1177">
        <v>4</v>
      </c>
      <c r="E1177">
        <v>0.78</v>
      </c>
      <c r="F1177">
        <v>0.53</v>
      </c>
    </row>
    <row r="1178" spans="1:6" x14ac:dyDescent="0.3">
      <c r="A1178" t="s">
        <v>6249</v>
      </c>
      <c r="B1178" t="s">
        <v>6308</v>
      </c>
      <c r="C1178" t="s">
        <v>6209</v>
      </c>
      <c r="D1178">
        <v>4</v>
      </c>
      <c r="E1178">
        <v>0.68</v>
      </c>
      <c r="F1178">
        <v>0.35</v>
      </c>
    </row>
    <row r="1179" spans="1:6" x14ac:dyDescent="0.3">
      <c r="A1179" t="s">
        <v>6249</v>
      </c>
      <c r="B1179" t="s">
        <v>6308</v>
      </c>
      <c r="C1179" t="s">
        <v>6210</v>
      </c>
      <c r="D1179">
        <v>4</v>
      </c>
      <c r="E1179">
        <v>0.6</v>
      </c>
      <c r="F1179">
        <v>0.26</v>
      </c>
    </row>
    <row r="1180" spans="1:6" x14ac:dyDescent="0.3">
      <c r="A1180" t="s">
        <v>6249</v>
      </c>
      <c r="B1180" t="s">
        <v>6308</v>
      </c>
      <c r="C1180" t="s">
        <v>6211</v>
      </c>
      <c r="D1180">
        <v>4</v>
      </c>
      <c r="E1180">
        <v>0.63</v>
      </c>
      <c r="F1180">
        <v>0.27</v>
      </c>
    </row>
    <row r="1181" spans="1:6" x14ac:dyDescent="0.3">
      <c r="A1181" t="s">
        <v>6249</v>
      </c>
      <c r="B1181" t="s">
        <v>6308</v>
      </c>
      <c r="C1181" t="s">
        <v>6212</v>
      </c>
      <c r="D1181">
        <v>4</v>
      </c>
      <c r="E1181">
        <v>0.67</v>
      </c>
      <c r="F1181">
        <v>0.66</v>
      </c>
    </row>
    <row r="1182" spans="1:6" x14ac:dyDescent="0.3">
      <c r="A1182" t="s">
        <v>6249</v>
      </c>
      <c r="B1182" t="s">
        <v>6308</v>
      </c>
      <c r="C1182" t="s">
        <v>6213</v>
      </c>
      <c r="D1182">
        <v>4</v>
      </c>
      <c r="E1182">
        <v>0.59</v>
      </c>
      <c r="F1182">
        <v>0.35</v>
      </c>
    </row>
    <row r="1183" spans="1:6" x14ac:dyDescent="0.3">
      <c r="A1183" t="s">
        <v>6249</v>
      </c>
      <c r="B1183" t="s">
        <v>6308</v>
      </c>
      <c r="C1183" t="s">
        <v>6214</v>
      </c>
      <c r="D1183">
        <v>4</v>
      </c>
      <c r="E1183">
        <v>0.66</v>
      </c>
      <c r="F1183">
        <v>0.49</v>
      </c>
    </row>
    <row r="1184" spans="1:6" x14ac:dyDescent="0.3">
      <c r="A1184" t="s">
        <v>6249</v>
      </c>
      <c r="B1184" t="s">
        <v>6312</v>
      </c>
      <c r="C1184" t="s">
        <v>6217</v>
      </c>
      <c r="D1184">
        <v>4</v>
      </c>
      <c r="E1184">
        <v>0.85</v>
      </c>
      <c r="F1184">
        <v>0.65</v>
      </c>
    </row>
    <row r="1185" spans="1:6" x14ac:dyDescent="0.3">
      <c r="A1185" t="s">
        <v>6249</v>
      </c>
      <c r="B1185" t="s">
        <v>6312</v>
      </c>
      <c r="C1185" t="s">
        <v>6218</v>
      </c>
      <c r="D1185">
        <v>4</v>
      </c>
      <c r="E1185">
        <v>0.89</v>
      </c>
      <c r="F1185">
        <v>0.73</v>
      </c>
    </row>
    <row r="1186" spans="1:6" x14ac:dyDescent="0.3">
      <c r="A1186" t="s">
        <v>6250</v>
      </c>
      <c r="B1186" t="s">
        <v>6307</v>
      </c>
      <c r="C1186" t="s">
        <v>6202</v>
      </c>
      <c r="D1186">
        <v>7</v>
      </c>
      <c r="E1186">
        <v>0.62</v>
      </c>
      <c r="F1186">
        <v>0.28999999999999998</v>
      </c>
    </row>
    <row r="1187" spans="1:6" x14ac:dyDescent="0.3">
      <c r="A1187" t="s">
        <v>6250</v>
      </c>
      <c r="B1187" t="s">
        <v>6307</v>
      </c>
      <c r="C1187" t="s">
        <v>6203</v>
      </c>
      <c r="D1187">
        <v>7</v>
      </c>
      <c r="E1187">
        <v>0.63</v>
      </c>
      <c r="F1187">
        <v>0.37</v>
      </c>
    </row>
    <row r="1188" spans="1:6" x14ac:dyDescent="0.3">
      <c r="A1188" t="s">
        <v>6250</v>
      </c>
      <c r="B1188" t="s">
        <v>6307</v>
      </c>
      <c r="C1188" t="s">
        <v>6204</v>
      </c>
      <c r="D1188">
        <v>7</v>
      </c>
      <c r="E1188">
        <v>0.65</v>
      </c>
      <c r="F1188">
        <v>0.39</v>
      </c>
    </row>
    <row r="1189" spans="1:6" x14ac:dyDescent="0.3">
      <c r="A1189" t="s">
        <v>6250</v>
      </c>
      <c r="B1189" t="s">
        <v>6307</v>
      </c>
      <c r="C1189" t="s">
        <v>6205</v>
      </c>
      <c r="D1189">
        <v>7</v>
      </c>
      <c r="E1189">
        <v>0.67</v>
      </c>
      <c r="F1189">
        <v>0.67</v>
      </c>
    </row>
    <row r="1190" spans="1:6" x14ac:dyDescent="0.3">
      <c r="A1190" t="s">
        <v>6250</v>
      </c>
      <c r="B1190" t="s">
        <v>6307</v>
      </c>
      <c r="C1190" t="s">
        <v>6206</v>
      </c>
      <c r="D1190">
        <v>7</v>
      </c>
      <c r="E1190">
        <v>0.56999999999999995</v>
      </c>
      <c r="F1190">
        <v>0.4</v>
      </c>
    </row>
    <row r="1191" spans="1:6" x14ac:dyDescent="0.3">
      <c r="A1191" t="s">
        <v>6250</v>
      </c>
      <c r="B1191" t="s">
        <v>6307</v>
      </c>
      <c r="C1191" t="s">
        <v>6206</v>
      </c>
      <c r="D1191">
        <v>7</v>
      </c>
      <c r="E1191">
        <v>0.5</v>
      </c>
      <c r="F1191">
        <v>0.39</v>
      </c>
    </row>
    <row r="1192" spans="1:6" x14ac:dyDescent="0.3">
      <c r="A1192" t="s">
        <v>6250</v>
      </c>
      <c r="B1192" t="s">
        <v>6307</v>
      </c>
      <c r="C1192" t="s">
        <v>6209</v>
      </c>
      <c r="D1192">
        <v>7</v>
      </c>
      <c r="E1192">
        <v>0.62</v>
      </c>
      <c r="F1192">
        <v>0.56000000000000005</v>
      </c>
    </row>
    <row r="1193" spans="1:6" x14ac:dyDescent="0.3">
      <c r="A1193" t="s">
        <v>6250</v>
      </c>
      <c r="B1193" t="s">
        <v>6307</v>
      </c>
      <c r="C1193" t="s">
        <v>6210</v>
      </c>
      <c r="D1193">
        <v>7</v>
      </c>
      <c r="E1193">
        <v>0.83</v>
      </c>
      <c r="F1193">
        <v>0.83</v>
      </c>
    </row>
    <row r="1194" spans="1:6" x14ac:dyDescent="0.3">
      <c r="A1194" t="s">
        <v>6250</v>
      </c>
      <c r="B1194" t="s">
        <v>6307</v>
      </c>
      <c r="C1194" t="s">
        <v>6211</v>
      </c>
      <c r="D1194">
        <v>7</v>
      </c>
      <c r="E1194">
        <v>0.62</v>
      </c>
      <c r="F1194">
        <v>0.34</v>
      </c>
    </row>
    <row r="1195" spans="1:6" x14ac:dyDescent="0.3">
      <c r="A1195" t="s">
        <v>6250</v>
      </c>
      <c r="B1195" t="s">
        <v>6307</v>
      </c>
      <c r="C1195" t="s">
        <v>6212</v>
      </c>
      <c r="D1195">
        <v>7</v>
      </c>
      <c r="E1195">
        <v>0.83</v>
      </c>
      <c r="F1195">
        <v>0.83</v>
      </c>
    </row>
    <row r="1196" spans="1:6" x14ac:dyDescent="0.3">
      <c r="A1196" t="s">
        <v>6250</v>
      </c>
      <c r="B1196" t="s">
        <v>6307</v>
      </c>
      <c r="C1196" t="s">
        <v>6213</v>
      </c>
      <c r="D1196">
        <v>7</v>
      </c>
      <c r="E1196">
        <v>0.73</v>
      </c>
      <c r="F1196">
        <v>0.72</v>
      </c>
    </row>
    <row r="1197" spans="1:6" x14ac:dyDescent="0.3">
      <c r="A1197" t="s">
        <v>6250</v>
      </c>
      <c r="B1197" t="s">
        <v>6307</v>
      </c>
      <c r="C1197" t="s">
        <v>6214</v>
      </c>
      <c r="D1197">
        <v>7</v>
      </c>
      <c r="E1197">
        <v>0.72</v>
      </c>
      <c r="F1197">
        <v>0.65</v>
      </c>
    </row>
    <row r="1198" spans="1:6" x14ac:dyDescent="0.3">
      <c r="A1198" t="s">
        <v>6250</v>
      </c>
      <c r="B1198" t="s">
        <v>6307</v>
      </c>
      <c r="C1198" t="s">
        <v>6215</v>
      </c>
      <c r="D1198">
        <v>7</v>
      </c>
      <c r="E1198">
        <v>0.68</v>
      </c>
      <c r="F1198">
        <v>0.56000000000000005</v>
      </c>
    </row>
    <row r="1199" spans="1:6" x14ac:dyDescent="0.3">
      <c r="A1199" t="s">
        <v>6250</v>
      </c>
      <c r="B1199" t="s">
        <v>6307</v>
      </c>
      <c r="C1199" t="s">
        <v>6216</v>
      </c>
      <c r="D1199">
        <v>7</v>
      </c>
      <c r="E1199">
        <v>0.54</v>
      </c>
      <c r="F1199">
        <v>0.39</v>
      </c>
    </row>
    <row r="1200" spans="1:6" x14ac:dyDescent="0.3">
      <c r="A1200" t="s">
        <v>6250</v>
      </c>
      <c r="B1200" t="s">
        <v>6307</v>
      </c>
      <c r="C1200" t="s">
        <v>6202</v>
      </c>
      <c r="D1200">
        <v>4</v>
      </c>
      <c r="E1200">
        <v>0.67</v>
      </c>
      <c r="F1200">
        <v>0.25</v>
      </c>
    </row>
    <row r="1201" spans="1:6" x14ac:dyDescent="0.3">
      <c r="A1201" t="s">
        <v>6250</v>
      </c>
      <c r="B1201" t="s">
        <v>6307</v>
      </c>
      <c r="C1201" t="s">
        <v>6203</v>
      </c>
      <c r="D1201">
        <v>4</v>
      </c>
      <c r="E1201">
        <v>0.57999999999999996</v>
      </c>
      <c r="F1201">
        <v>0.2</v>
      </c>
    </row>
    <row r="1202" spans="1:6" x14ac:dyDescent="0.3">
      <c r="A1202" t="s">
        <v>6250</v>
      </c>
      <c r="B1202" t="s">
        <v>6307</v>
      </c>
      <c r="C1202" t="s">
        <v>6204</v>
      </c>
      <c r="D1202">
        <v>4</v>
      </c>
      <c r="E1202">
        <v>0.56000000000000005</v>
      </c>
      <c r="F1202">
        <v>0.23</v>
      </c>
    </row>
    <row r="1203" spans="1:6" x14ac:dyDescent="0.3">
      <c r="A1203" t="s">
        <v>6250</v>
      </c>
      <c r="B1203" t="s">
        <v>6307</v>
      </c>
      <c r="C1203" t="s">
        <v>6205</v>
      </c>
      <c r="D1203">
        <v>4</v>
      </c>
      <c r="E1203">
        <v>0.55000000000000004</v>
      </c>
      <c r="F1203">
        <v>0.35</v>
      </c>
    </row>
    <row r="1204" spans="1:6" x14ac:dyDescent="0.3">
      <c r="A1204" t="s">
        <v>6250</v>
      </c>
      <c r="B1204" t="s">
        <v>6307</v>
      </c>
      <c r="C1204" t="s">
        <v>6206</v>
      </c>
      <c r="D1204">
        <v>4</v>
      </c>
      <c r="E1204">
        <v>0.47</v>
      </c>
      <c r="F1204">
        <v>0.25</v>
      </c>
    </row>
    <row r="1205" spans="1:6" x14ac:dyDescent="0.3">
      <c r="A1205" t="s">
        <v>6250</v>
      </c>
      <c r="B1205" t="s">
        <v>6307</v>
      </c>
      <c r="C1205" t="s">
        <v>6206</v>
      </c>
      <c r="D1205">
        <v>4</v>
      </c>
      <c r="E1205">
        <v>0.42</v>
      </c>
      <c r="F1205">
        <v>0.23</v>
      </c>
    </row>
    <row r="1206" spans="1:6" x14ac:dyDescent="0.3">
      <c r="A1206" t="s">
        <v>6250</v>
      </c>
      <c r="B1206" t="s">
        <v>6307</v>
      </c>
      <c r="C1206" t="s">
        <v>6209</v>
      </c>
      <c r="D1206">
        <v>4</v>
      </c>
      <c r="E1206">
        <v>0.42</v>
      </c>
      <c r="F1206">
        <v>0.3</v>
      </c>
    </row>
    <row r="1207" spans="1:6" x14ac:dyDescent="0.3">
      <c r="A1207" t="s">
        <v>6250</v>
      </c>
      <c r="B1207" t="s">
        <v>6307</v>
      </c>
      <c r="C1207" t="s">
        <v>6210</v>
      </c>
      <c r="D1207">
        <v>4</v>
      </c>
      <c r="E1207">
        <v>0.61</v>
      </c>
      <c r="F1207">
        <v>0.61</v>
      </c>
    </row>
    <row r="1208" spans="1:6" x14ac:dyDescent="0.3">
      <c r="A1208" t="s">
        <v>6250</v>
      </c>
      <c r="B1208" t="s">
        <v>6307</v>
      </c>
      <c r="C1208" t="s">
        <v>6211</v>
      </c>
      <c r="D1208">
        <v>4</v>
      </c>
      <c r="E1208">
        <v>0.65</v>
      </c>
      <c r="F1208">
        <v>0.28999999999999998</v>
      </c>
    </row>
    <row r="1209" spans="1:6" x14ac:dyDescent="0.3">
      <c r="A1209" t="s">
        <v>6250</v>
      </c>
      <c r="B1209" t="s">
        <v>6307</v>
      </c>
      <c r="C1209" t="s">
        <v>6212</v>
      </c>
      <c r="D1209">
        <v>4</v>
      </c>
      <c r="E1209">
        <v>0.65</v>
      </c>
      <c r="F1209">
        <v>0.62</v>
      </c>
    </row>
    <row r="1210" spans="1:6" x14ac:dyDescent="0.3">
      <c r="A1210" t="s">
        <v>6250</v>
      </c>
      <c r="B1210" t="s">
        <v>6307</v>
      </c>
      <c r="C1210" t="s">
        <v>6213</v>
      </c>
      <c r="D1210">
        <v>4</v>
      </c>
      <c r="E1210">
        <v>0.51</v>
      </c>
      <c r="F1210">
        <v>0.47</v>
      </c>
    </row>
    <row r="1211" spans="1:6" x14ac:dyDescent="0.3">
      <c r="A1211" t="s">
        <v>6250</v>
      </c>
      <c r="B1211" t="s">
        <v>6307</v>
      </c>
      <c r="C1211" t="s">
        <v>6214</v>
      </c>
      <c r="D1211">
        <v>4</v>
      </c>
      <c r="E1211">
        <v>0.48</v>
      </c>
      <c r="F1211">
        <v>0.34</v>
      </c>
    </row>
    <row r="1212" spans="1:6" x14ac:dyDescent="0.3">
      <c r="A1212" t="s">
        <v>6250</v>
      </c>
      <c r="B1212" t="s">
        <v>6307</v>
      </c>
      <c r="C1212" t="s">
        <v>6215</v>
      </c>
      <c r="D1212">
        <v>4</v>
      </c>
      <c r="E1212">
        <v>0.5</v>
      </c>
      <c r="F1212">
        <v>0.3</v>
      </c>
    </row>
    <row r="1213" spans="1:6" x14ac:dyDescent="0.3">
      <c r="A1213" t="s">
        <v>6250</v>
      </c>
      <c r="B1213" t="s">
        <v>6307</v>
      </c>
      <c r="C1213" t="s">
        <v>6216</v>
      </c>
      <c r="D1213">
        <v>4</v>
      </c>
      <c r="E1213">
        <v>0.43</v>
      </c>
      <c r="F1213">
        <v>0.22</v>
      </c>
    </row>
    <row r="1214" spans="1:6" x14ac:dyDescent="0.3">
      <c r="A1214" t="s">
        <v>6251</v>
      </c>
      <c r="B1214" t="s">
        <v>6307</v>
      </c>
      <c r="C1214" t="s">
        <v>6213</v>
      </c>
      <c r="D1214">
        <v>4</v>
      </c>
      <c r="E1214">
        <v>0.37</v>
      </c>
      <c r="F1214">
        <v>0.3</v>
      </c>
    </row>
    <row r="1215" spans="1:6" x14ac:dyDescent="0.3">
      <c r="A1215" t="s">
        <v>6251</v>
      </c>
      <c r="B1215" t="s">
        <v>6307</v>
      </c>
      <c r="C1215" t="s">
        <v>6214</v>
      </c>
      <c r="D1215">
        <v>4</v>
      </c>
      <c r="E1215">
        <v>0.32</v>
      </c>
      <c r="F1215">
        <v>0.14000000000000001</v>
      </c>
    </row>
    <row r="1216" spans="1:6" x14ac:dyDescent="0.3">
      <c r="A1216" t="s">
        <v>6251</v>
      </c>
      <c r="B1216" t="s">
        <v>6307</v>
      </c>
      <c r="C1216" t="s">
        <v>6213</v>
      </c>
      <c r="D1216">
        <v>7</v>
      </c>
      <c r="E1216">
        <v>0.57999999999999996</v>
      </c>
      <c r="F1216">
        <v>0.56999999999999995</v>
      </c>
    </row>
    <row r="1217" spans="1:6" x14ac:dyDescent="0.3">
      <c r="A1217" t="s">
        <v>6251</v>
      </c>
      <c r="B1217" t="s">
        <v>6307</v>
      </c>
      <c r="C1217" t="s">
        <v>6214</v>
      </c>
      <c r="D1217">
        <v>7</v>
      </c>
      <c r="E1217">
        <v>0.44</v>
      </c>
      <c r="F1217">
        <v>0.32</v>
      </c>
    </row>
    <row r="1218" spans="1:6" x14ac:dyDescent="0.3">
      <c r="A1218" t="s">
        <v>6252</v>
      </c>
      <c r="B1218" t="s">
        <v>6307</v>
      </c>
      <c r="C1218" t="s">
        <v>6197</v>
      </c>
      <c r="D1218">
        <v>7</v>
      </c>
      <c r="E1218">
        <v>0.47</v>
      </c>
      <c r="F1218">
        <v>0.28000000000000003</v>
      </c>
    </row>
    <row r="1219" spans="1:6" x14ac:dyDescent="0.3">
      <c r="A1219" t="s">
        <v>6252</v>
      </c>
      <c r="B1219" t="s">
        <v>6307</v>
      </c>
      <c r="C1219" t="s">
        <v>6208</v>
      </c>
      <c r="D1219">
        <v>7</v>
      </c>
      <c r="E1219">
        <v>0.54</v>
      </c>
      <c r="F1219">
        <v>0.38</v>
      </c>
    </row>
    <row r="1220" spans="1:6" x14ac:dyDescent="0.3">
      <c r="A1220" t="s">
        <v>6252</v>
      </c>
      <c r="B1220" t="s">
        <v>6307</v>
      </c>
      <c r="C1220" t="s">
        <v>6219</v>
      </c>
      <c r="D1220">
        <v>7</v>
      </c>
      <c r="E1220">
        <v>0.67</v>
      </c>
      <c r="F1220">
        <v>0.35</v>
      </c>
    </row>
    <row r="1221" spans="1:6" x14ac:dyDescent="0.3">
      <c r="A1221" t="s">
        <v>6252</v>
      </c>
      <c r="B1221" t="s">
        <v>6307</v>
      </c>
      <c r="C1221" t="s">
        <v>6221</v>
      </c>
      <c r="D1221">
        <v>7</v>
      </c>
      <c r="E1221">
        <v>0.67</v>
      </c>
      <c r="F1221">
        <v>0.34</v>
      </c>
    </row>
    <row r="1222" spans="1:6" x14ac:dyDescent="0.3">
      <c r="A1222" t="s">
        <v>6252</v>
      </c>
      <c r="B1222" t="s">
        <v>6307</v>
      </c>
      <c r="C1222" t="s">
        <v>6222</v>
      </c>
      <c r="D1222">
        <v>7</v>
      </c>
      <c r="E1222">
        <v>0.5</v>
      </c>
      <c r="F1222">
        <v>0.35</v>
      </c>
    </row>
    <row r="1223" spans="1:6" x14ac:dyDescent="0.3">
      <c r="A1223" t="s">
        <v>6252</v>
      </c>
      <c r="B1223" t="s">
        <v>6307</v>
      </c>
      <c r="C1223" t="s">
        <v>6223</v>
      </c>
      <c r="D1223">
        <v>7</v>
      </c>
      <c r="E1223">
        <v>0.51</v>
      </c>
      <c r="F1223">
        <v>0.27</v>
      </c>
    </row>
    <row r="1224" spans="1:6" x14ac:dyDescent="0.3">
      <c r="A1224" t="s">
        <v>6252</v>
      </c>
      <c r="B1224" t="s">
        <v>6307</v>
      </c>
      <c r="C1224" t="s">
        <v>6224</v>
      </c>
      <c r="D1224">
        <v>7</v>
      </c>
      <c r="E1224">
        <v>0.71</v>
      </c>
      <c r="F1224">
        <v>0.38</v>
      </c>
    </row>
    <row r="1225" spans="1:6" x14ac:dyDescent="0.3">
      <c r="A1225" t="s">
        <v>6252</v>
      </c>
      <c r="B1225" t="s">
        <v>6307</v>
      </c>
      <c r="C1225" t="s">
        <v>6225</v>
      </c>
      <c r="D1225">
        <v>7</v>
      </c>
      <c r="E1225">
        <v>0.48</v>
      </c>
      <c r="F1225">
        <v>0.25</v>
      </c>
    </row>
    <row r="1226" spans="1:6" x14ac:dyDescent="0.3">
      <c r="A1226" t="s">
        <v>6252</v>
      </c>
      <c r="B1226" t="s">
        <v>6307</v>
      </c>
      <c r="C1226" t="s">
        <v>6226</v>
      </c>
      <c r="D1226">
        <v>7</v>
      </c>
      <c r="E1226">
        <v>0.67</v>
      </c>
      <c r="F1226">
        <v>0.34</v>
      </c>
    </row>
    <row r="1227" spans="1:6" x14ac:dyDescent="0.3">
      <c r="A1227" t="s">
        <v>6252</v>
      </c>
      <c r="B1227" t="s">
        <v>6307</v>
      </c>
      <c r="C1227" t="s">
        <v>6198</v>
      </c>
      <c r="D1227">
        <v>7</v>
      </c>
      <c r="E1227">
        <v>0.54</v>
      </c>
      <c r="F1227">
        <v>0.26</v>
      </c>
    </row>
    <row r="1228" spans="1:6" x14ac:dyDescent="0.3">
      <c r="A1228" t="s">
        <v>6252</v>
      </c>
      <c r="B1228" t="s">
        <v>6307</v>
      </c>
      <c r="C1228" t="s">
        <v>6199</v>
      </c>
      <c r="D1228">
        <v>7</v>
      </c>
      <c r="E1228">
        <v>0.6</v>
      </c>
      <c r="F1228">
        <v>0.49</v>
      </c>
    </row>
    <row r="1229" spans="1:6" x14ac:dyDescent="0.3">
      <c r="A1229" t="s">
        <v>6252</v>
      </c>
      <c r="B1229" t="s">
        <v>6307</v>
      </c>
      <c r="C1229" t="s">
        <v>6200</v>
      </c>
      <c r="D1229">
        <v>7</v>
      </c>
      <c r="E1229">
        <v>0.64</v>
      </c>
      <c r="F1229">
        <v>0.32</v>
      </c>
    </row>
    <row r="1230" spans="1:6" x14ac:dyDescent="0.3">
      <c r="A1230" t="s">
        <v>6252</v>
      </c>
      <c r="B1230" t="s">
        <v>6307</v>
      </c>
      <c r="C1230" t="s">
        <v>6201</v>
      </c>
      <c r="D1230">
        <v>7</v>
      </c>
      <c r="E1230">
        <v>0.61</v>
      </c>
      <c r="F1230">
        <v>0.34</v>
      </c>
    </row>
    <row r="1231" spans="1:6" x14ac:dyDescent="0.3">
      <c r="A1231" t="s">
        <v>6252</v>
      </c>
      <c r="B1231" t="s">
        <v>6307</v>
      </c>
      <c r="C1231" t="s">
        <v>6202</v>
      </c>
      <c r="D1231">
        <v>7</v>
      </c>
      <c r="E1231">
        <v>0.56999999999999995</v>
      </c>
      <c r="F1231">
        <v>0.27</v>
      </c>
    </row>
    <row r="1232" spans="1:6" x14ac:dyDescent="0.3">
      <c r="A1232" t="s">
        <v>6252</v>
      </c>
      <c r="B1232" t="s">
        <v>6307</v>
      </c>
      <c r="C1232" t="s">
        <v>6203</v>
      </c>
      <c r="D1232">
        <v>7</v>
      </c>
      <c r="E1232">
        <v>0.64</v>
      </c>
      <c r="F1232">
        <v>0.28999999999999998</v>
      </c>
    </row>
    <row r="1233" spans="1:6" x14ac:dyDescent="0.3">
      <c r="A1233" t="s">
        <v>6252</v>
      </c>
      <c r="B1233" t="s">
        <v>6307</v>
      </c>
      <c r="C1233" t="s">
        <v>6204</v>
      </c>
      <c r="D1233">
        <v>7</v>
      </c>
      <c r="E1233">
        <v>0.59</v>
      </c>
      <c r="F1233">
        <v>0.56999999999999995</v>
      </c>
    </row>
    <row r="1234" spans="1:6" x14ac:dyDescent="0.3">
      <c r="A1234" t="s">
        <v>6252</v>
      </c>
      <c r="B1234" t="s">
        <v>6307</v>
      </c>
      <c r="C1234" t="s">
        <v>6205</v>
      </c>
      <c r="D1234">
        <v>7</v>
      </c>
      <c r="E1234">
        <v>0.74</v>
      </c>
      <c r="F1234">
        <v>0.6</v>
      </c>
    </row>
    <row r="1235" spans="1:6" x14ac:dyDescent="0.3">
      <c r="A1235" t="s">
        <v>6252</v>
      </c>
      <c r="B1235" t="s">
        <v>6307</v>
      </c>
      <c r="C1235" t="s">
        <v>6206</v>
      </c>
      <c r="D1235">
        <v>7</v>
      </c>
      <c r="E1235">
        <v>0.56000000000000005</v>
      </c>
      <c r="F1235">
        <v>0.33</v>
      </c>
    </row>
    <row r="1236" spans="1:6" x14ac:dyDescent="0.3">
      <c r="A1236" t="s">
        <v>6252</v>
      </c>
      <c r="B1236" t="s">
        <v>6307</v>
      </c>
      <c r="C1236" t="s">
        <v>6206</v>
      </c>
      <c r="D1236">
        <v>7</v>
      </c>
      <c r="E1236">
        <v>0.68</v>
      </c>
      <c r="F1236">
        <v>0.4</v>
      </c>
    </row>
    <row r="1237" spans="1:6" x14ac:dyDescent="0.3">
      <c r="A1237" t="s">
        <v>6252</v>
      </c>
      <c r="B1237" t="s">
        <v>6307</v>
      </c>
      <c r="C1237" t="s">
        <v>6209</v>
      </c>
      <c r="D1237">
        <v>7</v>
      </c>
      <c r="E1237">
        <v>0.75</v>
      </c>
      <c r="F1237">
        <v>0.75</v>
      </c>
    </row>
    <row r="1238" spans="1:6" x14ac:dyDescent="0.3">
      <c r="A1238" t="s">
        <v>6252</v>
      </c>
      <c r="B1238" t="s">
        <v>6307</v>
      </c>
      <c r="C1238" t="s">
        <v>6210</v>
      </c>
      <c r="D1238">
        <v>7</v>
      </c>
      <c r="E1238">
        <v>0.78</v>
      </c>
      <c r="F1238">
        <v>0.78</v>
      </c>
    </row>
    <row r="1239" spans="1:6" x14ac:dyDescent="0.3">
      <c r="A1239" t="s">
        <v>6252</v>
      </c>
      <c r="B1239" t="s">
        <v>6307</v>
      </c>
      <c r="C1239" t="s">
        <v>6211</v>
      </c>
      <c r="D1239">
        <v>7</v>
      </c>
      <c r="E1239">
        <v>0.64</v>
      </c>
      <c r="F1239">
        <v>0.34</v>
      </c>
    </row>
    <row r="1240" spans="1:6" x14ac:dyDescent="0.3">
      <c r="A1240" t="s">
        <v>6252</v>
      </c>
      <c r="B1240" t="s">
        <v>6307</v>
      </c>
      <c r="C1240" t="s">
        <v>6212</v>
      </c>
      <c r="D1240">
        <v>7</v>
      </c>
      <c r="E1240">
        <v>0.91</v>
      </c>
      <c r="F1240">
        <v>0.91</v>
      </c>
    </row>
    <row r="1241" spans="1:6" x14ac:dyDescent="0.3">
      <c r="A1241" t="s">
        <v>6252</v>
      </c>
      <c r="B1241" t="s">
        <v>6307</v>
      </c>
      <c r="C1241" t="s">
        <v>6213</v>
      </c>
      <c r="D1241">
        <v>7</v>
      </c>
      <c r="E1241">
        <v>0.64</v>
      </c>
      <c r="F1241">
        <v>0.63</v>
      </c>
    </row>
    <row r="1242" spans="1:6" x14ac:dyDescent="0.3">
      <c r="A1242" t="s">
        <v>6252</v>
      </c>
      <c r="B1242" t="s">
        <v>6307</v>
      </c>
      <c r="C1242" t="s">
        <v>6214</v>
      </c>
      <c r="D1242">
        <v>7</v>
      </c>
      <c r="E1242">
        <v>0.55000000000000004</v>
      </c>
      <c r="F1242">
        <v>0.48</v>
      </c>
    </row>
    <row r="1243" spans="1:6" x14ac:dyDescent="0.3">
      <c r="A1243" t="s">
        <v>6252</v>
      </c>
      <c r="B1243" t="s">
        <v>6307</v>
      </c>
      <c r="C1243" t="s">
        <v>6215</v>
      </c>
      <c r="D1243">
        <v>7</v>
      </c>
      <c r="E1243">
        <v>0.73</v>
      </c>
      <c r="F1243">
        <v>0.67</v>
      </c>
    </row>
    <row r="1244" spans="1:6" x14ac:dyDescent="0.3">
      <c r="A1244" t="s">
        <v>6252</v>
      </c>
      <c r="B1244" t="s">
        <v>6307</v>
      </c>
      <c r="C1244" t="s">
        <v>6216</v>
      </c>
      <c r="D1244">
        <v>7</v>
      </c>
      <c r="E1244">
        <v>0.57999999999999996</v>
      </c>
      <c r="F1244">
        <v>0.37</v>
      </c>
    </row>
    <row r="1245" spans="1:6" x14ac:dyDescent="0.3">
      <c r="A1245" t="s">
        <v>6252</v>
      </c>
      <c r="B1245" t="s">
        <v>6312</v>
      </c>
      <c r="C1245" t="s">
        <v>6217</v>
      </c>
      <c r="D1245">
        <v>7</v>
      </c>
      <c r="E1245">
        <v>0.56999999999999995</v>
      </c>
      <c r="F1245">
        <v>0.28000000000000003</v>
      </c>
    </row>
    <row r="1246" spans="1:6" x14ac:dyDescent="0.3">
      <c r="A1246" t="s">
        <v>6252</v>
      </c>
      <c r="B1246" t="s">
        <v>6312</v>
      </c>
      <c r="C1246" t="s">
        <v>6218</v>
      </c>
      <c r="D1246">
        <v>7</v>
      </c>
      <c r="E1246">
        <v>0.6</v>
      </c>
      <c r="F1246">
        <v>0.33</v>
      </c>
    </row>
    <row r="1247" spans="1:6" x14ac:dyDescent="0.3">
      <c r="A1247" t="s">
        <v>6252</v>
      </c>
      <c r="B1247" t="s">
        <v>6307</v>
      </c>
      <c r="C1247" t="s">
        <v>6220</v>
      </c>
      <c r="D1247">
        <v>7</v>
      </c>
      <c r="E1247">
        <v>0.67</v>
      </c>
      <c r="F1247">
        <v>0.38</v>
      </c>
    </row>
    <row r="1248" spans="1:6" x14ac:dyDescent="0.3">
      <c r="A1248" t="s">
        <v>6252</v>
      </c>
      <c r="B1248" t="s">
        <v>6307</v>
      </c>
      <c r="C1248" t="s">
        <v>6197</v>
      </c>
      <c r="D1248">
        <v>4</v>
      </c>
      <c r="E1248">
        <v>0.52</v>
      </c>
      <c r="F1248">
        <v>0.22</v>
      </c>
    </row>
    <row r="1249" spans="1:6" x14ac:dyDescent="0.3">
      <c r="A1249" t="s">
        <v>6252</v>
      </c>
      <c r="B1249" t="s">
        <v>6307</v>
      </c>
      <c r="C1249" t="s">
        <v>6208</v>
      </c>
      <c r="D1249">
        <v>4</v>
      </c>
      <c r="E1249">
        <v>0.45</v>
      </c>
      <c r="F1249">
        <v>0.21</v>
      </c>
    </row>
    <row r="1250" spans="1:6" x14ac:dyDescent="0.3">
      <c r="A1250" t="s">
        <v>6252</v>
      </c>
      <c r="B1250" t="s">
        <v>6307</v>
      </c>
      <c r="C1250" t="s">
        <v>6219</v>
      </c>
      <c r="D1250">
        <v>4</v>
      </c>
      <c r="E1250">
        <v>0.7</v>
      </c>
      <c r="F1250">
        <v>0.36</v>
      </c>
    </row>
    <row r="1251" spans="1:6" x14ac:dyDescent="0.3">
      <c r="A1251" t="s">
        <v>6252</v>
      </c>
      <c r="B1251" t="s">
        <v>6307</v>
      </c>
      <c r="C1251" t="s">
        <v>6221</v>
      </c>
      <c r="D1251">
        <v>4</v>
      </c>
      <c r="E1251">
        <v>0.68</v>
      </c>
      <c r="F1251">
        <v>0.34</v>
      </c>
    </row>
    <row r="1252" spans="1:6" x14ac:dyDescent="0.3">
      <c r="A1252" t="s">
        <v>6252</v>
      </c>
      <c r="B1252" t="s">
        <v>6307</v>
      </c>
      <c r="C1252" t="s">
        <v>6222</v>
      </c>
      <c r="D1252">
        <v>4</v>
      </c>
      <c r="E1252">
        <v>0.39</v>
      </c>
      <c r="F1252">
        <v>0.2</v>
      </c>
    </row>
    <row r="1253" spans="1:6" x14ac:dyDescent="0.3">
      <c r="A1253" t="s">
        <v>6252</v>
      </c>
      <c r="B1253" t="s">
        <v>6307</v>
      </c>
      <c r="C1253" t="s">
        <v>6223</v>
      </c>
      <c r="D1253">
        <v>4</v>
      </c>
      <c r="E1253">
        <v>0.52</v>
      </c>
      <c r="F1253">
        <v>0.21</v>
      </c>
    </row>
    <row r="1254" spans="1:6" x14ac:dyDescent="0.3">
      <c r="A1254" t="s">
        <v>6252</v>
      </c>
      <c r="B1254" t="s">
        <v>6307</v>
      </c>
      <c r="C1254" t="s">
        <v>6224</v>
      </c>
      <c r="D1254">
        <v>4</v>
      </c>
      <c r="E1254">
        <v>0.74</v>
      </c>
      <c r="F1254">
        <v>0.44</v>
      </c>
    </row>
    <row r="1255" spans="1:6" x14ac:dyDescent="0.3">
      <c r="A1255" t="s">
        <v>6252</v>
      </c>
      <c r="B1255" t="s">
        <v>6307</v>
      </c>
      <c r="C1255" t="s">
        <v>6225</v>
      </c>
      <c r="D1255">
        <v>4</v>
      </c>
      <c r="E1255">
        <v>0.43</v>
      </c>
      <c r="F1255">
        <v>0.15</v>
      </c>
    </row>
    <row r="1256" spans="1:6" x14ac:dyDescent="0.3">
      <c r="A1256" t="s">
        <v>6252</v>
      </c>
      <c r="B1256" t="s">
        <v>6307</v>
      </c>
      <c r="C1256" t="s">
        <v>6226</v>
      </c>
      <c r="D1256">
        <v>4</v>
      </c>
      <c r="E1256">
        <v>0.64</v>
      </c>
      <c r="F1256">
        <v>0.25</v>
      </c>
    </row>
    <row r="1257" spans="1:6" x14ac:dyDescent="0.3">
      <c r="A1257" t="s">
        <v>6252</v>
      </c>
      <c r="B1257" t="s">
        <v>6307</v>
      </c>
      <c r="C1257" t="s">
        <v>6198</v>
      </c>
      <c r="D1257">
        <v>4</v>
      </c>
      <c r="E1257">
        <v>0.51</v>
      </c>
      <c r="F1257">
        <v>0.19</v>
      </c>
    </row>
    <row r="1258" spans="1:6" x14ac:dyDescent="0.3">
      <c r="A1258" t="s">
        <v>6252</v>
      </c>
      <c r="B1258" t="s">
        <v>6307</v>
      </c>
      <c r="C1258" t="s">
        <v>6199</v>
      </c>
      <c r="D1258">
        <v>4</v>
      </c>
      <c r="E1258">
        <v>0.47</v>
      </c>
      <c r="F1258">
        <v>0.27</v>
      </c>
    </row>
    <row r="1259" spans="1:6" x14ac:dyDescent="0.3">
      <c r="A1259" t="s">
        <v>6252</v>
      </c>
      <c r="B1259" t="s">
        <v>6307</v>
      </c>
      <c r="C1259" t="s">
        <v>6200</v>
      </c>
      <c r="D1259">
        <v>4</v>
      </c>
      <c r="E1259">
        <v>0.64</v>
      </c>
      <c r="F1259">
        <v>0.26</v>
      </c>
    </row>
    <row r="1260" spans="1:6" x14ac:dyDescent="0.3">
      <c r="A1260" t="s">
        <v>6252</v>
      </c>
      <c r="B1260" t="s">
        <v>6307</v>
      </c>
      <c r="C1260" t="s">
        <v>6201</v>
      </c>
      <c r="D1260">
        <v>4</v>
      </c>
      <c r="E1260">
        <v>0.64</v>
      </c>
      <c r="F1260">
        <v>0.28999999999999998</v>
      </c>
    </row>
    <row r="1261" spans="1:6" x14ac:dyDescent="0.3">
      <c r="A1261" t="s">
        <v>6252</v>
      </c>
      <c r="B1261" t="s">
        <v>6307</v>
      </c>
      <c r="C1261" t="s">
        <v>6202</v>
      </c>
      <c r="D1261">
        <v>4</v>
      </c>
      <c r="E1261">
        <v>0.6</v>
      </c>
      <c r="F1261">
        <v>0.26</v>
      </c>
    </row>
    <row r="1262" spans="1:6" x14ac:dyDescent="0.3">
      <c r="A1262" t="s">
        <v>6252</v>
      </c>
      <c r="B1262" t="s">
        <v>6307</v>
      </c>
      <c r="C1262" t="s">
        <v>6203</v>
      </c>
      <c r="D1262">
        <v>4</v>
      </c>
      <c r="E1262">
        <v>0.7</v>
      </c>
      <c r="F1262">
        <v>0.36</v>
      </c>
    </row>
    <row r="1263" spans="1:6" x14ac:dyDescent="0.3">
      <c r="A1263" t="s">
        <v>6252</v>
      </c>
      <c r="B1263" t="s">
        <v>6307</v>
      </c>
      <c r="C1263" t="s">
        <v>6204</v>
      </c>
      <c r="D1263">
        <v>4</v>
      </c>
      <c r="E1263">
        <v>0.43</v>
      </c>
      <c r="F1263">
        <v>0.25</v>
      </c>
    </row>
    <row r="1264" spans="1:6" x14ac:dyDescent="0.3">
      <c r="A1264" t="s">
        <v>6252</v>
      </c>
      <c r="B1264" t="s">
        <v>6307</v>
      </c>
      <c r="C1264" t="s">
        <v>6205</v>
      </c>
      <c r="D1264">
        <v>4</v>
      </c>
      <c r="E1264">
        <v>0.54</v>
      </c>
      <c r="F1264">
        <v>0.32</v>
      </c>
    </row>
    <row r="1265" spans="1:6" x14ac:dyDescent="0.3">
      <c r="A1265" t="s">
        <v>6252</v>
      </c>
      <c r="B1265" t="s">
        <v>6307</v>
      </c>
      <c r="C1265" t="s">
        <v>6206</v>
      </c>
      <c r="D1265">
        <v>4</v>
      </c>
      <c r="E1265">
        <v>0.48</v>
      </c>
      <c r="F1265">
        <v>0.21</v>
      </c>
    </row>
    <row r="1266" spans="1:6" x14ac:dyDescent="0.3">
      <c r="A1266" t="s">
        <v>6252</v>
      </c>
      <c r="B1266" t="s">
        <v>6307</v>
      </c>
      <c r="C1266" t="s">
        <v>6206</v>
      </c>
      <c r="D1266">
        <v>4</v>
      </c>
      <c r="E1266">
        <v>0.6</v>
      </c>
      <c r="F1266">
        <v>0.28999999999999998</v>
      </c>
    </row>
    <row r="1267" spans="1:6" x14ac:dyDescent="0.3">
      <c r="A1267" t="s">
        <v>6252</v>
      </c>
      <c r="B1267" t="s">
        <v>6307</v>
      </c>
      <c r="C1267" t="s">
        <v>6209</v>
      </c>
      <c r="D1267">
        <v>4</v>
      </c>
      <c r="E1267">
        <v>0.51</v>
      </c>
      <c r="F1267">
        <v>0.49</v>
      </c>
    </row>
    <row r="1268" spans="1:6" x14ac:dyDescent="0.3">
      <c r="A1268" t="s">
        <v>6252</v>
      </c>
      <c r="B1268" t="s">
        <v>6307</v>
      </c>
      <c r="C1268" t="s">
        <v>6210</v>
      </c>
      <c r="D1268">
        <v>4</v>
      </c>
      <c r="E1268">
        <v>0.55000000000000004</v>
      </c>
      <c r="F1268">
        <v>0.55000000000000004</v>
      </c>
    </row>
    <row r="1269" spans="1:6" x14ac:dyDescent="0.3">
      <c r="A1269" t="s">
        <v>6252</v>
      </c>
      <c r="B1269" t="s">
        <v>6307</v>
      </c>
      <c r="C1269" t="s">
        <v>6211</v>
      </c>
      <c r="D1269">
        <v>4</v>
      </c>
      <c r="E1269">
        <v>0.73</v>
      </c>
      <c r="F1269">
        <v>0.36</v>
      </c>
    </row>
    <row r="1270" spans="1:6" x14ac:dyDescent="0.3">
      <c r="A1270" t="s">
        <v>6252</v>
      </c>
      <c r="B1270" t="s">
        <v>6307</v>
      </c>
      <c r="C1270" t="s">
        <v>6212</v>
      </c>
      <c r="D1270">
        <v>4</v>
      </c>
      <c r="E1270">
        <v>0.72</v>
      </c>
      <c r="F1270">
        <v>0.71</v>
      </c>
    </row>
    <row r="1271" spans="1:6" x14ac:dyDescent="0.3">
      <c r="A1271" t="s">
        <v>6252</v>
      </c>
      <c r="B1271" t="s">
        <v>6307</v>
      </c>
      <c r="C1271" t="s">
        <v>6213</v>
      </c>
      <c r="D1271">
        <v>4</v>
      </c>
      <c r="E1271">
        <v>0.42</v>
      </c>
      <c r="F1271">
        <v>0.36</v>
      </c>
    </row>
    <row r="1272" spans="1:6" x14ac:dyDescent="0.3">
      <c r="A1272" t="s">
        <v>6252</v>
      </c>
      <c r="B1272" t="s">
        <v>6307</v>
      </c>
      <c r="C1272" t="s">
        <v>6214</v>
      </c>
      <c r="D1272">
        <v>4</v>
      </c>
      <c r="E1272">
        <v>0.43</v>
      </c>
      <c r="F1272">
        <v>0.22</v>
      </c>
    </row>
    <row r="1273" spans="1:6" x14ac:dyDescent="0.3">
      <c r="A1273" t="s">
        <v>6252</v>
      </c>
      <c r="B1273" t="s">
        <v>6307</v>
      </c>
      <c r="C1273" t="s">
        <v>6215</v>
      </c>
      <c r="D1273">
        <v>4</v>
      </c>
      <c r="E1273">
        <v>0.52</v>
      </c>
      <c r="F1273">
        <v>0.37</v>
      </c>
    </row>
    <row r="1274" spans="1:6" x14ac:dyDescent="0.3">
      <c r="A1274" t="s">
        <v>6252</v>
      </c>
      <c r="B1274" t="s">
        <v>6307</v>
      </c>
      <c r="C1274" t="s">
        <v>6216</v>
      </c>
      <c r="D1274">
        <v>4</v>
      </c>
      <c r="E1274">
        <v>0.55000000000000004</v>
      </c>
      <c r="F1274">
        <v>0.24</v>
      </c>
    </row>
    <row r="1275" spans="1:6" x14ac:dyDescent="0.3">
      <c r="A1275" t="s">
        <v>6252</v>
      </c>
      <c r="B1275" t="s">
        <v>6312</v>
      </c>
      <c r="C1275" t="s">
        <v>6217</v>
      </c>
      <c r="D1275">
        <v>4</v>
      </c>
      <c r="E1275">
        <v>0.56999999999999995</v>
      </c>
      <c r="F1275">
        <v>0.32</v>
      </c>
    </row>
    <row r="1276" spans="1:6" x14ac:dyDescent="0.3">
      <c r="A1276" t="s">
        <v>6252</v>
      </c>
      <c r="B1276" t="s">
        <v>6312</v>
      </c>
      <c r="C1276" t="s">
        <v>6218</v>
      </c>
      <c r="D1276">
        <v>4</v>
      </c>
      <c r="E1276">
        <v>0.65</v>
      </c>
      <c r="F1276">
        <v>0.37</v>
      </c>
    </row>
    <row r="1277" spans="1:6" x14ac:dyDescent="0.3">
      <c r="A1277" t="s">
        <v>6252</v>
      </c>
      <c r="B1277" t="s">
        <v>6307</v>
      </c>
      <c r="C1277" t="s">
        <v>6220</v>
      </c>
      <c r="D1277">
        <v>4</v>
      </c>
      <c r="E1277">
        <v>0.69</v>
      </c>
      <c r="F1277">
        <v>0.36</v>
      </c>
    </row>
    <row r="1278" spans="1:6" x14ac:dyDescent="0.3">
      <c r="A1278" t="s">
        <v>6294</v>
      </c>
      <c r="B1278" t="s">
        <v>6311</v>
      </c>
      <c r="C1278" t="s">
        <v>6208</v>
      </c>
      <c r="D1278">
        <v>4</v>
      </c>
      <c r="E1278">
        <v>0.61</v>
      </c>
      <c r="F1278">
        <v>0.26</v>
      </c>
    </row>
    <row r="1279" spans="1:6" x14ac:dyDescent="0.3">
      <c r="A1279" t="s">
        <v>6294</v>
      </c>
      <c r="B1279" t="s">
        <v>6311</v>
      </c>
      <c r="C1279" t="s">
        <v>6219</v>
      </c>
      <c r="D1279">
        <v>4</v>
      </c>
      <c r="E1279">
        <v>0.87</v>
      </c>
      <c r="F1279">
        <v>0.6</v>
      </c>
    </row>
    <row r="1280" spans="1:6" x14ac:dyDescent="0.3">
      <c r="A1280" t="s">
        <v>6294</v>
      </c>
      <c r="B1280" t="s">
        <v>6311</v>
      </c>
      <c r="C1280" t="s">
        <v>6221</v>
      </c>
      <c r="D1280">
        <v>4</v>
      </c>
      <c r="E1280">
        <v>0.55000000000000004</v>
      </c>
      <c r="F1280">
        <v>1</v>
      </c>
    </row>
    <row r="1281" spans="1:6" x14ac:dyDescent="0.3">
      <c r="A1281" t="s">
        <v>6294</v>
      </c>
      <c r="B1281" t="s">
        <v>6311</v>
      </c>
      <c r="C1281" t="s">
        <v>6222</v>
      </c>
      <c r="D1281">
        <v>4</v>
      </c>
      <c r="E1281">
        <v>0.78</v>
      </c>
      <c r="F1281">
        <v>0.53</v>
      </c>
    </row>
    <row r="1282" spans="1:6" x14ac:dyDescent="0.3">
      <c r="A1282" t="s">
        <v>6294</v>
      </c>
      <c r="B1282" t="s">
        <v>6311</v>
      </c>
      <c r="C1282" t="s">
        <v>6223</v>
      </c>
      <c r="D1282">
        <v>4</v>
      </c>
      <c r="E1282">
        <v>0.72</v>
      </c>
      <c r="F1282">
        <v>0.49</v>
      </c>
    </row>
    <row r="1283" spans="1:6" x14ac:dyDescent="0.3">
      <c r="A1283" t="s">
        <v>6294</v>
      </c>
      <c r="B1283" t="s">
        <v>6311</v>
      </c>
      <c r="C1283" t="s">
        <v>6224</v>
      </c>
      <c r="D1283">
        <v>4</v>
      </c>
      <c r="E1283">
        <v>0.81</v>
      </c>
      <c r="F1283">
        <v>0.57999999999999996</v>
      </c>
    </row>
    <row r="1284" spans="1:6" x14ac:dyDescent="0.3">
      <c r="A1284" t="s">
        <v>6294</v>
      </c>
      <c r="B1284" t="s">
        <v>6311</v>
      </c>
      <c r="C1284" t="s">
        <v>6225</v>
      </c>
      <c r="D1284">
        <v>4</v>
      </c>
      <c r="E1284">
        <v>0.52</v>
      </c>
      <c r="F1284">
        <v>1</v>
      </c>
    </row>
    <row r="1285" spans="1:6" x14ac:dyDescent="0.3">
      <c r="A1285" t="s">
        <v>6294</v>
      </c>
      <c r="B1285" t="s">
        <v>6311</v>
      </c>
      <c r="C1285" t="s">
        <v>6226</v>
      </c>
      <c r="D1285">
        <v>4</v>
      </c>
      <c r="E1285">
        <v>0.68</v>
      </c>
      <c r="F1285">
        <v>0.3</v>
      </c>
    </row>
    <row r="1286" spans="1:6" x14ac:dyDescent="0.3">
      <c r="A1286" t="s">
        <v>6294</v>
      </c>
      <c r="B1286" t="s">
        <v>6311</v>
      </c>
      <c r="C1286" t="s">
        <v>6198</v>
      </c>
      <c r="D1286">
        <v>4</v>
      </c>
      <c r="E1286">
        <v>0.64</v>
      </c>
      <c r="F1286">
        <v>0.28999999999999998</v>
      </c>
    </row>
    <row r="1287" spans="1:6" x14ac:dyDescent="0.3">
      <c r="A1287" t="s">
        <v>6294</v>
      </c>
      <c r="B1287" t="s">
        <v>6311</v>
      </c>
      <c r="C1287" t="s">
        <v>6199</v>
      </c>
      <c r="D1287">
        <v>4</v>
      </c>
      <c r="E1287">
        <v>0.53</v>
      </c>
      <c r="F1287">
        <v>0.17</v>
      </c>
    </row>
    <row r="1288" spans="1:6" x14ac:dyDescent="0.3">
      <c r="A1288" t="s">
        <v>6294</v>
      </c>
      <c r="B1288" t="s">
        <v>6311</v>
      </c>
      <c r="C1288" t="s">
        <v>6200</v>
      </c>
      <c r="D1288">
        <v>4</v>
      </c>
      <c r="E1288">
        <v>0.76</v>
      </c>
      <c r="F1288">
        <v>0.5</v>
      </c>
    </row>
    <row r="1289" spans="1:6" x14ac:dyDescent="0.3">
      <c r="A1289" t="s">
        <v>6294</v>
      </c>
      <c r="B1289" t="s">
        <v>6311</v>
      </c>
      <c r="C1289" t="s">
        <v>6201</v>
      </c>
      <c r="D1289">
        <v>4</v>
      </c>
      <c r="E1289">
        <v>0.79</v>
      </c>
      <c r="F1289">
        <v>0.55000000000000004</v>
      </c>
    </row>
    <row r="1290" spans="1:6" x14ac:dyDescent="0.3">
      <c r="A1290" t="s">
        <v>6294</v>
      </c>
      <c r="B1290" t="s">
        <v>6311</v>
      </c>
      <c r="C1290" t="s">
        <v>6202</v>
      </c>
      <c r="D1290">
        <v>4</v>
      </c>
      <c r="E1290">
        <v>0.77</v>
      </c>
      <c r="F1290">
        <v>0.53</v>
      </c>
    </row>
    <row r="1291" spans="1:6" x14ac:dyDescent="0.3">
      <c r="A1291" t="s">
        <v>6294</v>
      </c>
      <c r="B1291" t="s">
        <v>6311</v>
      </c>
      <c r="C1291" t="s">
        <v>6203</v>
      </c>
      <c r="D1291">
        <v>4</v>
      </c>
      <c r="E1291">
        <v>0.74</v>
      </c>
      <c r="F1291">
        <v>0.49</v>
      </c>
    </row>
    <row r="1292" spans="1:6" x14ac:dyDescent="0.3">
      <c r="A1292" t="s">
        <v>6294</v>
      </c>
      <c r="B1292" t="s">
        <v>6311</v>
      </c>
      <c r="C1292" t="s">
        <v>6204</v>
      </c>
      <c r="D1292">
        <v>4</v>
      </c>
      <c r="E1292">
        <v>0.76</v>
      </c>
      <c r="F1292">
        <v>0.49</v>
      </c>
    </row>
    <row r="1293" spans="1:6" x14ac:dyDescent="0.3">
      <c r="A1293" t="s">
        <v>6294</v>
      </c>
      <c r="B1293" t="s">
        <v>6311</v>
      </c>
      <c r="C1293" t="s">
        <v>6205</v>
      </c>
      <c r="D1293">
        <v>4</v>
      </c>
      <c r="E1293">
        <v>0.7</v>
      </c>
      <c r="F1293">
        <v>0.45</v>
      </c>
    </row>
    <row r="1294" spans="1:6" x14ac:dyDescent="0.3">
      <c r="A1294" t="s">
        <v>6294</v>
      </c>
      <c r="B1294" t="s">
        <v>6311</v>
      </c>
      <c r="C1294" t="s">
        <v>6206</v>
      </c>
      <c r="D1294">
        <v>4</v>
      </c>
      <c r="E1294">
        <v>0.74</v>
      </c>
      <c r="F1294">
        <v>0.47</v>
      </c>
    </row>
    <row r="1295" spans="1:6" x14ac:dyDescent="0.3">
      <c r="A1295" t="s">
        <v>6294</v>
      </c>
      <c r="B1295" t="s">
        <v>6311</v>
      </c>
      <c r="C1295" t="s">
        <v>6207</v>
      </c>
      <c r="D1295">
        <v>4</v>
      </c>
      <c r="E1295">
        <v>0.72</v>
      </c>
      <c r="F1295">
        <v>0.47</v>
      </c>
    </row>
    <row r="1296" spans="1:6" x14ac:dyDescent="0.3">
      <c r="A1296" t="s">
        <v>6294</v>
      </c>
      <c r="B1296" t="s">
        <v>6311</v>
      </c>
      <c r="C1296" t="s">
        <v>6209</v>
      </c>
      <c r="D1296">
        <v>4</v>
      </c>
      <c r="E1296">
        <v>0.66</v>
      </c>
      <c r="F1296">
        <v>0.31</v>
      </c>
    </row>
    <row r="1297" spans="1:6" x14ac:dyDescent="0.3">
      <c r="A1297" t="s">
        <v>6294</v>
      </c>
      <c r="B1297" t="s">
        <v>6311</v>
      </c>
      <c r="C1297" t="s">
        <v>6210</v>
      </c>
      <c r="D1297">
        <v>4</v>
      </c>
      <c r="E1297">
        <v>0.47</v>
      </c>
      <c r="F1297">
        <v>0.21</v>
      </c>
    </row>
    <row r="1298" spans="1:6" x14ac:dyDescent="0.3">
      <c r="A1298" t="s">
        <v>6294</v>
      </c>
      <c r="B1298" t="s">
        <v>6311</v>
      </c>
      <c r="C1298" t="s">
        <v>6211</v>
      </c>
      <c r="D1298">
        <v>4</v>
      </c>
      <c r="E1298">
        <v>0.74</v>
      </c>
      <c r="F1298">
        <v>0.44</v>
      </c>
    </row>
    <row r="1299" spans="1:6" x14ac:dyDescent="0.3">
      <c r="A1299" t="s">
        <v>6294</v>
      </c>
      <c r="B1299" t="s">
        <v>6311</v>
      </c>
      <c r="C1299" t="s">
        <v>6212</v>
      </c>
      <c r="D1299">
        <v>4</v>
      </c>
      <c r="E1299">
        <v>0.66</v>
      </c>
      <c r="F1299">
        <v>0.32</v>
      </c>
    </row>
    <row r="1300" spans="1:6" x14ac:dyDescent="0.3">
      <c r="A1300" t="s">
        <v>6294</v>
      </c>
      <c r="B1300" t="s">
        <v>6311</v>
      </c>
      <c r="C1300" t="s">
        <v>6213</v>
      </c>
      <c r="D1300">
        <v>4</v>
      </c>
      <c r="E1300">
        <v>0.57999999999999996</v>
      </c>
      <c r="F1300">
        <v>0.22</v>
      </c>
    </row>
    <row r="1301" spans="1:6" x14ac:dyDescent="0.3">
      <c r="A1301" t="s">
        <v>6294</v>
      </c>
      <c r="B1301" t="s">
        <v>6311</v>
      </c>
      <c r="C1301" t="s">
        <v>6214</v>
      </c>
      <c r="D1301">
        <v>4</v>
      </c>
      <c r="E1301">
        <v>0.63</v>
      </c>
      <c r="F1301">
        <v>0.28999999999999998</v>
      </c>
    </row>
    <row r="1302" spans="1:6" x14ac:dyDescent="0.3">
      <c r="A1302" t="s">
        <v>6294</v>
      </c>
      <c r="B1302" t="s">
        <v>6311</v>
      </c>
      <c r="C1302" t="s">
        <v>6215</v>
      </c>
      <c r="D1302">
        <v>4</v>
      </c>
      <c r="E1302">
        <v>0.61</v>
      </c>
      <c r="F1302">
        <v>0.27</v>
      </c>
    </row>
    <row r="1303" spans="1:6" x14ac:dyDescent="0.3">
      <c r="A1303" t="s">
        <v>6294</v>
      </c>
      <c r="B1303" t="s">
        <v>6311</v>
      </c>
      <c r="C1303" t="s">
        <v>6216</v>
      </c>
      <c r="D1303">
        <v>4</v>
      </c>
      <c r="E1303">
        <v>0.7</v>
      </c>
      <c r="F1303">
        <v>0.37</v>
      </c>
    </row>
    <row r="1304" spans="1:6" x14ac:dyDescent="0.3">
      <c r="A1304" t="s">
        <v>6294</v>
      </c>
      <c r="B1304" t="s">
        <v>6312</v>
      </c>
      <c r="C1304" t="s">
        <v>6217</v>
      </c>
      <c r="D1304">
        <v>4</v>
      </c>
      <c r="E1304">
        <v>0.71</v>
      </c>
      <c r="F1304">
        <v>0.44</v>
      </c>
    </row>
    <row r="1305" spans="1:6" x14ac:dyDescent="0.3">
      <c r="A1305" t="s">
        <v>6294</v>
      </c>
      <c r="B1305" t="s">
        <v>6312</v>
      </c>
      <c r="C1305" t="s">
        <v>6218</v>
      </c>
      <c r="D1305">
        <v>4</v>
      </c>
      <c r="E1305">
        <v>0.75</v>
      </c>
      <c r="F1305">
        <v>0.48</v>
      </c>
    </row>
    <row r="1306" spans="1:6" x14ac:dyDescent="0.3">
      <c r="A1306" t="s">
        <v>6294</v>
      </c>
      <c r="B1306" t="s">
        <v>6311</v>
      </c>
      <c r="C1306" t="s">
        <v>6197</v>
      </c>
      <c r="D1306">
        <v>7</v>
      </c>
      <c r="E1306">
        <v>0.69</v>
      </c>
      <c r="F1306">
        <v>0.37</v>
      </c>
    </row>
    <row r="1307" spans="1:6" x14ac:dyDescent="0.3">
      <c r="A1307" t="s">
        <v>6294</v>
      </c>
      <c r="B1307" t="s">
        <v>6311</v>
      </c>
      <c r="C1307" t="s">
        <v>6208</v>
      </c>
      <c r="D1307">
        <v>7</v>
      </c>
      <c r="E1307">
        <v>0.53</v>
      </c>
      <c r="F1307">
        <v>0.21</v>
      </c>
    </row>
    <row r="1308" spans="1:6" x14ac:dyDescent="0.3">
      <c r="A1308" t="s">
        <v>6294</v>
      </c>
      <c r="B1308" t="s">
        <v>6311</v>
      </c>
      <c r="C1308" t="s">
        <v>6219</v>
      </c>
      <c r="D1308">
        <v>7</v>
      </c>
      <c r="E1308">
        <v>0.81</v>
      </c>
      <c r="F1308">
        <v>0.5</v>
      </c>
    </row>
    <row r="1309" spans="1:6" x14ac:dyDescent="0.3">
      <c r="A1309" t="s">
        <v>6294</v>
      </c>
      <c r="B1309" t="s">
        <v>6311</v>
      </c>
      <c r="C1309" t="s">
        <v>6221</v>
      </c>
      <c r="D1309">
        <v>7</v>
      </c>
      <c r="E1309">
        <v>0.44</v>
      </c>
      <c r="F1309">
        <v>1</v>
      </c>
    </row>
    <row r="1310" spans="1:6" x14ac:dyDescent="0.3">
      <c r="A1310" t="s">
        <v>6294</v>
      </c>
      <c r="B1310" t="s">
        <v>6311</v>
      </c>
      <c r="C1310" t="s">
        <v>6222</v>
      </c>
      <c r="D1310">
        <v>7</v>
      </c>
      <c r="E1310">
        <v>0.73</v>
      </c>
      <c r="F1310">
        <v>0.44</v>
      </c>
    </row>
    <row r="1311" spans="1:6" x14ac:dyDescent="0.3">
      <c r="A1311" t="s">
        <v>6294</v>
      </c>
      <c r="B1311" t="s">
        <v>6311</v>
      </c>
      <c r="C1311" t="s">
        <v>6223</v>
      </c>
      <c r="D1311">
        <v>7</v>
      </c>
      <c r="E1311">
        <v>0.65</v>
      </c>
      <c r="F1311">
        <v>0.43</v>
      </c>
    </row>
    <row r="1312" spans="1:6" x14ac:dyDescent="0.3">
      <c r="A1312" t="s">
        <v>6294</v>
      </c>
      <c r="B1312" t="s">
        <v>6311</v>
      </c>
      <c r="C1312" t="s">
        <v>6224</v>
      </c>
      <c r="D1312">
        <v>7</v>
      </c>
      <c r="E1312">
        <v>0.76</v>
      </c>
      <c r="F1312">
        <v>0.5</v>
      </c>
    </row>
    <row r="1313" spans="1:6" x14ac:dyDescent="0.3">
      <c r="A1313" t="s">
        <v>6294</v>
      </c>
      <c r="B1313" t="s">
        <v>6311</v>
      </c>
      <c r="C1313" t="s">
        <v>6225</v>
      </c>
      <c r="D1313">
        <v>7</v>
      </c>
      <c r="E1313">
        <v>0.46</v>
      </c>
      <c r="F1313">
        <v>1</v>
      </c>
    </row>
    <row r="1314" spans="1:6" x14ac:dyDescent="0.3">
      <c r="A1314" t="s">
        <v>6294</v>
      </c>
      <c r="B1314" t="s">
        <v>6311</v>
      </c>
      <c r="C1314" t="s">
        <v>6226</v>
      </c>
      <c r="D1314">
        <v>7</v>
      </c>
      <c r="E1314">
        <v>0.64</v>
      </c>
      <c r="F1314">
        <v>0.27</v>
      </c>
    </row>
    <row r="1315" spans="1:6" x14ac:dyDescent="0.3">
      <c r="A1315" t="s">
        <v>6294</v>
      </c>
      <c r="B1315" t="s">
        <v>6311</v>
      </c>
      <c r="C1315" t="s">
        <v>6198</v>
      </c>
      <c r="D1315">
        <v>7</v>
      </c>
      <c r="E1315">
        <v>0.56000000000000005</v>
      </c>
      <c r="F1315">
        <v>0.22</v>
      </c>
    </row>
    <row r="1316" spans="1:6" x14ac:dyDescent="0.3">
      <c r="A1316" t="s">
        <v>6294</v>
      </c>
      <c r="B1316" t="s">
        <v>6311</v>
      </c>
      <c r="C1316" t="s">
        <v>6199</v>
      </c>
      <c r="D1316">
        <v>7</v>
      </c>
      <c r="E1316">
        <v>0.49</v>
      </c>
      <c r="F1316">
        <v>0.14000000000000001</v>
      </c>
    </row>
    <row r="1317" spans="1:6" x14ac:dyDescent="0.3">
      <c r="A1317" t="s">
        <v>6294</v>
      </c>
      <c r="B1317" t="s">
        <v>6311</v>
      </c>
      <c r="C1317" t="s">
        <v>6200</v>
      </c>
      <c r="D1317">
        <v>7</v>
      </c>
      <c r="E1317">
        <v>0.71</v>
      </c>
      <c r="F1317">
        <v>0.42</v>
      </c>
    </row>
    <row r="1318" spans="1:6" x14ac:dyDescent="0.3">
      <c r="A1318" t="s">
        <v>6294</v>
      </c>
      <c r="B1318" t="s">
        <v>6311</v>
      </c>
      <c r="C1318" t="s">
        <v>6201</v>
      </c>
      <c r="D1318">
        <v>7</v>
      </c>
      <c r="E1318">
        <v>0.76</v>
      </c>
      <c r="F1318">
        <v>0.48</v>
      </c>
    </row>
    <row r="1319" spans="1:6" x14ac:dyDescent="0.3">
      <c r="A1319" t="s">
        <v>6294</v>
      </c>
      <c r="B1319" t="s">
        <v>6311</v>
      </c>
      <c r="C1319" t="s">
        <v>6202</v>
      </c>
      <c r="D1319">
        <v>7</v>
      </c>
      <c r="E1319">
        <v>0.7</v>
      </c>
      <c r="F1319">
        <v>0.45</v>
      </c>
    </row>
    <row r="1320" spans="1:6" x14ac:dyDescent="0.3">
      <c r="A1320" t="s">
        <v>6294</v>
      </c>
      <c r="B1320" t="s">
        <v>6311</v>
      </c>
      <c r="C1320" t="s">
        <v>6203</v>
      </c>
      <c r="D1320">
        <v>7</v>
      </c>
      <c r="E1320">
        <v>0.75</v>
      </c>
      <c r="F1320">
        <v>0.48</v>
      </c>
    </row>
    <row r="1321" spans="1:6" x14ac:dyDescent="0.3">
      <c r="A1321" t="s">
        <v>6294</v>
      </c>
      <c r="B1321" t="s">
        <v>6311</v>
      </c>
      <c r="C1321" t="s">
        <v>6204</v>
      </c>
      <c r="D1321">
        <v>7</v>
      </c>
      <c r="E1321">
        <v>0.74</v>
      </c>
      <c r="F1321">
        <v>0.46</v>
      </c>
    </row>
    <row r="1322" spans="1:6" x14ac:dyDescent="0.3">
      <c r="A1322" t="s">
        <v>6294</v>
      </c>
      <c r="B1322" t="s">
        <v>6311</v>
      </c>
      <c r="C1322" t="s">
        <v>6205</v>
      </c>
      <c r="D1322">
        <v>7</v>
      </c>
      <c r="E1322">
        <v>0.73</v>
      </c>
      <c r="F1322">
        <v>0.45</v>
      </c>
    </row>
    <row r="1323" spans="1:6" x14ac:dyDescent="0.3">
      <c r="A1323" t="s">
        <v>6294</v>
      </c>
      <c r="B1323" t="s">
        <v>6311</v>
      </c>
      <c r="C1323" t="s">
        <v>6206</v>
      </c>
      <c r="D1323">
        <v>7</v>
      </c>
      <c r="E1323">
        <v>0.68</v>
      </c>
      <c r="F1323">
        <v>0.4</v>
      </c>
    </row>
    <row r="1324" spans="1:6" x14ac:dyDescent="0.3">
      <c r="A1324" t="s">
        <v>6294</v>
      </c>
      <c r="B1324" t="s">
        <v>6311</v>
      </c>
      <c r="C1324" t="s">
        <v>6207</v>
      </c>
      <c r="D1324">
        <v>7</v>
      </c>
      <c r="E1324">
        <v>0.7</v>
      </c>
      <c r="F1324">
        <v>0.43</v>
      </c>
    </row>
    <row r="1325" spans="1:6" x14ac:dyDescent="0.3">
      <c r="A1325" t="s">
        <v>6294</v>
      </c>
      <c r="B1325" t="s">
        <v>6311</v>
      </c>
      <c r="C1325" t="s">
        <v>6209</v>
      </c>
      <c r="D1325">
        <v>7</v>
      </c>
      <c r="E1325">
        <v>0.64</v>
      </c>
      <c r="F1325">
        <v>0.28999999999999998</v>
      </c>
    </row>
    <row r="1326" spans="1:6" x14ac:dyDescent="0.3">
      <c r="A1326" t="s">
        <v>6294</v>
      </c>
      <c r="B1326" t="s">
        <v>6311</v>
      </c>
      <c r="C1326" t="s">
        <v>6210</v>
      </c>
      <c r="D1326">
        <v>7</v>
      </c>
      <c r="E1326">
        <v>0.47</v>
      </c>
      <c r="F1326">
        <v>0.21</v>
      </c>
    </row>
    <row r="1327" spans="1:6" x14ac:dyDescent="0.3">
      <c r="A1327" t="s">
        <v>6294</v>
      </c>
      <c r="B1327" t="s">
        <v>6311</v>
      </c>
      <c r="C1327" t="s">
        <v>6211</v>
      </c>
      <c r="D1327">
        <v>7</v>
      </c>
      <c r="E1327">
        <v>0.72</v>
      </c>
      <c r="F1327">
        <v>0.37</v>
      </c>
    </row>
    <row r="1328" spans="1:6" x14ac:dyDescent="0.3">
      <c r="A1328" t="s">
        <v>6294</v>
      </c>
      <c r="B1328" t="s">
        <v>6311</v>
      </c>
      <c r="C1328" t="s">
        <v>6212</v>
      </c>
      <c r="D1328">
        <v>7</v>
      </c>
      <c r="E1328">
        <v>0.65</v>
      </c>
      <c r="F1328">
        <v>0.31</v>
      </c>
    </row>
    <row r="1329" spans="1:6" x14ac:dyDescent="0.3">
      <c r="A1329" t="s">
        <v>6294</v>
      </c>
      <c r="B1329" t="s">
        <v>6311</v>
      </c>
      <c r="C1329" t="s">
        <v>6213</v>
      </c>
      <c r="D1329">
        <v>7</v>
      </c>
      <c r="E1329">
        <v>0.59</v>
      </c>
      <c r="F1329">
        <v>0.21</v>
      </c>
    </row>
    <row r="1330" spans="1:6" x14ac:dyDescent="0.3">
      <c r="A1330" t="s">
        <v>6294</v>
      </c>
      <c r="B1330" t="s">
        <v>6311</v>
      </c>
      <c r="C1330" t="s">
        <v>6214</v>
      </c>
      <c r="D1330">
        <v>7</v>
      </c>
      <c r="E1330">
        <v>0.59</v>
      </c>
      <c r="F1330">
        <v>0.26</v>
      </c>
    </row>
    <row r="1331" spans="1:6" x14ac:dyDescent="0.3">
      <c r="A1331" t="s">
        <v>6294</v>
      </c>
      <c r="B1331" t="s">
        <v>6311</v>
      </c>
      <c r="C1331" t="s">
        <v>6215</v>
      </c>
      <c r="D1331">
        <v>7</v>
      </c>
      <c r="E1331">
        <v>0.57999999999999996</v>
      </c>
      <c r="F1331">
        <v>0.23</v>
      </c>
    </row>
    <row r="1332" spans="1:6" x14ac:dyDescent="0.3">
      <c r="A1332" t="s">
        <v>6294</v>
      </c>
      <c r="B1332" t="s">
        <v>6311</v>
      </c>
      <c r="C1332" t="s">
        <v>6216</v>
      </c>
      <c r="D1332">
        <v>7</v>
      </c>
      <c r="E1332">
        <v>0.64</v>
      </c>
      <c r="F1332">
        <v>0.28000000000000003</v>
      </c>
    </row>
    <row r="1333" spans="1:6" x14ac:dyDescent="0.3">
      <c r="A1333" t="s">
        <v>6294</v>
      </c>
      <c r="B1333" t="s">
        <v>6312</v>
      </c>
      <c r="C1333" t="s">
        <v>6217</v>
      </c>
      <c r="D1333">
        <v>7</v>
      </c>
      <c r="E1333">
        <v>0.66</v>
      </c>
      <c r="F1333">
        <v>0.38</v>
      </c>
    </row>
    <row r="1334" spans="1:6" x14ac:dyDescent="0.3">
      <c r="A1334" t="s">
        <v>6294</v>
      </c>
      <c r="B1334" t="s">
        <v>6312</v>
      </c>
      <c r="C1334" t="s">
        <v>6218</v>
      </c>
      <c r="D1334">
        <v>7</v>
      </c>
      <c r="E1334">
        <v>0.68</v>
      </c>
      <c r="F1334">
        <v>0.4</v>
      </c>
    </row>
    <row r="1335" spans="1:6" x14ac:dyDescent="0.3">
      <c r="A1335" t="s">
        <v>6294</v>
      </c>
      <c r="B1335" t="s">
        <v>6311</v>
      </c>
      <c r="C1335" t="s">
        <v>6197</v>
      </c>
      <c r="D1335">
        <v>4</v>
      </c>
      <c r="E1335">
        <v>0.75</v>
      </c>
      <c r="F1335">
        <v>0.49</v>
      </c>
    </row>
    <row r="1336" spans="1:6" x14ac:dyDescent="0.3">
      <c r="A1336" t="s">
        <v>6253</v>
      </c>
      <c r="B1336" t="s">
        <v>7026</v>
      </c>
      <c r="C1336" t="s">
        <v>6197</v>
      </c>
      <c r="D1336">
        <v>7</v>
      </c>
      <c r="E1336">
        <v>0.62</v>
      </c>
      <c r="F1336">
        <v>0.3</v>
      </c>
    </row>
    <row r="1337" spans="1:6" x14ac:dyDescent="0.3">
      <c r="A1337" t="s">
        <v>6253</v>
      </c>
      <c r="B1337" t="s">
        <v>7026</v>
      </c>
      <c r="C1337" t="s">
        <v>6208</v>
      </c>
      <c r="D1337">
        <v>7</v>
      </c>
      <c r="E1337">
        <v>0.86</v>
      </c>
      <c r="F1337">
        <v>0.86</v>
      </c>
    </row>
    <row r="1338" spans="1:6" x14ac:dyDescent="0.3">
      <c r="A1338" t="s">
        <v>6253</v>
      </c>
      <c r="B1338" t="s">
        <v>7026</v>
      </c>
      <c r="C1338" t="s">
        <v>6219</v>
      </c>
      <c r="D1338">
        <v>7</v>
      </c>
      <c r="E1338">
        <v>0.65</v>
      </c>
      <c r="F1338">
        <v>0.36</v>
      </c>
    </row>
    <row r="1339" spans="1:6" x14ac:dyDescent="0.3">
      <c r="A1339" t="s">
        <v>6253</v>
      </c>
      <c r="B1339" t="s">
        <v>7026</v>
      </c>
      <c r="C1339" t="s">
        <v>6221</v>
      </c>
      <c r="D1339">
        <v>7</v>
      </c>
      <c r="E1339">
        <v>0.68</v>
      </c>
      <c r="F1339">
        <v>0.68</v>
      </c>
    </row>
    <row r="1340" spans="1:6" x14ac:dyDescent="0.3">
      <c r="A1340" t="s">
        <v>6253</v>
      </c>
      <c r="B1340" t="s">
        <v>7026</v>
      </c>
      <c r="C1340" t="s">
        <v>6222</v>
      </c>
      <c r="D1340">
        <v>7</v>
      </c>
      <c r="E1340">
        <v>0.65</v>
      </c>
      <c r="F1340">
        <v>0.33</v>
      </c>
    </row>
    <row r="1341" spans="1:6" x14ac:dyDescent="0.3">
      <c r="A1341" t="s">
        <v>6253</v>
      </c>
      <c r="B1341" t="s">
        <v>7026</v>
      </c>
      <c r="C1341" t="s">
        <v>6223</v>
      </c>
      <c r="D1341">
        <v>7</v>
      </c>
      <c r="E1341">
        <v>0.59</v>
      </c>
      <c r="F1341">
        <v>0.33</v>
      </c>
    </row>
    <row r="1342" spans="1:6" x14ac:dyDescent="0.3">
      <c r="A1342" t="s">
        <v>6253</v>
      </c>
      <c r="B1342" t="s">
        <v>7026</v>
      </c>
      <c r="C1342" t="s">
        <v>6224</v>
      </c>
      <c r="D1342">
        <v>7</v>
      </c>
      <c r="E1342">
        <v>0.61</v>
      </c>
      <c r="F1342">
        <v>0.33</v>
      </c>
    </row>
    <row r="1343" spans="1:6" x14ac:dyDescent="0.3">
      <c r="A1343" t="s">
        <v>6253</v>
      </c>
      <c r="B1343" t="s">
        <v>7026</v>
      </c>
      <c r="C1343" t="s">
        <v>6225</v>
      </c>
      <c r="D1343">
        <v>7</v>
      </c>
      <c r="E1343">
        <v>0.72</v>
      </c>
      <c r="F1343">
        <v>0.42</v>
      </c>
    </row>
    <row r="1344" spans="1:6" x14ac:dyDescent="0.3">
      <c r="A1344" t="s">
        <v>6253</v>
      </c>
      <c r="B1344" t="s">
        <v>7026</v>
      </c>
      <c r="C1344" t="s">
        <v>6225</v>
      </c>
      <c r="D1344">
        <v>7</v>
      </c>
      <c r="E1344">
        <v>0.38</v>
      </c>
      <c r="F1344">
        <v>0.21</v>
      </c>
    </row>
    <row r="1345" spans="1:6" x14ac:dyDescent="0.3">
      <c r="A1345" t="s">
        <v>6253</v>
      </c>
      <c r="B1345" t="s">
        <v>7026</v>
      </c>
      <c r="C1345" t="s">
        <v>6198</v>
      </c>
      <c r="D1345">
        <v>7</v>
      </c>
      <c r="E1345">
        <v>0.62</v>
      </c>
      <c r="F1345">
        <v>0.34</v>
      </c>
    </row>
    <row r="1346" spans="1:6" x14ac:dyDescent="0.3">
      <c r="A1346" t="s">
        <v>6253</v>
      </c>
      <c r="B1346" t="s">
        <v>7026</v>
      </c>
      <c r="C1346" t="s">
        <v>6199</v>
      </c>
      <c r="D1346">
        <v>7</v>
      </c>
      <c r="E1346">
        <v>0.7</v>
      </c>
      <c r="F1346">
        <v>0.47</v>
      </c>
    </row>
    <row r="1347" spans="1:6" x14ac:dyDescent="0.3">
      <c r="A1347" t="s">
        <v>6253</v>
      </c>
      <c r="B1347" t="s">
        <v>7026</v>
      </c>
      <c r="C1347" t="s">
        <v>6200</v>
      </c>
      <c r="D1347">
        <v>7</v>
      </c>
      <c r="E1347">
        <v>0.67</v>
      </c>
      <c r="F1347">
        <v>0.35</v>
      </c>
    </row>
    <row r="1348" spans="1:6" x14ac:dyDescent="0.3">
      <c r="A1348" t="s">
        <v>6253</v>
      </c>
      <c r="B1348" t="s">
        <v>7026</v>
      </c>
      <c r="C1348" t="s">
        <v>6201</v>
      </c>
      <c r="D1348">
        <v>7</v>
      </c>
      <c r="E1348">
        <v>0.74</v>
      </c>
      <c r="F1348">
        <v>0.5</v>
      </c>
    </row>
    <row r="1349" spans="1:6" x14ac:dyDescent="0.3">
      <c r="A1349" t="s">
        <v>6253</v>
      </c>
      <c r="B1349" t="s">
        <v>7026</v>
      </c>
      <c r="C1349" t="s">
        <v>6202</v>
      </c>
      <c r="D1349">
        <v>7</v>
      </c>
      <c r="E1349">
        <v>0.72</v>
      </c>
      <c r="F1349">
        <v>0.44</v>
      </c>
    </row>
    <row r="1350" spans="1:6" x14ac:dyDescent="0.3">
      <c r="A1350" t="s">
        <v>6253</v>
      </c>
      <c r="B1350" t="s">
        <v>7026</v>
      </c>
      <c r="C1350" t="s">
        <v>6203</v>
      </c>
      <c r="D1350">
        <v>7</v>
      </c>
      <c r="E1350">
        <v>0.69</v>
      </c>
      <c r="F1350">
        <v>0.39</v>
      </c>
    </row>
    <row r="1351" spans="1:6" x14ac:dyDescent="0.3">
      <c r="A1351" t="s">
        <v>6253</v>
      </c>
      <c r="B1351" t="s">
        <v>7026</v>
      </c>
      <c r="C1351" t="s">
        <v>6204</v>
      </c>
      <c r="D1351">
        <v>7</v>
      </c>
      <c r="E1351">
        <v>0.69</v>
      </c>
      <c r="F1351">
        <v>0.35</v>
      </c>
    </row>
    <row r="1352" spans="1:6" x14ac:dyDescent="0.3">
      <c r="A1352" t="s">
        <v>6253</v>
      </c>
      <c r="B1352" t="s">
        <v>7026</v>
      </c>
      <c r="C1352" t="s">
        <v>6205</v>
      </c>
      <c r="D1352">
        <v>7</v>
      </c>
      <c r="E1352">
        <v>0.89</v>
      </c>
      <c r="F1352">
        <v>0.89</v>
      </c>
    </row>
    <row r="1353" spans="1:6" x14ac:dyDescent="0.3">
      <c r="A1353" t="s">
        <v>6253</v>
      </c>
      <c r="B1353" t="s">
        <v>7026</v>
      </c>
      <c r="C1353" t="s">
        <v>6206</v>
      </c>
      <c r="D1353">
        <v>7</v>
      </c>
      <c r="E1353">
        <v>0.76</v>
      </c>
      <c r="F1353">
        <v>0.56999999999999995</v>
      </c>
    </row>
    <row r="1354" spans="1:6" x14ac:dyDescent="0.3">
      <c r="A1354" t="s">
        <v>6253</v>
      </c>
      <c r="B1354" t="s">
        <v>7026</v>
      </c>
      <c r="C1354" t="s">
        <v>6207</v>
      </c>
      <c r="D1354">
        <v>7</v>
      </c>
      <c r="E1354">
        <v>0.74</v>
      </c>
      <c r="F1354">
        <v>0.49</v>
      </c>
    </row>
    <row r="1355" spans="1:6" x14ac:dyDescent="0.3">
      <c r="A1355" t="s">
        <v>6253</v>
      </c>
      <c r="B1355" t="s">
        <v>7026</v>
      </c>
      <c r="C1355" t="s">
        <v>6209</v>
      </c>
      <c r="D1355">
        <v>7</v>
      </c>
      <c r="E1355">
        <v>0.66</v>
      </c>
      <c r="F1355">
        <v>0.4</v>
      </c>
    </row>
    <row r="1356" spans="1:6" x14ac:dyDescent="0.3">
      <c r="A1356" t="s">
        <v>6253</v>
      </c>
      <c r="B1356" t="s">
        <v>7026</v>
      </c>
      <c r="C1356" t="s">
        <v>6210</v>
      </c>
      <c r="D1356">
        <v>7</v>
      </c>
      <c r="E1356">
        <v>0.98</v>
      </c>
      <c r="F1356">
        <v>0.98</v>
      </c>
    </row>
    <row r="1357" spans="1:6" x14ac:dyDescent="0.3">
      <c r="A1357" t="s">
        <v>6253</v>
      </c>
      <c r="B1357" t="s">
        <v>7026</v>
      </c>
      <c r="C1357" t="s">
        <v>6211</v>
      </c>
      <c r="D1357">
        <v>7</v>
      </c>
      <c r="E1357">
        <v>0.77</v>
      </c>
      <c r="F1357">
        <v>0.51</v>
      </c>
    </row>
    <row r="1358" spans="1:6" x14ac:dyDescent="0.3">
      <c r="A1358" t="s">
        <v>6253</v>
      </c>
      <c r="B1358" t="s">
        <v>7026</v>
      </c>
      <c r="C1358" t="s">
        <v>6212</v>
      </c>
      <c r="D1358">
        <v>7</v>
      </c>
      <c r="E1358">
        <v>0.97</v>
      </c>
      <c r="F1358">
        <v>0.95</v>
      </c>
    </row>
    <row r="1359" spans="1:6" x14ac:dyDescent="0.3">
      <c r="A1359" t="s">
        <v>6253</v>
      </c>
      <c r="B1359" t="s">
        <v>7026</v>
      </c>
      <c r="C1359" t="s">
        <v>6213</v>
      </c>
      <c r="D1359">
        <v>7</v>
      </c>
      <c r="E1359">
        <v>0.72</v>
      </c>
      <c r="F1359">
        <v>0.49</v>
      </c>
    </row>
    <row r="1360" spans="1:6" x14ac:dyDescent="0.3">
      <c r="A1360" t="s">
        <v>6253</v>
      </c>
      <c r="B1360" t="s">
        <v>7026</v>
      </c>
      <c r="C1360" t="s">
        <v>6214</v>
      </c>
      <c r="D1360">
        <v>7</v>
      </c>
      <c r="E1360">
        <v>0.71</v>
      </c>
      <c r="F1360">
        <v>0.4</v>
      </c>
    </row>
    <row r="1361" spans="1:6" x14ac:dyDescent="0.3">
      <c r="A1361" t="s">
        <v>6253</v>
      </c>
      <c r="B1361" t="s">
        <v>7026</v>
      </c>
      <c r="C1361" t="s">
        <v>6215</v>
      </c>
      <c r="D1361">
        <v>7</v>
      </c>
      <c r="E1361">
        <v>0.82</v>
      </c>
      <c r="F1361">
        <v>0.61</v>
      </c>
    </row>
    <row r="1362" spans="1:6" x14ac:dyDescent="0.3">
      <c r="A1362" t="s">
        <v>6253</v>
      </c>
      <c r="B1362" t="s">
        <v>7026</v>
      </c>
      <c r="C1362" t="s">
        <v>6216</v>
      </c>
      <c r="D1362">
        <v>7</v>
      </c>
      <c r="E1362">
        <v>0.72</v>
      </c>
      <c r="F1362">
        <v>0.45</v>
      </c>
    </row>
    <row r="1363" spans="1:6" x14ac:dyDescent="0.3">
      <c r="A1363" t="s">
        <v>6253</v>
      </c>
      <c r="B1363" t="s">
        <v>7027</v>
      </c>
      <c r="C1363" t="s">
        <v>6217</v>
      </c>
      <c r="D1363">
        <v>7</v>
      </c>
      <c r="E1363">
        <v>0.55000000000000004</v>
      </c>
      <c r="F1363">
        <v>0.28999999999999998</v>
      </c>
    </row>
    <row r="1364" spans="1:6" x14ac:dyDescent="0.3">
      <c r="A1364" t="s">
        <v>6253</v>
      </c>
      <c r="B1364" t="s">
        <v>7027</v>
      </c>
      <c r="C1364" t="s">
        <v>6218</v>
      </c>
      <c r="D1364">
        <v>7</v>
      </c>
      <c r="E1364">
        <v>0.47</v>
      </c>
      <c r="F1364">
        <v>0.37</v>
      </c>
    </row>
    <row r="1365" spans="1:6" x14ac:dyDescent="0.3">
      <c r="A1365" t="s">
        <v>6253</v>
      </c>
      <c r="B1365" t="s">
        <v>7026</v>
      </c>
      <c r="C1365" t="s">
        <v>6220</v>
      </c>
      <c r="D1365">
        <v>7</v>
      </c>
      <c r="E1365">
        <v>1</v>
      </c>
      <c r="F1365">
        <v>1</v>
      </c>
    </row>
    <row r="1366" spans="1:6" x14ac:dyDescent="0.3">
      <c r="A1366" t="s">
        <v>6253</v>
      </c>
      <c r="B1366" t="s">
        <v>7026</v>
      </c>
      <c r="C1366" t="s">
        <v>6197</v>
      </c>
      <c r="D1366">
        <v>4</v>
      </c>
      <c r="E1366">
        <v>0.61</v>
      </c>
      <c r="F1366">
        <v>0.3</v>
      </c>
    </row>
    <row r="1367" spans="1:6" x14ac:dyDescent="0.3">
      <c r="A1367" t="s">
        <v>6253</v>
      </c>
      <c r="B1367" t="s">
        <v>7026</v>
      </c>
      <c r="C1367" t="s">
        <v>6208</v>
      </c>
      <c r="D1367">
        <v>4</v>
      </c>
      <c r="E1367">
        <v>0.56000000000000005</v>
      </c>
      <c r="F1367">
        <v>0.56000000000000005</v>
      </c>
    </row>
    <row r="1368" spans="1:6" x14ac:dyDescent="0.3">
      <c r="A1368" t="s">
        <v>6253</v>
      </c>
      <c r="B1368" t="s">
        <v>7026</v>
      </c>
      <c r="C1368" t="s">
        <v>6219</v>
      </c>
      <c r="D1368">
        <v>4</v>
      </c>
      <c r="E1368">
        <v>0.67</v>
      </c>
      <c r="F1368">
        <v>0.36</v>
      </c>
    </row>
    <row r="1369" spans="1:6" x14ac:dyDescent="0.3">
      <c r="A1369" t="s">
        <v>6253</v>
      </c>
      <c r="B1369" t="s">
        <v>7026</v>
      </c>
      <c r="C1369" t="s">
        <v>6221</v>
      </c>
      <c r="D1369">
        <v>4</v>
      </c>
      <c r="E1369">
        <v>0.42</v>
      </c>
      <c r="F1369">
        <v>0.42</v>
      </c>
    </row>
    <row r="1370" spans="1:6" x14ac:dyDescent="0.3">
      <c r="A1370" t="s">
        <v>6253</v>
      </c>
      <c r="B1370" t="s">
        <v>7026</v>
      </c>
      <c r="C1370" t="s">
        <v>6222</v>
      </c>
      <c r="D1370">
        <v>4</v>
      </c>
      <c r="E1370">
        <v>0.68</v>
      </c>
      <c r="F1370">
        <v>0.37</v>
      </c>
    </row>
    <row r="1371" spans="1:6" x14ac:dyDescent="0.3">
      <c r="A1371" t="s">
        <v>6253</v>
      </c>
      <c r="B1371" t="s">
        <v>7026</v>
      </c>
      <c r="C1371" t="s">
        <v>6223</v>
      </c>
      <c r="D1371">
        <v>4</v>
      </c>
      <c r="E1371">
        <v>0.5</v>
      </c>
      <c r="F1371">
        <v>0.18</v>
      </c>
    </row>
    <row r="1372" spans="1:6" x14ac:dyDescent="0.3">
      <c r="A1372" t="s">
        <v>6253</v>
      </c>
      <c r="B1372" t="s">
        <v>7026</v>
      </c>
      <c r="C1372" t="s">
        <v>6224</v>
      </c>
      <c r="D1372">
        <v>4</v>
      </c>
      <c r="E1372">
        <v>0.61</v>
      </c>
      <c r="F1372">
        <v>0.28999999999999998</v>
      </c>
    </row>
    <row r="1373" spans="1:6" x14ac:dyDescent="0.3">
      <c r="A1373" t="s">
        <v>6253</v>
      </c>
      <c r="B1373" t="s">
        <v>7026</v>
      </c>
      <c r="C1373" t="s">
        <v>6225</v>
      </c>
      <c r="D1373">
        <v>4</v>
      </c>
      <c r="E1373">
        <v>0.74</v>
      </c>
      <c r="F1373">
        <v>0.43</v>
      </c>
    </row>
    <row r="1374" spans="1:6" x14ac:dyDescent="0.3">
      <c r="A1374" t="s">
        <v>6253</v>
      </c>
      <c r="B1374" t="s">
        <v>7026</v>
      </c>
      <c r="C1374" t="s">
        <v>6225</v>
      </c>
      <c r="D1374">
        <v>4</v>
      </c>
      <c r="E1374">
        <v>0.36</v>
      </c>
      <c r="F1374">
        <v>0.19</v>
      </c>
    </row>
    <row r="1375" spans="1:6" x14ac:dyDescent="0.3">
      <c r="A1375" t="s">
        <v>6253</v>
      </c>
      <c r="B1375" t="s">
        <v>7026</v>
      </c>
      <c r="C1375" t="s">
        <v>6198</v>
      </c>
      <c r="D1375">
        <v>4</v>
      </c>
      <c r="E1375">
        <v>0.64</v>
      </c>
      <c r="F1375">
        <v>0.34</v>
      </c>
    </row>
    <row r="1376" spans="1:6" x14ac:dyDescent="0.3">
      <c r="A1376" t="s">
        <v>6253</v>
      </c>
      <c r="B1376" t="s">
        <v>7026</v>
      </c>
      <c r="C1376" t="s">
        <v>6199</v>
      </c>
      <c r="D1376">
        <v>4</v>
      </c>
      <c r="E1376">
        <v>0.63</v>
      </c>
      <c r="F1376">
        <v>0.34</v>
      </c>
    </row>
    <row r="1377" spans="1:6" x14ac:dyDescent="0.3">
      <c r="A1377" t="s">
        <v>6253</v>
      </c>
      <c r="B1377" t="s">
        <v>7026</v>
      </c>
      <c r="C1377" t="s">
        <v>6200</v>
      </c>
      <c r="D1377">
        <v>4</v>
      </c>
      <c r="E1377">
        <v>0.67</v>
      </c>
      <c r="F1377">
        <v>0.34</v>
      </c>
    </row>
    <row r="1378" spans="1:6" x14ac:dyDescent="0.3">
      <c r="A1378" t="s">
        <v>6253</v>
      </c>
      <c r="B1378" t="s">
        <v>7026</v>
      </c>
      <c r="C1378" t="s">
        <v>6201</v>
      </c>
      <c r="D1378">
        <v>4</v>
      </c>
      <c r="E1378">
        <v>0.64</v>
      </c>
      <c r="F1378">
        <v>0.38</v>
      </c>
    </row>
    <row r="1379" spans="1:6" x14ac:dyDescent="0.3">
      <c r="A1379" t="s">
        <v>6253</v>
      </c>
      <c r="B1379" t="s">
        <v>7026</v>
      </c>
      <c r="C1379" t="s">
        <v>6202</v>
      </c>
      <c r="D1379">
        <v>4</v>
      </c>
      <c r="E1379">
        <v>0.7</v>
      </c>
      <c r="F1379">
        <v>0.41</v>
      </c>
    </row>
    <row r="1380" spans="1:6" x14ac:dyDescent="0.3">
      <c r="A1380" t="s">
        <v>6253</v>
      </c>
      <c r="B1380" t="s">
        <v>7026</v>
      </c>
      <c r="C1380" t="s">
        <v>6203</v>
      </c>
      <c r="D1380">
        <v>4</v>
      </c>
      <c r="E1380">
        <v>0.72</v>
      </c>
      <c r="F1380">
        <v>0.42</v>
      </c>
    </row>
    <row r="1381" spans="1:6" x14ac:dyDescent="0.3">
      <c r="A1381" t="s">
        <v>6253</v>
      </c>
      <c r="B1381" t="s">
        <v>7026</v>
      </c>
      <c r="C1381" t="s">
        <v>6204</v>
      </c>
      <c r="D1381">
        <v>4</v>
      </c>
      <c r="E1381">
        <v>0.63</v>
      </c>
      <c r="F1381">
        <v>0.28999999999999998</v>
      </c>
    </row>
    <row r="1382" spans="1:6" x14ac:dyDescent="0.3">
      <c r="A1382" t="s">
        <v>6253</v>
      </c>
      <c r="B1382" t="s">
        <v>7026</v>
      </c>
      <c r="C1382" t="s">
        <v>6205</v>
      </c>
      <c r="D1382">
        <v>4</v>
      </c>
      <c r="E1382">
        <v>0.72</v>
      </c>
      <c r="F1382">
        <v>0.61</v>
      </c>
    </row>
    <row r="1383" spans="1:6" x14ac:dyDescent="0.3">
      <c r="A1383" t="s">
        <v>6253</v>
      </c>
      <c r="B1383" t="s">
        <v>7026</v>
      </c>
      <c r="C1383" t="s">
        <v>6206</v>
      </c>
      <c r="D1383">
        <v>4</v>
      </c>
      <c r="E1383">
        <v>0.65</v>
      </c>
      <c r="F1383">
        <v>0.35</v>
      </c>
    </row>
    <row r="1384" spans="1:6" x14ac:dyDescent="0.3">
      <c r="A1384" t="s">
        <v>6253</v>
      </c>
      <c r="B1384" t="s">
        <v>7026</v>
      </c>
      <c r="C1384" t="s">
        <v>6207</v>
      </c>
      <c r="D1384">
        <v>4</v>
      </c>
      <c r="E1384">
        <v>0.7</v>
      </c>
      <c r="F1384">
        <v>0.39</v>
      </c>
    </row>
    <row r="1385" spans="1:6" x14ac:dyDescent="0.3">
      <c r="A1385" t="s">
        <v>6253</v>
      </c>
      <c r="B1385" t="s">
        <v>7026</v>
      </c>
      <c r="C1385" t="s">
        <v>6209</v>
      </c>
      <c r="D1385">
        <v>4</v>
      </c>
      <c r="E1385">
        <v>0.62</v>
      </c>
      <c r="F1385">
        <v>0.3</v>
      </c>
    </row>
    <row r="1386" spans="1:6" x14ac:dyDescent="0.3">
      <c r="A1386" t="s">
        <v>6253</v>
      </c>
      <c r="B1386" t="s">
        <v>7026</v>
      </c>
      <c r="C1386" t="s">
        <v>6210</v>
      </c>
      <c r="D1386">
        <v>4</v>
      </c>
      <c r="E1386">
        <v>0.78</v>
      </c>
      <c r="F1386">
        <v>0.77</v>
      </c>
    </row>
    <row r="1387" spans="1:6" x14ac:dyDescent="0.3">
      <c r="A1387" t="s">
        <v>6253</v>
      </c>
      <c r="B1387" t="s">
        <v>7026</v>
      </c>
      <c r="C1387" t="s">
        <v>6211</v>
      </c>
      <c r="D1387">
        <v>4</v>
      </c>
      <c r="E1387">
        <v>0.77</v>
      </c>
      <c r="F1387">
        <v>0.47</v>
      </c>
    </row>
    <row r="1388" spans="1:6" x14ac:dyDescent="0.3">
      <c r="A1388" t="s">
        <v>6253</v>
      </c>
      <c r="B1388" t="s">
        <v>7026</v>
      </c>
      <c r="C1388" t="s">
        <v>6212</v>
      </c>
      <c r="D1388">
        <v>4</v>
      </c>
      <c r="E1388">
        <v>0.86</v>
      </c>
      <c r="F1388">
        <v>0.8</v>
      </c>
    </row>
    <row r="1389" spans="1:6" x14ac:dyDescent="0.3">
      <c r="A1389" t="s">
        <v>6253</v>
      </c>
      <c r="B1389" t="s">
        <v>7026</v>
      </c>
      <c r="C1389" t="s">
        <v>6213</v>
      </c>
      <c r="D1389">
        <v>4</v>
      </c>
      <c r="E1389">
        <v>0.63</v>
      </c>
      <c r="F1389">
        <v>0.31</v>
      </c>
    </row>
    <row r="1390" spans="1:6" x14ac:dyDescent="0.3">
      <c r="A1390" t="s">
        <v>6253</v>
      </c>
      <c r="B1390" t="s">
        <v>7026</v>
      </c>
      <c r="C1390" t="s">
        <v>6214</v>
      </c>
      <c r="D1390">
        <v>4</v>
      </c>
      <c r="E1390">
        <v>0.7</v>
      </c>
      <c r="F1390">
        <v>0.34</v>
      </c>
    </row>
    <row r="1391" spans="1:6" x14ac:dyDescent="0.3">
      <c r="A1391" t="s">
        <v>6253</v>
      </c>
      <c r="B1391" t="s">
        <v>7026</v>
      </c>
      <c r="C1391" t="s">
        <v>6215</v>
      </c>
      <c r="D1391">
        <v>4</v>
      </c>
      <c r="E1391">
        <v>0.8</v>
      </c>
      <c r="F1391">
        <v>0.56000000000000005</v>
      </c>
    </row>
    <row r="1392" spans="1:6" x14ac:dyDescent="0.3">
      <c r="A1392" t="s">
        <v>6253</v>
      </c>
      <c r="B1392" t="s">
        <v>7026</v>
      </c>
      <c r="C1392" t="s">
        <v>6216</v>
      </c>
      <c r="D1392">
        <v>4</v>
      </c>
      <c r="E1392">
        <v>0.75</v>
      </c>
      <c r="F1392">
        <v>0.46</v>
      </c>
    </row>
    <row r="1393" spans="1:6" x14ac:dyDescent="0.3">
      <c r="A1393" t="s">
        <v>6253</v>
      </c>
      <c r="B1393" t="s">
        <v>7027</v>
      </c>
      <c r="C1393" t="s">
        <v>6217</v>
      </c>
      <c r="D1393">
        <v>4</v>
      </c>
      <c r="E1393">
        <v>0.53</v>
      </c>
      <c r="F1393">
        <v>0.15</v>
      </c>
    </row>
    <row r="1394" spans="1:6" x14ac:dyDescent="0.3">
      <c r="A1394" t="s">
        <v>6253</v>
      </c>
      <c r="B1394" t="s">
        <v>7027</v>
      </c>
      <c r="C1394" t="s">
        <v>6218</v>
      </c>
      <c r="D1394">
        <v>4</v>
      </c>
      <c r="E1394">
        <v>0.45</v>
      </c>
      <c r="F1394">
        <v>0.17</v>
      </c>
    </row>
    <row r="1395" spans="1:6" x14ac:dyDescent="0.3">
      <c r="A1395" t="s">
        <v>6253</v>
      </c>
      <c r="B1395" t="s">
        <v>7026</v>
      </c>
      <c r="C1395" t="s">
        <v>6220</v>
      </c>
      <c r="D1395">
        <v>4</v>
      </c>
      <c r="E1395">
        <v>0.74</v>
      </c>
      <c r="F1395">
        <v>0.74</v>
      </c>
    </row>
    <row r="1396" spans="1:6" x14ac:dyDescent="0.3">
      <c r="A1396" t="s">
        <v>6254</v>
      </c>
      <c r="B1396" t="s">
        <v>6311</v>
      </c>
      <c r="C1396" t="s">
        <v>6197</v>
      </c>
      <c r="D1396">
        <v>7</v>
      </c>
      <c r="E1396">
        <v>0.71</v>
      </c>
      <c r="F1396">
        <v>0.44</v>
      </c>
    </row>
    <row r="1397" spans="1:6" x14ac:dyDescent="0.3">
      <c r="A1397" t="s">
        <v>6254</v>
      </c>
      <c r="B1397" t="s">
        <v>6311</v>
      </c>
      <c r="C1397" t="s">
        <v>6208</v>
      </c>
      <c r="D1397">
        <v>7</v>
      </c>
      <c r="E1397">
        <v>0.6</v>
      </c>
      <c r="F1397">
        <v>0.34</v>
      </c>
    </row>
    <row r="1398" spans="1:6" x14ac:dyDescent="0.3">
      <c r="A1398" t="s">
        <v>6254</v>
      </c>
      <c r="B1398" t="s">
        <v>6311</v>
      </c>
      <c r="C1398" t="s">
        <v>6219</v>
      </c>
      <c r="D1398">
        <v>7</v>
      </c>
      <c r="E1398">
        <v>0.79</v>
      </c>
      <c r="F1398">
        <v>0.54</v>
      </c>
    </row>
    <row r="1399" spans="1:6" x14ac:dyDescent="0.3">
      <c r="A1399" t="s">
        <v>6254</v>
      </c>
      <c r="B1399" t="s">
        <v>6311</v>
      </c>
      <c r="C1399" t="s">
        <v>6221</v>
      </c>
      <c r="D1399">
        <v>7</v>
      </c>
      <c r="E1399">
        <v>0.5</v>
      </c>
      <c r="F1399">
        <v>1</v>
      </c>
    </row>
    <row r="1400" spans="1:6" x14ac:dyDescent="0.3">
      <c r="A1400" t="s">
        <v>6254</v>
      </c>
      <c r="B1400" t="s">
        <v>6311</v>
      </c>
      <c r="C1400" t="s">
        <v>6222</v>
      </c>
      <c r="D1400">
        <v>7</v>
      </c>
      <c r="E1400">
        <v>0.74</v>
      </c>
      <c r="F1400">
        <v>0.46</v>
      </c>
    </row>
    <row r="1401" spans="1:6" x14ac:dyDescent="0.3">
      <c r="A1401" t="s">
        <v>6254</v>
      </c>
      <c r="B1401" t="s">
        <v>6311</v>
      </c>
      <c r="C1401" t="s">
        <v>6223</v>
      </c>
      <c r="D1401">
        <v>7</v>
      </c>
      <c r="E1401">
        <v>0.71</v>
      </c>
      <c r="F1401">
        <v>0.47</v>
      </c>
    </row>
    <row r="1402" spans="1:6" x14ac:dyDescent="0.3">
      <c r="A1402" t="s">
        <v>6254</v>
      </c>
      <c r="B1402" t="s">
        <v>6311</v>
      </c>
      <c r="C1402" t="s">
        <v>6224</v>
      </c>
      <c r="D1402">
        <v>7</v>
      </c>
      <c r="E1402">
        <v>0.72</v>
      </c>
      <c r="F1402">
        <v>0.4</v>
      </c>
    </row>
    <row r="1403" spans="1:6" x14ac:dyDescent="0.3">
      <c r="A1403" t="s">
        <v>6254</v>
      </c>
      <c r="B1403" t="s">
        <v>6311</v>
      </c>
      <c r="C1403" t="s">
        <v>6225</v>
      </c>
      <c r="D1403">
        <v>7</v>
      </c>
      <c r="E1403">
        <v>0.6</v>
      </c>
      <c r="F1403">
        <v>1</v>
      </c>
    </row>
    <row r="1404" spans="1:6" x14ac:dyDescent="0.3">
      <c r="A1404" t="s">
        <v>6254</v>
      </c>
      <c r="B1404" t="s">
        <v>6311</v>
      </c>
      <c r="C1404" t="s">
        <v>6226</v>
      </c>
      <c r="D1404">
        <v>7</v>
      </c>
      <c r="E1404">
        <v>0.71</v>
      </c>
      <c r="F1404">
        <v>0.44</v>
      </c>
    </row>
    <row r="1405" spans="1:6" x14ac:dyDescent="0.3">
      <c r="A1405" t="s">
        <v>6254</v>
      </c>
      <c r="B1405" t="s">
        <v>6311</v>
      </c>
      <c r="C1405" t="s">
        <v>6198</v>
      </c>
      <c r="D1405">
        <v>7</v>
      </c>
      <c r="E1405">
        <v>0.68</v>
      </c>
      <c r="F1405">
        <v>0.39</v>
      </c>
    </row>
    <row r="1406" spans="1:6" x14ac:dyDescent="0.3">
      <c r="A1406" t="s">
        <v>6254</v>
      </c>
      <c r="B1406" t="s">
        <v>6311</v>
      </c>
      <c r="C1406" t="s">
        <v>6199</v>
      </c>
      <c r="D1406">
        <v>7</v>
      </c>
      <c r="E1406">
        <v>0.67</v>
      </c>
      <c r="F1406">
        <v>0.5</v>
      </c>
    </row>
    <row r="1407" spans="1:6" x14ac:dyDescent="0.3">
      <c r="A1407" t="s">
        <v>6254</v>
      </c>
      <c r="B1407" t="s">
        <v>6311</v>
      </c>
      <c r="C1407" t="s">
        <v>6200</v>
      </c>
      <c r="D1407">
        <v>7</v>
      </c>
      <c r="E1407">
        <v>0.76</v>
      </c>
      <c r="F1407">
        <v>0.52</v>
      </c>
    </row>
    <row r="1408" spans="1:6" x14ac:dyDescent="0.3">
      <c r="A1408" t="s">
        <v>6254</v>
      </c>
      <c r="B1408" t="s">
        <v>6311</v>
      </c>
      <c r="C1408" t="s">
        <v>6201</v>
      </c>
      <c r="D1408">
        <v>7</v>
      </c>
      <c r="E1408">
        <v>0.77</v>
      </c>
      <c r="F1408">
        <v>0.53</v>
      </c>
    </row>
    <row r="1409" spans="1:6" x14ac:dyDescent="0.3">
      <c r="A1409" t="s">
        <v>6254</v>
      </c>
      <c r="B1409" t="s">
        <v>6311</v>
      </c>
      <c r="C1409" t="s">
        <v>6202</v>
      </c>
      <c r="D1409">
        <v>7</v>
      </c>
      <c r="E1409">
        <v>0.76</v>
      </c>
      <c r="F1409">
        <v>0.52</v>
      </c>
    </row>
    <row r="1410" spans="1:6" x14ac:dyDescent="0.3">
      <c r="A1410" t="s">
        <v>6254</v>
      </c>
      <c r="B1410" t="s">
        <v>6311</v>
      </c>
      <c r="C1410" t="s">
        <v>6203</v>
      </c>
      <c r="D1410">
        <v>7</v>
      </c>
      <c r="E1410">
        <v>0.77</v>
      </c>
      <c r="F1410">
        <v>0.49</v>
      </c>
    </row>
    <row r="1411" spans="1:6" x14ac:dyDescent="0.3">
      <c r="A1411" t="s">
        <v>6254</v>
      </c>
      <c r="B1411" t="s">
        <v>6311</v>
      </c>
      <c r="C1411" t="s">
        <v>6204</v>
      </c>
      <c r="D1411">
        <v>7</v>
      </c>
      <c r="E1411">
        <v>0.74</v>
      </c>
      <c r="F1411">
        <v>0.48</v>
      </c>
    </row>
    <row r="1412" spans="1:6" x14ac:dyDescent="0.3">
      <c r="A1412" t="s">
        <v>6254</v>
      </c>
      <c r="B1412" t="s">
        <v>6311</v>
      </c>
      <c r="C1412" t="s">
        <v>6205</v>
      </c>
      <c r="D1412">
        <v>7</v>
      </c>
      <c r="E1412">
        <v>0.74</v>
      </c>
      <c r="F1412">
        <v>0.53</v>
      </c>
    </row>
    <row r="1413" spans="1:6" x14ac:dyDescent="0.3">
      <c r="A1413" t="s">
        <v>6254</v>
      </c>
      <c r="B1413" t="s">
        <v>6311</v>
      </c>
      <c r="C1413" t="s">
        <v>6206</v>
      </c>
      <c r="D1413">
        <v>7</v>
      </c>
      <c r="E1413">
        <v>0.75</v>
      </c>
      <c r="F1413">
        <v>0.49</v>
      </c>
    </row>
    <row r="1414" spans="1:6" x14ac:dyDescent="0.3">
      <c r="A1414" t="s">
        <v>6254</v>
      </c>
      <c r="B1414" t="s">
        <v>6311</v>
      </c>
      <c r="C1414" t="s">
        <v>6207</v>
      </c>
      <c r="D1414">
        <v>7</v>
      </c>
      <c r="E1414">
        <v>0.71</v>
      </c>
      <c r="F1414">
        <v>0.43</v>
      </c>
    </row>
    <row r="1415" spans="1:6" x14ac:dyDescent="0.3">
      <c r="A1415" t="s">
        <v>6254</v>
      </c>
      <c r="B1415" t="s">
        <v>6311</v>
      </c>
      <c r="C1415" t="s">
        <v>6209</v>
      </c>
      <c r="D1415">
        <v>7</v>
      </c>
      <c r="E1415">
        <v>0.71</v>
      </c>
      <c r="F1415">
        <v>0.54</v>
      </c>
    </row>
    <row r="1416" spans="1:6" x14ac:dyDescent="0.3">
      <c r="A1416" t="s">
        <v>6254</v>
      </c>
      <c r="B1416" t="s">
        <v>6311</v>
      </c>
      <c r="C1416" t="s">
        <v>6210</v>
      </c>
      <c r="D1416">
        <v>7</v>
      </c>
      <c r="E1416">
        <v>0.79</v>
      </c>
      <c r="F1416">
        <v>0.73</v>
      </c>
    </row>
    <row r="1417" spans="1:6" x14ac:dyDescent="0.3">
      <c r="A1417" t="s">
        <v>6254</v>
      </c>
      <c r="B1417" t="s">
        <v>6311</v>
      </c>
      <c r="C1417" t="s">
        <v>6211</v>
      </c>
      <c r="D1417">
        <v>7</v>
      </c>
      <c r="E1417">
        <v>0.73</v>
      </c>
      <c r="F1417">
        <v>0.45</v>
      </c>
    </row>
    <row r="1418" spans="1:6" x14ac:dyDescent="0.3">
      <c r="A1418" t="s">
        <v>6254</v>
      </c>
      <c r="B1418" t="s">
        <v>6311</v>
      </c>
      <c r="C1418" t="s">
        <v>6212</v>
      </c>
      <c r="D1418">
        <v>7</v>
      </c>
      <c r="E1418">
        <v>0.75</v>
      </c>
      <c r="F1418">
        <v>0.57999999999999996</v>
      </c>
    </row>
    <row r="1419" spans="1:6" x14ac:dyDescent="0.3">
      <c r="A1419" t="s">
        <v>6254</v>
      </c>
      <c r="B1419" t="s">
        <v>6311</v>
      </c>
      <c r="C1419" t="s">
        <v>6213</v>
      </c>
      <c r="D1419">
        <v>7</v>
      </c>
      <c r="E1419">
        <v>0.68</v>
      </c>
      <c r="F1419">
        <v>0.43</v>
      </c>
    </row>
    <row r="1420" spans="1:6" x14ac:dyDescent="0.3">
      <c r="A1420" t="s">
        <v>6254</v>
      </c>
      <c r="B1420" t="s">
        <v>6311</v>
      </c>
      <c r="C1420" t="s">
        <v>6214</v>
      </c>
      <c r="D1420">
        <v>7</v>
      </c>
      <c r="E1420">
        <v>0.66</v>
      </c>
      <c r="F1420">
        <v>0.38</v>
      </c>
    </row>
    <row r="1421" spans="1:6" x14ac:dyDescent="0.3">
      <c r="A1421" t="s">
        <v>6254</v>
      </c>
      <c r="B1421" t="s">
        <v>6311</v>
      </c>
      <c r="C1421" t="s">
        <v>6215</v>
      </c>
      <c r="D1421">
        <v>7</v>
      </c>
      <c r="E1421">
        <v>0.73</v>
      </c>
      <c r="F1421">
        <v>0.5</v>
      </c>
    </row>
    <row r="1422" spans="1:6" x14ac:dyDescent="0.3">
      <c r="A1422" t="s">
        <v>6254</v>
      </c>
      <c r="B1422" t="s">
        <v>6311</v>
      </c>
      <c r="C1422" t="s">
        <v>6216</v>
      </c>
      <c r="D1422">
        <v>7</v>
      </c>
      <c r="E1422">
        <v>0.73</v>
      </c>
      <c r="F1422">
        <v>0.45</v>
      </c>
    </row>
    <row r="1423" spans="1:6" x14ac:dyDescent="0.3">
      <c r="A1423" t="s">
        <v>6254</v>
      </c>
      <c r="B1423" t="s">
        <v>6312</v>
      </c>
      <c r="C1423" t="s">
        <v>6217</v>
      </c>
      <c r="D1423">
        <v>7</v>
      </c>
      <c r="E1423">
        <v>0.68</v>
      </c>
      <c r="F1423">
        <v>0.41</v>
      </c>
    </row>
    <row r="1424" spans="1:6" x14ac:dyDescent="0.3">
      <c r="A1424" t="s">
        <v>6254</v>
      </c>
      <c r="B1424" t="s">
        <v>6312</v>
      </c>
      <c r="C1424" t="s">
        <v>6218</v>
      </c>
      <c r="D1424">
        <v>7</v>
      </c>
      <c r="E1424">
        <v>0.7</v>
      </c>
      <c r="F1424">
        <v>0.42</v>
      </c>
    </row>
    <row r="1425" spans="1:6" x14ac:dyDescent="0.3">
      <c r="A1425" t="s">
        <v>6254</v>
      </c>
      <c r="B1425" t="s">
        <v>6311</v>
      </c>
      <c r="C1425" t="s">
        <v>6220</v>
      </c>
      <c r="D1425">
        <v>7</v>
      </c>
      <c r="E1425">
        <v>0.61</v>
      </c>
      <c r="F1425">
        <v>0.32</v>
      </c>
    </row>
    <row r="1426" spans="1:6" x14ac:dyDescent="0.3">
      <c r="A1426" t="s">
        <v>6254</v>
      </c>
      <c r="B1426" t="s">
        <v>6311</v>
      </c>
      <c r="C1426" t="s">
        <v>6197</v>
      </c>
      <c r="D1426">
        <v>4</v>
      </c>
      <c r="E1426">
        <v>0.78</v>
      </c>
      <c r="F1426">
        <v>0.52</v>
      </c>
    </row>
    <row r="1427" spans="1:6" x14ac:dyDescent="0.3">
      <c r="A1427" t="s">
        <v>6254</v>
      </c>
      <c r="B1427" t="s">
        <v>6311</v>
      </c>
      <c r="C1427" t="s">
        <v>6208</v>
      </c>
      <c r="D1427">
        <v>4</v>
      </c>
      <c r="E1427">
        <v>0.61</v>
      </c>
      <c r="F1427">
        <v>0.31</v>
      </c>
    </row>
    <row r="1428" spans="1:6" x14ac:dyDescent="0.3">
      <c r="A1428" t="s">
        <v>6254</v>
      </c>
      <c r="B1428" t="s">
        <v>6311</v>
      </c>
      <c r="C1428" t="s">
        <v>6219</v>
      </c>
      <c r="D1428">
        <v>4</v>
      </c>
      <c r="E1428">
        <v>0.82</v>
      </c>
      <c r="F1428">
        <v>0.56000000000000005</v>
      </c>
    </row>
    <row r="1429" spans="1:6" x14ac:dyDescent="0.3">
      <c r="A1429" t="s">
        <v>6254</v>
      </c>
      <c r="B1429" t="s">
        <v>6311</v>
      </c>
      <c r="C1429" t="s">
        <v>6221</v>
      </c>
      <c r="D1429">
        <v>4</v>
      </c>
      <c r="E1429">
        <v>0.49</v>
      </c>
      <c r="F1429">
        <v>1</v>
      </c>
    </row>
    <row r="1430" spans="1:6" x14ac:dyDescent="0.3">
      <c r="A1430" t="s">
        <v>6254</v>
      </c>
      <c r="B1430" t="s">
        <v>6311</v>
      </c>
      <c r="C1430" t="s">
        <v>6222</v>
      </c>
      <c r="D1430">
        <v>4</v>
      </c>
      <c r="E1430">
        <v>0.75</v>
      </c>
      <c r="F1430">
        <v>0.45</v>
      </c>
    </row>
    <row r="1431" spans="1:6" x14ac:dyDescent="0.3">
      <c r="A1431" t="s">
        <v>6254</v>
      </c>
      <c r="B1431" t="s">
        <v>6311</v>
      </c>
      <c r="C1431" t="s">
        <v>6223</v>
      </c>
      <c r="D1431">
        <v>4</v>
      </c>
      <c r="E1431">
        <v>0.74</v>
      </c>
      <c r="F1431">
        <v>0.5</v>
      </c>
    </row>
    <row r="1432" spans="1:6" x14ac:dyDescent="0.3">
      <c r="A1432" t="s">
        <v>6254</v>
      </c>
      <c r="B1432" t="s">
        <v>6311</v>
      </c>
      <c r="C1432" t="s">
        <v>6224</v>
      </c>
      <c r="D1432">
        <v>4</v>
      </c>
      <c r="E1432">
        <v>0.74</v>
      </c>
      <c r="F1432">
        <v>0.45</v>
      </c>
    </row>
    <row r="1433" spans="1:6" x14ac:dyDescent="0.3">
      <c r="A1433" t="s">
        <v>6254</v>
      </c>
      <c r="B1433" t="s">
        <v>6311</v>
      </c>
      <c r="C1433" t="s">
        <v>6225</v>
      </c>
      <c r="D1433">
        <v>4</v>
      </c>
      <c r="E1433">
        <v>0.57999999999999996</v>
      </c>
      <c r="F1433">
        <v>1</v>
      </c>
    </row>
    <row r="1434" spans="1:6" x14ac:dyDescent="0.3">
      <c r="A1434" t="s">
        <v>6254</v>
      </c>
      <c r="B1434" t="s">
        <v>6311</v>
      </c>
      <c r="C1434" t="s">
        <v>6226</v>
      </c>
      <c r="D1434">
        <v>4</v>
      </c>
      <c r="E1434">
        <v>0.68</v>
      </c>
      <c r="F1434">
        <v>0.36</v>
      </c>
    </row>
    <row r="1435" spans="1:6" x14ac:dyDescent="0.3">
      <c r="A1435" t="s">
        <v>6254</v>
      </c>
      <c r="B1435" t="s">
        <v>6311</v>
      </c>
      <c r="C1435" t="s">
        <v>6198</v>
      </c>
      <c r="D1435">
        <v>4</v>
      </c>
      <c r="E1435">
        <v>0.74</v>
      </c>
      <c r="F1435">
        <v>0.38</v>
      </c>
    </row>
    <row r="1436" spans="1:6" x14ac:dyDescent="0.3">
      <c r="A1436" t="s">
        <v>6254</v>
      </c>
      <c r="B1436" t="s">
        <v>6311</v>
      </c>
      <c r="C1436" t="s">
        <v>6199</v>
      </c>
      <c r="D1436">
        <v>4</v>
      </c>
      <c r="E1436">
        <v>0.6</v>
      </c>
      <c r="F1436">
        <v>0.33</v>
      </c>
    </row>
    <row r="1437" spans="1:6" x14ac:dyDescent="0.3">
      <c r="A1437" t="s">
        <v>6254</v>
      </c>
      <c r="B1437" t="s">
        <v>6311</v>
      </c>
      <c r="C1437" t="s">
        <v>6200</v>
      </c>
      <c r="D1437">
        <v>4</v>
      </c>
      <c r="E1437">
        <v>0.78</v>
      </c>
      <c r="F1437">
        <v>0.55000000000000004</v>
      </c>
    </row>
    <row r="1438" spans="1:6" x14ac:dyDescent="0.3">
      <c r="A1438" t="s">
        <v>6254</v>
      </c>
      <c r="B1438" t="s">
        <v>6311</v>
      </c>
      <c r="C1438" t="s">
        <v>6201</v>
      </c>
      <c r="D1438">
        <v>4</v>
      </c>
      <c r="E1438">
        <v>0.85</v>
      </c>
      <c r="F1438">
        <v>0.61</v>
      </c>
    </row>
    <row r="1439" spans="1:6" x14ac:dyDescent="0.3">
      <c r="A1439" t="s">
        <v>6254</v>
      </c>
      <c r="B1439" t="s">
        <v>6311</v>
      </c>
      <c r="C1439" t="s">
        <v>6202</v>
      </c>
      <c r="D1439">
        <v>4</v>
      </c>
      <c r="E1439">
        <v>0.8</v>
      </c>
      <c r="F1439">
        <v>0.56999999999999995</v>
      </c>
    </row>
    <row r="1440" spans="1:6" x14ac:dyDescent="0.3">
      <c r="A1440" t="s">
        <v>6254</v>
      </c>
      <c r="B1440" t="s">
        <v>6311</v>
      </c>
      <c r="C1440" t="s">
        <v>6203</v>
      </c>
      <c r="D1440">
        <v>4</v>
      </c>
      <c r="E1440">
        <v>0.76</v>
      </c>
      <c r="F1440">
        <v>0.5</v>
      </c>
    </row>
    <row r="1441" spans="1:6" x14ac:dyDescent="0.3">
      <c r="A1441" t="s">
        <v>6254</v>
      </c>
      <c r="B1441" t="s">
        <v>6311</v>
      </c>
      <c r="C1441" t="s">
        <v>6204</v>
      </c>
      <c r="D1441">
        <v>4</v>
      </c>
      <c r="E1441">
        <v>0.76</v>
      </c>
      <c r="F1441">
        <v>0.5</v>
      </c>
    </row>
    <row r="1442" spans="1:6" x14ac:dyDescent="0.3">
      <c r="A1442" t="s">
        <v>6254</v>
      </c>
      <c r="B1442" t="s">
        <v>6311</v>
      </c>
      <c r="C1442" t="s">
        <v>6205</v>
      </c>
      <c r="D1442">
        <v>4</v>
      </c>
      <c r="E1442">
        <v>0.76</v>
      </c>
      <c r="F1442">
        <v>0.5</v>
      </c>
    </row>
    <row r="1443" spans="1:6" x14ac:dyDescent="0.3">
      <c r="A1443" t="s">
        <v>6254</v>
      </c>
      <c r="B1443" t="s">
        <v>6311</v>
      </c>
      <c r="C1443" t="s">
        <v>6206</v>
      </c>
      <c r="D1443">
        <v>4</v>
      </c>
      <c r="E1443">
        <v>0.74</v>
      </c>
      <c r="F1443">
        <v>0.49</v>
      </c>
    </row>
    <row r="1444" spans="1:6" x14ac:dyDescent="0.3">
      <c r="A1444" t="s">
        <v>6254</v>
      </c>
      <c r="B1444" t="s">
        <v>6311</v>
      </c>
      <c r="C1444" t="s">
        <v>6207</v>
      </c>
      <c r="D1444">
        <v>4</v>
      </c>
      <c r="E1444">
        <v>0.74</v>
      </c>
      <c r="F1444">
        <v>0.46</v>
      </c>
    </row>
    <row r="1445" spans="1:6" x14ac:dyDescent="0.3">
      <c r="A1445" t="s">
        <v>6254</v>
      </c>
      <c r="B1445" t="s">
        <v>6311</v>
      </c>
      <c r="C1445" t="s">
        <v>6209</v>
      </c>
      <c r="D1445">
        <v>4</v>
      </c>
      <c r="E1445">
        <v>0.68</v>
      </c>
      <c r="F1445">
        <v>0.39</v>
      </c>
    </row>
    <row r="1446" spans="1:6" x14ac:dyDescent="0.3">
      <c r="A1446" t="s">
        <v>6254</v>
      </c>
      <c r="B1446" t="s">
        <v>6311</v>
      </c>
      <c r="C1446" t="s">
        <v>6210</v>
      </c>
      <c r="D1446">
        <v>4</v>
      </c>
      <c r="E1446">
        <v>0.66</v>
      </c>
      <c r="F1446">
        <v>0.43</v>
      </c>
    </row>
    <row r="1447" spans="1:6" x14ac:dyDescent="0.3">
      <c r="A1447" t="s">
        <v>6254</v>
      </c>
      <c r="B1447" t="s">
        <v>6311</v>
      </c>
      <c r="C1447" t="s">
        <v>6211</v>
      </c>
      <c r="D1447">
        <v>4</v>
      </c>
      <c r="E1447">
        <v>0.78</v>
      </c>
      <c r="F1447">
        <v>0.52</v>
      </c>
    </row>
    <row r="1448" spans="1:6" x14ac:dyDescent="0.3">
      <c r="A1448" t="s">
        <v>6254</v>
      </c>
      <c r="B1448" t="s">
        <v>6311</v>
      </c>
      <c r="C1448" t="s">
        <v>6212</v>
      </c>
      <c r="D1448">
        <v>4</v>
      </c>
      <c r="E1448">
        <v>0.68</v>
      </c>
      <c r="F1448">
        <v>0.39</v>
      </c>
    </row>
    <row r="1449" spans="1:6" x14ac:dyDescent="0.3">
      <c r="A1449" t="s">
        <v>6254</v>
      </c>
      <c r="B1449" t="s">
        <v>6311</v>
      </c>
      <c r="C1449" t="s">
        <v>6213</v>
      </c>
      <c r="D1449">
        <v>4</v>
      </c>
      <c r="E1449">
        <v>0.64</v>
      </c>
      <c r="F1449">
        <v>0.33</v>
      </c>
    </row>
    <row r="1450" spans="1:6" x14ac:dyDescent="0.3">
      <c r="A1450" t="s">
        <v>6254</v>
      </c>
      <c r="B1450" t="s">
        <v>6311</v>
      </c>
      <c r="C1450" t="s">
        <v>6214</v>
      </c>
      <c r="D1450">
        <v>4</v>
      </c>
      <c r="E1450">
        <v>0.65</v>
      </c>
      <c r="F1450">
        <v>0.33</v>
      </c>
    </row>
    <row r="1451" spans="1:6" x14ac:dyDescent="0.3">
      <c r="A1451" t="s">
        <v>6254</v>
      </c>
      <c r="B1451" t="s">
        <v>6311</v>
      </c>
      <c r="C1451" t="s">
        <v>6215</v>
      </c>
      <c r="D1451">
        <v>4</v>
      </c>
      <c r="E1451">
        <v>0.71</v>
      </c>
      <c r="F1451">
        <v>0.4</v>
      </c>
    </row>
    <row r="1452" spans="1:6" x14ac:dyDescent="0.3">
      <c r="A1452" t="s">
        <v>6254</v>
      </c>
      <c r="B1452" t="s">
        <v>6311</v>
      </c>
      <c r="C1452" t="s">
        <v>6216</v>
      </c>
      <c r="D1452">
        <v>4</v>
      </c>
      <c r="E1452">
        <v>0.74</v>
      </c>
      <c r="F1452">
        <v>0.41</v>
      </c>
    </row>
    <row r="1453" spans="1:6" x14ac:dyDescent="0.3">
      <c r="A1453" t="s">
        <v>6254</v>
      </c>
      <c r="B1453" t="s">
        <v>6312</v>
      </c>
      <c r="C1453" t="s">
        <v>6217</v>
      </c>
      <c r="D1453">
        <v>4</v>
      </c>
      <c r="E1453">
        <v>0.8</v>
      </c>
      <c r="F1453">
        <v>0.57999999999999996</v>
      </c>
    </row>
    <row r="1454" spans="1:6" x14ac:dyDescent="0.3">
      <c r="A1454" t="s">
        <v>6254</v>
      </c>
      <c r="B1454" t="s">
        <v>6312</v>
      </c>
      <c r="C1454" t="s">
        <v>6218</v>
      </c>
      <c r="D1454">
        <v>4</v>
      </c>
      <c r="E1454">
        <v>0.75</v>
      </c>
      <c r="F1454">
        <v>0.5</v>
      </c>
    </row>
    <row r="1455" spans="1:6" x14ac:dyDescent="0.3">
      <c r="A1455" t="s">
        <v>6254</v>
      </c>
      <c r="B1455" t="s">
        <v>6311</v>
      </c>
      <c r="C1455" t="s">
        <v>6220</v>
      </c>
      <c r="D1455">
        <v>4</v>
      </c>
      <c r="E1455">
        <v>0.67</v>
      </c>
      <c r="F1455">
        <v>0.36</v>
      </c>
    </row>
    <row r="1456" spans="1:6" x14ac:dyDescent="0.3">
      <c r="A1456" t="s">
        <v>6255</v>
      </c>
      <c r="B1456" t="s">
        <v>6308</v>
      </c>
      <c r="C1456" t="s">
        <v>6197</v>
      </c>
      <c r="D1456">
        <v>4</v>
      </c>
      <c r="E1456">
        <v>0.75</v>
      </c>
      <c r="F1456">
        <v>0.51</v>
      </c>
    </row>
    <row r="1457" spans="1:6" x14ac:dyDescent="0.3">
      <c r="A1457" t="s">
        <v>6255</v>
      </c>
      <c r="B1457" t="s">
        <v>6308</v>
      </c>
      <c r="C1457" t="s">
        <v>6208</v>
      </c>
      <c r="D1457">
        <v>4</v>
      </c>
      <c r="E1457">
        <v>0.61</v>
      </c>
      <c r="F1457">
        <v>1</v>
      </c>
    </row>
    <row r="1458" spans="1:6" x14ac:dyDescent="0.3">
      <c r="A1458" t="s">
        <v>6256</v>
      </c>
      <c r="B1458" t="s">
        <v>6311</v>
      </c>
      <c r="C1458" t="s">
        <v>6197</v>
      </c>
      <c r="D1458">
        <v>7</v>
      </c>
      <c r="E1458">
        <v>0.74</v>
      </c>
      <c r="F1458">
        <v>0.46</v>
      </c>
    </row>
    <row r="1459" spans="1:6" x14ac:dyDescent="0.3">
      <c r="A1459" t="s">
        <v>6256</v>
      </c>
      <c r="B1459" t="s">
        <v>6311</v>
      </c>
      <c r="C1459" t="s">
        <v>6208</v>
      </c>
      <c r="D1459">
        <v>7</v>
      </c>
      <c r="E1459">
        <v>0.61</v>
      </c>
      <c r="F1459">
        <v>0.32</v>
      </c>
    </row>
    <row r="1460" spans="1:6" x14ac:dyDescent="0.3">
      <c r="A1460" t="s">
        <v>6256</v>
      </c>
      <c r="B1460" t="s">
        <v>6311</v>
      </c>
      <c r="C1460" t="s">
        <v>6219</v>
      </c>
      <c r="D1460">
        <v>7</v>
      </c>
      <c r="E1460">
        <v>0.83</v>
      </c>
      <c r="F1460">
        <v>0.56000000000000005</v>
      </c>
    </row>
    <row r="1461" spans="1:6" x14ac:dyDescent="0.3">
      <c r="A1461" t="s">
        <v>6256</v>
      </c>
      <c r="B1461" t="s">
        <v>6311</v>
      </c>
      <c r="C1461" t="s">
        <v>6221</v>
      </c>
      <c r="D1461">
        <v>7</v>
      </c>
      <c r="E1461">
        <v>0.63</v>
      </c>
      <c r="F1461">
        <v>1</v>
      </c>
    </row>
    <row r="1462" spans="1:6" x14ac:dyDescent="0.3">
      <c r="A1462" t="s">
        <v>6256</v>
      </c>
      <c r="B1462" t="s">
        <v>6311</v>
      </c>
      <c r="C1462" t="s">
        <v>6222</v>
      </c>
      <c r="D1462">
        <v>7</v>
      </c>
      <c r="E1462">
        <v>0.77</v>
      </c>
      <c r="F1462">
        <v>0.53</v>
      </c>
    </row>
    <row r="1463" spans="1:6" x14ac:dyDescent="0.3">
      <c r="A1463" t="s">
        <v>6256</v>
      </c>
      <c r="B1463" t="s">
        <v>6311</v>
      </c>
      <c r="C1463" t="s">
        <v>6223</v>
      </c>
      <c r="D1463">
        <v>7</v>
      </c>
      <c r="E1463">
        <v>0.73</v>
      </c>
      <c r="F1463">
        <v>0.47</v>
      </c>
    </row>
    <row r="1464" spans="1:6" x14ac:dyDescent="0.3">
      <c r="A1464" t="s">
        <v>6256</v>
      </c>
      <c r="B1464" t="s">
        <v>6311</v>
      </c>
      <c r="C1464" t="s">
        <v>6224</v>
      </c>
      <c r="D1464">
        <v>7</v>
      </c>
      <c r="E1464">
        <v>0.71</v>
      </c>
      <c r="F1464">
        <v>0.45</v>
      </c>
    </row>
    <row r="1465" spans="1:6" x14ac:dyDescent="0.3">
      <c r="A1465" t="s">
        <v>6256</v>
      </c>
      <c r="B1465" t="s">
        <v>6311</v>
      </c>
      <c r="C1465" t="s">
        <v>6225</v>
      </c>
      <c r="D1465">
        <v>7</v>
      </c>
      <c r="E1465">
        <v>0.55000000000000004</v>
      </c>
      <c r="F1465">
        <v>1</v>
      </c>
    </row>
    <row r="1466" spans="1:6" x14ac:dyDescent="0.3">
      <c r="A1466" t="s">
        <v>6256</v>
      </c>
      <c r="B1466" t="s">
        <v>6311</v>
      </c>
      <c r="C1466" t="s">
        <v>6226</v>
      </c>
      <c r="D1466">
        <v>7</v>
      </c>
      <c r="E1466">
        <v>0.72</v>
      </c>
      <c r="F1466">
        <v>0.47</v>
      </c>
    </row>
    <row r="1467" spans="1:6" x14ac:dyDescent="0.3">
      <c r="A1467" t="s">
        <v>6256</v>
      </c>
      <c r="B1467" t="s">
        <v>6311</v>
      </c>
      <c r="C1467" t="s">
        <v>6198</v>
      </c>
      <c r="D1467">
        <v>7</v>
      </c>
      <c r="E1467">
        <v>0.65</v>
      </c>
      <c r="F1467">
        <v>0.39</v>
      </c>
    </row>
    <row r="1468" spans="1:6" x14ac:dyDescent="0.3">
      <c r="A1468" t="s">
        <v>6256</v>
      </c>
      <c r="B1468" t="s">
        <v>6311</v>
      </c>
      <c r="C1468" t="s">
        <v>6199</v>
      </c>
      <c r="D1468">
        <v>7</v>
      </c>
      <c r="E1468">
        <v>0.67</v>
      </c>
      <c r="F1468">
        <v>0.44</v>
      </c>
    </row>
    <row r="1469" spans="1:6" x14ac:dyDescent="0.3">
      <c r="A1469" t="s">
        <v>6256</v>
      </c>
      <c r="B1469" t="s">
        <v>6311</v>
      </c>
      <c r="C1469" t="s">
        <v>6200</v>
      </c>
      <c r="D1469">
        <v>7</v>
      </c>
      <c r="E1469">
        <v>0.77</v>
      </c>
      <c r="F1469">
        <v>0.53</v>
      </c>
    </row>
    <row r="1470" spans="1:6" x14ac:dyDescent="0.3">
      <c r="A1470" t="s">
        <v>6256</v>
      </c>
      <c r="B1470" t="s">
        <v>6311</v>
      </c>
      <c r="C1470" t="s">
        <v>6201</v>
      </c>
      <c r="D1470">
        <v>7</v>
      </c>
      <c r="E1470">
        <v>0.75</v>
      </c>
      <c r="F1470">
        <v>0.5</v>
      </c>
    </row>
    <row r="1471" spans="1:6" x14ac:dyDescent="0.3">
      <c r="A1471" t="s">
        <v>6256</v>
      </c>
      <c r="B1471" t="s">
        <v>6311</v>
      </c>
      <c r="C1471" t="s">
        <v>6202</v>
      </c>
      <c r="D1471">
        <v>7</v>
      </c>
      <c r="E1471">
        <v>0.74</v>
      </c>
      <c r="F1471">
        <v>0.48</v>
      </c>
    </row>
    <row r="1472" spans="1:6" x14ac:dyDescent="0.3">
      <c r="A1472" t="s">
        <v>6256</v>
      </c>
      <c r="B1472" t="s">
        <v>6311</v>
      </c>
      <c r="C1472" t="s">
        <v>6203</v>
      </c>
      <c r="D1472">
        <v>7</v>
      </c>
      <c r="E1472">
        <v>0.76</v>
      </c>
      <c r="F1472">
        <v>0.5</v>
      </c>
    </row>
    <row r="1473" spans="1:6" x14ac:dyDescent="0.3">
      <c r="A1473" t="s">
        <v>6256</v>
      </c>
      <c r="B1473" t="s">
        <v>6311</v>
      </c>
      <c r="C1473" t="s">
        <v>6204</v>
      </c>
      <c r="D1473">
        <v>7</v>
      </c>
      <c r="E1473">
        <v>0.72</v>
      </c>
      <c r="F1473">
        <v>0.46</v>
      </c>
    </row>
    <row r="1474" spans="1:6" x14ac:dyDescent="0.3">
      <c r="A1474" t="s">
        <v>6256</v>
      </c>
      <c r="B1474" t="s">
        <v>6311</v>
      </c>
      <c r="C1474" t="s">
        <v>6205</v>
      </c>
      <c r="D1474">
        <v>7</v>
      </c>
      <c r="E1474">
        <v>0.78</v>
      </c>
      <c r="F1474">
        <v>0.56999999999999995</v>
      </c>
    </row>
    <row r="1475" spans="1:6" x14ac:dyDescent="0.3">
      <c r="A1475" t="s">
        <v>6256</v>
      </c>
      <c r="B1475" t="s">
        <v>6311</v>
      </c>
      <c r="C1475" t="s">
        <v>6206</v>
      </c>
      <c r="D1475">
        <v>7</v>
      </c>
      <c r="E1475">
        <v>0.75</v>
      </c>
      <c r="F1475">
        <v>0.49</v>
      </c>
    </row>
    <row r="1476" spans="1:6" x14ac:dyDescent="0.3">
      <c r="A1476" t="s">
        <v>6256</v>
      </c>
      <c r="B1476" t="s">
        <v>6311</v>
      </c>
      <c r="C1476" t="s">
        <v>6207</v>
      </c>
      <c r="D1476">
        <v>7</v>
      </c>
      <c r="E1476">
        <v>0.71</v>
      </c>
      <c r="F1476">
        <v>0.44</v>
      </c>
    </row>
    <row r="1477" spans="1:6" x14ac:dyDescent="0.3">
      <c r="A1477" t="s">
        <v>6256</v>
      </c>
      <c r="B1477" t="s">
        <v>6311</v>
      </c>
      <c r="C1477" t="s">
        <v>6209</v>
      </c>
      <c r="D1477">
        <v>7</v>
      </c>
      <c r="E1477">
        <v>0.78</v>
      </c>
      <c r="F1477">
        <v>0.56000000000000005</v>
      </c>
    </row>
    <row r="1478" spans="1:6" x14ac:dyDescent="0.3">
      <c r="A1478" t="s">
        <v>6256</v>
      </c>
      <c r="B1478" t="s">
        <v>6311</v>
      </c>
      <c r="C1478" t="s">
        <v>6210</v>
      </c>
      <c r="D1478">
        <v>7</v>
      </c>
      <c r="E1478">
        <v>0.87</v>
      </c>
      <c r="F1478">
        <v>0.86</v>
      </c>
    </row>
    <row r="1479" spans="1:6" x14ac:dyDescent="0.3">
      <c r="A1479" t="s">
        <v>6256</v>
      </c>
      <c r="B1479" t="s">
        <v>6311</v>
      </c>
      <c r="C1479" t="s">
        <v>6211</v>
      </c>
      <c r="D1479">
        <v>7</v>
      </c>
      <c r="E1479">
        <v>0.76</v>
      </c>
      <c r="F1479">
        <v>0.46</v>
      </c>
    </row>
    <row r="1480" spans="1:6" x14ac:dyDescent="0.3">
      <c r="A1480" t="s">
        <v>6256</v>
      </c>
      <c r="B1480" t="s">
        <v>6311</v>
      </c>
      <c r="C1480" t="s">
        <v>6212</v>
      </c>
      <c r="D1480">
        <v>7</v>
      </c>
      <c r="E1480">
        <v>0.77</v>
      </c>
      <c r="F1480">
        <v>0.53</v>
      </c>
    </row>
    <row r="1481" spans="1:6" x14ac:dyDescent="0.3">
      <c r="A1481" t="s">
        <v>6256</v>
      </c>
      <c r="B1481" t="s">
        <v>6311</v>
      </c>
      <c r="C1481" t="s">
        <v>6213</v>
      </c>
      <c r="D1481">
        <v>7</v>
      </c>
      <c r="E1481">
        <v>0.67</v>
      </c>
      <c r="F1481">
        <v>0.42</v>
      </c>
    </row>
    <row r="1482" spans="1:6" x14ac:dyDescent="0.3">
      <c r="A1482" t="s">
        <v>6256</v>
      </c>
      <c r="B1482" t="s">
        <v>6311</v>
      </c>
      <c r="C1482" t="s">
        <v>6214</v>
      </c>
      <c r="D1482">
        <v>7</v>
      </c>
      <c r="E1482">
        <v>0.64</v>
      </c>
      <c r="F1482">
        <v>0.41</v>
      </c>
    </row>
    <row r="1483" spans="1:6" x14ac:dyDescent="0.3">
      <c r="A1483" t="s">
        <v>6256</v>
      </c>
      <c r="B1483" t="s">
        <v>6312</v>
      </c>
      <c r="C1483" t="s">
        <v>6217</v>
      </c>
      <c r="D1483">
        <v>7</v>
      </c>
      <c r="E1483">
        <v>0.69</v>
      </c>
      <c r="F1483">
        <v>0.4</v>
      </c>
    </row>
    <row r="1484" spans="1:6" x14ac:dyDescent="0.3">
      <c r="A1484" t="s">
        <v>6256</v>
      </c>
      <c r="B1484" t="s">
        <v>6312</v>
      </c>
      <c r="C1484" t="s">
        <v>6218</v>
      </c>
      <c r="D1484">
        <v>7</v>
      </c>
      <c r="E1484">
        <v>0.78</v>
      </c>
      <c r="F1484">
        <v>0.54</v>
      </c>
    </row>
    <row r="1485" spans="1:6" x14ac:dyDescent="0.3">
      <c r="A1485" t="s">
        <v>6256</v>
      </c>
      <c r="B1485" t="s">
        <v>6311</v>
      </c>
      <c r="C1485" t="s">
        <v>6197</v>
      </c>
      <c r="D1485">
        <v>4</v>
      </c>
      <c r="E1485">
        <v>0.76</v>
      </c>
      <c r="F1485">
        <v>0.51</v>
      </c>
    </row>
    <row r="1486" spans="1:6" x14ac:dyDescent="0.3">
      <c r="A1486" t="s">
        <v>6256</v>
      </c>
      <c r="B1486" t="s">
        <v>6311</v>
      </c>
      <c r="C1486" t="s">
        <v>6208</v>
      </c>
      <c r="D1486">
        <v>4</v>
      </c>
      <c r="E1486">
        <v>0.63</v>
      </c>
      <c r="F1486">
        <v>0.32</v>
      </c>
    </row>
    <row r="1487" spans="1:6" x14ac:dyDescent="0.3">
      <c r="A1487" t="s">
        <v>6256</v>
      </c>
      <c r="B1487" t="s">
        <v>6311</v>
      </c>
      <c r="C1487" t="s">
        <v>6219</v>
      </c>
      <c r="D1487">
        <v>4</v>
      </c>
      <c r="E1487">
        <v>0.83</v>
      </c>
      <c r="F1487">
        <v>0.61</v>
      </c>
    </row>
    <row r="1488" spans="1:6" x14ac:dyDescent="0.3">
      <c r="A1488" t="s">
        <v>6256</v>
      </c>
      <c r="B1488" t="s">
        <v>6311</v>
      </c>
      <c r="C1488" t="s">
        <v>6221</v>
      </c>
      <c r="D1488">
        <v>4</v>
      </c>
      <c r="E1488">
        <v>0.6</v>
      </c>
      <c r="F1488">
        <v>1</v>
      </c>
    </row>
    <row r="1489" spans="1:6" x14ac:dyDescent="0.3">
      <c r="A1489" t="s">
        <v>6256</v>
      </c>
      <c r="B1489" t="s">
        <v>6311</v>
      </c>
      <c r="C1489" t="s">
        <v>6222</v>
      </c>
      <c r="D1489">
        <v>4</v>
      </c>
      <c r="E1489">
        <v>0.79</v>
      </c>
      <c r="F1489">
        <v>0.55000000000000004</v>
      </c>
    </row>
    <row r="1490" spans="1:6" x14ac:dyDescent="0.3">
      <c r="A1490" t="s">
        <v>6256</v>
      </c>
      <c r="B1490" t="s">
        <v>6311</v>
      </c>
      <c r="C1490" t="s">
        <v>6223</v>
      </c>
      <c r="D1490">
        <v>4</v>
      </c>
      <c r="E1490">
        <v>0.73</v>
      </c>
      <c r="F1490">
        <v>0.51</v>
      </c>
    </row>
    <row r="1491" spans="1:6" x14ac:dyDescent="0.3">
      <c r="A1491" t="s">
        <v>6256</v>
      </c>
      <c r="B1491" t="s">
        <v>6311</v>
      </c>
      <c r="C1491" t="s">
        <v>6224</v>
      </c>
      <c r="D1491">
        <v>4</v>
      </c>
      <c r="E1491">
        <v>0.73</v>
      </c>
      <c r="F1491">
        <v>0.5</v>
      </c>
    </row>
    <row r="1492" spans="1:6" x14ac:dyDescent="0.3">
      <c r="A1492" t="s">
        <v>6256</v>
      </c>
      <c r="B1492" t="s">
        <v>6311</v>
      </c>
      <c r="C1492" t="s">
        <v>6225</v>
      </c>
      <c r="D1492">
        <v>4</v>
      </c>
      <c r="E1492">
        <v>0.56000000000000005</v>
      </c>
      <c r="F1492">
        <v>1</v>
      </c>
    </row>
    <row r="1493" spans="1:6" x14ac:dyDescent="0.3">
      <c r="A1493" t="s">
        <v>6256</v>
      </c>
      <c r="B1493" t="s">
        <v>6311</v>
      </c>
      <c r="C1493" t="s">
        <v>6226</v>
      </c>
      <c r="D1493">
        <v>4</v>
      </c>
      <c r="E1493">
        <v>0.69</v>
      </c>
      <c r="F1493">
        <v>0.38</v>
      </c>
    </row>
    <row r="1494" spans="1:6" x14ac:dyDescent="0.3">
      <c r="A1494" t="s">
        <v>6256</v>
      </c>
      <c r="B1494" t="s">
        <v>6311</v>
      </c>
      <c r="C1494" t="s">
        <v>6198</v>
      </c>
      <c r="D1494">
        <v>4</v>
      </c>
      <c r="E1494">
        <v>0.74</v>
      </c>
      <c r="F1494">
        <v>0.41</v>
      </c>
    </row>
    <row r="1495" spans="1:6" x14ac:dyDescent="0.3">
      <c r="A1495" t="s">
        <v>6256</v>
      </c>
      <c r="B1495" t="s">
        <v>6311</v>
      </c>
      <c r="C1495" t="s">
        <v>6199</v>
      </c>
      <c r="D1495">
        <v>4</v>
      </c>
      <c r="E1495">
        <v>0.61</v>
      </c>
      <c r="F1495">
        <v>0.3</v>
      </c>
    </row>
    <row r="1496" spans="1:6" x14ac:dyDescent="0.3">
      <c r="A1496" t="s">
        <v>6256</v>
      </c>
      <c r="B1496" t="s">
        <v>6311</v>
      </c>
      <c r="C1496" t="s">
        <v>6200</v>
      </c>
      <c r="D1496">
        <v>4</v>
      </c>
      <c r="E1496">
        <v>0.8</v>
      </c>
      <c r="F1496">
        <v>0.57999999999999996</v>
      </c>
    </row>
    <row r="1497" spans="1:6" x14ac:dyDescent="0.3">
      <c r="A1497" t="s">
        <v>6256</v>
      </c>
      <c r="B1497" t="s">
        <v>6311</v>
      </c>
      <c r="C1497" t="s">
        <v>6201</v>
      </c>
      <c r="D1497">
        <v>4</v>
      </c>
      <c r="E1497">
        <v>0.8</v>
      </c>
      <c r="F1497">
        <v>0.57999999999999996</v>
      </c>
    </row>
    <row r="1498" spans="1:6" x14ac:dyDescent="0.3">
      <c r="A1498" t="s">
        <v>6256</v>
      </c>
      <c r="B1498" t="s">
        <v>6311</v>
      </c>
      <c r="C1498" t="s">
        <v>6202</v>
      </c>
      <c r="D1498">
        <v>4</v>
      </c>
      <c r="E1498">
        <v>0.77</v>
      </c>
      <c r="F1498">
        <v>0.55000000000000004</v>
      </c>
    </row>
    <row r="1499" spans="1:6" x14ac:dyDescent="0.3">
      <c r="A1499" t="s">
        <v>6256</v>
      </c>
      <c r="B1499" t="s">
        <v>6311</v>
      </c>
      <c r="C1499" t="s">
        <v>6203</v>
      </c>
      <c r="D1499">
        <v>4</v>
      </c>
      <c r="E1499">
        <v>0.77</v>
      </c>
      <c r="F1499">
        <v>0.51</v>
      </c>
    </row>
    <row r="1500" spans="1:6" x14ac:dyDescent="0.3">
      <c r="A1500" t="s">
        <v>6256</v>
      </c>
      <c r="B1500" t="s">
        <v>6311</v>
      </c>
      <c r="C1500" t="s">
        <v>6204</v>
      </c>
      <c r="D1500">
        <v>4</v>
      </c>
      <c r="E1500">
        <v>0.74</v>
      </c>
      <c r="F1500">
        <v>0.47</v>
      </c>
    </row>
    <row r="1501" spans="1:6" x14ac:dyDescent="0.3">
      <c r="A1501" t="s">
        <v>6256</v>
      </c>
      <c r="B1501" t="s">
        <v>6311</v>
      </c>
      <c r="C1501" t="s">
        <v>6205</v>
      </c>
      <c r="D1501">
        <v>4</v>
      </c>
      <c r="E1501">
        <v>0.75</v>
      </c>
      <c r="F1501">
        <v>0.51</v>
      </c>
    </row>
    <row r="1502" spans="1:6" x14ac:dyDescent="0.3">
      <c r="A1502" t="s">
        <v>6256</v>
      </c>
      <c r="B1502" t="s">
        <v>6311</v>
      </c>
      <c r="C1502" t="s">
        <v>6206</v>
      </c>
      <c r="D1502">
        <v>4</v>
      </c>
      <c r="E1502">
        <v>0.74</v>
      </c>
      <c r="F1502">
        <v>0.5</v>
      </c>
    </row>
    <row r="1503" spans="1:6" x14ac:dyDescent="0.3">
      <c r="A1503" t="s">
        <v>6256</v>
      </c>
      <c r="B1503" t="s">
        <v>6311</v>
      </c>
      <c r="C1503" t="s">
        <v>6207</v>
      </c>
      <c r="D1503">
        <v>4</v>
      </c>
      <c r="E1503">
        <v>0.72</v>
      </c>
      <c r="F1503">
        <v>0.45</v>
      </c>
    </row>
    <row r="1504" spans="1:6" x14ac:dyDescent="0.3">
      <c r="A1504" t="s">
        <v>6256</v>
      </c>
      <c r="B1504" t="s">
        <v>6311</v>
      </c>
      <c r="C1504" t="s">
        <v>6209</v>
      </c>
      <c r="D1504">
        <v>4</v>
      </c>
      <c r="E1504">
        <v>0.73</v>
      </c>
      <c r="F1504">
        <v>0.43</v>
      </c>
    </row>
    <row r="1505" spans="1:6" x14ac:dyDescent="0.3">
      <c r="A1505" t="s">
        <v>6256</v>
      </c>
      <c r="B1505" t="s">
        <v>6311</v>
      </c>
      <c r="C1505" t="s">
        <v>6210</v>
      </c>
      <c r="D1505">
        <v>4</v>
      </c>
      <c r="E1505">
        <v>0.68</v>
      </c>
      <c r="F1505">
        <v>0.59</v>
      </c>
    </row>
    <row r="1506" spans="1:6" x14ac:dyDescent="0.3">
      <c r="A1506" t="s">
        <v>6256</v>
      </c>
      <c r="B1506" t="s">
        <v>6311</v>
      </c>
      <c r="C1506" t="s">
        <v>6211</v>
      </c>
      <c r="D1506">
        <v>4</v>
      </c>
      <c r="E1506">
        <v>0.76</v>
      </c>
      <c r="F1506">
        <v>0.49</v>
      </c>
    </row>
    <row r="1507" spans="1:6" x14ac:dyDescent="0.3">
      <c r="A1507" t="s">
        <v>6256</v>
      </c>
      <c r="B1507" t="s">
        <v>6311</v>
      </c>
      <c r="C1507" t="s">
        <v>6212</v>
      </c>
      <c r="D1507">
        <v>4</v>
      </c>
      <c r="E1507">
        <v>0.71</v>
      </c>
      <c r="F1507">
        <v>0.41</v>
      </c>
    </row>
    <row r="1508" spans="1:6" x14ac:dyDescent="0.3">
      <c r="A1508" t="s">
        <v>6256</v>
      </c>
      <c r="B1508" t="s">
        <v>6311</v>
      </c>
      <c r="C1508" t="s">
        <v>6213</v>
      </c>
      <c r="D1508">
        <v>4</v>
      </c>
      <c r="E1508">
        <v>0.62</v>
      </c>
      <c r="F1508">
        <v>0.32</v>
      </c>
    </row>
    <row r="1509" spans="1:6" x14ac:dyDescent="0.3">
      <c r="A1509" t="s">
        <v>6256</v>
      </c>
      <c r="B1509" t="s">
        <v>6311</v>
      </c>
      <c r="C1509" t="s">
        <v>6214</v>
      </c>
      <c r="D1509">
        <v>4</v>
      </c>
      <c r="E1509">
        <v>0.64</v>
      </c>
      <c r="F1509">
        <v>0.32</v>
      </c>
    </row>
    <row r="1510" spans="1:6" x14ac:dyDescent="0.3">
      <c r="A1510" t="s">
        <v>6256</v>
      </c>
      <c r="B1510" t="s">
        <v>6311</v>
      </c>
      <c r="C1510" t="s">
        <v>6215</v>
      </c>
      <c r="D1510">
        <v>7</v>
      </c>
      <c r="E1510">
        <v>0.74</v>
      </c>
      <c r="F1510">
        <v>0.48</v>
      </c>
    </row>
    <row r="1511" spans="1:6" x14ac:dyDescent="0.3">
      <c r="A1511" t="s">
        <v>6256</v>
      </c>
      <c r="B1511" t="s">
        <v>6311</v>
      </c>
      <c r="C1511" t="s">
        <v>6216</v>
      </c>
      <c r="D1511">
        <v>7</v>
      </c>
      <c r="E1511">
        <v>0.79</v>
      </c>
      <c r="F1511">
        <v>0.55000000000000004</v>
      </c>
    </row>
    <row r="1512" spans="1:6" x14ac:dyDescent="0.3">
      <c r="A1512" t="s">
        <v>6256</v>
      </c>
      <c r="B1512" t="s">
        <v>6311</v>
      </c>
      <c r="C1512" t="s">
        <v>6215</v>
      </c>
      <c r="D1512">
        <v>4</v>
      </c>
      <c r="E1512">
        <v>0.72</v>
      </c>
      <c r="F1512">
        <v>0.41</v>
      </c>
    </row>
    <row r="1513" spans="1:6" x14ac:dyDescent="0.3">
      <c r="A1513" t="s">
        <v>6256</v>
      </c>
      <c r="B1513" t="s">
        <v>6311</v>
      </c>
      <c r="C1513" t="s">
        <v>6216</v>
      </c>
      <c r="D1513">
        <v>4</v>
      </c>
      <c r="E1513">
        <v>0.82</v>
      </c>
      <c r="F1513">
        <v>0.6</v>
      </c>
    </row>
    <row r="1514" spans="1:6" x14ac:dyDescent="0.3">
      <c r="A1514" t="s">
        <v>6256</v>
      </c>
      <c r="B1514" t="s">
        <v>6312</v>
      </c>
      <c r="C1514" t="s">
        <v>6217</v>
      </c>
      <c r="D1514">
        <v>4</v>
      </c>
      <c r="E1514">
        <v>0.73</v>
      </c>
      <c r="F1514">
        <v>0.48</v>
      </c>
    </row>
    <row r="1515" spans="1:6" x14ac:dyDescent="0.3">
      <c r="A1515" t="s">
        <v>6256</v>
      </c>
      <c r="B1515" t="s">
        <v>6312</v>
      </c>
      <c r="C1515" t="s">
        <v>6218</v>
      </c>
      <c r="D1515">
        <v>4</v>
      </c>
      <c r="E1515">
        <v>0.76</v>
      </c>
      <c r="F1515">
        <v>0.5</v>
      </c>
    </row>
    <row r="1516" spans="1:6" x14ac:dyDescent="0.3">
      <c r="A1516" t="s">
        <v>6257</v>
      </c>
      <c r="B1516" t="s">
        <v>6304</v>
      </c>
      <c r="C1516" t="s">
        <v>6197</v>
      </c>
      <c r="D1516">
        <v>7</v>
      </c>
      <c r="E1516">
        <v>0.27</v>
      </c>
      <c r="F1516">
        <v>0.01</v>
      </c>
    </row>
    <row r="1517" spans="1:6" x14ac:dyDescent="0.3">
      <c r="A1517" t="s">
        <v>6257</v>
      </c>
      <c r="B1517" t="s">
        <v>6304</v>
      </c>
      <c r="C1517" t="s">
        <v>6208</v>
      </c>
      <c r="D1517">
        <v>7</v>
      </c>
      <c r="E1517">
        <v>0.27</v>
      </c>
      <c r="F1517">
        <v>0</v>
      </c>
    </row>
    <row r="1518" spans="1:6" x14ac:dyDescent="0.3">
      <c r="A1518" t="s">
        <v>6257</v>
      </c>
      <c r="B1518" t="s">
        <v>6304</v>
      </c>
      <c r="C1518" t="s">
        <v>6219</v>
      </c>
      <c r="D1518">
        <v>7</v>
      </c>
      <c r="E1518">
        <v>0.27</v>
      </c>
      <c r="F1518">
        <v>0</v>
      </c>
    </row>
    <row r="1519" spans="1:6" x14ac:dyDescent="0.3">
      <c r="A1519" t="s">
        <v>6257</v>
      </c>
      <c r="B1519" t="s">
        <v>6304</v>
      </c>
      <c r="C1519" t="s">
        <v>6221</v>
      </c>
      <c r="D1519">
        <v>7</v>
      </c>
      <c r="E1519">
        <v>0.26</v>
      </c>
      <c r="F1519">
        <v>0.01</v>
      </c>
    </row>
    <row r="1520" spans="1:6" x14ac:dyDescent="0.3">
      <c r="A1520" t="s">
        <v>6257</v>
      </c>
      <c r="B1520" t="s">
        <v>6304</v>
      </c>
      <c r="C1520" t="s">
        <v>6222</v>
      </c>
      <c r="D1520">
        <v>7</v>
      </c>
      <c r="E1520">
        <v>0.28000000000000003</v>
      </c>
      <c r="F1520">
        <v>0</v>
      </c>
    </row>
    <row r="1521" spans="1:6" x14ac:dyDescent="0.3">
      <c r="A1521" t="s">
        <v>6257</v>
      </c>
      <c r="B1521" t="s">
        <v>6304</v>
      </c>
      <c r="C1521" t="s">
        <v>6223</v>
      </c>
      <c r="D1521">
        <v>7</v>
      </c>
      <c r="E1521">
        <v>0.06</v>
      </c>
      <c r="F1521">
        <v>0</v>
      </c>
    </row>
    <row r="1522" spans="1:6" x14ac:dyDescent="0.3">
      <c r="A1522" t="s">
        <v>6257</v>
      </c>
      <c r="B1522" t="s">
        <v>6304</v>
      </c>
      <c r="C1522" t="s">
        <v>6224</v>
      </c>
      <c r="D1522">
        <v>7</v>
      </c>
      <c r="E1522">
        <v>0.27</v>
      </c>
      <c r="F1522">
        <v>0</v>
      </c>
    </row>
    <row r="1523" spans="1:6" x14ac:dyDescent="0.3">
      <c r="A1523" t="s">
        <v>6257</v>
      </c>
      <c r="B1523" t="s">
        <v>6304</v>
      </c>
      <c r="C1523" t="s">
        <v>6225</v>
      </c>
      <c r="D1523">
        <v>7</v>
      </c>
      <c r="E1523">
        <v>0.28999999999999998</v>
      </c>
      <c r="F1523">
        <v>0</v>
      </c>
    </row>
    <row r="1524" spans="1:6" x14ac:dyDescent="0.3">
      <c r="A1524" t="s">
        <v>6257</v>
      </c>
      <c r="B1524" t="s">
        <v>6304</v>
      </c>
      <c r="C1524" t="s">
        <v>6226</v>
      </c>
      <c r="D1524">
        <v>7</v>
      </c>
      <c r="E1524">
        <v>0.2</v>
      </c>
      <c r="F1524">
        <v>0</v>
      </c>
    </row>
    <row r="1525" spans="1:6" x14ac:dyDescent="0.3">
      <c r="A1525" t="s">
        <v>6257</v>
      </c>
      <c r="B1525" t="s">
        <v>6304</v>
      </c>
      <c r="C1525" t="s">
        <v>6198</v>
      </c>
      <c r="D1525">
        <v>7</v>
      </c>
      <c r="E1525">
        <v>0.28999999999999998</v>
      </c>
      <c r="F1525">
        <v>0</v>
      </c>
    </row>
    <row r="1526" spans="1:6" x14ac:dyDescent="0.3">
      <c r="A1526" t="s">
        <v>6257</v>
      </c>
      <c r="B1526" t="s">
        <v>6304</v>
      </c>
      <c r="C1526" t="s">
        <v>6199</v>
      </c>
      <c r="D1526">
        <v>7</v>
      </c>
      <c r="E1526">
        <v>0.03</v>
      </c>
      <c r="F1526">
        <v>0</v>
      </c>
    </row>
    <row r="1527" spans="1:6" x14ac:dyDescent="0.3">
      <c r="A1527" t="s">
        <v>6257</v>
      </c>
      <c r="B1527" t="s">
        <v>6304</v>
      </c>
      <c r="C1527" t="s">
        <v>6200</v>
      </c>
      <c r="D1527">
        <v>7</v>
      </c>
      <c r="E1527">
        <v>0.23</v>
      </c>
      <c r="F1527">
        <v>0</v>
      </c>
    </row>
    <row r="1528" spans="1:6" x14ac:dyDescent="0.3">
      <c r="A1528" t="s">
        <v>6257</v>
      </c>
      <c r="B1528" t="s">
        <v>6304</v>
      </c>
      <c r="C1528" t="s">
        <v>6201</v>
      </c>
      <c r="D1528">
        <v>7</v>
      </c>
      <c r="E1528">
        <v>0.05</v>
      </c>
      <c r="F1528">
        <v>0</v>
      </c>
    </row>
    <row r="1529" spans="1:6" x14ac:dyDescent="0.3">
      <c r="A1529" t="s">
        <v>6257</v>
      </c>
      <c r="B1529" t="s">
        <v>6304</v>
      </c>
      <c r="C1529" t="s">
        <v>6202</v>
      </c>
      <c r="D1529">
        <v>7</v>
      </c>
      <c r="E1529">
        <v>0.15</v>
      </c>
      <c r="F1529">
        <v>0</v>
      </c>
    </row>
    <row r="1530" spans="1:6" x14ac:dyDescent="0.3">
      <c r="A1530" t="s">
        <v>6257</v>
      </c>
      <c r="B1530" t="s">
        <v>6304</v>
      </c>
      <c r="C1530" t="s">
        <v>6203</v>
      </c>
      <c r="D1530">
        <v>7</v>
      </c>
      <c r="E1530">
        <v>0.38</v>
      </c>
      <c r="F1530">
        <v>0</v>
      </c>
    </row>
    <row r="1531" spans="1:6" x14ac:dyDescent="0.3">
      <c r="A1531" t="s">
        <v>6257</v>
      </c>
      <c r="B1531" t="s">
        <v>6304</v>
      </c>
      <c r="C1531" t="s">
        <v>6204</v>
      </c>
      <c r="D1531">
        <v>7</v>
      </c>
      <c r="E1531">
        <v>0.56000000000000005</v>
      </c>
      <c r="F1531">
        <v>0.21</v>
      </c>
    </row>
    <row r="1532" spans="1:6" x14ac:dyDescent="0.3">
      <c r="A1532" t="s">
        <v>6257</v>
      </c>
      <c r="B1532" t="s">
        <v>6304</v>
      </c>
      <c r="C1532" t="s">
        <v>6205</v>
      </c>
      <c r="D1532">
        <v>7</v>
      </c>
      <c r="E1532">
        <v>0.5</v>
      </c>
      <c r="F1532">
        <v>0.12</v>
      </c>
    </row>
    <row r="1533" spans="1:6" x14ac:dyDescent="0.3">
      <c r="A1533" t="s">
        <v>6257</v>
      </c>
      <c r="B1533" t="s">
        <v>6304</v>
      </c>
      <c r="C1533" t="s">
        <v>6206</v>
      </c>
      <c r="D1533">
        <v>7</v>
      </c>
      <c r="E1533">
        <v>0.67</v>
      </c>
      <c r="F1533">
        <v>0.28000000000000003</v>
      </c>
    </row>
    <row r="1534" spans="1:6" x14ac:dyDescent="0.3">
      <c r="A1534" t="s">
        <v>6257</v>
      </c>
      <c r="B1534" t="s">
        <v>6304</v>
      </c>
      <c r="C1534" t="s">
        <v>6207</v>
      </c>
      <c r="D1534">
        <v>7</v>
      </c>
      <c r="E1534">
        <v>0.57999999999999996</v>
      </c>
      <c r="F1534">
        <v>0.18</v>
      </c>
    </row>
    <row r="1535" spans="1:6" x14ac:dyDescent="0.3">
      <c r="A1535" t="s">
        <v>6257</v>
      </c>
      <c r="B1535" t="s">
        <v>6304</v>
      </c>
      <c r="C1535" t="s">
        <v>6209</v>
      </c>
      <c r="D1535">
        <v>7</v>
      </c>
      <c r="E1535">
        <v>0.56999999999999995</v>
      </c>
      <c r="F1535">
        <v>0.16</v>
      </c>
    </row>
    <row r="1536" spans="1:6" x14ac:dyDescent="0.3">
      <c r="A1536" t="s">
        <v>6257</v>
      </c>
      <c r="B1536" t="s">
        <v>6304</v>
      </c>
      <c r="C1536" t="s">
        <v>6210</v>
      </c>
      <c r="D1536">
        <v>7</v>
      </c>
      <c r="E1536">
        <v>0.17</v>
      </c>
      <c r="F1536">
        <v>0</v>
      </c>
    </row>
    <row r="1537" spans="1:6" x14ac:dyDescent="0.3">
      <c r="A1537" t="s">
        <v>6257</v>
      </c>
      <c r="B1537" t="s">
        <v>6304</v>
      </c>
      <c r="C1537" t="s">
        <v>6211</v>
      </c>
      <c r="D1537">
        <v>7</v>
      </c>
      <c r="E1537">
        <v>0.54</v>
      </c>
      <c r="F1537">
        <v>0.14000000000000001</v>
      </c>
    </row>
    <row r="1538" spans="1:6" x14ac:dyDescent="0.3">
      <c r="A1538" t="s">
        <v>6257</v>
      </c>
      <c r="B1538" t="s">
        <v>6304</v>
      </c>
      <c r="C1538" t="s">
        <v>6212</v>
      </c>
      <c r="D1538">
        <v>7</v>
      </c>
      <c r="E1538">
        <v>0.36</v>
      </c>
      <c r="F1538">
        <v>0.01</v>
      </c>
    </row>
    <row r="1539" spans="1:6" x14ac:dyDescent="0.3">
      <c r="A1539" t="s">
        <v>6257</v>
      </c>
      <c r="B1539" t="s">
        <v>6304</v>
      </c>
      <c r="C1539" t="s">
        <v>6213</v>
      </c>
      <c r="D1539">
        <v>7</v>
      </c>
      <c r="E1539">
        <v>0.4</v>
      </c>
      <c r="F1539">
        <v>0.03</v>
      </c>
    </row>
    <row r="1540" spans="1:6" x14ac:dyDescent="0.3">
      <c r="A1540" t="s">
        <v>6257</v>
      </c>
      <c r="B1540" t="s">
        <v>6304</v>
      </c>
      <c r="C1540" t="s">
        <v>6214</v>
      </c>
      <c r="D1540">
        <v>7</v>
      </c>
      <c r="E1540">
        <v>0.53</v>
      </c>
      <c r="F1540">
        <v>0.13</v>
      </c>
    </row>
    <row r="1541" spans="1:6" x14ac:dyDescent="0.3">
      <c r="A1541" t="s">
        <v>6257</v>
      </c>
      <c r="B1541" t="s">
        <v>6304</v>
      </c>
      <c r="C1541" t="s">
        <v>6215</v>
      </c>
      <c r="D1541">
        <v>7</v>
      </c>
      <c r="E1541">
        <v>0.44</v>
      </c>
      <c r="F1541">
        <v>0.12</v>
      </c>
    </row>
    <row r="1542" spans="1:6" x14ac:dyDescent="0.3">
      <c r="A1542" t="s">
        <v>6257</v>
      </c>
      <c r="B1542" t="s">
        <v>6304</v>
      </c>
      <c r="C1542" t="s">
        <v>6216</v>
      </c>
      <c r="D1542">
        <v>7</v>
      </c>
      <c r="E1542">
        <v>0.54</v>
      </c>
      <c r="F1542">
        <v>0.26</v>
      </c>
    </row>
    <row r="1543" spans="1:6" x14ac:dyDescent="0.3">
      <c r="A1543" t="s">
        <v>6257</v>
      </c>
      <c r="B1543" t="s">
        <v>6317</v>
      </c>
      <c r="C1543" t="s">
        <v>6217</v>
      </c>
      <c r="D1543">
        <v>7</v>
      </c>
      <c r="E1543">
        <v>0.71</v>
      </c>
      <c r="F1543">
        <v>0.4</v>
      </c>
    </row>
    <row r="1544" spans="1:6" x14ac:dyDescent="0.3">
      <c r="A1544" t="s">
        <v>6257</v>
      </c>
      <c r="B1544" t="s">
        <v>6317</v>
      </c>
      <c r="C1544" t="s">
        <v>6218</v>
      </c>
      <c r="D1544">
        <v>7</v>
      </c>
      <c r="E1544">
        <v>0.79</v>
      </c>
      <c r="F1544">
        <v>0.53</v>
      </c>
    </row>
    <row r="1545" spans="1:6" x14ac:dyDescent="0.3">
      <c r="A1545" t="s">
        <v>6257</v>
      </c>
      <c r="B1545" t="s">
        <v>6304</v>
      </c>
      <c r="C1545" t="s">
        <v>6220</v>
      </c>
      <c r="D1545">
        <v>7</v>
      </c>
      <c r="E1545">
        <v>0.22</v>
      </c>
      <c r="F1545">
        <v>0</v>
      </c>
    </row>
    <row r="1546" spans="1:6" x14ac:dyDescent="0.3">
      <c r="A1546" t="s">
        <v>6257</v>
      </c>
      <c r="B1546" t="s">
        <v>6304</v>
      </c>
      <c r="C1546" t="s">
        <v>6197</v>
      </c>
      <c r="D1546">
        <v>4</v>
      </c>
      <c r="E1546">
        <v>0.33</v>
      </c>
      <c r="F1546">
        <v>0.02</v>
      </c>
    </row>
    <row r="1547" spans="1:6" x14ac:dyDescent="0.3">
      <c r="A1547" t="s">
        <v>6257</v>
      </c>
      <c r="B1547" t="s">
        <v>6304</v>
      </c>
      <c r="C1547" t="s">
        <v>6208</v>
      </c>
      <c r="D1547">
        <v>4</v>
      </c>
      <c r="E1547">
        <v>0.28999999999999998</v>
      </c>
      <c r="F1547">
        <v>0</v>
      </c>
    </row>
    <row r="1548" spans="1:6" x14ac:dyDescent="0.3">
      <c r="A1548" t="s">
        <v>6257</v>
      </c>
      <c r="B1548" t="s">
        <v>6304</v>
      </c>
      <c r="C1548" t="s">
        <v>6219</v>
      </c>
      <c r="D1548">
        <v>4</v>
      </c>
      <c r="E1548">
        <v>0.28999999999999998</v>
      </c>
      <c r="F1548">
        <v>0</v>
      </c>
    </row>
    <row r="1549" spans="1:6" x14ac:dyDescent="0.3">
      <c r="A1549" t="s">
        <v>6257</v>
      </c>
      <c r="B1549" t="s">
        <v>6304</v>
      </c>
      <c r="C1549" t="s">
        <v>6221</v>
      </c>
      <c r="D1549">
        <v>4</v>
      </c>
      <c r="E1549">
        <v>0.27</v>
      </c>
      <c r="F1549">
        <v>0.01</v>
      </c>
    </row>
    <row r="1550" spans="1:6" x14ac:dyDescent="0.3">
      <c r="A1550" t="s">
        <v>6257</v>
      </c>
      <c r="B1550" t="s">
        <v>6304</v>
      </c>
      <c r="C1550" t="s">
        <v>6222</v>
      </c>
      <c r="D1550">
        <v>4</v>
      </c>
      <c r="E1550">
        <v>0.3</v>
      </c>
      <c r="F1550">
        <v>0</v>
      </c>
    </row>
    <row r="1551" spans="1:6" x14ac:dyDescent="0.3">
      <c r="A1551" t="s">
        <v>6257</v>
      </c>
      <c r="B1551" t="s">
        <v>6304</v>
      </c>
      <c r="C1551" t="s">
        <v>6223</v>
      </c>
      <c r="D1551">
        <v>4</v>
      </c>
      <c r="E1551">
        <v>0.06</v>
      </c>
      <c r="F1551">
        <v>0</v>
      </c>
    </row>
    <row r="1552" spans="1:6" x14ac:dyDescent="0.3">
      <c r="A1552" t="s">
        <v>6257</v>
      </c>
      <c r="B1552" t="s">
        <v>6304</v>
      </c>
      <c r="C1552" t="s">
        <v>6224</v>
      </c>
      <c r="D1552">
        <v>4</v>
      </c>
      <c r="E1552">
        <v>0.28000000000000003</v>
      </c>
      <c r="F1552">
        <v>0</v>
      </c>
    </row>
    <row r="1553" spans="1:6" x14ac:dyDescent="0.3">
      <c r="A1553" t="s">
        <v>6257</v>
      </c>
      <c r="B1553" t="s">
        <v>6304</v>
      </c>
      <c r="C1553" t="s">
        <v>6225</v>
      </c>
      <c r="D1553">
        <v>4</v>
      </c>
      <c r="E1553">
        <v>0.3</v>
      </c>
      <c r="F1553">
        <v>0</v>
      </c>
    </row>
    <row r="1554" spans="1:6" x14ac:dyDescent="0.3">
      <c r="A1554" t="s">
        <v>6257</v>
      </c>
      <c r="B1554" t="s">
        <v>6304</v>
      </c>
      <c r="C1554" t="s">
        <v>6226</v>
      </c>
      <c r="D1554">
        <v>4</v>
      </c>
      <c r="E1554">
        <v>0.21</v>
      </c>
      <c r="F1554">
        <v>0</v>
      </c>
    </row>
    <row r="1555" spans="1:6" x14ac:dyDescent="0.3">
      <c r="A1555" t="s">
        <v>6257</v>
      </c>
      <c r="B1555" t="s">
        <v>6304</v>
      </c>
      <c r="C1555" t="s">
        <v>6198</v>
      </c>
      <c r="D1555">
        <v>4</v>
      </c>
      <c r="E1555">
        <v>0.31</v>
      </c>
      <c r="F1555">
        <v>0</v>
      </c>
    </row>
    <row r="1556" spans="1:6" x14ac:dyDescent="0.3">
      <c r="A1556" t="s">
        <v>6257</v>
      </c>
      <c r="B1556" t="s">
        <v>6304</v>
      </c>
      <c r="C1556" t="s">
        <v>6199</v>
      </c>
      <c r="D1556">
        <v>4</v>
      </c>
      <c r="E1556">
        <v>0.03</v>
      </c>
      <c r="F1556">
        <v>0</v>
      </c>
    </row>
    <row r="1557" spans="1:6" x14ac:dyDescent="0.3">
      <c r="A1557" t="s">
        <v>6257</v>
      </c>
      <c r="B1557" t="s">
        <v>6304</v>
      </c>
      <c r="C1557" t="s">
        <v>6200</v>
      </c>
      <c r="D1557">
        <v>4</v>
      </c>
      <c r="E1557">
        <v>0.25</v>
      </c>
      <c r="F1557">
        <v>0</v>
      </c>
    </row>
    <row r="1558" spans="1:6" x14ac:dyDescent="0.3">
      <c r="A1558" t="s">
        <v>6257</v>
      </c>
      <c r="B1558" t="s">
        <v>6304</v>
      </c>
      <c r="C1558" t="s">
        <v>6201</v>
      </c>
      <c r="D1558">
        <v>4</v>
      </c>
      <c r="E1558">
        <v>0.06</v>
      </c>
      <c r="F1558">
        <v>0</v>
      </c>
    </row>
    <row r="1559" spans="1:6" x14ac:dyDescent="0.3">
      <c r="A1559" t="s">
        <v>6257</v>
      </c>
      <c r="B1559" t="s">
        <v>6304</v>
      </c>
      <c r="C1559" t="s">
        <v>6202</v>
      </c>
      <c r="D1559">
        <v>4</v>
      </c>
      <c r="E1559">
        <v>0.17</v>
      </c>
      <c r="F1559">
        <v>0</v>
      </c>
    </row>
    <row r="1560" spans="1:6" x14ac:dyDescent="0.3">
      <c r="A1560" t="s">
        <v>6257</v>
      </c>
      <c r="B1560" t="s">
        <v>6304</v>
      </c>
      <c r="C1560" t="s">
        <v>6203</v>
      </c>
      <c r="D1560">
        <v>4</v>
      </c>
      <c r="E1560">
        <v>0.43</v>
      </c>
      <c r="F1560">
        <v>0</v>
      </c>
    </row>
    <row r="1561" spans="1:6" x14ac:dyDescent="0.3">
      <c r="A1561" t="s">
        <v>6257</v>
      </c>
      <c r="B1561" t="s">
        <v>6304</v>
      </c>
      <c r="C1561" t="s">
        <v>6204</v>
      </c>
      <c r="D1561">
        <v>4</v>
      </c>
      <c r="E1561">
        <v>0.61</v>
      </c>
      <c r="F1561">
        <v>0.25</v>
      </c>
    </row>
    <row r="1562" spans="1:6" x14ac:dyDescent="0.3">
      <c r="A1562" t="s">
        <v>6257</v>
      </c>
      <c r="B1562" t="s">
        <v>6304</v>
      </c>
      <c r="C1562" t="s">
        <v>6205</v>
      </c>
      <c r="D1562">
        <v>4</v>
      </c>
      <c r="E1562">
        <v>0.51</v>
      </c>
      <c r="F1562">
        <v>0.13</v>
      </c>
    </row>
    <row r="1563" spans="1:6" x14ac:dyDescent="0.3">
      <c r="A1563" t="s">
        <v>6257</v>
      </c>
      <c r="B1563" t="s">
        <v>6304</v>
      </c>
      <c r="C1563" t="s">
        <v>6206</v>
      </c>
      <c r="D1563">
        <v>4</v>
      </c>
      <c r="E1563">
        <v>0.68</v>
      </c>
      <c r="F1563">
        <v>0.28000000000000003</v>
      </c>
    </row>
    <row r="1564" spans="1:6" x14ac:dyDescent="0.3">
      <c r="A1564" t="s">
        <v>6257</v>
      </c>
      <c r="B1564" t="s">
        <v>6304</v>
      </c>
      <c r="C1564" t="s">
        <v>6207</v>
      </c>
      <c r="D1564">
        <v>4</v>
      </c>
      <c r="E1564">
        <v>0.59</v>
      </c>
      <c r="F1564">
        <v>0.19</v>
      </c>
    </row>
    <row r="1565" spans="1:6" x14ac:dyDescent="0.3">
      <c r="A1565" t="s">
        <v>6257</v>
      </c>
      <c r="B1565" t="s">
        <v>6304</v>
      </c>
      <c r="C1565" t="s">
        <v>6209</v>
      </c>
      <c r="D1565">
        <v>4</v>
      </c>
      <c r="E1565">
        <v>0.57999999999999996</v>
      </c>
      <c r="F1565">
        <v>0.17</v>
      </c>
    </row>
    <row r="1566" spans="1:6" x14ac:dyDescent="0.3">
      <c r="A1566" t="s">
        <v>6257</v>
      </c>
      <c r="B1566" t="s">
        <v>6304</v>
      </c>
      <c r="C1566" t="s">
        <v>6210</v>
      </c>
      <c r="D1566">
        <v>4</v>
      </c>
      <c r="E1566">
        <v>0.18</v>
      </c>
      <c r="F1566">
        <v>0</v>
      </c>
    </row>
    <row r="1567" spans="1:6" x14ac:dyDescent="0.3">
      <c r="A1567" t="s">
        <v>6257</v>
      </c>
      <c r="B1567" t="s">
        <v>6304</v>
      </c>
      <c r="C1567" t="s">
        <v>6211</v>
      </c>
      <c r="D1567">
        <v>4</v>
      </c>
      <c r="E1567">
        <v>0.54</v>
      </c>
      <c r="F1567">
        <v>0.15</v>
      </c>
    </row>
    <row r="1568" spans="1:6" x14ac:dyDescent="0.3">
      <c r="A1568" t="s">
        <v>6257</v>
      </c>
      <c r="B1568" t="s">
        <v>6304</v>
      </c>
      <c r="C1568" t="s">
        <v>6212</v>
      </c>
      <c r="D1568">
        <v>4</v>
      </c>
      <c r="E1568">
        <v>0.36</v>
      </c>
      <c r="F1568">
        <v>0.01</v>
      </c>
    </row>
    <row r="1569" spans="1:6" x14ac:dyDescent="0.3">
      <c r="A1569" t="s">
        <v>6257</v>
      </c>
      <c r="B1569" t="s">
        <v>6304</v>
      </c>
      <c r="C1569" t="s">
        <v>6213</v>
      </c>
      <c r="D1569">
        <v>4</v>
      </c>
      <c r="E1569">
        <v>0.42</v>
      </c>
      <c r="F1569">
        <v>0.04</v>
      </c>
    </row>
    <row r="1570" spans="1:6" x14ac:dyDescent="0.3">
      <c r="A1570" t="s">
        <v>6257</v>
      </c>
      <c r="B1570" t="s">
        <v>6304</v>
      </c>
      <c r="C1570" t="s">
        <v>6214</v>
      </c>
      <c r="D1570">
        <v>4</v>
      </c>
      <c r="E1570">
        <v>0.56000000000000005</v>
      </c>
      <c r="F1570">
        <v>0.15</v>
      </c>
    </row>
    <row r="1571" spans="1:6" x14ac:dyDescent="0.3">
      <c r="A1571" t="s">
        <v>6257</v>
      </c>
      <c r="B1571" t="s">
        <v>6304</v>
      </c>
      <c r="C1571" t="s">
        <v>6215</v>
      </c>
      <c r="D1571">
        <v>4</v>
      </c>
      <c r="E1571">
        <v>0.47</v>
      </c>
      <c r="F1571">
        <v>0.13</v>
      </c>
    </row>
    <row r="1572" spans="1:6" x14ac:dyDescent="0.3">
      <c r="A1572" t="s">
        <v>6257</v>
      </c>
      <c r="B1572" t="s">
        <v>6304</v>
      </c>
      <c r="C1572" t="s">
        <v>6216</v>
      </c>
      <c r="D1572">
        <v>4</v>
      </c>
      <c r="E1572">
        <v>0.54</v>
      </c>
      <c r="F1572">
        <v>0.22</v>
      </c>
    </row>
    <row r="1573" spans="1:6" x14ac:dyDescent="0.3">
      <c r="A1573" t="s">
        <v>6257</v>
      </c>
      <c r="B1573" t="s">
        <v>6317</v>
      </c>
      <c r="C1573" t="s">
        <v>6217</v>
      </c>
      <c r="D1573">
        <v>4</v>
      </c>
      <c r="E1573">
        <v>0.81</v>
      </c>
      <c r="F1573">
        <v>0.63</v>
      </c>
    </row>
    <row r="1574" spans="1:6" x14ac:dyDescent="0.3">
      <c r="A1574" t="s">
        <v>6257</v>
      </c>
      <c r="B1574" t="s">
        <v>6317</v>
      </c>
      <c r="C1574" t="s">
        <v>6218</v>
      </c>
      <c r="D1574">
        <v>4</v>
      </c>
      <c r="E1574">
        <v>0.86</v>
      </c>
      <c r="F1574">
        <v>0.64</v>
      </c>
    </row>
    <row r="1575" spans="1:6" x14ac:dyDescent="0.3">
      <c r="A1575" t="s">
        <v>6257</v>
      </c>
      <c r="B1575" t="s">
        <v>6304</v>
      </c>
      <c r="C1575" t="s">
        <v>6220</v>
      </c>
      <c r="D1575">
        <v>4</v>
      </c>
      <c r="E1575">
        <v>0.24</v>
      </c>
      <c r="F1575">
        <v>0</v>
      </c>
    </row>
    <row r="1576" spans="1:6" x14ac:dyDescent="0.3">
      <c r="A1576" t="s">
        <v>6258</v>
      </c>
      <c r="B1576" t="s">
        <v>6306</v>
      </c>
      <c r="C1576" t="s">
        <v>6197</v>
      </c>
      <c r="D1576">
        <v>7</v>
      </c>
      <c r="E1576">
        <v>0.51</v>
      </c>
      <c r="F1576">
        <v>0.22</v>
      </c>
    </row>
    <row r="1577" spans="1:6" x14ac:dyDescent="0.3">
      <c r="A1577" t="s">
        <v>6258</v>
      </c>
      <c r="B1577" t="s">
        <v>6306</v>
      </c>
      <c r="C1577" t="s">
        <v>6208</v>
      </c>
      <c r="D1577">
        <v>7</v>
      </c>
      <c r="E1577">
        <v>0.56999999999999995</v>
      </c>
      <c r="F1577">
        <v>0.32</v>
      </c>
    </row>
    <row r="1578" spans="1:6" x14ac:dyDescent="0.3">
      <c r="A1578" t="s">
        <v>6258</v>
      </c>
      <c r="B1578" t="s">
        <v>6306</v>
      </c>
      <c r="C1578" t="s">
        <v>6219</v>
      </c>
      <c r="D1578">
        <v>7</v>
      </c>
      <c r="E1578">
        <v>0.71</v>
      </c>
      <c r="F1578">
        <v>0.49</v>
      </c>
    </row>
    <row r="1579" spans="1:6" x14ac:dyDescent="0.3">
      <c r="A1579" t="s">
        <v>6258</v>
      </c>
      <c r="B1579" t="s">
        <v>6306</v>
      </c>
      <c r="C1579" t="s">
        <v>6221</v>
      </c>
      <c r="D1579">
        <v>7</v>
      </c>
      <c r="E1579">
        <v>0.72</v>
      </c>
      <c r="F1579">
        <v>0.44</v>
      </c>
    </row>
    <row r="1580" spans="1:6" x14ac:dyDescent="0.3">
      <c r="A1580" t="s">
        <v>6258</v>
      </c>
      <c r="B1580" t="s">
        <v>6306</v>
      </c>
      <c r="C1580" t="s">
        <v>6222</v>
      </c>
      <c r="D1580">
        <v>7</v>
      </c>
      <c r="E1580">
        <v>0.61</v>
      </c>
      <c r="F1580">
        <v>0.34</v>
      </c>
    </row>
    <row r="1581" spans="1:6" x14ac:dyDescent="0.3">
      <c r="A1581" t="s">
        <v>6258</v>
      </c>
      <c r="B1581" t="s">
        <v>6306</v>
      </c>
      <c r="C1581" t="s">
        <v>6223</v>
      </c>
      <c r="D1581">
        <v>7</v>
      </c>
      <c r="E1581">
        <v>0.54</v>
      </c>
      <c r="F1581">
        <v>0.34</v>
      </c>
    </row>
    <row r="1582" spans="1:6" x14ac:dyDescent="0.3">
      <c r="A1582" t="s">
        <v>6258</v>
      </c>
      <c r="B1582" t="s">
        <v>6306</v>
      </c>
      <c r="C1582" t="s">
        <v>6224</v>
      </c>
      <c r="D1582">
        <v>7</v>
      </c>
      <c r="E1582">
        <v>0.55000000000000004</v>
      </c>
      <c r="F1582">
        <v>0.31</v>
      </c>
    </row>
    <row r="1583" spans="1:6" x14ac:dyDescent="0.3">
      <c r="A1583" t="s">
        <v>6258</v>
      </c>
      <c r="B1583" t="s">
        <v>6306</v>
      </c>
      <c r="C1583" t="s">
        <v>6225</v>
      </c>
      <c r="D1583">
        <v>7</v>
      </c>
      <c r="E1583">
        <v>0.67</v>
      </c>
      <c r="F1583">
        <v>0.42</v>
      </c>
    </row>
    <row r="1584" spans="1:6" x14ac:dyDescent="0.3">
      <c r="A1584" t="s">
        <v>6258</v>
      </c>
      <c r="B1584" t="s">
        <v>6306</v>
      </c>
      <c r="C1584" t="s">
        <v>6226</v>
      </c>
      <c r="D1584">
        <v>7</v>
      </c>
      <c r="E1584">
        <v>0.74</v>
      </c>
      <c r="F1584">
        <v>0.44</v>
      </c>
    </row>
    <row r="1585" spans="1:6" x14ac:dyDescent="0.3">
      <c r="A1585" t="s">
        <v>6258</v>
      </c>
      <c r="B1585" t="s">
        <v>6306</v>
      </c>
      <c r="C1585" t="s">
        <v>6198</v>
      </c>
      <c r="D1585">
        <v>7</v>
      </c>
      <c r="E1585">
        <v>0.6</v>
      </c>
      <c r="F1585">
        <v>0.3</v>
      </c>
    </row>
    <row r="1586" spans="1:6" x14ac:dyDescent="0.3">
      <c r="A1586" t="s">
        <v>6258</v>
      </c>
      <c r="B1586" t="s">
        <v>6306</v>
      </c>
      <c r="C1586" t="s">
        <v>6199</v>
      </c>
      <c r="D1586">
        <v>7</v>
      </c>
      <c r="E1586">
        <v>0.7</v>
      </c>
      <c r="F1586">
        <v>0.46</v>
      </c>
    </row>
    <row r="1587" spans="1:6" x14ac:dyDescent="0.3">
      <c r="A1587" t="s">
        <v>6258</v>
      </c>
      <c r="B1587" t="s">
        <v>6306</v>
      </c>
      <c r="C1587" t="s">
        <v>6200</v>
      </c>
      <c r="D1587">
        <v>7</v>
      </c>
      <c r="E1587">
        <v>0.71</v>
      </c>
      <c r="F1587">
        <v>0.42</v>
      </c>
    </row>
    <row r="1588" spans="1:6" x14ac:dyDescent="0.3">
      <c r="A1588" t="s">
        <v>6258</v>
      </c>
      <c r="B1588" t="s">
        <v>6306</v>
      </c>
      <c r="C1588" t="s">
        <v>6201</v>
      </c>
      <c r="D1588">
        <v>7</v>
      </c>
      <c r="E1588">
        <v>0.73</v>
      </c>
      <c r="F1588">
        <v>0.47</v>
      </c>
    </row>
    <row r="1589" spans="1:6" x14ac:dyDescent="0.3">
      <c r="A1589" t="s">
        <v>6258</v>
      </c>
      <c r="B1589" t="s">
        <v>6306</v>
      </c>
      <c r="C1589" t="s">
        <v>6202</v>
      </c>
      <c r="D1589">
        <v>7</v>
      </c>
      <c r="E1589">
        <v>0.78</v>
      </c>
      <c r="F1589">
        <v>0.52</v>
      </c>
    </row>
    <row r="1590" spans="1:6" x14ac:dyDescent="0.3">
      <c r="A1590" t="s">
        <v>6258</v>
      </c>
      <c r="B1590" t="s">
        <v>6306</v>
      </c>
      <c r="C1590" t="s">
        <v>6203</v>
      </c>
      <c r="D1590">
        <v>7</v>
      </c>
      <c r="E1590">
        <v>0.75</v>
      </c>
      <c r="F1590">
        <v>0.47</v>
      </c>
    </row>
    <row r="1591" spans="1:6" x14ac:dyDescent="0.3">
      <c r="A1591" t="s">
        <v>6258</v>
      </c>
      <c r="B1591" t="s">
        <v>6306</v>
      </c>
      <c r="C1591" t="s">
        <v>6204</v>
      </c>
      <c r="D1591">
        <v>7</v>
      </c>
      <c r="E1591">
        <v>0.71</v>
      </c>
      <c r="F1591">
        <v>0.41</v>
      </c>
    </row>
    <row r="1592" spans="1:6" x14ac:dyDescent="0.3">
      <c r="A1592" t="s">
        <v>6258</v>
      </c>
      <c r="B1592" t="s">
        <v>6306</v>
      </c>
      <c r="C1592" t="s">
        <v>6205</v>
      </c>
      <c r="D1592">
        <v>7</v>
      </c>
      <c r="E1592">
        <v>0.96</v>
      </c>
      <c r="F1592">
        <v>0.95</v>
      </c>
    </row>
    <row r="1593" spans="1:6" x14ac:dyDescent="0.3">
      <c r="A1593" t="s">
        <v>6258</v>
      </c>
      <c r="B1593" t="s">
        <v>6306</v>
      </c>
      <c r="C1593" t="s">
        <v>6206</v>
      </c>
      <c r="D1593">
        <v>7</v>
      </c>
      <c r="E1593">
        <v>1</v>
      </c>
      <c r="F1593">
        <v>1</v>
      </c>
    </row>
    <row r="1594" spans="1:6" x14ac:dyDescent="0.3">
      <c r="A1594" t="s">
        <v>6258</v>
      </c>
      <c r="B1594" t="s">
        <v>6306</v>
      </c>
      <c r="C1594" t="s">
        <v>6207</v>
      </c>
      <c r="D1594">
        <v>7</v>
      </c>
      <c r="E1594">
        <v>0.93</v>
      </c>
      <c r="F1594">
        <v>0.93</v>
      </c>
    </row>
    <row r="1595" spans="1:6" x14ac:dyDescent="0.3">
      <c r="A1595" t="s">
        <v>6258</v>
      </c>
      <c r="B1595" t="s">
        <v>6306</v>
      </c>
      <c r="C1595" t="s">
        <v>6209</v>
      </c>
      <c r="D1595">
        <v>7</v>
      </c>
      <c r="E1595">
        <v>0.75</v>
      </c>
      <c r="F1595">
        <v>0.49</v>
      </c>
    </row>
    <row r="1596" spans="1:6" x14ac:dyDescent="0.3">
      <c r="A1596" t="s">
        <v>6258</v>
      </c>
      <c r="B1596" t="s">
        <v>6306</v>
      </c>
      <c r="C1596" t="s">
        <v>6210</v>
      </c>
      <c r="D1596">
        <v>7</v>
      </c>
      <c r="E1596">
        <v>0.87</v>
      </c>
      <c r="F1596">
        <v>0.86</v>
      </c>
    </row>
    <row r="1597" spans="1:6" x14ac:dyDescent="0.3">
      <c r="A1597" t="s">
        <v>6258</v>
      </c>
      <c r="B1597" t="s">
        <v>6306</v>
      </c>
      <c r="C1597" t="s">
        <v>6211</v>
      </c>
      <c r="D1597">
        <v>7</v>
      </c>
      <c r="E1597">
        <v>0.79</v>
      </c>
      <c r="F1597">
        <v>0.54</v>
      </c>
    </row>
    <row r="1598" spans="1:6" x14ac:dyDescent="0.3">
      <c r="A1598" t="s">
        <v>6258</v>
      </c>
      <c r="B1598" t="s">
        <v>6306</v>
      </c>
      <c r="C1598" t="s">
        <v>6212</v>
      </c>
      <c r="D1598">
        <v>7</v>
      </c>
      <c r="E1598">
        <v>0.93</v>
      </c>
      <c r="F1598">
        <v>0.88</v>
      </c>
    </row>
    <row r="1599" spans="1:6" x14ac:dyDescent="0.3">
      <c r="A1599" t="s">
        <v>6258</v>
      </c>
      <c r="B1599" t="s">
        <v>6306</v>
      </c>
      <c r="C1599" t="s">
        <v>6213</v>
      </c>
      <c r="D1599">
        <v>7</v>
      </c>
      <c r="E1599">
        <v>0.71</v>
      </c>
      <c r="F1599">
        <v>0.44</v>
      </c>
    </row>
    <row r="1600" spans="1:6" x14ac:dyDescent="0.3">
      <c r="A1600" t="s">
        <v>6258</v>
      </c>
      <c r="B1600" t="s">
        <v>6306</v>
      </c>
      <c r="C1600" t="s">
        <v>6214</v>
      </c>
      <c r="D1600">
        <v>7</v>
      </c>
      <c r="E1600">
        <v>0.7</v>
      </c>
      <c r="F1600">
        <v>0.43</v>
      </c>
    </row>
    <row r="1601" spans="1:6" x14ac:dyDescent="0.3">
      <c r="A1601" t="s">
        <v>6258</v>
      </c>
      <c r="B1601" t="s">
        <v>6306</v>
      </c>
      <c r="C1601" t="s">
        <v>6215</v>
      </c>
      <c r="D1601">
        <v>7</v>
      </c>
      <c r="E1601">
        <v>0.76</v>
      </c>
      <c r="F1601">
        <v>0.53</v>
      </c>
    </row>
    <row r="1602" spans="1:6" x14ac:dyDescent="0.3">
      <c r="A1602" t="s">
        <v>6258</v>
      </c>
      <c r="B1602" t="s">
        <v>6306</v>
      </c>
      <c r="C1602" t="s">
        <v>6216</v>
      </c>
      <c r="D1602">
        <v>7</v>
      </c>
      <c r="E1602">
        <v>0.76</v>
      </c>
      <c r="F1602">
        <v>0.52</v>
      </c>
    </row>
    <row r="1603" spans="1:6" x14ac:dyDescent="0.3">
      <c r="A1603" t="s">
        <v>6258</v>
      </c>
      <c r="B1603" t="s">
        <v>6306</v>
      </c>
      <c r="C1603" t="s">
        <v>6216</v>
      </c>
      <c r="D1603">
        <v>7</v>
      </c>
      <c r="E1603">
        <v>0.76</v>
      </c>
      <c r="F1603">
        <v>0.52</v>
      </c>
    </row>
    <row r="1604" spans="1:6" x14ac:dyDescent="0.3">
      <c r="A1604" t="s">
        <v>6258</v>
      </c>
      <c r="B1604" t="s">
        <v>6306</v>
      </c>
      <c r="C1604" t="s">
        <v>6216</v>
      </c>
      <c r="D1604">
        <v>7</v>
      </c>
      <c r="E1604">
        <v>0.76</v>
      </c>
      <c r="F1604">
        <v>0.52</v>
      </c>
    </row>
    <row r="1605" spans="1:6" x14ac:dyDescent="0.3">
      <c r="A1605" t="s">
        <v>6258</v>
      </c>
      <c r="B1605" t="s">
        <v>6306</v>
      </c>
      <c r="C1605" t="s">
        <v>6216</v>
      </c>
      <c r="D1605">
        <v>7</v>
      </c>
      <c r="E1605">
        <v>0.76</v>
      </c>
      <c r="F1605">
        <v>0.52</v>
      </c>
    </row>
    <row r="1606" spans="1:6" x14ac:dyDescent="0.3">
      <c r="A1606" t="s">
        <v>6258</v>
      </c>
      <c r="B1606" t="s">
        <v>6306</v>
      </c>
      <c r="C1606" t="s">
        <v>6216</v>
      </c>
      <c r="D1606">
        <v>7</v>
      </c>
      <c r="E1606">
        <v>0.76</v>
      </c>
      <c r="F1606">
        <v>0.52</v>
      </c>
    </row>
    <row r="1607" spans="1:6" x14ac:dyDescent="0.3">
      <c r="A1607" t="s">
        <v>6258</v>
      </c>
      <c r="B1607" t="s">
        <v>6306</v>
      </c>
      <c r="C1607" t="s">
        <v>6216</v>
      </c>
      <c r="D1607">
        <v>7</v>
      </c>
      <c r="E1607">
        <v>0.76</v>
      </c>
      <c r="F1607">
        <v>0.52</v>
      </c>
    </row>
    <row r="1608" spans="1:6" x14ac:dyDescent="0.3">
      <c r="A1608" t="s">
        <v>6258</v>
      </c>
      <c r="B1608" t="s">
        <v>6312</v>
      </c>
      <c r="C1608" t="s">
        <v>6217</v>
      </c>
      <c r="D1608">
        <v>7</v>
      </c>
      <c r="E1608">
        <v>0.73</v>
      </c>
      <c r="F1608">
        <v>0.5</v>
      </c>
    </row>
    <row r="1609" spans="1:6" x14ac:dyDescent="0.3">
      <c r="A1609" t="s">
        <v>6258</v>
      </c>
      <c r="B1609" t="s">
        <v>6312</v>
      </c>
      <c r="C1609" t="s">
        <v>6218</v>
      </c>
      <c r="D1609">
        <v>7</v>
      </c>
      <c r="E1609">
        <v>0.8</v>
      </c>
      <c r="F1609">
        <v>0.57999999999999996</v>
      </c>
    </row>
    <row r="1610" spans="1:6" x14ac:dyDescent="0.3">
      <c r="A1610" t="s">
        <v>6258</v>
      </c>
      <c r="B1610" t="s">
        <v>6306</v>
      </c>
      <c r="C1610" t="s">
        <v>6197</v>
      </c>
      <c r="D1610">
        <v>4</v>
      </c>
      <c r="E1610">
        <v>0.54</v>
      </c>
      <c r="F1610">
        <v>0.23</v>
      </c>
    </row>
    <row r="1611" spans="1:6" x14ac:dyDescent="0.3">
      <c r="A1611" t="s">
        <v>6258</v>
      </c>
      <c r="B1611" t="s">
        <v>6306</v>
      </c>
      <c r="C1611" t="s">
        <v>6208</v>
      </c>
      <c r="D1611">
        <v>4</v>
      </c>
      <c r="E1611">
        <v>0.57999999999999996</v>
      </c>
      <c r="F1611">
        <v>0.28999999999999998</v>
      </c>
    </row>
    <row r="1612" spans="1:6" x14ac:dyDescent="0.3">
      <c r="A1612" t="s">
        <v>6258</v>
      </c>
      <c r="B1612" t="s">
        <v>6306</v>
      </c>
      <c r="C1612" t="s">
        <v>6219</v>
      </c>
      <c r="D1612">
        <v>4</v>
      </c>
      <c r="E1612">
        <v>0.78</v>
      </c>
      <c r="F1612">
        <v>0.54</v>
      </c>
    </row>
    <row r="1613" spans="1:6" x14ac:dyDescent="0.3">
      <c r="A1613" t="s">
        <v>6258</v>
      </c>
      <c r="B1613" t="s">
        <v>6306</v>
      </c>
      <c r="C1613" t="s">
        <v>6221</v>
      </c>
      <c r="D1613">
        <v>4</v>
      </c>
      <c r="E1613">
        <v>0.6</v>
      </c>
      <c r="F1613">
        <v>0.42</v>
      </c>
    </row>
    <row r="1614" spans="1:6" x14ac:dyDescent="0.3">
      <c r="A1614" t="s">
        <v>6258</v>
      </c>
      <c r="B1614" t="s">
        <v>6306</v>
      </c>
      <c r="C1614" t="s">
        <v>6222</v>
      </c>
      <c r="D1614">
        <v>4</v>
      </c>
      <c r="E1614">
        <v>0.64</v>
      </c>
      <c r="F1614">
        <v>0.34</v>
      </c>
    </row>
    <row r="1615" spans="1:6" x14ac:dyDescent="0.3">
      <c r="A1615" t="s">
        <v>6258</v>
      </c>
      <c r="B1615" t="s">
        <v>6306</v>
      </c>
      <c r="C1615" t="s">
        <v>6223</v>
      </c>
      <c r="D1615">
        <v>4</v>
      </c>
      <c r="E1615">
        <v>0.51</v>
      </c>
      <c r="F1615">
        <v>0.21</v>
      </c>
    </row>
    <row r="1616" spans="1:6" x14ac:dyDescent="0.3">
      <c r="A1616" t="s">
        <v>6258</v>
      </c>
      <c r="B1616" t="s">
        <v>6306</v>
      </c>
      <c r="C1616" t="s">
        <v>6224</v>
      </c>
      <c r="D1616">
        <v>4</v>
      </c>
      <c r="E1616">
        <v>0.53</v>
      </c>
      <c r="F1616">
        <v>0.25</v>
      </c>
    </row>
    <row r="1617" spans="1:6" x14ac:dyDescent="0.3">
      <c r="A1617" t="s">
        <v>6258</v>
      </c>
      <c r="B1617" t="s">
        <v>6306</v>
      </c>
      <c r="C1617" t="s">
        <v>6225</v>
      </c>
      <c r="D1617">
        <v>4</v>
      </c>
      <c r="E1617">
        <v>0.74</v>
      </c>
      <c r="F1617">
        <v>0.49</v>
      </c>
    </row>
    <row r="1618" spans="1:6" x14ac:dyDescent="0.3">
      <c r="A1618" t="s">
        <v>6258</v>
      </c>
      <c r="B1618" t="s">
        <v>6306</v>
      </c>
      <c r="C1618" t="s">
        <v>6226</v>
      </c>
      <c r="D1618">
        <v>4</v>
      </c>
      <c r="E1618">
        <v>0.72</v>
      </c>
      <c r="F1618">
        <v>0.36</v>
      </c>
    </row>
    <row r="1619" spans="1:6" x14ac:dyDescent="0.3">
      <c r="A1619" t="s">
        <v>6258</v>
      </c>
      <c r="B1619" t="s">
        <v>6306</v>
      </c>
      <c r="C1619" t="s">
        <v>6198</v>
      </c>
      <c r="D1619">
        <v>4</v>
      </c>
      <c r="E1619">
        <v>0.64</v>
      </c>
      <c r="F1619">
        <v>0.3</v>
      </c>
    </row>
    <row r="1620" spans="1:6" x14ac:dyDescent="0.3">
      <c r="A1620" t="s">
        <v>6258</v>
      </c>
      <c r="B1620" t="s">
        <v>6306</v>
      </c>
      <c r="C1620" t="s">
        <v>6199</v>
      </c>
      <c r="D1620">
        <v>4</v>
      </c>
      <c r="E1620">
        <v>0.69</v>
      </c>
      <c r="F1620">
        <v>0.39</v>
      </c>
    </row>
    <row r="1621" spans="1:6" x14ac:dyDescent="0.3">
      <c r="A1621" t="s">
        <v>6258</v>
      </c>
      <c r="B1621" t="s">
        <v>6306</v>
      </c>
      <c r="C1621" t="s">
        <v>6200</v>
      </c>
      <c r="D1621">
        <v>4</v>
      </c>
      <c r="E1621">
        <v>0.74</v>
      </c>
      <c r="F1621">
        <v>0.44</v>
      </c>
    </row>
    <row r="1622" spans="1:6" x14ac:dyDescent="0.3">
      <c r="A1622" t="s">
        <v>6258</v>
      </c>
      <c r="B1622" t="s">
        <v>6306</v>
      </c>
      <c r="C1622" t="s">
        <v>6201</v>
      </c>
      <c r="D1622">
        <v>4</v>
      </c>
      <c r="E1622">
        <v>0.74</v>
      </c>
      <c r="F1622">
        <v>0.5</v>
      </c>
    </row>
    <row r="1623" spans="1:6" x14ac:dyDescent="0.3">
      <c r="A1623" t="s">
        <v>6258</v>
      </c>
      <c r="B1623" t="s">
        <v>6306</v>
      </c>
      <c r="C1623" t="s">
        <v>6202</v>
      </c>
      <c r="D1623">
        <v>4</v>
      </c>
      <c r="E1623">
        <v>0.81</v>
      </c>
      <c r="F1623">
        <v>0.56000000000000005</v>
      </c>
    </row>
    <row r="1624" spans="1:6" x14ac:dyDescent="0.3">
      <c r="A1624" t="s">
        <v>6258</v>
      </c>
      <c r="B1624" t="s">
        <v>6306</v>
      </c>
      <c r="C1624" t="s">
        <v>6203</v>
      </c>
      <c r="D1624">
        <v>4</v>
      </c>
      <c r="E1624">
        <v>0.73</v>
      </c>
      <c r="F1624">
        <v>0.4</v>
      </c>
    </row>
    <row r="1625" spans="1:6" x14ac:dyDescent="0.3">
      <c r="A1625" t="s">
        <v>6258</v>
      </c>
      <c r="B1625" t="s">
        <v>6306</v>
      </c>
      <c r="C1625" t="s">
        <v>6204</v>
      </c>
      <c r="D1625">
        <v>4</v>
      </c>
      <c r="E1625">
        <v>0.72</v>
      </c>
      <c r="F1625">
        <v>0.37</v>
      </c>
    </row>
    <row r="1626" spans="1:6" x14ac:dyDescent="0.3">
      <c r="A1626" t="s">
        <v>6258</v>
      </c>
      <c r="B1626" t="s">
        <v>6306</v>
      </c>
      <c r="C1626" t="s">
        <v>6205</v>
      </c>
      <c r="D1626">
        <v>4</v>
      </c>
      <c r="E1626">
        <v>0.99</v>
      </c>
      <c r="F1626">
        <v>0.99</v>
      </c>
    </row>
    <row r="1627" spans="1:6" x14ac:dyDescent="0.3">
      <c r="A1627" t="s">
        <v>6258</v>
      </c>
      <c r="B1627" t="s">
        <v>6306</v>
      </c>
      <c r="C1627" t="s">
        <v>6206</v>
      </c>
      <c r="D1627">
        <v>4</v>
      </c>
      <c r="E1627">
        <v>0.98</v>
      </c>
      <c r="F1627">
        <v>0.97</v>
      </c>
    </row>
    <row r="1628" spans="1:6" x14ac:dyDescent="0.3">
      <c r="A1628" t="s">
        <v>6258</v>
      </c>
      <c r="B1628" t="s">
        <v>6306</v>
      </c>
      <c r="C1628" t="s">
        <v>6207</v>
      </c>
      <c r="D1628">
        <v>4</v>
      </c>
      <c r="E1628">
        <v>0.91</v>
      </c>
      <c r="F1628">
        <v>0.91</v>
      </c>
    </row>
    <row r="1629" spans="1:6" x14ac:dyDescent="0.3">
      <c r="A1629" t="s">
        <v>6258</v>
      </c>
      <c r="B1629" t="s">
        <v>6306</v>
      </c>
      <c r="C1629" t="s">
        <v>6209</v>
      </c>
      <c r="D1629">
        <v>4</v>
      </c>
      <c r="E1629">
        <v>0.68</v>
      </c>
      <c r="F1629">
        <v>0.33</v>
      </c>
    </row>
    <row r="1630" spans="1:6" x14ac:dyDescent="0.3">
      <c r="A1630" t="s">
        <v>6258</v>
      </c>
      <c r="B1630" t="s">
        <v>6306</v>
      </c>
      <c r="C1630" t="s">
        <v>6210</v>
      </c>
      <c r="D1630">
        <v>4</v>
      </c>
      <c r="E1630">
        <v>0.94</v>
      </c>
      <c r="F1630">
        <v>0.72</v>
      </c>
    </row>
    <row r="1631" spans="1:6" x14ac:dyDescent="0.3">
      <c r="A1631" t="s">
        <v>6258</v>
      </c>
      <c r="B1631" t="s">
        <v>6306</v>
      </c>
      <c r="C1631" t="s">
        <v>6211</v>
      </c>
      <c r="D1631">
        <v>4</v>
      </c>
      <c r="E1631">
        <v>0.76</v>
      </c>
      <c r="F1631">
        <v>0.45</v>
      </c>
    </row>
    <row r="1632" spans="1:6" x14ac:dyDescent="0.3">
      <c r="A1632" t="s">
        <v>6258</v>
      </c>
      <c r="B1632" t="s">
        <v>6306</v>
      </c>
      <c r="C1632" t="s">
        <v>6212</v>
      </c>
      <c r="D1632">
        <v>4</v>
      </c>
      <c r="E1632">
        <v>0.86</v>
      </c>
      <c r="F1632">
        <v>0.73</v>
      </c>
    </row>
    <row r="1633" spans="1:6" x14ac:dyDescent="0.3">
      <c r="A1633" t="s">
        <v>6258</v>
      </c>
      <c r="B1633" t="s">
        <v>6306</v>
      </c>
      <c r="C1633" t="s">
        <v>6213</v>
      </c>
      <c r="D1633">
        <v>4</v>
      </c>
      <c r="E1633">
        <v>0.67</v>
      </c>
      <c r="F1633">
        <v>0.33</v>
      </c>
    </row>
    <row r="1634" spans="1:6" x14ac:dyDescent="0.3">
      <c r="A1634" t="s">
        <v>6258</v>
      </c>
      <c r="B1634" t="s">
        <v>6306</v>
      </c>
      <c r="C1634" t="s">
        <v>6214</v>
      </c>
      <c r="D1634">
        <v>4</v>
      </c>
      <c r="E1634">
        <v>0.73</v>
      </c>
      <c r="F1634">
        <v>0.43</v>
      </c>
    </row>
    <row r="1635" spans="1:6" x14ac:dyDescent="0.3">
      <c r="A1635" t="s">
        <v>6258</v>
      </c>
      <c r="B1635" t="s">
        <v>6306</v>
      </c>
      <c r="C1635" t="s">
        <v>6215</v>
      </c>
      <c r="D1635">
        <v>4</v>
      </c>
      <c r="E1635">
        <v>0.76</v>
      </c>
      <c r="F1635">
        <v>0.5</v>
      </c>
    </row>
    <row r="1636" spans="1:6" x14ac:dyDescent="0.3">
      <c r="A1636" t="s">
        <v>6258</v>
      </c>
      <c r="B1636" t="s">
        <v>6306</v>
      </c>
      <c r="C1636" t="s">
        <v>6216</v>
      </c>
      <c r="D1636">
        <v>4</v>
      </c>
      <c r="E1636">
        <v>0.79</v>
      </c>
      <c r="F1636">
        <v>0.53</v>
      </c>
    </row>
    <row r="1637" spans="1:6" x14ac:dyDescent="0.3">
      <c r="A1637" t="s">
        <v>6258</v>
      </c>
      <c r="B1637" t="s">
        <v>6306</v>
      </c>
      <c r="C1637" t="s">
        <v>6216</v>
      </c>
      <c r="D1637">
        <v>4</v>
      </c>
      <c r="E1637">
        <v>0.79</v>
      </c>
      <c r="F1637">
        <v>0.53</v>
      </c>
    </row>
    <row r="1638" spans="1:6" x14ac:dyDescent="0.3">
      <c r="A1638" t="s">
        <v>6258</v>
      </c>
      <c r="B1638" t="s">
        <v>6306</v>
      </c>
      <c r="C1638" t="s">
        <v>6216</v>
      </c>
      <c r="D1638">
        <v>4</v>
      </c>
      <c r="E1638">
        <v>0.79</v>
      </c>
      <c r="F1638">
        <v>0.53</v>
      </c>
    </row>
    <row r="1639" spans="1:6" x14ac:dyDescent="0.3">
      <c r="A1639" t="s">
        <v>6258</v>
      </c>
      <c r="B1639" t="s">
        <v>6306</v>
      </c>
      <c r="C1639" t="s">
        <v>6216</v>
      </c>
      <c r="D1639">
        <v>4</v>
      </c>
      <c r="E1639">
        <v>0.79</v>
      </c>
      <c r="F1639">
        <v>0.53</v>
      </c>
    </row>
    <row r="1640" spans="1:6" x14ac:dyDescent="0.3">
      <c r="A1640" t="s">
        <v>6258</v>
      </c>
      <c r="B1640" t="s">
        <v>6306</v>
      </c>
      <c r="C1640" t="s">
        <v>6216</v>
      </c>
      <c r="D1640">
        <v>4</v>
      </c>
      <c r="E1640">
        <v>0.79</v>
      </c>
      <c r="F1640">
        <v>0.53</v>
      </c>
    </row>
    <row r="1641" spans="1:6" x14ac:dyDescent="0.3">
      <c r="A1641" t="s">
        <v>6258</v>
      </c>
      <c r="B1641" t="s">
        <v>6306</v>
      </c>
      <c r="C1641" t="s">
        <v>6216</v>
      </c>
      <c r="D1641">
        <v>4</v>
      </c>
      <c r="E1641">
        <v>0.79</v>
      </c>
      <c r="F1641">
        <v>0.53</v>
      </c>
    </row>
    <row r="1642" spans="1:6" x14ac:dyDescent="0.3">
      <c r="A1642" t="s">
        <v>6258</v>
      </c>
      <c r="B1642" t="s">
        <v>6312</v>
      </c>
      <c r="C1642" t="s">
        <v>6217</v>
      </c>
      <c r="D1642">
        <v>4</v>
      </c>
      <c r="E1642">
        <v>0.81</v>
      </c>
      <c r="F1642">
        <v>0.6</v>
      </c>
    </row>
    <row r="1643" spans="1:6" x14ac:dyDescent="0.3">
      <c r="A1643" t="s">
        <v>6258</v>
      </c>
      <c r="B1643" t="s">
        <v>6312</v>
      </c>
      <c r="C1643" t="s">
        <v>6218</v>
      </c>
      <c r="D1643">
        <v>4</v>
      </c>
      <c r="E1643">
        <v>0.84</v>
      </c>
      <c r="F1643">
        <v>0.66</v>
      </c>
    </row>
    <row r="1644" spans="1:6" x14ac:dyDescent="0.3">
      <c r="A1644" t="s">
        <v>6259</v>
      </c>
      <c r="B1644" t="s">
        <v>6307</v>
      </c>
      <c r="C1644" t="s">
        <v>6197</v>
      </c>
      <c r="D1644">
        <v>7</v>
      </c>
      <c r="E1644">
        <v>0.56000000000000005</v>
      </c>
      <c r="F1644">
        <v>0.37</v>
      </c>
    </row>
    <row r="1645" spans="1:6" x14ac:dyDescent="0.3">
      <c r="A1645" t="s">
        <v>6259</v>
      </c>
      <c r="B1645" t="s">
        <v>6307</v>
      </c>
      <c r="C1645" t="s">
        <v>6208</v>
      </c>
      <c r="D1645">
        <v>7</v>
      </c>
      <c r="E1645">
        <v>0.54</v>
      </c>
      <c r="F1645">
        <v>0.34</v>
      </c>
    </row>
    <row r="1646" spans="1:6" x14ac:dyDescent="0.3">
      <c r="A1646" t="s">
        <v>6259</v>
      </c>
      <c r="B1646" t="s">
        <v>6307</v>
      </c>
      <c r="C1646" t="s">
        <v>6219</v>
      </c>
      <c r="D1646">
        <v>7</v>
      </c>
      <c r="E1646">
        <v>0.68</v>
      </c>
      <c r="F1646">
        <v>0.35</v>
      </c>
    </row>
    <row r="1647" spans="1:6" x14ac:dyDescent="0.3">
      <c r="A1647" t="s">
        <v>6259</v>
      </c>
      <c r="B1647" t="s">
        <v>6307</v>
      </c>
      <c r="C1647" t="s">
        <v>6221</v>
      </c>
      <c r="D1647">
        <v>7</v>
      </c>
      <c r="E1647">
        <v>0.68</v>
      </c>
      <c r="F1647">
        <v>0.38</v>
      </c>
    </row>
    <row r="1648" spans="1:6" x14ac:dyDescent="0.3">
      <c r="A1648" t="s">
        <v>6259</v>
      </c>
      <c r="B1648" t="s">
        <v>6307</v>
      </c>
      <c r="C1648" t="s">
        <v>6222</v>
      </c>
      <c r="D1648">
        <v>7</v>
      </c>
      <c r="E1648">
        <v>0.57999999999999996</v>
      </c>
      <c r="F1648">
        <v>0.38</v>
      </c>
    </row>
    <row r="1649" spans="1:6" x14ac:dyDescent="0.3">
      <c r="A1649" t="s">
        <v>6259</v>
      </c>
      <c r="B1649" t="s">
        <v>6307</v>
      </c>
      <c r="C1649" t="s">
        <v>6223</v>
      </c>
      <c r="D1649">
        <v>7</v>
      </c>
      <c r="E1649">
        <v>0.56999999999999995</v>
      </c>
      <c r="F1649">
        <v>0.45</v>
      </c>
    </row>
    <row r="1650" spans="1:6" x14ac:dyDescent="0.3">
      <c r="A1650" t="s">
        <v>6259</v>
      </c>
      <c r="B1650" t="s">
        <v>6307</v>
      </c>
      <c r="C1650" t="s">
        <v>6224</v>
      </c>
      <c r="D1650">
        <v>7</v>
      </c>
      <c r="E1650">
        <v>0.59</v>
      </c>
      <c r="F1650">
        <v>0.36</v>
      </c>
    </row>
    <row r="1651" spans="1:6" x14ac:dyDescent="0.3">
      <c r="A1651" t="s">
        <v>6259</v>
      </c>
      <c r="B1651" t="s">
        <v>6307</v>
      </c>
      <c r="C1651" t="s">
        <v>6225</v>
      </c>
      <c r="D1651">
        <v>7</v>
      </c>
      <c r="E1651">
        <v>0.53</v>
      </c>
      <c r="F1651">
        <v>0.31</v>
      </c>
    </row>
    <row r="1652" spans="1:6" x14ac:dyDescent="0.3">
      <c r="A1652" t="s">
        <v>6259</v>
      </c>
      <c r="B1652" t="s">
        <v>6307</v>
      </c>
      <c r="C1652" t="s">
        <v>6226</v>
      </c>
      <c r="D1652">
        <v>7</v>
      </c>
      <c r="E1652">
        <v>0.55000000000000004</v>
      </c>
      <c r="F1652">
        <v>0.38</v>
      </c>
    </row>
    <row r="1653" spans="1:6" x14ac:dyDescent="0.3">
      <c r="A1653" t="s">
        <v>6259</v>
      </c>
      <c r="B1653" t="s">
        <v>6307</v>
      </c>
      <c r="C1653" t="s">
        <v>6198</v>
      </c>
      <c r="D1653">
        <v>7</v>
      </c>
      <c r="E1653">
        <v>0.49</v>
      </c>
      <c r="F1653">
        <v>0.32</v>
      </c>
    </row>
    <row r="1654" spans="1:6" x14ac:dyDescent="0.3">
      <c r="A1654" t="s">
        <v>6259</v>
      </c>
      <c r="B1654" t="s">
        <v>6307</v>
      </c>
      <c r="C1654" t="s">
        <v>6199</v>
      </c>
      <c r="D1654">
        <v>7</v>
      </c>
      <c r="E1654">
        <v>0.56000000000000005</v>
      </c>
      <c r="F1654">
        <v>0.39</v>
      </c>
    </row>
    <row r="1655" spans="1:6" x14ac:dyDescent="0.3">
      <c r="A1655" t="s">
        <v>6259</v>
      </c>
      <c r="B1655" t="s">
        <v>6307</v>
      </c>
      <c r="C1655" t="s">
        <v>6200</v>
      </c>
      <c r="D1655">
        <v>7</v>
      </c>
      <c r="E1655">
        <v>0.61</v>
      </c>
      <c r="F1655">
        <v>0.35</v>
      </c>
    </row>
    <row r="1656" spans="1:6" x14ac:dyDescent="0.3">
      <c r="A1656" t="s">
        <v>6259</v>
      </c>
      <c r="B1656" t="s">
        <v>6307</v>
      </c>
      <c r="C1656" t="s">
        <v>6201</v>
      </c>
      <c r="D1656">
        <v>7</v>
      </c>
      <c r="E1656">
        <v>0.59</v>
      </c>
      <c r="F1656">
        <v>0.31</v>
      </c>
    </row>
    <row r="1657" spans="1:6" x14ac:dyDescent="0.3">
      <c r="A1657" t="s">
        <v>6259</v>
      </c>
      <c r="B1657" t="s">
        <v>6307</v>
      </c>
      <c r="C1657" t="s">
        <v>6202</v>
      </c>
      <c r="D1657">
        <v>7</v>
      </c>
      <c r="E1657">
        <v>0.62</v>
      </c>
      <c r="F1657">
        <v>0.27</v>
      </c>
    </row>
    <row r="1658" spans="1:6" x14ac:dyDescent="0.3">
      <c r="A1658" t="s">
        <v>6259</v>
      </c>
      <c r="B1658" t="s">
        <v>6307</v>
      </c>
      <c r="C1658" t="s">
        <v>6203</v>
      </c>
      <c r="D1658">
        <v>7</v>
      </c>
      <c r="E1658">
        <v>0.64</v>
      </c>
      <c r="F1658">
        <v>0.34</v>
      </c>
    </row>
    <row r="1659" spans="1:6" x14ac:dyDescent="0.3">
      <c r="A1659" t="s">
        <v>6259</v>
      </c>
      <c r="B1659" t="s">
        <v>6307</v>
      </c>
      <c r="C1659" t="s">
        <v>6204</v>
      </c>
      <c r="D1659">
        <v>7</v>
      </c>
      <c r="E1659">
        <v>0.7</v>
      </c>
      <c r="F1659">
        <v>0.5</v>
      </c>
    </row>
    <row r="1660" spans="1:6" x14ac:dyDescent="0.3">
      <c r="A1660" t="s">
        <v>6259</v>
      </c>
      <c r="B1660" t="s">
        <v>6307</v>
      </c>
      <c r="C1660" t="s">
        <v>6205</v>
      </c>
      <c r="D1660">
        <v>7</v>
      </c>
      <c r="E1660">
        <v>0.79</v>
      </c>
      <c r="F1660">
        <v>0.78</v>
      </c>
    </row>
    <row r="1661" spans="1:6" x14ac:dyDescent="0.3">
      <c r="A1661" t="s">
        <v>6259</v>
      </c>
      <c r="B1661" t="s">
        <v>6307</v>
      </c>
      <c r="C1661" t="s">
        <v>6206</v>
      </c>
      <c r="D1661">
        <v>7</v>
      </c>
      <c r="E1661">
        <v>0.51</v>
      </c>
      <c r="F1661">
        <v>0.36</v>
      </c>
    </row>
    <row r="1662" spans="1:6" x14ac:dyDescent="0.3">
      <c r="A1662" t="s">
        <v>6259</v>
      </c>
      <c r="B1662" t="s">
        <v>6307</v>
      </c>
      <c r="C1662" t="s">
        <v>6206</v>
      </c>
      <c r="D1662">
        <v>7</v>
      </c>
      <c r="E1662">
        <v>0.47</v>
      </c>
      <c r="F1662">
        <v>0.36</v>
      </c>
    </row>
    <row r="1663" spans="1:6" x14ac:dyDescent="0.3">
      <c r="A1663" t="s">
        <v>6259</v>
      </c>
      <c r="B1663" t="s">
        <v>6307</v>
      </c>
      <c r="C1663" t="s">
        <v>6209</v>
      </c>
      <c r="D1663">
        <v>7</v>
      </c>
      <c r="E1663">
        <v>0.75</v>
      </c>
      <c r="F1663">
        <v>0.7</v>
      </c>
    </row>
    <row r="1664" spans="1:6" x14ac:dyDescent="0.3">
      <c r="A1664" t="s">
        <v>6259</v>
      </c>
      <c r="B1664" t="s">
        <v>6307</v>
      </c>
      <c r="C1664" t="s">
        <v>6210</v>
      </c>
      <c r="D1664">
        <v>7</v>
      </c>
      <c r="E1664">
        <v>0.84</v>
      </c>
      <c r="F1664">
        <v>0.84</v>
      </c>
    </row>
    <row r="1665" spans="1:6" x14ac:dyDescent="0.3">
      <c r="A1665" t="s">
        <v>6259</v>
      </c>
      <c r="B1665" t="s">
        <v>6307</v>
      </c>
      <c r="C1665" t="s">
        <v>6211</v>
      </c>
      <c r="D1665">
        <v>7</v>
      </c>
      <c r="E1665">
        <v>0.62</v>
      </c>
      <c r="F1665">
        <v>0.38</v>
      </c>
    </row>
    <row r="1666" spans="1:6" x14ac:dyDescent="0.3">
      <c r="A1666" t="s">
        <v>6259</v>
      </c>
      <c r="B1666" t="s">
        <v>6307</v>
      </c>
      <c r="C1666" t="s">
        <v>6212</v>
      </c>
      <c r="D1666">
        <v>7</v>
      </c>
      <c r="E1666">
        <v>0.85</v>
      </c>
      <c r="F1666">
        <v>0.85</v>
      </c>
    </row>
    <row r="1667" spans="1:6" x14ac:dyDescent="0.3">
      <c r="A1667" t="s">
        <v>6259</v>
      </c>
      <c r="B1667" t="s">
        <v>6307</v>
      </c>
      <c r="C1667" t="s">
        <v>6215</v>
      </c>
      <c r="D1667">
        <v>7</v>
      </c>
      <c r="E1667">
        <v>0.71</v>
      </c>
      <c r="F1667">
        <v>0.65</v>
      </c>
    </row>
    <row r="1668" spans="1:6" x14ac:dyDescent="0.3">
      <c r="A1668" t="s">
        <v>6259</v>
      </c>
      <c r="B1668" t="s">
        <v>6307</v>
      </c>
      <c r="C1668" t="s">
        <v>6216</v>
      </c>
      <c r="D1668">
        <v>7</v>
      </c>
      <c r="E1668">
        <v>0.57999999999999996</v>
      </c>
      <c r="F1668">
        <v>0.42</v>
      </c>
    </row>
    <row r="1669" spans="1:6" x14ac:dyDescent="0.3">
      <c r="A1669" t="s">
        <v>6259</v>
      </c>
      <c r="B1669" t="s">
        <v>6312</v>
      </c>
      <c r="C1669" t="s">
        <v>6217</v>
      </c>
      <c r="D1669">
        <v>7</v>
      </c>
      <c r="E1669">
        <v>0.51</v>
      </c>
      <c r="F1669">
        <v>0.22</v>
      </c>
    </row>
    <row r="1670" spans="1:6" x14ac:dyDescent="0.3">
      <c r="A1670" t="s">
        <v>6259</v>
      </c>
      <c r="B1670" t="s">
        <v>6312</v>
      </c>
      <c r="C1670" t="s">
        <v>6218</v>
      </c>
      <c r="D1670">
        <v>7</v>
      </c>
      <c r="E1670">
        <v>0.63</v>
      </c>
      <c r="F1670">
        <v>0.35</v>
      </c>
    </row>
    <row r="1671" spans="1:6" x14ac:dyDescent="0.3">
      <c r="A1671" t="s">
        <v>6259</v>
      </c>
      <c r="B1671" t="s">
        <v>6307</v>
      </c>
      <c r="C1671" t="s">
        <v>6197</v>
      </c>
      <c r="D1671">
        <v>4</v>
      </c>
      <c r="E1671">
        <v>0.45</v>
      </c>
      <c r="F1671">
        <v>0.18</v>
      </c>
    </row>
    <row r="1672" spans="1:6" x14ac:dyDescent="0.3">
      <c r="A1672" t="s">
        <v>6259</v>
      </c>
      <c r="B1672" t="s">
        <v>6307</v>
      </c>
      <c r="C1672" t="s">
        <v>6208</v>
      </c>
      <c r="D1672">
        <v>4</v>
      </c>
      <c r="E1672">
        <v>0.5</v>
      </c>
      <c r="F1672">
        <v>0.24</v>
      </c>
    </row>
    <row r="1673" spans="1:6" x14ac:dyDescent="0.3">
      <c r="A1673" t="s">
        <v>6259</v>
      </c>
      <c r="B1673" t="s">
        <v>6307</v>
      </c>
      <c r="C1673" t="s">
        <v>6219</v>
      </c>
      <c r="D1673">
        <v>4</v>
      </c>
      <c r="E1673">
        <v>0.7</v>
      </c>
      <c r="F1673">
        <v>0.36</v>
      </c>
    </row>
    <row r="1674" spans="1:6" x14ac:dyDescent="0.3">
      <c r="A1674" t="s">
        <v>6259</v>
      </c>
      <c r="B1674" t="s">
        <v>6307</v>
      </c>
      <c r="C1674" t="s">
        <v>6221</v>
      </c>
      <c r="D1674">
        <v>4</v>
      </c>
      <c r="E1674">
        <v>0.67</v>
      </c>
      <c r="F1674">
        <v>0.33</v>
      </c>
    </row>
    <row r="1675" spans="1:6" x14ac:dyDescent="0.3">
      <c r="A1675" t="s">
        <v>6259</v>
      </c>
      <c r="B1675" t="s">
        <v>6307</v>
      </c>
      <c r="C1675" t="s">
        <v>6222</v>
      </c>
      <c r="D1675">
        <v>4</v>
      </c>
      <c r="E1675">
        <v>0.49</v>
      </c>
      <c r="F1675">
        <v>0.22</v>
      </c>
    </row>
    <row r="1676" spans="1:6" x14ac:dyDescent="0.3">
      <c r="A1676" t="s">
        <v>6259</v>
      </c>
      <c r="B1676" t="s">
        <v>6307</v>
      </c>
      <c r="C1676" t="s">
        <v>6223</v>
      </c>
      <c r="D1676">
        <v>4</v>
      </c>
      <c r="E1676">
        <v>0.44</v>
      </c>
      <c r="F1676">
        <v>0.28000000000000003</v>
      </c>
    </row>
    <row r="1677" spans="1:6" x14ac:dyDescent="0.3">
      <c r="A1677" t="s">
        <v>6259</v>
      </c>
      <c r="B1677" t="s">
        <v>6307</v>
      </c>
      <c r="C1677" t="s">
        <v>6224</v>
      </c>
      <c r="D1677">
        <v>4</v>
      </c>
      <c r="E1677">
        <v>0.53</v>
      </c>
      <c r="F1677">
        <v>0.22</v>
      </c>
    </row>
    <row r="1678" spans="1:6" x14ac:dyDescent="0.3">
      <c r="A1678" t="s">
        <v>6259</v>
      </c>
      <c r="B1678" t="s">
        <v>6307</v>
      </c>
      <c r="C1678" t="s">
        <v>6225</v>
      </c>
      <c r="D1678">
        <v>4</v>
      </c>
      <c r="E1678">
        <v>0.47</v>
      </c>
      <c r="F1678">
        <v>0.18</v>
      </c>
    </row>
    <row r="1679" spans="1:6" x14ac:dyDescent="0.3">
      <c r="A1679" t="s">
        <v>6259</v>
      </c>
      <c r="B1679" t="s">
        <v>6307</v>
      </c>
      <c r="C1679" t="s">
        <v>6226</v>
      </c>
      <c r="D1679">
        <v>4</v>
      </c>
      <c r="E1679">
        <v>0.45</v>
      </c>
      <c r="F1679">
        <v>0.2</v>
      </c>
    </row>
    <row r="1680" spans="1:6" x14ac:dyDescent="0.3">
      <c r="A1680" t="s">
        <v>6259</v>
      </c>
      <c r="B1680" t="s">
        <v>6307</v>
      </c>
      <c r="C1680" t="s">
        <v>6198</v>
      </c>
      <c r="D1680">
        <v>4</v>
      </c>
      <c r="E1680">
        <v>0.43</v>
      </c>
      <c r="F1680">
        <v>0.19</v>
      </c>
    </row>
    <row r="1681" spans="1:6" x14ac:dyDescent="0.3">
      <c r="A1681" t="s">
        <v>6259</v>
      </c>
      <c r="B1681" t="s">
        <v>6307</v>
      </c>
      <c r="C1681" t="s">
        <v>6199</v>
      </c>
      <c r="D1681">
        <v>4</v>
      </c>
      <c r="E1681">
        <v>0.48</v>
      </c>
      <c r="F1681">
        <v>0.22</v>
      </c>
    </row>
    <row r="1682" spans="1:6" x14ac:dyDescent="0.3">
      <c r="A1682" t="s">
        <v>6259</v>
      </c>
      <c r="B1682" t="s">
        <v>6307</v>
      </c>
      <c r="C1682" t="s">
        <v>6200</v>
      </c>
      <c r="D1682">
        <v>4</v>
      </c>
      <c r="E1682">
        <v>0.61</v>
      </c>
      <c r="F1682">
        <v>0.25</v>
      </c>
    </row>
    <row r="1683" spans="1:6" x14ac:dyDescent="0.3">
      <c r="A1683" t="s">
        <v>6259</v>
      </c>
      <c r="B1683" t="s">
        <v>6307</v>
      </c>
      <c r="C1683" t="s">
        <v>6201</v>
      </c>
      <c r="D1683">
        <v>4</v>
      </c>
      <c r="E1683">
        <v>0.57999999999999996</v>
      </c>
      <c r="F1683">
        <v>0.2</v>
      </c>
    </row>
    <row r="1684" spans="1:6" x14ac:dyDescent="0.3">
      <c r="A1684" t="s">
        <v>6259</v>
      </c>
      <c r="B1684" t="s">
        <v>6307</v>
      </c>
      <c r="C1684" t="s">
        <v>6202</v>
      </c>
      <c r="D1684">
        <v>4</v>
      </c>
      <c r="E1684">
        <v>0.67</v>
      </c>
      <c r="F1684">
        <v>0.25</v>
      </c>
    </row>
    <row r="1685" spans="1:6" x14ac:dyDescent="0.3">
      <c r="A1685" t="s">
        <v>6259</v>
      </c>
      <c r="B1685" t="s">
        <v>6307</v>
      </c>
      <c r="C1685" t="s">
        <v>6203</v>
      </c>
      <c r="D1685">
        <v>4</v>
      </c>
      <c r="E1685">
        <v>0.57999999999999996</v>
      </c>
      <c r="F1685">
        <v>0.2</v>
      </c>
    </row>
    <row r="1686" spans="1:6" x14ac:dyDescent="0.3">
      <c r="A1686" t="s">
        <v>6259</v>
      </c>
      <c r="B1686" t="s">
        <v>6307</v>
      </c>
      <c r="C1686" t="s">
        <v>6204</v>
      </c>
      <c r="D1686">
        <v>4</v>
      </c>
      <c r="E1686">
        <v>0.53</v>
      </c>
      <c r="F1686">
        <v>0.24</v>
      </c>
    </row>
    <row r="1687" spans="1:6" x14ac:dyDescent="0.3">
      <c r="A1687" t="s">
        <v>6259</v>
      </c>
      <c r="B1687" t="s">
        <v>6307</v>
      </c>
      <c r="C1687" t="s">
        <v>6205</v>
      </c>
      <c r="D1687">
        <v>4</v>
      </c>
      <c r="E1687">
        <v>0.59</v>
      </c>
      <c r="F1687">
        <v>0.44</v>
      </c>
    </row>
    <row r="1688" spans="1:6" x14ac:dyDescent="0.3">
      <c r="A1688" t="s">
        <v>6259</v>
      </c>
      <c r="B1688" t="s">
        <v>6307</v>
      </c>
      <c r="C1688" t="s">
        <v>6206</v>
      </c>
      <c r="D1688">
        <v>4</v>
      </c>
      <c r="E1688">
        <v>0.44</v>
      </c>
      <c r="F1688">
        <v>0.2</v>
      </c>
    </row>
    <row r="1689" spans="1:6" x14ac:dyDescent="0.3">
      <c r="A1689" t="s">
        <v>6259</v>
      </c>
      <c r="B1689" t="s">
        <v>6307</v>
      </c>
      <c r="C1689" t="s">
        <v>6206</v>
      </c>
      <c r="D1689">
        <v>4</v>
      </c>
      <c r="E1689">
        <v>0.36</v>
      </c>
      <c r="F1689">
        <v>0.19</v>
      </c>
    </row>
    <row r="1690" spans="1:6" x14ac:dyDescent="0.3">
      <c r="A1690" t="s">
        <v>6259</v>
      </c>
      <c r="B1690" t="s">
        <v>6307</v>
      </c>
      <c r="C1690" t="s">
        <v>6209</v>
      </c>
      <c r="D1690">
        <v>4</v>
      </c>
      <c r="E1690">
        <v>0.54</v>
      </c>
      <c r="F1690">
        <v>0.41</v>
      </c>
    </row>
    <row r="1691" spans="1:6" x14ac:dyDescent="0.3">
      <c r="A1691" t="s">
        <v>6259</v>
      </c>
      <c r="B1691" t="s">
        <v>6307</v>
      </c>
      <c r="C1691" t="s">
        <v>6210</v>
      </c>
      <c r="D1691">
        <v>4</v>
      </c>
      <c r="E1691">
        <v>0.6</v>
      </c>
      <c r="F1691">
        <v>0.6</v>
      </c>
    </row>
    <row r="1692" spans="1:6" x14ac:dyDescent="0.3">
      <c r="A1692" t="s">
        <v>6259</v>
      </c>
      <c r="B1692" t="s">
        <v>6307</v>
      </c>
      <c r="C1692" t="s">
        <v>6211</v>
      </c>
      <c r="D1692">
        <v>4</v>
      </c>
      <c r="E1692">
        <v>0.64</v>
      </c>
      <c r="F1692">
        <v>0.35</v>
      </c>
    </row>
    <row r="1693" spans="1:6" x14ac:dyDescent="0.3">
      <c r="A1693" t="s">
        <v>6259</v>
      </c>
      <c r="B1693" t="s">
        <v>6307</v>
      </c>
      <c r="C1693" t="s">
        <v>6212</v>
      </c>
      <c r="D1693">
        <v>4</v>
      </c>
      <c r="E1693">
        <v>0.57999999999999996</v>
      </c>
      <c r="F1693">
        <v>0.57999999999999996</v>
      </c>
    </row>
    <row r="1694" spans="1:6" x14ac:dyDescent="0.3">
      <c r="A1694" t="s">
        <v>6259</v>
      </c>
      <c r="B1694" t="s">
        <v>6307</v>
      </c>
      <c r="C1694" t="s">
        <v>6215</v>
      </c>
      <c r="D1694">
        <v>4</v>
      </c>
      <c r="E1694">
        <v>0.48</v>
      </c>
      <c r="F1694">
        <v>0.35</v>
      </c>
    </row>
    <row r="1695" spans="1:6" x14ac:dyDescent="0.3">
      <c r="A1695" t="s">
        <v>6259</v>
      </c>
      <c r="B1695" t="s">
        <v>6307</v>
      </c>
      <c r="C1695" t="s">
        <v>6216</v>
      </c>
      <c r="D1695">
        <v>4</v>
      </c>
      <c r="E1695">
        <v>0.49</v>
      </c>
      <c r="F1695">
        <v>0.22</v>
      </c>
    </row>
    <row r="1696" spans="1:6" x14ac:dyDescent="0.3">
      <c r="A1696" t="s">
        <v>6259</v>
      </c>
      <c r="B1696" t="s">
        <v>6312</v>
      </c>
      <c r="C1696" t="s">
        <v>6217</v>
      </c>
      <c r="D1696">
        <v>4</v>
      </c>
      <c r="E1696">
        <v>0.64</v>
      </c>
      <c r="F1696">
        <v>0.35</v>
      </c>
    </row>
    <row r="1697" spans="1:6" x14ac:dyDescent="0.3">
      <c r="A1697" t="s">
        <v>6259</v>
      </c>
      <c r="B1697" t="s">
        <v>6312</v>
      </c>
      <c r="C1697" t="s">
        <v>6218</v>
      </c>
      <c r="D1697">
        <v>4</v>
      </c>
      <c r="E1697">
        <v>0.6</v>
      </c>
      <c r="F1697">
        <v>0.3</v>
      </c>
    </row>
    <row r="1698" spans="1:6" x14ac:dyDescent="0.3">
      <c r="A1698" t="s">
        <v>6295</v>
      </c>
      <c r="B1698" t="s">
        <v>6307</v>
      </c>
      <c r="C1698" t="s">
        <v>6213</v>
      </c>
      <c r="D1698">
        <v>4</v>
      </c>
      <c r="E1698">
        <v>0.55000000000000004</v>
      </c>
      <c r="F1698">
        <v>0.49</v>
      </c>
    </row>
    <row r="1699" spans="1:6" x14ac:dyDescent="0.3">
      <c r="A1699" t="s">
        <v>6295</v>
      </c>
      <c r="B1699" t="s">
        <v>6307</v>
      </c>
      <c r="C1699" t="s">
        <v>6213</v>
      </c>
      <c r="D1699">
        <v>4</v>
      </c>
      <c r="E1699">
        <v>0.41</v>
      </c>
      <c r="F1699">
        <v>0.37</v>
      </c>
    </row>
    <row r="1700" spans="1:6" x14ac:dyDescent="0.3">
      <c r="A1700" t="s">
        <v>6295</v>
      </c>
      <c r="B1700" t="s">
        <v>6307</v>
      </c>
      <c r="C1700" t="s">
        <v>6214</v>
      </c>
      <c r="D1700">
        <v>4</v>
      </c>
      <c r="E1700">
        <v>0.46</v>
      </c>
      <c r="F1700">
        <v>0.27</v>
      </c>
    </row>
    <row r="1701" spans="1:6" x14ac:dyDescent="0.3">
      <c r="A1701" t="s">
        <v>6295</v>
      </c>
      <c r="B1701" t="s">
        <v>6307</v>
      </c>
      <c r="C1701" t="s">
        <v>6214</v>
      </c>
      <c r="D1701">
        <v>4</v>
      </c>
      <c r="E1701">
        <v>0.34</v>
      </c>
      <c r="F1701">
        <v>0.2</v>
      </c>
    </row>
    <row r="1702" spans="1:6" x14ac:dyDescent="0.3">
      <c r="A1702" t="s">
        <v>6260</v>
      </c>
      <c r="B1702" t="s">
        <v>6308</v>
      </c>
      <c r="C1702" t="s">
        <v>6197</v>
      </c>
      <c r="D1702">
        <v>7</v>
      </c>
      <c r="E1702">
        <v>0.68</v>
      </c>
      <c r="F1702">
        <v>0.38</v>
      </c>
    </row>
    <row r="1703" spans="1:6" x14ac:dyDescent="0.3">
      <c r="A1703" t="s">
        <v>6260</v>
      </c>
      <c r="B1703" t="s">
        <v>6308</v>
      </c>
      <c r="C1703" t="s">
        <v>6208</v>
      </c>
      <c r="D1703">
        <v>7</v>
      </c>
      <c r="E1703">
        <v>0.74</v>
      </c>
      <c r="F1703">
        <v>1</v>
      </c>
    </row>
    <row r="1704" spans="1:6" x14ac:dyDescent="0.3">
      <c r="A1704" t="s">
        <v>6260</v>
      </c>
      <c r="B1704" t="s">
        <v>6308</v>
      </c>
      <c r="C1704" t="s">
        <v>6219</v>
      </c>
      <c r="D1704">
        <v>7</v>
      </c>
      <c r="E1704">
        <v>0.64</v>
      </c>
      <c r="F1704">
        <v>0.34</v>
      </c>
    </row>
    <row r="1705" spans="1:6" x14ac:dyDescent="0.3">
      <c r="A1705" t="s">
        <v>6260</v>
      </c>
      <c r="B1705" t="s">
        <v>6308</v>
      </c>
      <c r="C1705" t="s">
        <v>6221</v>
      </c>
      <c r="D1705">
        <v>7</v>
      </c>
      <c r="E1705">
        <v>0.59</v>
      </c>
      <c r="F1705">
        <v>1</v>
      </c>
    </row>
    <row r="1706" spans="1:6" x14ac:dyDescent="0.3">
      <c r="A1706" t="s">
        <v>6260</v>
      </c>
      <c r="B1706" t="s">
        <v>6308</v>
      </c>
      <c r="C1706" t="s">
        <v>6222</v>
      </c>
      <c r="D1706">
        <v>7</v>
      </c>
      <c r="E1706">
        <v>0.62</v>
      </c>
      <c r="F1706">
        <v>0.34</v>
      </c>
    </row>
    <row r="1707" spans="1:6" x14ac:dyDescent="0.3">
      <c r="A1707" t="s">
        <v>6260</v>
      </c>
      <c r="B1707" t="s">
        <v>6308</v>
      </c>
      <c r="C1707" t="s">
        <v>6223</v>
      </c>
      <c r="D1707">
        <v>7</v>
      </c>
      <c r="E1707">
        <v>0.7</v>
      </c>
      <c r="F1707">
        <v>0.5</v>
      </c>
    </row>
    <row r="1708" spans="1:6" x14ac:dyDescent="0.3">
      <c r="A1708" t="s">
        <v>6260</v>
      </c>
      <c r="B1708" t="s">
        <v>6308</v>
      </c>
      <c r="C1708" t="s">
        <v>6224</v>
      </c>
      <c r="D1708">
        <v>7</v>
      </c>
      <c r="E1708">
        <v>0.7</v>
      </c>
      <c r="F1708">
        <v>0.44</v>
      </c>
    </row>
    <row r="1709" spans="1:6" x14ac:dyDescent="0.3">
      <c r="A1709" t="s">
        <v>6260</v>
      </c>
      <c r="B1709" t="s">
        <v>6308</v>
      </c>
      <c r="C1709" t="s">
        <v>6225</v>
      </c>
      <c r="D1709">
        <v>7</v>
      </c>
      <c r="E1709">
        <v>0.57999999999999996</v>
      </c>
      <c r="F1709">
        <v>1</v>
      </c>
    </row>
    <row r="1710" spans="1:6" x14ac:dyDescent="0.3">
      <c r="A1710" t="s">
        <v>6260</v>
      </c>
      <c r="B1710" t="s">
        <v>6308</v>
      </c>
      <c r="C1710" t="s">
        <v>6226</v>
      </c>
      <c r="D1710">
        <v>7</v>
      </c>
      <c r="E1710">
        <v>0.68</v>
      </c>
      <c r="F1710">
        <v>0.41</v>
      </c>
    </row>
    <row r="1711" spans="1:6" x14ac:dyDescent="0.3">
      <c r="A1711" t="s">
        <v>6260</v>
      </c>
      <c r="B1711" t="s">
        <v>6308</v>
      </c>
      <c r="C1711" t="s">
        <v>6198</v>
      </c>
      <c r="D1711">
        <v>7</v>
      </c>
      <c r="E1711">
        <v>0.76</v>
      </c>
      <c r="F1711">
        <v>0.54</v>
      </c>
    </row>
    <row r="1712" spans="1:6" x14ac:dyDescent="0.3">
      <c r="A1712" t="s">
        <v>6260</v>
      </c>
      <c r="B1712" t="s">
        <v>6308</v>
      </c>
      <c r="C1712" t="s">
        <v>6199</v>
      </c>
      <c r="D1712">
        <v>7</v>
      </c>
      <c r="E1712">
        <v>0.73</v>
      </c>
      <c r="F1712">
        <v>0.5</v>
      </c>
    </row>
    <row r="1713" spans="1:6" x14ac:dyDescent="0.3">
      <c r="A1713" t="s">
        <v>6260</v>
      </c>
      <c r="B1713" t="s">
        <v>6308</v>
      </c>
      <c r="C1713" t="s">
        <v>6200</v>
      </c>
      <c r="D1713">
        <v>7</v>
      </c>
      <c r="E1713">
        <v>0.7</v>
      </c>
      <c r="F1713">
        <v>0.45</v>
      </c>
    </row>
    <row r="1714" spans="1:6" x14ac:dyDescent="0.3">
      <c r="A1714" t="s">
        <v>6260</v>
      </c>
      <c r="B1714" t="s">
        <v>6308</v>
      </c>
      <c r="C1714" t="s">
        <v>6201</v>
      </c>
      <c r="D1714">
        <v>7</v>
      </c>
      <c r="E1714">
        <v>0.72</v>
      </c>
      <c r="F1714">
        <v>0.52</v>
      </c>
    </row>
    <row r="1715" spans="1:6" x14ac:dyDescent="0.3">
      <c r="A1715" t="s">
        <v>6260</v>
      </c>
      <c r="B1715" t="s">
        <v>6308</v>
      </c>
      <c r="C1715" t="s">
        <v>6202</v>
      </c>
      <c r="D1715">
        <v>7</v>
      </c>
      <c r="E1715">
        <v>0.74</v>
      </c>
      <c r="F1715">
        <v>0.46</v>
      </c>
    </row>
    <row r="1716" spans="1:6" x14ac:dyDescent="0.3">
      <c r="A1716" t="s">
        <v>6260</v>
      </c>
      <c r="B1716" t="s">
        <v>6308</v>
      </c>
      <c r="C1716" t="s">
        <v>6203</v>
      </c>
      <c r="D1716">
        <v>7</v>
      </c>
      <c r="E1716">
        <v>0.71</v>
      </c>
      <c r="F1716">
        <v>0.43</v>
      </c>
    </row>
    <row r="1717" spans="1:6" x14ac:dyDescent="0.3">
      <c r="A1717" t="s">
        <v>6260</v>
      </c>
      <c r="B1717" t="s">
        <v>6308</v>
      </c>
      <c r="C1717" t="s">
        <v>6204</v>
      </c>
      <c r="D1717">
        <v>7</v>
      </c>
      <c r="E1717">
        <v>0.79</v>
      </c>
      <c r="F1717">
        <v>0.55000000000000004</v>
      </c>
    </row>
    <row r="1718" spans="1:6" x14ac:dyDescent="0.3">
      <c r="A1718" t="s">
        <v>6260</v>
      </c>
      <c r="B1718" t="s">
        <v>6308</v>
      </c>
      <c r="C1718" t="s">
        <v>6205</v>
      </c>
      <c r="D1718">
        <v>7</v>
      </c>
      <c r="E1718">
        <v>0.77</v>
      </c>
      <c r="F1718">
        <v>0.56000000000000005</v>
      </c>
    </row>
    <row r="1719" spans="1:6" x14ac:dyDescent="0.3">
      <c r="A1719" t="s">
        <v>6260</v>
      </c>
      <c r="B1719" t="s">
        <v>6308</v>
      </c>
      <c r="C1719" t="s">
        <v>6211</v>
      </c>
      <c r="D1719">
        <v>7</v>
      </c>
      <c r="E1719">
        <v>0.71</v>
      </c>
      <c r="F1719">
        <v>0.43</v>
      </c>
    </row>
    <row r="1720" spans="1:6" x14ac:dyDescent="0.3">
      <c r="A1720" t="s">
        <v>6260</v>
      </c>
      <c r="B1720" t="s">
        <v>6308</v>
      </c>
      <c r="C1720" t="s">
        <v>6212</v>
      </c>
      <c r="D1720">
        <v>7</v>
      </c>
      <c r="E1720">
        <v>0.89</v>
      </c>
      <c r="F1720">
        <v>0.89</v>
      </c>
    </row>
    <row r="1721" spans="1:6" x14ac:dyDescent="0.3">
      <c r="A1721" t="s">
        <v>6260</v>
      </c>
      <c r="B1721" t="s">
        <v>6308</v>
      </c>
      <c r="C1721" t="s">
        <v>6213</v>
      </c>
      <c r="D1721">
        <v>7</v>
      </c>
      <c r="E1721">
        <v>0.83</v>
      </c>
      <c r="F1721">
        <v>0.78</v>
      </c>
    </row>
    <row r="1722" spans="1:6" x14ac:dyDescent="0.3">
      <c r="A1722" t="s">
        <v>6260</v>
      </c>
      <c r="B1722" t="s">
        <v>6308</v>
      </c>
      <c r="C1722" t="s">
        <v>6214</v>
      </c>
      <c r="D1722">
        <v>7</v>
      </c>
      <c r="E1722">
        <v>0.75</v>
      </c>
      <c r="F1722">
        <v>0.6</v>
      </c>
    </row>
    <row r="1723" spans="1:6" x14ac:dyDescent="0.3">
      <c r="A1723" t="s">
        <v>6260</v>
      </c>
      <c r="B1723" t="s">
        <v>6308</v>
      </c>
      <c r="C1723" t="s">
        <v>6197</v>
      </c>
      <c r="D1723">
        <v>4</v>
      </c>
      <c r="E1723">
        <v>0.75</v>
      </c>
      <c r="F1723">
        <v>0.45</v>
      </c>
    </row>
    <row r="1724" spans="1:6" x14ac:dyDescent="0.3">
      <c r="A1724" t="s">
        <v>6260</v>
      </c>
      <c r="B1724" t="s">
        <v>6308</v>
      </c>
      <c r="C1724" t="s">
        <v>6208</v>
      </c>
      <c r="D1724">
        <v>4</v>
      </c>
      <c r="E1724">
        <v>0.64</v>
      </c>
      <c r="F1724">
        <v>1</v>
      </c>
    </row>
    <row r="1725" spans="1:6" x14ac:dyDescent="0.3">
      <c r="A1725" t="s">
        <v>6260</v>
      </c>
      <c r="B1725" t="s">
        <v>6308</v>
      </c>
      <c r="C1725" t="s">
        <v>6219</v>
      </c>
      <c r="D1725">
        <v>4</v>
      </c>
      <c r="E1725">
        <v>0.67</v>
      </c>
      <c r="F1725">
        <v>0.35</v>
      </c>
    </row>
    <row r="1726" spans="1:6" x14ac:dyDescent="0.3">
      <c r="A1726" t="s">
        <v>6260</v>
      </c>
      <c r="B1726" t="s">
        <v>6308</v>
      </c>
      <c r="C1726" t="s">
        <v>6221</v>
      </c>
      <c r="D1726">
        <v>4</v>
      </c>
      <c r="E1726">
        <v>0.56000000000000005</v>
      </c>
      <c r="F1726">
        <v>1</v>
      </c>
    </row>
    <row r="1727" spans="1:6" x14ac:dyDescent="0.3">
      <c r="A1727" t="s">
        <v>6260</v>
      </c>
      <c r="B1727" t="s">
        <v>6308</v>
      </c>
      <c r="C1727" t="s">
        <v>6222</v>
      </c>
      <c r="D1727">
        <v>4</v>
      </c>
      <c r="E1727">
        <v>0.65</v>
      </c>
      <c r="F1727">
        <v>0.31</v>
      </c>
    </row>
    <row r="1728" spans="1:6" x14ac:dyDescent="0.3">
      <c r="A1728" t="s">
        <v>6260</v>
      </c>
      <c r="B1728" t="s">
        <v>6308</v>
      </c>
      <c r="C1728" t="s">
        <v>6223</v>
      </c>
      <c r="D1728">
        <v>4</v>
      </c>
      <c r="E1728">
        <v>0.65</v>
      </c>
      <c r="F1728">
        <v>0.41</v>
      </c>
    </row>
    <row r="1729" spans="1:6" x14ac:dyDescent="0.3">
      <c r="A1729" t="s">
        <v>6260</v>
      </c>
      <c r="B1729" t="s">
        <v>6308</v>
      </c>
      <c r="C1729" t="s">
        <v>6224</v>
      </c>
      <c r="D1729">
        <v>4</v>
      </c>
      <c r="E1729">
        <v>0.75</v>
      </c>
      <c r="F1729">
        <v>0.45</v>
      </c>
    </row>
    <row r="1730" spans="1:6" x14ac:dyDescent="0.3">
      <c r="A1730" t="s">
        <v>6260</v>
      </c>
      <c r="B1730" t="s">
        <v>6308</v>
      </c>
      <c r="C1730" t="s">
        <v>6225</v>
      </c>
      <c r="D1730">
        <v>4</v>
      </c>
      <c r="E1730">
        <v>0.57999999999999996</v>
      </c>
      <c r="F1730">
        <v>1</v>
      </c>
    </row>
    <row r="1731" spans="1:6" x14ac:dyDescent="0.3">
      <c r="A1731" t="s">
        <v>6260</v>
      </c>
      <c r="B1731" t="s">
        <v>6308</v>
      </c>
      <c r="C1731" t="s">
        <v>6226</v>
      </c>
      <c r="D1731">
        <v>4</v>
      </c>
      <c r="E1731">
        <v>0.68</v>
      </c>
      <c r="F1731">
        <v>0.35</v>
      </c>
    </row>
    <row r="1732" spans="1:6" x14ac:dyDescent="0.3">
      <c r="A1732" t="s">
        <v>6260</v>
      </c>
      <c r="B1732" t="s">
        <v>6308</v>
      </c>
      <c r="C1732" t="s">
        <v>6198</v>
      </c>
      <c r="D1732">
        <v>4</v>
      </c>
      <c r="E1732">
        <v>0.73</v>
      </c>
      <c r="F1732">
        <v>0.51</v>
      </c>
    </row>
    <row r="1733" spans="1:6" x14ac:dyDescent="0.3">
      <c r="A1733" t="s">
        <v>6260</v>
      </c>
      <c r="B1733" t="s">
        <v>6308</v>
      </c>
      <c r="C1733" t="s">
        <v>6199</v>
      </c>
      <c r="D1733">
        <v>4</v>
      </c>
      <c r="E1733">
        <v>0.69</v>
      </c>
      <c r="F1733">
        <v>0.42</v>
      </c>
    </row>
    <row r="1734" spans="1:6" x14ac:dyDescent="0.3">
      <c r="A1734" t="s">
        <v>6260</v>
      </c>
      <c r="B1734" t="s">
        <v>6308</v>
      </c>
      <c r="C1734" t="s">
        <v>6200</v>
      </c>
      <c r="D1734">
        <v>4</v>
      </c>
      <c r="E1734">
        <v>0.73</v>
      </c>
      <c r="F1734">
        <v>0.48</v>
      </c>
    </row>
    <row r="1735" spans="1:6" x14ac:dyDescent="0.3">
      <c r="A1735" t="s">
        <v>6260</v>
      </c>
      <c r="B1735" t="s">
        <v>6308</v>
      </c>
      <c r="C1735" t="s">
        <v>6201</v>
      </c>
      <c r="D1735">
        <v>4</v>
      </c>
      <c r="E1735">
        <v>0.75</v>
      </c>
      <c r="F1735">
        <v>0.55000000000000004</v>
      </c>
    </row>
    <row r="1736" spans="1:6" x14ac:dyDescent="0.3">
      <c r="A1736" t="s">
        <v>6260</v>
      </c>
      <c r="B1736" t="s">
        <v>6308</v>
      </c>
      <c r="C1736" t="s">
        <v>6202</v>
      </c>
      <c r="D1736">
        <v>4</v>
      </c>
      <c r="E1736">
        <v>0.79</v>
      </c>
      <c r="F1736">
        <v>0.52</v>
      </c>
    </row>
    <row r="1737" spans="1:6" x14ac:dyDescent="0.3">
      <c r="A1737" t="s">
        <v>6260</v>
      </c>
      <c r="B1737" t="s">
        <v>6308</v>
      </c>
      <c r="C1737" t="s">
        <v>6203</v>
      </c>
      <c r="D1737">
        <v>4</v>
      </c>
      <c r="E1737">
        <v>0.71</v>
      </c>
      <c r="F1737">
        <v>0.4</v>
      </c>
    </row>
    <row r="1738" spans="1:6" x14ac:dyDescent="0.3">
      <c r="A1738" t="s">
        <v>6260</v>
      </c>
      <c r="B1738" t="s">
        <v>6308</v>
      </c>
      <c r="C1738" t="s">
        <v>6204</v>
      </c>
      <c r="D1738">
        <v>4</v>
      </c>
      <c r="E1738">
        <v>0.78</v>
      </c>
      <c r="F1738">
        <v>0.53</v>
      </c>
    </row>
    <row r="1739" spans="1:6" x14ac:dyDescent="0.3">
      <c r="A1739" t="s">
        <v>6260</v>
      </c>
      <c r="B1739" t="s">
        <v>6308</v>
      </c>
      <c r="C1739" t="s">
        <v>6205</v>
      </c>
      <c r="D1739">
        <v>4</v>
      </c>
      <c r="E1739">
        <v>0.73</v>
      </c>
      <c r="F1739">
        <v>0.49</v>
      </c>
    </row>
    <row r="1740" spans="1:6" x14ac:dyDescent="0.3">
      <c r="A1740" t="s">
        <v>6260</v>
      </c>
      <c r="B1740" t="s">
        <v>6308</v>
      </c>
      <c r="C1740" t="s">
        <v>6211</v>
      </c>
      <c r="D1740">
        <v>4</v>
      </c>
      <c r="E1740">
        <v>0.69</v>
      </c>
      <c r="F1740">
        <v>0.35</v>
      </c>
    </row>
    <row r="1741" spans="1:6" x14ac:dyDescent="0.3">
      <c r="A1741" t="s">
        <v>6260</v>
      </c>
      <c r="B1741" t="s">
        <v>6308</v>
      </c>
      <c r="C1741" t="s">
        <v>6212</v>
      </c>
      <c r="D1741">
        <v>4</v>
      </c>
      <c r="E1741">
        <v>0.68</v>
      </c>
      <c r="F1741">
        <v>0.67</v>
      </c>
    </row>
    <row r="1742" spans="1:6" x14ac:dyDescent="0.3">
      <c r="A1742" t="s">
        <v>6260</v>
      </c>
      <c r="B1742" t="s">
        <v>6308</v>
      </c>
      <c r="C1742" t="s">
        <v>6213</v>
      </c>
      <c r="D1742">
        <v>4</v>
      </c>
      <c r="E1742">
        <v>0.68</v>
      </c>
      <c r="F1742">
        <v>0.54</v>
      </c>
    </row>
    <row r="1743" spans="1:6" x14ac:dyDescent="0.3">
      <c r="A1743" t="s">
        <v>6260</v>
      </c>
      <c r="B1743" t="s">
        <v>6308</v>
      </c>
      <c r="C1743" t="s">
        <v>6214</v>
      </c>
      <c r="D1743">
        <v>4</v>
      </c>
      <c r="E1743">
        <v>0.59</v>
      </c>
      <c r="F1743">
        <v>0.36</v>
      </c>
    </row>
    <row r="1744" spans="1:6" x14ac:dyDescent="0.3">
      <c r="A1744" t="s">
        <v>6261</v>
      </c>
      <c r="B1744" t="s">
        <v>6311</v>
      </c>
      <c r="C1744" t="s">
        <v>6197</v>
      </c>
      <c r="D1744">
        <v>7</v>
      </c>
      <c r="E1744">
        <v>0.75</v>
      </c>
      <c r="F1744">
        <v>0.45</v>
      </c>
    </row>
    <row r="1745" spans="1:6" x14ac:dyDescent="0.3">
      <c r="A1745" t="s">
        <v>6261</v>
      </c>
      <c r="B1745" t="s">
        <v>6311</v>
      </c>
      <c r="C1745" t="s">
        <v>6208</v>
      </c>
      <c r="D1745">
        <v>7</v>
      </c>
      <c r="E1745">
        <v>0.59</v>
      </c>
      <c r="F1745">
        <v>0.33</v>
      </c>
    </row>
    <row r="1746" spans="1:6" x14ac:dyDescent="0.3">
      <c r="A1746" t="s">
        <v>6261</v>
      </c>
      <c r="B1746" t="s">
        <v>6311</v>
      </c>
      <c r="C1746" t="s">
        <v>6219</v>
      </c>
      <c r="D1746">
        <v>7</v>
      </c>
      <c r="E1746">
        <v>0.81</v>
      </c>
      <c r="F1746">
        <v>0.57999999999999996</v>
      </c>
    </row>
    <row r="1747" spans="1:6" x14ac:dyDescent="0.3">
      <c r="A1747" t="s">
        <v>6261</v>
      </c>
      <c r="B1747" t="s">
        <v>6311</v>
      </c>
      <c r="C1747" t="s">
        <v>6221</v>
      </c>
      <c r="D1747">
        <v>7</v>
      </c>
      <c r="E1747">
        <v>0.63</v>
      </c>
      <c r="F1747">
        <v>1</v>
      </c>
    </row>
    <row r="1748" spans="1:6" x14ac:dyDescent="0.3">
      <c r="A1748" t="s">
        <v>6261</v>
      </c>
      <c r="B1748" t="s">
        <v>6311</v>
      </c>
      <c r="C1748" t="s">
        <v>6222</v>
      </c>
      <c r="D1748">
        <v>7</v>
      </c>
      <c r="E1748">
        <v>0.77</v>
      </c>
      <c r="F1748">
        <v>0.52</v>
      </c>
    </row>
    <row r="1749" spans="1:6" x14ac:dyDescent="0.3">
      <c r="A1749" t="s">
        <v>6261</v>
      </c>
      <c r="B1749" t="s">
        <v>6311</v>
      </c>
      <c r="C1749" t="s">
        <v>6223</v>
      </c>
      <c r="D1749">
        <v>7</v>
      </c>
      <c r="E1749">
        <v>0.68</v>
      </c>
      <c r="F1749">
        <v>0.46</v>
      </c>
    </row>
    <row r="1750" spans="1:6" x14ac:dyDescent="0.3">
      <c r="A1750" t="s">
        <v>6261</v>
      </c>
      <c r="B1750" t="s">
        <v>6311</v>
      </c>
      <c r="C1750" t="s">
        <v>6224</v>
      </c>
      <c r="D1750">
        <v>7</v>
      </c>
      <c r="E1750">
        <v>0.71</v>
      </c>
      <c r="F1750">
        <v>0.47</v>
      </c>
    </row>
    <row r="1751" spans="1:6" x14ac:dyDescent="0.3">
      <c r="A1751" t="s">
        <v>6261</v>
      </c>
      <c r="B1751" t="s">
        <v>6311</v>
      </c>
      <c r="C1751" t="s">
        <v>6225</v>
      </c>
      <c r="D1751">
        <v>7</v>
      </c>
      <c r="E1751">
        <v>0.59</v>
      </c>
      <c r="F1751">
        <v>1</v>
      </c>
    </row>
    <row r="1752" spans="1:6" x14ac:dyDescent="0.3">
      <c r="A1752" t="s">
        <v>6261</v>
      </c>
      <c r="B1752" t="s">
        <v>6311</v>
      </c>
      <c r="C1752" t="s">
        <v>6226</v>
      </c>
      <c r="D1752">
        <v>7</v>
      </c>
      <c r="E1752">
        <v>0.69</v>
      </c>
      <c r="F1752">
        <v>0.46</v>
      </c>
    </row>
    <row r="1753" spans="1:6" x14ac:dyDescent="0.3">
      <c r="A1753" t="s">
        <v>6261</v>
      </c>
      <c r="B1753" t="s">
        <v>6311</v>
      </c>
      <c r="C1753" t="s">
        <v>6198</v>
      </c>
      <c r="D1753">
        <v>7</v>
      </c>
      <c r="E1753">
        <v>0.67</v>
      </c>
      <c r="F1753">
        <v>0.36</v>
      </c>
    </row>
    <row r="1754" spans="1:6" x14ac:dyDescent="0.3">
      <c r="A1754" t="s">
        <v>6261</v>
      </c>
      <c r="B1754" t="s">
        <v>6311</v>
      </c>
      <c r="C1754" t="s">
        <v>6199</v>
      </c>
      <c r="D1754">
        <v>7</v>
      </c>
      <c r="E1754">
        <v>0.68</v>
      </c>
      <c r="F1754">
        <v>0.46</v>
      </c>
    </row>
    <row r="1755" spans="1:6" x14ac:dyDescent="0.3">
      <c r="A1755" t="s">
        <v>6261</v>
      </c>
      <c r="B1755" t="s">
        <v>6311</v>
      </c>
      <c r="C1755" t="s">
        <v>6200</v>
      </c>
      <c r="D1755">
        <v>7</v>
      </c>
      <c r="E1755">
        <v>0.75</v>
      </c>
      <c r="F1755">
        <v>0.49</v>
      </c>
    </row>
    <row r="1756" spans="1:6" x14ac:dyDescent="0.3">
      <c r="A1756" t="s">
        <v>6261</v>
      </c>
      <c r="B1756" t="s">
        <v>6311</v>
      </c>
      <c r="C1756" t="s">
        <v>6201</v>
      </c>
      <c r="D1756">
        <v>7</v>
      </c>
      <c r="E1756">
        <v>0.74</v>
      </c>
      <c r="F1756">
        <v>0.49</v>
      </c>
    </row>
    <row r="1757" spans="1:6" x14ac:dyDescent="0.3">
      <c r="A1757" t="s">
        <v>6261</v>
      </c>
      <c r="B1757" t="s">
        <v>6311</v>
      </c>
      <c r="C1757" t="s">
        <v>6202</v>
      </c>
      <c r="D1757">
        <v>7</v>
      </c>
      <c r="E1757">
        <v>0.75</v>
      </c>
      <c r="F1757">
        <v>0.5</v>
      </c>
    </row>
    <row r="1758" spans="1:6" x14ac:dyDescent="0.3">
      <c r="A1758" t="s">
        <v>6261</v>
      </c>
      <c r="B1758" t="s">
        <v>6311</v>
      </c>
      <c r="C1758" t="s">
        <v>6203</v>
      </c>
      <c r="D1758">
        <v>7</v>
      </c>
      <c r="E1758">
        <v>0.76</v>
      </c>
      <c r="F1758">
        <v>0.51</v>
      </c>
    </row>
    <row r="1759" spans="1:6" x14ac:dyDescent="0.3">
      <c r="A1759" t="s">
        <v>6261</v>
      </c>
      <c r="B1759" t="s">
        <v>6311</v>
      </c>
      <c r="C1759" t="s">
        <v>6204</v>
      </c>
      <c r="D1759">
        <v>7</v>
      </c>
      <c r="E1759">
        <v>0.74</v>
      </c>
      <c r="F1759">
        <v>0.48</v>
      </c>
    </row>
    <row r="1760" spans="1:6" x14ac:dyDescent="0.3">
      <c r="A1760" t="s">
        <v>6261</v>
      </c>
      <c r="B1760" t="s">
        <v>6311</v>
      </c>
      <c r="C1760" t="s">
        <v>6205</v>
      </c>
      <c r="D1760">
        <v>7</v>
      </c>
      <c r="E1760">
        <v>0.78</v>
      </c>
      <c r="F1760">
        <v>0.56999999999999995</v>
      </c>
    </row>
    <row r="1761" spans="1:6" x14ac:dyDescent="0.3">
      <c r="A1761" t="s">
        <v>6261</v>
      </c>
      <c r="B1761" t="s">
        <v>6311</v>
      </c>
      <c r="C1761" t="s">
        <v>6206</v>
      </c>
      <c r="D1761">
        <v>7</v>
      </c>
      <c r="E1761">
        <v>0.7</v>
      </c>
      <c r="F1761">
        <v>0.43</v>
      </c>
    </row>
    <row r="1762" spans="1:6" x14ac:dyDescent="0.3">
      <c r="A1762" t="s">
        <v>6261</v>
      </c>
      <c r="B1762" t="s">
        <v>6311</v>
      </c>
      <c r="C1762" t="s">
        <v>6207</v>
      </c>
      <c r="D1762">
        <v>7</v>
      </c>
      <c r="E1762">
        <v>0.71</v>
      </c>
      <c r="F1762">
        <v>0.44</v>
      </c>
    </row>
    <row r="1763" spans="1:6" x14ac:dyDescent="0.3">
      <c r="A1763" t="s">
        <v>6261</v>
      </c>
      <c r="B1763" t="s">
        <v>6311</v>
      </c>
      <c r="C1763" t="s">
        <v>6209</v>
      </c>
      <c r="D1763">
        <v>7</v>
      </c>
      <c r="E1763">
        <v>0.78</v>
      </c>
      <c r="F1763">
        <v>0.55000000000000004</v>
      </c>
    </row>
    <row r="1764" spans="1:6" x14ac:dyDescent="0.3">
      <c r="A1764" t="s">
        <v>6261</v>
      </c>
      <c r="B1764" t="s">
        <v>6311</v>
      </c>
      <c r="C1764" t="s">
        <v>6210</v>
      </c>
      <c r="D1764">
        <v>7</v>
      </c>
      <c r="E1764">
        <v>0.87</v>
      </c>
      <c r="F1764">
        <v>0.86</v>
      </c>
    </row>
    <row r="1765" spans="1:6" x14ac:dyDescent="0.3">
      <c r="A1765" t="s">
        <v>6261</v>
      </c>
      <c r="B1765" t="s">
        <v>6311</v>
      </c>
      <c r="C1765" t="s">
        <v>6211</v>
      </c>
      <c r="D1765">
        <v>7</v>
      </c>
      <c r="E1765">
        <v>0.72</v>
      </c>
      <c r="F1765">
        <v>0.43</v>
      </c>
    </row>
    <row r="1766" spans="1:6" x14ac:dyDescent="0.3">
      <c r="A1766" t="s">
        <v>6261</v>
      </c>
      <c r="B1766" t="s">
        <v>6311</v>
      </c>
      <c r="C1766" t="s">
        <v>6212</v>
      </c>
      <c r="D1766">
        <v>7</v>
      </c>
      <c r="E1766">
        <v>0.78</v>
      </c>
      <c r="F1766">
        <v>0.56000000000000005</v>
      </c>
    </row>
    <row r="1767" spans="1:6" x14ac:dyDescent="0.3">
      <c r="A1767" t="s">
        <v>6261</v>
      </c>
      <c r="B1767" t="s">
        <v>6311</v>
      </c>
      <c r="C1767" t="s">
        <v>6213</v>
      </c>
      <c r="D1767">
        <v>7</v>
      </c>
      <c r="E1767">
        <v>0.67</v>
      </c>
      <c r="F1767">
        <v>0.45</v>
      </c>
    </row>
    <row r="1768" spans="1:6" x14ac:dyDescent="0.3">
      <c r="A1768" t="s">
        <v>6261</v>
      </c>
      <c r="B1768" t="s">
        <v>6311</v>
      </c>
      <c r="C1768" t="s">
        <v>6214</v>
      </c>
      <c r="D1768">
        <v>7</v>
      </c>
      <c r="E1768">
        <v>0.66</v>
      </c>
      <c r="F1768">
        <v>0.44</v>
      </c>
    </row>
    <row r="1769" spans="1:6" x14ac:dyDescent="0.3">
      <c r="A1769" t="s">
        <v>6261</v>
      </c>
      <c r="B1769" t="s">
        <v>6311</v>
      </c>
      <c r="C1769" t="s">
        <v>6215</v>
      </c>
      <c r="D1769">
        <v>7</v>
      </c>
      <c r="E1769">
        <v>0.71</v>
      </c>
      <c r="F1769">
        <v>0.48</v>
      </c>
    </row>
    <row r="1770" spans="1:6" x14ac:dyDescent="0.3">
      <c r="A1770" t="s">
        <v>6261</v>
      </c>
      <c r="B1770" t="s">
        <v>6311</v>
      </c>
      <c r="C1770" t="s">
        <v>6215</v>
      </c>
      <c r="D1770">
        <v>7</v>
      </c>
      <c r="E1770">
        <v>0.71</v>
      </c>
      <c r="F1770">
        <v>0.48</v>
      </c>
    </row>
    <row r="1771" spans="1:6" x14ac:dyDescent="0.3">
      <c r="A1771" t="s">
        <v>6261</v>
      </c>
      <c r="B1771" t="s">
        <v>6312</v>
      </c>
      <c r="C1771" t="s">
        <v>6217</v>
      </c>
      <c r="D1771">
        <v>7</v>
      </c>
      <c r="E1771">
        <v>0.68</v>
      </c>
      <c r="F1771">
        <v>0.4</v>
      </c>
    </row>
    <row r="1772" spans="1:6" x14ac:dyDescent="0.3">
      <c r="A1772" t="s">
        <v>6261</v>
      </c>
      <c r="B1772" t="s">
        <v>6312</v>
      </c>
      <c r="C1772" t="s">
        <v>6218</v>
      </c>
      <c r="D1772">
        <v>7</v>
      </c>
      <c r="E1772">
        <v>0.7</v>
      </c>
      <c r="F1772">
        <v>0.43</v>
      </c>
    </row>
    <row r="1773" spans="1:6" x14ac:dyDescent="0.3">
      <c r="A1773" t="s">
        <v>6261</v>
      </c>
      <c r="B1773" t="s">
        <v>6311</v>
      </c>
      <c r="C1773" t="s">
        <v>6220</v>
      </c>
      <c r="D1773">
        <v>7</v>
      </c>
      <c r="E1773">
        <v>0.61</v>
      </c>
      <c r="F1773">
        <v>0.32</v>
      </c>
    </row>
    <row r="1774" spans="1:6" x14ac:dyDescent="0.3">
      <c r="A1774" t="s">
        <v>6261</v>
      </c>
      <c r="B1774" t="s">
        <v>6311</v>
      </c>
      <c r="C1774" t="s">
        <v>6197</v>
      </c>
      <c r="D1774">
        <v>4</v>
      </c>
      <c r="E1774">
        <v>0.76</v>
      </c>
      <c r="F1774">
        <v>0.51</v>
      </c>
    </row>
    <row r="1775" spans="1:6" x14ac:dyDescent="0.3">
      <c r="A1775" t="s">
        <v>6261</v>
      </c>
      <c r="B1775" t="s">
        <v>6311</v>
      </c>
      <c r="C1775" t="s">
        <v>6208</v>
      </c>
      <c r="D1775">
        <v>4</v>
      </c>
      <c r="E1775">
        <v>0.6</v>
      </c>
      <c r="F1775">
        <v>0.28000000000000003</v>
      </c>
    </row>
    <row r="1776" spans="1:6" x14ac:dyDescent="0.3">
      <c r="A1776" t="s">
        <v>6261</v>
      </c>
      <c r="B1776" t="s">
        <v>6311</v>
      </c>
      <c r="C1776" t="s">
        <v>6219</v>
      </c>
      <c r="D1776">
        <v>4</v>
      </c>
      <c r="E1776">
        <v>0.85</v>
      </c>
      <c r="F1776">
        <v>0.65</v>
      </c>
    </row>
    <row r="1777" spans="1:6" x14ac:dyDescent="0.3">
      <c r="A1777" t="s">
        <v>6261</v>
      </c>
      <c r="B1777" t="s">
        <v>6311</v>
      </c>
      <c r="C1777" t="s">
        <v>6221</v>
      </c>
      <c r="D1777">
        <v>4</v>
      </c>
      <c r="E1777">
        <v>0.6</v>
      </c>
      <c r="F1777">
        <v>1</v>
      </c>
    </row>
    <row r="1778" spans="1:6" x14ac:dyDescent="0.3">
      <c r="A1778" t="s">
        <v>6261</v>
      </c>
      <c r="B1778" t="s">
        <v>6311</v>
      </c>
      <c r="C1778" t="s">
        <v>6222</v>
      </c>
      <c r="D1778">
        <v>4</v>
      </c>
      <c r="E1778">
        <v>0.79</v>
      </c>
      <c r="F1778">
        <v>0.54</v>
      </c>
    </row>
    <row r="1779" spans="1:6" x14ac:dyDescent="0.3">
      <c r="A1779" t="s">
        <v>6261</v>
      </c>
      <c r="B1779" t="s">
        <v>6311</v>
      </c>
      <c r="C1779" t="s">
        <v>6223</v>
      </c>
      <c r="D1779">
        <v>4</v>
      </c>
      <c r="E1779">
        <v>0.74</v>
      </c>
      <c r="F1779">
        <v>0.51</v>
      </c>
    </row>
    <row r="1780" spans="1:6" x14ac:dyDescent="0.3">
      <c r="A1780" t="s">
        <v>6261</v>
      </c>
      <c r="B1780" t="s">
        <v>6311</v>
      </c>
      <c r="C1780" t="s">
        <v>6224</v>
      </c>
      <c r="D1780">
        <v>4</v>
      </c>
      <c r="E1780">
        <v>0.73</v>
      </c>
      <c r="F1780">
        <v>0.51</v>
      </c>
    </row>
    <row r="1781" spans="1:6" x14ac:dyDescent="0.3">
      <c r="A1781" t="s">
        <v>6261</v>
      </c>
      <c r="B1781" t="s">
        <v>6311</v>
      </c>
      <c r="C1781" t="s">
        <v>6225</v>
      </c>
      <c r="D1781">
        <v>4</v>
      </c>
      <c r="E1781">
        <v>0.55000000000000004</v>
      </c>
      <c r="F1781">
        <v>1</v>
      </c>
    </row>
    <row r="1782" spans="1:6" x14ac:dyDescent="0.3">
      <c r="A1782" t="s">
        <v>6261</v>
      </c>
      <c r="B1782" t="s">
        <v>6311</v>
      </c>
      <c r="C1782" t="s">
        <v>6226</v>
      </c>
      <c r="D1782">
        <v>4</v>
      </c>
      <c r="E1782">
        <v>0.69</v>
      </c>
      <c r="F1782">
        <v>0.37</v>
      </c>
    </row>
    <row r="1783" spans="1:6" x14ac:dyDescent="0.3">
      <c r="A1783" t="s">
        <v>6261</v>
      </c>
      <c r="B1783" t="s">
        <v>6311</v>
      </c>
      <c r="C1783" t="s">
        <v>6198</v>
      </c>
      <c r="D1783">
        <v>4</v>
      </c>
      <c r="E1783">
        <v>0.68</v>
      </c>
      <c r="F1783">
        <v>0.35</v>
      </c>
    </row>
    <row r="1784" spans="1:6" x14ac:dyDescent="0.3">
      <c r="A1784" t="s">
        <v>6261</v>
      </c>
      <c r="B1784" t="s">
        <v>6311</v>
      </c>
      <c r="C1784" t="s">
        <v>6199</v>
      </c>
      <c r="D1784">
        <v>4</v>
      </c>
      <c r="E1784">
        <v>0.62</v>
      </c>
      <c r="F1784">
        <v>0.3</v>
      </c>
    </row>
    <row r="1785" spans="1:6" x14ac:dyDescent="0.3">
      <c r="A1785" t="s">
        <v>6261</v>
      </c>
      <c r="B1785" t="s">
        <v>6311</v>
      </c>
      <c r="C1785" t="s">
        <v>6200</v>
      </c>
      <c r="D1785">
        <v>4</v>
      </c>
      <c r="E1785">
        <v>0.79</v>
      </c>
      <c r="F1785">
        <v>0.56000000000000005</v>
      </c>
    </row>
    <row r="1786" spans="1:6" x14ac:dyDescent="0.3">
      <c r="A1786" t="s">
        <v>6261</v>
      </c>
      <c r="B1786" t="s">
        <v>6311</v>
      </c>
      <c r="C1786" t="s">
        <v>6201</v>
      </c>
      <c r="D1786">
        <v>4</v>
      </c>
      <c r="E1786">
        <v>0.8</v>
      </c>
      <c r="F1786">
        <v>0.56999999999999995</v>
      </c>
    </row>
    <row r="1787" spans="1:6" x14ac:dyDescent="0.3">
      <c r="A1787" t="s">
        <v>6261</v>
      </c>
      <c r="B1787" t="s">
        <v>6311</v>
      </c>
      <c r="C1787" t="s">
        <v>6202</v>
      </c>
      <c r="D1787">
        <v>4</v>
      </c>
      <c r="E1787">
        <v>0.82</v>
      </c>
      <c r="F1787">
        <v>0.57999999999999996</v>
      </c>
    </row>
    <row r="1788" spans="1:6" x14ac:dyDescent="0.3">
      <c r="A1788" t="s">
        <v>6261</v>
      </c>
      <c r="B1788" t="s">
        <v>6311</v>
      </c>
      <c r="C1788" t="s">
        <v>6203</v>
      </c>
      <c r="D1788">
        <v>4</v>
      </c>
      <c r="E1788">
        <v>0.78</v>
      </c>
      <c r="F1788">
        <v>0.52</v>
      </c>
    </row>
    <row r="1789" spans="1:6" x14ac:dyDescent="0.3">
      <c r="A1789" t="s">
        <v>6261</v>
      </c>
      <c r="B1789" t="s">
        <v>6311</v>
      </c>
      <c r="C1789" t="s">
        <v>6204</v>
      </c>
      <c r="D1789">
        <v>4</v>
      </c>
      <c r="E1789">
        <v>0.76</v>
      </c>
      <c r="F1789">
        <v>0.5</v>
      </c>
    </row>
    <row r="1790" spans="1:6" x14ac:dyDescent="0.3">
      <c r="A1790" t="s">
        <v>6261</v>
      </c>
      <c r="B1790" t="s">
        <v>6311</v>
      </c>
      <c r="C1790" t="s">
        <v>6205</v>
      </c>
      <c r="D1790">
        <v>4</v>
      </c>
      <c r="E1790">
        <v>0.76</v>
      </c>
      <c r="F1790">
        <v>0.5</v>
      </c>
    </row>
    <row r="1791" spans="1:6" x14ac:dyDescent="0.3">
      <c r="A1791" t="s">
        <v>6261</v>
      </c>
      <c r="B1791" t="s">
        <v>6311</v>
      </c>
      <c r="C1791" t="s">
        <v>6206</v>
      </c>
      <c r="D1791">
        <v>4</v>
      </c>
      <c r="E1791">
        <v>0.71</v>
      </c>
      <c r="F1791">
        <v>0.45</v>
      </c>
    </row>
    <row r="1792" spans="1:6" x14ac:dyDescent="0.3">
      <c r="A1792" t="s">
        <v>6261</v>
      </c>
      <c r="B1792" t="s">
        <v>6311</v>
      </c>
      <c r="C1792" t="s">
        <v>6207</v>
      </c>
      <c r="D1792">
        <v>4</v>
      </c>
      <c r="E1792">
        <v>0.72</v>
      </c>
      <c r="F1792">
        <v>0.45</v>
      </c>
    </row>
    <row r="1793" spans="1:6" x14ac:dyDescent="0.3">
      <c r="A1793" t="s">
        <v>6261</v>
      </c>
      <c r="B1793" t="s">
        <v>6311</v>
      </c>
      <c r="C1793" t="s">
        <v>6209</v>
      </c>
      <c r="D1793">
        <v>4</v>
      </c>
      <c r="E1793">
        <v>0.72</v>
      </c>
      <c r="F1793">
        <v>0.41</v>
      </c>
    </row>
    <row r="1794" spans="1:6" x14ac:dyDescent="0.3">
      <c r="A1794" t="s">
        <v>6261</v>
      </c>
      <c r="B1794" t="s">
        <v>6311</v>
      </c>
      <c r="C1794" t="s">
        <v>6210</v>
      </c>
      <c r="D1794">
        <v>4</v>
      </c>
      <c r="E1794">
        <v>0.68</v>
      </c>
      <c r="F1794">
        <v>0.59</v>
      </c>
    </row>
    <row r="1795" spans="1:6" x14ac:dyDescent="0.3">
      <c r="A1795" t="s">
        <v>6261</v>
      </c>
      <c r="B1795" t="s">
        <v>6311</v>
      </c>
      <c r="C1795" t="s">
        <v>6211</v>
      </c>
      <c r="D1795">
        <v>4</v>
      </c>
      <c r="E1795">
        <v>0.76</v>
      </c>
      <c r="F1795">
        <v>0.49</v>
      </c>
    </row>
    <row r="1796" spans="1:6" x14ac:dyDescent="0.3">
      <c r="A1796" t="s">
        <v>6261</v>
      </c>
      <c r="B1796" t="s">
        <v>6311</v>
      </c>
      <c r="C1796" t="s">
        <v>6212</v>
      </c>
      <c r="D1796">
        <v>4</v>
      </c>
      <c r="E1796">
        <v>0.71</v>
      </c>
      <c r="F1796">
        <v>0.44</v>
      </c>
    </row>
    <row r="1797" spans="1:6" x14ac:dyDescent="0.3">
      <c r="A1797" t="s">
        <v>6261</v>
      </c>
      <c r="B1797" t="s">
        <v>6311</v>
      </c>
      <c r="C1797" t="s">
        <v>6213</v>
      </c>
      <c r="D1797">
        <v>4</v>
      </c>
      <c r="E1797">
        <v>0.62</v>
      </c>
      <c r="F1797">
        <v>0.32</v>
      </c>
    </row>
    <row r="1798" spans="1:6" x14ac:dyDescent="0.3">
      <c r="A1798" t="s">
        <v>6261</v>
      </c>
      <c r="B1798" t="s">
        <v>6311</v>
      </c>
      <c r="C1798" t="s">
        <v>6214</v>
      </c>
      <c r="D1798">
        <v>4</v>
      </c>
      <c r="E1798">
        <v>0.64</v>
      </c>
      <c r="F1798">
        <v>0.32</v>
      </c>
    </row>
    <row r="1799" spans="1:6" x14ac:dyDescent="0.3">
      <c r="A1799" t="s">
        <v>6261</v>
      </c>
      <c r="B1799" t="s">
        <v>6311</v>
      </c>
      <c r="C1799" t="s">
        <v>6215</v>
      </c>
      <c r="D1799">
        <v>4</v>
      </c>
      <c r="E1799">
        <v>0.69</v>
      </c>
      <c r="F1799">
        <v>0.37</v>
      </c>
    </row>
    <row r="1800" spans="1:6" x14ac:dyDescent="0.3">
      <c r="A1800" t="s">
        <v>6261</v>
      </c>
      <c r="B1800" t="s">
        <v>6311</v>
      </c>
      <c r="C1800" t="s">
        <v>6215</v>
      </c>
      <c r="D1800">
        <v>4</v>
      </c>
      <c r="E1800">
        <v>0.69</v>
      </c>
      <c r="F1800">
        <v>0.37</v>
      </c>
    </row>
    <row r="1801" spans="1:6" x14ac:dyDescent="0.3">
      <c r="A1801" t="s">
        <v>6261</v>
      </c>
      <c r="B1801" t="s">
        <v>6312</v>
      </c>
      <c r="C1801" t="s">
        <v>6217</v>
      </c>
      <c r="D1801">
        <v>4</v>
      </c>
      <c r="E1801">
        <v>0.71</v>
      </c>
      <c r="F1801">
        <v>0.46</v>
      </c>
    </row>
    <row r="1802" spans="1:6" x14ac:dyDescent="0.3">
      <c r="A1802" t="s">
        <v>6261</v>
      </c>
      <c r="B1802" t="s">
        <v>6312</v>
      </c>
      <c r="C1802" t="s">
        <v>6218</v>
      </c>
      <c r="D1802">
        <v>4</v>
      </c>
      <c r="E1802">
        <v>0.76</v>
      </c>
      <c r="F1802">
        <v>0.5</v>
      </c>
    </row>
    <row r="1803" spans="1:6" x14ac:dyDescent="0.3">
      <c r="A1803" t="s">
        <v>6261</v>
      </c>
      <c r="B1803" t="s">
        <v>6311</v>
      </c>
      <c r="C1803" t="s">
        <v>6220</v>
      </c>
      <c r="D1803">
        <v>4</v>
      </c>
      <c r="E1803">
        <v>0.67</v>
      </c>
      <c r="F1803">
        <v>0.37</v>
      </c>
    </row>
    <row r="1804" spans="1:6" x14ac:dyDescent="0.3">
      <c r="A1804" t="s">
        <v>6262</v>
      </c>
      <c r="B1804" t="s">
        <v>6303</v>
      </c>
      <c r="C1804" t="s">
        <v>6197</v>
      </c>
      <c r="D1804">
        <v>7</v>
      </c>
      <c r="E1804">
        <v>0.7</v>
      </c>
      <c r="F1804">
        <v>0.36</v>
      </c>
    </row>
    <row r="1805" spans="1:6" x14ac:dyDescent="0.3">
      <c r="A1805" t="s">
        <v>6262</v>
      </c>
      <c r="B1805" t="s">
        <v>6303</v>
      </c>
      <c r="C1805" t="s">
        <v>6208</v>
      </c>
      <c r="D1805">
        <v>7</v>
      </c>
      <c r="E1805">
        <v>0.46</v>
      </c>
      <c r="F1805">
        <v>0.14000000000000001</v>
      </c>
    </row>
    <row r="1806" spans="1:6" x14ac:dyDescent="0.3">
      <c r="A1806" t="s">
        <v>6262</v>
      </c>
      <c r="B1806" t="s">
        <v>6303</v>
      </c>
      <c r="C1806" t="s">
        <v>6219</v>
      </c>
      <c r="D1806">
        <v>7</v>
      </c>
      <c r="E1806">
        <v>0.72</v>
      </c>
      <c r="F1806">
        <v>0.45</v>
      </c>
    </row>
    <row r="1807" spans="1:6" x14ac:dyDescent="0.3">
      <c r="A1807" t="s">
        <v>6262</v>
      </c>
      <c r="B1807" t="s">
        <v>6303</v>
      </c>
      <c r="C1807" t="s">
        <v>6221</v>
      </c>
      <c r="D1807">
        <v>7</v>
      </c>
      <c r="E1807">
        <v>0.78</v>
      </c>
      <c r="F1807">
        <v>0.53</v>
      </c>
    </row>
    <row r="1808" spans="1:6" x14ac:dyDescent="0.3">
      <c r="A1808" t="s">
        <v>6262</v>
      </c>
      <c r="B1808" t="s">
        <v>6303</v>
      </c>
      <c r="C1808" t="s">
        <v>6222</v>
      </c>
      <c r="D1808">
        <v>7</v>
      </c>
      <c r="E1808">
        <v>0.5</v>
      </c>
      <c r="F1808">
        <v>0.12</v>
      </c>
    </row>
    <row r="1809" spans="1:6" x14ac:dyDescent="0.3">
      <c r="A1809" t="s">
        <v>6262</v>
      </c>
      <c r="B1809" t="s">
        <v>6303</v>
      </c>
      <c r="C1809" t="s">
        <v>6223</v>
      </c>
      <c r="D1809">
        <v>7</v>
      </c>
      <c r="E1809">
        <v>0.43</v>
      </c>
      <c r="F1809">
        <v>7.0000000000000007E-2</v>
      </c>
    </row>
    <row r="1810" spans="1:6" x14ac:dyDescent="0.3">
      <c r="A1810" t="s">
        <v>6262</v>
      </c>
      <c r="B1810" t="s">
        <v>6303</v>
      </c>
      <c r="C1810" t="s">
        <v>6224</v>
      </c>
      <c r="D1810">
        <v>7</v>
      </c>
      <c r="E1810">
        <v>0.56000000000000005</v>
      </c>
      <c r="F1810">
        <v>0.16</v>
      </c>
    </row>
    <row r="1811" spans="1:6" x14ac:dyDescent="0.3">
      <c r="A1811" t="s">
        <v>6262</v>
      </c>
      <c r="B1811" t="s">
        <v>6303</v>
      </c>
      <c r="C1811" t="s">
        <v>6225</v>
      </c>
      <c r="D1811">
        <v>7</v>
      </c>
      <c r="E1811">
        <v>0.74</v>
      </c>
      <c r="F1811">
        <v>0.44</v>
      </c>
    </row>
    <row r="1812" spans="1:6" x14ac:dyDescent="0.3">
      <c r="A1812" t="s">
        <v>6262</v>
      </c>
      <c r="B1812" t="s">
        <v>6303</v>
      </c>
      <c r="C1812" t="s">
        <v>6226</v>
      </c>
      <c r="D1812">
        <v>7</v>
      </c>
      <c r="E1812">
        <v>0.71</v>
      </c>
      <c r="F1812">
        <v>0.4</v>
      </c>
    </row>
    <row r="1813" spans="1:6" x14ac:dyDescent="0.3">
      <c r="A1813" t="s">
        <v>6262</v>
      </c>
      <c r="B1813" t="s">
        <v>6303</v>
      </c>
      <c r="C1813" t="s">
        <v>6198</v>
      </c>
      <c r="D1813">
        <v>7</v>
      </c>
      <c r="E1813">
        <v>0.47</v>
      </c>
      <c r="F1813">
        <v>0.12</v>
      </c>
    </row>
    <row r="1814" spans="1:6" x14ac:dyDescent="0.3">
      <c r="A1814" t="s">
        <v>6262</v>
      </c>
      <c r="B1814" t="s">
        <v>6303</v>
      </c>
      <c r="C1814" t="s">
        <v>6199</v>
      </c>
      <c r="D1814">
        <v>7</v>
      </c>
      <c r="E1814">
        <v>0.43</v>
      </c>
      <c r="F1814">
        <v>7.0000000000000007E-2</v>
      </c>
    </row>
    <row r="1815" spans="1:6" x14ac:dyDescent="0.3">
      <c r="A1815" t="s">
        <v>6262</v>
      </c>
      <c r="B1815" t="s">
        <v>6303</v>
      </c>
      <c r="C1815" t="s">
        <v>6200</v>
      </c>
      <c r="D1815">
        <v>7</v>
      </c>
      <c r="E1815">
        <v>0.54</v>
      </c>
      <c r="F1815">
        <v>0.14000000000000001</v>
      </c>
    </row>
    <row r="1816" spans="1:6" x14ac:dyDescent="0.3">
      <c r="A1816" t="s">
        <v>6262</v>
      </c>
      <c r="B1816" t="s">
        <v>6303</v>
      </c>
      <c r="C1816" t="s">
        <v>6201</v>
      </c>
      <c r="D1816">
        <v>7</v>
      </c>
      <c r="E1816">
        <v>0.47</v>
      </c>
      <c r="F1816">
        <v>0.09</v>
      </c>
    </row>
    <row r="1817" spans="1:6" x14ac:dyDescent="0.3">
      <c r="A1817" t="s">
        <v>6262</v>
      </c>
      <c r="B1817" t="s">
        <v>6303</v>
      </c>
      <c r="C1817" t="s">
        <v>6202</v>
      </c>
      <c r="D1817">
        <v>7</v>
      </c>
      <c r="E1817">
        <v>0.75</v>
      </c>
      <c r="F1817">
        <v>0.5</v>
      </c>
    </row>
    <row r="1818" spans="1:6" x14ac:dyDescent="0.3">
      <c r="A1818" t="s">
        <v>6262</v>
      </c>
      <c r="B1818" t="s">
        <v>6303</v>
      </c>
      <c r="C1818" t="s">
        <v>6203</v>
      </c>
      <c r="D1818">
        <v>7</v>
      </c>
      <c r="E1818">
        <v>0.74</v>
      </c>
      <c r="F1818">
        <v>0.35</v>
      </c>
    </row>
    <row r="1819" spans="1:6" x14ac:dyDescent="0.3">
      <c r="A1819" t="s">
        <v>6262</v>
      </c>
      <c r="B1819" t="s">
        <v>6303</v>
      </c>
      <c r="C1819" t="s">
        <v>6204</v>
      </c>
      <c r="D1819">
        <v>7</v>
      </c>
      <c r="E1819">
        <v>0.71</v>
      </c>
      <c r="F1819">
        <v>0.46</v>
      </c>
    </row>
    <row r="1820" spans="1:6" x14ac:dyDescent="0.3">
      <c r="A1820" t="s">
        <v>6262</v>
      </c>
      <c r="B1820" t="s">
        <v>6303</v>
      </c>
      <c r="C1820" t="s">
        <v>6205</v>
      </c>
      <c r="D1820">
        <v>7</v>
      </c>
      <c r="E1820">
        <v>0.26</v>
      </c>
      <c r="F1820">
        <v>0</v>
      </c>
    </row>
    <row r="1821" spans="1:6" x14ac:dyDescent="0.3">
      <c r="A1821" t="s">
        <v>6262</v>
      </c>
      <c r="B1821" t="s">
        <v>6303</v>
      </c>
      <c r="C1821" t="s">
        <v>6206</v>
      </c>
      <c r="D1821">
        <v>7</v>
      </c>
      <c r="E1821">
        <v>0.73</v>
      </c>
      <c r="F1821">
        <v>0.38</v>
      </c>
    </row>
    <row r="1822" spans="1:6" x14ac:dyDescent="0.3">
      <c r="A1822" t="s">
        <v>6262</v>
      </c>
      <c r="B1822" t="s">
        <v>6303</v>
      </c>
      <c r="C1822" t="s">
        <v>6207</v>
      </c>
      <c r="D1822">
        <v>7</v>
      </c>
      <c r="E1822">
        <v>0.7</v>
      </c>
      <c r="F1822">
        <v>0.39</v>
      </c>
    </row>
    <row r="1823" spans="1:6" x14ac:dyDescent="0.3">
      <c r="A1823" t="s">
        <v>6262</v>
      </c>
      <c r="B1823" t="s">
        <v>6303</v>
      </c>
      <c r="C1823" t="s">
        <v>6209</v>
      </c>
      <c r="D1823">
        <v>7</v>
      </c>
      <c r="E1823">
        <v>0.37</v>
      </c>
      <c r="F1823">
        <v>0.03</v>
      </c>
    </row>
    <row r="1824" spans="1:6" x14ac:dyDescent="0.3">
      <c r="A1824" t="s">
        <v>6262</v>
      </c>
      <c r="B1824" t="s">
        <v>6303</v>
      </c>
      <c r="C1824" t="s">
        <v>6210</v>
      </c>
      <c r="D1824">
        <v>7</v>
      </c>
      <c r="E1824">
        <v>0.01</v>
      </c>
      <c r="F1824">
        <v>0</v>
      </c>
    </row>
    <row r="1825" spans="1:6" x14ac:dyDescent="0.3">
      <c r="A1825" t="s">
        <v>6262</v>
      </c>
      <c r="B1825" t="s">
        <v>6303</v>
      </c>
      <c r="C1825" t="s">
        <v>6211</v>
      </c>
      <c r="D1825">
        <v>7</v>
      </c>
      <c r="E1825">
        <v>0.42</v>
      </c>
      <c r="F1825">
        <v>7.0000000000000007E-2</v>
      </c>
    </row>
    <row r="1826" spans="1:6" x14ac:dyDescent="0.3">
      <c r="A1826" t="s">
        <v>6262</v>
      </c>
      <c r="B1826" t="s">
        <v>6303</v>
      </c>
      <c r="C1826" t="s">
        <v>6212</v>
      </c>
      <c r="D1826">
        <v>7</v>
      </c>
      <c r="E1826">
        <v>0.15</v>
      </c>
      <c r="F1826">
        <v>0</v>
      </c>
    </row>
    <row r="1827" spans="1:6" x14ac:dyDescent="0.3">
      <c r="A1827" t="s">
        <v>6262</v>
      </c>
      <c r="B1827" t="s">
        <v>6303</v>
      </c>
      <c r="C1827" t="s">
        <v>6213</v>
      </c>
      <c r="D1827">
        <v>7</v>
      </c>
      <c r="E1827">
        <v>0.28000000000000003</v>
      </c>
      <c r="F1827">
        <v>0</v>
      </c>
    </row>
    <row r="1828" spans="1:6" x14ac:dyDescent="0.3">
      <c r="A1828" t="s">
        <v>6262</v>
      </c>
      <c r="B1828" t="s">
        <v>6303</v>
      </c>
      <c r="C1828" t="s">
        <v>6214</v>
      </c>
      <c r="D1828">
        <v>7</v>
      </c>
      <c r="E1828">
        <v>0.49</v>
      </c>
      <c r="F1828">
        <v>7.0000000000000007E-2</v>
      </c>
    </row>
    <row r="1829" spans="1:6" x14ac:dyDescent="0.3">
      <c r="A1829" t="s">
        <v>6262</v>
      </c>
      <c r="B1829" t="s">
        <v>6303</v>
      </c>
      <c r="C1829" t="s">
        <v>6215</v>
      </c>
      <c r="D1829">
        <v>7</v>
      </c>
      <c r="E1829">
        <v>0.33</v>
      </c>
      <c r="F1829">
        <v>0.05</v>
      </c>
    </row>
    <row r="1830" spans="1:6" x14ac:dyDescent="0.3">
      <c r="A1830" t="s">
        <v>6262</v>
      </c>
      <c r="B1830" t="s">
        <v>6303</v>
      </c>
      <c r="C1830" t="s">
        <v>6216</v>
      </c>
      <c r="D1830">
        <v>7</v>
      </c>
      <c r="E1830">
        <v>0.44</v>
      </c>
      <c r="F1830">
        <v>0.09</v>
      </c>
    </row>
    <row r="1831" spans="1:6" x14ac:dyDescent="0.3">
      <c r="A1831" t="s">
        <v>6262</v>
      </c>
      <c r="B1831" t="s">
        <v>6316</v>
      </c>
      <c r="C1831" t="s">
        <v>6217</v>
      </c>
      <c r="D1831">
        <v>7</v>
      </c>
      <c r="E1831">
        <v>0.75</v>
      </c>
      <c r="F1831">
        <v>0.46</v>
      </c>
    </row>
    <row r="1832" spans="1:6" x14ac:dyDescent="0.3">
      <c r="A1832" t="s">
        <v>6262</v>
      </c>
      <c r="B1832" t="s">
        <v>6316</v>
      </c>
      <c r="C1832" t="s">
        <v>6218</v>
      </c>
      <c r="D1832">
        <v>7</v>
      </c>
      <c r="E1832">
        <v>0.75</v>
      </c>
      <c r="F1832">
        <v>0.47</v>
      </c>
    </row>
    <row r="1833" spans="1:6" x14ac:dyDescent="0.3">
      <c r="A1833" t="s">
        <v>6262</v>
      </c>
      <c r="B1833" t="s">
        <v>6303</v>
      </c>
      <c r="C1833" t="s">
        <v>6220</v>
      </c>
      <c r="D1833">
        <v>7</v>
      </c>
      <c r="E1833">
        <v>0.69</v>
      </c>
      <c r="F1833">
        <v>0.35</v>
      </c>
    </row>
    <row r="1834" spans="1:6" x14ac:dyDescent="0.3">
      <c r="A1834" t="s">
        <v>6262</v>
      </c>
      <c r="B1834" t="s">
        <v>6303</v>
      </c>
      <c r="C1834" t="s">
        <v>6197</v>
      </c>
      <c r="D1834">
        <v>4</v>
      </c>
      <c r="E1834">
        <v>0.77</v>
      </c>
      <c r="F1834">
        <v>0.48</v>
      </c>
    </row>
    <row r="1835" spans="1:6" x14ac:dyDescent="0.3">
      <c r="A1835" t="s">
        <v>6262</v>
      </c>
      <c r="B1835" t="s">
        <v>6303</v>
      </c>
      <c r="C1835" t="s">
        <v>6208</v>
      </c>
      <c r="D1835">
        <v>4</v>
      </c>
      <c r="E1835">
        <v>0.55000000000000004</v>
      </c>
      <c r="F1835">
        <v>0.18</v>
      </c>
    </row>
    <row r="1836" spans="1:6" x14ac:dyDescent="0.3">
      <c r="A1836" t="s">
        <v>6262</v>
      </c>
      <c r="B1836" t="s">
        <v>6303</v>
      </c>
      <c r="C1836" t="s">
        <v>6219</v>
      </c>
      <c r="D1836">
        <v>4</v>
      </c>
      <c r="E1836">
        <v>0.76</v>
      </c>
      <c r="F1836">
        <v>0.52</v>
      </c>
    </row>
    <row r="1837" spans="1:6" x14ac:dyDescent="0.3">
      <c r="A1837" t="s">
        <v>6262</v>
      </c>
      <c r="B1837" t="s">
        <v>6303</v>
      </c>
      <c r="C1837" t="s">
        <v>6221</v>
      </c>
      <c r="D1837">
        <v>4</v>
      </c>
      <c r="E1837">
        <v>0.73</v>
      </c>
      <c r="F1837">
        <v>0.42</v>
      </c>
    </row>
    <row r="1838" spans="1:6" x14ac:dyDescent="0.3">
      <c r="A1838" t="s">
        <v>6262</v>
      </c>
      <c r="B1838" t="s">
        <v>6303</v>
      </c>
      <c r="C1838" t="s">
        <v>6222</v>
      </c>
      <c r="D1838">
        <v>4</v>
      </c>
      <c r="E1838">
        <v>0.54</v>
      </c>
      <c r="F1838">
        <v>0.15</v>
      </c>
    </row>
    <row r="1839" spans="1:6" x14ac:dyDescent="0.3">
      <c r="A1839" t="s">
        <v>6262</v>
      </c>
      <c r="B1839" t="s">
        <v>6303</v>
      </c>
      <c r="C1839" t="s">
        <v>6223</v>
      </c>
      <c r="D1839">
        <v>4</v>
      </c>
      <c r="E1839">
        <v>0.46</v>
      </c>
      <c r="F1839">
        <v>0.08</v>
      </c>
    </row>
    <row r="1840" spans="1:6" x14ac:dyDescent="0.3">
      <c r="A1840" t="s">
        <v>6262</v>
      </c>
      <c r="B1840" t="s">
        <v>6303</v>
      </c>
      <c r="C1840" t="s">
        <v>6224</v>
      </c>
      <c r="D1840">
        <v>4</v>
      </c>
      <c r="E1840">
        <v>0.6</v>
      </c>
      <c r="F1840">
        <v>0.19</v>
      </c>
    </row>
    <row r="1841" spans="1:6" x14ac:dyDescent="0.3">
      <c r="A1841" t="s">
        <v>6262</v>
      </c>
      <c r="B1841" t="s">
        <v>6303</v>
      </c>
      <c r="C1841" t="s">
        <v>6225</v>
      </c>
      <c r="D1841">
        <v>4</v>
      </c>
      <c r="E1841">
        <v>0.79</v>
      </c>
      <c r="F1841">
        <v>0.51</v>
      </c>
    </row>
    <row r="1842" spans="1:6" x14ac:dyDescent="0.3">
      <c r="A1842" t="s">
        <v>6262</v>
      </c>
      <c r="B1842" t="s">
        <v>6303</v>
      </c>
      <c r="C1842" t="s">
        <v>6226</v>
      </c>
      <c r="D1842">
        <v>4</v>
      </c>
      <c r="E1842">
        <v>0.72</v>
      </c>
      <c r="F1842">
        <v>0.43</v>
      </c>
    </row>
    <row r="1843" spans="1:6" x14ac:dyDescent="0.3">
      <c r="A1843" t="s">
        <v>6262</v>
      </c>
      <c r="B1843" t="s">
        <v>6303</v>
      </c>
      <c r="C1843" t="s">
        <v>6198</v>
      </c>
      <c r="D1843">
        <v>4</v>
      </c>
      <c r="E1843">
        <v>0.52</v>
      </c>
      <c r="F1843">
        <v>0.15</v>
      </c>
    </row>
    <row r="1844" spans="1:6" x14ac:dyDescent="0.3">
      <c r="A1844" t="s">
        <v>6262</v>
      </c>
      <c r="B1844" t="s">
        <v>6303</v>
      </c>
      <c r="C1844" t="s">
        <v>6199</v>
      </c>
      <c r="D1844">
        <v>4</v>
      </c>
      <c r="E1844">
        <v>0.46</v>
      </c>
      <c r="F1844">
        <v>0.09</v>
      </c>
    </row>
    <row r="1845" spans="1:6" x14ac:dyDescent="0.3">
      <c r="A1845" t="s">
        <v>6262</v>
      </c>
      <c r="B1845" t="s">
        <v>6303</v>
      </c>
      <c r="C1845" t="s">
        <v>6200</v>
      </c>
      <c r="D1845">
        <v>4</v>
      </c>
      <c r="E1845">
        <v>0.63</v>
      </c>
      <c r="F1845">
        <v>0.22</v>
      </c>
    </row>
    <row r="1846" spans="1:6" x14ac:dyDescent="0.3">
      <c r="A1846" t="s">
        <v>6262</v>
      </c>
      <c r="B1846" t="s">
        <v>6303</v>
      </c>
      <c r="C1846" t="s">
        <v>6201</v>
      </c>
      <c r="D1846">
        <v>4</v>
      </c>
      <c r="E1846">
        <v>0.57999999999999996</v>
      </c>
      <c r="F1846">
        <v>0.13</v>
      </c>
    </row>
    <row r="1847" spans="1:6" x14ac:dyDescent="0.3">
      <c r="A1847" t="s">
        <v>6262</v>
      </c>
      <c r="B1847" t="s">
        <v>6303</v>
      </c>
      <c r="C1847" t="s">
        <v>6202</v>
      </c>
      <c r="D1847">
        <v>4</v>
      </c>
      <c r="E1847">
        <v>0.83</v>
      </c>
      <c r="F1847">
        <v>0.6</v>
      </c>
    </row>
    <row r="1848" spans="1:6" x14ac:dyDescent="0.3">
      <c r="A1848" t="s">
        <v>6262</v>
      </c>
      <c r="B1848" t="s">
        <v>6303</v>
      </c>
      <c r="C1848" t="s">
        <v>6203</v>
      </c>
      <c r="D1848">
        <v>4</v>
      </c>
      <c r="E1848">
        <v>0.69</v>
      </c>
      <c r="F1848">
        <v>0.36</v>
      </c>
    </row>
    <row r="1849" spans="1:6" x14ac:dyDescent="0.3">
      <c r="A1849" t="s">
        <v>6262</v>
      </c>
      <c r="B1849" t="s">
        <v>6303</v>
      </c>
      <c r="C1849" t="s">
        <v>6204</v>
      </c>
      <c r="D1849">
        <v>4</v>
      </c>
      <c r="E1849">
        <v>0.75</v>
      </c>
      <c r="F1849">
        <v>0.51</v>
      </c>
    </row>
    <row r="1850" spans="1:6" x14ac:dyDescent="0.3">
      <c r="A1850" t="s">
        <v>6262</v>
      </c>
      <c r="B1850" t="s">
        <v>6303</v>
      </c>
      <c r="C1850" t="s">
        <v>6205</v>
      </c>
      <c r="D1850">
        <v>4</v>
      </c>
      <c r="E1850">
        <v>0.27</v>
      </c>
      <c r="F1850">
        <v>0</v>
      </c>
    </row>
    <row r="1851" spans="1:6" x14ac:dyDescent="0.3">
      <c r="A1851" t="s">
        <v>6262</v>
      </c>
      <c r="B1851" t="s">
        <v>6303</v>
      </c>
      <c r="C1851" t="s">
        <v>6206</v>
      </c>
      <c r="D1851">
        <v>4</v>
      </c>
      <c r="E1851">
        <v>0.78</v>
      </c>
      <c r="F1851">
        <v>0.45</v>
      </c>
    </row>
    <row r="1852" spans="1:6" x14ac:dyDescent="0.3">
      <c r="A1852" t="s">
        <v>6262</v>
      </c>
      <c r="B1852" t="s">
        <v>6303</v>
      </c>
      <c r="C1852" t="s">
        <v>6207</v>
      </c>
      <c r="D1852">
        <v>4</v>
      </c>
      <c r="E1852">
        <v>0.72</v>
      </c>
      <c r="F1852">
        <v>0.42</v>
      </c>
    </row>
    <row r="1853" spans="1:6" x14ac:dyDescent="0.3">
      <c r="A1853" t="s">
        <v>6262</v>
      </c>
      <c r="B1853" t="s">
        <v>6303</v>
      </c>
      <c r="C1853" t="s">
        <v>6209</v>
      </c>
      <c r="D1853">
        <v>4</v>
      </c>
      <c r="E1853">
        <v>0.39</v>
      </c>
      <c r="F1853">
        <v>0.03</v>
      </c>
    </row>
    <row r="1854" spans="1:6" x14ac:dyDescent="0.3">
      <c r="A1854" t="s">
        <v>6262</v>
      </c>
      <c r="B1854" t="s">
        <v>6303</v>
      </c>
      <c r="C1854" t="s">
        <v>6210</v>
      </c>
      <c r="D1854">
        <v>4</v>
      </c>
      <c r="E1854">
        <v>0.01</v>
      </c>
      <c r="F1854">
        <v>0</v>
      </c>
    </row>
    <row r="1855" spans="1:6" x14ac:dyDescent="0.3">
      <c r="A1855" t="s">
        <v>6262</v>
      </c>
      <c r="B1855" t="s">
        <v>6303</v>
      </c>
      <c r="C1855" t="s">
        <v>6211</v>
      </c>
      <c r="D1855">
        <v>4</v>
      </c>
      <c r="E1855">
        <v>0.48</v>
      </c>
      <c r="F1855">
        <v>0.09</v>
      </c>
    </row>
    <row r="1856" spans="1:6" x14ac:dyDescent="0.3">
      <c r="A1856" t="s">
        <v>6262</v>
      </c>
      <c r="B1856" t="s">
        <v>6303</v>
      </c>
      <c r="C1856" t="s">
        <v>6212</v>
      </c>
      <c r="D1856">
        <v>4</v>
      </c>
      <c r="E1856">
        <v>0.16</v>
      </c>
      <c r="F1856">
        <v>0</v>
      </c>
    </row>
    <row r="1857" spans="1:6" x14ac:dyDescent="0.3">
      <c r="A1857" t="s">
        <v>6262</v>
      </c>
      <c r="B1857" t="s">
        <v>6303</v>
      </c>
      <c r="C1857" t="s">
        <v>6213</v>
      </c>
      <c r="D1857">
        <v>4</v>
      </c>
      <c r="E1857">
        <v>0.28000000000000003</v>
      </c>
      <c r="F1857">
        <v>0</v>
      </c>
    </row>
    <row r="1858" spans="1:6" x14ac:dyDescent="0.3">
      <c r="A1858" t="s">
        <v>6262</v>
      </c>
      <c r="B1858" t="s">
        <v>6303</v>
      </c>
      <c r="C1858" t="s">
        <v>6214</v>
      </c>
      <c r="D1858">
        <v>4</v>
      </c>
      <c r="E1858">
        <v>0.51</v>
      </c>
      <c r="F1858">
        <v>0.08</v>
      </c>
    </row>
    <row r="1859" spans="1:6" x14ac:dyDescent="0.3">
      <c r="A1859" t="s">
        <v>6262</v>
      </c>
      <c r="B1859" t="s">
        <v>6303</v>
      </c>
      <c r="C1859" t="s">
        <v>6215</v>
      </c>
      <c r="D1859">
        <v>4</v>
      </c>
      <c r="E1859">
        <v>0.37</v>
      </c>
      <c r="F1859">
        <v>0.05</v>
      </c>
    </row>
    <row r="1860" spans="1:6" x14ac:dyDescent="0.3">
      <c r="A1860" t="s">
        <v>6262</v>
      </c>
      <c r="B1860" t="s">
        <v>6303</v>
      </c>
      <c r="C1860" t="s">
        <v>6216</v>
      </c>
      <c r="D1860">
        <v>4</v>
      </c>
      <c r="E1860">
        <v>0.48</v>
      </c>
      <c r="F1860">
        <v>0.1</v>
      </c>
    </row>
    <row r="1861" spans="1:6" x14ac:dyDescent="0.3">
      <c r="A1861" t="s">
        <v>6262</v>
      </c>
      <c r="B1861" t="s">
        <v>6316</v>
      </c>
      <c r="C1861" t="s">
        <v>6217</v>
      </c>
      <c r="D1861">
        <v>4</v>
      </c>
      <c r="E1861">
        <v>0.8</v>
      </c>
      <c r="F1861">
        <v>0.54</v>
      </c>
    </row>
    <row r="1862" spans="1:6" x14ac:dyDescent="0.3">
      <c r="A1862" t="s">
        <v>6262</v>
      </c>
      <c r="B1862" t="s">
        <v>6316</v>
      </c>
      <c r="C1862" t="s">
        <v>6218</v>
      </c>
      <c r="D1862">
        <v>4</v>
      </c>
      <c r="E1862">
        <v>0.81</v>
      </c>
      <c r="F1862">
        <v>0.55000000000000004</v>
      </c>
    </row>
    <row r="1863" spans="1:6" x14ac:dyDescent="0.3">
      <c r="A1863" t="s">
        <v>6262</v>
      </c>
      <c r="B1863" t="s">
        <v>6303</v>
      </c>
      <c r="C1863" t="s">
        <v>6220</v>
      </c>
      <c r="D1863">
        <v>4</v>
      </c>
      <c r="E1863">
        <v>0.74</v>
      </c>
      <c r="F1863">
        <v>0.42</v>
      </c>
    </row>
    <row r="1864" spans="1:6" x14ac:dyDescent="0.3">
      <c r="A1864" t="s">
        <v>6263</v>
      </c>
      <c r="B1864" t="s">
        <v>6308</v>
      </c>
      <c r="C1864" t="s">
        <v>6197</v>
      </c>
      <c r="D1864">
        <v>7</v>
      </c>
      <c r="E1864">
        <v>0.75</v>
      </c>
      <c r="F1864">
        <v>0.45</v>
      </c>
    </row>
    <row r="1865" spans="1:6" x14ac:dyDescent="0.3">
      <c r="A1865" t="s">
        <v>6263</v>
      </c>
      <c r="B1865" t="s">
        <v>6308</v>
      </c>
      <c r="C1865" t="s">
        <v>6208</v>
      </c>
      <c r="D1865">
        <v>7</v>
      </c>
      <c r="E1865">
        <v>0.64</v>
      </c>
      <c r="F1865">
        <v>1</v>
      </c>
    </row>
    <row r="1866" spans="1:6" x14ac:dyDescent="0.3">
      <c r="A1866" t="s">
        <v>6263</v>
      </c>
      <c r="B1866" t="s">
        <v>6308</v>
      </c>
      <c r="C1866" t="s">
        <v>6219</v>
      </c>
      <c r="D1866">
        <v>7</v>
      </c>
      <c r="E1866">
        <v>0.66</v>
      </c>
      <c r="F1866">
        <v>0.37</v>
      </c>
    </row>
    <row r="1867" spans="1:6" x14ac:dyDescent="0.3">
      <c r="A1867" t="s">
        <v>6263</v>
      </c>
      <c r="B1867" t="s">
        <v>6308</v>
      </c>
      <c r="C1867" t="s">
        <v>6221</v>
      </c>
      <c r="D1867">
        <v>7</v>
      </c>
      <c r="E1867">
        <v>0.63</v>
      </c>
      <c r="F1867">
        <v>1</v>
      </c>
    </row>
    <row r="1868" spans="1:6" x14ac:dyDescent="0.3">
      <c r="A1868" t="s">
        <v>6263</v>
      </c>
      <c r="B1868" t="s">
        <v>6308</v>
      </c>
      <c r="C1868" t="s">
        <v>6222</v>
      </c>
      <c r="D1868">
        <v>7</v>
      </c>
      <c r="E1868">
        <v>0.61</v>
      </c>
      <c r="F1868">
        <v>0.33</v>
      </c>
    </row>
    <row r="1869" spans="1:6" x14ac:dyDescent="0.3">
      <c r="A1869" t="s">
        <v>6263</v>
      </c>
      <c r="B1869" t="s">
        <v>6308</v>
      </c>
      <c r="C1869" t="s">
        <v>6223</v>
      </c>
      <c r="D1869">
        <v>7</v>
      </c>
      <c r="E1869">
        <v>0.56999999999999995</v>
      </c>
      <c r="F1869">
        <v>0.37</v>
      </c>
    </row>
    <row r="1870" spans="1:6" x14ac:dyDescent="0.3">
      <c r="A1870" t="s">
        <v>6263</v>
      </c>
      <c r="B1870" t="s">
        <v>6308</v>
      </c>
      <c r="C1870" t="s">
        <v>6224</v>
      </c>
      <c r="D1870">
        <v>7</v>
      </c>
      <c r="E1870">
        <v>0.64</v>
      </c>
      <c r="F1870">
        <v>0.36</v>
      </c>
    </row>
    <row r="1871" spans="1:6" x14ac:dyDescent="0.3">
      <c r="A1871" t="s">
        <v>6263</v>
      </c>
      <c r="B1871" t="s">
        <v>6308</v>
      </c>
      <c r="C1871" t="s">
        <v>6225</v>
      </c>
      <c r="D1871">
        <v>7</v>
      </c>
      <c r="E1871">
        <v>0.59</v>
      </c>
      <c r="F1871">
        <v>1</v>
      </c>
    </row>
    <row r="1872" spans="1:6" x14ac:dyDescent="0.3">
      <c r="A1872" t="s">
        <v>6263</v>
      </c>
      <c r="B1872" t="s">
        <v>6308</v>
      </c>
      <c r="C1872" t="s">
        <v>6198</v>
      </c>
      <c r="D1872">
        <v>7</v>
      </c>
      <c r="E1872">
        <v>0.71</v>
      </c>
      <c r="F1872">
        <v>0.5</v>
      </c>
    </row>
    <row r="1873" spans="1:6" x14ac:dyDescent="0.3">
      <c r="A1873" t="s">
        <v>6263</v>
      </c>
      <c r="B1873" t="s">
        <v>6308</v>
      </c>
      <c r="C1873" t="s">
        <v>6199</v>
      </c>
      <c r="D1873">
        <v>7</v>
      </c>
      <c r="E1873">
        <v>0.74</v>
      </c>
      <c r="F1873">
        <v>0.56000000000000005</v>
      </c>
    </row>
    <row r="1874" spans="1:6" x14ac:dyDescent="0.3">
      <c r="A1874" t="s">
        <v>6263</v>
      </c>
      <c r="B1874" t="s">
        <v>6308</v>
      </c>
      <c r="C1874" t="s">
        <v>6200</v>
      </c>
      <c r="D1874">
        <v>7</v>
      </c>
      <c r="E1874">
        <v>0.72</v>
      </c>
      <c r="F1874">
        <v>0.46</v>
      </c>
    </row>
    <row r="1875" spans="1:6" x14ac:dyDescent="0.3">
      <c r="A1875" t="s">
        <v>6263</v>
      </c>
      <c r="B1875" t="s">
        <v>6308</v>
      </c>
      <c r="C1875" t="s">
        <v>6201</v>
      </c>
      <c r="D1875">
        <v>7</v>
      </c>
      <c r="E1875">
        <v>0.68</v>
      </c>
      <c r="F1875">
        <v>0.48</v>
      </c>
    </row>
    <row r="1876" spans="1:6" x14ac:dyDescent="0.3">
      <c r="A1876" t="s">
        <v>6263</v>
      </c>
      <c r="B1876" t="s">
        <v>6308</v>
      </c>
      <c r="C1876" t="s">
        <v>6197</v>
      </c>
      <c r="D1876">
        <v>4</v>
      </c>
      <c r="E1876">
        <v>0.76</v>
      </c>
      <c r="F1876">
        <v>0.51</v>
      </c>
    </row>
    <row r="1877" spans="1:6" x14ac:dyDescent="0.3">
      <c r="A1877" t="s">
        <v>6263</v>
      </c>
      <c r="B1877" t="s">
        <v>6308</v>
      </c>
      <c r="C1877" t="s">
        <v>6208</v>
      </c>
      <c r="D1877">
        <v>4</v>
      </c>
      <c r="E1877">
        <v>0.56000000000000005</v>
      </c>
      <c r="F1877">
        <v>1</v>
      </c>
    </row>
    <row r="1878" spans="1:6" x14ac:dyDescent="0.3">
      <c r="A1878" t="s">
        <v>6263</v>
      </c>
      <c r="B1878" t="s">
        <v>6308</v>
      </c>
      <c r="C1878" t="s">
        <v>6219</v>
      </c>
      <c r="D1878">
        <v>4</v>
      </c>
      <c r="E1878">
        <v>0.7</v>
      </c>
      <c r="F1878">
        <v>0.42</v>
      </c>
    </row>
    <row r="1879" spans="1:6" x14ac:dyDescent="0.3">
      <c r="A1879" t="s">
        <v>6263</v>
      </c>
      <c r="B1879" t="s">
        <v>6308</v>
      </c>
      <c r="C1879" t="s">
        <v>6221</v>
      </c>
      <c r="D1879">
        <v>4</v>
      </c>
      <c r="E1879">
        <v>0.6</v>
      </c>
      <c r="F1879">
        <v>1</v>
      </c>
    </row>
    <row r="1880" spans="1:6" x14ac:dyDescent="0.3">
      <c r="A1880" t="s">
        <v>6263</v>
      </c>
      <c r="B1880" t="s">
        <v>6308</v>
      </c>
      <c r="C1880" t="s">
        <v>6222</v>
      </c>
      <c r="D1880">
        <v>4</v>
      </c>
      <c r="E1880">
        <v>0.64</v>
      </c>
      <c r="F1880">
        <v>0.32</v>
      </c>
    </row>
    <row r="1881" spans="1:6" x14ac:dyDescent="0.3">
      <c r="A1881" t="s">
        <v>6263</v>
      </c>
      <c r="B1881" t="s">
        <v>6308</v>
      </c>
      <c r="C1881" t="s">
        <v>6223</v>
      </c>
      <c r="D1881">
        <v>4</v>
      </c>
      <c r="E1881">
        <v>0.63</v>
      </c>
      <c r="F1881">
        <v>0.39</v>
      </c>
    </row>
    <row r="1882" spans="1:6" x14ac:dyDescent="0.3">
      <c r="A1882" t="s">
        <v>6263</v>
      </c>
      <c r="B1882" t="s">
        <v>6308</v>
      </c>
      <c r="C1882" t="s">
        <v>6224</v>
      </c>
      <c r="D1882">
        <v>4</v>
      </c>
      <c r="E1882">
        <v>0.62</v>
      </c>
      <c r="F1882">
        <v>0.37</v>
      </c>
    </row>
    <row r="1883" spans="1:6" x14ac:dyDescent="0.3">
      <c r="A1883" t="s">
        <v>6263</v>
      </c>
      <c r="B1883" t="s">
        <v>6308</v>
      </c>
      <c r="C1883" t="s">
        <v>6225</v>
      </c>
      <c r="D1883">
        <v>4</v>
      </c>
      <c r="E1883">
        <v>0.55000000000000004</v>
      </c>
      <c r="F1883">
        <v>1</v>
      </c>
    </row>
    <row r="1884" spans="1:6" x14ac:dyDescent="0.3">
      <c r="A1884" t="s">
        <v>6263</v>
      </c>
      <c r="B1884" t="s">
        <v>6308</v>
      </c>
      <c r="C1884" t="s">
        <v>6198</v>
      </c>
      <c r="D1884">
        <v>4</v>
      </c>
      <c r="E1884">
        <v>0.74</v>
      </c>
      <c r="F1884">
        <v>0.55000000000000004</v>
      </c>
    </row>
    <row r="1885" spans="1:6" x14ac:dyDescent="0.3">
      <c r="A1885" t="s">
        <v>6263</v>
      </c>
      <c r="B1885" t="s">
        <v>6308</v>
      </c>
      <c r="C1885" t="s">
        <v>6199</v>
      </c>
      <c r="D1885">
        <v>4</v>
      </c>
      <c r="E1885">
        <v>0.73</v>
      </c>
      <c r="F1885">
        <v>0.52</v>
      </c>
    </row>
    <row r="1886" spans="1:6" x14ac:dyDescent="0.3">
      <c r="A1886" t="s">
        <v>6263</v>
      </c>
      <c r="B1886" t="s">
        <v>6308</v>
      </c>
      <c r="C1886" t="s">
        <v>6200</v>
      </c>
      <c r="D1886">
        <v>4</v>
      </c>
      <c r="E1886">
        <v>0.76</v>
      </c>
      <c r="F1886">
        <v>0.51</v>
      </c>
    </row>
    <row r="1887" spans="1:6" x14ac:dyDescent="0.3">
      <c r="A1887" t="s">
        <v>6263</v>
      </c>
      <c r="B1887" t="s">
        <v>6308</v>
      </c>
      <c r="C1887" t="s">
        <v>6201</v>
      </c>
      <c r="D1887">
        <v>4</v>
      </c>
      <c r="E1887">
        <v>0.73</v>
      </c>
      <c r="F1887">
        <v>0.52</v>
      </c>
    </row>
    <row r="1888" spans="1:6" x14ac:dyDescent="0.3">
      <c r="A1888" t="s">
        <v>6296</v>
      </c>
      <c r="B1888" t="s">
        <v>6307</v>
      </c>
      <c r="C1888" t="s">
        <v>6197</v>
      </c>
      <c r="D1888">
        <v>7</v>
      </c>
      <c r="E1888">
        <v>0.56999999999999995</v>
      </c>
      <c r="F1888">
        <v>0.41</v>
      </c>
    </row>
    <row r="1889" spans="1:6" x14ac:dyDescent="0.3">
      <c r="A1889" t="s">
        <v>6296</v>
      </c>
      <c r="B1889" t="s">
        <v>6307</v>
      </c>
      <c r="C1889" t="s">
        <v>6208</v>
      </c>
      <c r="D1889">
        <v>7</v>
      </c>
      <c r="E1889">
        <v>0.55000000000000004</v>
      </c>
      <c r="F1889">
        <v>0.37</v>
      </c>
    </row>
    <row r="1890" spans="1:6" x14ac:dyDescent="0.3">
      <c r="A1890" t="s">
        <v>6296</v>
      </c>
      <c r="B1890" t="s">
        <v>6307</v>
      </c>
      <c r="C1890" t="s">
        <v>6219</v>
      </c>
      <c r="D1890">
        <v>7</v>
      </c>
      <c r="E1890">
        <v>0.67</v>
      </c>
      <c r="F1890">
        <v>0.36</v>
      </c>
    </row>
    <row r="1891" spans="1:6" x14ac:dyDescent="0.3">
      <c r="A1891" t="s">
        <v>6296</v>
      </c>
      <c r="B1891" t="s">
        <v>6307</v>
      </c>
      <c r="C1891" t="s">
        <v>6221</v>
      </c>
      <c r="D1891">
        <v>7</v>
      </c>
      <c r="E1891">
        <v>0.68</v>
      </c>
      <c r="F1891">
        <v>0.39</v>
      </c>
    </row>
    <row r="1892" spans="1:6" x14ac:dyDescent="0.3">
      <c r="A1892" t="s">
        <v>6296</v>
      </c>
      <c r="B1892" t="s">
        <v>6307</v>
      </c>
      <c r="C1892" t="s">
        <v>6222</v>
      </c>
      <c r="D1892">
        <v>7</v>
      </c>
      <c r="E1892">
        <v>0.54</v>
      </c>
      <c r="F1892">
        <v>0.35</v>
      </c>
    </row>
    <row r="1893" spans="1:6" x14ac:dyDescent="0.3">
      <c r="A1893" t="s">
        <v>6296</v>
      </c>
      <c r="B1893" t="s">
        <v>6307</v>
      </c>
      <c r="C1893" t="s">
        <v>6223</v>
      </c>
      <c r="D1893">
        <v>7</v>
      </c>
      <c r="E1893">
        <v>0.48</v>
      </c>
      <c r="F1893">
        <v>0.34</v>
      </c>
    </row>
    <row r="1894" spans="1:6" x14ac:dyDescent="0.3">
      <c r="A1894" t="s">
        <v>6296</v>
      </c>
      <c r="B1894" t="s">
        <v>6307</v>
      </c>
      <c r="C1894" t="s">
        <v>6224</v>
      </c>
      <c r="D1894">
        <v>7</v>
      </c>
      <c r="E1894">
        <v>0.52</v>
      </c>
      <c r="F1894">
        <v>0.33</v>
      </c>
    </row>
    <row r="1895" spans="1:6" x14ac:dyDescent="0.3">
      <c r="A1895" t="s">
        <v>6296</v>
      </c>
      <c r="B1895" t="s">
        <v>6307</v>
      </c>
      <c r="C1895" t="s">
        <v>6225</v>
      </c>
      <c r="D1895">
        <v>7</v>
      </c>
      <c r="E1895">
        <v>0.55000000000000004</v>
      </c>
      <c r="F1895">
        <v>0.33</v>
      </c>
    </row>
    <row r="1896" spans="1:6" x14ac:dyDescent="0.3">
      <c r="A1896" t="s">
        <v>6296</v>
      </c>
      <c r="B1896" t="s">
        <v>6307</v>
      </c>
      <c r="C1896" t="s">
        <v>6226</v>
      </c>
      <c r="D1896">
        <v>7</v>
      </c>
      <c r="E1896">
        <v>0.56999999999999995</v>
      </c>
      <c r="F1896">
        <v>0.34</v>
      </c>
    </row>
    <row r="1897" spans="1:6" x14ac:dyDescent="0.3">
      <c r="A1897" t="s">
        <v>6296</v>
      </c>
      <c r="B1897" t="s">
        <v>6307</v>
      </c>
      <c r="C1897" t="s">
        <v>6198</v>
      </c>
      <c r="D1897">
        <v>7</v>
      </c>
      <c r="E1897">
        <v>0.49</v>
      </c>
      <c r="F1897">
        <v>0.28000000000000003</v>
      </c>
    </row>
    <row r="1898" spans="1:6" x14ac:dyDescent="0.3">
      <c r="A1898" t="s">
        <v>6296</v>
      </c>
      <c r="B1898" t="s">
        <v>6307</v>
      </c>
      <c r="C1898" t="s">
        <v>6199</v>
      </c>
      <c r="D1898">
        <v>7</v>
      </c>
      <c r="E1898">
        <v>0.63</v>
      </c>
      <c r="F1898">
        <v>0.46</v>
      </c>
    </row>
    <row r="1899" spans="1:6" x14ac:dyDescent="0.3">
      <c r="A1899" t="s">
        <v>6296</v>
      </c>
      <c r="B1899" t="s">
        <v>6307</v>
      </c>
      <c r="C1899" t="s">
        <v>6200</v>
      </c>
      <c r="D1899">
        <v>7</v>
      </c>
      <c r="E1899">
        <v>0.61</v>
      </c>
      <c r="F1899">
        <v>0.32</v>
      </c>
    </row>
    <row r="1900" spans="1:6" x14ac:dyDescent="0.3">
      <c r="A1900" t="s">
        <v>6296</v>
      </c>
      <c r="B1900" t="s">
        <v>6307</v>
      </c>
      <c r="C1900" t="s">
        <v>6201</v>
      </c>
      <c r="D1900">
        <v>7</v>
      </c>
      <c r="E1900">
        <v>0.57999999999999996</v>
      </c>
      <c r="F1900">
        <v>0.28000000000000003</v>
      </c>
    </row>
    <row r="1901" spans="1:6" x14ac:dyDescent="0.3">
      <c r="A1901" t="s">
        <v>6296</v>
      </c>
      <c r="B1901" t="s">
        <v>6307</v>
      </c>
      <c r="C1901" t="s">
        <v>6202</v>
      </c>
      <c r="D1901">
        <v>7</v>
      </c>
      <c r="E1901">
        <v>0.62</v>
      </c>
      <c r="F1901">
        <v>0.28999999999999998</v>
      </c>
    </row>
    <row r="1902" spans="1:6" x14ac:dyDescent="0.3">
      <c r="A1902" t="s">
        <v>6296</v>
      </c>
      <c r="B1902" t="s">
        <v>6307</v>
      </c>
      <c r="C1902" t="s">
        <v>6203</v>
      </c>
      <c r="D1902">
        <v>7</v>
      </c>
      <c r="E1902">
        <v>0.63</v>
      </c>
      <c r="F1902">
        <v>0.37</v>
      </c>
    </row>
    <row r="1903" spans="1:6" x14ac:dyDescent="0.3">
      <c r="A1903" t="s">
        <v>6296</v>
      </c>
      <c r="B1903" t="s">
        <v>6307</v>
      </c>
      <c r="C1903" t="s">
        <v>6204</v>
      </c>
      <c r="D1903">
        <v>7</v>
      </c>
      <c r="E1903">
        <v>0.65</v>
      </c>
      <c r="F1903">
        <v>0.39</v>
      </c>
    </row>
    <row r="1904" spans="1:6" x14ac:dyDescent="0.3">
      <c r="A1904" t="s">
        <v>6296</v>
      </c>
      <c r="B1904" t="s">
        <v>6307</v>
      </c>
      <c r="C1904" t="s">
        <v>6205</v>
      </c>
      <c r="D1904">
        <v>7</v>
      </c>
      <c r="E1904">
        <v>0.67</v>
      </c>
      <c r="F1904">
        <v>0.67</v>
      </c>
    </row>
    <row r="1905" spans="1:6" x14ac:dyDescent="0.3">
      <c r="A1905" t="s">
        <v>6296</v>
      </c>
      <c r="B1905" t="s">
        <v>6307</v>
      </c>
      <c r="C1905" t="s">
        <v>6206</v>
      </c>
      <c r="D1905">
        <v>7</v>
      </c>
      <c r="E1905">
        <v>0.56999999999999995</v>
      </c>
      <c r="F1905">
        <v>0.4</v>
      </c>
    </row>
    <row r="1906" spans="1:6" x14ac:dyDescent="0.3">
      <c r="A1906" t="s">
        <v>6296</v>
      </c>
      <c r="B1906" t="s">
        <v>6307</v>
      </c>
      <c r="C1906" t="s">
        <v>6206</v>
      </c>
      <c r="D1906">
        <v>7</v>
      </c>
      <c r="E1906">
        <v>0.5</v>
      </c>
      <c r="F1906">
        <v>0.39</v>
      </c>
    </row>
    <row r="1907" spans="1:6" x14ac:dyDescent="0.3">
      <c r="A1907" t="s">
        <v>6296</v>
      </c>
      <c r="B1907" t="s">
        <v>6307</v>
      </c>
      <c r="C1907" t="s">
        <v>6209</v>
      </c>
      <c r="D1907">
        <v>7</v>
      </c>
      <c r="E1907">
        <v>0.62</v>
      </c>
      <c r="F1907">
        <v>0.56000000000000005</v>
      </c>
    </row>
    <row r="1908" spans="1:6" x14ac:dyDescent="0.3">
      <c r="A1908" t="s">
        <v>6296</v>
      </c>
      <c r="B1908" t="s">
        <v>6307</v>
      </c>
      <c r="C1908" t="s">
        <v>6210</v>
      </c>
      <c r="D1908">
        <v>7</v>
      </c>
      <c r="E1908">
        <v>0.83</v>
      </c>
      <c r="F1908">
        <v>0.83</v>
      </c>
    </row>
    <row r="1909" spans="1:6" x14ac:dyDescent="0.3">
      <c r="A1909" t="s">
        <v>6296</v>
      </c>
      <c r="B1909" t="s">
        <v>6307</v>
      </c>
      <c r="C1909" t="s">
        <v>6211</v>
      </c>
      <c r="D1909">
        <v>7</v>
      </c>
      <c r="E1909">
        <v>0.62</v>
      </c>
      <c r="F1909">
        <v>0.34</v>
      </c>
    </row>
    <row r="1910" spans="1:6" x14ac:dyDescent="0.3">
      <c r="A1910" t="s">
        <v>6296</v>
      </c>
      <c r="B1910" t="s">
        <v>6307</v>
      </c>
      <c r="C1910" t="s">
        <v>6212</v>
      </c>
      <c r="D1910">
        <v>7</v>
      </c>
      <c r="E1910">
        <v>0.83</v>
      </c>
      <c r="F1910">
        <v>0.83</v>
      </c>
    </row>
    <row r="1911" spans="1:6" x14ac:dyDescent="0.3">
      <c r="A1911" t="s">
        <v>6296</v>
      </c>
      <c r="B1911" t="s">
        <v>6307</v>
      </c>
      <c r="C1911" t="s">
        <v>6213</v>
      </c>
      <c r="D1911">
        <v>7</v>
      </c>
      <c r="E1911">
        <v>0.73</v>
      </c>
      <c r="F1911">
        <v>0.73</v>
      </c>
    </row>
    <row r="1912" spans="1:6" x14ac:dyDescent="0.3">
      <c r="A1912" t="s">
        <v>6296</v>
      </c>
      <c r="B1912" t="s">
        <v>6307</v>
      </c>
      <c r="C1912" t="s">
        <v>6214</v>
      </c>
      <c r="D1912">
        <v>7</v>
      </c>
      <c r="E1912">
        <v>0.72</v>
      </c>
      <c r="F1912">
        <v>0.65</v>
      </c>
    </row>
    <row r="1913" spans="1:6" x14ac:dyDescent="0.3">
      <c r="A1913" t="s">
        <v>6296</v>
      </c>
      <c r="B1913" t="s">
        <v>6307</v>
      </c>
      <c r="C1913" t="s">
        <v>6215</v>
      </c>
      <c r="D1913">
        <v>7</v>
      </c>
      <c r="E1913">
        <v>0.68</v>
      </c>
      <c r="F1913">
        <v>0.56000000000000005</v>
      </c>
    </row>
    <row r="1914" spans="1:6" x14ac:dyDescent="0.3">
      <c r="A1914" t="s">
        <v>6296</v>
      </c>
      <c r="B1914" t="s">
        <v>6307</v>
      </c>
      <c r="C1914" t="s">
        <v>6216</v>
      </c>
      <c r="D1914">
        <v>7</v>
      </c>
      <c r="E1914">
        <v>0.54</v>
      </c>
      <c r="F1914">
        <v>0.39</v>
      </c>
    </row>
    <row r="1915" spans="1:6" x14ac:dyDescent="0.3">
      <c r="A1915" t="s">
        <v>6296</v>
      </c>
      <c r="B1915" t="s">
        <v>6312</v>
      </c>
      <c r="C1915" t="s">
        <v>6217</v>
      </c>
      <c r="D1915">
        <v>7</v>
      </c>
      <c r="E1915">
        <v>0.51</v>
      </c>
      <c r="F1915">
        <v>0.24</v>
      </c>
    </row>
    <row r="1916" spans="1:6" x14ac:dyDescent="0.3">
      <c r="A1916" t="s">
        <v>6296</v>
      </c>
      <c r="B1916" t="s">
        <v>6312</v>
      </c>
      <c r="C1916" t="s">
        <v>6218</v>
      </c>
      <c r="D1916">
        <v>7</v>
      </c>
      <c r="E1916">
        <v>0.71</v>
      </c>
      <c r="F1916">
        <v>0.36</v>
      </c>
    </row>
    <row r="1917" spans="1:6" x14ac:dyDescent="0.3">
      <c r="A1917" t="s">
        <v>6296</v>
      </c>
      <c r="B1917" t="s">
        <v>6307</v>
      </c>
      <c r="C1917" t="s">
        <v>6220</v>
      </c>
      <c r="D1917">
        <v>7</v>
      </c>
      <c r="E1917">
        <v>0.7</v>
      </c>
      <c r="F1917">
        <v>0.39</v>
      </c>
    </row>
    <row r="1918" spans="1:6" x14ac:dyDescent="0.3">
      <c r="A1918" t="s">
        <v>6296</v>
      </c>
      <c r="B1918" t="s">
        <v>6307</v>
      </c>
      <c r="C1918" t="s">
        <v>6197</v>
      </c>
      <c r="D1918">
        <v>4</v>
      </c>
      <c r="E1918">
        <v>0.45</v>
      </c>
      <c r="F1918">
        <v>0.21</v>
      </c>
    </row>
    <row r="1919" spans="1:6" x14ac:dyDescent="0.3">
      <c r="A1919" t="s">
        <v>6296</v>
      </c>
      <c r="B1919" t="s">
        <v>6307</v>
      </c>
      <c r="C1919" t="s">
        <v>6208</v>
      </c>
      <c r="D1919">
        <v>4</v>
      </c>
      <c r="E1919">
        <v>0.5</v>
      </c>
      <c r="F1919">
        <v>0.27</v>
      </c>
    </row>
    <row r="1920" spans="1:6" x14ac:dyDescent="0.3">
      <c r="A1920" t="s">
        <v>6296</v>
      </c>
      <c r="B1920" t="s">
        <v>6307</v>
      </c>
      <c r="C1920" t="s">
        <v>6219</v>
      </c>
      <c r="D1920">
        <v>4</v>
      </c>
      <c r="E1920">
        <v>0.67</v>
      </c>
      <c r="F1920">
        <v>0.35</v>
      </c>
    </row>
    <row r="1921" spans="1:6" x14ac:dyDescent="0.3">
      <c r="A1921" t="s">
        <v>6296</v>
      </c>
      <c r="B1921" t="s">
        <v>6307</v>
      </c>
      <c r="C1921" t="s">
        <v>6221</v>
      </c>
      <c r="D1921">
        <v>4</v>
      </c>
      <c r="E1921">
        <v>0.67</v>
      </c>
      <c r="F1921">
        <v>0.33</v>
      </c>
    </row>
    <row r="1922" spans="1:6" x14ac:dyDescent="0.3">
      <c r="A1922" t="s">
        <v>6296</v>
      </c>
      <c r="B1922" t="s">
        <v>6307</v>
      </c>
      <c r="C1922" t="s">
        <v>6222</v>
      </c>
      <c r="D1922">
        <v>4</v>
      </c>
      <c r="E1922">
        <v>0.47</v>
      </c>
      <c r="F1922">
        <v>0.19</v>
      </c>
    </row>
    <row r="1923" spans="1:6" x14ac:dyDescent="0.3">
      <c r="A1923" t="s">
        <v>6296</v>
      </c>
      <c r="B1923" t="s">
        <v>6307</v>
      </c>
      <c r="C1923" t="s">
        <v>6223</v>
      </c>
      <c r="D1923">
        <v>4</v>
      </c>
      <c r="E1923">
        <v>0.37</v>
      </c>
      <c r="F1923">
        <v>0.16</v>
      </c>
    </row>
    <row r="1924" spans="1:6" x14ac:dyDescent="0.3">
      <c r="A1924" t="s">
        <v>6296</v>
      </c>
      <c r="B1924" t="s">
        <v>6307</v>
      </c>
      <c r="C1924" t="s">
        <v>6224</v>
      </c>
      <c r="D1924">
        <v>4</v>
      </c>
      <c r="E1924">
        <v>0.46</v>
      </c>
      <c r="F1924">
        <v>0.19</v>
      </c>
    </row>
    <row r="1925" spans="1:6" x14ac:dyDescent="0.3">
      <c r="A1925" t="s">
        <v>6296</v>
      </c>
      <c r="B1925" t="s">
        <v>6307</v>
      </c>
      <c r="C1925" t="s">
        <v>6225</v>
      </c>
      <c r="D1925">
        <v>4</v>
      </c>
      <c r="E1925">
        <v>0.52</v>
      </c>
      <c r="F1925">
        <v>0.21</v>
      </c>
    </row>
    <row r="1926" spans="1:6" x14ac:dyDescent="0.3">
      <c r="A1926" t="s">
        <v>6296</v>
      </c>
      <c r="B1926" t="s">
        <v>6307</v>
      </c>
      <c r="C1926" t="s">
        <v>6226</v>
      </c>
      <c r="D1926">
        <v>4</v>
      </c>
      <c r="E1926">
        <v>0.48</v>
      </c>
      <c r="F1926">
        <v>0.18</v>
      </c>
    </row>
    <row r="1927" spans="1:6" x14ac:dyDescent="0.3">
      <c r="A1927" t="s">
        <v>6296</v>
      </c>
      <c r="B1927" t="s">
        <v>6307</v>
      </c>
      <c r="C1927" t="s">
        <v>6198</v>
      </c>
      <c r="D1927">
        <v>4</v>
      </c>
      <c r="E1927">
        <v>0.47</v>
      </c>
      <c r="F1927">
        <v>0.17</v>
      </c>
    </row>
    <row r="1928" spans="1:6" x14ac:dyDescent="0.3">
      <c r="A1928" t="s">
        <v>6296</v>
      </c>
      <c r="B1928" t="s">
        <v>6307</v>
      </c>
      <c r="C1928" t="s">
        <v>6199</v>
      </c>
      <c r="D1928">
        <v>4</v>
      </c>
      <c r="E1928">
        <v>0.51</v>
      </c>
      <c r="F1928">
        <v>0.27</v>
      </c>
    </row>
    <row r="1929" spans="1:6" x14ac:dyDescent="0.3">
      <c r="A1929" t="s">
        <v>6296</v>
      </c>
      <c r="B1929" t="s">
        <v>6307</v>
      </c>
      <c r="C1929" t="s">
        <v>6200</v>
      </c>
      <c r="D1929">
        <v>4</v>
      </c>
      <c r="E1929">
        <v>0.65</v>
      </c>
      <c r="F1929">
        <v>0.28999999999999998</v>
      </c>
    </row>
    <row r="1930" spans="1:6" x14ac:dyDescent="0.3">
      <c r="A1930" t="s">
        <v>6296</v>
      </c>
      <c r="B1930" t="s">
        <v>6307</v>
      </c>
      <c r="C1930" t="s">
        <v>6201</v>
      </c>
      <c r="D1930">
        <v>4</v>
      </c>
      <c r="E1930">
        <v>0.59</v>
      </c>
      <c r="F1930">
        <v>0.2</v>
      </c>
    </row>
    <row r="1931" spans="1:6" x14ac:dyDescent="0.3">
      <c r="A1931" t="s">
        <v>6296</v>
      </c>
      <c r="B1931" t="s">
        <v>6307</v>
      </c>
      <c r="C1931" t="s">
        <v>6202</v>
      </c>
      <c r="D1931">
        <v>4</v>
      </c>
      <c r="E1931">
        <v>0.67</v>
      </c>
      <c r="F1931">
        <v>0.25</v>
      </c>
    </row>
    <row r="1932" spans="1:6" x14ac:dyDescent="0.3">
      <c r="A1932" t="s">
        <v>6296</v>
      </c>
      <c r="B1932" t="s">
        <v>6307</v>
      </c>
      <c r="C1932" t="s">
        <v>6203</v>
      </c>
      <c r="D1932">
        <v>4</v>
      </c>
      <c r="E1932">
        <v>0.57999999999999996</v>
      </c>
      <c r="F1932">
        <v>0.2</v>
      </c>
    </row>
    <row r="1933" spans="1:6" x14ac:dyDescent="0.3">
      <c r="A1933" t="s">
        <v>6296</v>
      </c>
      <c r="B1933" t="s">
        <v>6307</v>
      </c>
      <c r="C1933" t="s">
        <v>6204</v>
      </c>
      <c r="D1933">
        <v>4</v>
      </c>
      <c r="E1933">
        <v>0.56999999999999995</v>
      </c>
      <c r="F1933">
        <v>0.23</v>
      </c>
    </row>
    <row r="1934" spans="1:6" x14ac:dyDescent="0.3">
      <c r="A1934" t="s">
        <v>6296</v>
      </c>
      <c r="B1934" t="s">
        <v>6307</v>
      </c>
      <c r="C1934" t="s">
        <v>6205</v>
      </c>
      <c r="D1934">
        <v>4</v>
      </c>
      <c r="E1934">
        <v>0.54</v>
      </c>
      <c r="F1934">
        <v>0.35</v>
      </c>
    </row>
    <row r="1935" spans="1:6" x14ac:dyDescent="0.3">
      <c r="A1935" t="s">
        <v>6296</v>
      </c>
      <c r="B1935" t="s">
        <v>6307</v>
      </c>
      <c r="C1935" t="s">
        <v>6206</v>
      </c>
      <c r="D1935">
        <v>4</v>
      </c>
      <c r="E1935">
        <v>0.47</v>
      </c>
      <c r="F1935">
        <v>0.25</v>
      </c>
    </row>
    <row r="1936" spans="1:6" x14ac:dyDescent="0.3">
      <c r="A1936" t="s">
        <v>6296</v>
      </c>
      <c r="B1936" t="s">
        <v>6307</v>
      </c>
      <c r="C1936" t="s">
        <v>6206</v>
      </c>
      <c r="D1936">
        <v>4</v>
      </c>
      <c r="E1936">
        <v>0.42</v>
      </c>
      <c r="F1936">
        <v>0.22</v>
      </c>
    </row>
    <row r="1937" spans="1:6" x14ac:dyDescent="0.3">
      <c r="A1937" t="s">
        <v>6296</v>
      </c>
      <c r="B1937" t="s">
        <v>6307</v>
      </c>
      <c r="C1937" t="s">
        <v>6209</v>
      </c>
      <c r="D1937">
        <v>4</v>
      </c>
      <c r="E1937">
        <v>0.42</v>
      </c>
      <c r="F1937">
        <v>0.3</v>
      </c>
    </row>
    <row r="1938" spans="1:6" x14ac:dyDescent="0.3">
      <c r="A1938" t="s">
        <v>6296</v>
      </c>
      <c r="B1938" t="s">
        <v>6307</v>
      </c>
      <c r="C1938" t="s">
        <v>6210</v>
      </c>
      <c r="D1938">
        <v>4</v>
      </c>
      <c r="E1938">
        <v>0.61</v>
      </c>
      <c r="F1938">
        <v>0.61</v>
      </c>
    </row>
    <row r="1939" spans="1:6" x14ac:dyDescent="0.3">
      <c r="A1939" t="s">
        <v>6296</v>
      </c>
      <c r="B1939" t="s">
        <v>6307</v>
      </c>
      <c r="C1939" t="s">
        <v>6211</v>
      </c>
      <c r="D1939">
        <v>4</v>
      </c>
      <c r="E1939">
        <v>0.65</v>
      </c>
      <c r="F1939">
        <v>0.28999999999999998</v>
      </c>
    </row>
    <row r="1940" spans="1:6" x14ac:dyDescent="0.3">
      <c r="A1940" t="s">
        <v>6296</v>
      </c>
      <c r="B1940" t="s">
        <v>6307</v>
      </c>
      <c r="C1940" t="s">
        <v>6212</v>
      </c>
      <c r="D1940">
        <v>4</v>
      </c>
      <c r="E1940">
        <v>0.65</v>
      </c>
      <c r="F1940">
        <v>0.62</v>
      </c>
    </row>
    <row r="1941" spans="1:6" x14ac:dyDescent="0.3">
      <c r="A1941" t="s">
        <v>6296</v>
      </c>
      <c r="B1941" t="s">
        <v>6307</v>
      </c>
      <c r="C1941" t="s">
        <v>6213</v>
      </c>
      <c r="D1941">
        <v>4</v>
      </c>
      <c r="E1941">
        <v>0.51</v>
      </c>
      <c r="F1941">
        <v>0.47</v>
      </c>
    </row>
    <row r="1942" spans="1:6" x14ac:dyDescent="0.3">
      <c r="A1942" t="s">
        <v>6296</v>
      </c>
      <c r="B1942" t="s">
        <v>6307</v>
      </c>
      <c r="C1942" t="s">
        <v>6214</v>
      </c>
      <c r="D1942">
        <v>4</v>
      </c>
      <c r="E1942">
        <v>0.48</v>
      </c>
      <c r="F1942">
        <v>0.34</v>
      </c>
    </row>
    <row r="1943" spans="1:6" x14ac:dyDescent="0.3">
      <c r="A1943" t="s">
        <v>6296</v>
      </c>
      <c r="B1943" t="s">
        <v>6307</v>
      </c>
      <c r="C1943" t="s">
        <v>6215</v>
      </c>
      <c r="D1943">
        <v>4</v>
      </c>
      <c r="E1943">
        <v>0.5</v>
      </c>
      <c r="F1943">
        <v>0.3</v>
      </c>
    </row>
    <row r="1944" spans="1:6" x14ac:dyDescent="0.3">
      <c r="A1944" t="s">
        <v>6296</v>
      </c>
      <c r="B1944" t="s">
        <v>6307</v>
      </c>
      <c r="C1944" t="s">
        <v>6216</v>
      </c>
      <c r="D1944">
        <v>4</v>
      </c>
      <c r="E1944">
        <v>0.43</v>
      </c>
      <c r="F1944">
        <v>0.22</v>
      </c>
    </row>
    <row r="1945" spans="1:6" x14ac:dyDescent="0.3">
      <c r="A1945" t="s">
        <v>6296</v>
      </c>
      <c r="B1945" t="s">
        <v>6312</v>
      </c>
      <c r="C1945" t="s">
        <v>6217</v>
      </c>
      <c r="D1945">
        <v>4</v>
      </c>
      <c r="E1945">
        <v>0.6</v>
      </c>
      <c r="F1945">
        <v>0.31</v>
      </c>
    </row>
    <row r="1946" spans="1:6" x14ac:dyDescent="0.3">
      <c r="A1946" t="s">
        <v>6296</v>
      </c>
      <c r="B1946" t="s">
        <v>6312</v>
      </c>
      <c r="C1946" t="s">
        <v>6218</v>
      </c>
      <c r="D1946">
        <v>4</v>
      </c>
      <c r="E1946">
        <v>0.75</v>
      </c>
      <c r="F1946">
        <v>0.38</v>
      </c>
    </row>
    <row r="1947" spans="1:6" x14ac:dyDescent="0.3">
      <c r="A1947" t="s">
        <v>6296</v>
      </c>
      <c r="B1947" t="s">
        <v>6307</v>
      </c>
      <c r="C1947" t="s">
        <v>6220</v>
      </c>
      <c r="D1947">
        <v>4</v>
      </c>
      <c r="E1947">
        <v>0.7</v>
      </c>
      <c r="F1947">
        <v>0.35</v>
      </c>
    </row>
    <row r="1948" spans="1:6" x14ac:dyDescent="0.3">
      <c r="A1948" t="s">
        <v>6264</v>
      </c>
      <c r="B1948" t="s">
        <v>6310</v>
      </c>
      <c r="C1948" t="s">
        <v>6197</v>
      </c>
      <c r="D1948">
        <v>7</v>
      </c>
      <c r="E1948">
        <v>0.76</v>
      </c>
      <c r="F1948">
        <v>0.46</v>
      </c>
    </row>
    <row r="1949" spans="1:6" x14ac:dyDescent="0.3">
      <c r="A1949" t="s">
        <v>6264</v>
      </c>
      <c r="B1949" t="s">
        <v>6310</v>
      </c>
      <c r="C1949" t="s">
        <v>6208</v>
      </c>
      <c r="D1949">
        <v>7</v>
      </c>
      <c r="E1949">
        <v>0.75</v>
      </c>
      <c r="F1949">
        <v>0.54</v>
      </c>
    </row>
    <row r="1950" spans="1:6" x14ac:dyDescent="0.3">
      <c r="A1950" t="s">
        <v>6264</v>
      </c>
      <c r="B1950" t="s">
        <v>6310</v>
      </c>
      <c r="C1950" t="s">
        <v>6219</v>
      </c>
      <c r="D1950">
        <v>7</v>
      </c>
      <c r="E1950">
        <v>0.7</v>
      </c>
      <c r="F1950">
        <v>0.41</v>
      </c>
    </row>
    <row r="1951" spans="1:6" x14ac:dyDescent="0.3">
      <c r="A1951" t="s">
        <v>6264</v>
      </c>
      <c r="B1951" t="s">
        <v>6310</v>
      </c>
      <c r="C1951" t="s">
        <v>6221</v>
      </c>
      <c r="D1951">
        <v>7</v>
      </c>
      <c r="E1951">
        <v>0.82</v>
      </c>
      <c r="F1951">
        <v>0.61</v>
      </c>
    </row>
    <row r="1952" spans="1:6" x14ac:dyDescent="0.3">
      <c r="A1952" t="s">
        <v>6264</v>
      </c>
      <c r="B1952" t="s">
        <v>6310</v>
      </c>
      <c r="C1952" t="s">
        <v>6222</v>
      </c>
      <c r="D1952">
        <v>7</v>
      </c>
      <c r="E1952">
        <v>0.65</v>
      </c>
      <c r="F1952">
        <v>0.36</v>
      </c>
    </row>
    <row r="1953" spans="1:6" x14ac:dyDescent="0.3">
      <c r="A1953" t="s">
        <v>6264</v>
      </c>
      <c r="B1953" t="s">
        <v>6310</v>
      </c>
      <c r="C1953" t="s">
        <v>6223</v>
      </c>
      <c r="D1953">
        <v>7</v>
      </c>
      <c r="E1953">
        <v>0.56999999999999995</v>
      </c>
      <c r="F1953">
        <v>0.37</v>
      </c>
    </row>
    <row r="1954" spans="1:6" x14ac:dyDescent="0.3">
      <c r="A1954" t="s">
        <v>6264</v>
      </c>
      <c r="B1954" t="s">
        <v>6310</v>
      </c>
      <c r="C1954" t="s">
        <v>6224</v>
      </c>
      <c r="D1954">
        <v>7</v>
      </c>
      <c r="E1954">
        <v>0.64</v>
      </c>
      <c r="F1954">
        <v>0.36</v>
      </c>
    </row>
    <row r="1955" spans="1:6" x14ac:dyDescent="0.3">
      <c r="A1955" t="s">
        <v>6264</v>
      </c>
      <c r="B1955" t="s">
        <v>6310</v>
      </c>
      <c r="C1955" t="s">
        <v>6225</v>
      </c>
      <c r="D1955">
        <v>7</v>
      </c>
      <c r="E1955">
        <v>0.61</v>
      </c>
      <c r="F1955">
        <v>0.37</v>
      </c>
    </row>
    <row r="1956" spans="1:6" x14ac:dyDescent="0.3">
      <c r="A1956" t="s">
        <v>6264</v>
      </c>
      <c r="B1956" t="s">
        <v>6310</v>
      </c>
      <c r="C1956" t="s">
        <v>6226</v>
      </c>
      <c r="D1956">
        <v>7</v>
      </c>
      <c r="E1956">
        <v>0.66</v>
      </c>
      <c r="F1956">
        <v>0.5</v>
      </c>
    </row>
    <row r="1957" spans="1:6" x14ac:dyDescent="0.3">
      <c r="A1957" t="s">
        <v>6264</v>
      </c>
      <c r="B1957" t="s">
        <v>6310</v>
      </c>
      <c r="C1957" t="s">
        <v>6198</v>
      </c>
      <c r="D1957">
        <v>7</v>
      </c>
      <c r="E1957">
        <v>0.7</v>
      </c>
      <c r="F1957">
        <v>0.5</v>
      </c>
    </row>
    <row r="1958" spans="1:6" x14ac:dyDescent="0.3">
      <c r="A1958" t="s">
        <v>6264</v>
      </c>
      <c r="B1958" t="s">
        <v>6310</v>
      </c>
      <c r="C1958" t="s">
        <v>6199</v>
      </c>
      <c r="D1958">
        <v>7</v>
      </c>
      <c r="E1958">
        <v>0.74</v>
      </c>
      <c r="F1958">
        <v>0.56000000000000005</v>
      </c>
    </row>
    <row r="1959" spans="1:6" x14ac:dyDescent="0.3">
      <c r="A1959" t="s">
        <v>6264</v>
      </c>
      <c r="B1959" t="s">
        <v>6310</v>
      </c>
      <c r="C1959" t="s">
        <v>6200</v>
      </c>
      <c r="D1959">
        <v>7</v>
      </c>
      <c r="E1959">
        <v>0.72</v>
      </c>
      <c r="F1959">
        <v>0.46</v>
      </c>
    </row>
    <row r="1960" spans="1:6" x14ac:dyDescent="0.3">
      <c r="A1960" t="s">
        <v>6264</v>
      </c>
      <c r="B1960" t="s">
        <v>6310</v>
      </c>
      <c r="C1960" t="s">
        <v>6201</v>
      </c>
      <c r="D1960">
        <v>7</v>
      </c>
      <c r="E1960">
        <v>0.69</v>
      </c>
      <c r="F1960">
        <v>0.48</v>
      </c>
    </row>
    <row r="1961" spans="1:6" x14ac:dyDescent="0.3">
      <c r="A1961" t="s">
        <v>6264</v>
      </c>
      <c r="B1961" t="s">
        <v>6310</v>
      </c>
      <c r="C1961" t="s">
        <v>6202</v>
      </c>
      <c r="D1961">
        <v>7</v>
      </c>
      <c r="E1961">
        <v>0.77</v>
      </c>
      <c r="F1961">
        <v>0.52</v>
      </c>
    </row>
    <row r="1962" spans="1:6" x14ac:dyDescent="0.3">
      <c r="A1962" t="s">
        <v>6264</v>
      </c>
      <c r="B1962" t="s">
        <v>6310</v>
      </c>
      <c r="C1962" t="s">
        <v>6203</v>
      </c>
      <c r="D1962">
        <v>7</v>
      </c>
      <c r="E1962">
        <v>0.69</v>
      </c>
      <c r="F1962">
        <v>0.42</v>
      </c>
    </row>
    <row r="1963" spans="1:6" x14ac:dyDescent="0.3">
      <c r="A1963" t="s">
        <v>6264</v>
      </c>
      <c r="B1963" t="s">
        <v>6310</v>
      </c>
      <c r="C1963" t="s">
        <v>6204</v>
      </c>
      <c r="D1963">
        <v>7</v>
      </c>
      <c r="E1963">
        <v>0.72</v>
      </c>
      <c r="F1963">
        <v>0.45</v>
      </c>
    </row>
    <row r="1964" spans="1:6" x14ac:dyDescent="0.3">
      <c r="A1964" t="s">
        <v>6264</v>
      </c>
      <c r="B1964" t="s">
        <v>6310</v>
      </c>
      <c r="C1964" t="s">
        <v>6205</v>
      </c>
      <c r="D1964">
        <v>7</v>
      </c>
      <c r="E1964">
        <v>0.79</v>
      </c>
      <c r="F1964">
        <v>0.56000000000000005</v>
      </c>
    </row>
    <row r="1965" spans="1:6" x14ac:dyDescent="0.3">
      <c r="A1965" t="s">
        <v>6264</v>
      </c>
      <c r="B1965" t="s">
        <v>6310</v>
      </c>
      <c r="C1965" t="s">
        <v>6209</v>
      </c>
      <c r="D1965">
        <v>7</v>
      </c>
      <c r="E1965">
        <v>0.78</v>
      </c>
      <c r="F1965">
        <v>0.51</v>
      </c>
    </row>
    <row r="1966" spans="1:6" x14ac:dyDescent="0.3">
      <c r="A1966" t="s">
        <v>6264</v>
      </c>
      <c r="B1966" t="s">
        <v>6310</v>
      </c>
      <c r="C1966" t="s">
        <v>6210</v>
      </c>
      <c r="D1966">
        <v>7</v>
      </c>
      <c r="E1966">
        <v>0.75</v>
      </c>
      <c r="F1966">
        <v>0.66</v>
      </c>
    </row>
    <row r="1967" spans="1:6" x14ac:dyDescent="0.3">
      <c r="A1967" t="s">
        <v>6264</v>
      </c>
      <c r="B1967" t="s">
        <v>6310</v>
      </c>
      <c r="C1967" t="s">
        <v>6211</v>
      </c>
      <c r="D1967">
        <v>7</v>
      </c>
      <c r="E1967">
        <v>0.55000000000000004</v>
      </c>
      <c r="F1967">
        <v>0.27</v>
      </c>
    </row>
    <row r="1968" spans="1:6" x14ac:dyDescent="0.3">
      <c r="A1968" t="s">
        <v>6264</v>
      </c>
      <c r="B1968" t="s">
        <v>6310</v>
      </c>
      <c r="C1968" t="s">
        <v>6212</v>
      </c>
      <c r="D1968">
        <v>7</v>
      </c>
      <c r="E1968">
        <v>0.71</v>
      </c>
      <c r="F1968">
        <v>0.59</v>
      </c>
    </row>
    <row r="1969" spans="1:6" x14ac:dyDescent="0.3">
      <c r="A1969" t="s">
        <v>6264</v>
      </c>
      <c r="B1969" t="s">
        <v>6310</v>
      </c>
      <c r="C1969" t="s">
        <v>6213</v>
      </c>
      <c r="D1969">
        <v>7</v>
      </c>
      <c r="E1969">
        <v>0.59</v>
      </c>
      <c r="F1969">
        <v>0.36</v>
      </c>
    </row>
    <row r="1970" spans="1:6" x14ac:dyDescent="0.3">
      <c r="A1970" t="s">
        <v>6264</v>
      </c>
      <c r="B1970" t="s">
        <v>6310</v>
      </c>
      <c r="C1970" t="s">
        <v>6214</v>
      </c>
      <c r="D1970">
        <v>7</v>
      </c>
      <c r="E1970">
        <v>0.57999999999999996</v>
      </c>
      <c r="F1970">
        <v>0.37</v>
      </c>
    </row>
    <row r="1971" spans="1:6" x14ac:dyDescent="0.3">
      <c r="A1971" t="s">
        <v>6264</v>
      </c>
      <c r="B1971" t="s">
        <v>6312</v>
      </c>
      <c r="C1971" t="s">
        <v>6217</v>
      </c>
      <c r="D1971">
        <v>7</v>
      </c>
      <c r="E1971">
        <v>0.69</v>
      </c>
      <c r="F1971">
        <v>0.43</v>
      </c>
    </row>
    <row r="1972" spans="1:6" x14ac:dyDescent="0.3">
      <c r="A1972" t="s">
        <v>6264</v>
      </c>
      <c r="B1972" t="s">
        <v>6312</v>
      </c>
      <c r="C1972" t="s">
        <v>6218</v>
      </c>
      <c r="D1972">
        <v>7</v>
      </c>
      <c r="E1972">
        <v>0.75</v>
      </c>
      <c r="F1972">
        <v>0.48</v>
      </c>
    </row>
    <row r="1973" spans="1:6" x14ac:dyDescent="0.3">
      <c r="A1973" t="s">
        <v>6264</v>
      </c>
      <c r="B1973" t="s">
        <v>6310</v>
      </c>
      <c r="C1973" t="s">
        <v>6197</v>
      </c>
      <c r="D1973">
        <v>4</v>
      </c>
      <c r="E1973">
        <v>0.8</v>
      </c>
      <c r="F1973">
        <v>0.55000000000000004</v>
      </c>
    </row>
    <row r="1974" spans="1:6" x14ac:dyDescent="0.3">
      <c r="A1974" t="s">
        <v>6264</v>
      </c>
      <c r="B1974" t="s">
        <v>6310</v>
      </c>
      <c r="C1974" t="s">
        <v>6208</v>
      </c>
      <c r="D1974">
        <v>4</v>
      </c>
      <c r="E1974">
        <v>0.78</v>
      </c>
      <c r="F1974">
        <v>0.54</v>
      </c>
    </row>
    <row r="1975" spans="1:6" x14ac:dyDescent="0.3">
      <c r="A1975" t="s">
        <v>6264</v>
      </c>
      <c r="B1975" t="s">
        <v>6310</v>
      </c>
      <c r="C1975" t="s">
        <v>6219</v>
      </c>
      <c r="D1975">
        <v>4</v>
      </c>
      <c r="E1975">
        <v>0.75</v>
      </c>
      <c r="F1975">
        <v>0.47</v>
      </c>
    </row>
    <row r="1976" spans="1:6" x14ac:dyDescent="0.3">
      <c r="A1976" t="s">
        <v>6264</v>
      </c>
      <c r="B1976" t="s">
        <v>6310</v>
      </c>
      <c r="C1976" t="s">
        <v>6221</v>
      </c>
      <c r="D1976">
        <v>4</v>
      </c>
      <c r="E1976">
        <v>0.77</v>
      </c>
      <c r="F1976">
        <v>0.48</v>
      </c>
    </row>
    <row r="1977" spans="1:6" x14ac:dyDescent="0.3">
      <c r="A1977" t="s">
        <v>6264</v>
      </c>
      <c r="B1977" t="s">
        <v>6310</v>
      </c>
      <c r="C1977" t="s">
        <v>6222</v>
      </c>
      <c r="D1977">
        <v>4</v>
      </c>
      <c r="E1977">
        <v>0.66</v>
      </c>
      <c r="F1977">
        <v>0.36</v>
      </c>
    </row>
    <row r="1978" spans="1:6" x14ac:dyDescent="0.3">
      <c r="A1978" t="s">
        <v>6264</v>
      </c>
      <c r="B1978" t="s">
        <v>6310</v>
      </c>
      <c r="C1978" t="s">
        <v>6223</v>
      </c>
      <c r="D1978">
        <v>4</v>
      </c>
      <c r="E1978">
        <v>0.63</v>
      </c>
      <c r="F1978">
        <v>0.39</v>
      </c>
    </row>
    <row r="1979" spans="1:6" x14ac:dyDescent="0.3">
      <c r="A1979" t="s">
        <v>6264</v>
      </c>
      <c r="B1979" t="s">
        <v>6310</v>
      </c>
      <c r="C1979" t="s">
        <v>6224</v>
      </c>
      <c r="D1979">
        <v>4</v>
      </c>
      <c r="E1979">
        <v>0.63</v>
      </c>
      <c r="F1979">
        <v>0.37</v>
      </c>
    </row>
    <row r="1980" spans="1:6" x14ac:dyDescent="0.3">
      <c r="A1980" t="s">
        <v>6264</v>
      </c>
      <c r="B1980" t="s">
        <v>6310</v>
      </c>
      <c r="C1980" t="s">
        <v>6225</v>
      </c>
      <c r="D1980">
        <v>4</v>
      </c>
      <c r="E1980">
        <v>0.64</v>
      </c>
      <c r="F1980">
        <v>0.4</v>
      </c>
    </row>
    <row r="1981" spans="1:6" x14ac:dyDescent="0.3">
      <c r="A1981" t="s">
        <v>6264</v>
      </c>
      <c r="B1981" t="s">
        <v>6310</v>
      </c>
      <c r="C1981" t="s">
        <v>6226</v>
      </c>
      <c r="D1981">
        <v>4</v>
      </c>
      <c r="E1981">
        <v>0.65</v>
      </c>
      <c r="F1981">
        <v>0.43</v>
      </c>
    </row>
    <row r="1982" spans="1:6" x14ac:dyDescent="0.3">
      <c r="A1982" t="s">
        <v>6264</v>
      </c>
      <c r="B1982" t="s">
        <v>6310</v>
      </c>
      <c r="C1982" t="s">
        <v>6198</v>
      </c>
      <c r="D1982">
        <v>4</v>
      </c>
      <c r="E1982">
        <v>0.75</v>
      </c>
      <c r="F1982">
        <v>0.55000000000000004</v>
      </c>
    </row>
    <row r="1983" spans="1:6" x14ac:dyDescent="0.3">
      <c r="A1983" t="s">
        <v>6264</v>
      </c>
      <c r="B1983" t="s">
        <v>6310</v>
      </c>
      <c r="C1983" t="s">
        <v>6199</v>
      </c>
      <c r="D1983">
        <v>4</v>
      </c>
      <c r="E1983">
        <v>0.73</v>
      </c>
      <c r="F1983">
        <v>0.52</v>
      </c>
    </row>
    <row r="1984" spans="1:6" x14ac:dyDescent="0.3">
      <c r="A1984" t="s">
        <v>6264</v>
      </c>
      <c r="B1984" t="s">
        <v>6310</v>
      </c>
      <c r="C1984" t="s">
        <v>6200</v>
      </c>
      <c r="D1984">
        <v>4</v>
      </c>
      <c r="E1984">
        <v>0.76</v>
      </c>
      <c r="F1984">
        <v>0.52</v>
      </c>
    </row>
    <row r="1985" spans="1:6" x14ac:dyDescent="0.3">
      <c r="A1985" t="s">
        <v>6264</v>
      </c>
      <c r="B1985" t="s">
        <v>6310</v>
      </c>
      <c r="C1985" t="s">
        <v>6201</v>
      </c>
      <c r="D1985">
        <v>4</v>
      </c>
      <c r="E1985">
        <v>0.73</v>
      </c>
      <c r="F1985">
        <v>0.53</v>
      </c>
    </row>
    <row r="1986" spans="1:6" x14ac:dyDescent="0.3">
      <c r="A1986" t="s">
        <v>6264</v>
      </c>
      <c r="B1986" t="s">
        <v>6310</v>
      </c>
      <c r="C1986" t="s">
        <v>6202</v>
      </c>
      <c r="D1986">
        <v>4</v>
      </c>
      <c r="E1986">
        <v>0.79</v>
      </c>
      <c r="F1986">
        <v>0.56999999999999995</v>
      </c>
    </row>
    <row r="1987" spans="1:6" x14ac:dyDescent="0.3">
      <c r="A1987" t="s">
        <v>6264</v>
      </c>
      <c r="B1987" t="s">
        <v>6310</v>
      </c>
      <c r="C1987" t="s">
        <v>6203</v>
      </c>
      <c r="D1987">
        <v>4</v>
      </c>
      <c r="E1987">
        <v>0.77</v>
      </c>
      <c r="F1987">
        <v>0.46</v>
      </c>
    </row>
    <row r="1988" spans="1:6" x14ac:dyDescent="0.3">
      <c r="A1988" t="s">
        <v>6264</v>
      </c>
      <c r="B1988" t="s">
        <v>6310</v>
      </c>
      <c r="C1988" t="s">
        <v>6204</v>
      </c>
      <c r="D1988">
        <v>4</v>
      </c>
      <c r="E1988">
        <v>0.73</v>
      </c>
      <c r="F1988">
        <v>0.46</v>
      </c>
    </row>
    <row r="1989" spans="1:6" x14ac:dyDescent="0.3">
      <c r="A1989" t="s">
        <v>6264</v>
      </c>
      <c r="B1989" t="s">
        <v>6310</v>
      </c>
      <c r="C1989" t="s">
        <v>6205</v>
      </c>
      <c r="D1989">
        <v>4</v>
      </c>
      <c r="E1989">
        <v>0.74</v>
      </c>
      <c r="F1989">
        <v>0.49</v>
      </c>
    </row>
    <row r="1990" spans="1:6" x14ac:dyDescent="0.3">
      <c r="A1990" t="s">
        <v>6264</v>
      </c>
      <c r="B1990" t="s">
        <v>6310</v>
      </c>
      <c r="C1990" t="s">
        <v>6209</v>
      </c>
      <c r="D1990">
        <v>4</v>
      </c>
      <c r="E1990">
        <v>0.72</v>
      </c>
      <c r="F1990">
        <v>0.33</v>
      </c>
    </row>
    <row r="1991" spans="1:6" x14ac:dyDescent="0.3">
      <c r="A1991" t="s">
        <v>6264</v>
      </c>
      <c r="B1991" t="s">
        <v>6310</v>
      </c>
      <c r="C1991" t="s">
        <v>6210</v>
      </c>
      <c r="D1991">
        <v>4</v>
      </c>
      <c r="E1991">
        <v>0.64</v>
      </c>
      <c r="F1991">
        <v>0.38</v>
      </c>
    </row>
    <row r="1992" spans="1:6" x14ac:dyDescent="0.3">
      <c r="A1992" t="s">
        <v>6264</v>
      </c>
      <c r="B1992" t="s">
        <v>6310</v>
      </c>
      <c r="C1992" t="s">
        <v>6211</v>
      </c>
      <c r="D1992">
        <v>4</v>
      </c>
      <c r="E1992">
        <v>0.6</v>
      </c>
      <c r="F1992">
        <v>0.28999999999999998</v>
      </c>
    </row>
    <row r="1993" spans="1:6" x14ac:dyDescent="0.3">
      <c r="A1993" t="s">
        <v>6264</v>
      </c>
      <c r="B1993" t="s">
        <v>6310</v>
      </c>
      <c r="C1993" t="s">
        <v>6212</v>
      </c>
      <c r="D1993">
        <v>4</v>
      </c>
      <c r="E1993">
        <v>0.55000000000000004</v>
      </c>
      <c r="F1993">
        <v>0.35</v>
      </c>
    </row>
    <row r="1994" spans="1:6" x14ac:dyDescent="0.3">
      <c r="A1994" t="s">
        <v>6264</v>
      </c>
      <c r="B1994" t="s">
        <v>6310</v>
      </c>
      <c r="C1994" t="s">
        <v>6213</v>
      </c>
      <c r="D1994">
        <v>4</v>
      </c>
      <c r="E1994">
        <v>0.53</v>
      </c>
      <c r="F1994">
        <v>0.26</v>
      </c>
    </row>
    <row r="1995" spans="1:6" x14ac:dyDescent="0.3">
      <c r="A1995" t="s">
        <v>6264</v>
      </c>
      <c r="B1995" t="s">
        <v>6310</v>
      </c>
      <c r="C1995" t="s">
        <v>6214</v>
      </c>
      <c r="D1995">
        <v>4</v>
      </c>
      <c r="E1995">
        <v>0.61</v>
      </c>
      <c r="F1995">
        <v>0.32</v>
      </c>
    </row>
    <row r="1996" spans="1:6" x14ac:dyDescent="0.3">
      <c r="A1996" t="s">
        <v>6264</v>
      </c>
      <c r="B1996" t="s">
        <v>6312</v>
      </c>
      <c r="C1996" t="s">
        <v>6217</v>
      </c>
      <c r="D1996">
        <v>4</v>
      </c>
      <c r="E1996">
        <v>0.76</v>
      </c>
      <c r="F1996">
        <v>0.52</v>
      </c>
    </row>
    <row r="1997" spans="1:6" x14ac:dyDescent="0.3">
      <c r="A1997" t="s">
        <v>6264</v>
      </c>
      <c r="B1997" t="s">
        <v>6312</v>
      </c>
      <c r="C1997" t="s">
        <v>6218</v>
      </c>
      <c r="D1997">
        <v>4</v>
      </c>
      <c r="E1997">
        <v>0.77</v>
      </c>
      <c r="F1997">
        <v>0.54</v>
      </c>
    </row>
    <row r="1998" spans="1:6" x14ac:dyDescent="0.3">
      <c r="A1998" t="s">
        <v>6265</v>
      </c>
      <c r="B1998" t="s">
        <v>7026</v>
      </c>
      <c r="C1998" t="s">
        <v>6197</v>
      </c>
      <c r="D1998">
        <v>7</v>
      </c>
      <c r="E1998">
        <v>0.59</v>
      </c>
      <c r="F1998">
        <v>0.35</v>
      </c>
    </row>
    <row r="1999" spans="1:6" x14ac:dyDescent="0.3">
      <c r="A1999" t="s">
        <v>6265</v>
      </c>
      <c r="B1999" t="s">
        <v>7026</v>
      </c>
      <c r="C1999" t="s">
        <v>6208</v>
      </c>
      <c r="D1999">
        <v>7</v>
      </c>
      <c r="E1999">
        <v>0.77</v>
      </c>
      <c r="F1999">
        <v>0.76</v>
      </c>
    </row>
    <row r="2000" spans="1:6" x14ac:dyDescent="0.3">
      <c r="A2000" t="s">
        <v>6265</v>
      </c>
      <c r="B2000" t="s">
        <v>7026</v>
      </c>
      <c r="C2000" t="s">
        <v>6219</v>
      </c>
      <c r="D2000">
        <v>7</v>
      </c>
      <c r="E2000">
        <v>0.64</v>
      </c>
      <c r="F2000">
        <v>0.35</v>
      </c>
    </row>
    <row r="2001" spans="1:6" x14ac:dyDescent="0.3">
      <c r="A2001" t="s">
        <v>6265</v>
      </c>
      <c r="B2001" t="s">
        <v>7026</v>
      </c>
      <c r="C2001" t="s">
        <v>6221</v>
      </c>
      <c r="D2001">
        <v>7</v>
      </c>
      <c r="E2001">
        <v>0.81</v>
      </c>
      <c r="F2001">
        <v>0.79</v>
      </c>
    </row>
    <row r="2002" spans="1:6" x14ac:dyDescent="0.3">
      <c r="A2002" t="s">
        <v>6265</v>
      </c>
      <c r="B2002" t="s">
        <v>7026</v>
      </c>
      <c r="C2002" t="s">
        <v>6222</v>
      </c>
      <c r="D2002">
        <v>7</v>
      </c>
      <c r="E2002">
        <v>0.62</v>
      </c>
      <c r="F2002">
        <v>0.34</v>
      </c>
    </row>
    <row r="2003" spans="1:6" x14ac:dyDescent="0.3">
      <c r="A2003" t="s">
        <v>6265</v>
      </c>
      <c r="B2003" t="s">
        <v>7026</v>
      </c>
      <c r="C2003" t="s">
        <v>6223</v>
      </c>
      <c r="D2003">
        <v>7</v>
      </c>
      <c r="E2003">
        <v>0.6</v>
      </c>
      <c r="F2003">
        <v>0.33</v>
      </c>
    </row>
    <row r="2004" spans="1:6" x14ac:dyDescent="0.3">
      <c r="A2004" t="s">
        <v>6265</v>
      </c>
      <c r="B2004" t="s">
        <v>7026</v>
      </c>
      <c r="C2004" t="s">
        <v>6224</v>
      </c>
      <c r="D2004">
        <v>7</v>
      </c>
      <c r="E2004">
        <v>0.64</v>
      </c>
      <c r="F2004">
        <v>0.37</v>
      </c>
    </row>
    <row r="2005" spans="1:6" x14ac:dyDescent="0.3">
      <c r="A2005" t="s">
        <v>6265</v>
      </c>
      <c r="B2005" t="s">
        <v>7026</v>
      </c>
      <c r="C2005" t="s">
        <v>6225</v>
      </c>
      <c r="D2005">
        <v>7</v>
      </c>
      <c r="E2005">
        <v>0.74</v>
      </c>
      <c r="F2005">
        <v>0.45</v>
      </c>
    </row>
    <row r="2006" spans="1:6" x14ac:dyDescent="0.3">
      <c r="A2006" t="s">
        <v>6265</v>
      </c>
      <c r="B2006" t="s">
        <v>7026</v>
      </c>
      <c r="C2006" t="s">
        <v>6225</v>
      </c>
      <c r="D2006">
        <v>7</v>
      </c>
      <c r="E2006">
        <v>0.92</v>
      </c>
      <c r="F2006">
        <v>0.53</v>
      </c>
    </row>
    <row r="2007" spans="1:6" x14ac:dyDescent="0.3">
      <c r="A2007" t="s">
        <v>6265</v>
      </c>
      <c r="B2007" t="s">
        <v>7026</v>
      </c>
      <c r="C2007" t="s">
        <v>6198</v>
      </c>
      <c r="D2007">
        <v>7</v>
      </c>
      <c r="E2007">
        <v>0.65</v>
      </c>
      <c r="F2007">
        <v>0.39</v>
      </c>
    </row>
    <row r="2008" spans="1:6" x14ac:dyDescent="0.3">
      <c r="A2008" t="s">
        <v>6265</v>
      </c>
      <c r="B2008" t="s">
        <v>7026</v>
      </c>
      <c r="C2008" t="s">
        <v>6199</v>
      </c>
      <c r="D2008">
        <v>7</v>
      </c>
      <c r="E2008">
        <v>0.65</v>
      </c>
      <c r="F2008">
        <v>0.54</v>
      </c>
    </row>
    <row r="2009" spans="1:6" x14ac:dyDescent="0.3">
      <c r="A2009" t="s">
        <v>6265</v>
      </c>
      <c r="B2009" t="s">
        <v>7026</v>
      </c>
      <c r="C2009" t="s">
        <v>6200</v>
      </c>
      <c r="D2009">
        <v>7</v>
      </c>
      <c r="E2009">
        <v>0.75</v>
      </c>
      <c r="F2009">
        <v>0.46</v>
      </c>
    </row>
    <row r="2010" spans="1:6" x14ac:dyDescent="0.3">
      <c r="A2010" t="s">
        <v>6265</v>
      </c>
      <c r="B2010" t="s">
        <v>7026</v>
      </c>
      <c r="C2010" t="s">
        <v>6201</v>
      </c>
      <c r="D2010">
        <v>7</v>
      </c>
      <c r="E2010">
        <v>0.67</v>
      </c>
      <c r="F2010">
        <v>0.37</v>
      </c>
    </row>
    <row r="2011" spans="1:6" x14ac:dyDescent="0.3">
      <c r="A2011" t="s">
        <v>6265</v>
      </c>
      <c r="B2011" t="s">
        <v>7026</v>
      </c>
      <c r="C2011" t="s">
        <v>6202</v>
      </c>
      <c r="D2011">
        <v>7</v>
      </c>
      <c r="E2011">
        <v>0.71</v>
      </c>
      <c r="F2011">
        <v>0.41</v>
      </c>
    </row>
    <row r="2012" spans="1:6" x14ac:dyDescent="0.3">
      <c r="A2012" t="s">
        <v>6265</v>
      </c>
      <c r="B2012" t="s">
        <v>7026</v>
      </c>
      <c r="C2012" t="s">
        <v>6203</v>
      </c>
      <c r="D2012">
        <v>7</v>
      </c>
      <c r="E2012">
        <v>0.7</v>
      </c>
      <c r="F2012">
        <v>0.45</v>
      </c>
    </row>
    <row r="2013" spans="1:6" x14ac:dyDescent="0.3">
      <c r="A2013" t="s">
        <v>6265</v>
      </c>
      <c r="B2013" t="s">
        <v>7026</v>
      </c>
      <c r="C2013" t="s">
        <v>6204</v>
      </c>
      <c r="D2013">
        <v>7</v>
      </c>
      <c r="E2013">
        <v>0.69</v>
      </c>
      <c r="F2013">
        <v>0.43</v>
      </c>
    </row>
    <row r="2014" spans="1:6" x14ac:dyDescent="0.3">
      <c r="A2014" t="s">
        <v>6265</v>
      </c>
      <c r="B2014" t="s">
        <v>7026</v>
      </c>
      <c r="C2014" t="s">
        <v>6205</v>
      </c>
      <c r="D2014">
        <v>7</v>
      </c>
      <c r="E2014">
        <v>0.74</v>
      </c>
      <c r="F2014">
        <v>0.64</v>
      </c>
    </row>
    <row r="2015" spans="1:6" x14ac:dyDescent="0.3">
      <c r="A2015" t="s">
        <v>6265</v>
      </c>
      <c r="B2015" t="s">
        <v>7026</v>
      </c>
      <c r="C2015" t="s">
        <v>6206</v>
      </c>
      <c r="D2015">
        <v>7</v>
      </c>
      <c r="E2015">
        <v>0.7</v>
      </c>
      <c r="F2015">
        <v>0.41</v>
      </c>
    </row>
    <row r="2016" spans="1:6" x14ac:dyDescent="0.3">
      <c r="A2016" t="s">
        <v>6265</v>
      </c>
      <c r="B2016" t="s">
        <v>7026</v>
      </c>
      <c r="C2016" t="s">
        <v>6207</v>
      </c>
      <c r="D2016">
        <v>7</v>
      </c>
      <c r="E2016">
        <v>0.64</v>
      </c>
      <c r="F2016">
        <v>0.33</v>
      </c>
    </row>
    <row r="2017" spans="1:6" x14ac:dyDescent="0.3">
      <c r="A2017" t="s">
        <v>6265</v>
      </c>
      <c r="B2017" t="s">
        <v>7026</v>
      </c>
      <c r="C2017" t="s">
        <v>6209</v>
      </c>
      <c r="D2017">
        <v>7</v>
      </c>
      <c r="E2017">
        <v>0.7</v>
      </c>
      <c r="F2017">
        <v>0.41</v>
      </c>
    </row>
    <row r="2018" spans="1:6" x14ac:dyDescent="0.3">
      <c r="A2018" t="s">
        <v>6265</v>
      </c>
      <c r="B2018" t="s">
        <v>7026</v>
      </c>
      <c r="C2018" t="s">
        <v>6210</v>
      </c>
      <c r="D2018">
        <v>7</v>
      </c>
      <c r="E2018">
        <v>0.87</v>
      </c>
      <c r="F2018">
        <v>0.85</v>
      </c>
    </row>
    <row r="2019" spans="1:6" x14ac:dyDescent="0.3">
      <c r="A2019" t="s">
        <v>6265</v>
      </c>
      <c r="B2019" t="s">
        <v>7026</v>
      </c>
      <c r="C2019" t="s">
        <v>6211</v>
      </c>
      <c r="D2019">
        <v>7</v>
      </c>
      <c r="E2019">
        <v>0.74</v>
      </c>
      <c r="F2019">
        <v>0.52</v>
      </c>
    </row>
    <row r="2020" spans="1:6" x14ac:dyDescent="0.3">
      <c r="A2020" t="s">
        <v>6265</v>
      </c>
      <c r="B2020" t="s">
        <v>7026</v>
      </c>
      <c r="C2020" t="s">
        <v>6212</v>
      </c>
      <c r="D2020">
        <v>7</v>
      </c>
      <c r="E2020">
        <v>0.81</v>
      </c>
      <c r="F2020">
        <v>0.63</v>
      </c>
    </row>
    <row r="2021" spans="1:6" x14ac:dyDescent="0.3">
      <c r="A2021" t="s">
        <v>6265</v>
      </c>
      <c r="B2021" t="s">
        <v>7026</v>
      </c>
      <c r="C2021" t="s">
        <v>6213</v>
      </c>
      <c r="D2021">
        <v>7</v>
      </c>
      <c r="E2021">
        <v>0.99</v>
      </c>
      <c r="F2021">
        <v>0.98</v>
      </c>
    </row>
    <row r="2022" spans="1:6" x14ac:dyDescent="0.3">
      <c r="A2022" t="s">
        <v>6265</v>
      </c>
      <c r="B2022" t="s">
        <v>7026</v>
      </c>
      <c r="C2022" t="s">
        <v>6214</v>
      </c>
      <c r="D2022">
        <v>7</v>
      </c>
      <c r="E2022">
        <v>0.75</v>
      </c>
      <c r="F2022">
        <v>0.44</v>
      </c>
    </row>
    <row r="2023" spans="1:6" x14ac:dyDescent="0.3">
      <c r="A2023" t="s">
        <v>6265</v>
      </c>
      <c r="B2023" t="s">
        <v>7026</v>
      </c>
      <c r="C2023" t="s">
        <v>6215</v>
      </c>
      <c r="D2023">
        <v>7</v>
      </c>
      <c r="E2023">
        <v>0.82</v>
      </c>
      <c r="F2023">
        <v>0.61</v>
      </c>
    </row>
    <row r="2024" spans="1:6" x14ac:dyDescent="0.3">
      <c r="A2024" t="s">
        <v>6265</v>
      </c>
      <c r="B2024" t="s">
        <v>7026</v>
      </c>
      <c r="C2024" t="s">
        <v>6216</v>
      </c>
      <c r="D2024">
        <v>7</v>
      </c>
      <c r="E2024">
        <v>0.83</v>
      </c>
      <c r="F2024">
        <v>0.61</v>
      </c>
    </row>
    <row r="2025" spans="1:6" x14ac:dyDescent="0.3">
      <c r="A2025" t="s">
        <v>6265</v>
      </c>
      <c r="B2025" t="s">
        <v>7027</v>
      </c>
      <c r="C2025" t="s">
        <v>6217</v>
      </c>
      <c r="D2025">
        <v>7</v>
      </c>
      <c r="E2025">
        <v>0.55000000000000004</v>
      </c>
      <c r="F2025">
        <v>0.32</v>
      </c>
    </row>
    <row r="2026" spans="1:6" x14ac:dyDescent="0.3">
      <c r="A2026" t="s">
        <v>6265</v>
      </c>
      <c r="B2026" t="s">
        <v>7027</v>
      </c>
      <c r="C2026" t="s">
        <v>6218</v>
      </c>
      <c r="D2026">
        <v>7</v>
      </c>
      <c r="E2026">
        <v>0.5</v>
      </c>
      <c r="F2026">
        <v>0.42</v>
      </c>
    </row>
    <row r="2027" spans="1:6" x14ac:dyDescent="0.3">
      <c r="A2027" t="s">
        <v>6265</v>
      </c>
      <c r="B2027" t="s">
        <v>7026</v>
      </c>
      <c r="C2027" t="s">
        <v>6220</v>
      </c>
      <c r="D2027">
        <v>7</v>
      </c>
      <c r="E2027">
        <v>0.68</v>
      </c>
      <c r="F2027">
        <v>0.61</v>
      </c>
    </row>
    <row r="2028" spans="1:6" x14ac:dyDescent="0.3">
      <c r="A2028" t="s">
        <v>6265</v>
      </c>
      <c r="B2028" t="s">
        <v>7026</v>
      </c>
      <c r="C2028" t="s">
        <v>6197</v>
      </c>
      <c r="D2028">
        <v>4</v>
      </c>
      <c r="E2028">
        <v>0.62</v>
      </c>
      <c r="F2028">
        <v>0.32</v>
      </c>
    </row>
    <row r="2029" spans="1:6" x14ac:dyDescent="0.3">
      <c r="A2029" t="s">
        <v>6265</v>
      </c>
      <c r="B2029" t="s">
        <v>7026</v>
      </c>
      <c r="C2029" t="s">
        <v>6208</v>
      </c>
      <c r="D2029">
        <v>4</v>
      </c>
      <c r="E2029">
        <v>0.48</v>
      </c>
      <c r="F2029">
        <v>0.44</v>
      </c>
    </row>
    <row r="2030" spans="1:6" x14ac:dyDescent="0.3">
      <c r="A2030" t="s">
        <v>6265</v>
      </c>
      <c r="B2030" t="s">
        <v>7026</v>
      </c>
      <c r="C2030" t="s">
        <v>6219</v>
      </c>
      <c r="D2030">
        <v>4</v>
      </c>
      <c r="E2030">
        <v>0.67</v>
      </c>
      <c r="F2030">
        <v>0.36</v>
      </c>
    </row>
    <row r="2031" spans="1:6" x14ac:dyDescent="0.3">
      <c r="A2031" t="s">
        <v>6265</v>
      </c>
      <c r="B2031" t="s">
        <v>7026</v>
      </c>
      <c r="C2031" t="s">
        <v>6221</v>
      </c>
      <c r="D2031">
        <v>4</v>
      </c>
      <c r="E2031">
        <v>0.51</v>
      </c>
      <c r="F2031">
        <v>0.45</v>
      </c>
    </row>
    <row r="2032" spans="1:6" x14ac:dyDescent="0.3">
      <c r="A2032" t="s">
        <v>6265</v>
      </c>
      <c r="B2032" t="s">
        <v>7026</v>
      </c>
      <c r="C2032" t="s">
        <v>6222</v>
      </c>
      <c r="D2032">
        <v>4</v>
      </c>
      <c r="E2032">
        <v>0.63</v>
      </c>
      <c r="F2032">
        <v>0.32</v>
      </c>
    </row>
    <row r="2033" spans="1:6" x14ac:dyDescent="0.3">
      <c r="A2033" t="s">
        <v>6265</v>
      </c>
      <c r="B2033" t="s">
        <v>7026</v>
      </c>
      <c r="C2033" t="s">
        <v>6223</v>
      </c>
      <c r="D2033">
        <v>4</v>
      </c>
      <c r="E2033">
        <v>0.67</v>
      </c>
      <c r="F2033">
        <v>0.32</v>
      </c>
    </row>
    <row r="2034" spans="1:6" x14ac:dyDescent="0.3">
      <c r="A2034" t="s">
        <v>6265</v>
      </c>
      <c r="B2034" t="s">
        <v>7026</v>
      </c>
      <c r="C2034" t="s">
        <v>6224</v>
      </c>
      <c r="D2034">
        <v>4</v>
      </c>
      <c r="E2034">
        <v>0.68</v>
      </c>
      <c r="F2034">
        <v>0.39</v>
      </c>
    </row>
    <row r="2035" spans="1:6" x14ac:dyDescent="0.3">
      <c r="A2035" t="s">
        <v>6265</v>
      </c>
      <c r="B2035" t="s">
        <v>7026</v>
      </c>
      <c r="C2035" t="s">
        <v>6225</v>
      </c>
      <c r="D2035">
        <v>4</v>
      </c>
      <c r="E2035">
        <v>0.74</v>
      </c>
      <c r="F2035">
        <v>0.45</v>
      </c>
    </row>
    <row r="2036" spans="1:6" x14ac:dyDescent="0.3">
      <c r="A2036" t="s">
        <v>6265</v>
      </c>
      <c r="B2036" t="s">
        <v>7026</v>
      </c>
      <c r="C2036" t="s">
        <v>6225</v>
      </c>
      <c r="D2036">
        <v>4</v>
      </c>
      <c r="E2036">
        <v>0.71</v>
      </c>
      <c r="F2036">
        <v>0.53</v>
      </c>
    </row>
    <row r="2037" spans="1:6" x14ac:dyDescent="0.3">
      <c r="A2037" t="s">
        <v>6265</v>
      </c>
      <c r="B2037" t="s">
        <v>7026</v>
      </c>
      <c r="C2037" t="s">
        <v>6198</v>
      </c>
      <c r="D2037">
        <v>4</v>
      </c>
      <c r="E2037">
        <v>0.65</v>
      </c>
      <c r="F2037">
        <v>0.37</v>
      </c>
    </row>
    <row r="2038" spans="1:6" x14ac:dyDescent="0.3">
      <c r="A2038" t="s">
        <v>6265</v>
      </c>
      <c r="B2038" t="s">
        <v>7026</v>
      </c>
      <c r="C2038" t="s">
        <v>6199</v>
      </c>
      <c r="D2038">
        <v>4</v>
      </c>
      <c r="E2038">
        <v>0.62</v>
      </c>
      <c r="F2038">
        <v>0.3</v>
      </c>
    </row>
    <row r="2039" spans="1:6" x14ac:dyDescent="0.3">
      <c r="A2039" t="s">
        <v>6265</v>
      </c>
      <c r="B2039" t="s">
        <v>7026</v>
      </c>
      <c r="C2039" t="s">
        <v>6200</v>
      </c>
      <c r="D2039">
        <v>4</v>
      </c>
      <c r="E2039">
        <v>0.73</v>
      </c>
      <c r="F2039">
        <v>0.43</v>
      </c>
    </row>
    <row r="2040" spans="1:6" x14ac:dyDescent="0.3">
      <c r="A2040" t="s">
        <v>6265</v>
      </c>
      <c r="B2040" t="s">
        <v>7026</v>
      </c>
      <c r="C2040" t="s">
        <v>6201</v>
      </c>
      <c r="D2040">
        <v>4</v>
      </c>
      <c r="E2040">
        <v>0.67</v>
      </c>
      <c r="F2040">
        <v>0.38</v>
      </c>
    </row>
    <row r="2041" spans="1:6" x14ac:dyDescent="0.3">
      <c r="A2041" t="s">
        <v>6265</v>
      </c>
      <c r="B2041" t="s">
        <v>7026</v>
      </c>
      <c r="C2041" t="s">
        <v>6202</v>
      </c>
      <c r="D2041">
        <v>4</v>
      </c>
      <c r="E2041">
        <v>0.74</v>
      </c>
      <c r="F2041">
        <v>0.45</v>
      </c>
    </row>
    <row r="2042" spans="1:6" x14ac:dyDescent="0.3">
      <c r="A2042" t="s">
        <v>6265</v>
      </c>
      <c r="B2042" t="s">
        <v>7026</v>
      </c>
      <c r="C2042" t="s">
        <v>6203</v>
      </c>
      <c r="D2042">
        <v>4</v>
      </c>
      <c r="E2042">
        <v>0.81</v>
      </c>
      <c r="F2042">
        <v>0.57999999999999996</v>
      </c>
    </row>
    <row r="2043" spans="1:6" x14ac:dyDescent="0.3">
      <c r="A2043" t="s">
        <v>6265</v>
      </c>
      <c r="B2043" t="s">
        <v>7026</v>
      </c>
      <c r="C2043" t="s">
        <v>6204</v>
      </c>
      <c r="D2043">
        <v>4</v>
      </c>
      <c r="E2043">
        <v>0.63</v>
      </c>
      <c r="F2043">
        <v>0.28999999999999998</v>
      </c>
    </row>
    <row r="2044" spans="1:6" x14ac:dyDescent="0.3">
      <c r="A2044" t="s">
        <v>6265</v>
      </c>
      <c r="B2044" t="s">
        <v>7026</v>
      </c>
      <c r="C2044" t="s">
        <v>6205</v>
      </c>
      <c r="D2044">
        <v>4</v>
      </c>
      <c r="E2044">
        <v>0.61</v>
      </c>
      <c r="F2044">
        <v>0.31</v>
      </c>
    </row>
    <row r="2045" spans="1:6" x14ac:dyDescent="0.3">
      <c r="A2045" t="s">
        <v>6265</v>
      </c>
      <c r="B2045" t="s">
        <v>7026</v>
      </c>
      <c r="C2045" t="s">
        <v>6206</v>
      </c>
      <c r="D2045">
        <v>4</v>
      </c>
      <c r="E2045">
        <v>0.78</v>
      </c>
      <c r="F2045">
        <v>0.51</v>
      </c>
    </row>
    <row r="2046" spans="1:6" x14ac:dyDescent="0.3">
      <c r="A2046" t="s">
        <v>6265</v>
      </c>
      <c r="B2046" t="s">
        <v>7026</v>
      </c>
      <c r="C2046" t="s">
        <v>6207</v>
      </c>
      <c r="D2046">
        <v>4</v>
      </c>
      <c r="E2046">
        <v>0.65</v>
      </c>
      <c r="F2046">
        <v>0.28999999999999998</v>
      </c>
    </row>
    <row r="2047" spans="1:6" x14ac:dyDescent="0.3">
      <c r="A2047" t="s">
        <v>6265</v>
      </c>
      <c r="B2047" t="s">
        <v>7026</v>
      </c>
      <c r="C2047" t="s">
        <v>6209</v>
      </c>
      <c r="D2047">
        <v>4</v>
      </c>
      <c r="E2047">
        <v>0.68</v>
      </c>
      <c r="F2047">
        <v>0.34</v>
      </c>
    </row>
    <row r="2048" spans="1:6" x14ac:dyDescent="0.3">
      <c r="A2048" t="s">
        <v>6265</v>
      </c>
      <c r="B2048" t="s">
        <v>7026</v>
      </c>
      <c r="C2048" t="s">
        <v>6210</v>
      </c>
      <c r="D2048">
        <v>4</v>
      </c>
      <c r="E2048">
        <v>0.65</v>
      </c>
      <c r="F2048">
        <v>0.5</v>
      </c>
    </row>
    <row r="2049" spans="1:6" x14ac:dyDescent="0.3">
      <c r="A2049" t="s">
        <v>6265</v>
      </c>
      <c r="B2049" t="s">
        <v>7026</v>
      </c>
      <c r="C2049" t="s">
        <v>6211</v>
      </c>
      <c r="D2049">
        <v>4</v>
      </c>
      <c r="E2049">
        <v>0.76</v>
      </c>
      <c r="F2049">
        <v>0.48</v>
      </c>
    </row>
    <row r="2050" spans="1:6" x14ac:dyDescent="0.3">
      <c r="A2050" t="s">
        <v>6265</v>
      </c>
      <c r="B2050" t="s">
        <v>7026</v>
      </c>
      <c r="C2050" t="s">
        <v>6212</v>
      </c>
      <c r="D2050">
        <v>4</v>
      </c>
      <c r="E2050">
        <v>0.72</v>
      </c>
      <c r="F2050">
        <v>0.46</v>
      </c>
    </row>
    <row r="2051" spans="1:6" x14ac:dyDescent="0.3">
      <c r="A2051" t="s">
        <v>6265</v>
      </c>
      <c r="B2051" t="s">
        <v>7026</v>
      </c>
      <c r="C2051" t="s">
        <v>6213</v>
      </c>
      <c r="D2051">
        <v>4</v>
      </c>
      <c r="E2051">
        <v>0.99</v>
      </c>
      <c r="F2051">
        <v>0.98</v>
      </c>
    </row>
    <row r="2052" spans="1:6" x14ac:dyDescent="0.3">
      <c r="A2052" t="s">
        <v>6265</v>
      </c>
      <c r="B2052" t="s">
        <v>7026</v>
      </c>
      <c r="C2052" t="s">
        <v>6214</v>
      </c>
      <c r="D2052">
        <v>4</v>
      </c>
      <c r="E2052">
        <v>0.73</v>
      </c>
      <c r="F2052">
        <v>0.41</v>
      </c>
    </row>
    <row r="2053" spans="1:6" x14ac:dyDescent="0.3">
      <c r="A2053" t="s">
        <v>6265</v>
      </c>
      <c r="B2053" t="s">
        <v>7026</v>
      </c>
      <c r="C2053" t="s">
        <v>6215</v>
      </c>
      <c r="D2053">
        <v>4</v>
      </c>
      <c r="E2053">
        <v>0.81</v>
      </c>
      <c r="F2053">
        <v>0.56000000000000005</v>
      </c>
    </row>
    <row r="2054" spans="1:6" x14ac:dyDescent="0.3">
      <c r="A2054" t="s">
        <v>6265</v>
      </c>
      <c r="B2054" t="s">
        <v>7026</v>
      </c>
      <c r="C2054" t="s">
        <v>6216</v>
      </c>
      <c r="D2054">
        <v>4</v>
      </c>
      <c r="E2054">
        <v>0.81</v>
      </c>
      <c r="F2054">
        <v>0.59</v>
      </c>
    </row>
    <row r="2055" spans="1:6" x14ac:dyDescent="0.3">
      <c r="A2055" t="s">
        <v>6265</v>
      </c>
      <c r="B2055" t="s">
        <v>7027</v>
      </c>
      <c r="C2055" t="s">
        <v>6217</v>
      </c>
      <c r="D2055">
        <v>4</v>
      </c>
      <c r="E2055">
        <v>0.53</v>
      </c>
      <c r="F2055">
        <v>0.17</v>
      </c>
    </row>
    <row r="2056" spans="1:6" x14ac:dyDescent="0.3">
      <c r="A2056" t="s">
        <v>6265</v>
      </c>
      <c r="B2056" t="s">
        <v>7027</v>
      </c>
      <c r="C2056" t="s">
        <v>6218</v>
      </c>
      <c r="D2056">
        <v>4</v>
      </c>
      <c r="E2056">
        <v>0.45</v>
      </c>
      <c r="F2056">
        <v>0.18</v>
      </c>
    </row>
    <row r="2057" spans="1:6" x14ac:dyDescent="0.3">
      <c r="A2057" t="s">
        <v>6265</v>
      </c>
      <c r="B2057" t="s">
        <v>7026</v>
      </c>
      <c r="C2057" t="s">
        <v>6220</v>
      </c>
      <c r="D2057">
        <v>4</v>
      </c>
      <c r="E2057">
        <v>0.47</v>
      </c>
      <c r="F2057">
        <v>0.28000000000000003</v>
      </c>
    </row>
    <row r="2058" spans="1:6" x14ac:dyDescent="0.3">
      <c r="A2058" t="s">
        <v>6266</v>
      </c>
      <c r="B2058" t="s">
        <v>6305</v>
      </c>
      <c r="C2058" t="s">
        <v>6197</v>
      </c>
      <c r="D2058">
        <v>7</v>
      </c>
      <c r="E2058">
        <v>0.59</v>
      </c>
      <c r="F2058">
        <v>0.35</v>
      </c>
    </row>
    <row r="2059" spans="1:6" x14ac:dyDescent="0.3">
      <c r="A2059" t="s">
        <v>6266</v>
      </c>
      <c r="B2059" t="s">
        <v>6305</v>
      </c>
      <c r="C2059" t="s">
        <v>6208</v>
      </c>
      <c r="D2059">
        <v>7</v>
      </c>
      <c r="E2059">
        <v>0.77</v>
      </c>
      <c r="F2059">
        <v>0.76</v>
      </c>
    </row>
    <row r="2060" spans="1:6" x14ac:dyDescent="0.3">
      <c r="A2060" t="s">
        <v>6266</v>
      </c>
      <c r="B2060" t="s">
        <v>6305</v>
      </c>
      <c r="C2060" t="s">
        <v>6219</v>
      </c>
      <c r="D2060">
        <v>7</v>
      </c>
      <c r="E2060">
        <v>0.64</v>
      </c>
      <c r="F2060">
        <v>0.35</v>
      </c>
    </row>
    <row r="2061" spans="1:6" x14ac:dyDescent="0.3">
      <c r="A2061" t="s">
        <v>6266</v>
      </c>
      <c r="B2061" t="s">
        <v>6305</v>
      </c>
      <c r="C2061" t="s">
        <v>6221</v>
      </c>
      <c r="D2061">
        <v>7</v>
      </c>
      <c r="E2061">
        <v>0.81</v>
      </c>
      <c r="F2061">
        <v>0.79</v>
      </c>
    </row>
    <row r="2062" spans="1:6" x14ac:dyDescent="0.3">
      <c r="A2062" t="s">
        <v>6266</v>
      </c>
      <c r="B2062" t="s">
        <v>6305</v>
      </c>
      <c r="C2062" t="s">
        <v>6222</v>
      </c>
      <c r="D2062">
        <v>7</v>
      </c>
      <c r="E2062">
        <v>0.62</v>
      </c>
      <c r="F2062">
        <v>0.34</v>
      </c>
    </row>
    <row r="2063" spans="1:6" x14ac:dyDescent="0.3">
      <c r="A2063" t="s">
        <v>6266</v>
      </c>
      <c r="B2063" t="s">
        <v>6305</v>
      </c>
      <c r="C2063" t="s">
        <v>6223</v>
      </c>
      <c r="D2063">
        <v>7</v>
      </c>
      <c r="E2063">
        <v>0.6</v>
      </c>
      <c r="F2063">
        <v>0.33</v>
      </c>
    </row>
    <row r="2064" spans="1:6" x14ac:dyDescent="0.3">
      <c r="A2064" t="s">
        <v>6266</v>
      </c>
      <c r="B2064" t="s">
        <v>6305</v>
      </c>
      <c r="C2064" t="s">
        <v>6224</v>
      </c>
      <c r="D2064">
        <v>7</v>
      </c>
      <c r="E2064">
        <v>0.64</v>
      </c>
      <c r="F2064">
        <v>0.37</v>
      </c>
    </row>
    <row r="2065" spans="1:6" x14ac:dyDescent="0.3">
      <c r="A2065" t="s">
        <v>6266</v>
      </c>
      <c r="B2065" t="s">
        <v>6305</v>
      </c>
      <c r="C2065" t="s">
        <v>6225</v>
      </c>
      <c r="D2065">
        <v>7</v>
      </c>
      <c r="E2065">
        <v>0.74</v>
      </c>
      <c r="F2065">
        <v>0.45</v>
      </c>
    </row>
    <row r="2066" spans="1:6" x14ac:dyDescent="0.3">
      <c r="A2066" t="s">
        <v>6266</v>
      </c>
      <c r="B2066" t="s">
        <v>6305</v>
      </c>
      <c r="C2066" t="s">
        <v>6225</v>
      </c>
      <c r="D2066">
        <v>7</v>
      </c>
      <c r="E2066">
        <v>0.92</v>
      </c>
      <c r="F2066">
        <v>0.53</v>
      </c>
    </row>
    <row r="2067" spans="1:6" x14ac:dyDescent="0.3">
      <c r="A2067" t="s">
        <v>6266</v>
      </c>
      <c r="B2067" t="s">
        <v>6305</v>
      </c>
      <c r="C2067" t="s">
        <v>6198</v>
      </c>
      <c r="D2067">
        <v>7</v>
      </c>
      <c r="E2067">
        <v>0.65</v>
      </c>
      <c r="F2067">
        <v>0.39</v>
      </c>
    </row>
    <row r="2068" spans="1:6" x14ac:dyDescent="0.3">
      <c r="A2068" t="s">
        <v>6266</v>
      </c>
      <c r="B2068" t="s">
        <v>6305</v>
      </c>
      <c r="C2068" t="s">
        <v>6199</v>
      </c>
      <c r="D2068">
        <v>7</v>
      </c>
      <c r="E2068">
        <v>0.65</v>
      </c>
      <c r="F2068">
        <v>0.54</v>
      </c>
    </row>
    <row r="2069" spans="1:6" x14ac:dyDescent="0.3">
      <c r="A2069" t="s">
        <v>6266</v>
      </c>
      <c r="B2069" t="s">
        <v>6305</v>
      </c>
      <c r="C2069" t="s">
        <v>6200</v>
      </c>
      <c r="D2069">
        <v>7</v>
      </c>
      <c r="E2069">
        <v>0.75</v>
      </c>
      <c r="F2069">
        <v>0.46</v>
      </c>
    </row>
    <row r="2070" spans="1:6" x14ac:dyDescent="0.3">
      <c r="A2070" t="s">
        <v>6266</v>
      </c>
      <c r="B2070" t="s">
        <v>6305</v>
      </c>
      <c r="C2070" t="s">
        <v>6201</v>
      </c>
      <c r="D2070">
        <v>7</v>
      </c>
      <c r="E2070">
        <v>0.67</v>
      </c>
      <c r="F2070">
        <v>0.37</v>
      </c>
    </row>
    <row r="2071" spans="1:6" x14ac:dyDescent="0.3">
      <c r="A2071" t="s">
        <v>6266</v>
      </c>
      <c r="B2071" t="s">
        <v>6305</v>
      </c>
      <c r="C2071" t="s">
        <v>6202</v>
      </c>
      <c r="D2071">
        <v>7</v>
      </c>
      <c r="E2071">
        <v>0.71</v>
      </c>
      <c r="F2071">
        <v>0.41</v>
      </c>
    </row>
    <row r="2072" spans="1:6" x14ac:dyDescent="0.3">
      <c r="A2072" t="s">
        <v>6266</v>
      </c>
      <c r="B2072" t="s">
        <v>6305</v>
      </c>
      <c r="C2072" t="s">
        <v>6203</v>
      </c>
      <c r="D2072">
        <v>7</v>
      </c>
      <c r="E2072">
        <v>0.7</v>
      </c>
      <c r="F2072">
        <v>0.45</v>
      </c>
    </row>
    <row r="2073" spans="1:6" x14ac:dyDescent="0.3">
      <c r="A2073" t="s">
        <v>6266</v>
      </c>
      <c r="B2073" t="s">
        <v>6305</v>
      </c>
      <c r="C2073" t="s">
        <v>6204</v>
      </c>
      <c r="D2073">
        <v>7</v>
      </c>
      <c r="E2073">
        <v>0.69</v>
      </c>
      <c r="F2073">
        <v>0.43</v>
      </c>
    </row>
    <row r="2074" spans="1:6" x14ac:dyDescent="0.3">
      <c r="A2074" t="s">
        <v>6266</v>
      </c>
      <c r="B2074" t="s">
        <v>6305</v>
      </c>
      <c r="C2074" t="s">
        <v>6205</v>
      </c>
      <c r="D2074">
        <v>7</v>
      </c>
      <c r="E2074">
        <v>0.74</v>
      </c>
      <c r="F2074">
        <v>0.64</v>
      </c>
    </row>
    <row r="2075" spans="1:6" x14ac:dyDescent="0.3">
      <c r="A2075" t="s">
        <v>6266</v>
      </c>
      <c r="B2075" t="s">
        <v>6305</v>
      </c>
      <c r="C2075" t="s">
        <v>6206</v>
      </c>
      <c r="D2075">
        <v>7</v>
      </c>
      <c r="E2075">
        <v>0.7</v>
      </c>
      <c r="F2075">
        <v>0.41</v>
      </c>
    </row>
    <row r="2076" spans="1:6" x14ac:dyDescent="0.3">
      <c r="A2076" t="s">
        <v>6266</v>
      </c>
      <c r="B2076" t="s">
        <v>6305</v>
      </c>
      <c r="C2076" t="s">
        <v>6207</v>
      </c>
      <c r="D2076">
        <v>7</v>
      </c>
      <c r="E2076">
        <v>0.64</v>
      </c>
      <c r="F2076">
        <v>0.33</v>
      </c>
    </row>
    <row r="2077" spans="1:6" x14ac:dyDescent="0.3">
      <c r="A2077" t="s">
        <v>6266</v>
      </c>
      <c r="B2077" t="s">
        <v>6305</v>
      </c>
      <c r="C2077" t="s">
        <v>6209</v>
      </c>
      <c r="D2077">
        <v>7</v>
      </c>
      <c r="E2077">
        <v>0.7</v>
      </c>
      <c r="F2077">
        <v>0.41</v>
      </c>
    </row>
    <row r="2078" spans="1:6" x14ac:dyDescent="0.3">
      <c r="A2078" t="s">
        <v>6266</v>
      </c>
      <c r="B2078" t="s">
        <v>6305</v>
      </c>
      <c r="C2078" t="s">
        <v>6210</v>
      </c>
      <c r="D2078">
        <v>7</v>
      </c>
      <c r="E2078">
        <v>0.87</v>
      </c>
      <c r="F2078">
        <v>0.85</v>
      </c>
    </row>
    <row r="2079" spans="1:6" x14ac:dyDescent="0.3">
      <c r="A2079" t="s">
        <v>6266</v>
      </c>
      <c r="B2079" t="s">
        <v>6305</v>
      </c>
      <c r="C2079" t="s">
        <v>6211</v>
      </c>
      <c r="D2079">
        <v>7</v>
      </c>
      <c r="E2079">
        <v>0.74</v>
      </c>
      <c r="F2079">
        <v>0.52</v>
      </c>
    </row>
    <row r="2080" spans="1:6" x14ac:dyDescent="0.3">
      <c r="A2080" t="s">
        <v>6266</v>
      </c>
      <c r="B2080" t="s">
        <v>6305</v>
      </c>
      <c r="C2080" t="s">
        <v>6212</v>
      </c>
      <c r="D2080">
        <v>7</v>
      </c>
      <c r="E2080">
        <v>0.81</v>
      </c>
      <c r="F2080">
        <v>0.63</v>
      </c>
    </row>
    <row r="2081" spans="1:6" x14ac:dyDescent="0.3">
      <c r="A2081" t="s">
        <v>6266</v>
      </c>
      <c r="B2081" t="s">
        <v>6305</v>
      </c>
      <c r="C2081" t="s">
        <v>6213</v>
      </c>
      <c r="D2081">
        <v>7</v>
      </c>
      <c r="E2081">
        <v>0.99</v>
      </c>
      <c r="F2081">
        <v>0.98</v>
      </c>
    </row>
    <row r="2082" spans="1:6" x14ac:dyDescent="0.3">
      <c r="A2082" t="s">
        <v>6266</v>
      </c>
      <c r="B2082" t="s">
        <v>6305</v>
      </c>
      <c r="C2082" t="s">
        <v>6214</v>
      </c>
      <c r="D2082">
        <v>7</v>
      </c>
      <c r="E2082">
        <v>0.75</v>
      </c>
      <c r="F2082">
        <v>0.44</v>
      </c>
    </row>
    <row r="2083" spans="1:6" x14ac:dyDescent="0.3">
      <c r="A2083" t="s">
        <v>6266</v>
      </c>
      <c r="B2083" t="s">
        <v>6305</v>
      </c>
      <c r="C2083" t="s">
        <v>6215</v>
      </c>
      <c r="D2083">
        <v>7</v>
      </c>
      <c r="E2083">
        <v>0.82</v>
      </c>
      <c r="F2083">
        <v>0.61</v>
      </c>
    </row>
    <row r="2084" spans="1:6" x14ac:dyDescent="0.3">
      <c r="A2084" t="s">
        <v>6266</v>
      </c>
      <c r="B2084" t="s">
        <v>6305</v>
      </c>
      <c r="C2084" t="s">
        <v>6216</v>
      </c>
      <c r="D2084">
        <v>7</v>
      </c>
      <c r="E2084">
        <v>0.83</v>
      </c>
      <c r="F2084">
        <v>0.61</v>
      </c>
    </row>
    <row r="2085" spans="1:6" x14ac:dyDescent="0.3">
      <c r="A2085" t="s">
        <v>6266</v>
      </c>
      <c r="B2085" t="s">
        <v>6312</v>
      </c>
      <c r="C2085" t="s">
        <v>6217</v>
      </c>
      <c r="D2085">
        <v>7</v>
      </c>
      <c r="E2085">
        <v>0.55000000000000004</v>
      </c>
      <c r="F2085">
        <v>0.32</v>
      </c>
    </row>
    <row r="2086" spans="1:6" x14ac:dyDescent="0.3">
      <c r="A2086" t="s">
        <v>6266</v>
      </c>
      <c r="B2086" t="s">
        <v>6312</v>
      </c>
      <c r="C2086" t="s">
        <v>6218</v>
      </c>
      <c r="D2086">
        <v>7</v>
      </c>
      <c r="E2086">
        <v>0.5</v>
      </c>
      <c r="F2086">
        <v>0.42</v>
      </c>
    </row>
    <row r="2087" spans="1:6" x14ac:dyDescent="0.3">
      <c r="A2087" t="s">
        <v>6266</v>
      </c>
      <c r="B2087" t="s">
        <v>6305</v>
      </c>
      <c r="C2087" t="s">
        <v>6197</v>
      </c>
      <c r="D2087">
        <v>4</v>
      </c>
      <c r="E2087">
        <v>0.62</v>
      </c>
      <c r="F2087">
        <v>0.32</v>
      </c>
    </row>
    <row r="2088" spans="1:6" x14ac:dyDescent="0.3">
      <c r="A2088" t="s">
        <v>6266</v>
      </c>
      <c r="B2088" t="s">
        <v>6305</v>
      </c>
      <c r="C2088" t="s">
        <v>6208</v>
      </c>
      <c r="D2088">
        <v>4</v>
      </c>
      <c r="E2088">
        <v>0.48</v>
      </c>
      <c r="F2088">
        <v>0.44</v>
      </c>
    </row>
    <row r="2089" spans="1:6" x14ac:dyDescent="0.3">
      <c r="A2089" t="s">
        <v>6266</v>
      </c>
      <c r="B2089" t="s">
        <v>6305</v>
      </c>
      <c r="C2089" t="s">
        <v>6219</v>
      </c>
      <c r="D2089">
        <v>4</v>
      </c>
      <c r="E2089">
        <v>0.67</v>
      </c>
      <c r="F2089">
        <v>0.36</v>
      </c>
    </row>
    <row r="2090" spans="1:6" x14ac:dyDescent="0.3">
      <c r="A2090" t="s">
        <v>6266</v>
      </c>
      <c r="B2090" t="s">
        <v>6305</v>
      </c>
      <c r="C2090" t="s">
        <v>6221</v>
      </c>
      <c r="D2090">
        <v>4</v>
      </c>
      <c r="E2090">
        <v>0.51</v>
      </c>
      <c r="F2090">
        <v>0.45</v>
      </c>
    </row>
    <row r="2091" spans="1:6" x14ac:dyDescent="0.3">
      <c r="A2091" t="s">
        <v>6266</v>
      </c>
      <c r="B2091" t="s">
        <v>6305</v>
      </c>
      <c r="C2091" t="s">
        <v>6222</v>
      </c>
      <c r="D2091">
        <v>4</v>
      </c>
      <c r="E2091">
        <v>0.63</v>
      </c>
      <c r="F2091">
        <v>0.32</v>
      </c>
    </row>
    <row r="2092" spans="1:6" x14ac:dyDescent="0.3">
      <c r="A2092" t="s">
        <v>6266</v>
      </c>
      <c r="B2092" t="s">
        <v>6305</v>
      </c>
      <c r="C2092" t="s">
        <v>6223</v>
      </c>
      <c r="D2092">
        <v>4</v>
      </c>
      <c r="E2092">
        <v>0.67</v>
      </c>
      <c r="F2092">
        <v>0.32</v>
      </c>
    </row>
    <row r="2093" spans="1:6" x14ac:dyDescent="0.3">
      <c r="A2093" t="s">
        <v>6266</v>
      </c>
      <c r="B2093" t="s">
        <v>6305</v>
      </c>
      <c r="C2093" t="s">
        <v>6224</v>
      </c>
      <c r="D2093">
        <v>4</v>
      </c>
      <c r="E2093">
        <v>0.68</v>
      </c>
      <c r="F2093">
        <v>0.39</v>
      </c>
    </row>
    <row r="2094" spans="1:6" x14ac:dyDescent="0.3">
      <c r="A2094" t="s">
        <v>6266</v>
      </c>
      <c r="B2094" t="s">
        <v>6305</v>
      </c>
      <c r="C2094" t="s">
        <v>6225</v>
      </c>
      <c r="D2094">
        <v>4</v>
      </c>
      <c r="E2094">
        <v>0.74</v>
      </c>
      <c r="F2094">
        <v>0.45</v>
      </c>
    </row>
    <row r="2095" spans="1:6" x14ac:dyDescent="0.3">
      <c r="A2095" t="s">
        <v>6266</v>
      </c>
      <c r="B2095" t="s">
        <v>6305</v>
      </c>
      <c r="C2095" t="s">
        <v>6225</v>
      </c>
      <c r="D2095">
        <v>4</v>
      </c>
      <c r="E2095">
        <v>0.71</v>
      </c>
      <c r="F2095">
        <v>0.53</v>
      </c>
    </row>
    <row r="2096" spans="1:6" x14ac:dyDescent="0.3">
      <c r="A2096" t="s">
        <v>6266</v>
      </c>
      <c r="B2096" t="s">
        <v>6305</v>
      </c>
      <c r="C2096" t="s">
        <v>6198</v>
      </c>
      <c r="D2096">
        <v>4</v>
      </c>
      <c r="E2096">
        <v>0.65</v>
      </c>
      <c r="F2096">
        <v>0.37</v>
      </c>
    </row>
    <row r="2097" spans="1:6" x14ac:dyDescent="0.3">
      <c r="A2097" t="s">
        <v>6266</v>
      </c>
      <c r="B2097" t="s">
        <v>6305</v>
      </c>
      <c r="C2097" t="s">
        <v>6199</v>
      </c>
      <c r="D2097">
        <v>4</v>
      </c>
      <c r="E2097">
        <v>0.62</v>
      </c>
      <c r="F2097">
        <v>0.3</v>
      </c>
    </row>
    <row r="2098" spans="1:6" x14ac:dyDescent="0.3">
      <c r="A2098" t="s">
        <v>6266</v>
      </c>
      <c r="B2098" t="s">
        <v>6305</v>
      </c>
      <c r="C2098" t="s">
        <v>6200</v>
      </c>
      <c r="D2098">
        <v>4</v>
      </c>
      <c r="E2098">
        <v>0.73</v>
      </c>
      <c r="F2098">
        <v>0.43</v>
      </c>
    </row>
    <row r="2099" spans="1:6" x14ac:dyDescent="0.3">
      <c r="A2099" t="s">
        <v>6266</v>
      </c>
      <c r="B2099" t="s">
        <v>6305</v>
      </c>
      <c r="C2099" t="s">
        <v>6201</v>
      </c>
      <c r="D2099">
        <v>4</v>
      </c>
      <c r="E2099">
        <v>0.67</v>
      </c>
      <c r="F2099">
        <v>0.38</v>
      </c>
    </row>
    <row r="2100" spans="1:6" x14ac:dyDescent="0.3">
      <c r="A2100" t="s">
        <v>6266</v>
      </c>
      <c r="B2100" t="s">
        <v>6305</v>
      </c>
      <c r="C2100" t="s">
        <v>6202</v>
      </c>
      <c r="D2100">
        <v>4</v>
      </c>
      <c r="E2100">
        <v>0.74</v>
      </c>
      <c r="F2100">
        <v>0.45</v>
      </c>
    </row>
    <row r="2101" spans="1:6" x14ac:dyDescent="0.3">
      <c r="A2101" t="s">
        <v>6266</v>
      </c>
      <c r="B2101" t="s">
        <v>6305</v>
      </c>
      <c r="C2101" t="s">
        <v>6203</v>
      </c>
      <c r="D2101">
        <v>4</v>
      </c>
      <c r="E2101">
        <v>0.81</v>
      </c>
      <c r="F2101">
        <v>0.57999999999999996</v>
      </c>
    </row>
    <row r="2102" spans="1:6" x14ac:dyDescent="0.3">
      <c r="A2102" t="s">
        <v>6266</v>
      </c>
      <c r="B2102" t="s">
        <v>6305</v>
      </c>
      <c r="C2102" t="s">
        <v>6204</v>
      </c>
      <c r="D2102">
        <v>4</v>
      </c>
      <c r="E2102">
        <v>0.63</v>
      </c>
      <c r="F2102">
        <v>0.28999999999999998</v>
      </c>
    </row>
    <row r="2103" spans="1:6" x14ac:dyDescent="0.3">
      <c r="A2103" t="s">
        <v>6266</v>
      </c>
      <c r="B2103" t="s">
        <v>6305</v>
      </c>
      <c r="C2103" t="s">
        <v>6205</v>
      </c>
      <c r="D2103">
        <v>4</v>
      </c>
      <c r="E2103">
        <v>0.61</v>
      </c>
      <c r="F2103">
        <v>0.31</v>
      </c>
    </row>
    <row r="2104" spans="1:6" x14ac:dyDescent="0.3">
      <c r="A2104" t="s">
        <v>6266</v>
      </c>
      <c r="B2104" t="s">
        <v>6305</v>
      </c>
      <c r="C2104" t="s">
        <v>6206</v>
      </c>
      <c r="D2104">
        <v>4</v>
      </c>
      <c r="E2104">
        <v>0.78</v>
      </c>
      <c r="F2104">
        <v>0.51</v>
      </c>
    </row>
    <row r="2105" spans="1:6" x14ac:dyDescent="0.3">
      <c r="A2105" t="s">
        <v>6266</v>
      </c>
      <c r="B2105" t="s">
        <v>6305</v>
      </c>
      <c r="C2105" t="s">
        <v>6207</v>
      </c>
      <c r="D2105">
        <v>4</v>
      </c>
      <c r="E2105">
        <v>0.65</v>
      </c>
      <c r="F2105">
        <v>0.28999999999999998</v>
      </c>
    </row>
    <row r="2106" spans="1:6" x14ac:dyDescent="0.3">
      <c r="A2106" t="s">
        <v>6266</v>
      </c>
      <c r="B2106" t="s">
        <v>6305</v>
      </c>
      <c r="C2106" t="s">
        <v>6209</v>
      </c>
      <c r="D2106">
        <v>4</v>
      </c>
      <c r="E2106">
        <v>0.68</v>
      </c>
      <c r="F2106">
        <v>0.34</v>
      </c>
    </row>
    <row r="2107" spans="1:6" x14ac:dyDescent="0.3">
      <c r="A2107" t="s">
        <v>6266</v>
      </c>
      <c r="B2107" t="s">
        <v>6305</v>
      </c>
      <c r="C2107" t="s">
        <v>6210</v>
      </c>
      <c r="D2107">
        <v>4</v>
      </c>
      <c r="E2107">
        <v>0.65</v>
      </c>
      <c r="F2107">
        <v>0.5</v>
      </c>
    </row>
    <row r="2108" spans="1:6" x14ac:dyDescent="0.3">
      <c r="A2108" t="s">
        <v>6266</v>
      </c>
      <c r="B2108" t="s">
        <v>6305</v>
      </c>
      <c r="C2108" t="s">
        <v>6211</v>
      </c>
      <c r="D2108">
        <v>4</v>
      </c>
      <c r="E2108">
        <v>0.76</v>
      </c>
      <c r="F2108">
        <v>0.48</v>
      </c>
    </row>
    <row r="2109" spans="1:6" x14ac:dyDescent="0.3">
      <c r="A2109" t="s">
        <v>6266</v>
      </c>
      <c r="B2109" t="s">
        <v>6305</v>
      </c>
      <c r="C2109" t="s">
        <v>6212</v>
      </c>
      <c r="D2109">
        <v>4</v>
      </c>
      <c r="E2109">
        <v>0.72</v>
      </c>
      <c r="F2109">
        <v>0.46</v>
      </c>
    </row>
    <row r="2110" spans="1:6" x14ac:dyDescent="0.3">
      <c r="A2110" t="s">
        <v>6266</v>
      </c>
      <c r="B2110" t="s">
        <v>6305</v>
      </c>
      <c r="C2110" t="s">
        <v>6213</v>
      </c>
      <c r="D2110">
        <v>4</v>
      </c>
      <c r="E2110">
        <v>0.99</v>
      </c>
      <c r="F2110">
        <v>0.98</v>
      </c>
    </row>
    <row r="2111" spans="1:6" x14ac:dyDescent="0.3">
      <c r="A2111" t="s">
        <v>6266</v>
      </c>
      <c r="B2111" t="s">
        <v>6305</v>
      </c>
      <c r="C2111" t="s">
        <v>6214</v>
      </c>
      <c r="D2111">
        <v>4</v>
      </c>
      <c r="E2111">
        <v>0.73</v>
      </c>
      <c r="F2111">
        <v>0.41</v>
      </c>
    </row>
    <row r="2112" spans="1:6" x14ac:dyDescent="0.3">
      <c r="A2112" t="s">
        <v>6266</v>
      </c>
      <c r="B2112" t="s">
        <v>6305</v>
      </c>
      <c r="C2112" t="s">
        <v>6215</v>
      </c>
      <c r="D2112">
        <v>4</v>
      </c>
      <c r="E2112">
        <v>0.81</v>
      </c>
      <c r="F2112">
        <v>0.56000000000000005</v>
      </c>
    </row>
    <row r="2113" spans="1:6" x14ac:dyDescent="0.3">
      <c r="A2113" t="s">
        <v>6266</v>
      </c>
      <c r="B2113" t="s">
        <v>6305</v>
      </c>
      <c r="C2113" t="s">
        <v>6216</v>
      </c>
      <c r="D2113">
        <v>4</v>
      </c>
      <c r="E2113">
        <v>0.81</v>
      </c>
      <c r="F2113">
        <v>0.59</v>
      </c>
    </row>
    <row r="2114" spans="1:6" x14ac:dyDescent="0.3">
      <c r="A2114" t="s">
        <v>6266</v>
      </c>
      <c r="B2114" t="s">
        <v>6312</v>
      </c>
      <c r="C2114" t="s">
        <v>6217</v>
      </c>
      <c r="D2114">
        <v>4</v>
      </c>
      <c r="E2114">
        <v>0.53</v>
      </c>
      <c r="F2114">
        <v>0.17</v>
      </c>
    </row>
    <row r="2115" spans="1:6" x14ac:dyDescent="0.3">
      <c r="A2115" t="s">
        <v>6266</v>
      </c>
      <c r="B2115" t="s">
        <v>6312</v>
      </c>
      <c r="C2115" t="s">
        <v>6218</v>
      </c>
      <c r="D2115">
        <v>4</v>
      </c>
      <c r="E2115">
        <v>0.45</v>
      </c>
      <c r="F2115">
        <v>0.18</v>
      </c>
    </row>
    <row r="2116" spans="1:6" x14ac:dyDescent="0.3">
      <c r="A2116" t="s">
        <v>6229</v>
      </c>
      <c r="B2116" t="s">
        <v>6311</v>
      </c>
      <c r="C2116" t="s">
        <v>6206</v>
      </c>
      <c r="D2116">
        <v>2</v>
      </c>
      <c r="E2116">
        <v>0.67</v>
      </c>
      <c r="F2116">
        <v>0.63</v>
      </c>
    </row>
    <row r="2117" spans="1:6" x14ac:dyDescent="0.3">
      <c r="A2117" t="s">
        <v>6229</v>
      </c>
      <c r="B2117" t="s">
        <v>6311</v>
      </c>
      <c r="C2117" t="s">
        <v>6207</v>
      </c>
      <c r="D2117">
        <v>2</v>
      </c>
      <c r="E2117">
        <v>0.81</v>
      </c>
      <c r="F2117">
        <v>0.72</v>
      </c>
    </row>
    <row r="2118" spans="1:6" x14ac:dyDescent="0.3">
      <c r="A2118" t="s">
        <v>6229</v>
      </c>
      <c r="B2118" t="s">
        <v>6311</v>
      </c>
      <c r="C2118" t="s">
        <v>6208</v>
      </c>
      <c r="D2118">
        <v>2</v>
      </c>
      <c r="E2118">
        <v>0.71</v>
      </c>
      <c r="F2118">
        <v>0.51</v>
      </c>
    </row>
    <row r="2119" spans="1:6" x14ac:dyDescent="0.3">
      <c r="A2119" t="s">
        <v>6229</v>
      </c>
      <c r="B2119" t="s">
        <v>6311</v>
      </c>
      <c r="C2119" t="s">
        <v>6209</v>
      </c>
      <c r="D2119">
        <v>2</v>
      </c>
      <c r="E2119">
        <v>0.91</v>
      </c>
      <c r="F2119">
        <v>0.84</v>
      </c>
    </row>
    <row r="2120" spans="1:6" x14ac:dyDescent="0.3">
      <c r="A2120" t="s">
        <v>6229</v>
      </c>
      <c r="B2120" t="s">
        <v>6311</v>
      </c>
      <c r="C2120" t="s">
        <v>6210</v>
      </c>
      <c r="D2120">
        <v>2</v>
      </c>
      <c r="E2120">
        <v>0.97</v>
      </c>
      <c r="F2120">
        <v>0.68</v>
      </c>
    </row>
    <row r="2121" spans="1:6" x14ac:dyDescent="0.3">
      <c r="A2121" t="s">
        <v>6229</v>
      </c>
      <c r="B2121" t="s">
        <v>6311</v>
      </c>
      <c r="C2121" t="s">
        <v>6211</v>
      </c>
      <c r="D2121">
        <v>2</v>
      </c>
      <c r="E2121">
        <v>0.83</v>
      </c>
      <c r="F2121">
        <v>0.78</v>
      </c>
    </row>
    <row r="2122" spans="1:6" x14ac:dyDescent="0.3">
      <c r="A2122" t="s">
        <v>6229</v>
      </c>
      <c r="B2122" t="s">
        <v>6311</v>
      </c>
      <c r="C2122" t="s">
        <v>6212</v>
      </c>
      <c r="D2122">
        <v>2</v>
      </c>
      <c r="E2122">
        <v>0.95</v>
      </c>
      <c r="F2122">
        <v>0.78</v>
      </c>
    </row>
    <row r="2123" spans="1:6" x14ac:dyDescent="0.3">
      <c r="A2123" t="s">
        <v>6229</v>
      </c>
      <c r="B2123" t="s">
        <v>6311</v>
      </c>
      <c r="C2123" t="s">
        <v>6213</v>
      </c>
      <c r="D2123">
        <v>2</v>
      </c>
      <c r="E2123">
        <v>0.89</v>
      </c>
      <c r="F2123">
        <v>0.71</v>
      </c>
    </row>
    <row r="2124" spans="1:6" x14ac:dyDescent="0.3">
      <c r="A2124" t="s">
        <v>6229</v>
      </c>
      <c r="B2124" t="s">
        <v>6311</v>
      </c>
      <c r="C2124" t="s">
        <v>6214</v>
      </c>
      <c r="D2124">
        <v>2</v>
      </c>
      <c r="E2124">
        <v>0.89</v>
      </c>
      <c r="F2124">
        <v>0.77</v>
      </c>
    </row>
    <row r="2125" spans="1:6" x14ac:dyDescent="0.3">
      <c r="A2125" t="s">
        <v>6229</v>
      </c>
      <c r="B2125" t="s">
        <v>6311</v>
      </c>
      <c r="C2125" t="s">
        <v>6215</v>
      </c>
      <c r="D2125">
        <v>2</v>
      </c>
      <c r="E2125">
        <v>0.84</v>
      </c>
      <c r="F2125">
        <v>0.79</v>
      </c>
    </row>
    <row r="2126" spans="1:6" x14ac:dyDescent="0.3">
      <c r="A2126" t="s">
        <v>6229</v>
      </c>
      <c r="B2126" t="s">
        <v>6311</v>
      </c>
      <c r="C2126" t="s">
        <v>6197</v>
      </c>
      <c r="D2126">
        <v>2</v>
      </c>
      <c r="E2126">
        <v>0.94</v>
      </c>
      <c r="F2126">
        <v>0.84</v>
      </c>
    </row>
    <row r="2127" spans="1:6" x14ac:dyDescent="0.3">
      <c r="A2127" t="s">
        <v>6229</v>
      </c>
      <c r="B2127" t="s">
        <v>6311</v>
      </c>
      <c r="C2127" t="s">
        <v>6216</v>
      </c>
      <c r="D2127">
        <v>2</v>
      </c>
      <c r="E2127">
        <v>0.98</v>
      </c>
      <c r="F2127">
        <v>0.9</v>
      </c>
    </row>
    <row r="2128" spans="1:6" x14ac:dyDescent="0.3">
      <c r="A2128" t="s">
        <v>6229</v>
      </c>
      <c r="B2128" t="s">
        <v>6312</v>
      </c>
      <c r="C2128" t="s">
        <v>6217</v>
      </c>
      <c r="D2128">
        <v>2</v>
      </c>
      <c r="E2128">
        <v>0.86</v>
      </c>
      <c r="F2128">
        <v>0.6</v>
      </c>
    </row>
    <row r="2129" spans="1:6" x14ac:dyDescent="0.3">
      <c r="A2129" t="s">
        <v>6229</v>
      </c>
      <c r="B2129" t="s">
        <v>6312</v>
      </c>
      <c r="C2129" t="s">
        <v>6218</v>
      </c>
      <c r="D2129">
        <v>2</v>
      </c>
      <c r="E2129">
        <v>0.67</v>
      </c>
      <c r="F2129">
        <v>0.5</v>
      </c>
    </row>
    <row r="2130" spans="1:6" x14ac:dyDescent="0.3">
      <c r="A2130" t="s">
        <v>6229</v>
      </c>
      <c r="B2130" t="s">
        <v>6311</v>
      </c>
      <c r="C2130" t="s">
        <v>6219</v>
      </c>
      <c r="D2130">
        <v>2</v>
      </c>
      <c r="E2130">
        <v>0.93</v>
      </c>
      <c r="F2130">
        <v>0.91</v>
      </c>
    </row>
    <row r="2131" spans="1:6" x14ac:dyDescent="0.3">
      <c r="A2131" t="s">
        <v>6229</v>
      </c>
      <c r="B2131" t="s">
        <v>6311</v>
      </c>
      <c r="C2131" t="s">
        <v>6220</v>
      </c>
      <c r="D2131">
        <v>2</v>
      </c>
      <c r="E2131">
        <v>0.63</v>
      </c>
      <c r="F2131">
        <v>0.54</v>
      </c>
    </row>
    <row r="2132" spans="1:6" x14ac:dyDescent="0.3">
      <c r="A2132" t="s">
        <v>6229</v>
      </c>
      <c r="B2132" t="s">
        <v>6311</v>
      </c>
      <c r="C2132" t="s">
        <v>6221</v>
      </c>
      <c r="D2132">
        <v>2</v>
      </c>
      <c r="E2132">
        <v>0.7</v>
      </c>
      <c r="F2132">
        <v>1</v>
      </c>
    </row>
    <row r="2133" spans="1:6" x14ac:dyDescent="0.3">
      <c r="A2133" t="s">
        <v>6229</v>
      </c>
      <c r="B2133" t="s">
        <v>6311</v>
      </c>
      <c r="C2133" t="s">
        <v>6222</v>
      </c>
      <c r="D2133">
        <v>2</v>
      </c>
      <c r="E2133">
        <v>0.87</v>
      </c>
      <c r="F2133">
        <v>0.84</v>
      </c>
    </row>
    <row r="2134" spans="1:6" x14ac:dyDescent="0.3">
      <c r="A2134" t="s">
        <v>6229</v>
      </c>
      <c r="B2134" t="s">
        <v>6311</v>
      </c>
      <c r="C2134" t="s">
        <v>6223</v>
      </c>
      <c r="D2134">
        <v>2</v>
      </c>
      <c r="E2134">
        <v>0.96</v>
      </c>
      <c r="F2134">
        <v>0.82</v>
      </c>
    </row>
    <row r="2135" spans="1:6" x14ac:dyDescent="0.3">
      <c r="A2135" t="s">
        <v>6229</v>
      </c>
      <c r="B2135" t="s">
        <v>6311</v>
      </c>
      <c r="C2135" t="s">
        <v>6224</v>
      </c>
      <c r="D2135">
        <v>2</v>
      </c>
      <c r="E2135">
        <v>0.95</v>
      </c>
      <c r="F2135">
        <v>0.84</v>
      </c>
    </row>
    <row r="2136" spans="1:6" x14ac:dyDescent="0.3">
      <c r="A2136" t="s">
        <v>6229</v>
      </c>
      <c r="B2136" t="s">
        <v>6311</v>
      </c>
      <c r="C2136" t="s">
        <v>6225</v>
      </c>
      <c r="D2136">
        <v>2</v>
      </c>
      <c r="E2136">
        <v>0.71</v>
      </c>
      <c r="F2136">
        <v>1</v>
      </c>
    </row>
    <row r="2137" spans="1:6" x14ac:dyDescent="0.3">
      <c r="A2137" t="s">
        <v>6229</v>
      </c>
      <c r="B2137" t="s">
        <v>6311</v>
      </c>
      <c r="C2137" t="s">
        <v>6198</v>
      </c>
      <c r="D2137">
        <v>2</v>
      </c>
      <c r="E2137">
        <v>0.89</v>
      </c>
      <c r="F2137">
        <v>0.75</v>
      </c>
    </row>
    <row r="2138" spans="1:6" x14ac:dyDescent="0.3">
      <c r="A2138" t="s">
        <v>6229</v>
      </c>
      <c r="B2138" t="s">
        <v>6311</v>
      </c>
      <c r="C2138" t="s">
        <v>6226</v>
      </c>
      <c r="D2138">
        <v>2</v>
      </c>
      <c r="E2138">
        <v>0.89</v>
      </c>
      <c r="F2138">
        <v>0.69</v>
      </c>
    </row>
    <row r="2139" spans="1:6" x14ac:dyDescent="0.3">
      <c r="A2139" t="s">
        <v>6229</v>
      </c>
      <c r="B2139" t="s">
        <v>6311</v>
      </c>
      <c r="C2139" t="s">
        <v>6199</v>
      </c>
      <c r="D2139">
        <v>2</v>
      </c>
      <c r="E2139">
        <v>0.93</v>
      </c>
      <c r="F2139">
        <v>0.78</v>
      </c>
    </row>
    <row r="2140" spans="1:6" x14ac:dyDescent="0.3">
      <c r="A2140" t="s">
        <v>6229</v>
      </c>
      <c r="B2140" t="s">
        <v>6311</v>
      </c>
      <c r="C2140" t="s">
        <v>6200</v>
      </c>
      <c r="D2140">
        <v>2</v>
      </c>
      <c r="E2140">
        <v>0.87</v>
      </c>
      <c r="F2140">
        <v>0.74</v>
      </c>
    </row>
    <row r="2141" spans="1:6" x14ac:dyDescent="0.3">
      <c r="A2141" t="s">
        <v>6229</v>
      </c>
      <c r="B2141" t="s">
        <v>6311</v>
      </c>
      <c r="C2141" t="s">
        <v>6201</v>
      </c>
      <c r="D2141">
        <v>2</v>
      </c>
      <c r="E2141">
        <v>0.99</v>
      </c>
      <c r="F2141">
        <v>0.79</v>
      </c>
    </row>
    <row r="2142" spans="1:6" x14ac:dyDescent="0.3">
      <c r="A2142" t="s">
        <v>6229</v>
      </c>
      <c r="B2142" t="s">
        <v>6311</v>
      </c>
      <c r="C2142" t="s">
        <v>6202</v>
      </c>
      <c r="D2142">
        <v>2</v>
      </c>
      <c r="E2142">
        <v>0.85</v>
      </c>
      <c r="F2142">
        <v>0.79</v>
      </c>
    </row>
    <row r="2143" spans="1:6" x14ac:dyDescent="0.3">
      <c r="A2143" t="s">
        <v>6229</v>
      </c>
      <c r="B2143" t="s">
        <v>6311</v>
      </c>
      <c r="C2143" t="s">
        <v>6203</v>
      </c>
      <c r="D2143">
        <v>2</v>
      </c>
      <c r="E2143">
        <v>0.76</v>
      </c>
      <c r="F2143">
        <v>0.7</v>
      </c>
    </row>
    <row r="2144" spans="1:6" x14ac:dyDescent="0.3">
      <c r="A2144" t="s">
        <v>6229</v>
      </c>
      <c r="B2144" t="s">
        <v>6311</v>
      </c>
      <c r="C2144" t="s">
        <v>6204</v>
      </c>
      <c r="D2144">
        <v>2</v>
      </c>
      <c r="E2144">
        <v>0.96</v>
      </c>
      <c r="F2144">
        <v>0.83</v>
      </c>
    </row>
    <row r="2145" spans="1:6" x14ac:dyDescent="0.3">
      <c r="A2145" t="s">
        <v>6229</v>
      </c>
      <c r="B2145" t="s">
        <v>6311</v>
      </c>
      <c r="C2145" t="s">
        <v>6205</v>
      </c>
      <c r="D2145">
        <v>2</v>
      </c>
      <c r="E2145">
        <v>0.97</v>
      </c>
      <c r="F2145">
        <v>0.93</v>
      </c>
    </row>
    <row r="2146" spans="1:6" x14ac:dyDescent="0.3">
      <c r="A2146" t="s">
        <v>6230</v>
      </c>
      <c r="B2146" t="s">
        <v>6311</v>
      </c>
      <c r="C2146" t="s">
        <v>6197</v>
      </c>
      <c r="D2146">
        <v>2</v>
      </c>
      <c r="E2146">
        <v>0.99</v>
      </c>
      <c r="F2146">
        <v>0.84</v>
      </c>
    </row>
    <row r="2147" spans="1:6" x14ac:dyDescent="0.3">
      <c r="A2147" t="s">
        <v>6230</v>
      </c>
      <c r="B2147" t="s">
        <v>6311</v>
      </c>
      <c r="C2147" t="s">
        <v>6208</v>
      </c>
      <c r="D2147">
        <v>2</v>
      </c>
      <c r="E2147">
        <v>0.95</v>
      </c>
      <c r="F2147">
        <v>0.65</v>
      </c>
    </row>
    <row r="2148" spans="1:6" x14ac:dyDescent="0.3">
      <c r="A2148" t="s">
        <v>6230</v>
      </c>
      <c r="B2148" t="s">
        <v>6311</v>
      </c>
      <c r="C2148" t="s">
        <v>6219</v>
      </c>
      <c r="D2148">
        <v>2</v>
      </c>
      <c r="E2148">
        <v>0.98</v>
      </c>
      <c r="F2148">
        <v>0.87</v>
      </c>
    </row>
    <row r="2149" spans="1:6" x14ac:dyDescent="0.3">
      <c r="A2149" t="s">
        <v>6230</v>
      </c>
      <c r="B2149" t="s">
        <v>6311</v>
      </c>
      <c r="C2149" t="s">
        <v>6221</v>
      </c>
      <c r="D2149">
        <v>2</v>
      </c>
      <c r="E2149">
        <v>0.75</v>
      </c>
      <c r="F2149">
        <v>1</v>
      </c>
    </row>
    <row r="2150" spans="1:6" x14ac:dyDescent="0.3">
      <c r="A2150" t="s">
        <v>6230</v>
      </c>
      <c r="B2150" t="s">
        <v>6311</v>
      </c>
      <c r="C2150" t="s">
        <v>6222</v>
      </c>
      <c r="D2150">
        <v>2</v>
      </c>
      <c r="E2150">
        <v>0.95</v>
      </c>
      <c r="F2150">
        <v>0.84</v>
      </c>
    </row>
    <row r="2151" spans="1:6" x14ac:dyDescent="0.3">
      <c r="A2151" t="s">
        <v>6230</v>
      </c>
      <c r="B2151" t="s">
        <v>6311</v>
      </c>
      <c r="C2151" t="s">
        <v>6223</v>
      </c>
      <c r="D2151">
        <v>2</v>
      </c>
      <c r="E2151">
        <v>0.91</v>
      </c>
      <c r="F2151">
        <v>0.82</v>
      </c>
    </row>
    <row r="2152" spans="1:6" x14ac:dyDescent="0.3">
      <c r="A2152" t="s">
        <v>6230</v>
      </c>
      <c r="B2152" t="s">
        <v>6311</v>
      </c>
      <c r="C2152" t="s">
        <v>6224</v>
      </c>
      <c r="D2152">
        <v>2</v>
      </c>
      <c r="E2152">
        <v>0.96</v>
      </c>
      <c r="F2152">
        <v>0.78</v>
      </c>
    </row>
    <row r="2153" spans="1:6" x14ac:dyDescent="0.3">
      <c r="A2153" t="s">
        <v>6230</v>
      </c>
      <c r="B2153" t="s">
        <v>6311</v>
      </c>
      <c r="C2153" t="s">
        <v>6225</v>
      </c>
      <c r="D2153">
        <v>2</v>
      </c>
      <c r="E2153">
        <v>0.61</v>
      </c>
      <c r="F2153">
        <v>1</v>
      </c>
    </row>
    <row r="2154" spans="1:6" x14ac:dyDescent="0.3">
      <c r="A2154" t="s">
        <v>6230</v>
      </c>
      <c r="B2154" t="s">
        <v>6311</v>
      </c>
      <c r="C2154" t="s">
        <v>6226</v>
      </c>
      <c r="D2154">
        <v>2</v>
      </c>
      <c r="E2154">
        <v>0.95</v>
      </c>
      <c r="F2154">
        <v>0.68</v>
      </c>
    </row>
    <row r="2155" spans="1:6" x14ac:dyDescent="0.3">
      <c r="A2155" t="s">
        <v>6230</v>
      </c>
      <c r="B2155" t="s">
        <v>6311</v>
      </c>
      <c r="C2155" t="s">
        <v>6198</v>
      </c>
      <c r="D2155">
        <v>2</v>
      </c>
      <c r="E2155">
        <v>0.97</v>
      </c>
      <c r="F2155">
        <v>0.78</v>
      </c>
    </row>
    <row r="2156" spans="1:6" x14ac:dyDescent="0.3">
      <c r="A2156" t="s">
        <v>6230</v>
      </c>
      <c r="B2156" t="s">
        <v>6311</v>
      </c>
      <c r="C2156" t="s">
        <v>6199</v>
      </c>
      <c r="D2156">
        <v>2</v>
      </c>
      <c r="E2156">
        <v>0.92</v>
      </c>
      <c r="F2156">
        <v>0.69</v>
      </c>
    </row>
    <row r="2157" spans="1:6" x14ac:dyDescent="0.3">
      <c r="A2157" t="s">
        <v>6230</v>
      </c>
      <c r="B2157" t="s">
        <v>6311</v>
      </c>
      <c r="C2157" t="s">
        <v>6200</v>
      </c>
      <c r="D2157">
        <v>2</v>
      </c>
      <c r="E2157">
        <v>0.99</v>
      </c>
      <c r="F2157">
        <v>0.92</v>
      </c>
    </row>
    <row r="2158" spans="1:6" x14ac:dyDescent="0.3">
      <c r="A2158" t="s">
        <v>6230</v>
      </c>
      <c r="B2158" t="s">
        <v>6311</v>
      </c>
      <c r="C2158" t="s">
        <v>6201</v>
      </c>
      <c r="D2158">
        <v>2</v>
      </c>
      <c r="E2158">
        <v>0.98</v>
      </c>
      <c r="F2158">
        <v>0.82</v>
      </c>
    </row>
    <row r="2159" spans="1:6" x14ac:dyDescent="0.3">
      <c r="A2159" t="s">
        <v>6230</v>
      </c>
      <c r="B2159" t="s">
        <v>6311</v>
      </c>
      <c r="C2159" t="s">
        <v>6202</v>
      </c>
      <c r="D2159">
        <v>2</v>
      </c>
      <c r="E2159">
        <v>0.98</v>
      </c>
      <c r="F2159">
        <v>0.95</v>
      </c>
    </row>
    <row r="2160" spans="1:6" x14ac:dyDescent="0.3">
      <c r="A2160" t="s">
        <v>6230</v>
      </c>
      <c r="B2160" t="s">
        <v>6311</v>
      </c>
      <c r="C2160" t="s">
        <v>6203</v>
      </c>
      <c r="D2160">
        <v>2</v>
      </c>
      <c r="E2160">
        <v>0.97</v>
      </c>
      <c r="F2160">
        <v>0.75</v>
      </c>
    </row>
    <row r="2161" spans="1:6" x14ac:dyDescent="0.3">
      <c r="A2161" t="s">
        <v>6230</v>
      </c>
      <c r="B2161" t="s">
        <v>6311</v>
      </c>
      <c r="C2161" t="s">
        <v>6204</v>
      </c>
      <c r="D2161">
        <v>2</v>
      </c>
      <c r="E2161">
        <v>0.92</v>
      </c>
      <c r="F2161">
        <v>0.84</v>
      </c>
    </row>
    <row r="2162" spans="1:6" x14ac:dyDescent="0.3">
      <c r="A2162" t="s">
        <v>6230</v>
      </c>
      <c r="B2162" t="s">
        <v>6311</v>
      </c>
      <c r="C2162" t="s">
        <v>6205</v>
      </c>
      <c r="D2162">
        <v>2</v>
      </c>
      <c r="E2162">
        <v>0.97</v>
      </c>
      <c r="F2162">
        <v>0.91</v>
      </c>
    </row>
    <row r="2163" spans="1:6" x14ac:dyDescent="0.3">
      <c r="A2163" t="s">
        <v>6230</v>
      </c>
      <c r="B2163" t="s">
        <v>6311</v>
      </c>
      <c r="C2163" t="s">
        <v>6206</v>
      </c>
      <c r="D2163">
        <v>2</v>
      </c>
      <c r="E2163">
        <v>0.82</v>
      </c>
      <c r="F2163">
        <v>0.77</v>
      </c>
    </row>
    <row r="2164" spans="1:6" x14ac:dyDescent="0.3">
      <c r="A2164" t="s">
        <v>6230</v>
      </c>
      <c r="B2164" t="s">
        <v>6311</v>
      </c>
      <c r="C2164" t="s">
        <v>6207</v>
      </c>
      <c r="D2164">
        <v>2</v>
      </c>
      <c r="E2164">
        <v>0.74</v>
      </c>
      <c r="F2164">
        <v>0.69</v>
      </c>
    </row>
    <row r="2165" spans="1:6" x14ac:dyDescent="0.3">
      <c r="A2165" t="s">
        <v>6230</v>
      </c>
      <c r="B2165" t="s">
        <v>6311</v>
      </c>
      <c r="C2165" t="s">
        <v>6209</v>
      </c>
      <c r="D2165">
        <v>2</v>
      </c>
      <c r="E2165">
        <v>0.85</v>
      </c>
      <c r="F2165">
        <v>0.75</v>
      </c>
    </row>
    <row r="2166" spans="1:6" x14ac:dyDescent="0.3">
      <c r="A2166" t="s">
        <v>6230</v>
      </c>
      <c r="B2166" t="s">
        <v>6311</v>
      </c>
      <c r="C2166" t="s">
        <v>6210</v>
      </c>
      <c r="D2166">
        <v>2</v>
      </c>
      <c r="E2166">
        <v>0.96</v>
      </c>
      <c r="F2166">
        <v>0.57999999999999996</v>
      </c>
    </row>
    <row r="2167" spans="1:6" x14ac:dyDescent="0.3">
      <c r="A2167" t="s">
        <v>6230</v>
      </c>
      <c r="B2167" t="s">
        <v>6311</v>
      </c>
      <c r="C2167" t="s">
        <v>6211</v>
      </c>
      <c r="D2167">
        <v>2</v>
      </c>
      <c r="E2167">
        <v>0.87</v>
      </c>
      <c r="F2167">
        <v>0.73</v>
      </c>
    </row>
    <row r="2168" spans="1:6" x14ac:dyDescent="0.3">
      <c r="A2168" t="s">
        <v>6230</v>
      </c>
      <c r="B2168" t="s">
        <v>6311</v>
      </c>
      <c r="C2168" t="s">
        <v>6212</v>
      </c>
      <c r="D2168">
        <v>2</v>
      </c>
      <c r="E2168">
        <v>0.95</v>
      </c>
      <c r="F2168">
        <v>0.78</v>
      </c>
    </row>
    <row r="2169" spans="1:6" x14ac:dyDescent="0.3">
      <c r="A2169" t="s">
        <v>6230</v>
      </c>
      <c r="B2169" t="s">
        <v>6311</v>
      </c>
      <c r="C2169" t="s">
        <v>6213</v>
      </c>
      <c r="D2169">
        <v>2</v>
      </c>
      <c r="E2169">
        <v>0.9</v>
      </c>
      <c r="F2169">
        <v>0.79</v>
      </c>
    </row>
    <row r="2170" spans="1:6" x14ac:dyDescent="0.3">
      <c r="A2170" t="s">
        <v>6230</v>
      </c>
      <c r="B2170" t="s">
        <v>6311</v>
      </c>
      <c r="C2170" t="s">
        <v>6214</v>
      </c>
      <c r="D2170">
        <v>2</v>
      </c>
      <c r="E2170">
        <v>0.83</v>
      </c>
      <c r="F2170">
        <v>0.74</v>
      </c>
    </row>
    <row r="2171" spans="1:6" x14ac:dyDescent="0.3">
      <c r="A2171" t="s">
        <v>6230</v>
      </c>
      <c r="B2171" t="s">
        <v>6311</v>
      </c>
      <c r="C2171" t="s">
        <v>6215</v>
      </c>
      <c r="D2171">
        <v>2</v>
      </c>
      <c r="E2171">
        <v>0.99</v>
      </c>
      <c r="F2171">
        <v>0.88</v>
      </c>
    </row>
    <row r="2172" spans="1:6" x14ac:dyDescent="0.3">
      <c r="A2172" t="s">
        <v>6230</v>
      </c>
      <c r="B2172" t="s">
        <v>6311</v>
      </c>
      <c r="C2172" t="s">
        <v>6216</v>
      </c>
      <c r="D2172">
        <v>2</v>
      </c>
      <c r="E2172">
        <v>0.99</v>
      </c>
      <c r="F2172">
        <v>0.87</v>
      </c>
    </row>
    <row r="2173" spans="1:6" x14ac:dyDescent="0.3">
      <c r="A2173" t="s">
        <v>6230</v>
      </c>
      <c r="B2173" t="s">
        <v>6312</v>
      </c>
      <c r="C2173" t="s">
        <v>6217</v>
      </c>
      <c r="D2173">
        <v>2</v>
      </c>
      <c r="E2173">
        <v>0.81</v>
      </c>
      <c r="F2173">
        <v>0.56000000000000005</v>
      </c>
    </row>
    <row r="2174" spans="1:6" x14ac:dyDescent="0.3">
      <c r="A2174" t="s">
        <v>6230</v>
      </c>
      <c r="B2174" t="s">
        <v>6312</v>
      </c>
      <c r="C2174" t="s">
        <v>6218</v>
      </c>
      <c r="D2174">
        <v>2</v>
      </c>
      <c r="E2174">
        <v>0.77</v>
      </c>
      <c r="F2174">
        <v>0.51</v>
      </c>
    </row>
    <row r="2175" spans="1:6" x14ac:dyDescent="0.3">
      <c r="A2175" t="s">
        <v>6230</v>
      </c>
      <c r="B2175" t="s">
        <v>6311</v>
      </c>
      <c r="C2175" t="s">
        <v>6220</v>
      </c>
      <c r="D2175">
        <v>2</v>
      </c>
      <c r="E2175">
        <v>0.8</v>
      </c>
      <c r="F2175">
        <v>0.51</v>
      </c>
    </row>
    <row r="2176" spans="1:6" x14ac:dyDescent="0.3">
      <c r="A2176" t="s">
        <v>6231</v>
      </c>
      <c r="B2176" t="s">
        <v>6311</v>
      </c>
      <c r="C2176" t="s">
        <v>6203</v>
      </c>
      <c r="D2176">
        <v>2</v>
      </c>
      <c r="E2176">
        <v>0.76</v>
      </c>
      <c r="F2176">
        <v>0.7</v>
      </c>
    </row>
    <row r="2177" spans="1:6" x14ac:dyDescent="0.3">
      <c r="A2177" t="s">
        <v>6231</v>
      </c>
      <c r="B2177" t="s">
        <v>6311</v>
      </c>
      <c r="C2177" t="s">
        <v>6204</v>
      </c>
      <c r="D2177">
        <v>2</v>
      </c>
      <c r="E2177">
        <v>0.96</v>
      </c>
      <c r="F2177">
        <v>0.83</v>
      </c>
    </row>
    <row r="2178" spans="1:6" x14ac:dyDescent="0.3">
      <c r="A2178" t="s">
        <v>6231</v>
      </c>
      <c r="B2178" t="s">
        <v>6311</v>
      </c>
      <c r="C2178" t="s">
        <v>6205</v>
      </c>
      <c r="D2178">
        <v>2</v>
      </c>
      <c r="E2178">
        <v>0.97</v>
      </c>
      <c r="F2178">
        <v>0.93</v>
      </c>
    </row>
    <row r="2179" spans="1:6" x14ac:dyDescent="0.3">
      <c r="A2179" t="s">
        <v>6231</v>
      </c>
      <c r="B2179" t="s">
        <v>6311</v>
      </c>
      <c r="C2179" t="s">
        <v>6206</v>
      </c>
      <c r="D2179">
        <v>2</v>
      </c>
      <c r="E2179">
        <v>0.67</v>
      </c>
      <c r="F2179">
        <v>0.63</v>
      </c>
    </row>
    <row r="2180" spans="1:6" x14ac:dyDescent="0.3">
      <c r="A2180" t="s">
        <v>6231</v>
      </c>
      <c r="B2180" t="s">
        <v>6311</v>
      </c>
      <c r="C2180" t="s">
        <v>6207</v>
      </c>
      <c r="D2180">
        <v>2</v>
      </c>
      <c r="E2180">
        <v>0.81</v>
      </c>
      <c r="F2180">
        <v>0.72</v>
      </c>
    </row>
    <row r="2181" spans="1:6" x14ac:dyDescent="0.3">
      <c r="A2181" t="s">
        <v>6231</v>
      </c>
      <c r="B2181" t="s">
        <v>6311</v>
      </c>
      <c r="C2181" t="s">
        <v>6209</v>
      </c>
      <c r="D2181">
        <v>2</v>
      </c>
      <c r="E2181">
        <v>0.92</v>
      </c>
      <c r="F2181">
        <v>0.84</v>
      </c>
    </row>
    <row r="2182" spans="1:6" x14ac:dyDescent="0.3">
      <c r="A2182" t="s">
        <v>6231</v>
      </c>
      <c r="B2182" t="s">
        <v>6311</v>
      </c>
      <c r="C2182" t="s">
        <v>6210</v>
      </c>
      <c r="D2182">
        <v>2</v>
      </c>
      <c r="E2182">
        <v>0.97</v>
      </c>
      <c r="F2182">
        <v>0.68</v>
      </c>
    </row>
    <row r="2183" spans="1:6" x14ac:dyDescent="0.3">
      <c r="A2183" t="s">
        <v>6231</v>
      </c>
      <c r="B2183" t="s">
        <v>6311</v>
      </c>
      <c r="C2183" t="s">
        <v>6211</v>
      </c>
      <c r="D2183">
        <v>2</v>
      </c>
      <c r="E2183">
        <v>0.83</v>
      </c>
      <c r="F2183">
        <v>0.78</v>
      </c>
    </row>
    <row r="2184" spans="1:6" x14ac:dyDescent="0.3">
      <c r="A2184" t="s">
        <v>6231</v>
      </c>
      <c r="B2184" t="s">
        <v>6311</v>
      </c>
      <c r="C2184" t="s">
        <v>6212</v>
      </c>
      <c r="D2184">
        <v>2</v>
      </c>
      <c r="E2184">
        <v>0.95</v>
      </c>
      <c r="F2184">
        <v>0.78</v>
      </c>
    </row>
    <row r="2185" spans="1:6" x14ac:dyDescent="0.3">
      <c r="A2185" t="s">
        <v>6231</v>
      </c>
      <c r="B2185" t="s">
        <v>6311</v>
      </c>
      <c r="C2185" t="s">
        <v>6213</v>
      </c>
      <c r="D2185">
        <v>2</v>
      </c>
      <c r="E2185">
        <v>0.89</v>
      </c>
      <c r="F2185">
        <v>0.71</v>
      </c>
    </row>
    <row r="2186" spans="1:6" x14ac:dyDescent="0.3">
      <c r="A2186" t="s">
        <v>6231</v>
      </c>
      <c r="B2186" t="s">
        <v>6311</v>
      </c>
      <c r="C2186" t="s">
        <v>6214</v>
      </c>
      <c r="D2186">
        <v>2</v>
      </c>
      <c r="E2186">
        <v>0.89</v>
      </c>
      <c r="F2186">
        <v>0.77</v>
      </c>
    </row>
    <row r="2187" spans="1:6" x14ac:dyDescent="0.3">
      <c r="A2187" t="s">
        <v>6231</v>
      </c>
      <c r="B2187" t="s">
        <v>6311</v>
      </c>
      <c r="C2187" t="s">
        <v>6215</v>
      </c>
      <c r="D2187">
        <v>2</v>
      </c>
      <c r="E2187">
        <v>0.84</v>
      </c>
      <c r="F2187">
        <v>0.79</v>
      </c>
    </row>
    <row r="2188" spans="1:6" x14ac:dyDescent="0.3">
      <c r="A2188" t="s">
        <v>6231</v>
      </c>
      <c r="B2188" t="s">
        <v>6311</v>
      </c>
      <c r="C2188" t="s">
        <v>6216</v>
      </c>
      <c r="D2188">
        <v>2</v>
      </c>
      <c r="E2188">
        <v>0.91</v>
      </c>
      <c r="F2188">
        <v>0.87</v>
      </c>
    </row>
    <row r="2189" spans="1:6" x14ac:dyDescent="0.3">
      <c r="A2189" t="s">
        <v>6231</v>
      </c>
      <c r="B2189" t="s">
        <v>6312</v>
      </c>
      <c r="C2189" t="s">
        <v>6217</v>
      </c>
      <c r="D2189">
        <v>2</v>
      </c>
      <c r="E2189">
        <v>0.86</v>
      </c>
      <c r="F2189">
        <v>0.6</v>
      </c>
    </row>
    <row r="2190" spans="1:6" x14ac:dyDescent="0.3">
      <c r="A2190" t="s">
        <v>6231</v>
      </c>
      <c r="B2190" t="s">
        <v>6312</v>
      </c>
      <c r="C2190" t="s">
        <v>6218</v>
      </c>
      <c r="D2190">
        <v>2</v>
      </c>
      <c r="E2190">
        <v>0.67</v>
      </c>
      <c r="F2190">
        <v>0.5</v>
      </c>
    </row>
    <row r="2191" spans="1:6" x14ac:dyDescent="0.3">
      <c r="A2191" t="s">
        <v>6231</v>
      </c>
      <c r="B2191" t="s">
        <v>6311</v>
      </c>
      <c r="C2191" t="s">
        <v>6220</v>
      </c>
      <c r="D2191">
        <v>2</v>
      </c>
      <c r="E2191">
        <v>0.63</v>
      </c>
      <c r="F2191">
        <v>0.54</v>
      </c>
    </row>
    <row r="2192" spans="1:6" x14ac:dyDescent="0.3">
      <c r="A2192" t="s">
        <v>6231</v>
      </c>
      <c r="B2192" t="s">
        <v>6311</v>
      </c>
      <c r="C2192" t="s">
        <v>6197</v>
      </c>
      <c r="D2192">
        <v>2</v>
      </c>
      <c r="E2192">
        <v>0.94</v>
      </c>
      <c r="F2192">
        <v>0.83</v>
      </c>
    </row>
    <row r="2193" spans="1:6" x14ac:dyDescent="0.3">
      <c r="A2193" t="s">
        <v>6231</v>
      </c>
      <c r="B2193" t="s">
        <v>6311</v>
      </c>
      <c r="C2193" t="s">
        <v>6208</v>
      </c>
      <c r="D2193">
        <v>2</v>
      </c>
      <c r="E2193">
        <v>0.67</v>
      </c>
      <c r="F2193">
        <v>0.5</v>
      </c>
    </row>
    <row r="2194" spans="1:6" x14ac:dyDescent="0.3">
      <c r="A2194" t="s">
        <v>6231</v>
      </c>
      <c r="B2194" t="s">
        <v>6311</v>
      </c>
      <c r="C2194" t="s">
        <v>6219</v>
      </c>
      <c r="D2194">
        <v>2</v>
      </c>
      <c r="E2194">
        <v>0.89</v>
      </c>
      <c r="F2194">
        <v>0.87</v>
      </c>
    </row>
    <row r="2195" spans="1:6" x14ac:dyDescent="0.3">
      <c r="A2195" t="s">
        <v>6231</v>
      </c>
      <c r="B2195" t="s">
        <v>6311</v>
      </c>
      <c r="C2195" t="s">
        <v>6221</v>
      </c>
      <c r="D2195">
        <v>2</v>
      </c>
      <c r="E2195">
        <v>0.7</v>
      </c>
      <c r="F2195">
        <v>1</v>
      </c>
    </row>
    <row r="2196" spans="1:6" x14ac:dyDescent="0.3">
      <c r="A2196" t="s">
        <v>6231</v>
      </c>
      <c r="B2196" t="s">
        <v>6311</v>
      </c>
      <c r="C2196" t="s">
        <v>6222</v>
      </c>
      <c r="D2196">
        <v>2</v>
      </c>
      <c r="E2196">
        <v>0.87</v>
      </c>
      <c r="F2196">
        <v>0.81</v>
      </c>
    </row>
    <row r="2197" spans="1:6" x14ac:dyDescent="0.3">
      <c r="A2197" t="s">
        <v>6231</v>
      </c>
      <c r="B2197" t="s">
        <v>6311</v>
      </c>
      <c r="C2197" t="s">
        <v>6223</v>
      </c>
      <c r="D2197">
        <v>2</v>
      </c>
      <c r="E2197">
        <v>0.96</v>
      </c>
      <c r="F2197">
        <v>0.82</v>
      </c>
    </row>
    <row r="2198" spans="1:6" x14ac:dyDescent="0.3">
      <c r="A2198" t="s">
        <v>6231</v>
      </c>
      <c r="B2198" t="s">
        <v>6311</v>
      </c>
      <c r="C2198" t="s">
        <v>6224</v>
      </c>
      <c r="D2198">
        <v>2</v>
      </c>
      <c r="E2198">
        <v>0.96</v>
      </c>
      <c r="F2198">
        <v>0.84</v>
      </c>
    </row>
    <row r="2199" spans="1:6" x14ac:dyDescent="0.3">
      <c r="A2199" t="s">
        <v>6231</v>
      </c>
      <c r="B2199" t="s">
        <v>6311</v>
      </c>
      <c r="C2199" t="s">
        <v>6225</v>
      </c>
      <c r="D2199">
        <v>2</v>
      </c>
      <c r="E2199">
        <v>0.71</v>
      </c>
      <c r="F2199">
        <v>1</v>
      </c>
    </row>
    <row r="2200" spans="1:6" x14ac:dyDescent="0.3">
      <c r="A2200" t="s">
        <v>6231</v>
      </c>
      <c r="B2200" t="s">
        <v>6311</v>
      </c>
      <c r="C2200" t="s">
        <v>6226</v>
      </c>
      <c r="D2200">
        <v>2</v>
      </c>
      <c r="E2200">
        <v>0.89</v>
      </c>
      <c r="F2200">
        <v>0.69</v>
      </c>
    </row>
    <row r="2201" spans="1:6" x14ac:dyDescent="0.3">
      <c r="A2201" t="s">
        <v>6231</v>
      </c>
      <c r="B2201" t="s">
        <v>6311</v>
      </c>
      <c r="C2201" t="s">
        <v>6198</v>
      </c>
      <c r="D2201">
        <v>2</v>
      </c>
      <c r="E2201">
        <v>0.89</v>
      </c>
      <c r="F2201">
        <v>0.75</v>
      </c>
    </row>
    <row r="2202" spans="1:6" x14ac:dyDescent="0.3">
      <c r="A2202" t="s">
        <v>6231</v>
      </c>
      <c r="B2202" t="s">
        <v>6311</v>
      </c>
      <c r="C2202" t="s">
        <v>6199</v>
      </c>
      <c r="D2202">
        <v>2</v>
      </c>
      <c r="E2202">
        <v>0.93</v>
      </c>
      <c r="F2202">
        <v>0.78</v>
      </c>
    </row>
    <row r="2203" spans="1:6" x14ac:dyDescent="0.3">
      <c r="A2203" t="s">
        <v>6231</v>
      </c>
      <c r="B2203" t="s">
        <v>6311</v>
      </c>
      <c r="C2203" t="s">
        <v>6200</v>
      </c>
      <c r="D2203">
        <v>2</v>
      </c>
      <c r="E2203">
        <v>0.87</v>
      </c>
      <c r="F2203">
        <v>0.74</v>
      </c>
    </row>
    <row r="2204" spans="1:6" x14ac:dyDescent="0.3">
      <c r="A2204" t="s">
        <v>6231</v>
      </c>
      <c r="B2204" t="s">
        <v>6311</v>
      </c>
      <c r="C2204" t="s">
        <v>6201</v>
      </c>
      <c r="D2204">
        <v>2</v>
      </c>
      <c r="E2204">
        <v>0.99</v>
      </c>
      <c r="F2204">
        <v>0.79</v>
      </c>
    </row>
    <row r="2205" spans="1:6" x14ac:dyDescent="0.3">
      <c r="A2205" t="s">
        <v>6231</v>
      </c>
      <c r="B2205" t="s">
        <v>6311</v>
      </c>
      <c r="C2205" t="s">
        <v>6202</v>
      </c>
      <c r="D2205">
        <v>2</v>
      </c>
      <c r="E2205">
        <v>0.85</v>
      </c>
      <c r="F2205">
        <v>0.79</v>
      </c>
    </row>
    <row r="2206" spans="1:6" x14ac:dyDescent="0.3">
      <c r="A2206" t="s">
        <v>6232</v>
      </c>
      <c r="B2206" t="s">
        <v>6311</v>
      </c>
      <c r="C2206" t="s">
        <v>6197</v>
      </c>
      <c r="D2206">
        <v>2</v>
      </c>
      <c r="E2206">
        <v>0.99</v>
      </c>
      <c r="F2206">
        <v>0.84</v>
      </c>
    </row>
    <row r="2207" spans="1:6" x14ac:dyDescent="0.3">
      <c r="A2207" t="s">
        <v>6232</v>
      </c>
      <c r="B2207" t="s">
        <v>6311</v>
      </c>
      <c r="C2207" t="s">
        <v>6208</v>
      </c>
      <c r="D2207">
        <v>2</v>
      </c>
      <c r="E2207">
        <v>0.95</v>
      </c>
      <c r="F2207">
        <v>0.65</v>
      </c>
    </row>
    <row r="2208" spans="1:6" x14ac:dyDescent="0.3">
      <c r="A2208" t="s">
        <v>6232</v>
      </c>
      <c r="B2208" t="s">
        <v>6311</v>
      </c>
      <c r="C2208" t="s">
        <v>6219</v>
      </c>
      <c r="D2208">
        <v>2</v>
      </c>
      <c r="E2208">
        <v>0.98</v>
      </c>
      <c r="F2208">
        <v>0.87</v>
      </c>
    </row>
    <row r="2209" spans="1:6" x14ac:dyDescent="0.3">
      <c r="A2209" t="s">
        <v>6232</v>
      </c>
      <c r="B2209" t="s">
        <v>6311</v>
      </c>
      <c r="C2209" t="s">
        <v>6221</v>
      </c>
      <c r="D2209">
        <v>2</v>
      </c>
      <c r="E2209">
        <v>0.75</v>
      </c>
      <c r="F2209">
        <v>1</v>
      </c>
    </row>
    <row r="2210" spans="1:6" x14ac:dyDescent="0.3">
      <c r="A2210" t="s">
        <v>6232</v>
      </c>
      <c r="B2210" t="s">
        <v>6311</v>
      </c>
      <c r="C2210" t="s">
        <v>6222</v>
      </c>
      <c r="D2210">
        <v>2</v>
      </c>
      <c r="E2210">
        <v>0.95</v>
      </c>
      <c r="F2210">
        <v>0.83</v>
      </c>
    </row>
    <row r="2211" spans="1:6" x14ac:dyDescent="0.3">
      <c r="A2211" t="s">
        <v>6232</v>
      </c>
      <c r="B2211" t="s">
        <v>6311</v>
      </c>
      <c r="C2211" t="s">
        <v>6223</v>
      </c>
      <c r="D2211">
        <v>2</v>
      </c>
      <c r="E2211">
        <v>0.91</v>
      </c>
      <c r="F2211">
        <v>0.82</v>
      </c>
    </row>
    <row r="2212" spans="1:6" x14ac:dyDescent="0.3">
      <c r="A2212" t="s">
        <v>6232</v>
      </c>
      <c r="B2212" t="s">
        <v>6311</v>
      </c>
      <c r="C2212" t="s">
        <v>6224</v>
      </c>
      <c r="D2212">
        <v>2</v>
      </c>
      <c r="E2212">
        <v>0.96</v>
      </c>
      <c r="F2212">
        <v>0.78</v>
      </c>
    </row>
    <row r="2213" spans="1:6" x14ac:dyDescent="0.3">
      <c r="A2213" t="s">
        <v>6232</v>
      </c>
      <c r="B2213" t="s">
        <v>6311</v>
      </c>
      <c r="C2213" t="s">
        <v>6225</v>
      </c>
      <c r="D2213">
        <v>2</v>
      </c>
      <c r="E2213">
        <v>0.61</v>
      </c>
      <c r="F2213">
        <v>1</v>
      </c>
    </row>
    <row r="2214" spans="1:6" x14ac:dyDescent="0.3">
      <c r="A2214" t="s">
        <v>6232</v>
      </c>
      <c r="B2214" t="s">
        <v>6311</v>
      </c>
      <c r="C2214" t="s">
        <v>6226</v>
      </c>
      <c r="D2214">
        <v>2</v>
      </c>
      <c r="E2214">
        <v>0.95</v>
      </c>
      <c r="F2214">
        <v>0.68</v>
      </c>
    </row>
    <row r="2215" spans="1:6" x14ac:dyDescent="0.3">
      <c r="A2215" t="s">
        <v>6232</v>
      </c>
      <c r="B2215" t="s">
        <v>6311</v>
      </c>
      <c r="C2215" t="s">
        <v>6198</v>
      </c>
      <c r="D2215">
        <v>2</v>
      </c>
      <c r="E2215">
        <v>0.97</v>
      </c>
      <c r="F2215">
        <v>0.78</v>
      </c>
    </row>
    <row r="2216" spans="1:6" x14ac:dyDescent="0.3">
      <c r="A2216" t="s">
        <v>6232</v>
      </c>
      <c r="B2216" t="s">
        <v>6311</v>
      </c>
      <c r="C2216" t="s">
        <v>6199</v>
      </c>
      <c r="D2216">
        <v>2</v>
      </c>
      <c r="E2216">
        <v>0.92</v>
      </c>
      <c r="F2216">
        <v>0.69</v>
      </c>
    </row>
    <row r="2217" spans="1:6" x14ac:dyDescent="0.3">
      <c r="A2217" t="s">
        <v>6232</v>
      </c>
      <c r="B2217" t="s">
        <v>6311</v>
      </c>
      <c r="C2217" t="s">
        <v>6200</v>
      </c>
      <c r="D2217">
        <v>2</v>
      </c>
      <c r="E2217">
        <v>0.99</v>
      </c>
      <c r="F2217">
        <v>0.92</v>
      </c>
    </row>
    <row r="2218" spans="1:6" x14ac:dyDescent="0.3">
      <c r="A2218" t="s">
        <v>6232</v>
      </c>
      <c r="B2218" t="s">
        <v>6311</v>
      </c>
      <c r="C2218" t="s">
        <v>6201</v>
      </c>
      <c r="D2218">
        <v>2</v>
      </c>
      <c r="E2218">
        <v>0.98</v>
      </c>
      <c r="F2218">
        <v>0.82</v>
      </c>
    </row>
    <row r="2219" spans="1:6" x14ac:dyDescent="0.3">
      <c r="A2219" t="s">
        <v>6232</v>
      </c>
      <c r="B2219" t="s">
        <v>6311</v>
      </c>
      <c r="C2219" t="s">
        <v>6202</v>
      </c>
      <c r="D2219">
        <v>2</v>
      </c>
      <c r="E2219">
        <v>0.98</v>
      </c>
      <c r="F2219">
        <v>0.95</v>
      </c>
    </row>
    <row r="2220" spans="1:6" x14ac:dyDescent="0.3">
      <c r="A2220" t="s">
        <v>6232</v>
      </c>
      <c r="B2220" t="s">
        <v>6311</v>
      </c>
      <c r="C2220" t="s">
        <v>6203</v>
      </c>
      <c r="D2220">
        <v>2</v>
      </c>
      <c r="E2220">
        <v>0.97</v>
      </c>
      <c r="F2220">
        <v>0.75</v>
      </c>
    </row>
    <row r="2221" spans="1:6" x14ac:dyDescent="0.3">
      <c r="A2221" t="s">
        <v>6232</v>
      </c>
      <c r="B2221" t="s">
        <v>6311</v>
      </c>
      <c r="C2221" t="s">
        <v>6204</v>
      </c>
      <c r="D2221">
        <v>2</v>
      </c>
      <c r="E2221">
        <v>0.92</v>
      </c>
      <c r="F2221">
        <v>0.84</v>
      </c>
    </row>
    <row r="2222" spans="1:6" x14ac:dyDescent="0.3">
      <c r="A2222" t="s">
        <v>6232</v>
      </c>
      <c r="B2222" t="s">
        <v>6311</v>
      </c>
      <c r="C2222" t="s">
        <v>6205</v>
      </c>
      <c r="D2222">
        <v>2</v>
      </c>
      <c r="E2222">
        <v>0.97</v>
      </c>
      <c r="F2222">
        <v>0.91</v>
      </c>
    </row>
    <row r="2223" spans="1:6" x14ac:dyDescent="0.3">
      <c r="A2223" t="s">
        <v>6232</v>
      </c>
      <c r="B2223" t="s">
        <v>6311</v>
      </c>
      <c r="C2223" t="s">
        <v>6206</v>
      </c>
      <c r="D2223">
        <v>2</v>
      </c>
      <c r="E2223">
        <v>0.82</v>
      </c>
      <c r="F2223">
        <v>0.77</v>
      </c>
    </row>
    <row r="2224" spans="1:6" x14ac:dyDescent="0.3">
      <c r="A2224" t="s">
        <v>6232</v>
      </c>
      <c r="B2224" t="s">
        <v>6311</v>
      </c>
      <c r="C2224" t="s">
        <v>6207</v>
      </c>
      <c r="D2224">
        <v>2</v>
      </c>
      <c r="E2224">
        <v>0.74</v>
      </c>
      <c r="F2224">
        <v>0.69</v>
      </c>
    </row>
    <row r="2225" spans="1:6" x14ac:dyDescent="0.3">
      <c r="A2225" t="s">
        <v>6232</v>
      </c>
      <c r="B2225" t="s">
        <v>6311</v>
      </c>
      <c r="C2225" t="s">
        <v>6209</v>
      </c>
      <c r="D2225">
        <v>2</v>
      </c>
      <c r="E2225">
        <v>0.86</v>
      </c>
      <c r="F2225">
        <v>0.75</v>
      </c>
    </row>
    <row r="2226" spans="1:6" x14ac:dyDescent="0.3">
      <c r="A2226" t="s">
        <v>6232</v>
      </c>
      <c r="B2226" t="s">
        <v>6311</v>
      </c>
      <c r="C2226" t="s">
        <v>6210</v>
      </c>
      <c r="D2226">
        <v>2</v>
      </c>
      <c r="E2226">
        <v>0.96</v>
      </c>
      <c r="F2226">
        <v>0.57999999999999996</v>
      </c>
    </row>
    <row r="2227" spans="1:6" x14ac:dyDescent="0.3">
      <c r="A2227" t="s">
        <v>6232</v>
      </c>
      <c r="B2227" t="s">
        <v>6311</v>
      </c>
      <c r="C2227" t="s">
        <v>6211</v>
      </c>
      <c r="D2227">
        <v>2</v>
      </c>
      <c r="E2227">
        <v>0.87</v>
      </c>
      <c r="F2227">
        <v>0.72</v>
      </c>
    </row>
    <row r="2228" spans="1:6" x14ac:dyDescent="0.3">
      <c r="A2228" t="s">
        <v>6232</v>
      </c>
      <c r="B2228" t="s">
        <v>6311</v>
      </c>
      <c r="C2228" t="s">
        <v>6212</v>
      </c>
      <c r="D2228">
        <v>2</v>
      </c>
      <c r="E2228">
        <v>0.95</v>
      </c>
      <c r="F2228">
        <v>0.78</v>
      </c>
    </row>
    <row r="2229" spans="1:6" x14ac:dyDescent="0.3">
      <c r="A2229" t="s">
        <v>6232</v>
      </c>
      <c r="B2229" t="s">
        <v>6311</v>
      </c>
      <c r="C2229" t="s">
        <v>6213</v>
      </c>
      <c r="D2229">
        <v>2</v>
      </c>
      <c r="E2229">
        <v>0.9</v>
      </c>
      <c r="F2229">
        <v>0.8</v>
      </c>
    </row>
    <row r="2230" spans="1:6" x14ac:dyDescent="0.3">
      <c r="A2230" t="s">
        <v>6232</v>
      </c>
      <c r="B2230" t="s">
        <v>6311</v>
      </c>
      <c r="C2230" t="s">
        <v>6214</v>
      </c>
      <c r="D2230">
        <v>2</v>
      </c>
      <c r="E2230">
        <v>0.83</v>
      </c>
      <c r="F2230">
        <v>0.75</v>
      </c>
    </row>
    <row r="2231" spans="1:6" x14ac:dyDescent="0.3">
      <c r="A2231" t="s">
        <v>6232</v>
      </c>
      <c r="B2231" t="s">
        <v>6311</v>
      </c>
      <c r="C2231" t="s">
        <v>6215</v>
      </c>
      <c r="D2231">
        <v>2</v>
      </c>
      <c r="E2231">
        <v>0.99</v>
      </c>
      <c r="F2231">
        <v>0.88</v>
      </c>
    </row>
    <row r="2232" spans="1:6" x14ac:dyDescent="0.3">
      <c r="A2232" t="s">
        <v>6232</v>
      </c>
      <c r="B2232" t="s">
        <v>6311</v>
      </c>
      <c r="C2232" t="s">
        <v>6216</v>
      </c>
      <c r="D2232">
        <v>2</v>
      </c>
      <c r="E2232">
        <v>0.97</v>
      </c>
      <c r="F2232">
        <v>0.86</v>
      </c>
    </row>
    <row r="2233" spans="1:6" x14ac:dyDescent="0.3">
      <c r="A2233" t="s">
        <v>6232</v>
      </c>
      <c r="B2233" t="s">
        <v>6312</v>
      </c>
      <c r="C2233" t="s">
        <v>6217</v>
      </c>
      <c r="D2233">
        <v>2</v>
      </c>
      <c r="E2233">
        <v>0.82</v>
      </c>
      <c r="F2233">
        <v>0.56000000000000005</v>
      </c>
    </row>
    <row r="2234" spans="1:6" x14ac:dyDescent="0.3">
      <c r="A2234" t="s">
        <v>6232</v>
      </c>
      <c r="B2234" t="s">
        <v>6312</v>
      </c>
      <c r="C2234" t="s">
        <v>6218</v>
      </c>
      <c r="D2234">
        <v>2</v>
      </c>
      <c r="E2234">
        <v>0.77</v>
      </c>
      <c r="F2234">
        <v>0.51</v>
      </c>
    </row>
    <row r="2235" spans="1:6" x14ac:dyDescent="0.3">
      <c r="A2235" t="s">
        <v>6232</v>
      </c>
      <c r="B2235" t="s">
        <v>6311</v>
      </c>
      <c r="C2235" t="s">
        <v>6220</v>
      </c>
      <c r="D2235">
        <v>2</v>
      </c>
      <c r="E2235">
        <v>0.8</v>
      </c>
      <c r="F2235">
        <v>0.51</v>
      </c>
    </row>
    <row r="2236" spans="1:6" x14ac:dyDescent="0.3">
      <c r="A2236" t="s">
        <v>6234</v>
      </c>
      <c r="B2236" t="s">
        <v>6297</v>
      </c>
      <c r="C2236" t="s">
        <v>6213</v>
      </c>
      <c r="D2236">
        <v>2</v>
      </c>
      <c r="E2236">
        <v>0.38</v>
      </c>
      <c r="F2236">
        <v>0</v>
      </c>
    </row>
    <row r="2237" spans="1:6" x14ac:dyDescent="0.3">
      <c r="A2237" t="s">
        <v>6234</v>
      </c>
      <c r="B2237" t="s">
        <v>6297</v>
      </c>
      <c r="C2237" t="s">
        <v>6214</v>
      </c>
      <c r="D2237">
        <v>2</v>
      </c>
      <c r="E2237">
        <v>0.88</v>
      </c>
      <c r="F2237">
        <v>0.32</v>
      </c>
    </row>
    <row r="2238" spans="1:6" x14ac:dyDescent="0.3">
      <c r="A2238" t="s">
        <v>6235</v>
      </c>
      <c r="B2238" t="s">
        <v>6297</v>
      </c>
      <c r="C2238" t="s">
        <v>6219</v>
      </c>
      <c r="D2238">
        <v>2</v>
      </c>
      <c r="E2238">
        <v>0.88</v>
      </c>
      <c r="F2238">
        <v>0.77</v>
      </c>
    </row>
    <row r="2239" spans="1:6" x14ac:dyDescent="0.3">
      <c r="A2239" t="s">
        <v>6233</v>
      </c>
      <c r="B2239" t="s">
        <v>6297</v>
      </c>
      <c r="C2239" t="s">
        <v>6208</v>
      </c>
      <c r="D2239">
        <v>2</v>
      </c>
      <c r="E2239">
        <v>0.89</v>
      </c>
      <c r="F2239">
        <v>0.72</v>
      </c>
    </row>
    <row r="2240" spans="1:6" x14ac:dyDescent="0.3">
      <c r="A2240" t="s">
        <v>6233</v>
      </c>
      <c r="B2240" t="s">
        <v>6297</v>
      </c>
      <c r="C2240" t="s">
        <v>6219</v>
      </c>
      <c r="D2240">
        <v>2</v>
      </c>
      <c r="E2240">
        <v>0.97</v>
      </c>
      <c r="F2240">
        <v>0.75</v>
      </c>
    </row>
    <row r="2241" spans="1:6" x14ac:dyDescent="0.3">
      <c r="A2241" t="s">
        <v>6233</v>
      </c>
      <c r="B2241" t="s">
        <v>6297</v>
      </c>
      <c r="C2241" t="s">
        <v>6221</v>
      </c>
      <c r="D2241">
        <v>2</v>
      </c>
      <c r="E2241">
        <v>0.94</v>
      </c>
      <c r="F2241">
        <v>0.73</v>
      </c>
    </row>
    <row r="2242" spans="1:6" x14ac:dyDescent="0.3">
      <c r="A2242" t="s">
        <v>6233</v>
      </c>
      <c r="B2242" t="s">
        <v>6297</v>
      </c>
      <c r="C2242" t="s">
        <v>6222</v>
      </c>
      <c r="D2242">
        <v>2</v>
      </c>
      <c r="E2242">
        <v>0.97</v>
      </c>
      <c r="F2242">
        <v>0.85</v>
      </c>
    </row>
    <row r="2243" spans="1:6" x14ac:dyDescent="0.3">
      <c r="A2243" t="s">
        <v>6233</v>
      </c>
      <c r="B2243" t="s">
        <v>6297</v>
      </c>
      <c r="C2243" t="s">
        <v>6223</v>
      </c>
      <c r="D2243">
        <v>2</v>
      </c>
      <c r="E2243">
        <v>0.92</v>
      </c>
      <c r="F2243">
        <v>0.78</v>
      </c>
    </row>
    <row r="2244" spans="1:6" x14ac:dyDescent="0.3">
      <c r="A2244" t="s">
        <v>6233</v>
      </c>
      <c r="B2244" t="s">
        <v>6297</v>
      </c>
      <c r="C2244" t="s">
        <v>6224</v>
      </c>
      <c r="D2244">
        <v>2</v>
      </c>
      <c r="E2244">
        <v>0.79</v>
      </c>
      <c r="F2244">
        <v>0.71</v>
      </c>
    </row>
    <row r="2245" spans="1:6" x14ac:dyDescent="0.3">
      <c r="A2245" t="s">
        <v>6233</v>
      </c>
      <c r="B2245" t="s">
        <v>6297</v>
      </c>
      <c r="C2245" t="s">
        <v>6225</v>
      </c>
      <c r="D2245">
        <v>2</v>
      </c>
      <c r="E2245">
        <v>0.91</v>
      </c>
      <c r="F2245">
        <v>0.79</v>
      </c>
    </row>
    <row r="2246" spans="1:6" x14ac:dyDescent="0.3">
      <c r="A2246" t="s">
        <v>6233</v>
      </c>
      <c r="B2246" t="s">
        <v>6297</v>
      </c>
      <c r="C2246" t="s">
        <v>6226</v>
      </c>
      <c r="D2246">
        <v>2</v>
      </c>
      <c r="E2246">
        <v>0.98</v>
      </c>
      <c r="F2246">
        <v>0.63</v>
      </c>
    </row>
    <row r="2247" spans="1:6" x14ac:dyDescent="0.3">
      <c r="A2247" t="s">
        <v>6233</v>
      </c>
      <c r="B2247" t="s">
        <v>6297</v>
      </c>
      <c r="C2247" t="s">
        <v>6198</v>
      </c>
      <c r="D2247">
        <v>2</v>
      </c>
      <c r="E2247">
        <v>0.9</v>
      </c>
      <c r="F2247">
        <v>0.73</v>
      </c>
    </row>
    <row r="2248" spans="1:6" x14ac:dyDescent="0.3">
      <c r="A2248" t="s">
        <v>6233</v>
      </c>
      <c r="B2248" t="s">
        <v>6297</v>
      </c>
      <c r="C2248" t="s">
        <v>6199</v>
      </c>
      <c r="D2248">
        <v>2</v>
      </c>
      <c r="E2248">
        <v>0.96</v>
      </c>
      <c r="F2248">
        <v>0.9</v>
      </c>
    </row>
    <row r="2249" spans="1:6" x14ac:dyDescent="0.3">
      <c r="A2249" t="s">
        <v>6233</v>
      </c>
      <c r="B2249" t="s">
        <v>6297</v>
      </c>
      <c r="C2249" t="s">
        <v>6200</v>
      </c>
      <c r="D2249">
        <v>2</v>
      </c>
      <c r="E2249">
        <v>0.91</v>
      </c>
      <c r="F2249">
        <v>0.64</v>
      </c>
    </row>
    <row r="2250" spans="1:6" x14ac:dyDescent="0.3">
      <c r="A2250" t="s">
        <v>6233</v>
      </c>
      <c r="B2250" t="s">
        <v>6297</v>
      </c>
      <c r="C2250" t="s">
        <v>6201</v>
      </c>
      <c r="D2250">
        <v>2</v>
      </c>
      <c r="E2250">
        <v>0.82</v>
      </c>
      <c r="F2250">
        <v>0.62</v>
      </c>
    </row>
    <row r="2251" spans="1:6" x14ac:dyDescent="0.3">
      <c r="A2251" t="s">
        <v>6233</v>
      </c>
      <c r="B2251" t="s">
        <v>6297</v>
      </c>
      <c r="C2251" t="s">
        <v>6202</v>
      </c>
      <c r="D2251">
        <v>2</v>
      </c>
      <c r="E2251">
        <v>0.39</v>
      </c>
      <c r="F2251">
        <v>1</v>
      </c>
    </row>
    <row r="2252" spans="1:6" x14ac:dyDescent="0.3">
      <c r="A2252" t="s">
        <v>6233</v>
      </c>
      <c r="B2252" t="s">
        <v>6297</v>
      </c>
      <c r="C2252" t="s">
        <v>6203</v>
      </c>
      <c r="D2252">
        <v>2</v>
      </c>
      <c r="E2252">
        <v>0.5</v>
      </c>
      <c r="F2252">
        <v>1</v>
      </c>
    </row>
    <row r="2253" spans="1:6" x14ac:dyDescent="0.3">
      <c r="A2253" t="s">
        <v>6233</v>
      </c>
      <c r="B2253" t="s">
        <v>6297</v>
      </c>
      <c r="C2253" t="s">
        <v>6204</v>
      </c>
      <c r="D2253">
        <v>2</v>
      </c>
      <c r="E2253">
        <v>0.95</v>
      </c>
      <c r="F2253">
        <v>0.6</v>
      </c>
    </row>
    <row r="2254" spans="1:6" x14ac:dyDescent="0.3">
      <c r="A2254" t="s">
        <v>6233</v>
      </c>
      <c r="B2254" t="s">
        <v>6297</v>
      </c>
      <c r="C2254" t="s">
        <v>6206</v>
      </c>
      <c r="D2254">
        <v>2</v>
      </c>
      <c r="E2254">
        <v>0.89</v>
      </c>
      <c r="F2254">
        <v>0.62</v>
      </c>
    </row>
    <row r="2255" spans="1:6" x14ac:dyDescent="0.3">
      <c r="A2255" t="s">
        <v>6233</v>
      </c>
      <c r="B2255" t="s">
        <v>6297</v>
      </c>
      <c r="C2255" t="s">
        <v>6207</v>
      </c>
      <c r="D2255">
        <v>2</v>
      </c>
      <c r="E2255">
        <v>0.68</v>
      </c>
      <c r="F2255">
        <v>0.31</v>
      </c>
    </row>
    <row r="2256" spans="1:6" x14ac:dyDescent="0.3">
      <c r="A2256" t="s">
        <v>6233</v>
      </c>
      <c r="B2256" t="s">
        <v>6297</v>
      </c>
      <c r="C2256" t="s">
        <v>6209</v>
      </c>
      <c r="D2256">
        <v>2</v>
      </c>
      <c r="E2256">
        <v>0.52</v>
      </c>
      <c r="F2256">
        <v>0.11</v>
      </c>
    </row>
    <row r="2257" spans="1:6" x14ac:dyDescent="0.3">
      <c r="A2257" t="s">
        <v>6233</v>
      </c>
      <c r="B2257" t="s">
        <v>6297</v>
      </c>
      <c r="C2257" t="s">
        <v>6210</v>
      </c>
      <c r="D2257">
        <v>2</v>
      </c>
      <c r="E2257">
        <v>0.01</v>
      </c>
      <c r="F2257">
        <v>0</v>
      </c>
    </row>
    <row r="2258" spans="1:6" x14ac:dyDescent="0.3">
      <c r="A2258" t="s">
        <v>6233</v>
      </c>
      <c r="B2258" t="s">
        <v>6297</v>
      </c>
      <c r="C2258" t="s">
        <v>6211</v>
      </c>
      <c r="D2258">
        <v>2</v>
      </c>
      <c r="E2258">
        <v>0.88</v>
      </c>
      <c r="F2258">
        <v>0.6</v>
      </c>
    </row>
    <row r="2259" spans="1:6" x14ac:dyDescent="0.3">
      <c r="A2259" t="s">
        <v>6233</v>
      </c>
      <c r="B2259" t="s">
        <v>6297</v>
      </c>
      <c r="C2259" t="s">
        <v>6212</v>
      </c>
      <c r="D2259">
        <v>2</v>
      </c>
      <c r="E2259">
        <v>0.81</v>
      </c>
      <c r="F2259">
        <v>0</v>
      </c>
    </row>
    <row r="2260" spans="1:6" x14ac:dyDescent="0.3">
      <c r="A2260" t="s">
        <v>6233</v>
      </c>
      <c r="B2260" t="s">
        <v>6312</v>
      </c>
      <c r="C2260" t="s">
        <v>6217</v>
      </c>
      <c r="D2260">
        <v>2</v>
      </c>
      <c r="E2260">
        <v>0.89</v>
      </c>
      <c r="F2260">
        <v>0.72</v>
      </c>
    </row>
    <row r="2261" spans="1:6" x14ac:dyDescent="0.3">
      <c r="A2261" t="s">
        <v>6233</v>
      </c>
      <c r="B2261" t="s">
        <v>6312</v>
      </c>
      <c r="C2261" t="s">
        <v>6218</v>
      </c>
      <c r="D2261">
        <v>2</v>
      </c>
      <c r="E2261">
        <v>0.95</v>
      </c>
      <c r="F2261">
        <v>0.71</v>
      </c>
    </row>
    <row r="2262" spans="1:6" x14ac:dyDescent="0.3">
      <c r="A2262" t="s">
        <v>6233</v>
      </c>
      <c r="B2262" t="s">
        <v>6297</v>
      </c>
      <c r="C2262" t="s">
        <v>6220</v>
      </c>
      <c r="D2262">
        <v>2</v>
      </c>
      <c r="E2262">
        <v>0.94</v>
      </c>
      <c r="F2262">
        <v>0.86</v>
      </c>
    </row>
    <row r="2263" spans="1:6" x14ac:dyDescent="0.3">
      <c r="A2263" t="s">
        <v>6236</v>
      </c>
      <c r="B2263" t="s">
        <v>6298</v>
      </c>
      <c r="C2263" t="s">
        <v>6197</v>
      </c>
      <c r="D2263">
        <v>2</v>
      </c>
      <c r="E2263">
        <v>0.98</v>
      </c>
      <c r="F2263">
        <v>0.96</v>
      </c>
    </row>
    <row r="2264" spans="1:6" x14ac:dyDescent="0.3">
      <c r="A2264" t="s">
        <v>6236</v>
      </c>
      <c r="B2264" t="s">
        <v>6298</v>
      </c>
      <c r="C2264" t="s">
        <v>6208</v>
      </c>
      <c r="D2264">
        <v>2</v>
      </c>
      <c r="E2264">
        <v>0.98</v>
      </c>
      <c r="F2264">
        <v>0.89</v>
      </c>
    </row>
    <row r="2265" spans="1:6" x14ac:dyDescent="0.3">
      <c r="A2265" t="s">
        <v>6236</v>
      </c>
      <c r="B2265" t="s">
        <v>6298</v>
      </c>
      <c r="C2265" t="s">
        <v>6219</v>
      </c>
      <c r="D2265">
        <v>2</v>
      </c>
      <c r="E2265">
        <v>0.92</v>
      </c>
      <c r="F2265">
        <v>0.71</v>
      </c>
    </row>
    <row r="2266" spans="1:6" x14ac:dyDescent="0.3">
      <c r="A2266" t="s">
        <v>6236</v>
      </c>
      <c r="B2266" t="s">
        <v>6298</v>
      </c>
      <c r="C2266" t="s">
        <v>6221</v>
      </c>
      <c r="D2266">
        <v>2</v>
      </c>
      <c r="E2266">
        <v>0.86</v>
      </c>
      <c r="F2266">
        <v>0.8</v>
      </c>
    </row>
    <row r="2267" spans="1:6" x14ac:dyDescent="0.3">
      <c r="A2267" t="s">
        <v>6236</v>
      </c>
      <c r="B2267" t="s">
        <v>6298</v>
      </c>
      <c r="C2267" t="s">
        <v>6222</v>
      </c>
      <c r="D2267">
        <v>2</v>
      </c>
      <c r="E2267">
        <v>0.77</v>
      </c>
      <c r="F2267">
        <v>0.71</v>
      </c>
    </row>
    <row r="2268" spans="1:6" x14ac:dyDescent="0.3">
      <c r="A2268" t="s">
        <v>6236</v>
      </c>
      <c r="B2268" t="s">
        <v>6298</v>
      </c>
      <c r="C2268" t="s">
        <v>6223</v>
      </c>
      <c r="D2268">
        <v>2</v>
      </c>
      <c r="E2268">
        <v>0.92</v>
      </c>
      <c r="F2268">
        <v>0.74</v>
      </c>
    </row>
    <row r="2269" spans="1:6" x14ac:dyDescent="0.3">
      <c r="A2269" t="s">
        <v>6236</v>
      </c>
      <c r="B2269" t="s">
        <v>6298</v>
      </c>
      <c r="C2269" t="s">
        <v>6224</v>
      </c>
      <c r="D2269">
        <v>2</v>
      </c>
      <c r="E2269">
        <v>0.9</v>
      </c>
      <c r="F2269">
        <v>0.89</v>
      </c>
    </row>
    <row r="2270" spans="1:6" x14ac:dyDescent="0.3">
      <c r="A2270" t="s">
        <v>6236</v>
      </c>
      <c r="B2270" t="s">
        <v>6298</v>
      </c>
      <c r="C2270" t="s">
        <v>6225</v>
      </c>
      <c r="D2270">
        <v>2</v>
      </c>
      <c r="E2270">
        <v>0.92</v>
      </c>
      <c r="F2270">
        <v>0.82</v>
      </c>
    </row>
    <row r="2271" spans="1:6" x14ac:dyDescent="0.3">
      <c r="A2271" t="s">
        <v>6236</v>
      </c>
      <c r="B2271" t="s">
        <v>6298</v>
      </c>
      <c r="C2271" t="s">
        <v>6226</v>
      </c>
      <c r="D2271">
        <v>2</v>
      </c>
      <c r="E2271">
        <v>0.98</v>
      </c>
      <c r="F2271">
        <v>0.82</v>
      </c>
    </row>
    <row r="2272" spans="1:6" x14ac:dyDescent="0.3">
      <c r="A2272" t="s">
        <v>6236</v>
      </c>
      <c r="B2272" t="s">
        <v>6298</v>
      </c>
      <c r="C2272" t="s">
        <v>6198</v>
      </c>
      <c r="D2272">
        <v>2</v>
      </c>
      <c r="E2272">
        <v>0.97</v>
      </c>
      <c r="F2272">
        <v>0.88</v>
      </c>
    </row>
    <row r="2273" spans="1:6" x14ac:dyDescent="0.3">
      <c r="A2273" t="s">
        <v>6236</v>
      </c>
      <c r="B2273" t="s">
        <v>6298</v>
      </c>
      <c r="C2273" t="s">
        <v>6199</v>
      </c>
      <c r="D2273">
        <v>2</v>
      </c>
      <c r="E2273">
        <v>0.87</v>
      </c>
      <c r="F2273">
        <v>0.85</v>
      </c>
    </row>
    <row r="2274" spans="1:6" x14ac:dyDescent="0.3">
      <c r="A2274" t="s">
        <v>6236</v>
      </c>
      <c r="B2274" t="s">
        <v>6298</v>
      </c>
      <c r="C2274" t="s">
        <v>6200</v>
      </c>
      <c r="D2274">
        <v>2</v>
      </c>
      <c r="E2274">
        <v>0.91</v>
      </c>
      <c r="F2274">
        <v>0.81</v>
      </c>
    </row>
    <row r="2275" spans="1:6" x14ac:dyDescent="0.3">
      <c r="A2275" t="s">
        <v>6236</v>
      </c>
      <c r="B2275" t="s">
        <v>6298</v>
      </c>
      <c r="C2275" t="s">
        <v>6201</v>
      </c>
      <c r="D2275">
        <v>2</v>
      </c>
      <c r="E2275">
        <v>0.93</v>
      </c>
      <c r="F2275">
        <v>0.8</v>
      </c>
    </row>
    <row r="2276" spans="1:6" x14ac:dyDescent="0.3">
      <c r="A2276" t="s">
        <v>6236</v>
      </c>
      <c r="B2276" t="s">
        <v>6298</v>
      </c>
      <c r="C2276" t="s">
        <v>6202</v>
      </c>
      <c r="D2276">
        <v>2</v>
      </c>
      <c r="E2276">
        <v>0.96</v>
      </c>
      <c r="F2276">
        <v>0.92</v>
      </c>
    </row>
    <row r="2277" spans="1:6" x14ac:dyDescent="0.3">
      <c r="A2277" t="s">
        <v>6236</v>
      </c>
      <c r="B2277" t="s">
        <v>6298</v>
      </c>
      <c r="C2277" t="s">
        <v>6203</v>
      </c>
      <c r="D2277">
        <v>2</v>
      </c>
      <c r="E2277">
        <v>0.91</v>
      </c>
      <c r="F2277">
        <v>0.87</v>
      </c>
    </row>
    <row r="2278" spans="1:6" x14ac:dyDescent="0.3">
      <c r="A2278" t="s">
        <v>6236</v>
      </c>
      <c r="B2278" t="s">
        <v>6298</v>
      </c>
      <c r="C2278" t="s">
        <v>6204</v>
      </c>
      <c r="D2278">
        <v>2</v>
      </c>
      <c r="E2278">
        <v>0.79</v>
      </c>
      <c r="F2278">
        <v>0.59</v>
      </c>
    </row>
    <row r="2279" spans="1:6" x14ac:dyDescent="0.3">
      <c r="A2279" t="s">
        <v>6236</v>
      </c>
      <c r="B2279" t="s">
        <v>6298</v>
      </c>
      <c r="C2279" t="s">
        <v>6205</v>
      </c>
      <c r="D2279">
        <v>2</v>
      </c>
      <c r="E2279">
        <v>0.99</v>
      </c>
      <c r="F2279">
        <v>0.79</v>
      </c>
    </row>
    <row r="2280" spans="1:6" x14ac:dyDescent="0.3">
      <c r="A2280" t="s">
        <v>6236</v>
      </c>
      <c r="B2280" t="s">
        <v>6298</v>
      </c>
      <c r="C2280" t="s">
        <v>6206</v>
      </c>
      <c r="D2280">
        <v>2</v>
      </c>
      <c r="E2280">
        <v>0.95</v>
      </c>
      <c r="F2280">
        <v>0.89</v>
      </c>
    </row>
    <row r="2281" spans="1:6" x14ac:dyDescent="0.3">
      <c r="A2281" t="s">
        <v>6236</v>
      </c>
      <c r="B2281" t="s">
        <v>6298</v>
      </c>
      <c r="C2281" t="s">
        <v>6207</v>
      </c>
      <c r="D2281">
        <v>2</v>
      </c>
      <c r="E2281">
        <v>0.86</v>
      </c>
      <c r="F2281">
        <v>0.71</v>
      </c>
    </row>
    <row r="2282" spans="1:6" x14ac:dyDescent="0.3">
      <c r="A2282" t="s">
        <v>6236</v>
      </c>
      <c r="B2282" t="s">
        <v>6298</v>
      </c>
      <c r="C2282" t="s">
        <v>6209</v>
      </c>
      <c r="D2282">
        <v>2</v>
      </c>
      <c r="E2282">
        <v>0.78</v>
      </c>
      <c r="F2282">
        <v>0.49</v>
      </c>
    </row>
    <row r="2283" spans="1:6" x14ac:dyDescent="0.3">
      <c r="A2283" t="s">
        <v>6236</v>
      </c>
      <c r="B2283" t="s">
        <v>6298</v>
      </c>
      <c r="C2283" t="s">
        <v>6210</v>
      </c>
      <c r="D2283">
        <v>2</v>
      </c>
      <c r="E2283">
        <v>0.76</v>
      </c>
      <c r="F2283">
        <v>0.55000000000000004</v>
      </c>
    </row>
    <row r="2284" spans="1:6" x14ac:dyDescent="0.3">
      <c r="A2284" t="s">
        <v>6236</v>
      </c>
      <c r="B2284" t="s">
        <v>6298</v>
      </c>
      <c r="C2284" t="s">
        <v>6211</v>
      </c>
      <c r="D2284">
        <v>2</v>
      </c>
      <c r="E2284">
        <v>0.87</v>
      </c>
      <c r="F2284">
        <v>0.75</v>
      </c>
    </row>
    <row r="2285" spans="1:6" x14ac:dyDescent="0.3">
      <c r="A2285" t="s">
        <v>6236</v>
      </c>
      <c r="B2285" t="s">
        <v>6298</v>
      </c>
      <c r="C2285" t="s">
        <v>6212</v>
      </c>
      <c r="D2285">
        <v>2</v>
      </c>
      <c r="E2285">
        <v>0.91</v>
      </c>
      <c r="F2285">
        <v>0.45</v>
      </c>
    </row>
    <row r="2286" spans="1:6" x14ac:dyDescent="0.3">
      <c r="A2286" t="s">
        <v>6236</v>
      </c>
      <c r="B2286" t="s">
        <v>6298</v>
      </c>
      <c r="C2286" t="s">
        <v>6213</v>
      </c>
      <c r="D2286">
        <v>2</v>
      </c>
      <c r="E2286">
        <v>0.77</v>
      </c>
      <c r="F2286">
        <v>0.38</v>
      </c>
    </row>
    <row r="2287" spans="1:6" x14ac:dyDescent="0.3">
      <c r="A2287" t="s">
        <v>6236</v>
      </c>
      <c r="B2287" t="s">
        <v>6298</v>
      </c>
      <c r="C2287" t="s">
        <v>6214</v>
      </c>
      <c r="D2287">
        <v>2</v>
      </c>
      <c r="E2287">
        <v>0.56000000000000005</v>
      </c>
      <c r="F2287">
        <v>0.28000000000000003</v>
      </c>
    </row>
    <row r="2288" spans="1:6" x14ac:dyDescent="0.3">
      <c r="A2288" t="s">
        <v>6236</v>
      </c>
      <c r="B2288" t="s">
        <v>6312</v>
      </c>
      <c r="C2288" t="s">
        <v>6217</v>
      </c>
      <c r="D2288">
        <v>2</v>
      </c>
      <c r="E2288">
        <v>0.83</v>
      </c>
      <c r="F2288">
        <v>0.75</v>
      </c>
    </row>
    <row r="2289" spans="1:6" x14ac:dyDescent="0.3">
      <c r="A2289" t="s">
        <v>6236</v>
      </c>
      <c r="B2289" t="s">
        <v>6312</v>
      </c>
      <c r="C2289" t="s">
        <v>6218</v>
      </c>
      <c r="D2289">
        <v>2</v>
      </c>
      <c r="E2289">
        <v>0.8</v>
      </c>
      <c r="F2289">
        <v>0.62</v>
      </c>
    </row>
    <row r="2290" spans="1:6" x14ac:dyDescent="0.3">
      <c r="A2290" t="s">
        <v>6236</v>
      </c>
      <c r="B2290" t="s">
        <v>6298</v>
      </c>
      <c r="C2290" t="s">
        <v>6220</v>
      </c>
      <c r="D2290">
        <v>2</v>
      </c>
      <c r="E2290">
        <v>0.96</v>
      </c>
      <c r="F2290">
        <v>0.69</v>
      </c>
    </row>
    <row r="2291" spans="1:6" x14ac:dyDescent="0.3">
      <c r="A2291" t="s">
        <v>6237</v>
      </c>
      <c r="B2291" t="s">
        <v>6311</v>
      </c>
      <c r="C2291" t="s">
        <v>6197</v>
      </c>
      <c r="D2291">
        <v>2</v>
      </c>
      <c r="E2291">
        <v>0.84</v>
      </c>
      <c r="F2291">
        <v>0.76</v>
      </c>
    </row>
    <row r="2292" spans="1:6" x14ac:dyDescent="0.3">
      <c r="A2292" t="s">
        <v>6237</v>
      </c>
      <c r="B2292" t="s">
        <v>6311</v>
      </c>
      <c r="C2292" t="s">
        <v>6208</v>
      </c>
      <c r="D2292">
        <v>2</v>
      </c>
      <c r="E2292">
        <v>0.77</v>
      </c>
      <c r="F2292">
        <v>0.62</v>
      </c>
    </row>
    <row r="2293" spans="1:6" x14ac:dyDescent="0.3">
      <c r="A2293" t="s">
        <v>6237</v>
      </c>
      <c r="B2293" t="s">
        <v>6311</v>
      </c>
      <c r="C2293" t="s">
        <v>6219</v>
      </c>
      <c r="D2293">
        <v>2</v>
      </c>
      <c r="E2293">
        <v>0.99</v>
      </c>
      <c r="F2293">
        <v>0.84</v>
      </c>
    </row>
    <row r="2294" spans="1:6" x14ac:dyDescent="0.3">
      <c r="A2294" t="s">
        <v>6237</v>
      </c>
      <c r="B2294" t="s">
        <v>6311</v>
      </c>
      <c r="C2294" t="s">
        <v>6221</v>
      </c>
      <c r="D2294">
        <v>2</v>
      </c>
      <c r="E2294">
        <v>0.75</v>
      </c>
      <c r="F2294">
        <v>1</v>
      </c>
    </row>
    <row r="2295" spans="1:6" x14ac:dyDescent="0.3">
      <c r="A2295" t="s">
        <v>6237</v>
      </c>
      <c r="B2295" t="s">
        <v>6311</v>
      </c>
      <c r="C2295" t="s">
        <v>6222</v>
      </c>
      <c r="D2295">
        <v>2</v>
      </c>
      <c r="E2295">
        <v>0.91</v>
      </c>
      <c r="F2295">
        <v>0.78</v>
      </c>
    </row>
    <row r="2296" spans="1:6" x14ac:dyDescent="0.3">
      <c r="A2296" t="s">
        <v>6237</v>
      </c>
      <c r="B2296" t="s">
        <v>6311</v>
      </c>
      <c r="C2296" t="s">
        <v>6223</v>
      </c>
      <c r="D2296">
        <v>2</v>
      </c>
      <c r="E2296">
        <v>0.9</v>
      </c>
      <c r="F2296">
        <v>0.82</v>
      </c>
    </row>
    <row r="2297" spans="1:6" x14ac:dyDescent="0.3">
      <c r="A2297" t="s">
        <v>6237</v>
      </c>
      <c r="B2297" t="s">
        <v>6311</v>
      </c>
      <c r="C2297" t="s">
        <v>6224</v>
      </c>
      <c r="D2297">
        <v>2</v>
      </c>
      <c r="E2297">
        <v>0.87</v>
      </c>
      <c r="F2297">
        <v>0.77</v>
      </c>
    </row>
    <row r="2298" spans="1:6" x14ac:dyDescent="0.3">
      <c r="A2298" t="s">
        <v>6237</v>
      </c>
      <c r="B2298" t="s">
        <v>6311</v>
      </c>
      <c r="C2298" t="s">
        <v>6225</v>
      </c>
      <c r="D2298">
        <v>2</v>
      </c>
      <c r="E2298">
        <v>0.75</v>
      </c>
      <c r="F2298">
        <v>1</v>
      </c>
    </row>
    <row r="2299" spans="1:6" x14ac:dyDescent="0.3">
      <c r="A2299" t="s">
        <v>6237</v>
      </c>
      <c r="B2299" t="s">
        <v>6311</v>
      </c>
      <c r="C2299" t="s">
        <v>6226</v>
      </c>
      <c r="D2299">
        <v>2</v>
      </c>
      <c r="E2299">
        <v>0.96</v>
      </c>
      <c r="F2299">
        <v>0.72</v>
      </c>
    </row>
    <row r="2300" spans="1:6" x14ac:dyDescent="0.3">
      <c r="A2300" t="s">
        <v>6237</v>
      </c>
      <c r="B2300" t="s">
        <v>6311</v>
      </c>
      <c r="C2300" t="s">
        <v>6198</v>
      </c>
      <c r="D2300">
        <v>2</v>
      </c>
      <c r="E2300">
        <v>0.89</v>
      </c>
      <c r="F2300">
        <v>0.72</v>
      </c>
    </row>
    <row r="2301" spans="1:6" x14ac:dyDescent="0.3">
      <c r="A2301" t="s">
        <v>6237</v>
      </c>
      <c r="B2301" t="s">
        <v>6311</v>
      </c>
      <c r="C2301" t="s">
        <v>6199</v>
      </c>
      <c r="D2301">
        <v>2</v>
      </c>
      <c r="E2301">
        <v>0.88</v>
      </c>
      <c r="F2301">
        <v>0.7</v>
      </c>
    </row>
    <row r="2302" spans="1:6" x14ac:dyDescent="0.3">
      <c r="A2302" t="s">
        <v>6237</v>
      </c>
      <c r="B2302" t="s">
        <v>6311</v>
      </c>
      <c r="C2302" t="s">
        <v>6200</v>
      </c>
      <c r="D2302">
        <v>2</v>
      </c>
      <c r="E2302">
        <v>0.95</v>
      </c>
      <c r="F2302">
        <v>0.74</v>
      </c>
    </row>
    <row r="2303" spans="1:6" x14ac:dyDescent="0.3">
      <c r="A2303" t="s">
        <v>6237</v>
      </c>
      <c r="B2303" t="s">
        <v>6311</v>
      </c>
      <c r="C2303" t="s">
        <v>6201</v>
      </c>
      <c r="D2303">
        <v>2</v>
      </c>
      <c r="E2303">
        <v>0.91</v>
      </c>
      <c r="F2303">
        <v>0.76</v>
      </c>
    </row>
    <row r="2304" spans="1:6" x14ac:dyDescent="0.3">
      <c r="A2304" t="s">
        <v>6237</v>
      </c>
      <c r="B2304" t="s">
        <v>6311</v>
      </c>
      <c r="C2304" t="s">
        <v>6202</v>
      </c>
      <c r="D2304">
        <v>2</v>
      </c>
      <c r="E2304">
        <v>0.86</v>
      </c>
      <c r="F2304">
        <v>0.71</v>
      </c>
    </row>
    <row r="2305" spans="1:6" x14ac:dyDescent="0.3">
      <c r="A2305" t="s">
        <v>6237</v>
      </c>
      <c r="B2305" t="s">
        <v>6311</v>
      </c>
      <c r="C2305" t="s">
        <v>6203</v>
      </c>
      <c r="D2305">
        <v>2</v>
      </c>
      <c r="E2305">
        <v>0.81</v>
      </c>
      <c r="F2305">
        <v>0.62</v>
      </c>
    </row>
    <row r="2306" spans="1:6" x14ac:dyDescent="0.3">
      <c r="A2306" t="s">
        <v>6237</v>
      </c>
      <c r="B2306" t="s">
        <v>6311</v>
      </c>
      <c r="C2306" t="s">
        <v>6204</v>
      </c>
      <c r="D2306">
        <v>2</v>
      </c>
      <c r="E2306">
        <v>0.8</v>
      </c>
      <c r="F2306">
        <v>0.68</v>
      </c>
    </row>
    <row r="2307" spans="1:6" x14ac:dyDescent="0.3">
      <c r="A2307" t="s">
        <v>6237</v>
      </c>
      <c r="B2307" t="s">
        <v>6311</v>
      </c>
      <c r="C2307" t="s">
        <v>6205</v>
      </c>
      <c r="D2307">
        <v>2</v>
      </c>
      <c r="E2307">
        <v>0.96</v>
      </c>
      <c r="F2307">
        <v>0.86</v>
      </c>
    </row>
    <row r="2308" spans="1:6" x14ac:dyDescent="0.3">
      <c r="A2308" t="s">
        <v>6237</v>
      </c>
      <c r="B2308" t="s">
        <v>6311</v>
      </c>
      <c r="C2308" t="s">
        <v>6206</v>
      </c>
      <c r="D2308">
        <v>2</v>
      </c>
      <c r="E2308">
        <v>0.67</v>
      </c>
      <c r="F2308">
        <v>0.64</v>
      </c>
    </row>
    <row r="2309" spans="1:6" x14ac:dyDescent="0.3">
      <c r="A2309" t="s">
        <v>6237</v>
      </c>
      <c r="B2309" t="s">
        <v>6311</v>
      </c>
      <c r="C2309" t="s">
        <v>6207</v>
      </c>
      <c r="D2309">
        <v>2</v>
      </c>
      <c r="E2309">
        <v>0.83</v>
      </c>
      <c r="F2309">
        <v>0.71</v>
      </c>
    </row>
    <row r="2310" spans="1:6" x14ac:dyDescent="0.3">
      <c r="A2310" t="s">
        <v>6237</v>
      </c>
      <c r="B2310" t="s">
        <v>6311</v>
      </c>
      <c r="C2310" t="s">
        <v>6209</v>
      </c>
      <c r="D2310">
        <v>2</v>
      </c>
      <c r="E2310">
        <v>0.83</v>
      </c>
      <c r="F2310">
        <v>0.77</v>
      </c>
    </row>
    <row r="2311" spans="1:6" x14ac:dyDescent="0.3">
      <c r="A2311" t="s">
        <v>6237</v>
      </c>
      <c r="B2311" t="s">
        <v>6311</v>
      </c>
      <c r="C2311" t="s">
        <v>6210</v>
      </c>
      <c r="D2311">
        <v>2</v>
      </c>
      <c r="E2311">
        <v>0.87</v>
      </c>
      <c r="F2311">
        <v>0.82</v>
      </c>
    </row>
    <row r="2312" spans="1:6" x14ac:dyDescent="0.3">
      <c r="A2312" t="s">
        <v>6237</v>
      </c>
      <c r="B2312" t="s">
        <v>6311</v>
      </c>
      <c r="C2312" t="s">
        <v>6211</v>
      </c>
      <c r="D2312">
        <v>2</v>
      </c>
      <c r="E2312">
        <v>0.94</v>
      </c>
      <c r="F2312">
        <v>0.92</v>
      </c>
    </row>
    <row r="2313" spans="1:6" x14ac:dyDescent="0.3">
      <c r="A2313" t="s">
        <v>6237</v>
      </c>
      <c r="B2313" t="s">
        <v>6311</v>
      </c>
      <c r="C2313" t="s">
        <v>6212</v>
      </c>
      <c r="D2313">
        <v>2</v>
      </c>
      <c r="E2313">
        <v>0.84</v>
      </c>
      <c r="F2313">
        <v>0.71</v>
      </c>
    </row>
    <row r="2314" spans="1:6" x14ac:dyDescent="0.3">
      <c r="A2314" t="s">
        <v>6237</v>
      </c>
      <c r="B2314" t="s">
        <v>6311</v>
      </c>
      <c r="C2314" t="s">
        <v>6213</v>
      </c>
      <c r="D2314">
        <v>2</v>
      </c>
      <c r="E2314">
        <v>0.82</v>
      </c>
      <c r="F2314">
        <v>0.67</v>
      </c>
    </row>
    <row r="2315" spans="1:6" x14ac:dyDescent="0.3">
      <c r="A2315" t="s">
        <v>6237</v>
      </c>
      <c r="B2315" t="s">
        <v>6311</v>
      </c>
      <c r="C2315" t="s">
        <v>6214</v>
      </c>
      <c r="D2315">
        <v>2</v>
      </c>
      <c r="E2315">
        <v>0.94</v>
      </c>
      <c r="F2315">
        <v>0.89</v>
      </c>
    </row>
    <row r="2316" spans="1:6" x14ac:dyDescent="0.3">
      <c r="A2316" t="s">
        <v>6237</v>
      </c>
      <c r="B2316" t="s">
        <v>6311</v>
      </c>
      <c r="C2316" t="s">
        <v>6215</v>
      </c>
      <c r="D2316">
        <v>2</v>
      </c>
      <c r="E2316">
        <v>0.94</v>
      </c>
      <c r="F2316">
        <v>0.78</v>
      </c>
    </row>
    <row r="2317" spans="1:6" x14ac:dyDescent="0.3">
      <c r="A2317" t="s">
        <v>6237</v>
      </c>
      <c r="B2317" t="s">
        <v>6311</v>
      </c>
      <c r="C2317" t="s">
        <v>6216</v>
      </c>
      <c r="D2317">
        <v>2</v>
      </c>
      <c r="E2317">
        <v>0.99</v>
      </c>
      <c r="F2317">
        <v>0.91</v>
      </c>
    </row>
    <row r="2318" spans="1:6" x14ac:dyDescent="0.3">
      <c r="A2318" t="s">
        <v>6237</v>
      </c>
      <c r="B2318" t="s">
        <v>6312</v>
      </c>
      <c r="C2318" t="s">
        <v>6217</v>
      </c>
      <c r="D2318">
        <v>2</v>
      </c>
      <c r="E2318">
        <v>0.86</v>
      </c>
      <c r="F2318">
        <v>0.6</v>
      </c>
    </row>
    <row r="2319" spans="1:6" x14ac:dyDescent="0.3">
      <c r="A2319" t="s">
        <v>6237</v>
      </c>
      <c r="B2319" t="s">
        <v>6312</v>
      </c>
      <c r="C2319" t="s">
        <v>6218</v>
      </c>
      <c r="D2319">
        <v>2</v>
      </c>
      <c r="E2319">
        <v>0.81</v>
      </c>
      <c r="F2319">
        <v>0.5</v>
      </c>
    </row>
    <row r="2320" spans="1:6" x14ac:dyDescent="0.3">
      <c r="A2320" t="s">
        <v>6237</v>
      </c>
      <c r="B2320" t="s">
        <v>6311</v>
      </c>
      <c r="C2320" t="s">
        <v>6220</v>
      </c>
      <c r="D2320">
        <v>2</v>
      </c>
      <c r="E2320">
        <v>0.67</v>
      </c>
      <c r="F2320">
        <v>0.56999999999999995</v>
      </c>
    </row>
    <row r="2321" spans="1:6" x14ac:dyDescent="0.3">
      <c r="A2321" t="s">
        <v>6238</v>
      </c>
      <c r="B2321" t="s">
        <v>6306</v>
      </c>
      <c r="C2321" t="s">
        <v>6197</v>
      </c>
      <c r="D2321">
        <v>2</v>
      </c>
      <c r="E2321">
        <v>0.78</v>
      </c>
      <c r="F2321">
        <v>0.48</v>
      </c>
    </row>
    <row r="2322" spans="1:6" x14ac:dyDescent="0.3">
      <c r="A2322" t="s">
        <v>6238</v>
      </c>
      <c r="B2322" t="s">
        <v>6306</v>
      </c>
      <c r="C2322" t="s">
        <v>6216</v>
      </c>
      <c r="D2322">
        <v>2</v>
      </c>
      <c r="E2322">
        <v>0.97</v>
      </c>
      <c r="F2322">
        <v>0.93</v>
      </c>
    </row>
    <row r="2323" spans="1:6" x14ac:dyDescent="0.3">
      <c r="A2323" t="s">
        <v>6238</v>
      </c>
      <c r="B2323" t="s">
        <v>6306</v>
      </c>
      <c r="C2323" t="s">
        <v>6208</v>
      </c>
      <c r="D2323">
        <v>2</v>
      </c>
      <c r="E2323">
        <v>0.93</v>
      </c>
      <c r="F2323">
        <v>0.61</v>
      </c>
    </row>
    <row r="2324" spans="1:6" x14ac:dyDescent="0.3">
      <c r="A2324" t="s">
        <v>6238</v>
      </c>
      <c r="B2324" t="s">
        <v>6306</v>
      </c>
      <c r="C2324" t="s">
        <v>6219</v>
      </c>
      <c r="D2324">
        <v>2</v>
      </c>
      <c r="E2324">
        <v>0.93</v>
      </c>
      <c r="F2324">
        <v>0.88</v>
      </c>
    </row>
    <row r="2325" spans="1:6" x14ac:dyDescent="0.3">
      <c r="A2325" t="s">
        <v>6238</v>
      </c>
      <c r="B2325" t="s">
        <v>6306</v>
      </c>
      <c r="C2325" t="s">
        <v>6221</v>
      </c>
      <c r="D2325">
        <v>2</v>
      </c>
      <c r="E2325">
        <v>0.88</v>
      </c>
      <c r="F2325">
        <v>0.74</v>
      </c>
    </row>
    <row r="2326" spans="1:6" x14ac:dyDescent="0.3">
      <c r="A2326" t="s">
        <v>6238</v>
      </c>
      <c r="B2326" t="s">
        <v>6306</v>
      </c>
      <c r="C2326" t="s">
        <v>6222</v>
      </c>
      <c r="D2326">
        <v>2</v>
      </c>
      <c r="E2326">
        <v>0.96</v>
      </c>
      <c r="F2326">
        <v>0.69</v>
      </c>
    </row>
    <row r="2327" spans="1:6" x14ac:dyDescent="0.3">
      <c r="A2327" t="s">
        <v>6238</v>
      </c>
      <c r="B2327" t="s">
        <v>6306</v>
      </c>
      <c r="C2327" t="s">
        <v>6224</v>
      </c>
      <c r="D2327">
        <v>2</v>
      </c>
      <c r="E2327">
        <v>0.77</v>
      </c>
      <c r="F2327">
        <v>0.68</v>
      </c>
    </row>
    <row r="2328" spans="1:6" x14ac:dyDescent="0.3">
      <c r="A2328" t="s">
        <v>6238</v>
      </c>
      <c r="B2328" t="s">
        <v>6306</v>
      </c>
      <c r="C2328" t="s">
        <v>6226</v>
      </c>
      <c r="D2328">
        <v>2</v>
      </c>
      <c r="E2328">
        <v>0.97</v>
      </c>
      <c r="F2328">
        <v>0.76</v>
      </c>
    </row>
    <row r="2329" spans="1:6" x14ac:dyDescent="0.3">
      <c r="A2329" t="s">
        <v>6238</v>
      </c>
      <c r="B2329" t="s">
        <v>6306</v>
      </c>
      <c r="C2329" t="s">
        <v>6198</v>
      </c>
      <c r="D2329">
        <v>2</v>
      </c>
      <c r="E2329">
        <v>0.69</v>
      </c>
      <c r="F2329">
        <v>0.48</v>
      </c>
    </row>
    <row r="2330" spans="1:6" x14ac:dyDescent="0.3">
      <c r="A2330" t="s">
        <v>6238</v>
      </c>
      <c r="B2330" t="s">
        <v>6306</v>
      </c>
      <c r="C2330" t="s">
        <v>6199</v>
      </c>
      <c r="D2330">
        <v>2</v>
      </c>
      <c r="E2330">
        <v>0.83</v>
      </c>
      <c r="F2330">
        <v>0.51</v>
      </c>
    </row>
    <row r="2331" spans="1:6" x14ac:dyDescent="0.3">
      <c r="A2331" t="s">
        <v>6238</v>
      </c>
      <c r="B2331" t="s">
        <v>6306</v>
      </c>
      <c r="C2331" t="s">
        <v>6200</v>
      </c>
      <c r="D2331">
        <v>2</v>
      </c>
      <c r="E2331">
        <v>0.92</v>
      </c>
      <c r="F2331">
        <v>0.83</v>
      </c>
    </row>
    <row r="2332" spans="1:6" x14ac:dyDescent="0.3">
      <c r="A2332" t="s">
        <v>6238</v>
      </c>
      <c r="B2332" t="s">
        <v>6306</v>
      </c>
      <c r="C2332" t="s">
        <v>6201</v>
      </c>
      <c r="D2332">
        <v>2</v>
      </c>
      <c r="E2332">
        <v>0.69</v>
      </c>
      <c r="F2332">
        <v>0.61</v>
      </c>
    </row>
    <row r="2333" spans="1:6" x14ac:dyDescent="0.3">
      <c r="A2333" t="s">
        <v>6238</v>
      </c>
      <c r="B2333" t="s">
        <v>6306</v>
      </c>
      <c r="C2333" t="s">
        <v>6209</v>
      </c>
      <c r="D2333">
        <v>2</v>
      </c>
      <c r="E2333">
        <v>0.97</v>
      </c>
      <c r="F2333">
        <v>0.49</v>
      </c>
    </row>
    <row r="2334" spans="1:6" x14ac:dyDescent="0.3">
      <c r="A2334" t="s">
        <v>6238</v>
      </c>
      <c r="B2334" t="s">
        <v>6306</v>
      </c>
      <c r="C2334" t="s">
        <v>6210</v>
      </c>
      <c r="D2334">
        <v>2</v>
      </c>
      <c r="E2334">
        <v>0.95</v>
      </c>
      <c r="F2334">
        <v>0.53</v>
      </c>
    </row>
    <row r="2335" spans="1:6" x14ac:dyDescent="0.3">
      <c r="A2335" t="s">
        <v>6238</v>
      </c>
      <c r="B2335" t="s">
        <v>6306</v>
      </c>
      <c r="C2335" t="s">
        <v>6211</v>
      </c>
      <c r="D2335">
        <v>2</v>
      </c>
      <c r="E2335">
        <v>0.99</v>
      </c>
      <c r="F2335">
        <v>0.95</v>
      </c>
    </row>
    <row r="2336" spans="1:6" x14ac:dyDescent="0.3">
      <c r="A2336" t="s">
        <v>6238</v>
      </c>
      <c r="B2336" t="s">
        <v>6306</v>
      </c>
      <c r="C2336" t="s">
        <v>6212</v>
      </c>
      <c r="D2336">
        <v>2</v>
      </c>
      <c r="E2336">
        <v>0.91</v>
      </c>
      <c r="F2336">
        <v>0.79</v>
      </c>
    </row>
    <row r="2337" spans="1:6" x14ac:dyDescent="0.3">
      <c r="A2337" t="s">
        <v>6238</v>
      </c>
      <c r="B2337" t="s">
        <v>6306</v>
      </c>
      <c r="C2337" t="s">
        <v>6213</v>
      </c>
      <c r="D2337">
        <v>2</v>
      </c>
      <c r="E2337">
        <v>0.92</v>
      </c>
      <c r="F2337">
        <v>0.83</v>
      </c>
    </row>
    <row r="2338" spans="1:6" x14ac:dyDescent="0.3">
      <c r="A2338" t="s">
        <v>6238</v>
      </c>
      <c r="B2338" t="s">
        <v>6306</v>
      </c>
      <c r="C2338" t="s">
        <v>6214</v>
      </c>
      <c r="D2338">
        <v>2</v>
      </c>
      <c r="E2338">
        <v>1</v>
      </c>
      <c r="F2338">
        <v>0.94</v>
      </c>
    </row>
    <row r="2339" spans="1:6" x14ac:dyDescent="0.3">
      <c r="A2339" t="s">
        <v>6238</v>
      </c>
      <c r="B2339" t="s">
        <v>6306</v>
      </c>
      <c r="C2339" t="s">
        <v>6215</v>
      </c>
      <c r="D2339">
        <v>2</v>
      </c>
      <c r="E2339">
        <v>0.99</v>
      </c>
      <c r="F2339">
        <v>0.92</v>
      </c>
    </row>
    <row r="2340" spans="1:6" x14ac:dyDescent="0.3">
      <c r="A2340" t="s">
        <v>6292</v>
      </c>
      <c r="B2340" t="s">
        <v>6300</v>
      </c>
      <c r="C2340" t="s">
        <v>6197</v>
      </c>
      <c r="D2340">
        <v>2</v>
      </c>
      <c r="E2340">
        <v>0.98</v>
      </c>
      <c r="F2340">
        <v>0.78</v>
      </c>
    </row>
    <row r="2341" spans="1:6" x14ac:dyDescent="0.3">
      <c r="A2341" t="s">
        <v>6292</v>
      </c>
      <c r="B2341" t="s">
        <v>6300</v>
      </c>
      <c r="C2341" t="s">
        <v>6208</v>
      </c>
      <c r="D2341">
        <v>2</v>
      </c>
      <c r="E2341">
        <v>0.67</v>
      </c>
      <c r="F2341">
        <v>0.31</v>
      </c>
    </row>
    <row r="2342" spans="1:6" x14ac:dyDescent="0.3">
      <c r="A2342" t="s">
        <v>6292</v>
      </c>
      <c r="B2342" t="s">
        <v>6300</v>
      </c>
      <c r="C2342" t="s">
        <v>6219</v>
      </c>
      <c r="D2342">
        <v>2</v>
      </c>
      <c r="E2342">
        <v>0.9</v>
      </c>
      <c r="F2342">
        <v>0.72</v>
      </c>
    </row>
    <row r="2343" spans="1:6" x14ac:dyDescent="0.3">
      <c r="A2343" t="s">
        <v>6292</v>
      </c>
      <c r="B2343" t="s">
        <v>6300</v>
      </c>
      <c r="C2343" t="s">
        <v>6221</v>
      </c>
      <c r="D2343">
        <v>2</v>
      </c>
      <c r="E2343">
        <v>0.96</v>
      </c>
      <c r="F2343">
        <v>0.49</v>
      </c>
    </row>
    <row r="2344" spans="1:6" x14ac:dyDescent="0.3">
      <c r="A2344" t="s">
        <v>6292</v>
      </c>
      <c r="B2344" t="s">
        <v>6300</v>
      </c>
      <c r="C2344" t="s">
        <v>6222</v>
      </c>
      <c r="D2344">
        <v>2</v>
      </c>
      <c r="E2344">
        <v>0.87</v>
      </c>
      <c r="F2344">
        <v>0.19</v>
      </c>
    </row>
    <row r="2345" spans="1:6" x14ac:dyDescent="0.3">
      <c r="A2345" t="s">
        <v>6292</v>
      </c>
      <c r="B2345" t="s">
        <v>6300</v>
      </c>
      <c r="C2345" t="s">
        <v>6223</v>
      </c>
      <c r="D2345">
        <v>2</v>
      </c>
      <c r="E2345">
        <v>0.71</v>
      </c>
      <c r="F2345">
        <v>0.16</v>
      </c>
    </row>
    <row r="2346" spans="1:6" x14ac:dyDescent="0.3">
      <c r="A2346" t="s">
        <v>6292</v>
      </c>
      <c r="B2346" t="s">
        <v>6300</v>
      </c>
      <c r="C2346" t="s">
        <v>6224</v>
      </c>
      <c r="D2346">
        <v>2</v>
      </c>
      <c r="E2346">
        <v>0.91</v>
      </c>
      <c r="F2346">
        <v>0.75</v>
      </c>
    </row>
    <row r="2347" spans="1:6" x14ac:dyDescent="0.3">
      <c r="A2347" t="s">
        <v>6292</v>
      </c>
      <c r="B2347" t="s">
        <v>6300</v>
      </c>
      <c r="C2347" t="s">
        <v>6225</v>
      </c>
      <c r="D2347">
        <v>2</v>
      </c>
      <c r="E2347">
        <v>0.92</v>
      </c>
      <c r="F2347">
        <v>0.73</v>
      </c>
    </row>
    <row r="2348" spans="1:6" x14ac:dyDescent="0.3">
      <c r="A2348" t="s">
        <v>6292</v>
      </c>
      <c r="B2348" t="s">
        <v>6300</v>
      </c>
      <c r="C2348" t="s">
        <v>6226</v>
      </c>
      <c r="D2348">
        <v>2</v>
      </c>
      <c r="E2348">
        <v>0.59</v>
      </c>
      <c r="F2348">
        <v>0.27</v>
      </c>
    </row>
    <row r="2349" spans="1:6" x14ac:dyDescent="0.3">
      <c r="A2349" t="s">
        <v>6292</v>
      </c>
      <c r="B2349" t="s">
        <v>6300</v>
      </c>
      <c r="C2349" t="s">
        <v>6198</v>
      </c>
      <c r="D2349">
        <v>2</v>
      </c>
      <c r="E2349">
        <v>0.93</v>
      </c>
      <c r="F2349">
        <v>0.75</v>
      </c>
    </row>
    <row r="2350" spans="1:6" x14ac:dyDescent="0.3">
      <c r="A2350" t="s">
        <v>6292</v>
      </c>
      <c r="B2350" t="s">
        <v>6300</v>
      </c>
      <c r="C2350" t="s">
        <v>6199</v>
      </c>
      <c r="D2350">
        <v>2</v>
      </c>
      <c r="E2350">
        <v>0.88</v>
      </c>
      <c r="F2350">
        <v>0.66</v>
      </c>
    </row>
    <row r="2351" spans="1:6" x14ac:dyDescent="0.3">
      <c r="A2351" t="s">
        <v>6292</v>
      </c>
      <c r="B2351" t="s">
        <v>6300</v>
      </c>
      <c r="C2351" t="s">
        <v>6200</v>
      </c>
      <c r="D2351">
        <v>2</v>
      </c>
      <c r="E2351">
        <v>0.83</v>
      </c>
      <c r="F2351">
        <v>0.72</v>
      </c>
    </row>
    <row r="2352" spans="1:6" x14ac:dyDescent="0.3">
      <c r="A2352" t="s">
        <v>6292</v>
      </c>
      <c r="B2352" t="s">
        <v>6300</v>
      </c>
      <c r="C2352" t="s">
        <v>6201</v>
      </c>
      <c r="D2352">
        <v>2</v>
      </c>
      <c r="E2352">
        <v>0.92</v>
      </c>
      <c r="F2352">
        <v>0.84</v>
      </c>
    </row>
    <row r="2353" spans="1:6" x14ac:dyDescent="0.3">
      <c r="A2353" t="s">
        <v>6292</v>
      </c>
      <c r="B2353" t="s">
        <v>6300</v>
      </c>
      <c r="C2353" t="s">
        <v>6202</v>
      </c>
      <c r="D2353">
        <v>2</v>
      </c>
      <c r="E2353">
        <v>0.82</v>
      </c>
      <c r="F2353">
        <v>0.28999999999999998</v>
      </c>
    </row>
    <row r="2354" spans="1:6" x14ac:dyDescent="0.3">
      <c r="A2354" t="s">
        <v>6292</v>
      </c>
      <c r="B2354" t="s">
        <v>6300</v>
      </c>
      <c r="C2354" t="s">
        <v>6203</v>
      </c>
      <c r="D2354">
        <v>2</v>
      </c>
      <c r="E2354">
        <v>0.79</v>
      </c>
      <c r="F2354">
        <v>0.38</v>
      </c>
    </row>
    <row r="2355" spans="1:6" x14ac:dyDescent="0.3">
      <c r="A2355" t="s">
        <v>6292</v>
      </c>
      <c r="B2355" t="s">
        <v>6300</v>
      </c>
      <c r="C2355" t="s">
        <v>6204</v>
      </c>
      <c r="D2355">
        <v>2</v>
      </c>
      <c r="E2355">
        <v>0.67</v>
      </c>
      <c r="F2355">
        <v>0.51</v>
      </c>
    </row>
    <row r="2356" spans="1:6" x14ac:dyDescent="0.3">
      <c r="A2356" t="s">
        <v>6292</v>
      </c>
      <c r="B2356" t="s">
        <v>6300</v>
      </c>
      <c r="C2356" t="s">
        <v>6205</v>
      </c>
      <c r="D2356">
        <v>2</v>
      </c>
      <c r="E2356">
        <v>0.61</v>
      </c>
      <c r="F2356">
        <v>0.18</v>
      </c>
    </row>
    <row r="2357" spans="1:6" x14ac:dyDescent="0.3">
      <c r="A2357" t="s">
        <v>6292</v>
      </c>
      <c r="B2357" t="s">
        <v>6300</v>
      </c>
      <c r="C2357" t="s">
        <v>6206</v>
      </c>
      <c r="D2357">
        <v>2</v>
      </c>
      <c r="E2357">
        <v>0.4</v>
      </c>
      <c r="F2357">
        <v>0.1</v>
      </c>
    </row>
    <row r="2358" spans="1:6" x14ac:dyDescent="0.3">
      <c r="A2358" t="s">
        <v>6292</v>
      </c>
      <c r="B2358" t="s">
        <v>6300</v>
      </c>
      <c r="C2358" t="s">
        <v>6207</v>
      </c>
      <c r="D2358">
        <v>2</v>
      </c>
      <c r="E2358">
        <v>0.06</v>
      </c>
      <c r="F2358">
        <v>0</v>
      </c>
    </row>
    <row r="2359" spans="1:6" x14ac:dyDescent="0.3">
      <c r="A2359" t="s">
        <v>6292</v>
      </c>
      <c r="B2359" t="s">
        <v>6300</v>
      </c>
      <c r="C2359" t="s">
        <v>6209</v>
      </c>
      <c r="D2359">
        <v>2</v>
      </c>
      <c r="E2359">
        <v>0.44</v>
      </c>
      <c r="F2359">
        <v>0.12</v>
      </c>
    </row>
    <row r="2360" spans="1:6" x14ac:dyDescent="0.3">
      <c r="A2360" t="s">
        <v>6292</v>
      </c>
      <c r="B2360" t="s">
        <v>6300</v>
      </c>
      <c r="C2360" t="s">
        <v>6210</v>
      </c>
      <c r="D2360">
        <v>2</v>
      </c>
      <c r="E2360">
        <v>0</v>
      </c>
      <c r="F2360">
        <v>0</v>
      </c>
    </row>
    <row r="2361" spans="1:6" x14ac:dyDescent="0.3">
      <c r="A2361" t="s">
        <v>6292</v>
      </c>
      <c r="B2361" t="s">
        <v>6300</v>
      </c>
      <c r="C2361" t="s">
        <v>6211</v>
      </c>
      <c r="D2361">
        <v>2</v>
      </c>
      <c r="E2361">
        <v>0.56999999999999995</v>
      </c>
      <c r="F2361">
        <v>0</v>
      </c>
    </row>
    <row r="2362" spans="1:6" x14ac:dyDescent="0.3">
      <c r="A2362" t="s">
        <v>6292</v>
      </c>
      <c r="B2362" t="s">
        <v>6300</v>
      </c>
      <c r="C2362" t="s">
        <v>6212</v>
      </c>
      <c r="D2362">
        <v>2</v>
      </c>
      <c r="E2362">
        <v>0.11</v>
      </c>
      <c r="F2362">
        <v>0</v>
      </c>
    </row>
    <row r="2363" spans="1:6" x14ac:dyDescent="0.3">
      <c r="A2363" t="s">
        <v>6292</v>
      </c>
      <c r="B2363" t="s">
        <v>6300</v>
      </c>
      <c r="C2363" t="s">
        <v>6213</v>
      </c>
      <c r="D2363">
        <v>2</v>
      </c>
      <c r="E2363">
        <v>0.5</v>
      </c>
      <c r="F2363">
        <v>0</v>
      </c>
    </row>
    <row r="2364" spans="1:6" x14ac:dyDescent="0.3">
      <c r="A2364" t="s">
        <v>6292</v>
      </c>
      <c r="B2364" t="s">
        <v>6300</v>
      </c>
      <c r="C2364" t="s">
        <v>6214</v>
      </c>
      <c r="D2364">
        <v>2</v>
      </c>
      <c r="E2364">
        <v>0.57999999999999996</v>
      </c>
      <c r="F2364">
        <v>0.13</v>
      </c>
    </row>
    <row r="2365" spans="1:6" x14ac:dyDescent="0.3">
      <c r="A2365" t="s">
        <v>6292</v>
      </c>
      <c r="B2365" t="s">
        <v>6300</v>
      </c>
      <c r="C2365" t="s">
        <v>6215</v>
      </c>
      <c r="D2365">
        <v>2</v>
      </c>
      <c r="E2365">
        <v>0.61</v>
      </c>
      <c r="F2365">
        <v>0</v>
      </c>
    </row>
    <row r="2366" spans="1:6" x14ac:dyDescent="0.3">
      <c r="A2366" t="s">
        <v>6292</v>
      </c>
      <c r="B2366" t="s">
        <v>6300</v>
      </c>
      <c r="C2366" t="s">
        <v>6216</v>
      </c>
      <c r="D2366">
        <v>2</v>
      </c>
      <c r="E2366">
        <v>0.61</v>
      </c>
      <c r="F2366">
        <v>0</v>
      </c>
    </row>
    <row r="2367" spans="1:6" x14ac:dyDescent="0.3">
      <c r="A2367" t="s">
        <v>6292</v>
      </c>
      <c r="B2367" t="s">
        <v>6314</v>
      </c>
      <c r="C2367" t="s">
        <v>6217</v>
      </c>
      <c r="D2367">
        <v>2</v>
      </c>
      <c r="E2367">
        <v>0.96</v>
      </c>
      <c r="F2367">
        <v>0.71</v>
      </c>
    </row>
    <row r="2368" spans="1:6" x14ac:dyDescent="0.3">
      <c r="A2368" t="s">
        <v>6292</v>
      </c>
      <c r="B2368" t="s">
        <v>6314</v>
      </c>
      <c r="C2368" t="s">
        <v>6218</v>
      </c>
      <c r="D2368">
        <v>2</v>
      </c>
      <c r="E2368">
        <v>0.9</v>
      </c>
      <c r="F2368">
        <v>0.72</v>
      </c>
    </row>
    <row r="2369" spans="1:6" x14ac:dyDescent="0.3">
      <c r="A2369" t="s">
        <v>6292</v>
      </c>
      <c r="B2369" t="s">
        <v>6300</v>
      </c>
      <c r="C2369" t="s">
        <v>6220</v>
      </c>
      <c r="D2369">
        <v>2</v>
      </c>
      <c r="E2369">
        <v>0.98</v>
      </c>
      <c r="F2369">
        <v>0.67</v>
      </c>
    </row>
    <row r="2370" spans="1:6" x14ac:dyDescent="0.3">
      <c r="A2370" t="s">
        <v>6293</v>
      </c>
      <c r="B2370" t="s">
        <v>6311</v>
      </c>
      <c r="C2370" t="s">
        <v>6197</v>
      </c>
      <c r="D2370">
        <v>2</v>
      </c>
      <c r="E2370">
        <v>0.9</v>
      </c>
      <c r="F2370">
        <v>0.77</v>
      </c>
    </row>
    <row r="2371" spans="1:6" x14ac:dyDescent="0.3">
      <c r="A2371" t="s">
        <v>6293</v>
      </c>
      <c r="B2371" t="s">
        <v>6311</v>
      </c>
      <c r="C2371" t="s">
        <v>6208</v>
      </c>
      <c r="D2371">
        <v>2</v>
      </c>
      <c r="E2371">
        <v>0.76</v>
      </c>
      <c r="F2371">
        <v>0.61</v>
      </c>
    </row>
    <row r="2372" spans="1:6" x14ac:dyDescent="0.3">
      <c r="A2372" t="s">
        <v>6293</v>
      </c>
      <c r="B2372" t="s">
        <v>6311</v>
      </c>
      <c r="C2372" t="s">
        <v>6219</v>
      </c>
      <c r="D2372">
        <v>2</v>
      </c>
      <c r="E2372">
        <v>0.92</v>
      </c>
      <c r="F2372">
        <v>0.85</v>
      </c>
    </row>
    <row r="2373" spans="1:6" x14ac:dyDescent="0.3">
      <c r="A2373" t="s">
        <v>6293</v>
      </c>
      <c r="B2373" t="s">
        <v>6311</v>
      </c>
      <c r="C2373" t="s">
        <v>6221</v>
      </c>
      <c r="D2373">
        <v>2</v>
      </c>
      <c r="E2373">
        <v>0.69</v>
      </c>
      <c r="F2373">
        <v>1</v>
      </c>
    </row>
    <row r="2374" spans="1:6" x14ac:dyDescent="0.3">
      <c r="A2374" t="s">
        <v>6293</v>
      </c>
      <c r="B2374" t="s">
        <v>6311</v>
      </c>
      <c r="C2374" t="s">
        <v>6222</v>
      </c>
      <c r="D2374">
        <v>2</v>
      </c>
      <c r="E2374">
        <v>0.91</v>
      </c>
      <c r="F2374">
        <v>0.72</v>
      </c>
    </row>
    <row r="2375" spans="1:6" x14ac:dyDescent="0.3">
      <c r="A2375" t="s">
        <v>6293</v>
      </c>
      <c r="B2375" t="s">
        <v>6311</v>
      </c>
      <c r="C2375" t="s">
        <v>6223</v>
      </c>
      <c r="D2375">
        <v>2</v>
      </c>
      <c r="E2375">
        <v>0.97</v>
      </c>
      <c r="F2375">
        <v>0.86</v>
      </c>
    </row>
    <row r="2376" spans="1:6" x14ac:dyDescent="0.3">
      <c r="A2376" t="s">
        <v>6293</v>
      </c>
      <c r="B2376" t="s">
        <v>6311</v>
      </c>
      <c r="C2376" t="s">
        <v>6224</v>
      </c>
      <c r="D2376">
        <v>2</v>
      </c>
      <c r="E2376">
        <v>0.91</v>
      </c>
      <c r="F2376">
        <v>0.71</v>
      </c>
    </row>
    <row r="2377" spans="1:6" x14ac:dyDescent="0.3">
      <c r="A2377" t="s">
        <v>6293</v>
      </c>
      <c r="B2377" t="s">
        <v>6311</v>
      </c>
      <c r="C2377" t="s">
        <v>6225</v>
      </c>
      <c r="D2377">
        <v>2</v>
      </c>
      <c r="E2377">
        <v>0.68</v>
      </c>
      <c r="F2377">
        <v>1</v>
      </c>
    </row>
    <row r="2378" spans="1:6" x14ac:dyDescent="0.3">
      <c r="A2378" t="s">
        <v>6293</v>
      </c>
      <c r="B2378" t="s">
        <v>6311</v>
      </c>
      <c r="C2378" t="s">
        <v>6226</v>
      </c>
      <c r="D2378">
        <v>2</v>
      </c>
      <c r="E2378">
        <v>0.95</v>
      </c>
      <c r="F2378">
        <v>0.71</v>
      </c>
    </row>
    <row r="2379" spans="1:6" x14ac:dyDescent="0.3">
      <c r="A2379" t="s">
        <v>6293</v>
      </c>
      <c r="B2379" t="s">
        <v>6311</v>
      </c>
      <c r="C2379" t="s">
        <v>6198</v>
      </c>
      <c r="D2379">
        <v>2</v>
      </c>
      <c r="E2379">
        <v>0.92</v>
      </c>
      <c r="F2379">
        <v>0.72</v>
      </c>
    </row>
    <row r="2380" spans="1:6" x14ac:dyDescent="0.3">
      <c r="A2380" t="s">
        <v>6293</v>
      </c>
      <c r="B2380" t="s">
        <v>6311</v>
      </c>
      <c r="C2380" t="s">
        <v>6199</v>
      </c>
      <c r="D2380">
        <v>2</v>
      </c>
      <c r="E2380">
        <v>0.84</v>
      </c>
      <c r="F2380">
        <v>0.66</v>
      </c>
    </row>
    <row r="2381" spans="1:6" x14ac:dyDescent="0.3">
      <c r="A2381" t="s">
        <v>6293</v>
      </c>
      <c r="B2381" t="s">
        <v>6311</v>
      </c>
      <c r="C2381" t="s">
        <v>6200</v>
      </c>
      <c r="D2381">
        <v>2</v>
      </c>
      <c r="E2381">
        <v>0.97</v>
      </c>
      <c r="F2381">
        <v>0.89</v>
      </c>
    </row>
    <row r="2382" spans="1:6" x14ac:dyDescent="0.3">
      <c r="A2382" t="s">
        <v>6293</v>
      </c>
      <c r="B2382" t="s">
        <v>6311</v>
      </c>
      <c r="C2382" t="s">
        <v>6201</v>
      </c>
      <c r="D2382">
        <v>2</v>
      </c>
      <c r="E2382">
        <v>0.96</v>
      </c>
      <c r="F2382">
        <v>0.78</v>
      </c>
    </row>
    <row r="2383" spans="1:6" x14ac:dyDescent="0.3">
      <c r="A2383" t="s">
        <v>6293</v>
      </c>
      <c r="B2383" t="s">
        <v>6311</v>
      </c>
      <c r="C2383" t="s">
        <v>6202</v>
      </c>
      <c r="D2383">
        <v>2</v>
      </c>
      <c r="E2383">
        <v>0.9</v>
      </c>
      <c r="F2383">
        <v>0.79</v>
      </c>
    </row>
    <row r="2384" spans="1:6" x14ac:dyDescent="0.3">
      <c r="A2384" t="s">
        <v>6293</v>
      </c>
      <c r="B2384" t="s">
        <v>6311</v>
      </c>
      <c r="C2384" t="s">
        <v>6203</v>
      </c>
      <c r="D2384">
        <v>2</v>
      </c>
      <c r="E2384">
        <v>0.96</v>
      </c>
      <c r="F2384">
        <v>0.66</v>
      </c>
    </row>
    <row r="2385" spans="1:6" x14ac:dyDescent="0.3">
      <c r="A2385" t="s">
        <v>6293</v>
      </c>
      <c r="B2385" t="s">
        <v>6311</v>
      </c>
      <c r="C2385" t="s">
        <v>6204</v>
      </c>
      <c r="D2385">
        <v>2</v>
      </c>
      <c r="E2385">
        <v>0.73</v>
      </c>
      <c r="F2385">
        <v>0.68</v>
      </c>
    </row>
    <row r="2386" spans="1:6" x14ac:dyDescent="0.3">
      <c r="A2386" t="s">
        <v>6293</v>
      </c>
      <c r="B2386" t="s">
        <v>6311</v>
      </c>
      <c r="C2386" t="s">
        <v>6205</v>
      </c>
      <c r="D2386">
        <v>2</v>
      </c>
      <c r="E2386">
        <v>0.96</v>
      </c>
      <c r="F2386">
        <v>0.93</v>
      </c>
    </row>
    <row r="2387" spans="1:6" x14ac:dyDescent="0.3">
      <c r="A2387" t="s">
        <v>6293</v>
      </c>
      <c r="B2387" t="s">
        <v>6311</v>
      </c>
      <c r="C2387" t="s">
        <v>6206</v>
      </c>
      <c r="D2387">
        <v>2</v>
      </c>
      <c r="E2387">
        <v>0.76</v>
      </c>
      <c r="F2387">
        <v>0.64</v>
      </c>
    </row>
    <row r="2388" spans="1:6" x14ac:dyDescent="0.3">
      <c r="A2388" t="s">
        <v>6293</v>
      </c>
      <c r="B2388" t="s">
        <v>6311</v>
      </c>
      <c r="C2388" t="s">
        <v>6207</v>
      </c>
      <c r="D2388">
        <v>2</v>
      </c>
      <c r="E2388">
        <v>0.97</v>
      </c>
      <c r="F2388">
        <v>0.8</v>
      </c>
    </row>
    <row r="2389" spans="1:6" x14ac:dyDescent="0.3">
      <c r="A2389" t="s">
        <v>6293</v>
      </c>
      <c r="B2389" t="s">
        <v>6311</v>
      </c>
      <c r="C2389" t="s">
        <v>6209</v>
      </c>
      <c r="D2389">
        <v>2</v>
      </c>
      <c r="E2389">
        <v>0.87</v>
      </c>
      <c r="F2389">
        <v>0.85</v>
      </c>
    </row>
    <row r="2390" spans="1:6" x14ac:dyDescent="0.3">
      <c r="A2390" t="s">
        <v>6293</v>
      </c>
      <c r="B2390" t="s">
        <v>6311</v>
      </c>
      <c r="C2390" t="s">
        <v>6210</v>
      </c>
      <c r="D2390">
        <v>2</v>
      </c>
      <c r="E2390">
        <v>0.88</v>
      </c>
      <c r="F2390">
        <v>0.76</v>
      </c>
    </row>
    <row r="2391" spans="1:6" x14ac:dyDescent="0.3">
      <c r="A2391" t="s">
        <v>6293</v>
      </c>
      <c r="B2391" t="s">
        <v>6311</v>
      </c>
      <c r="C2391" t="s">
        <v>6211</v>
      </c>
      <c r="D2391">
        <v>2</v>
      </c>
      <c r="E2391">
        <v>0.96</v>
      </c>
      <c r="F2391">
        <v>0.94</v>
      </c>
    </row>
    <row r="2392" spans="1:6" x14ac:dyDescent="0.3">
      <c r="A2392" t="s">
        <v>6293</v>
      </c>
      <c r="B2392" t="s">
        <v>6311</v>
      </c>
      <c r="C2392" t="s">
        <v>6212</v>
      </c>
      <c r="D2392">
        <v>2</v>
      </c>
      <c r="E2392">
        <v>0.95</v>
      </c>
      <c r="F2392">
        <v>0.85</v>
      </c>
    </row>
    <row r="2393" spans="1:6" x14ac:dyDescent="0.3">
      <c r="A2393" t="s">
        <v>6293</v>
      </c>
      <c r="B2393" t="s">
        <v>6311</v>
      </c>
      <c r="C2393" t="s">
        <v>6213</v>
      </c>
      <c r="D2393">
        <v>2</v>
      </c>
      <c r="E2393">
        <v>0.87</v>
      </c>
      <c r="F2393">
        <v>0.76</v>
      </c>
    </row>
    <row r="2394" spans="1:6" x14ac:dyDescent="0.3">
      <c r="A2394" t="s">
        <v>6293</v>
      </c>
      <c r="B2394" t="s">
        <v>6311</v>
      </c>
      <c r="C2394" t="s">
        <v>6214</v>
      </c>
      <c r="D2394">
        <v>2</v>
      </c>
      <c r="E2394">
        <v>0.95</v>
      </c>
      <c r="F2394">
        <v>0.93</v>
      </c>
    </row>
    <row r="2395" spans="1:6" x14ac:dyDescent="0.3">
      <c r="A2395" t="s">
        <v>6293</v>
      </c>
      <c r="B2395" t="s">
        <v>6311</v>
      </c>
      <c r="C2395" t="s">
        <v>6215</v>
      </c>
      <c r="D2395">
        <v>2</v>
      </c>
      <c r="E2395">
        <v>0.96</v>
      </c>
      <c r="F2395">
        <v>0.77</v>
      </c>
    </row>
    <row r="2396" spans="1:6" x14ac:dyDescent="0.3">
      <c r="A2396" t="s">
        <v>6293</v>
      </c>
      <c r="B2396" t="s">
        <v>6311</v>
      </c>
      <c r="C2396" t="s">
        <v>6216</v>
      </c>
      <c r="D2396">
        <v>2</v>
      </c>
      <c r="E2396">
        <v>0.91</v>
      </c>
      <c r="F2396">
        <v>0.8</v>
      </c>
    </row>
    <row r="2397" spans="1:6" x14ac:dyDescent="0.3">
      <c r="A2397" t="s">
        <v>6293</v>
      </c>
      <c r="B2397" t="s">
        <v>6312</v>
      </c>
      <c r="C2397" t="s">
        <v>6217</v>
      </c>
      <c r="D2397">
        <v>2</v>
      </c>
      <c r="E2397">
        <v>0.86</v>
      </c>
      <c r="F2397">
        <v>0.69</v>
      </c>
    </row>
    <row r="2398" spans="1:6" x14ac:dyDescent="0.3">
      <c r="A2398" t="s">
        <v>6293</v>
      </c>
      <c r="B2398" t="s">
        <v>6312</v>
      </c>
      <c r="C2398" t="s">
        <v>6218</v>
      </c>
      <c r="D2398">
        <v>2</v>
      </c>
      <c r="E2398">
        <v>0.94</v>
      </c>
      <c r="F2398">
        <v>0.57999999999999996</v>
      </c>
    </row>
    <row r="2399" spans="1:6" x14ac:dyDescent="0.3">
      <c r="A2399" t="s">
        <v>6293</v>
      </c>
      <c r="B2399" t="s">
        <v>6311</v>
      </c>
      <c r="C2399" t="s">
        <v>6220</v>
      </c>
      <c r="D2399">
        <v>2</v>
      </c>
      <c r="E2399">
        <v>0.75</v>
      </c>
      <c r="F2399">
        <v>0.68</v>
      </c>
    </row>
    <row r="2400" spans="1:6" x14ac:dyDescent="0.3">
      <c r="A2400" t="s">
        <v>6239</v>
      </c>
      <c r="B2400" t="s">
        <v>6301</v>
      </c>
      <c r="C2400" t="s">
        <v>6197</v>
      </c>
      <c r="D2400">
        <v>2</v>
      </c>
      <c r="E2400">
        <v>0.75</v>
      </c>
      <c r="F2400">
        <v>0.03</v>
      </c>
    </row>
    <row r="2401" spans="1:6" x14ac:dyDescent="0.3">
      <c r="A2401" t="s">
        <v>6239</v>
      </c>
      <c r="B2401" t="s">
        <v>6301</v>
      </c>
      <c r="C2401" t="s">
        <v>6208</v>
      </c>
      <c r="D2401">
        <v>2</v>
      </c>
      <c r="E2401">
        <v>0.46</v>
      </c>
      <c r="F2401">
        <v>0</v>
      </c>
    </row>
    <row r="2402" spans="1:6" x14ac:dyDescent="0.3">
      <c r="A2402" t="s">
        <v>6239</v>
      </c>
      <c r="B2402" t="s">
        <v>6301</v>
      </c>
      <c r="C2402" t="s">
        <v>6219</v>
      </c>
      <c r="D2402">
        <v>2</v>
      </c>
      <c r="E2402">
        <v>0.39</v>
      </c>
      <c r="F2402">
        <v>0</v>
      </c>
    </row>
    <row r="2403" spans="1:6" x14ac:dyDescent="0.3">
      <c r="A2403" t="s">
        <v>6239</v>
      </c>
      <c r="B2403" t="s">
        <v>6301</v>
      </c>
      <c r="C2403" t="s">
        <v>6221</v>
      </c>
      <c r="D2403">
        <v>2</v>
      </c>
      <c r="E2403">
        <v>0.52</v>
      </c>
      <c r="F2403">
        <v>0</v>
      </c>
    </row>
    <row r="2404" spans="1:6" x14ac:dyDescent="0.3">
      <c r="A2404" t="s">
        <v>6239</v>
      </c>
      <c r="B2404" t="s">
        <v>6301</v>
      </c>
      <c r="C2404" t="s">
        <v>6222</v>
      </c>
      <c r="D2404">
        <v>2</v>
      </c>
      <c r="E2404">
        <v>0.8</v>
      </c>
      <c r="F2404">
        <v>0</v>
      </c>
    </row>
    <row r="2405" spans="1:6" x14ac:dyDescent="0.3">
      <c r="A2405" t="s">
        <v>6239</v>
      </c>
      <c r="B2405" t="s">
        <v>6301</v>
      </c>
      <c r="C2405" t="s">
        <v>6223</v>
      </c>
      <c r="D2405">
        <v>2</v>
      </c>
      <c r="E2405">
        <v>0.23</v>
      </c>
      <c r="F2405">
        <v>0</v>
      </c>
    </row>
    <row r="2406" spans="1:6" x14ac:dyDescent="0.3">
      <c r="A2406" t="s">
        <v>6239</v>
      </c>
      <c r="B2406" t="s">
        <v>6301</v>
      </c>
      <c r="C2406" t="s">
        <v>6224</v>
      </c>
      <c r="D2406">
        <v>2</v>
      </c>
      <c r="E2406">
        <v>0.93</v>
      </c>
      <c r="F2406">
        <v>0</v>
      </c>
    </row>
    <row r="2407" spans="1:6" x14ac:dyDescent="0.3">
      <c r="A2407" t="s">
        <v>6239</v>
      </c>
      <c r="B2407" t="s">
        <v>6301</v>
      </c>
      <c r="C2407" t="s">
        <v>6225</v>
      </c>
      <c r="D2407">
        <v>2</v>
      </c>
      <c r="E2407">
        <v>0.71</v>
      </c>
      <c r="F2407">
        <v>0</v>
      </c>
    </row>
    <row r="2408" spans="1:6" x14ac:dyDescent="0.3">
      <c r="A2408" t="s">
        <v>6239</v>
      </c>
      <c r="B2408" t="s">
        <v>6301</v>
      </c>
      <c r="C2408" t="s">
        <v>6226</v>
      </c>
      <c r="D2408">
        <v>2</v>
      </c>
      <c r="E2408">
        <v>0.5</v>
      </c>
      <c r="F2408">
        <v>0</v>
      </c>
    </row>
    <row r="2409" spans="1:6" x14ac:dyDescent="0.3">
      <c r="A2409" t="s">
        <v>6239</v>
      </c>
      <c r="B2409" t="s">
        <v>6301</v>
      </c>
      <c r="C2409" t="s">
        <v>6198</v>
      </c>
      <c r="D2409">
        <v>2</v>
      </c>
      <c r="E2409">
        <v>0.94</v>
      </c>
      <c r="F2409">
        <v>0</v>
      </c>
    </row>
    <row r="2410" spans="1:6" x14ac:dyDescent="0.3">
      <c r="A2410" t="s">
        <v>6239</v>
      </c>
      <c r="B2410" t="s">
        <v>6301</v>
      </c>
      <c r="C2410" t="s">
        <v>6199</v>
      </c>
      <c r="D2410">
        <v>2</v>
      </c>
      <c r="E2410">
        <v>0.8</v>
      </c>
      <c r="F2410">
        <v>0</v>
      </c>
    </row>
    <row r="2411" spans="1:6" x14ac:dyDescent="0.3">
      <c r="A2411" t="s">
        <v>6239</v>
      </c>
      <c r="B2411" t="s">
        <v>6301</v>
      </c>
      <c r="C2411" t="s">
        <v>6200</v>
      </c>
      <c r="D2411">
        <v>2</v>
      </c>
      <c r="E2411">
        <v>0.42</v>
      </c>
      <c r="F2411">
        <v>0</v>
      </c>
    </row>
    <row r="2412" spans="1:6" x14ac:dyDescent="0.3">
      <c r="A2412" t="s">
        <v>6239</v>
      </c>
      <c r="B2412" t="s">
        <v>6301</v>
      </c>
      <c r="C2412" t="s">
        <v>6201</v>
      </c>
      <c r="D2412">
        <v>2</v>
      </c>
      <c r="E2412">
        <v>0.54</v>
      </c>
      <c r="F2412">
        <v>0</v>
      </c>
    </row>
    <row r="2413" spans="1:6" x14ac:dyDescent="0.3">
      <c r="A2413" t="s">
        <v>6239</v>
      </c>
      <c r="B2413" t="s">
        <v>6301</v>
      </c>
      <c r="C2413" t="s">
        <v>6202</v>
      </c>
      <c r="D2413">
        <v>2</v>
      </c>
      <c r="E2413">
        <v>0.5</v>
      </c>
      <c r="F2413">
        <v>0</v>
      </c>
    </row>
    <row r="2414" spans="1:6" x14ac:dyDescent="0.3">
      <c r="A2414" t="s">
        <v>6239</v>
      </c>
      <c r="B2414" t="s">
        <v>6301</v>
      </c>
      <c r="C2414" t="s">
        <v>6203</v>
      </c>
      <c r="D2414">
        <v>2</v>
      </c>
      <c r="E2414">
        <v>0.86</v>
      </c>
      <c r="F2414">
        <v>0</v>
      </c>
    </row>
    <row r="2415" spans="1:6" x14ac:dyDescent="0.3">
      <c r="A2415" t="s">
        <v>6239</v>
      </c>
      <c r="B2415" t="s">
        <v>6301</v>
      </c>
      <c r="C2415" t="s">
        <v>6204</v>
      </c>
      <c r="D2415">
        <v>2</v>
      </c>
      <c r="E2415">
        <v>0.78</v>
      </c>
      <c r="F2415">
        <v>0.75</v>
      </c>
    </row>
    <row r="2416" spans="1:6" x14ac:dyDescent="0.3">
      <c r="A2416" t="s">
        <v>6239</v>
      </c>
      <c r="B2416" t="s">
        <v>6301</v>
      </c>
      <c r="C2416" t="s">
        <v>6205</v>
      </c>
      <c r="D2416">
        <v>2</v>
      </c>
      <c r="E2416">
        <v>0.84</v>
      </c>
      <c r="F2416">
        <v>0.5</v>
      </c>
    </row>
    <row r="2417" spans="1:6" x14ac:dyDescent="0.3">
      <c r="A2417" t="s">
        <v>6239</v>
      </c>
      <c r="B2417" t="s">
        <v>6301</v>
      </c>
      <c r="C2417" t="s">
        <v>6206</v>
      </c>
      <c r="D2417">
        <v>2</v>
      </c>
      <c r="E2417">
        <v>0.99</v>
      </c>
      <c r="F2417">
        <v>0.75</v>
      </c>
    </row>
    <row r="2418" spans="1:6" x14ac:dyDescent="0.3">
      <c r="A2418" t="s">
        <v>6239</v>
      </c>
      <c r="B2418" t="s">
        <v>6301</v>
      </c>
      <c r="C2418" t="s">
        <v>6207</v>
      </c>
      <c r="D2418">
        <v>2</v>
      </c>
      <c r="E2418">
        <v>0.85</v>
      </c>
      <c r="F2418">
        <v>0.72</v>
      </c>
    </row>
    <row r="2419" spans="1:6" x14ac:dyDescent="0.3">
      <c r="A2419" t="s">
        <v>6239</v>
      </c>
      <c r="B2419" t="s">
        <v>6301</v>
      </c>
      <c r="C2419" t="s">
        <v>6209</v>
      </c>
      <c r="D2419">
        <v>2</v>
      </c>
      <c r="E2419">
        <v>0.86</v>
      </c>
      <c r="F2419">
        <v>0.6</v>
      </c>
    </row>
    <row r="2420" spans="1:6" x14ac:dyDescent="0.3">
      <c r="A2420" t="s">
        <v>6239</v>
      </c>
      <c r="B2420" t="s">
        <v>6301</v>
      </c>
      <c r="C2420" t="s">
        <v>6210</v>
      </c>
      <c r="D2420">
        <v>2</v>
      </c>
      <c r="E2420">
        <v>0.41</v>
      </c>
      <c r="F2420">
        <v>0.12</v>
      </c>
    </row>
    <row r="2421" spans="1:6" x14ac:dyDescent="0.3">
      <c r="A2421" t="s">
        <v>6239</v>
      </c>
      <c r="B2421" t="s">
        <v>6301</v>
      </c>
      <c r="C2421" t="s">
        <v>6211</v>
      </c>
      <c r="D2421">
        <v>2</v>
      </c>
      <c r="E2421">
        <v>0.98</v>
      </c>
      <c r="F2421">
        <v>0.95</v>
      </c>
    </row>
    <row r="2422" spans="1:6" x14ac:dyDescent="0.3">
      <c r="A2422" t="s">
        <v>6239</v>
      </c>
      <c r="B2422" t="s">
        <v>6301</v>
      </c>
      <c r="C2422" t="s">
        <v>6212</v>
      </c>
      <c r="D2422">
        <v>2</v>
      </c>
      <c r="E2422">
        <v>0.86</v>
      </c>
      <c r="F2422">
        <v>0.52</v>
      </c>
    </row>
    <row r="2423" spans="1:6" x14ac:dyDescent="0.3">
      <c r="A2423" t="s">
        <v>6239</v>
      </c>
      <c r="B2423" t="s">
        <v>6301</v>
      </c>
      <c r="C2423" t="s">
        <v>6213</v>
      </c>
      <c r="D2423">
        <v>2</v>
      </c>
      <c r="E2423">
        <v>0.99</v>
      </c>
      <c r="F2423">
        <v>0.56000000000000005</v>
      </c>
    </row>
    <row r="2424" spans="1:6" x14ac:dyDescent="0.3">
      <c r="A2424" t="s">
        <v>6239</v>
      </c>
      <c r="B2424" t="s">
        <v>6301</v>
      </c>
      <c r="C2424" t="s">
        <v>6214</v>
      </c>
      <c r="D2424">
        <v>2</v>
      </c>
      <c r="E2424">
        <v>0.95</v>
      </c>
      <c r="F2424">
        <v>0.9</v>
      </c>
    </row>
    <row r="2425" spans="1:6" x14ac:dyDescent="0.3">
      <c r="A2425" t="s">
        <v>6239</v>
      </c>
      <c r="B2425" t="s">
        <v>6301</v>
      </c>
      <c r="C2425" t="s">
        <v>6215</v>
      </c>
      <c r="D2425">
        <v>2</v>
      </c>
      <c r="E2425">
        <v>0.87</v>
      </c>
      <c r="F2425">
        <v>0.83</v>
      </c>
    </row>
    <row r="2426" spans="1:6" x14ac:dyDescent="0.3">
      <c r="A2426" t="s">
        <v>6239</v>
      </c>
      <c r="B2426" t="s">
        <v>6301</v>
      </c>
      <c r="C2426" t="s">
        <v>6216</v>
      </c>
      <c r="D2426">
        <v>2</v>
      </c>
      <c r="E2426">
        <v>0.99</v>
      </c>
      <c r="F2426">
        <v>0.88</v>
      </c>
    </row>
    <row r="2427" spans="1:6" x14ac:dyDescent="0.3">
      <c r="A2427" t="s">
        <v>6239</v>
      </c>
      <c r="B2427" t="s">
        <v>6315</v>
      </c>
      <c r="C2427" t="s">
        <v>6217</v>
      </c>
      <c r="D2427">
        <v>2</v>
      </c>
      <c r="E2427">
        <v>0.97</v>
      </c>
      <c r="F2427">
        <v>0.94</v>
      </c>
    </row>
    <row r="2428" spans="1:6" x14ac:dyDescent="0.3">
      <c r="A2428" t="s">
        <v>6239</v>
      </c>
      <c r="B2428" t="s">
        <v>6315</v>
      </c>
      <c r="C2428" t="s">
        <v>6218</v>
      </c>
      <c r="D2428">
        <v>2</v>
      </c>
      <c r="E2428">
        <v>0.97</v>
      </c>
      <c r="F2428">
        <v>0.93</v>
      </c>
    </row>
    <row r="2429" spans="1:6" x14ac:dyDescent="0.3">
      <c r="A2429" t="s">
        <v>6239</v>
      </c>
      <c r="B2429" t="s">
        <v>6301</v>
      </c>
      <c r="C2429" t="s">
        <v>6220</v>
      </c>
      <c r="D2429">
        <v>2</v>
      </c>
      <c r="E2429">
        <v>0.55000000000000004</v>
      </c>
      <c r="F2429">
        <v>0.02</v>
      </c>
    </row>
    <row r="2430" spans="1:6" x14ac:dyDescent="0.3">
      <c r="A2430" t="s">
        <v>6240</v>
      </c>
      <c r="B2430" t="s">
        <v>6312</v>
      </c>
      <c r="C2430" t="s">
        <v>6217</v>
      </c>
      <c r="D2430">
        <v>2</v>
      </c>
      <c r="E2430">
        <v>0.87</v>
      </c>
      <c r="F2430">
        <v>0.45</v>
      </c>
    </row>
    <row r="2431" spans="1:6" x14ac:dyDescent="0.3">
      <c r="A2431" t="s">
        <v>6240</v>
      </c>
      <c r="B2431" t="s">
        <v>6312</v>
      </c>
      <c r="C2431" t="s">
        <v>6218</v>
      </c>
      <c r="D2431">
        <v>2</v>
      </c>
      <c r="E2431">
        <v>0.15</v>
      </c>
      <c r="F2431">
        <v>0</v>
      </c>
    </row>
    <row r="2432" spans="1:6" x14ac:dyDescent="0.3">
      <c r="A2432" t="s">
        <v>6240</v>
      </c>
      <c r="B2432" t="s">
        <v>6302</v>
      </c>
      <c r="C2432" t="s">
        <v>6197</v>
      </c>
      <c r="D2432">
        <v>2</v>
      </c>
      <c r="E2432">
        <v>0.78</v>
      </c>
      <c r="F2432">
        <v>0.36</v>
      </c>
    </row>
    <row r="2433" spans="1:6" x14ac:dyDescent="0.3">
      <c r="A2433" t="s">
        <v>6240</v>
      </c>
      <c r="B2433" t="s">
        <v>6302</v>
      </c>
      <c r="C2433" t="s">
        <v>6208</v>
      </c>
      <c r="D2433">
        <v>2</v>
      </c>
      <c r="E2433">
        <v>0.91</v>
      </c>
      <c r="F2433">
        <v>0.77</v>
      </c>
    </row>
    <row r="2434" spans="1:6" x14ac:dyDescent="0.3">
      <c r="A2434" t="s">
        <v>6240</v>
      </c>
      <c r="B2434" t="s">
        <v>6302</v>
      </c>
      <c r="C2434" t="s">
        <v>6219</v>
      </c>
      <c r="D2434">
        <v>2</v>
      </c>
      <c r="E2434">
        <v>0.88</v>
      </c>
      <c r="F2434">
        <v>0.71</v>
      </c>
    </row>
    <row r="2435" spans="1:6" x14ac:dyDescent="0.3">
      <c r="A2435" t="s">
        <v>6240</v>
      </c>
      <c r="B2435" t="s">
        <v>6302</v>
      </c>
      <c r="C2435" t="s">
        <v>6221</v>
      </c>
      <c r="D2435">
        <v>2</v>
      </c>
      <c r="E2435">
        <v>0.75</v>
      </c>
      <c r="F2435">
        <v>0.43</v>
      </c>
    </row>
    <row r="2436" spans="1:6" x14ac:dyDescent="0.3">
      <c r="A2436" t="s">
        <v>6240</v>
      </c>
      <c r="B2436" t="s">
        <v>6302</v>
      </c>
      <c r="C2436" t="s">
        <v>6222</v>
      </c>
      <c r="D2436">
        <v>2</v>
      </c>
      <c r="E2436">
        <v>0.84</v>
      </c>
      <c r="F2436">
        <v>0.78</v>
      </c>
    </row>
    <row r="2437" spans="1:6" x14ac:dyDescent="0.3">
      <c r="A2437" t="s">
        <v>6240</v>
      </c>
      <c r="B2437" t="s">
        <v>6302</v>
      </c>
      <c r="C2437" t="s">
        <v>6223</v>
      </c>
      <c r="D2437">
        <v>2</v>
      </c>
      <c r="E2437">
        <v>0.86</v>
      </c>
      <c r="F2437">
        <v>0.56000000000000005</v>
      </c>
    </row>
    <row r="2438" spans="1:6" x14ac:dyDescent="0.3">
      <c r="A2438" t="s">
        <v>6240</v>
      </c>
      <c r="B2438" t="s">
        <v>6302</v>
      </c>
      <c r="C2438" t="s">
        <v>6224</v>
      </c>
      <c r="D2438">
        <v>2</v>
      </c>
      <c r="E2438">
        <v>0.89</v>
      </c>
      <c r="F2438">
        <v>0.63</v>
      </c>
    </row>
    <row r="2439" spans="1:6" x14ac:dyDescent="0.3">
      <c r="A2439" t="s">
        <v>6240</v>
      </c>
      <c r="B2439" t="s">
        <v>6302</v>
      </c>
      <c r="C2439" t="s">
        <v>6225</v>
      </c>
      <c r="D2439">
        <v>2</v>
      </c>
      <c r="E2439">
        <v>0.9</v>
      </c>
      <c r="F2439">
        <v>0.61</v>
      </c>
    </row>
    <row r="2440" spans="1:6" x14ac:dyDescent="0.3">
      <c r="A2440" t="s">
        <v>6240</v>
      </c>
      <c r="B2440" t="s">
        <v>6302</v>
      </c>
      <c r="C2440" t="s">
        <v>6226</v>
      </c>
      <c r="D2440">
        <v>2</v>
      </c>
      <c r="E2440">
        <v>0.78</v>
      </c>
      <c r="F2440">
        <v>0.48</v>
      </c>
    </row>
    <row r="2441" spans="1:6" x14ac:dyDescent="0.3">
      <c r="A2441" t="s">
        <v>6240</v>
      </c>
      <c r="B2441" t="s">
        <v>6302</v>
      </c>
      <c r="C2441" t="s">
        <v>6198</v>
      </c>
      <c r="D2441">
        <v>2</v>
      </c>
      <c r="E2441">
        <v>0.83</v>
      </c>
      <c r="F2441">
        <v>0.57999999999999996</v>
      </c>
    </row>
    <row r="2442" spans="1:6" x14ac:dyDescent="0.3">
      <c r="A2442" t="s">
        <v>6240</v>
      </c>
      <c r="B2442" t="s">
        <v>6302</v>
      </c>
      <c r="C2442" t="s">
        <v>6199</v>
      </c>
      <c r="D2442">
        <v>2</v>
      </c>
      <c r="E2442">
        <v>0.92</v>
      </c>
      <c r="F2442">
        <v>0.63</v>
      </c>
    </row>
    <row r="2443" spans="1:6" x14ac:dyDescent="0.3">
      <c r="A2443" t="s">
        <v>6240</v>
      </c>
      <c r="B2443" t="s">
        <v>6302</v>
      </c>
      <c r="C2443" t="s">
        <v>6200</v>
      </c>
      <c r="D2443">
        <v>2</v>
      </c>
      <c r="E2443">
        <v>0.8</v>
      </c>
      <c r="F2443">
        <v>0.57999999999999996</v>
      </c>
    </row>
    <row r="2444" spans="1:6" x14ac:dyDescent="0.3">
      <c r="A2444" t="s">
        <v>6240</v>
      </c>
      <c r="B2444" t="s">
        <v>6302</v>
      </c>
      <c r="C2444" t="s">
        <v>6201</v>
      </c>
      <c r="D2444">
        <v>2</v>
      </c>
      <c r="E2444">
        <v>0.8</v>
      </c>
      <c r="F2444">
        <v>0.53</v>
      </c>
    </row>
    <row r="2445" spans="1:6" x14ac:dyDescent="0.3">
      <c r="A2445" t="s">
        <v>6240</v>
      </c>
      <c r="B2445" t="s">
        <v>6302</v>
      </c>
      <c r="C2445" t="s">
        <v>6202</v>
      </c>
      <c r="D2445">
        <v>2</v>
      </c>
      <c r="E2445">
        <v>0.99</v>
      </c>
      <c r="F2445">
        <v>0.62</v>
      </c>
    </row>
    <row r="2446" spans="1:6" x14ac:dyDescent="0.3">
      <c r="A2446" t="s">
        <v>6240</v>
      </c>
      <c r="B2446" t="s">
        <v>6302</v>
      </c>
      <c r="C2446" t="s">
        <v>6203</v>
      </c>
      <c r="D2446">
        <v>2</v>
      </c>
      <c r="E2446">
        <v>0.89</v>
      </c>
      <c r="F2446">
        <v>0.65</v>
      </c>
    </row>
    <row r="2447" spans="1:6" x14ac:dyDescent="0.3">
      <c r="A2447" t="s">
        <v>6240</v>
      </c>
      <c r="B2447" t="s">
        <v>6302</v>
      </c>
      <c r="C2447" t="s">
        <v>6204</v>
      </c>
      <c r="D2447">
        <v>2</v>
      </c>
      <c r="E2447">
        <v>0.8</v>
      </c>
      <c r="F2447">
        <v>0.65</v>
      </c>
    </row>
    <row r="2448" spans="1:6" x14ac:dyDescent="0.3">
      <c r="A2448" t="s">
        <v>6240</v>
      </c>
      <c r="B2448" t="s">
        <v>6302</v>
      </c>
      <c r="C2448" t="s">
        <v>6205</v>
      </c>
      <c r="D2448">
        <v>2</v>
      </c>
      <c r="E2448">
        <v>0.76</v>
      </c>
      <c r="F2448">
        <v>0.5</v>
      </c>
    </row>
    <row r="2449" spans="1:6" x14ac:dyDescent="0.3">
      <c r="A2449" t="s">
        <v>6240</v>
      </c>
      <c r="B2449" t="s">
        <v>6302</v>
      </c>
      <c r="C2449" t="s">
        <v>6206</v>
      </c>
      <c r="D2449">
        <v>2</v>
      </c>
      <c r="E2449">
        <v>0.86</v>
      </c>
      <c r="F2449">
        <v>0.34</v>
      </c>
    </row>
    <row r="2450" spans="1:6" x14ac:dyDescent="0.3">
      <c r="A2450" t="s">
        <v>6240</v>
      </c>
      <c r="B2450" t="s">
        <v>6302</v>
      </c>
      <c r="C2450" t="s">
        <v>6207</v>
      </c>
      <c r="D2450">
        <v>2</v>
      </c>
      <c r="E2450">
        <v>0.76</v>
      </c>
      <c r="F2450">
        <v>0.44</v>
      </c>
    </row>
    <row r="2451" spans="1:6" x14ac:dyDescent="0.3">
      <c r="A2451" t="s">
        <v>6240</v>
      </c>
      <c r="B2451" t="s">
        <v>6302</v>
      </c>
      <c r="C2451" t="s">
        <v>6209</v>
      </c>
      <c r="D2451">
        <v>2</v>
      </c>
      <c r="E2451">
        <v>0.67</v>
      </c>
      <c r="F2451">
        <v>0</v>
      </c>
    </row>
    <row r="2452" spans="1:6" x14ac:dyDescent="0.3">
      <c r="A2452" t="s">
        <v>6240</v>
      </c>
      <c r="B2452" t="s">
        <v>6302</v>
      </c>
      <c r="C2452" t="s">
        <v>6210</v>
      </c>
      <c r="D2452">
        <v>2</v>
      </c>
      <c r="E2452">
        <v>0</v>
      </c>
      <c r="F2452">
        <v>0</v>
      </c>
    </row>
    <row r="2453" spans="1:6" x14ac:dyDescent="0.3">
      <c r="A2453" t="s">
        <v>6240</v>
      </c>
      <c r="B2453" t="s">
        <v>6302</v>
      </c>
      <c r="C2453" t="s">
        <v>6211</v>
      </c>
      <c r="D2453">
        <v>2</v>
      </c>
      <c r="E2453">
        <v>0.87</v>
      </c>
      <c r="F2453">
        <v>0.56000000000000005</v>
      </c>
    </row>
    <row r="2454" spans="1:6" x14ac:dyDescent="0.3">
      <c r="A2454" t="s">
        <v>6240</v>
      </c>
      <c r="B2454" t="s">
        <v>6302</v>
      </c>
      <c r="C2454" t="s">
        <v>6212</v>
      </c>
      <c r="D2454">
        <v>2</v>
      </c>
      <c r="E2454">
        <v>0.57999999999999996</v>
      </c>
      <c r="F2454">
        <v>0.13</v>
      </c>
    </row>
    <row r="2455" spans="1:6" x14ac:dyDescent="0.3">
      <c r="A2455" t="s">
        <v>6240</v>
      </c>
      <c r="B2455" t="s">
        <v>6302</v>
      </c>
      <c r="C2455" t="s">
        <v>6213</v>
      </c>
      <c r="D2455">
        <v>2</v>
      </c>
      <c r="E2455">
        <v>0.54</v>
      </c>
      <c r="F2455">
        <v>0</v>
      </c>
    </row>
    <row r="2456" spans="1:6" x14ac:dyDescent="0.3">
      <c r="A2456" t="s">
        <v>6240</v>
      </c>
      <c r="B2456" t="s">
        <v>6302</v>
      </c>
      <c r="C2456" t="s">
        <v>6214</v>
      </c>
      <c r="D2456">
        <v>2</v>
      </c>
      <c r="E2456">
        <v>0.78</v>
      </c>
      <c r="F2456">
        <v>0.43</v>
      </c>
    </row>
    <row r="2457" spans="1:6" x14ac:dyDescent="0.3">
      <c r="A2457" t="s">
        <v>6241</v>
      </c>
      <c r="B2457" t="s">
        <v>6311</v>
      </c>
      <c r="C2457" t="s">
        <v>6197</v>
      </c>
      <c r="D2457">
        <v>2</v>
      </c>
      <c r="E2457">
        <v>0.99</v>
      </c>
      <c r="F2457">
        <v>0.84</v>
      </c>
    </row>
    <row r="2458" spans="1:6" x14ac:dyDescent="0.3">
      <c r="A2458" t="s">
        <v>6241</v>
      </c>
      <c r="B2458" t="s">
        <v>6311</v>
      </c>
      <c r="C2458" t="s">
        <v>6208</v>
      </c>
      <c r="D2458">
        <v>2</v>
      </c>
      <c r="E2458">
        <v>0.95</v>
      </c>
      <c r="F2458">
        <v>0.66</v>
      </c>
    </row>
    <row r="2459" spans="1:6" x14ac:dyDescent="0.3">
      <c r="A2459" t="s">
        <v>6241</v>
      </c>
      <c r="B2459" t="s">
        <v>6311</v>
      </c>
      <c r="C2459" t="s">
        <v>6219</v>
      </c>
      <c r="D2459">
        <v>2</v>
      </c>
      <c r="E2459">
        <v>0.98</v>
      </c>
      <c r="F2459">
        <v>0.87</v>
      </c>
    </row>
    <row r="2460" spans="1:6" x14ac:dyDescent="0.3">
      <c r="A2460" t="s">
        <v>6241</v>
      </c>
      <c r="B2460" t="s">
        <v>6311</v>
      </c>
      <c r="C2460" t="s">
        <v>6221</v>
      </c>
      <c r="D2460">
        <v>2</v>
      </c>
      <c r="E2460">
        <v>0.88</v>
      </c>
      <c r="F2460">
        <v>1</v>
      </c>
    </row>
    <row r="2461" spans="1:6" x14ac:dyDescent="0.3">
      <c r="A2461" t="s">
        <v>6241</v>
      </c>
      <c r="B2461" t="s">
        <v>6311</v>
      </c>
      <c r="C2461" t="s">
        <v>6222</v>
      </c>
      <c r="D2461">
        <v>2</v>
      </c>
      <c r="E2461">
        <v>0.95</v>
      </c>
      <c r="F2461">
        <v>0.83</v>
      </c>
    </row>
    <row r="2462" spans="1:6" x14ac:dyDescent="0.3">
      <c r="A2462" t="s">
        <v>6241</v>
      </c>
      <c r="B2462" t="s">
        <v>6311</v>
      </c>
      <c r="C2462" t="s">
        <v>6223</v>
      </c>
      <c r="D2462">
        <v>2</v>
      </c>
      <c r="E2462">
        <v>0.91</v>
      </c>
      <c r="F2462">
        <v>0.82</v>
      </c>
    </row>
    <row r="2463" spans="1:6" x14ac:dyDescent="0.3">
      <c r="A2463" t="s">
        <v>6241</v>
      </c>
      <c r="B2463" t="s">
        <v>6311</v>
      </c>
      <c r="C2463" t="s">
        <v>6224</v>
      </c>
      <c r="D2463">
        <v>2</v>
      </c>
      <c r="E2463">
        <v>0.96</v>
      </c>
      <c r="F2463">
        <v>0.78</v>
      </c>
    </row>
    <row r="2464" spans="1:6" x14ac:dyDescent="0.3">
      <c r="A2464" t="s">
        <v>6241</v>
      </c>
      <c r="B2464" t="s">
        <v>6311</v>
      </c>
      <c r="C2464" t="s">
        <v>6225</v>
      </c>
      <c r="D2464">
        <v>2</v>
      </c>
      <c r="E2464">
        <v>0.85</v>
      </c>
      <c r="F2464">
        <v>1</v>
      </c>
    </row>
    <row r="2465" spans="1:6" x14ac:dyDescent="0.3">
      <c r="A2465" t="s">
        <v>6241</v>
      </c>
      <c r="B2465" t="s">
        <v>6311</v>
      </c>
      <c r="C2465" t="s">
        <v>6226</v>
      </c>
      <c r="D2465">
        <v>2</v>
      </c>
      <c r="E2465">
        <v>0.95</v>
      </c>
      <c r="F2465">
        <v>0.68</v>
      </c>
    </row>
    <row r="2466" spans="1:6" x14ac:dyDescent="0.3">
      <c r="A2466" t="s">
        <v>6241</v>
      </c>
      <c r="B2466" t="s">
        <v>6311</v>
      </c>
      <c r="C2466" t="s">
        <v>6198</v>
      </c>
      <c r="D2466">
        <v>2</v>
      </c>
      <c r="E2466">
        <v>0.97</v>
      </c>
      <c r="F2466">
        <v>0.77</v>
      </c>
    </row>
    <row r="2467" spans="1:6" x14ac:dyDescent="0.3">
      <c r="A2467" t="s">
        <v>6241</v>
      </c>
      <c r="B2467" t="s">
        <v>6311</v>
      </c>
      <c r="C2467" t="s">
        <v>6199</v>
      </c>
      <c r="D2467">
        <v>2</v>
      </c>
      <c r="E2467">
        <v>0.92</v>
      </c>
      <c r="F2467">
        <v>0.69</v>
      </c>
    </row>
    <row r="2468" spans="1:6" x14ac:dyDescent="0.3">
      <c r="A2468" t="s">
        <v>6241</v>
      </c>
      <c r="B2468" t="s">
        <v>6311</v>
      </c>
      <c r="C2468" t="s">
        <v>6200</v>
      </c>
      <c r="D2468">
        <v>2</v>
      </c>
      <c r="E2468">
        <v>0.99</v>
      </c>
      <c r="F2468">
        <v>0.92</v>
      </c>
    </row>
    <row r="2469" spans="1:6" x14ac:dyDescent="0.3">
      <c r="A2469" t="s">
        <v>6241</v>
      </c>
      <c r="B2469" t="s">
        <v>6311</v>
      </c>
      <c r="C2469" t="s">
        <v>6201</v>
      </c>
      <c r="D2469">
        <v>2</v>
      </c>
      <c r="E2469">
        <v>0.98</v>
      </c>
      <c r="F2469">
        <v>0.82</v>
      </c>
    </row>
    <row r="2470" spans="1:6" x14ac:dyDescent="0.3">
      <c r="A2470" t="s">
        <v>6241</v>
      </c>
      <c r="B2470" t="s">
        <v>6311</v>
      </c>
      <c r="C2470" t="s">
        <v>6202</v>
      </c>
      <c r="D2470">
        <v>2</v>
      </c>
      <c r="E2470">
        <v>0.98</v>
      </c>
      <c r="F2470">
        <v>0.95</v>
      </c>
    </row>
    <row r="2471" spans="1:6" x14ac:dyDescent="0.3">
      <c r="A2471" t="s">
        <v>6241</v>
      </c>
      <c r="B2471" t="s">
        <v>6311</v>
      </c>
      <c r="C2471" t="s">
        <v>6203</v>
      </c>
      <c r="D2471">
        <v>2</v>
      </c>
      <c r="E2471">
        <v>0.97</v>
      </c>
      <c r="F2471">
        <v>0.75</v>
      </c>
    </row>
    <row r="2472" spans="1:6" x14ac:dyDescent="0.3">
      <c r="A2472" t="s">
        <v>6241</v>
      </c>
      <c r="B2472" t="s">
        <v>6311</v>
      </c>
      <c r="C2472" t="s">
        <v>6204</v>
      </c>
      <c r="D2472">
        <v>2</v>
      </c>
      <c r="E2472">
        <v>0.92</v>
      </c>
      <c r="F2472">
        <v>0.84</v>
      </c>
    </row>
    <row r="2473" spans="1:6" x14ac:dyDescent="0.3">
      <c r="A2473" t="s">
        <v>6241</v>
      </c>
      <c r="B2473" t="s">
        <v>6311</v>
      </c>
      <c r="C2473" t="s">
        <v>6205</v>
      </c>
      <c r="D2473">
        <v>2</v>
      </c>
      <c r="E2473">
        <v>0.97</v>
      </c>
      <c r="F2473">
        <v>0.91</v>
      </c>
    </row>
    <row r="2474" spans="1:6" x14ac:dyDescent="0.3">
      <c r="A2474" t="s">
        <v>6241</v>
      </c>
      <c r="B2474" t="s">
        <v>6311</v>
      </c>
      <c r="C2474" t="s">
        <v>6206</v>
      </c>
      <c r="D2474">
        <v>2</v>
      </c>
      <c r="E2474">
        <v>0.82</v>
      </c>
      <c r="F2474">
        <v>0.77</v>
      </c>
    </row>
    <row r="2475" spans="1:6" x14ac:dyDescent="0.3">
      <c r="A2475" t="s">
        <v>6241</v>
      </c>
      <c r="B2475" t="s">
        <v>6311</v>
      </c>
      <c r="C2475" t="s">
        <v>6207</v>
      </c>
      <c r="D2475">
        <v>2</v>
      </c>
      <c r="E2475">
        <v>0.74</v>
      </c>
      <c r="F2475">
        <v>0.69</v>
      </c>
    </row>
    <row r="2476" spans="1:6" x14ac:dyDescent="0.3">
      <c r="A2476" t="s">
        <v>6241</v>
      </c>
      <c r="B2476" t="s">
        <v>6311</v>
      </c>
      <c r="C2476" t="s">
        <v>6209</v>
      </c>
      <c r="D2476">
        <v>2</v>
      </c>
      <c r="E2476">
        <v>0.96</v>
      </c>
      <c r="F2476">
        <v>0.87</v>
      </c>
    </row>
    <row r="2477" spans="1:6" x14ac:dyDescent="0.3">
      <c r="A2477" t="s">
        <v>6241</v>
      </c>
      <c r="B2477" t="s">
        <v>6311</v>
      </c>
      <c r="C2477" t="s">
        <v>6210</v>
      </c>
      <c r="D2477">
        <v>2</v>
      </c>
      <c r="E2477">
        <v>0.97</v>
      </c>
      <c r="F2477">
        <v>0.54</v>
      </c>
    </row>
    <row r="2478" spans="1:6" x14ac:dyDescent="0.3">
      <c r="A2478" t="s">
        <v>6241</v>
      </c>
      <c r="B2478" t="s">
        <v>6311</v>
      </c>
      <c r="C2478" t="s">
        <v>6211</v>
      </c>
      <c r="D2478">
        <v>2</v>
      </c>
      <c r="E2478">
        <v>0.87</v>
      </c>
      <c r="F2478">
        <v>0.72</v>
      </c>
    </row>
    <row r="2479" spans="1:6" x14ac:dyDescent="0.3">
      <c r="A2479" t="s">
        <v>6241</v>
      </c>
      <c r="B2479" t="s">
        <v>6311</v>
      </c>
      <c r="C2479" t="s">
        <v>6212</v>
      </c>
      <c r="D2479">
        <v>2</v>
      </c>
      <c r="E2479">
        <v>0.95</v>
      </c>
      <c r="F2479">
        <v>0.78</v>
      </c>
    </row>
    <row r="2480" spans="1:6" x14ac:dyDescent="0.3">
      <c r="A2480" t="s">
        <v>6241</v>
      </c>
      <c r="B2480" t="s">
        <v>6311</v>
      </c>
      <c r="C2480" t="s">
        <v>6213</v>
      </c>
      <c r="D2480">
        <v>2</v>
      </c>
      <c r="E2480">
        <v>0.92</v>
      </c>
      <c r="F2480">
        <v>0.81</v>
      </c>
    </row>
    <row r="2481" spans="1:6" x14ac:dyDescent="0.3">
      <c r="A2481" t="s">
        <v>6241</v>
      </c>
      <c r="B2481" t="s">
        <v>6311</v>
      </c>
      <c r="C2481" t="s">
        <v>6214</v>
      </c>
      <c r="D2481">
        <v>2</v>
      </c>
      <c r="E2481">
        <v>0.86</v>
      </c>
      <c r="F2481">
        <v>0.72</v>
      </c>
    </row>
    <row r="2482" spans="1:6" x14ac:dyDescent="0.3">
      <c r="A2482" t="s">
        <v>6241</v>
      </c>
      <c r="B2482" t="s">
        <v>6311</v>
      </c>
      <c r="C2482" t="s">
        <v>6215</v>
      </c>
      <c r="D2482">
        <v>2</v>
      </c>
      <c r="E2482">
        <v>0.95</v>
      </c>
      <c r="F2482">
        <v>0.9</v>
      </c>
    </row>
    <row r="2483" spans="1:6" x14ac:dyDescent="0.3">
      <c r="A2483" t="s">
        <v>6241</v>
      </c>
      <c r="B2483" t="s">
        <v>6311</v>
      </c>
      <c r="C2483" t="s">
        <v>6216</v>
      </c>
      <c r="D2483">
        <v>2</v>
      </c>
      <c r="E2483">
        <v>0.93</v>
      </c>
      <c r="F2483">
        <v>0.9</v>
      </c>
    </row>
    <row r="2484" spans="1:6" x14ac:dyDescent="0.3">
      <c r="A2484" t="s">
        <v>6241</v>
      </c>
      <c r="B2484" t="s">
        <v>6312</v>
      </c>
      <c r="C2484" t="s">
        <v>6217</v>
      </c>
      <c r="D2484">
        <v>2</v>
      </c>
      <c r="E2484">
        <v>0.8</v>
      </c>
      <c r="F2484">
        <v>0.56999999999999995</v>
      </c>
    </row>
    <row r="2485" spans="1:6" x14ac:dyDescent="0.3">
      <c r="A2485" t="s">
        <v>6241</v>
      </c>
      <c r="B2485" t="s">
        <v>6312</v>
      </c>
      <c r="C2485" t="s">
        <v>6218</v>
      </c>
      <c r="D2485">
        <v>2</v>
      </c>
      <c r="E2485">
        <v>0.77</v>
      </c>
      <c r="F2485">
        <v>0.51</v>
      </c>
    </row>
    <row r="2486" spans="1:6" x14ac:dyDescent="0.3">
      <c r="A2486" t="s">
        <v>6241</v>
      </c>
      <c r="B2486" t="s">
        <v>6311</v>
      </c>
      <c r="C2486" t="s">
        <v>6220</v>
      </c>
      <c r="D2486">
        <v>2</v>
      </c>
      <c r="E2486">
        <v>0.8</v>
      </c>
      <c r="F2486">
        <v>0.51</v>
      </c>
    </row>
    <row r="2487" spans="1:6" x14ac:dyDescent="0.3">
      <c r="A2487" t="s">
        <v>6243</v>
      </c>
      <c r="B2487" t="s">
        <v>6299</v>
      </c>
      <c r="C2487" t="s">
        <v>6208</v>
      </c>
      <c r="D2487">
        <v>2</v>
      </c>
      <c r="E2487">
        <v>0.8</v>
      </c>
      <c r="F2487">
        <v>0.48</v>
      </c>
    </row>
    <row r="2488" spans="1:6" x14ac:dyDescent="0.3">
      <c r="A2488" t="s">
        <v>6243</v>
      </c>
      <c r="B2488" t="s">
        <v>6299</v>
      </c>
      <c r="C2488" t="s">
        <v>6219</v>
      </c>
      <c r="D2488">
        <v>2</v>
      </c>
      <c r="E2488">
        <v>0.87</v>
      </c>
      <c r="F2488">
        <v>0.6</v>
      </c>
    </row>
    <row r="2489" spans="1:6" x14ac:dyDescent="0.3">
      <c r="A2489" t="s">
        <v>6243</v>
      </c>
      <c r="B2489" t="s">
        <v>6299</v>
      </c>
      <c r="C2489" t="s">
        <v>6221</v>
      </c>
      <c r="D2489">
        <v>2</v>
      </c>
      <c r="E2489">
        <v>0.61</v>
      </c>
      <c r="F2489">
        <v>0.47</v>
      </c>
    </row>
    <row r="2490" spans="1:6" x14ac:dyDescent="0.3">
      <c r="A2490" t="s">
        <v>6243</v>
      </c>
      <c r="B2490" t="s">
        <v>6299</v>
      </c>
      <c r="C2490" t="s">
        <v>6222</v>
      </c>
      <c r="D2490">
        <v>2</v>
      </c>
      <c r="E2490">
        <v>0.71</v>
      </c>
      <c r="F2490">
        <v>0.68</v>
      </c>
    </row>
    <row r="2491" spans="1:6" x14ac:dyDescent="0.3">
      <c r="A2491" t="s">
        <v>6243</v>
      </c>
      <c r="B2491" t="s">
        <v>6299</v>
      </c>
      <c r="C2491" t="s">
        <v>6223</v>
      </c>
      <c r="D2491">
        <v>2</v>
      </c>
      <c r="E2491">
        <v>0.83</v>
      </c>
      <c r="F2491">
        <v>0.63</v>
      </c>
    </row>
    <row r="2492" spans="1:6" x14ac:dyDescent="0.3">
      <c r="A2492" t="s">
        <v>6243</v>
      </c>
      <c r="B2492" t="s">
        <v>6299</v>
      </c>
      <c r="C2492" t="s">
        <v>6224</v>
      </c>
      <c r="D2492">
        <v>2</v>
      </c>
      <c r="E2492">
        <v>0.99</v>
      </c>
      <c r="F2492">
        <v>0.64</v>
      </c>
    </row>
    <row r="2493" spans="1:6" x14ac:dyDescent="0.3">
      <c r="A2493" t="s">
        <v>6243</v>
      </c>
      <c r="B2493" t="s">
        <v>6299</v>
      </c>
      <c r="C2493" t="s">
        <v>6225</v>
      </c>
      <c r="D2493">
        <v>2</v>
      </c>
      <c r="E2493">
        <v>0.95</v>
      </c>
      <c r="F2493">
        <v>0.54</v>
      </c>
    </row>
    <row r="2494" spans="1:6" x14ac:dyDescent="0.3">
      <c r="A2494" t="s">
        <v>6243</v>
      </c>
      <c r="B2494" t="s">
        <v>6299</v>
      </c>
      <c r="C2494" t="s">
        <v>6225</v>
      </c>
      <c r="D2494">
        <v>2</v>
      </c>
      <c r="E2494">
        <v>1.07</v>
      </c>
      <c r="F2494">
        <v>0.71</v>
      </c>
    </row>
    <row r="2495" spans="1:6" x14ac:dyDescent="0.3">
      <c r="A2495" t="s">
        <v>6243</v>
      </c>
      <c r="B2495" t="s">
        <v>6299</v>
      </c>
      <c r="C2495" t="s">
        <v>6198</v>
      </c>
      <c r="D2495">
        <v>2</v>
      </c>
      <c r="E2495">
        <v>0.87</v>
      </c>
      <c r="F2495">
        <v>0.81</v>
      </c>
    </row>
    <row r="2496" spans="1:6" x14ac:dyDescent="0.3">
      <c r="A2496" t="s">
        <v>6243</v>
      </c>
      <c r="B2496" t="s">
        <v>6299</v>
      </c>
      <c r="C2496" t="s">
        <v>6199</v>
      </c>
      <c r="D2496">
        <v>2</v>
      </c>
      <c r="E2496">
        <v>0.79</v>
      </c>
      <c r="F2496">
        <v>0.55000000000000004</v>
      </c>
    </row>
    <row r="2497" spans="1:6" x14ac:dyDescent="0.3">
      <c r="A2497" t="s">
        <v>6243</v>
      </c>
      <c r="B2497" t="s">
        <v>6299</v>
      </c>
      <c r="C2497" t="s">
        <v>6200</v>
      </c>
      <c r="D2497">
        <v>2</v>
      </c>
      <c r="E2497">
        <v>0.69</v>
      </c>
      <c r="F2497">
        <v>0.51</v>
      </c>
    </row>
    <row r="2498" spans="1:6" x14ac:dyDescent="0.3">
      <c r="A2498" t="s">
        <v>6243</v>
      </c>
      <c r="B2498" t="s">
        <v>6299</v>
      </c>
      <c r="C2498" t="s">
        <v>6201</v>
      </c>
      <c r="D2498">
        <v>2</v>
      </c>
      <c r="E2498">
        <v>0.88</v>
      </c>
      <c r="F2498">
        <v>0.72</v>
      </c>
    </row>
    <row r="2499" spans="1:6" x14ac:dyDescent="0.3">
      <c r="A2499" t="s">
        <v>6243</v>
      </c>
      <c r="B2499" t="s">
        <v>6299</v>
      </c>
      <c r="C2499" t="s">
        <v>6202</v>
      </c>
      <c r="D2499">
        <v>2</v>
      </c>
      <c r="E2499">
        <v>0.95</v>
      </c>
      <c r="F2499">
        <v>0.79</v>
      </c>
    </row>
    <row r="2500" spans="1:6" x14ac:dyDescent="0.3">
      <c r="A2500" t="s">
        <v>6243</v>
      </c>
      <c r="B2500" t="s">
        <v>6299</v>
      </c>
      <c r="C2500" t="s">
        <v>6203</v>
      </c>
      <c r="D2500">
        <v>2</v>
      </c>
      <c r="E2500">
        <v>0.97</v>
      </c>
      <c r="F2500">
        <v>0.67</v>
      </c>
    </row>
    <row r="2501" spans="1:6" x14ac:dyDescent="0.3">
      <c r="A2501" t="s">
        <v>6243</v>
      </c>
      <c r="B2501" t="s">
        <v>6299</v>
      </c>
      <c r="C2501" t="s">
        <v>6204</v>
      </c>
      <c r="D2501">
        <v>2</v>
      </c>
      <c r="E2501">
        <v>0.93</v>
      </c>
      <c r="F2501">
        <v>0.86</v>
      </c>
    </row>
    <row r="2502" spans="1:6" x14ac:dyDescent="0.3">
      <c r="A2502" t="s">
        <v>6243</v>
      </c>
      <c r="B2502" t="s">
        <v>6299</v>
      </c>
      <c r="C2502" t="s">
        <v>6205</v>
      </c>
      <c r="D2502">
        <v>2</v>
      </c>
      <c r="E2502">
        <v>0.85</v>
      </c>
      <c r="F2502">
        <v>0.71</v>
      </c>
    </row>
    <row r="2503" spans="1:6" x14ac:dyDescent="0.3">
      <c r="A2503" t="s">
        <v>6243</v>
      </c>
      <c r="B2503" t="s">
        <v>6299</v>
      </c>
      <c r="C2503" t="s">
        <v>6206</v>
      </c>
      <c r="D2503">
        <v>2</v>
      </c>
      <c r="E2503">
        <v>0.96</v>
      </c>
      <c r="F2503">
        <v>0.65</v>
      </c>
    </row>
    <row r="2504" spans="1:6" x14ac:dyDescent="0.3">
      <c r="A2504" t="s">
        <v>6243</v>
      </c>
      <c r="B2504" t="s">
        <v>6299</v>
      </c>
      <c r="C2504" t="s">
        <v>6207</v>
      </c>
      <c r="D2504">
        <v>2</v>
      </c>
      <c r="E2504">
        <v>0.96</v>
      </c>
      <c r="F2504">
        <v>0.61</v>
      </c>
    </row>
    <row r="2505" spans="1:6" x14ac:dyDescent="0.3">
      <c r="A2505" t="s">
        <v>6243</v>
      </c>
      <c r="B2505" t="s">
        <v>6299</v>
      </c>
      <c r="C2505" t="s">
        <v>6209</v>
      </c>
      <c r="D2505">
        <v>2</v>
      </c>
      <c r="E2505">
        <v>0.57999999999999996</v>
      </c>
      <c r="F2505">
        <v>0.54</v>
      </c>
    </row>
    <row r="2506" spans="1:6" x14ac:dyDescent="0.3">
      <c r="A2506" t="s">
        <v>6243</v>
      </c>
      <c r="B2506" t="s">
        <v>6299</v>
      </c>
      <c r="C2506" t="s">
        <v>6210</v>
      </c>
      <c r="D2506">
        <v>2</v>
      </c>
      <c r="E2506">
        <v>0.8</v>
      </c>
      <c r="F2506">
        <v>0.6</v>
      </c>
    </row>
    <row r="2507" spans="1:6" x14ac:dyDescent="0.3">
      <c r="A2507" t="s">
        <v>6243</v>
      </c>
      <c r="B2507" t="s">
        <v>6299</v>
      </c>
      <c r="C2507" t="s">
        <v>6211</v>
      </c>
      <c r="D2507">
        <v>2</v>
      </c>
      <c r="E2507">
        <v>0.77</v>
      </c>
      <c r="F2507">
        <v>0.62</v>
      </c>
    </row>
    <row r="2508" spans="1:6" x14ac:dyDescent="0.3">
      <c r="A2508" t="s">
        <v>6243</v>
      </c>
      <c r="B2508" t="s">
        <v>6299</v>
      </c>
      <c r="C2508" t="s">
        <v>6212</v>
      </c>
      <c r="D2508">
        <v>2</v>
      </c>
      <c r="E2508">
        <v>0.88</v>
      </c>
      <c r="F2508">
        <v>0.56999999999999995</v>
      </c>
    </row>
    <row r="2509" spans="1:6" x14ac:dyDescent="0.3">
      <c r="A2509" t="s">
        <v>6243</v>
      </c>
      <c r="B2509" t="s">
        <v>6299</v>
      </c>
      <c r="C2509" t="s">
        <v>6213</v>
      </c>
      <c r="D2509">
        <v>2</v>
      </c>
      <c r="E2509">
        <v>0.65</v>
      </c>
      <c r="F2509">
        <v>0.56999999999999995</v>
      </c>
    </row>
    <row r="2510" spans="1:6" x14ac:dyDescent="0.3">
      <c r="A2510" t="s">
        <v>6243</v>
      </c>
      <c r="B2510" t="s">
        <v>6299</v>
      </c>
      <c r="C2510" t="s">
        <v>6214</v>
      </c>
      <c r="D2510">
        <v>2</v>
      </c>
      <c r="E2510">
        <v>0.87</v>
      </c>
      <c r="F2510">
        <v>0.57999999999999996</v>
      </c>
    </row>
    <row r="2511" spans="1:6" x14ac:dyDescent="0.3">
      <c r="A2511" t="s">
        <v>6243</v>
      </c>
      <c r="B2511" t="s">
        <v>6299</v>
      </c>
      <c r="C2511" t="s">
        <v>6215</v>
      </c>
      <c r="D2511">
        <v>2</v>
      </c>
      <c r="E2511">
        <v>0.91</v>
      </c>
      <c r="F2511">
        <v>0.68</v>
      </c>
    </row>
    <row r="2512" spans="1:6" x14ac:dyDescent="0.3">
      <c r="A2512" t="s">
        <v>6243</v>
      </c>
      <c r="B2512" t="s">
        <v>6299</v>
      </c>
      <c r="C2512" t="s">
        <v>6216</v>
      </c>
      <c r="D2512">
        <v>2</v>
      </c>
      <c r="E2512">
        <v>0.86</v>
      </c>
      <c r="F2512">
        <v>0.65</v>
      </c>
    </row>
    <row r="2513" spans="1:6" x14ac:dyDescent="0.3">
      <c r="A2513" t="s">
        <v>6243</v>
      </c>
      <c r="B2513" t="s">
        <v>6313</v>
      </c>
      <c r="C2513" t="s">
        <v>6217</v>
      </c>
      <c r="D2513">
        <v>2</v>
      </c>
      <c r="E2513">
        <v>0.85</v>
      </c>
      <c r="F2513">
        <v>0.67</v>
      </c>
    </row>
    <row r="2514" spans="1:6" x14ac:dyDescent="0.3">
      <c r="A2514" t="s">
        <v>6243</v>
      </c>
      <c r="B2514" t="s">
        <v>6313</v>
      </c>
      <c r="C2514" t="s">
        <v>6218</v>
      </c>
      <c r="D2514">
        <v>2</v>
      </c>
      <c r="E2514">
        <v>0.84</v>
      </c>
      <c r="F2514">
        <v>0.52</v>
      </c>
    </row>
    <row r="2515" spans="1:6" x14ac:dyDescent="0.3">
      <c r="A2515" t="s">
        <v>6243</v>
      </c>
      <c r="B2515" t="s">
        <v>6299</v>
      </c>
      <c r="C2515" t="s">
        <v>6220</v>
      </c>
      <c r="D2515">
        <v>2</v>
      </c>
      <c r="E2515">
        <v>0.94</v>
      </c>
      <c r="F2515">
        <v>0.68</v>
      </c>
    </row>
    <row r="2516" spans="1:6" x14ac:dyDescent="0.3">
      <c r="A2516" t="s">
        <v>6243</v>
      </c>
      <c r="B2516" t="s">
        <v>6299</v>
      </c>
      <c r="C2516" t="s">
        <v>6197</v>
      </c>
      <c r="D2516">
        <v>2</v>
      </c>
      <c r="E2516">
        <v>0.73</v>
      </c>
      <c r="F2516">
        <v>0.48</v>
      </c>
    </row>
    <row r="2517" spans="1:6" x14ac:dyDescent="0.3">
      <c r="A2517" t="s">
        <v>6244</v>
      </c>
      <c r="B2517" t="s">
        <v>7026</v>
      </c>
      <c r="C2517" t="s">
        <v>6197</v>
      </c>
      <c r="D2517">
        <v>2</v>
      </c>
      <c r="E2517">
        <v>0.95</v>
      </c>
      <c r="F2517">
        <v>0.72</v>
      </c>
    </row>
    <row r="2518" spans="1:6" x14ac:dyDescent="0.3">
      <c r="A2518" t="s">
        <v>6244</v>
      </c>
      <c r="B2518" t="s">
        <v>7026</v>
      </c>
      <c r="C2518" t="s">
        <v>6208</v>
      </c>
      <c r="D2518">
        <v>2</v>
      </c>
      <c r="E2518">
        <v>0.54</v>
      </c>
      <c r="F2518">
        <v>0</v>
      </c>
    </row>
    <row r="2519" spans="1:6" x14ac:dyDescent="0.3">
      <c r="A2519" t="s">
        <v>6244</v>
      </c>
      <c r="B2519" t="s">
        <v>7026</v>
      </c>
      <c r="C2519" t="s">
        <v>6219</v>
      </c>
      <c r="D2519">
        <v>2</v>
      </c>
      <c r="E2519">
        <v>0.88</v>
      </c>
      <c r="F2519">
        <v>0.63</v>
      </c>
    </row>
    <row r="2520" spans="1:6" x14ac:dyDescent="0.3">
      <c r="A2520" t="s">
        <v>6244</v>
      </c>
      <c r="B2520" t="s">
        <v>7026</v>
      </c>
      <c r="C2520" t="s">
        <v>6221</v>
      </c>
      <c r="D2520">
        <v>2</v>
      </c>
      <c r="E2520">
        <v>0.92</v>
      </c>
      <c r="F2520">
        <v>0</v>
      </c>
    </row>
    <row r="2521" spans="1:6" x14ac:dyDescent="0.3">
      <c r="A2521" t="s">
        <v>6244</v>
      </c>
      <c r="B2521" t="s">
        <v>7026</v>
      </c>
      <c r="C2521" t="s">
        <v>6222</v>
      </c>
      <c r="D2521">
        <v>2</v>
      </c>
      <c r="E2521">
        <v>0.94</v>
      </c>
      <c r="F2521">
        <v>0.59</v>
      </c>
    </row>
    <row r="2522" spans="1:6" x14ac:dyDescent="0.3">
      <c r="A2522" t="s">
        <v>6244</v>
      </c>
      <c r="B2522" t="s">
        <v>7026</v>
      </c>
      <c r="C2522" t="s">
        <v>6223</v>
      </c>
      <c r="D2522">
        <v>2</v>
      </c>
      <c r="E2522">
        <v>0.87</v>
      </c>
      <c r="F2522">
        <v>0.77</v>
      </c>
    </row>
    <row r="2523" spans="1:6" x14ac:dyDescent="0.3">
      <c r="A2523" t="s">
        <v>6244</v>
      </c>
      <c r="B2523" t="s">
        <v>7026</v>
      </c>
      <c r="C2523" t="s">
        <v>6224</v>
      </c>
      <c r="D2523">
        <v>2</v>
      </c>
      <c r="E2523">
        <v>0.77</v>
      </c>
      <c r="F2523">
        <v>0.67</v>
      </c>
    </row>
    <row r="2524" spans="1:6" x14ac:dyDescent="0.3">
      <c r="A2524" t="s">
        <v>6244</v>
      </c>
      <c r="B2524" t="s">
        <v>7026</v>
      </c>
      <c r="C2524" t="s">
        <v>6225</v>
      </c>
      <c r="D2524">
        <v>2</v>
      </c>
      <c r="E2524">
        <v>0.9</v>
      </c>
      <c r="F2524">
        <v>0.8</v>
      </c>
    </row>
    <row r="2525" spans="1:6" x14ac:dyDescent="0.3">
      <c r="A2525" t="s">
        <v>6244</v>
      </c>
      <c r="B2525" t="s">
        <v>7026</v>
      </c>
      <c r="C2525" t="s">
        <v>6225</v>
      </c>
      <c r="D2525">
        <v>2</v>
      </c>
      <c r="E2525">
        <v>0.92</v>
      </c>
      <c r="F2525">
        <v>0.82</v>
      </c>
    </row>
    <row r="2526" spans="1:6" x14ac:dyDescent="0.3">
      <c r="A2526" t="s">
        <v>6244</v>
      </c>
      <c r="B2526" t="s">
        <v>7026</v>
      </c>
      <c r="C2526" t="s">
        <v>6198</v>
      </c>
      <c r="D2526">
        <v>2</v>
      </c>
      <c r="E2526">
        <v>0.64</v>
      </c>
      <c r="F2526">
        <v>0.43</v>
      </c>
    </row>
    <row r="2527" spans="1:6" x14ac:dyDescent="0.3">
      <c r="A2527" t="s">
        <v>6244</v>
      </c>
      <c r="B2527" t="s">
        <v>7026</v>
      </c>
      <c r="C2527" t="s">
        <v>6199</v>
      </c>
      <c r="D2527">
        <v>2</v>
      </c>
      <c r="E2527">
        <v>0.77</v>
      </c>
      <c r="F2527">
        <v>0.51</v>
      </c>
    </row>
    <row r="2528" spans="1:6" x14ac:dyDescent="0.3">
      <c r="A2528" t="s">
        <v>6244</v>
      </c>
      <c r="B2528" t="s">
        <v>7026</v>
      </c>
      <c r="C2528" t="s">
        <v>6200</v>
      </c>
      <c r="D2528">
        <v>2</v>
      </c>
      <c r="E2528">
        <v>0.91</v>
      </c>
      <c r="F2528">
        <v>0.83</v>
      </c>
    </row>
    <row r="2529" spans="1:6" x14ac:dyDescent="0.3">
      <c r="A2529" t="s">
        <v>6244</v>
      </c>
      <c r="B2529" t="s">
        <v>7026</v>
      </c>
      <c r="C2529" t="s">
        <v>6201</v>
      </c>
      <c r="D2529">
        <v>2</v>
      </c>
      <c r="E2529">
        <v>0.86</v>
      </c>
      <c r="F2529">
        <v>0.8</v>
      </c>
    </row>
    <row r="2530" spans="1:6" x14ac:dyDescent="0.3">
      <c r="A2530" t="s">
        <v>6244</v>
      </c>
      <c r="B2530" t="s">
        <v>7026</v>
      </c>
      <c r="C2530" t="s">
        <v>6202</v>
      </c>
      <c r="D2530">
        <v>2</v>
      </c>
      <c r="E2530">
        <v>0.8</v>
      </c>
      <c r="F2530">
        <v>0.71</v>
      </c>
    </row>
    <row r="2531" spans="1:6" x14ac:dyDescent="0.3">
      <c r="A2531" t="s">
        <v>6244</v>
      </c>
      <c r="B2531" t="s">
        <v>7026</v>
      </c>
      <c r="C2531" t="s">
        <v>6203</v>
      </c>
      <c r="D2531">
        <v>2</v>
      </c>
      <c r="E2531">
        <v>0.91</v>
      </c>
      <c r="F2531">
        <v>0.77</v>
      </c>
    </row>
    <row r="2532" spans="1:6" x14ac:dyDescent="0.3">
      <c r="A2532" t="s">
        <v>6244</v>
      </c>
      <c r="B2532" t="s">
        <v>7026</v>
      </c>
      <c r="C2532" t="s">
        <v>6204</v>
      </c>
      <c r="D2532">
        <v>2</v>
      </c>
      <c r="E2532">
        <v>0.94</v>
      </c>
      <c r="F2532">
        <v>0.53</v>
      </c>
    </row>
    <row r="2533" spans="1:6" x14ac:dyDescent="0.3">
      <c r="A2533" t="s">
        <v>6244</v>
      </c>
      <c r="B2533" t="s">
        <v>7026</v>
      </c>
      <c r="C2533" t="s">
        <v>6205</v>
      </c>
      <c r="D2533">
        <v>2</v>
      </c>
      <c r="E2533">
        <v>0.62</v>
      </c>
      <c r="F2533">
        <v>0.57999999999999996</v>
      </c>
    </row>
    <row r="2534" spans="1:6" x14ac:dyDescent="0.3">
      <c r="A2534" t="s">
        <v>6244</v>
      </c>
      <c r="B2534" t="s">
        <v>7026</v>
      </c>
      <c r="C2534" t="s">
        <v>6206</v>
      </c>
      <c r="D2534">
        <v>2</v>
      </c>
      <c r="E2534">
        <v>0.9</v>
      </c>
      <c r="F2534">
        <v>0.82</v>
      </c>
    </row>
    <row r="2535" spans="1:6" x14ac:dyDescent="0.3">
      <c r="A2535" t="s">
        <v>6244</v>
      </c>
      <c r="B2535" t="s">
        <v>7026</v>
      </c>
      <c r="C2535" t="s">
        <v>6207</v>
      </c>
      <c r="D2535">
        <v>2</v>
      </c>
      <c r="E2535">
        <v>0.79</v>
      </c>
      <c r="F2535">
        <v>0.65</v>
      </c>
    </row>
    <row r="2536" spans="1:6" x14ac:dyDescent="0.3">
      <c r="A2536" t="s">
        <v>6244</v>
      </c>
      <c r="B2536" t="s">
        <v>7026</v>
      </c>
      <c r="C2536" t="s">
        <v>6209</v>
      </c>
      <c r="D2536">
        <v>2</v>
      </c>
      <c r="E2536">
        <v>0.88</v>
      </c>
      <c r="F2536">
        <v>0.78</v>
      </c>
    </row>
    <row r="2537" spans="1:6" x14ac:dyDescent="0.3">
      <c r="A2537" t="s">
        <v>6244</v>
      </c>
      <c r="B2537" t="s">
        <v>7026</v>
      </c>
      <c r="C2537" t="s">
        <v>6210</v>
      </c>
      <c r="D2537">
        <v>2</v>
      </c>
      <c r="E2537">
        <v>0.98</v>
      </c>
      <c r="F2537">
        <v>0.21</v>
      </c>
    </row>
    <row r="2538" spans="1:6" x14ac:dyDescent="0.3">
      <c r="A2538" t="s">
        <v>6244</v>
      </c>
      <c r="B2538" t="s">
        <v>7026</v>
      </c>
      <c r="C2538" t="s">
        <v>6211</v>
      </c>
      <c r="D2538">
        <v>2</v>
      </c>
      <c r="E2538">
        <v>0.99</v>
      </c>
      <c r="F2538">
        <v>0.94</v>
      </c>
    </row>
    <row r="2539" spans="1:6" x14ac:dyDescent="0.3">
      <c r="A2539" t="s">
        <v>6244</v>
      </c>
      <c r="B2539" t="s">
        <v>7026</v>
      </c>
      <c r="C2539" t="s">
        <v>6212</v>
      </c>
      <c r="D2539">
        <v>2</v>
      </c>
      <c r="E2539">
        <v>0.9</v>
      </c>
      <c r="F2539">
        <v>0.78</v>
      </c>
    </row>
    <row r="2540" spans="1:6" x14ac:dyDescent="0.3">
      <c r="A2540" t="s">
        <v>6244</v>
      </c>
      <c r="B2540" t="s">
        <v>7026</v>
      </c>
      <c r="C2540" t="s">
        <v>6213</v>
      </c>
      <c r="D2540">
        <v>2</v>
      </c>
      <c r="E2540">
        <v>0.95</v>
      </c>
      <c r="F2540">
        <v>0.74</v>
      </c>
    </row>
    <row r="2541" spans="1:6" x14ac:dyDescent="0.3">
      <c r="A2541" t="s">
        <v>6244</v>
      </c>
      <c r="B2541" t="s">
        <v>7026</v>
      </c>
      <c r="C2541" t="s">
        <v>6214</v>
      </c>
      <c r="D2541">
        <v>2</v>
      </c>
      <c r="E2541">
        <v>0.88</v>
      </c>
      <c r="F2541">
        <v>0.8</v>
      </c>
    </row>
    <row r="2542" spans="1:6" x14ac:dyDescent="0.3">
      <c r="A2542" t="s">
        <v>6244</v>
      </c>
      <c r="B2542" t="s">
        <v>7026</v>
      </c>
      <c r="C2542" t="s">
        <v>6215</v>
      </c>
      <c r="D2542">
        <v>2</v>
      </c>
      <c r="E2542">
        <v>0.99</v>
      </c>
      <c r="F2542">
        <v>0.92</v>
      </c>
    </row>
    <row r="2543" spans="1:6" x14ac:dyDescent="0.3">
      <c r="A2543" t="s">
        <v>6244</v>
      </c>
      <c r="B2543" t="s">
        <v>7026</v>
      </c>
      <c r="C2543" t="s">
        <v>6216</v>
      </c>
      <c r="D2543">
        <v>2</v>
      </c>
      <c r="E2543">
        <v>0.97</v>
      </c>
      <c r="F2543">
        <v>0.92</v>
      </c>
    </row>
    <row r="2544" spans="1:6" x14ac:dyDescent="0.3">
      <c r="A2544" t="s">
        <v>6244</v>
      </c>
      <c r="B2544" t="s">
        <v>7027</v>
      </c>
      <c r="C2544" t="s">
        <v>6217</v>
      </c>
      <c r="D2544">
        <v>2</v>
      </c>
      <c r="E2544">
        <v>0.9</v>
      </c>
      <c r="F2544">
        <v>0.3</v>
      </c>
    </row>
    <row r="2545" spans="1:6" x14ac:dyDescent="0.3">
      <c r="A2545" t="s">
        <v>6244</v>
      </c>
      <c r="B2545" t="s">
        <v>7027</v>
      </c>
      <c r="C2545" t="s">
        <v>6218</v>
      </c>
      <c r="D2545">
        <v>2</v>
      </c>
      <c r="E2545">
        <v>0.61</v>
      </c>
      <c r="F2545">
        <v>0.02</v>
      </c>
    </row>
    <row r="2546" spans="1:6" x14ac:dyDescent="0.3">
      <c r="A2546" t="s">
        <v>6244</v>
      </c>
      <c r="B2546" t="s">
        <v>7026</v>
      </c>
      <c r="C2546" t="s">
        <v>6220</v>
      </c>
      <c r="D2546">
        <v>2</v>
      </c>
      <c r="E2546">
        <v>0.59</v>
      </c>
      <c r="F2546">
        <v>0.02</v>
      </c>
    </row>
    <row r="2547" spans="1:6" x14ac:dyDescent="0.3">
      <c r="A2547" t="s">
        <v>6242</v>
      </c>
      <c r="B2547" t="s">
        <v>6309</v>
      </c>
      <c r="C2547" t="s">
        <v>6197</v>
      </c>
      <c r="D2547">
        <v>2</v>
      </c>
      <c r="E2547">
        <v>0.73</v>
      </c>
      <c r="F2547">
        <v>0.48</v>
      </c>
    </row>
    <row r="2548" spans="1:6" x14ac:dyDescent="0.3">
      <c r="A2548" t="s">
        <v>6242</v>
      </c>
      <c r="B2548" t="s">
        <v>6309</v>
      </c>
      <c r="C2548" t="s">
        <v>6208</v>
      </c>
      <c r="D2548">
        <v>2</v>
      </c>
      <c r="E2548">
        <v>0.8</v>
      </c>
      <c r="F2548">
        <v>0.48</v>
      </c>
    </row>
    <row r="2549" spans="1:6" x14ac:dyDescent="0.3">
      <c r="A2549" t="s">
        <v>6242</v>
      </c>
      <c r="B2549" t="s">
        <v>6309</v>
      </c>
      <c r="C2549" t="s">
        <v>6219</v>
      </c>
      <c r="D2549">
        <v>2</v>
      </c>
      <c r="E2549">
        <v>0.87</v>
      </c>
      <c r="F2549">
        <v>0.6</v>
      </c>
    </row>
    <row r="2550" spans="1:6" x14ac:dyDescent="0.3">
      <c r="A2550" t="s">
        <v>6242</v>
      </c>
      <c r="B2550" t="s">
        <v>6309</v>
      </c>
      <c r="C2550" t="s">
        <v>6221</v>
      </c>
      <c r="D2550">
        <v>2</v>
      </c>
      <c r="E2550">
        <v>0.61</v>
      </c>
      <c r="F2550">
        <v>0.47</v>
      </c>
    </row>
    <row r="2551" spans="1:6" x14ac:dyDescent="0.3">
      <c r="A2551" t="s">
        <v>6242</v>
      </c>
      <c r="B2551" t="s">
        <v>6309</v>
      </c>
      <c r="C2551" t="s">
        <v>6222</v>
      </c>
      <c r="D2551">
        <v>2</v>
      </c>
      <c r="E2551">
        <v>0.71</v>
      </c>
      <c r="F2551">
        <v>0.68</v>
      </c>
    </row>
    <row r="2552" spans="1:6" x14ac:dyDescent="0.3">
      <c r="A2552" t="s">
        <v>6242</v>
      </c>
      <c r="B2552" t="s">
        <v>6309</v>
      </c>
      <c r="C2552" t="s">
        <v>6223</v>
      </c>
      <c r="D2552">
        <v>2</v>
      </c>
      <c r="E2552">
        <v>0.83</v>
      </c>
      <c r="F2552">
        <v>0.63</v>
      </c>
    </row>
    <row r="2553" spans="1:6" x14ac:dyDescent="0.3">
      <c r="A2553" t="s">
        <v>6242</v>
      </c>
      <c r="B2553" t="s">
        <v>6309</v>
      </c>
      <c r="C2553" t="s">
        <v>6224</v>
      </c>
      <c r="D2553">
        <v>2</v>
      </c>
      <c r="E2553">
        <v>0.99</v>
      </c>
      <c r="F2553">
        <v>0.64</v>
      </c>
    </row>
    <row r="2554" spans="1:6" x14ac:dyDescent="0.3">
      <c r="A2554" t="s">
        <v>6242</v>
      </c>
      <c r="B2554" t="s">
        <v>6309</v>
      </c>
      <c r="C2554" t="s">
        <v>6225</v>
      </c>
      <c r="D2554">
        <v>2</v>
      </c>
      <c r="E2554">
        <v>0.95</v>
      </c>
      <c r="F2554">
        <v>0.54</v>
      </c>
    </row>
    <row r="2555" spans="1:6" x14ac:dyDescent="0.3">
      <c r="A2555" t="s">
        <v>6242</v>
      </c>
      <c r="B2555" t="s">
        <v>6309</v>
      </c>
      <c r="C2555" t="s">
        <v>6225</v>
      </c>
      <c r="D2555">
        <v>2</v>
      </c>
      <c r="E2555">
        <v>1.07</v>
      </c>
      <c r="F2555">
        <v>0.71</v>
      </c>
    </row>
    <row r="2556" spans="1:6" x14ac:dyDescent="0.3">
      <c r="A2556" t="s">
        <v>6242</v>
      </c>
      <c r="B2556" t="s">
        <v>6309</v>
      </c>
      <c r="C2556" t="s">
        <v>6198</v>
      </c>
      <c r="D2556">
        <v>2</v>
      </c>
      <c r="E2556">
        <v>0.87</v>
      </c>
      <c r="F2556">
        <v>0.81</v>
      </c>
    </row>
    <row r="2557" spans="1:6" x14ac:dyDescent="0.3">
      <c r="A2557" t="s">
        <v>6242</v>
      </c>
      <c r="B2557" t="s">
        <v>6309</v>
      </c>
      <c r="C2557" t="s">
        <v>6199</v>
      </c>
      <c r="D2557">
        <v>2</v>
      </c>
      <c r="E2557">
        <v>0.79</v>
      </c>
      <c r="F2557">
        <v>0.55000000000000004</v>
      </c>
    </row>
    <row r="2558" spans="1:6" x14ac:dyDescent="0.3">
      <c r="A2558" t="s">
        <v>6242</v>
      </c>
      <c r="B2558" t="s">
        <v>6309</v>
      </c>
      <c r="C2558" t="s">
        <v>6200</v>
      </c>
      <c r="D2558">
        <v>2</v>
      </c>
      <c r="E2558">
        <v>0.69</v>
      </c>
      <c r="F2558">
        <v>0.51</v>
      </c>
    </row>
    <row r="2559" spans="1:6" x14ac:dyDescent="0.3">
      <c r="A2559" t="s">
        <v>6242</v>
      </c>
      <c r="B2559" t="s">
        <v>6309</v>
      </c>
      <c r="C2559" t="s">
        <v>6201</v>
      </c>
      <c r="D2559">
        <v>2</v>
      </c>
      <c r="E2559">
        <v>0.88</v>
      </c>
      <c r="F2559">
        <v>0.72</v>
      </c>
    </row>
    <row r="2560" spans="1:6" x14ac:dyDescent="0.3">
      <c r="A2560" t="s">
        <v>6242</v>
      </c>
      <c r="B2560" t="s">
        <v>6309</v>
      </c>
      <c r="C2560" t="s">
        <v>6202</v>
      </c>
      <c r="D2560">
        <v>2</v>
      </c>
      <c r="E2560">
        <v>0.95</v>
      </c>
      <c r="F2560">
        <v>0.79</v>
      </c>
    </row>
    <row r="2561" spans="1:6" x14ac:dyDescent="0.3">
      <c r="A2561" t="s">
        <v>6242</v>
      </c>
      <c r="B2561" t="s">
        <v>6309</v>
      </c>
      <c r="C2561" t="s">
        <v>6203</v>
      </c>
      <c r="D2561">
        <v>2</v>
      </c>
      <c r="E2561">
        <v>0.97</v>
      </c>
      <c r="F2561">
        <v>0.67</v>
      </c>
    </row>
    <row r="2562" spans="1:6" x14ac:dyDescent="0.3">
      <c r="A2562" t="s">
        <v>6242</v>
      </c>
      <c r="B2562" t="s">
        <v>6309</v>
      </c>
      <c r="C2562" t="s">
        <v>6204</v>
      </c>
      <c r="D2562">
        <v>2</v>
      </c>
      <c r="E2562">
        <v>0.93</v>
      </c>
      <c r="F2562">
        <v>0.86</v>
      </c>
    </row>
    <row r="2563" spans="1:6" x14ac:dyDescent="0.3">
      <c r="A2563" t="s">
        <v>6242</v>
      </c>
      <c r="B2563" t="s">
        <v>6309</v>
      </c>
      <c r="C2563" t="s">
        <v>6205</v>
      </c>
      <c r="D2563">
        <v>2</v>
      </c>
      <c r="E2563">
        <v>0.85</v>
      </c>
      <c r="F2563">
        <v>0.71</v>
      </c>
    </row>
    <row r="2564" spans="1:6" x14ac:dyDescent="0.3">
      <c r="A2564" t="s">
        <v>6242</v>
      </c>
      <c r="B2564" t="s">
        <v>6309</v>
      </c>
      <c r="C2564" t="s">
        <v>6206</v>
      </c>
      <c r="D2564">
        <v>2</v>
      </c>
      <c r="E2564">
        <v>0.96</v>
      </c>
      <c r="F2564">
        <v>0.65</v>
      </c>
    </row>
    <row r="2565" spans="1:6" x14ac:dyDescent="0.3">
      <c r="A2565" t="s">
        <v>6242</v>
      </c>
      <c r="B2565" t="s">
        <v>6309</v>
      </c>
      <c r="C2565" t="s">
        <v>6207</v>
      </c>
      <c r="D2565">
        <v>2</v>
      </c>
      <c r="E2565">
        <v>0.96</v>
      </c>
      <c r="F2565">
        <v>0.61</v>
      </c>
    </row>
    <row r="2566" spans="1:6" x14ac:dyDescent="0.3">
      <c r="A2566" t="s">
        <v>6242</v>
      </c>
      <c r="B2566" t="s">
        <v>6309</v>
      </c>
      <c r="C2566" t="s">
        <v>6209</v>
      </c>
      <c r="D2566">
        <v>2</v>
      </c>
      <c r="E2566">
        <v>0.57999999999999996</v>
      </c>
      <c r="F2566">
        <v>0.54</v>
      </c>
    </row>
    <row r="2567" spans="1:6" x14ac:dyDescent="0.3">
      <c r="A2567" t="s">
        <v>6242</v>
      </c>
      <c r="B2567" t="s">
        <v>6309</v>
      </c>
      <c r="C2567" t="s">
        <v>6210</v>
      </c>
      <c r="D2567">
        <v>2</v>
      </c>
      <c r="E2567">
        <v>0.8</v>
      </c>
      <c r="F2567">
        <v>0.6</v>
      </c>
    </row>
    <row r="2568" spans="1:6" x14ac:dyDescent="0.3">
      <c r="A2568" t="s">
        <v>6242</v>
      </c>
      <c r="B2568" t="s">
        <v>6309</v>
      </c>
      <c r="C2568" t="s">
        <v>6211</v>
      </c>
      <c r="D2568">
        <v>2</v>
      </c>
      <c r="E2568">
        <v>0.77</v>
      </c>
      <c r="F2568">
        <v>0.62</v>
      </c>
    </row>
    <row r="2569" spans="1:6" x14ac:dyDescent="0.3">
      <c r="A2569" t="s">
        <v>6242</v>
      </c>
      <c r="B2569" t="s">
        <v>6309</v>
      </c>
      <c r="C2569" t="s">
        <v>6212</v>
      </c>
      <c r="D2569">
        <v>2</v>
      </c>
      <c r="E2569">
        <v>0.88</v>
      </c>
      <c r="F2569">
        <v>0.56999999999999995</v>
      </c>
    </row>
    <row r="2570" spans="1:6" x14ac:dyDescent="0.3">
      <c r="A2570" t="s">
        <v>6242</v>
      </c>
      <c r="B2570" t="s">
        <v>6309</v>
      </c>
      <c r="C2570" t="s">
        <v>6213</v>
      </c>
      <c r="D2570">
        <v>2</v>
      </c>
      <c r="E2570">
        <v>0.65</v>
      </c>
      <c r="F2570">
        <v>0.56999999999999995</v>
      </c>
    </row>
    <row r="2571" spans="1:6" x14ac:dyDescent="0.3">
      <c r="A2571" t="s">
        <v>6242</v>
      </c>
      <c r="B2571" t="s">
        <v>6309</v>
      </c>
      <c r="C2571" t="s">
        <v>6214</v>
      </c>
      <c r="D2571">
        <v>2</v>
      </c>
      <c r="E2571">
        <v>0.87</v>
      </c>
      <c r="F2571">
        <v>0.57999999999999996</v>
      </c>
    </row>
    <row r="2572" spans="1:6" x14ac:dyDescent="0.3">
      <c r="A2572" t="s">
        <v>6242</v>
      </c>
      <c r="B2572" t="s">
        <v>6309</v>
      </c>
      <c r="C2572" t="s">
        <v>6215</v>
      </c>
      <c r="D2572">
        <v>2</v>
      </c>
      <c r="E2572">
        <v>0.91</v>
      </c>
      <c r="F2572">
        <v>0.68</v>
      </c>
    </row>
    <row r="2573" spans="1:6" x14ac:dyDescent="0.3">
      <c r="A2573" t="s">
        <v>6242</v>
      </c>
      <c r="B2573" t="s">
        <v>6309</v>
      </c>
      <c r="C2573" t="s">
        <v>6216</v>
      </c>
      <c r="D2573">
        <v>2</v>
      </c>
      <c r="E2573">
        <v>0.86</v>
      </c>
      <c r="F2573">
        <v>0.65</v>
      </c>
    </row>
    <row r="2574" spans="1:6" x14ac:dyDescent="0.3">
      <c r="A2574" t="s">
        <v>6242</v>
      </c>
      <c r="B2574" t="s">
        <v>6318</v>
      </c>
      <c r="C2574" t="s">
        <v>6217</v>
      </c>
      <c r="D2574">
        <v>2</v>
      </c>
      <c r="E2574">
        <v>0.85</v>
      </c>
      <c r="F2574">
        <v>0.67</v>
      </c>
    </row>
    <row r="2575" spans="1:6" x14ac:dyDescent="0.3">
      <c r="A2575" t="s">
        <v>6242</v>
      </c>
      <c r="B2575" t="s">
        <v>6318</v>
      </c>
      <c r="C2575" t="s">
        <v>6218</v>
      </c>
      <c r="D2575">
        <v>2</v>
      </c>
      <c r="E2575">
        <v>0.84</v>
      </c>
      <c r="F2575">
        <v>0.52</v>
      </c>
    </row>
    <row r="2576" spans="1:6" x14ac:dyDescent="0.3">
      <c r="A2576" t="s">
        <v>6242</v>
      </c>
      <c r="B2576" t="s">
        <v>6309</v>
      </c>
      <c r="C2576" t="s">
        <v>6220</v>
      </c>
      <c r="D2576">
        <v>2</v>
      </c>
      <c r="E2576">
        <v>0.94</v>
      </c>
      <c r="F2576">
        <v>0.68</v>
      </c>
    </row>
    <row r="2577" spans="1:6" x14ac:dyDescent="0.3">
      <c r="A2577" t="s">
        <v>6245</v>
      </c>
      <c r="B2577" t="s">
        <v>6311</v>
      </c>
      <c r="C2577" t="s">
        <v>6197</v>
      </c>
      <c r="D2577">
        <v>2</v>
      </c>
      <c r="E2577">
        <v>0.97</v>
      </c>
      <c r="F2577">
        <v>0.82</v>
      </c>
    </row>
    <row r="2578" spans="1:6" x14ac:dyDescent="0.3">
      <c r="A2578" t="s">
        <v>6245</v>
      </c>
      <c r="B2578" t="s">
        <v>6311</v>
      </c>
      <c r="C2578" t="s">
        <v>6208</v>
      </c>
      <c r="D2578">
        <v>2</v>
      </c>
      <c r="E2578">
        <v>0.92</v>
      </c>
      <c r="F2578">
        <v>0.66</v>
      </c>
    </row>
    <row r="2579" spans="1:6" x14ac:dyDescent="0.3">
      <c r="A2579" t="s">
        <v>6245</v>
      </c>
      <c r="B2579" t="s">
        <v>6311</v>
      </c>
      <c r="C2579" t="s">
        <v>6219</v>
      </c>
      <c r="D2579">
        <v>2</v>
      </c>
      <c r="E2579">
        <v>0.99</v>
      </c>
      <c r="F2579">
        <v>0.97</v>
      </c>
    </row>
    <row r="2580" spans="1:6" x14ac:dyDescent="0.3">
      <c r="A2580" t="s">
        <v>6245</v>
      </c>
      <c r="B2580" t="s">
        <v>6311</v>
      </c>
      <c r="C2580" t="s">
        <v>6221</v>
      </c>
      <c r="D2580">
        <v>2</v>
      </c>
      <c r="E2580">
        <v>0.73</v>
      </c>
      <c r="F2580">
        <v>1</v>
      </c>
    </row>
    <row r="2581" spans="1:6" x14ac:dyDescent="0.3">
      <c r="A2581" t="s">
        <v>6245</v>
      </c>
      <c r="B2581" t="s">
        <v>6311</v>
      </c>
      <c r="C2581" t="s">
        <v>6222</v>
      </c>
      <c r="D2581">
        <v>2</v>
      </c>
      <c r="E2581">
        <v>0.93</v>
      </c>
      <c r="F2581">
        <v>0.87</v>
      </c>
    </row>
    <row r="2582" spans="1:6" x14ac:dyDescent="0.3">
      <c r="A2582" t="s">
        <v>6245</v>
      </c>
      <c r="B2582" t="s">
        <v>6311</v>
      </c>
      <c r="C2582" t="s">
        <v>6223</v>
      </c>
      <c r="D2582">
        <v>2</v>
      </c>
      <c r="E2582">
        <v>0.87</v>
      </c>
      <c r="F2582">
        <v>0.78</v>
      </c>
    </row>
    <row r="2583" spans="1:6" x14ac:dyDescent="0.3">
      <c r="A2583" t="s">
        <v>6245</v>
      </c>
      <c r="B2583" t="s">
        <v>6311</v>
      </c>
      <c r="C2583" t="s">
        <v>6224</v>
      </c>
      <c r="D2583">
        <v>2</v>
      </c>
      <c r="E2583">
        <v>0.95</v>
      </c>
      <c r="F2583">
        <v>0.8</v>
      </c>
    </row>
    <row r="2584" spans="1:6" x14ac:dyDescent="0.3">
      <c r="A2584" t="s">
        <v>6245</v>
      </c>
      <c r="B2584" t="s">
        <v>6311</v>
      </c>
      <c r="C2584" t="s">
        <v>6225</v>
      </c>
      <c r="D2584">
        <v>2</v>
      </c>
      <c r="E2584">
        <v>0.84</v>
      </c>
      <c r="F2584">
        <v>1</v>
      </c>
    </row>
    <row r="2585" spans="1:6" x14ac:dyDescent="0.3">
      <c r="A2585" t="s">
        <v>6245</v>
      </c>
      <c r="B2585" t="s">
        <v>6311</v>
      </c>
      <c r="C2585" t="s">
        <v>6226</v>
      </c>
      <c r="D2585">
        <v>2</v>
      </c>
      <c r="E2585">
        <v>0.94</v>
      </c>
      <c r="F2585">
        <v>0.76</v>
      </c>
    </row>
    <row r="2586" spans="1:6" x14ac:dyDescent="0.3">
      <c r="A2586" t="s">
        <v>6245</v>
      </c>
      <c r="B2586" t="s">
        <v>6311</v>
      </c>
      <c r="C2586" t="s">
        <v>6198</v>
      </c>
      <c r="D2586">
        <v>2</v>
      </c>
      <c r="E2586">
        <v>0.96</v>
      </c>
      <c r="F2586">
        <v>0.76</v>
      </c>
    </row>
    <row r="2587" spans="1:6" x14ac:dyDescent="0.3">
      <c r="A2587" t="s">
        <v>6245</v>
      </c>
      <c r="B2587" t="s">
        <v>6311</v>
      </c>
      <c r="C2587" t="s">
        <v>6199</v>
      </c>
      <c r="D2587">
        <v>2</v>
      </c>
      <c r="E2587">
        <v>0.9</v>
      </c>
      <c r="F2587">
        <v>0.71</v>
      </c>
    </row>
    <row r="2588" spans="1:6" x14ac:dyDescent="0.3">
      <c r="A2588" t="s">
        <v>6245</v>
      </c>
      <c r="B2588" t="s">
        <v>6311</v>
      </c>
      <c r="C2588" t="s">
        <v>6200</v>
      </c>
      <c r="D2588">
        <v>2</v>
      </c>
      <c r="E2588">
        <v>0.99</v>
      </c>
      <c r="F2588">
        <v>0.88</v>
      </c>
    </row>
    <row r="2589" spans="1:6" x14ac:dyDescent="0.3">
      <c r="A2589" t="s">
        <v>6245</v>
      </c>
      <c r="B2589" t="s">
        <v>6311</v>
      </c>
      <c r="C2589" t="s">
        <v>6201</v>
      </c>
      <c r="D2589">
        <v>2</v>
      </c>
      <c r="E2589">
        <v>0.98</v>
      </c>
      <c r="F2589">
        <v>0.83</v>
      </c>
    </row>
    <row r="2590" spans="1:6" x14ac:dyDescent="0.3">
      <c r="A2590" t="s">
        <v>6245</v>
      </c>
      <c r="B2590" t="s">
        <v>6311</v>
      </c>
      <c r="C2590" t="s">
        <v>6202</v>
      </c>
      <c r="D2590">
        <v>2</v>
      </c>
      <c r="E2590">
        <v>0.98</v>
      </c>
      <c r="F2590">
        <v>0.9</v>
      </c>
    </row>
    <row r="2591" spans="1:6" x14ac:dyDescent="0.3">
      <c r="A2591" t="s">
        <v>6245</v>
      </c>
      <c r="B2591" t="s">
        <v>6311</v>
      </c>
      <c r="C2591" t="s">
        <v>6203</v>
      </c>
      <c r="D2591">
        <v>2</v>
      </c>
      <c r="E2591">
        <v>0.99</v>
      </c>
      <c r="F2591">
        <v>0.75</v>
      </c>
    </row>
    <row r="2592" spans="1:6" x14ac:dyDescent="0.3">
      <c r="A2592" t="s">
        <v>6245</v>
      </c>
      <c r="B2592" t="s">
        <v>6311</v>
      </c>
      <c r="C2592" t="s">
        <v>6204</v>
      </c>
      <c r="D2592">
        <v>2</v>
      </c>
      <c r="E2592">
        <v>0.92</v>
      </c>
      <c r="F2592">
        <v>0.84</v>
      </c>
    </row>
    <row r="2593" spans="1:6" x14ac:dyDescent="0.3">
      <c r="A2593" t="s">
        <v>6245</v>
      </c>
      <c r="B2593" t="s">
        <v>6311</v>
      </c>
      <c r="C2593" t="s">
        <v>6205</v>
      </c>
      <c r="D2593">
        <v>2</v>
      </c>
      <c r="E2593">
        <v>0.82</v>
      </c>
      <c r="F2593">
        <v>0.74</v>
      </c>
    </row>
    <row r="2594" spans="1:6" x14ac:dyDescent="0.3">
      <c r="A2594" t="s">
        <v>6245</v>
      </c>
      <c r="B2594" t="s">
        <v>6311</v>
      </c>
      <c r="C2594" t="s">
        <v>6206</v>
      </c>
      <c r="D2594">
        <v>2</v>
      </c>
      <c r="E2594">
        <v>0.87</v>
      </c>
      <c r="F2594">
        <v>0.69</v>
      </c>
    </row>
    <row r="2595" spans="1:6" x14ac:dyDescent="0.3">
      <c r="A2595" t="s">
        <v>6245</v>
      </c>
      <c r="B2595" t="s">
        <v>6311</v>
      </c>
      <c r="C2595" t="s">
        <v>6207</v>
      </c>
      <c r="D2595">
        <v>2</v>
      </c>
      <c r="E2595">
        <v>0.66</v>
      </c>
      <c r="F2595">
        <v>0.62</v>
      </c>
    </row>
    <row r="2596" spans="1:6" x14ac:dyDescent="0.3">
      <c r="A2596" t="s">
        <v>6245</v>
      </c>
      <c r="B2596" t="s">
        <v>6311</v>
      </c>
      <c r="C2596" t="s">
        <v>6209</v>
      </c>
      <c r="D2596">
        <v>2</v>
      </c>
      <c r="E2596">
        <v>0.98</v>
      </c>
      <c r="F2596">
        <v>0.8</v>
      </c>
    </row>
    <row r="2597" spans="1:6" x14ac:dyDescent="0.3">
      <c r="A2597" t="s">
        <v>6245</v>
      </c>
      <c r="B2597" t="s">
        <v>6311</v>
      </c>
      <c r="C2597" t="s">
        <v>6210</v>
      </c>
      <c r="D2597">
        <v>2</v>
      </c>
      <c r="E2597">
        <v>0.99</v>
      </c>
      <c r="F2597">
        <v>0.55000000000000004</v>
      </c>
    </row>
    <row r="2598" spans="1:6" x14ac:dyDescent="0.3">
      <c r="A2598" t="s">
        <v>6245</v>
      </c>
      <c r="B2598" t="s">
        <v>6311</v>
      </c>
      <c r="C2598" t="s">
        <v>6211</v>
      </c>
      <c r="D2598">
        <v>2</v>
      </c>
      <c r="E2598">
        <v>0.96</v>
      </c>
      <c r="F2598">
        <v>0.79</v>
      </c>
    </row>
    <row r="2599" spans="1:6" x14ac:dyDescent="0.3">
      <c r="A2599" t="s">
        <v>6245</v>
      </c>
      <c r="B2599" t="s">
        <v>6311</v>
      </c>
      <c r="C2599" t="s">
        <v>6212</v>
      </c>
      <c r="D2599">
        <v>2</v>
      </c>
      <c r="E2599">
        <v>0.94</v>
      </c>
      <c r="F2599">
        <v>0.83</v>
      </c>
    </row>
    <row r="2600" spans="1:6" x14ac:dyDescent="0.3">
      <c r="A2600" t="s">
        <v>6245</v>
      </c>
      <c r="B2600" t="s">
        <v>6311</v>
      </c>
      <c r="C2600" t="s">
        <v>6213</v>
      </c>
      <c r="D2600">
        <v>2</v>
      </c>
      <c r="E2600">
        <v>0.91</v>
      </c>
      <c r="F2600">
        <v>0.74</v>
      </c>
    </row>
    <row r="2601" spans="1:6" x14ac:dyDescent="0.3">
      <c r="A2601" t="s">
        <v>6245</v>
      </c>
      <c r="B2601" t="s">
        <v>6311</v>
      </c>
      <c r="C2601" t="s">
        <v>6214</v>
      </c>
      <c r="D2601">
        <v>2</v>
      </c>
      <c r="E2601">
        <v>0.85</v>
      </c>
      <c r="F2601">
        <v>0.71</v>
      </c>
    </row>
    <row r="2602" spans="1:6" x14ac:dyDescent="0.3">
      <c r="A2602" t="s">
        <v>6245</v>
      </c>
      <c r="B2602" t="s">
        <v>6311</v>
      </c>
      <c r="C2602" t="s">
        <v>6215</v>
      </c>
      <c r="D2602">
        <v>2</v>
      </c>
      <c r="E2602">
        <v>0.92</v>
      </c>
      <c r="F2602">
        <v>0.74</v>
      </c>
    </row>
    <row r="2603" spans="1:6" x14ac:dyDescent="0.3">
      <c r="A2603" t="s">
        <v>6245</v>
      </c>
      <c r="B2603" t="s">
        <v>6311</v>
      </c>
      <c r="C2603" t="s">
        <v>6216</v>
      </c>
      <c r="D2603">
        <v>2</v>
      </c>
      <c r="E2603">
        <v>0.93</v>
      </c>
      <c r="F2603">
        <v>0.85</v>
      </c>
    </row>
    <row r="2604" spans="1:6" x14ac:dyDescent="0.3">
      <c r="A2604" t="s">
        <v>6245</v>
      </c>
      <c r="B2604" t="s">
        <v>6312</v>
      </c>
      <c r="C2604" t="s">
        <v>6217</v>
      </c>
      <c r="D2604">
        <v>2</v>
      </c>
      <c r="E2604">
        <v>0.77</v>
      </c>
      <c r="F2604">
        <v>0.68</v>
      </c>
    </row>
    <row r="2605" spans="1:6" x14ac:dyDescent="0.3">
      <c r="A2605" t="s">
        <v>6245</v>
      </c>
      <c r="B2605" t="s">
        <v>6312</v>
      </c>
      <c r="C2605" t="s">
        <v>6218</v>
      </c>
      <c r="D2605">
        <v>2</v>
      </c>
      <c r="E2605">
        <v>0.84</v>
      </c>
      <c r="F2605">
        <v>0.67</v>
      </c>
    </row>
    <row r="2606" spans="1:6" x14ac:dyDescent="0.3">
      <c r="A2606" t="s">
        <v>6245</v>
      </c>
      <c r="B2606" t="s">
        <v>6311</v>
      </c>
      <c r="C2606" t="s">
        <v>6220</v>
      </c>
      <c r="D2606">
        <v>2</v>
      </c>
      <c r="E2606">
        <v>0.91</v>
      </c>
      <c r="F2606">
        <v>0.72</v>
      </c>
    </row>
    <row r="2607" spans="1:6" x14ac:dyDescent="0.3">
      <c r="A2607" t="s">
        <v>6246</v>
      </c>
      <c r="B2607" t="s">
        <v>6307</v>
      </c>
      <c r="C2607" t="s">
        <v>6204</v>
      </c>
      <c r="D2607">
        <v>2</v>
      </c>
      <c r="E2607">
        <v>0.65</v>
      </c>
      <c r="F2607">
        <v>0.43</v>
      </c>
    </row>
    <row r="2608" spans="1:6" x14ac:dyDescent="0.3">
      <c r="A2608" t="s">
        <v>6246</v>
      </c>
      <c r="B2608" t="s">
        <v>6307</v>
      </c>
      <c r="C2608" t="s">
        <v>6206</v>
      </c>
      <c r="D2608">
        <v>2</v>
      </c>
      <c r="E2608">
        <v>0.77</v>
      </c>
      <c r="F2608">
        <v>0.34</v>
      </c>
    </row>
    <row r="2609" spans="1:6" x14ac:dyDescent="0.3">
      <c r="A2609" t="s">
        <v>6246</v>
      </c>
      <c r="B2609" t="s">
        <v>6307</v>
      </c>
      <c r="C2609" t="s">
        <v>6206</v>
      </c>
      <c r="D2609">
        <v>2</v>
      </c>
      <c r="E2609">
        <v>0.8</v>
      </c>
      <c r="F2609">
        <v>0.15</v>
      </c>
    </row>
    <row r="2610" spans="1:6" x14ac:dyDescent="0.3">
      <c r="A2610" t="s">
        <v>6246</v>
      </c>
      <c r="B2610" t="s">
        <v>6307</v>
      </c>
      <c r="C2610" t="s">
        <v>6209</v>
      </c>
      <c r="D2610">
        <v>2</v>
      </c>
      <c r="E2610">
        <v>0.47</v>
      </c>
      <c r="F2610">
        <v>0.09</v>
      </c>
    </row>
    <row r="2611" spans="1:6" x14ac:dyDescent="0.3">
      <c r="A2611" t="s">
        <v>6246</v>
      </c>
      <c r="B2611" t="s">
        <v>6307</v>
      </c>
      <c r="C2611" t="s">
        <v>6210</v>
      </c>
      <c r="D2611">
        <v>2</v>
      </c>
      <c r="E2611">
        <v>7.0000000000000007E-2</v>
      </c>
      <c r="F2611">
        <v>0</v>
      </c>
    </row>
    <row r="2612" spans="1:6" x14ac:dyDescent="0.3">
      <c r="A2612" t="s">
        <v>6246</v>
      </c>
      <c r="B2612" t="s">
        <v>6307</v>
      </c>
      <c r="C2612" t="s">
        <v>6211</v>
      </c>
      <c r="D2612">
        <v>2</v>
      </c>
      <c r="E2612">
        <v>0.87</v>
      </c>
      <c r="F2612">
        <v>0.6</v>
      </c>
    </row>
    <row r="2613" spans="1:6" x14ac:dyDescent="0.3">
      <c r="A2613" t="s">
        <v>6246</v>
      </c>
      <c r="B2613" t="s">
        <v>6307</v>
      </c>
      <c r="C2613" t="s">
        <v>6212</v>
      </c>
      <c r="D2613">
        <v>2</v>
      </c>
      <c r="E2613">
        <v>0.62</v>
      </c>
      <c r="F2613">
        <v>0.02</v>
      </c>
    </row>
    <row r="2614" spans="1:6" x14ac:dyDescent="0.3">
      <c r="A2614" t="s">
        <v>6246</v>
      </c>
      <c r="B2614" t="s">
        <v>6307</v>
      </c>
      <c r="C2614" t="s">
        <v>6213</v>
      </c>
      <c r="D2614">
        <v>2</v>
      </c>
      <c r="E2614">
        <v>0.49</v>
      </c>
      <c r="F2614">
        <v>0</v>
      </c>
    </row>
    <row r="2615" spans="1:6" x14ac:dyDescent="0.3">
      <c r="A2615" t="s">
        <v>6246</v>
      </c>
      <c r="B2615" t="s">
        <v>6307</v>
      </c>
      <c r="C2615" t="s">
        <v>6214</v>
      </c>
      <c r="D2615">
        <v>2</v>
      </c>
      <c r="E2615">
        <v>0.88</v>
      </c>
      <c r="F2615">
        <v>0.48</v>
      </c>
    </row>
    <row r="2616" spans="1:6" x14ac:dyDescent="0.3">
      <c r="A2616" t="s">
        <v>6246</v>
      </c>
      <c r="B2616" t="s">
        <v>6307</v>
      </c>
      <c r="C2616" t="s">
        <v>6215</v>
      </c>
      <c r="D2616">
        <v>2</v>
      </c>
      <c r="E2616">
        <v>0.78</v>
      </c>
      <c r="F2616">
        <v>0.4</v>
      </c>
    </row>
    <row r="2617" spans="1:6" x14ac:dyDescent="0.3">
      <c r="A2617" t="s">
        <v>6246</v>
      </c>
      <c r="B2617" t="s">
        <v>6307</v>
      </c>
      <c r="C2617" t="s">
        <v>6215</v>
      </c>
      <c r="D2617">
        <v>2</v>
      </c>
      <c r="E2617">
        <v>0.78</v>
      </c>
      <c r="F2617">
        <v>0.4</v>
      </c>
    </row>
    <row r="2618" spans="1:6" x14ac:dyDescent="0.3">
      <c r="A2618" t="s">
        <v>6246</v>
      </c>
      <c r="B2618" t="s">
        <v>6307</v>
      </c>
      <c r="C2618" t="s">
        <v>6219</v>
      </c>
      <c r="D2618">
        <v>2</v>
      </c>
      <c r="E2618">
        <v>0.72</v>
      </c>
      <c r="F2618">
        <v>0.56000000000000005</v>
      </c>
    </row>
    <row r="2619" spans="1:6" x14ac:dyDescent="0.3">
      <c r="A2619" t="s">
        <v>6246</v>
      </c>
      <c r="B2619" t="s">
        <v>6307</v>
      </c>
      <c r="C2619" t="s">
        <v>6202</v>
      </c>
      <c r="D2619">
        <v>2</v>
      </c>
      <c r="E2619">
        <v>0.86</v>
      </c>
      <c r="F2619">
        <v>0.66</v>
      </c>
    </row>
    <row r="2620" spans="1:6" x14ac:dyDescent="0.3">
      <c r="A2620" t="s">
        <v>6246</v>
      </c>
      <c r="B2620" t="s">
        <v>6307</v>
      </c>
      <c r="C2620" t="s">
        <v>6203</v>
      </c>
      <c r="D2620">
        <v>2</v>
      </c>
      <c r="E2620">
        <v>0.87</v>
      </c>
      <c r="F2620">
        <v>0.48</v>
      </c>
    </row>
    <row r="2621" spans="1:6" x14ac:dyDescent="0.3">
      <c r="A2621" t="s">
        <v>6247</v>
      </c>
      <c r="B2621" t="s">
        <v>6303</v>
      </c>
      <c r="C2621" t="s">
        <v>6197</v>
      </c>
      <c r="D2621">
        <v>2</v>
      </c>
      <c r="E2621">
        <v>0.97</v>
      </c>
      <c r="F2621">
        <v>0.94</v>
      </c>
    </row>
    <row r="2622" spans="1:6" x14ac:dyDescent="0.3">
      <c r="A2622" t="s">
        <v>6247</v>
      </c>
      <c r="B2622" t="s">
        <v>6303</v>
      </c>
      <c r="C2622" t="s">
        <v>6208</v>
      </c>
      <c r="D2622">
        <v>2</v>
      </c>
      <c r="E2622">
        <v>0.96</v>
      </c>
      <c r="F2622">
        <v>0.47</v>
      </c>
    </row>
    <row r="2623" spans="1:6" x14ac:dyDescent="0.3">
      <c r="A2623" t="s">
        <v>6247</v>
      </c>
      <c r="B2623" t="s">
        <v>6303</v>
      </c>
      <c r="C2623" t="s">
        <v>6219</v>
      </c>
      <c r="D2623">
        <v>2</v>
      </c>
      <c r="E2623">
        <v>0.96</v>
      </c>
      <c r="F2623">
        <v>0.7</v>
      </c>
    </row>
    <row r="2624" spans="1:6" x14ac:dyDescent="0.3">
      <c r="A2624" t="s">
        <v>6247</v>
      </c>
      <c r="B2624" t="s">
        <v>6303</v>
      </c>
      <c r="C2624" t="s">
        <v>6221</v>
      </c>
      <c r="D2624">
        <v>2</v>
      </c>
      <c r="E2624">
        <v>0.97</v>
      </c>
      <c r="F2624">
        <v>0.93</v>
      </c>
    </row>
    <row r="2625" spans="1:6" x14ac:dyDescent="0.3">
      <c r="A2625" t="s">
        <v>6247</v>
      </c>
      <c r="B2625" t="s">
        <v>6303</v>
      </c>
      <c r="C2625" t="s">
        <v>6222</v>
      </c>
      <c r="D2625">
        <v>2</v>
      </c>
      <c r="E2625">
        <v>1.06</v>
      </c>
      <c r="F2625">
        <v>0.48</v>
      </c>
    </row>
    <row r="2626" spans="1:6" x14ac:dyDescent="0.3">
      <c r="A2626" t="s">
        <v>6247</v>
      </c>
      <c r="B2626" t="s">
        <v>6303</v>
      </c>
      <c r="C2626" t="s">
        <v>6223</v>
      </c>
      <c r="D2626">
        <v>2</v>
      </c>
      <c r="E2626">
        <v>0.9</v>
      </c>
      <c r="F2626">
        <v>0.46</v>
      </c>
    </row>
    <row r="2627" spans="1:6" x14ac:dyDescent="0.3">
      <c r="A2627" t="s">
        <v>6247</v>
      </c>
      <c r="B2627" t="s">
        <v>6303</v>
      </c>
      <c r="C2627" t="s">
        <v>6224</v>
      </c>
      <c r="D2627">
        <v>2</v>
      </c>
      <c r="E2627">
        <v>0.94</v>
      </c>
      <c r="F2627">
        <v>0.57999999999999996</v>
      </c>
    </row>
    <row r="2628" spans="1:6" x14ac:dyDescent="0.3">
      <c r="A2628" t="s">
        <v>6247</v>
      </c>
      <c r="B2628" t="s">
        <v>6303</v>
      </c>
      <c r="C2628" t="s">
        <v>6225</v>
      </c>
      <c r="D2628">
        <v>2</v>
      </c>
      <c r="E2628">
        <v>0.94</v>
      </c>
      <c r="F2628">
        <v>0.78</v>
      </c>
    </row>
    <row r="2629" spans="1:6" x14ac:dyDescent="0.3">
      <c r="A2629" t="s">
        <v>6247</v>
      </c>
      <c r="B2629" t="s">
        <v>6303</v>
      </c>
      <c r="C2629" t="s">
        <v>6226</v>
      </c>
      <c r="D2629">
        <v>2</v>
      </c>
      <c r="E2629">
        <v>1.05</v>
      </c>
      <c r="F2629">
        <v>0.98</v>
      </c>
    </row>
    <row r="2630" spans="1:6" x14ac:dyDescent="0.3">
      <c r="A2630" t="s">
        <v>6247</v>
      </c>
      <c r="B2630" t="s">
        <v>6303</v>
      </c>
      <c r="C2630" t="s">
        <v>6198</v>
      </c>
      <c r="D2630">
        <v>2</v>
      </c>
      <c r="E2630">
        <v>0.85</v>
      </c>
      <c r="F2630">
        <v>0.41</v>
      </c>
    </row>
    <row r="2631" spans="1:6" x14ac:dyDescent="0.3">
      <c r="A2631" t="s">
        <v>6247</v>
      </c>
      <c r="B2631" t="s">
        <v>6303</v>
      </c>
      <c r="C2631" t="s">
        <v>6199</v>
      </c>
      <c r="D2631">
        <v>2</v>
      </c>
      <c r="E2631">
        <v>0.92</v>
      </c>
      <c r="F2631">
        <v>0.3</v>
      </c>
    </row>
    <row r="2632" spans="1:6" x14ac:dyDescent="0.3">
      <c r="A2632" t="s">
        <v>6247</v>
      </c>
      <c r="B2632" t="s">
        <v>6303</v>
      </c>
      <c r="C2632" t="s">
        <v>6200</v>
      </c>
      <c r="D2632">
        <v>2</v>
      </c>
      <c r="E2632">
        <v>0.95</v>
      </c>
      <c r="F2632">
        <v>0.56000000000000005</v>
      </c>
    </row>
    <row r="2633" spans="1:6" x14ac:dyDescent="0.3">
      <c r="A2633" t="s">
        <v>6247</v>
      </c>
      <c r="B2633" t="s">
        <v>6303</v>
      </c>
      <c r="C2633" t="s">
        <v>6201</v>
      </c>
      <c r="D2633">
        <v>2</v>
      </c>
      <c r="E2633">
        <v>0.8</v>
      </c>
      <c r="F2633">
        <v>0.45</v>
      </c>
    </row>
    <row r="2634" spans="1:6" x14ac:dyDescent="0.3">
      <c r="A2634" t="s">
        <v>6247</v>
      </c>
      <c r="B2634" t="s">
        <v>6303</v>
      </c>
      <c r="C2634" t="s">
        <v>6202</v>
      </c>
      <c r="D2634">
        <v>2</v>
      </c>
      <c r="E2634">
        <v>0.99</v>
      </c>
      <c r="F2634">
        <v>0.84</v>
      </c>
    </row>
    <row r="2635" spans="1:6" x14ac:dyDescent="0.3">
      <c r="A2635" t="s">
        <v>6247</v>
      </c>
      <c r="B2635" t="s">
        <v>6303</v>
      </c>
      <c r="C2635" t="s">
        <v>6203</v>
      </c>
      <c r="D2635">
        <v>2</v>
      </c>
      <c r="E2635">
        <v>1.04</v>
      </c>
      <c r="F2635">
        <v>0.83</v>
      </c>
    </row>
    <row r="2636" spans="1:6" x14ac:dyDescent="0.3">
      <c r="A2636" t="s">
        <v>6247</v>
      </c>
      <c r="B2636" t="s">
        <v>6303</v>
      </c>
      <c r="C2636" t="s">
        <v>6204</v>
      </c>
      <c r="D2636">
        <v>2</v>
      </c>
      <c r="E2636">
        <v>1.02</v>
      </c>
      <c r="F2636">
        <v>0.72</v>
      </c>
    </row>
    <row r="2637" spans="1:6" x14ac:dyDescent="0.3">
      <c r="A2637" t="s">
        <v>6247</v>
      </c>
      <c r="B2637" t="s">
        <v>6303</v>
      </c>
      <c r="C2637" t="s">
        <v>6205</v>
      </c>
      <c r="D2637">
        <v>2</v>
      </c>
      <c r="E2637">
        <v>0.88</v>
      </c>
      <c r="F2637">
        <v>0.4</v>
      </c>
    </row>
    <row r="2638" spans="1:6" x14ac:dyDescent="0.3">
      <c r="A2638" t="s">
        <v>6247</v>
      </c>
      <c r="B2638" t="s">
        <v>6303</v>
      </c>
      <c r="C2638" t="s">
        <v>6206</v>
      </c>
      <c r="D2638">
        <v>2</v>
      </c>
      <c r="E2638">
        <v>0.94</v>
      </c>
      <c r="F2638">
        <v>0.77</v>
      </c>
    </row>
    <row r="2639" spans="1:6" x14ac:dyDescent="0.3">
      <c r="A2639" t="s">
        <v>6247</v>
      </c>
      <c r="B2639" t="s">
        <v>6303</v>
      </c>
      <c r="C2639" t="s">
        <v>6207</v>
      </c>
      <c r="D2639">
        <v>2</v>
      </c>
      <c r="E2639">
        <v>0.95</v>
      </c>
      <c r="F2639">
        <v>0.86</v>
      </c>
    </row>
    <row r="2640" spans="1:6" x14ac:dyDescent="0.3">
      <c r="A2640" t="s">
        <v>6247</v>
      </c>
      <c r="B2640" t="s">
        <v>6303</v>
      </c>
      <c r="C2640" t="s">
        <v>6209</v>
      </c>
      <c r="D2640">
        <v>2</v>
      </c>
      <c r="E2640">
        <v>0.71</v>
      </c>
      <c r="F2640">
        <v>0.25</v>
      </c>
    </row>
    <row r="2641" spans="1:6" x14ac:dyDescent="0.3">
      <c r="A2641" t="s">
        <v>6247</v>
      </c>
      <c r="B2641" t="s">
        <v>6303</v>
      </c>
      <c r="C2641" t="s">
        <v>6210</v>
      </c>
      <c r="D2641">
        <v>2</v>
      </c>
      <c r="E2641">
        <v>0.39</v>
      </c>
      <c r="F2641">
        <v>0</v>
      </c>
    </row>
    <row r="2642" spans="1:6" x14ac:dyDescent="0.3">
      <c r="A2642" t="s">
        <v>6247</v>
      </c>
      <c r="B2642" t="s">
        <v>6303</v>
      </c>
      <c r="C2642" t="s">
        <v>6211</v>
      </c>
      <c r="D2642">
        <v>2</v>
      </c>
      <c r="E2642">
        <v>0.74</v>
      </c>
      <c r="F2642">
        <v>0.54</v>
      </c>
    </row>
    <row r="2643" spans="1:6" x14ac:dyDescent="0.3">
      <c r="A2643" t="s">
        <v>6247</v>
      </c>
      <c r="B2643" t="s">
        <v>6303</v>
      </c>
      <c r="C2643" t="s">
        <v>6212</v>
      </c>
      <c r="D2643">
        <v>2</v>
      </c>
      <c r="E2643">
        <v>0.93</v>
      </c>
      <c r="F2643">
        <v>0.28000000000000003</v>
      </c>
    </row>
    <row r="2644" spans="1:6" x14ac:dyDescent="0.3">
      <c r="A2644" t="s">
        <v>6247</v>
      </c>
      <c r="B2644" t="s">
        <v>6303</v>
      </c>
      <c r="C2644" t="s">
        <v>6213</v>
      </c>
      <c r="D2644">
        <v>2</v>
      </c>
      <c r="E2644">
        <v>0.87</v>
      </c>
      <c r="F2644">
        <v>0.11</v>
      </c>
    </row>
    <row r="2645" spans="1:6" x14ac:dyDescent="0.3">
      <c r="A2645" t="s">
        <v>6247</v>
      </c>
      <c r="B2645" t="s">
        <v>6303</v>
      </c>
      <c r="C2645" t="s">
        <v>6214</v>
      </c>
      <c r="D2645">
        <v>2</v>
      </c>
      <c r="E2645">
        <v>0.63</v>
      </c>
      <c r="F2645">
        <v>0.22</v>
      </c>
    </row>
    <row r="2646" spans="1:6" x14ac:dyDescent="0.3">
      <c r="A2646" t="s">
        <v>6247</v>
      </c>
      <c r="B2646" t="s">
        <v>6303</v>
      </c>
      <c r="C2646" t="s">
        <v>6215</v>
      </c>
      <c r="D2646">
        <v>2</v>
      </c>
      <c r="E2646">
        <v>0.96</v>
      </c>
      <c r="F2646">
        <v>0.46</v>
      </c>
    </row>
    <row r="2647" spans="1:6" x14ac:dyDescent="0.3">
      <c r="A2647" t="s">
        <v>6247</v>
      </c>
      <c r="B2647" t="s">
        <v>6303</v>
      </c>
      <c r="C2647" t="s">
        <v>6216</v>
      </c>
      <c r="D2647">
        <v>2</v>
      </c>
      <c r="E2647">
        <v>0.88</v>
      </c>
      <c r="F2647">
        <v>0.63</v>
      </c>
    </row>
    <row r="2648" spans="1:6" x14ac:dyDescent="0.3">
      <c r="A2648" t="s">
        <v>6247</v>
      </c>
      <c r="B2648" t="s">
        <v>6316</v>
      </c>
      <c r="C2648" t="s">
        <v>6217</v>
      </c>
      <c r="D2648">
        <v>2</v>
      </c>
      <c r="E2648">
        <v>0.93</v>
      </c>
      <c r="F2648">
        <v>0.66</v>
      </c>
    </row>
    <row r="2649" spans="1:6" x14ac:dyDescent="0.3">
      <c r="A2649" t="s">
        <v>6247</v>
      </c>
      <c r="B2649" t="s">
        <v>6316</v>
      </c>
      <c r="C2649" t="s">
        <v>6218</v>
      </c>
      <c r="D2649">
        <v>2</v>
      </c>
      <c r="E2649">
        <v>0.99</v>
      </c>
      <c r="F2649">
        <v>0.61</v>
      </c>
    </row>
    <row r="2650" spans="1:6" x14ac:dyDescent="0.3">
      <c r="A2650" t="s">
        <v>6247</v>
      </c>
      <c r="B2650" t="s">
        <v>6303</v>
      </c>
      <c r="C2650" t="s">
        <v>6220</v>
      </c>
      <c r="D2650">
        <v>2</v>
      </c>
      <c r="E2650">
        <v>0.96</v>
      </c>
      <c r="F2650">
        <v>0.52</v>
      </c>
    </row>
    <row r="2651" spans="1:6" x14ac:dyDescent="0.3">
      <c r="A2651" t="s">
        <v>6248</v>
      </c>
      <c r="B2651" t="s">
        <v>7026</v>
      </c>
      <c r="C2651" t="s">
        <v>6197</v>
      </c>
      <c r="D2651">
        <v>2</v>
      </c>
      <c r="E2651">
        <v>0.95</v>
      </c>
      <c r="F2651">
        <v>0.72</v>
      </c>
    </row>
    <row r="2652" spans="1:6" x14ac:dyDescent="0.3">
      <c r="A2652" t="s">
        <v>6248</v>
      </c>
      <c r="B2652" t="s">
        <v>7026</v>
      </c>
      <c r="C2652" t="s">
        <v>6208</v>
      </c>
      <c r="D2652">
        <v>2</v>
      </c>
      <c r="E2652">
        <v>0.54</v>
      </c>
      <c r="F2652">
        <v>0</v>
      </c>
    </row>
    <row r="2653" spans="1:6" x14ac:dyDescent="0.3">
      <c r="A2653" t="s">
        <v>6248</v>
      </c>
      <c r="B2653" t="s">
        <v>7026</v>
      </c>
      <c r="C2653" t="s">
        <v>6219</v>
      </c>
      <c r="D2653">
        <v>2</v>
      </c>
      <c r="E2653">
        <v>0.88</v>
      </c>
      <c r="F2653">
        <v>0.63</v>
      </c>
    </row>
    <row r="2654" spans="1:6" x14ac:dyDescent="0.3">
      <c r="A2654" t="s">
        <v>6248</v>
      </c>
      <c r="B2654" t="s">
        <v>7026</v>
      </c>
      <c r="C2654" t="s">
        <v>6221</v>
      </c>
      <c r="D2654">
        <v>2</v>
      </c>
      <c r="E2654">
        <v>0.91</v>
      </c>
      <c r="F2654">
        <v>0</v>
      </c>
    </row>
    <row r="2655" spans="1:6" x14ac:dyDescent="0.3">
      <c r="A2655" t="s">
        <v>6248</v>
      </c>
      <c r="B2655" t="s">
        <v>7026</v>
      </c>
      <c r="C2655" t="s">
        <v>6222</v>
      </c>
      <c r="D2655">
        <v>2</v>
      </c>
      <c r="E2655">
        <v>0.94</v>
      </c>
      <c r="F2655">
        <v>0.59</v>
      </c>
    </row>
    <row r="2656" spans="1:6" x14ac:dyDescent="0.3">
      <c r="A2656" t="s">
        <v>6248</v>
      </c>
      <c r="B2656" t="s">
        <v>7026</v>
      </c>
      <c r="C2656" t="s">
        <v>6223</v>
      </c>
      <c r="D2656">
        <v>2</v>
      </c>
      <c r="E2656">
        <v>0.87</v>
      </c>
      <c r="F2656">
        <v>0.77</v>
      </c>
    </row>
    <row r="2657" spans="1:6" x14ac:dyDescent="0.3">
      <c r="A2657" t="s">
        <v>6248</v>
      </c>
      <c r="B2657" t="s">
        <v>7026</v>
      </c>
      <c r="C2657" t="s">
        <v>6224</v>
      </c>
      <c r="D2657">
        <v>2</v>
      </c>
      <c r="E2657">
        <v>0.77</v>
      </c>
      <c r="F2657">
        <v>0.68</v>
      </c>
    </row>
    <row r="2658" spans="1:6" x14ac:dyDescent="0.3">
      <c r="A2658" t="s">
        <v>6248</v>
      </c>
      <c r="B2658" t="s">
        <v>7026</v>
      </c>
      <c r="C2658" t="s">
        <v>6225</v>
      </c>
      <c r="D2658">
        <v>2</v>
      </c>
      <c r="E2658">
        <v>0.9</v>
      </c>
      <c r="F2658">
        <v>0.8</v>
      </c>
    </row>
    <row r="2659" spans="1:6" x14ac:dyDescent="0.3">
      <c r="A2659" t="s">
        <v>6248</v>
      </c>
      <c r="B2659" t="s">
        <v>7026</v>
      </c>
      <c r="C2659" t="s">
        <v>6225</v>
      </c>
      <c r="D2659">
        <v>2</v>
      </c>
      <c r="E2659">
        <v>0.91</v>
      </c>
      <c r="F2659">
        <v>0.82</v>
      </c>
    </row>
    <row r="2660" spans="1:6" x14ac:dyDescent="0.3">
      <c r="A2660" t="s">
        <v>6248</v>
      </c>
      <c r="B2660" t="s">
        <v>7026</v>
      </c>
      <c r="C2660" t="s">
        <v>6198</v>
      </c>
      <c r="D2660">
        <v>2</v>
      </c>
      <c r="E2660">
        <v>0.64</v>
      </c>
      <c r="F2660">
        <v>0.43</v>
      </c>
    </row>
    <row r="2661" spans="1:6" x14ac:dyDescent="0.3">
      <c r="A2661" t="s">
        <v>6248</v>
      </c>
      <c r="B2661" t="s">
        <v>7026</v>
      </c>
      <c r="C2661" t="s">
        <v>6199</v>
      </c>
      <c r="D2661">
        <v>2</v>
      </c>
      <c r="E2661">
        <v>0.77</v>
      </c>
      <c r="F2661">
        <v>0.51</v>
      </c>
    </row>
    <row r="2662" spans="1:6" x14ac:dyDescent="0.3">
      <c r="A2662" t="s">
        <v>6248</v>
      </c>
      <c r="B2662" t="s">
        <v>7026</v>
      </c>
      <c r="C2662" t="s">
        <v>6200</v>
      </c>
      <c r="D2662">
        <v>2</v>
      </c>
      <c r="E2662">
        <v>0.92</v>
      </c>
      <c r="F2662">
        <v>0.83</v>
      </c>
    </row>
    <row r="2663" spans="1:6" x14ac:dyDescent="0.3">
      <c r="A2663" t="s">
        <v>6248</v>
      </c>
      <c r="B2663" t="s">
        <v>7026</v>
      </c>
      <c r="C2663" t="s">
        <v>6201</v>
      </c>
      <c r="D2663">
        <v>2</v>
      </c>
      <c r="E2663">
        <v>0.86</v>
      </c>
      <c r="F2663">
        <v>0.79</v>
      </c>
    </row>
    <row r="2664" spans="1:6" x14ac:dyDescent="0.3">
      <c r="A2664" t="s">
        <v>6248</v>
      </c>
      <c r="B2664" t="s">
        <v>7026</v>
      </c>
      <c r="C2664" t="s">
        <v>6202</v>
      </c>
      <c r="D2664">
        <v>2</v>
      </c>
      <c r="E2664">
        <v>0.8</v>
      </c>
      <c r="F2664">
        <v>0.71</v>
      </c>
    </row>
    <row r="2665" spans="1:6" x14ac:dyDescent="0.3">
      <c r="A2665" t="s">
        <v>6248</v>
      </c>
      <c r="B2665" t="s">
        <v>7026</v>
      </c>
      <c r="C2665" t="s">
        <v>6203</v>
      </c>
      <c r="D2665">
        <v>2</v>
      </c>
      <c r="E2665">
        <v>0.92</v>
      </c>
      <c r="F2665">
        <v>0.77</v>
      </c>
    </row>
    <row r="2666" spans="1:6" x14ac:dyDescent="0.3">
      <c r="A2666" t="s">
        <v>6248</v>
      </c>
      <c r="B2666" t="s">
        <v>7026</v>
      </c>
      <c r="C2666" t="s">
        <v>6204</v>
      </c>
      <c r="D2666">
        <v>2</v>
      </c>
      <c r="E2666">
        <v>0.94</v>
      </c>
      <c r="F2666">
        <v>0.53</v>
      </c>
    </row>
    <row r="2667" spans="1:6" x14ac:dyDescent="0.3">
      <c r="A2667" t="s">
        <v>6248</v>
      </c>
      <c r="B2667" t="s">
        <v>7026</v>
      </c>
      <c r="C2667" t="s">
        <v>6205</v>
      </c>
      <c r="D2667">
        <v>2</v>
      </c>
      <c r="E2667">
        <v>0.62</v>
      </c>
      <c r="F2667">
        <v>0.57999999999999996</v>
      </c>
    </row>
    <row r="2668" spans="1:6" x14ac:dyDescent="0.3">
      <c r="A2668" t="s">
        <v>6248</v>
      </c>
      <c r="B2668" t="s">
        <v>7026</v>
      </c>
      <c r="C2668" t="s">
        <v>6206</v>
      </c>
      <c r="D2668">
        <v>2</v>
      </c>
      <c r="E2668">
        <v>0.9</v>
      </c>
      <c r="F2668">
        <v>0.83</v>
      </c>
    </row>
    <row r="2669" spans="1:6" x14ac:dyDescent="0.3">
      <c r="A2669" t="s">
        <v>6248</v>
      </c>
      <c r="B2669" t="s">
        <v>7026</v>
      </c>
      <c r="C2669" t="s">
        <v>6207</v>
      </c>
      <c r="D2669">
        <v>2</v>
      </c>
      <c r="E2669">
        <v>0.79</v>
      </c>
      <c r="F2669">
        <v>0.64</v>
      </c>
    </row>
    <row r="2670" spans="1:6" x14ac:dyDescent="0.3">
      <c r="A2670" t="s">
        <v>6248</v>
      </c>
      <c r="B2670" t="s">
        <v>7026</v>
      </c>
      <c r="C2670" t="s">
        <v>6209</v>
      </c>
      <c r="D2670">
        <v>2</v>
      </c>
      <c r="E2670">
        <v>0.89</v>
      </c>
      <c r="F2670">
        <v>0.78</v>
      </c>
    </row>
    <row r="2671" spans="1:6" x14ac:dyDescent="0.3">
      <c r="A2671" t="s">
        <v>6248</v>
      </c>
      <c r="B2671" t="s">
        <v>7026</v>
      </c>
      <c r="C2671" t="s">
        <v>6210</v>
      </c>
      <c r="D2671">
        <v>2</v>
      </c>
      <c r="E2671">
        <v>0.98</v>
      </c>
      <c r="F2671">
        <v>0.21</v>
      </c>
    </row>
    <row r="2672" spans="1:6" x14ac:dyDescent="0.3">
      <c r="A2672" t="s">
        <v>6248</v>
      </c>
      <c r="B2672" t="s">
        <v>7026</v>
      </c>
      <c r="C2672" t="s">
        <v>6211</v>
      </c>
      <c r="D2672">
        <v>2</v>
      </c>
      <c r="E2672">
        <v>0.98</v>
      </c>
      <c r="F2672">
        <v>0.95</v>
      </c>
    </row>
    <row r="2673" spans="1:6" x14ac:dyDescent="0.3">
      <c r="A2673" t="s">
        <v>6248</v>
      </c>
      <c r="B2673" t="s">
        <v>7026</v>
      </c>
      <c r="C2673" t="s">
        <v>6212</v>
      </c>
      <c r="D2673">
        <v>2</v>
      </c>
      <c r="E2673">
        <v>0.91</v>
      </c>
      <c r="F2673">
        <v>0.79</v>
      </c>
    </row>
    <row r="2674" spans="1:6" x14ac:dyDescent="0.3">
      <c r="A2674" t="s">
        <v>6248</v>
      </c>
      <c r="B2674" t="s">
        <v>7026</v>
      </c>
      <c r="C2674" t="s">
        <v>6213</v>
      </c>
      <c r="D2674">
        <v>2</v>
      </c>
      <c r="E2674">
        <v>0.95</v>
      </c>
      <c r="F2674">
        <v>0.73</v>
      </c>
    </row>
    <row r="2675" spans="1:6" x14ac:dyDescent="0.3">
      <c r="A2675" t="s">
        <v>6248</v>
      </c>
      <c r="B2675" t="s">
        <v>7026</v>
      </c>
      <c r="C2675" t="s">
        <v>6214</v>
      </c>
      <c r="D2675">
        <v>2</v>
      </c>
      <c r="E2675">
        <v>0.88</v>
      </c>
      <c r="F2675">
        <v>0.8</v>
      </c>
    </row>
    <row r="2676" spans="1:6" x14ac:dyDescent="0.3">
      <c r="A2676" t="s">
        <v>6248</v>
      </c>
      <c r="B2676" t="s">
        <v>7026</v>
      </c>
      <c r="C2676" t="s">
        <v>6215</v>
      </c>
      <c r="D2676">
        <v>2</v>
      </c>
      <c r="E2676">
        <v>0.99</v>
      </c>
      <c r="F2676">
        <v>0.92</v>
      </c>
    </row>
    <row r="2677" spans="1:6" x14ac:dyDescent="0.3">
      <c r="A2677" t="s">
        <v>6248</v>
      </c>
      <c r="B2677" t="s">
        <v>7026</v>
      </c>
      <c r="C2677" t="s">
        <v>6216</v>
      </c>
      <c r="D2677">
        <v>2</v>
      </c>
      <c r="E2677">
        <v>0.97</v>
      </c>
      <c r="F2677">
        <v>0.92</v>
      </c>
    </row>
    <row r="2678" spans="1:6" x14ac:dyDescent="0.3">
      <c r="A2678" t="s">
        <v>6248</v>
      </c>
      <c r="B2678" t="s">
        <v>7027</v>
      </c>
      <c r="C2678" t="s">
        <v>6217</v>
      </c>
      <c r="D2678">
        <v>2</v>
      </c>
      <c r="E2678">
        <v>0.9</v>
      </c>
      <c r="F2678">
        <v>0.3</v>
      </c>
    </row>
    <row r="2679" spans="1:6" x14ac:dyDescent="0.3">
      <c r="A2679" t="s">
        <v>6248</v>
      </c>
      <c r="B2679" t="s">
        <v>7027</v>
      </c>
      <c r="C2679" t="s">
        <v>6218</v>
      </c>
      <c r="D2679">
        <v>2</v>
      </c>
      <c r="E2679">
        <v>0.62</v>
      </c>
      <c r="F2679">
        <v>0.02</v>
      </c>
    </row>
    <row r="2680" spans="1:6" x14ac:dyDescent="0.3">
      <c r="A2680" t="s">
        <v>6248</v>
      </c>
      <c r="B2680" t="s">
        <v>7026</v>
      </c>
      <c r="C2680" t="s">
        <v>6220</v>
      </c>
      <c r="D2680">
        <v>2</v>
      </c>
      <c r="E2680">
        <v>0.59</v>
      </c>
      <c r="F2680">
        <v>0.02</v>
      </c>
    </row>
    <row r="2681" spans="1:6" x14ac:dyDescent="0.3">
      <c r="A2681" t="s">
        <v>6249</v>
      </c>
      <c r="B2681" t="s">
        <v>6308</v>
      </c>
      <c r="C2681" t="s">
        <v>6197</v>
      </c>
      <c r="D2681">
        <v>2</v>
      </c>
      <c r="E2681">
        <v>0.94</v>
      </c>
      <c r="F2681">
        <v>0.84</v>
      </c>
    </row>
    <row r="2682" spans="1:6" x14ac:dyDescent="0.3">
      <c r="A2682" t="s">
        <v>6249</v>
      </c>
      <c r="B2682" t="s">
        <v>6308</v>
      </c>
      <c r="C2682" t="s">
        <v>6208</v>
      </c>
      <c r="D2682">
        <v>2</v>
      </c>
      <c r="E2682">
        <v>0.62</v>
      </c>
      <c r="F2682">
        <v>1</v>
      </c>
    </row>
    <row r="2683" spans="1:6" x14ac:dyDescent="0.3">
      <c r="A2683" t="s">
        <v>6249</v>
      </c>
      <c r="B2683" t="s">
        <v>6308</v>
      </c>
      <c r="C2683" t="s">
        <v>6219</v>
      </c>
      <c r="D2683">
        <v>2</v>
      </c>
      <c r="E2683">
        <v>0.96</v>
      </c>
      <c r="F2683">
        <v>0.56999999999999995</v>
      </c>
    </row>
    <row r="2684" spans="1:6" x14ac:dyDescent="0.3">
      <c r="A2684" t="s">
        <v>6249</v>
      </c>
      <c r="B2684" t="s">
        <v>6308</v>
      </c>
      <c r="C2684" t="s">
        <v>6221</v>
      </c>
      <c r="D2684">
        <v>2</v>
      </c>
      <c r="E2684">
        <v>0.75</v>
      </c>
      <c r="F2684">
        <v>1</v>
      </c>
    </row>
    <row r="2685" spans="1:6" x14ac:dyDescent="0.3">
      <c r="A2685" t="s">
        <v>6249</v>
      </c>
      <c r="B2685" t="s">
        <v>6308</v>
      </c>
      <c r="C2685" t="s">
        <v>6222</v>
      </c>
      <c r="D2685">
        <v>2</v>
      </c>
      <c r="E2685">
        <v>0.81</v>
      </c>
      <c r="F2685">
        <v>0.56999999999999995</v>
      </c>
    </row>
    <row r="2686" spans="1:6" x14ac:dyDescent="0.3">
      <c r="A2686" t="s">
        <v>6249</v>
      </c>
      <c r="B2686" t="s">
        <v>6308</v>
      </c>
      <c r="C2686" t="s">
        <v>6223</v>
      </c>
      <c r="D2686">
        <v>2</v>
      </c>
      <c r="E2686">
        <v>0.86</v>
      </c>
      <c r="F2686">
        <v>0.71</v>
      </c>
    </row>
    <row r="2687" spans="1:6" x14ac:dyDescent="0.3">
      <c r="A2687" t="s">
        <v>6249</v>
      </c>
      <c r="B2687" t="s">
        <v>6308</v>
      </c>
      <c r="C2687" t="s">
        <v>6224</v>
      </c>
      <c r="D2687">
        <v>2</v>
      </c>
      <c r="E2687">
        <v>0.95</v>
      </c>
      <c r="F2687">
        <v>0.83</v>
      </c>
    </row>
    <row r="2688" spans="1:6" x14ac:dyDescent="0.3">
      <c r="A2688" t="s">
        <v>6249</v>
      </c>
      <c r="B2688" t="s">
        <v>6308</v>
      </c>
      <c r="C2688" t="s">
        <v>6225</v>
      </c>
      <c r="D2688">
        <v>2</v>
      </c>
      <c r="E2688">
        <v>0.61</v>
      </c>
      <c r="F2688">
        <v>1</v>
      </c>
    </row>
    <row r="2689" spans="1:6" x14ac:dyDescent="0.3">
      <c r="A2689" t="s">
        <v>6249</v>
      </c>
      <c r="B2689" t="s">
        <v>6308</v>
      </c>
      <c r="C2689" t="s">
        <v>6226</v>
      </c>
      <c r="D2689">
        <v>2</v>
      </c>
      <c r="E2689">
        <v>0.92</v>
      </c>
      <c r="F2689">
        <v>0.69</v>
      </c>
    </row>
    <row r="2690" spans="1:6" x14ac:dyDescent="0.3">
      <c r="A2690" t="s">
        <v>6249</v>
      </c>
      <c r="B2690" t="s">
        <v>6308</v>
      </c>
      <c r="C2690" t="s">
        <v>6198</v>
      </c>
      <c r="D2690">
        <v>2</v>
      </c>
      <c r="E2690">
        <v>0.96</v>
      </c>
      <c r="F2690">
        <v>0.86</v>
      </c>
    </row>
    <row r="2691" spans="1:6" x14ac:dyDescent="0.3">
      <c r="A2691" t="s">
        <v>6249</v>
      </c>
      <c r="B2691" t="s">
        <v>6308</v>
      </c>
      <c r="C2691" t="s">
        <v>6199</v>
      </c>
      <c r="D2691">
        <v>2</v>
      </c>
      <c r="E2691">
        <v>0.94</v>
      </c>
      <c r="F2691">
        <v>0.82</v>
      </c>
    </row>
    <row r="2692" spans="1:6" x14ac:dyDescent="0.3">
      <c r="A2692" t="s">
        <v>6249</v>
      </c>
      <c r="B2692" t="s">
        <v>6308</v>
      </c>
      <c r="C2692" t="s">
        <v>6200</v>
      </c>
      <c r="D2692">
        <v>2</v>
      </c>
      <c r="E2692">
        <v>0.86</v>
      </c>
      <c r="F2692">
        <v>0.78</v>
      </c>
    </row>
    <row r="2693" spans="1:6" x14ac:dyDescent="0.3">
      <c r="A2693" t="s">
        <v>6249</v>
      </c>
      <c r="B2693" t="s">
        <v>6308</v>
      </c>
      <c r="C2693" t="s">
        <v>6201</v>
      </c>
      <c r="D2693">
        <v>2</v>
      </c>
      <c r="E2693">
        <v>0.93</v>
      </c>
      <c r="F2693">
        <v>0.89</v>
      </c>
    </row>
    <row r="2694" spans="1:6" x14ac:dyDescent="0.3">
      <c r="A2694" t="s">
        <v>6249</v>
      </c>
      <c r="B2694" t="s">
        <v>6308</v>
      </c>
      <c r="C2694" t="s">
        <v>6202</v>
      </c>
      <c r="D2694">
        <v>2</v>
      </c>
      <c r="E2694">
        <v>0.95</v>
      </c>
      <c r="F2694">
        <v>0.91</v>
      </c>
    </row>
    <row r="2695" spans="1:6" x14ac:dyDescent="0.3">
      <c r="A2695" t="s">
        <v>6249</v>
      </c>
      <c r="B2695" t="s">
        <v>6308</v>
      </c>
      <c r="C2695" t="s">
        <v>6203</v>
      </c>
      <c r="D2695">
        <v>2</v>
      </c>
      <c r="E2695">
        <v>0.96</v>
      </c>
      <c r="F2695">
        <v>0.79</v>
      </c>
    </row>
    <row r="2696" spans="1:6" x14ac:dyDescent="0.3">
      <c r="A2696" t="s">
        <v>6249</v>
      </c>
      <c r="B2696" t="s">
        <v>6308</v>
      </c>
      <c r="C2696" t="s">
        <v>6204</v>
      </c>
      <c r="D2696">
        <v>2</v>
      </c>
      <c r="E2696">
        <v>0.92</v>
      </c>
      <c r="F2696">
        <v>0.84</v>
      </c>
    </row>
    <row r="2697" spans="1:6" x14ac:dyDescent="0.3">
      <c r="A2697" t="s">
        <v>6249</v>
      </c>
      <c r="B2697" t="s">
        <v>6308</v>
      </c>
      <c r="C2697" t="s">
        <v>6205</v>
      </c>
      <c r="D2697">
        <v>2</v>
      </c>
      <c r="E2697">
        <v>0.96</v>
      </c>
      <c r="F2697">
        <v>0.83</v>
      </c>
    </row>
    <row r="2698" spans="1:6" x14ac:dyDescent="0.3">
      <c r="A2698" t="s">
        <v>6249</v>
      </c>
      <c r="B2698" t="s">
        <v>6308</v>
      </c>
      <c r="C2698" t="s">
        <v>6206</v>
      </c>
      <c r="D2698">
        <v>2</v>
      </c>
      <c r="E2698">
        <v>0.98</v>
      </c>
      <c r="F2698">
        <v>0.79</v>
      </c>
    </row>
    <row r="2699" spans="1:6" x14ac:dyDescent="0.3">
      <c r="A2699" t="s">
        <v>6249</v>
      </c>
      <c r="B2699" t="s">
        <v>6308</v>
      </c>
      <c r="C2699" t="s">
        <v>6207</v>
      </c>
      <c r="D2699">
        <v>2</v>
      </c>
      <c r="E2699">
        <v>0.94</v>
      </c>
      <c r="F2699">
        <v>0.93</v>
      </c>
    </row>
    <row r="2700" spans="1:6" x14ac:dyDescent="0.3">
      <c r="A2700" t="s">
        <v>6249</v>
      </c>
      <c r="B2700" t="s">
        <v>6308</v>
      </c>
      <c r="C2700" t="s">
        <v>6209</v>
      </c>
      <c r="D2700">
        <v>2</v>
      </c>
      <c r="E2700">
        <v>0.79</v>
      </c>
      <c r="F2700">
        <v>0.66</v>
      </c>
    </row>
    <row r="2701" spans="1:6" x14ac:dyDescent="0.3">
      <c r="A2701" t="s">
        <v>6249</v>
      </c>
      <c r="B2701" t="s">
        <v>6308</v>
      </c>
      <c r="C2701" t="s">
        <v>6210</v>
      </c>
      <c r="D2701">
        <v>2</v>
      </c>
      <c r="E2701">
        <v>0.97</v>
      </c>
      <c r="F2701">
        <v>0.71</v>
      </c>
    </row>
    <row r="2702" spans="1:6" x14ac:dyDescent="0.3">
      <c r="A2702" t="s">
        <v>6249</v>
      </c>
      <c r="B2702" t="s">
        <v>6308</v>
      </c>
      <c r="C2702" t="s">
        <v>6211</v>
      </c>
      <c r="D2702">
        <v>2</v>
      </c>
      <c r="E2702">
        <v>0.88</v>
      </c>
      <c r="F2702">
        <v>0.56999999999999995</v>
      </c>
    </row>
    <row r="2703" spans="1:6" x14ac:dyDescent="0.3">
      <c r="A2703" t="s">
        <v>6249</v>
      </c>
      <c r="B2703" t="s">
        <v>6308</v>
      </c>
      <c r="C2703" t="s">
        <v>6212</v>
      </c>
      <c r="D2703">
        <v>2</v>
      </c>
      <c r="E2703">
        <v>0.59</v>
      </c>
      <c r="F2703">
        <v>0.13</v>
      </c>
    </row>
    <row r="2704" spans="1:6" x14ac:dyDescent="0.3">
      <c r="A2704" t="s">
        <v>6249</v>
      </c>
      <c r="B2704" t="s">
        <v>6308</v>
      </c>
      <c r="C2704" t="s">
        <v>6213</v>
      </c>
      <c r="D2704">
        <v>2</v>
      </c>
      <c r="E2704">
        <v>0.71</v>
      </c>
      <c r="F2704">
        <v>0.53</v>
      </c>
    </row>
    <row r="2705" spans="1:6" x14ac:dyDescent="0.3">
      <c r="A2705" t="s">
        <v>6249</v>
      </c>
      <c r="B2705" t="s">
        <v>6308</v>
      </c>
      <c r="C2705" t="s">
        <v>6214</v>
      </c>
      <c r="D2705">
        <v>2</v>
      </c>
      <c r="E2705">
        <v>0.67</v>
      </c>
      <c r="F2705">
        <v>0.41</v>
      </c>
    </row>
    <row r="2706" spans="1:6" x14ac:dyDescent="0.3">
      <c r="A2706" t="s">
        <v>6249</v>
      </c>
      <c r="B2706" t="s">
        <v>6312</v>
      </c>
      <c r="C2706" t="s">
        <v>6217</v>
      </c>
      <c r="D2706">
        <v>2</v>
      </c>
      <c r="E2706">
        <v>0.98</v>
      </c>
      <c r="F2706">
        <v>0.95</v>
      </c>
    </row>
    <row r="2707" spans="1:6" x14ac:dyDescent="0.3">
      <c r="A2707" t="s">
        <v>6249</v>
      </c>
      <c r="B2707" t="s">
        <v>6312</v>
      </c>
      <c r="C2707" t="s">
        <v>6218</v>
      </c>
      <c r="D2707">
        <v>2</v>
      </c>
      <c r="E2707">
        <v>0.98</v>
      </c>
      <c r="F2707">
        <v>0.8</v>
      </c>
    </row>
    <row r="2708" spans="1:6" x14ac:dyDescent="0.3">
      <c r="A2708" t="s">
        <v>6251</v>
      </c>
      <c r="B2708" t="s">
        <v>6307</v>
      </c>
      <c r="C2708" t="s">
        <v>6213</v>
      </c>
      <c r="D2708">
        <v>2</v>
      </c>
      <c r="E2708">
        <v>0.54</v>
      </c>
      <c r="F2708">
        <v>0</v>
      </c>
    </row>
    <row r="2709" spans="1:6" x14ac:dyDescent="0.3">
      <c r="A2709" t="s">
        <v>6251</v>
      </c>
      <c r="B2709" t="s">
        <v>6307</v>
      </c>
      <c r="C2709" t="s">
        <v>6214</v>
      </c>
      <c r="D2709">
        <v>2</v>
      </c>
      <c r="E2709">
        <v>0.8</v>
      </c>
      <c r="F2709">
        <v>0.27</v>
      </c>
    </row>
    <row r="2710" spans="1:6" x14ac:dyDescent="0.3">
      <c r="A2710" t="s">
        <v>6250</v>
      </c>
      <c r="B2710" t="s">
        <v>6307</v>
      </c>
      <c r="C2710" t="s">
        <v>6202</v>
      </c>
      <c r="D2710">
        <v>2</v>
      </c>
      <c r="E2710">
        <v>0.76</v>
      </c>
      <c r="F2710">
        <v>0.38</v>
      </c>
    </row>
    <row r="2711" spans="1:6" x14ac:dyDescent="0.3">
      <c r="A2711" t="s">
        <v>6250</v>
      </c>
      <c r="B2711" t="s">
        <v>6307</v>
      </c>
      <c r="C2711" t="s">
        <v>6203</v>
      </c>
      <c r="D2711">
        <v>2</v>
      </c>
      <c r="E2711">
        <v>0.74</v>
      </c>
      <c r="F2711">
        <v>0.66</v>
      </c>
    </row>
    <row r="2712" spans="1:6" x14ac:dyDescent="0.3">
      <c r="A2712" t="s">
        <v>6250</v>
      </c>
      <c r="B2712" t="s">
        <v>6307</v>
      </c>
      <c r="C2712" t="s">
        <v>6204</v>
      </c>
      <c r="D2712">
        <v>2</v>
      </c>
      <c r="E2712">
        <v>0.82</v>
      </c>
      <c r="F2712">
        <v>0.39</v>
      </c>
    </row>
    <row r="2713" spans="1:6" x14ac:dyDescent="0.3">
      <c r="A2713" t="s">
        <v>6250</v>
      </c>
      <c r="B2713" t="s">
        <v>6307</v>
      </c>
      <c r="C2713" t="s">
        <v>6205</v>
      </c>
      <c r="D2713">
        <v>2</v>
      </c>
      <c r="E2713">
        <v>0.7</v>
      </c>
      <c r="F2713">
        <v>0.25</v>
      </c>
    </row>
    <row r="2714" spans="1:6" x14ac:dyDescent="0.3">
      <c r="A2714" t="s">
        <v>6250</v>
      </c>
      <c r="B2714" t="s">
        <v>6307</v>
      </c>
      <c r="C2714" t="s">
        <v>6206</v>
      </c>
      <c r="D2714">
        <v>2</v>
      </c>
      <c r="E2714">
        <v>0.86</v>
      </c>
      <c r="F2714">
        <v>0.31</v>
      </c>
    </row>
    <row r="2715" spans="1:6" x14ac:dyDescent="0.3">
      <c r="A2715" t="s">
        <v>6250</v>
      </c>
      <c r="B2715" t="s">
        <v>6307</v>
      </c>
      <c r="C2715" t="s">
        <v>6206</v>
      </c>
      <c r="D2715">
        <v>2</v>
      </c>
      <c r="E2715">
        <v>0.74</v>
      </c>
      <c r="F2715">
        <v>0.37</v>
      </c>
    </row>
    <row r="2716" spans="1:6" x14ac:dyDescent="0.3">
      <c r="A2716" t="s">
        <v>6250</v>
      </c>
      <c r="B2716" t="s">
        <v>6307</v>
      </c>
      <c r="C2716" t="s">
        <v>6209</v>
      </c>
      <c r="D2716">
        <v>2</v>
      </c>
      <c r="E2716">
        <v>0.47</v>
      </c>
      <c r="F2716">
        <v>0.21</v>
      </c>
    </row>
    <row r="2717" spans="1:6" x14ac:dyDescent="0.3">
      <c r="A2717" t="s">
        <v>6250</v>
      </c>
      <c r="B2717" t="s">
        <v>6307</v>
      </c>
      <c r="C2717" t="s">
        <v>6210</v>
      </c>
      <c r="D2717">
        <v>2</v>
      </c>
      <c r="E2717">
        <v>7.0000000000000007E-2</v>
      </c>
      <c r="F2717">
        <v>0</v>
      </c>
    </row>
    <row r="2718" spans="1:6" x14ac:dyDescent="0.3">
      <c r="A2718" t="s">
        <v>6250</v>
      </c>
      <c r="B2718" t="s">
        <v>6307</v>
      </c>
      <c r="C2718" t="s">
        <v>6211</v>
      </c>
      <c r="D2718">
        <v>2</v>
      </c>
      <c r="E2718">
        <v>0.89</v>
      </c>
      <c r="F2718">
        <v>0.68</v>
      </c>
    </row>
    <row r="2719" spans="1:6" x14ac:dyDescent="0.3">
      <c r="A2719" t="s">
        <v>6250</v>
      </c>
      <c r="B2719" t="s">
        <v>6307</v>
      </c>
      <c r="C2719" t="s">
        <v>6212</v>
      </c>
      <c r="D2719">
        <v>2</v>
      </c>
      <c r="E2719">
        <v>0.69</v>
      </c>
      <c r="F2719">
        <v>0.03</v>
      </c>
    </row>
    <row r="2720" spans="1:6" x14ac:dyDescent="0.3">
      <c r="A2720" t="s">
        <v>6250</v>
      </c>
      <c r="B2720" t="s">
        <v>6307</v>
      </c>
      <c r="C2720" t="s">
        <v>6213</v>
      </c>
      <c r="D2720">
        <v>2</v>
      </c>
      <c r="E2720">
        <v>0.41</v>
      </c>
      <c r="F2720">
        <v>0</v>
      </c>
    </row>
    <row r="2721" spans="1:6" x14ac:dyDescent="0.3">
      <c r="A2721" t="s">
        <v>6250</v>
      </c>
      <c r="B2721" t="s">
        <v>6307</v>
      </c>
      <c r="C2721" t="s">
        <v>6214</v>
      </c>
      <c r="D2721">
        <v>2</v>
      </c>
      <c r="E2721">
        <v>0.68</v>
      </c>
      <c r="F2721">
        <v>0.39</v>
      </c>
    </row>
    <row r="2722" spans="1:6" x14ac:dyDescent="0.3">
      <c r="A2722" t="s">
        <v>6250</v>
      </c>
      <c r="B2722" t="s">
        <v>6307</v>
      </c>
      <c r="C2722" t="s">
        <v>6215</v>
      </c>
      <c r="D2722">
        <v>2</v>
      </c>
      <c r="E2722">
        <v>0.77</v>
      </c>
      <c r="F2722">
        <v>0.31</v>
      </c>
    </row>
    <row r="2723" spans="1:6" x14ac:dyDescent="0.3">
      <c r="A2723" t="s">
        <v>6250</v>
      </c>
      <c r="B2723" t="s">
        <v>6307</v>
      </c>
      <c r="C2723" t="s">
        <v>6216</v>
      </c>
      <c r="D2723">
        <v>2</v>
      </c>
      <c r="E2723">
        <v>0.84</v>
      </c>
      <c r="F2723">
        <v>0.62</v>
      </c>
    </row>
    <row r="2724" spans="1:6" x14ac:dyDescent="0.3">
      <c r="A2724" t="s">
        <v>6252</v>
      </c>
      <c r="B2724" t="s">
        <v>6307</v>
      </c>
      <c r="C2724" t="s">
        <v>6197</v>
      </c>
      <c r="D2724">
        <v>2</v>
      </c>
      <c r="E2724">
        <v>0.8</v>
      </c>
      <c r="F2724">
        <v>0.61</v>
      </c>
    </row>
    <row r="2725" spans="1:6" x14ac:dyDescent="0.3">
      <c r="A2725" t="s">
        <v>6252</v>
      </c>
      <c r="B2725" t="s">
        <v>6307</v>
      </c>
      <c r="C2725" t="s">
        <v>6208</v>
      </c>
      <c r="D2725">
        <v>2</v>
      </c>
      <c r="E2725">
        <v>0.94</v>
      </c>
      <c r="F2725">
        <v>0.63</v>
      </c>
    </row>
    <row r="2726" spans="1:6" x14ac:dyDescent="0.3">
      <c r="A2726" t="s">
        <v>6252</v>
      </c>
      <c r="B2726" t="s">
        <v>6307</v>
      </c>
      <c r="C2726" t="s">
        <v>6219</v>
      </c>
      <c r="D2726">
        <v>2</v>
      </c>
      <c r="E2726">
        <v>0.68</v>
      </c>
      <c r="F2726">
        <v>0.48</v>
      </c>
    </row>
    <row r="2727" spans="1:6" x14ac:dyDescent="0.3">
      <c r="A2727" t="s">
        <v>6252</v>
      </c>
      <c r="B2727" t="s">
        <v>6307</v>
      </c>
      <c r="C2727" t="s">
        <v>6221</v>
      </c>
      <c r="D2727">
        <v>2</v>
      </c>
      <c r="E2727">
        <v>0.85</v>
      </c>
      <c r="F2727">
        <v>0.49</v>
      </c>
    </row>
    <row r="2728" spans="1:6" x14ac:dyDescent="0.3">
      <c r="A2728" t="s">
        <v>6252</v>
      </c>
      <c r="B2728" t="s">
        <v>6307</v>
      </c>
      <c r="C2728" t="s">
        <v>6222</v>
      </c>
      <c r="D2728">
        <v>2</v>
      </c>
      <c r="E2728">
        <v>0.86</v>
      </c>
      <c r="F2728">
        <v>0.44</v>
      </c>
    </row>
    <row r="2729" spans="1:6" x14ac:dyDescent="0.3">
      <c r="A2729" t="s">
        <v>6252</v>
      </c>
      <c r="B2729" t="s">
        <v>6307</v>
      </c>
      <c r="C2729" t="s">
        <v>6223</v>
      </c>
      <c r="D2729">
        <v>2</v>
      </c>
      <c r="E2729">
        <v>0.78</v>
      </c>
      <c r="F2729">
        <v>0.36</v>
      </c>
    </row>
    <row r="2730" spans="1:6" x14ac:dyDescent="0.3">
      <c r="A2730" t="s">
        <v>6252</v>
      </c>
      <c r="B2730" t="s">
        <v>6307</v>
      </c>
      <c r="C2730" t="s">
        <v>6224</v>
      </c>
      <c r="D2730">
        <v>2</v>
      </c>
      <c r="E2730">
        <v>0.89</v>
      </c>
      <c r="F2730">
        <v>0.6</v>
      </c>
    </row>
    <row r="2731" spans="1:6" x14ac:dyDescent="0.3">
      <c r="A2731" t="s">
        <v>6252</v>
      </c>
      <c r="B2731" t="s">
        <v>6307</v>
      </c>
      <c r="C2731" t="s">
        <v>6225</v>
      </c>
      <c r="D2731">
        <v>2</v>
      </c>
      <c r="E2731">
        <v>0.65</v>
      </c>
      <c r="F2731">
        <v>0.4</v>
      </c>
    </row>
    <row r="2732" spans="1:6" x14ac:dyDescent="0.3">
      <c r="A2732" t="s">
        <v>6252</v>
      </c>
      <c r="B2732" t="s">
        <v>6307</v>
      </c>
      <c r="C2732" t="s">
        <v>6226</v>
      </c>
      <c r="D2732">
        <v>2</v>
      </c>
      <c r="E2732">
        <v>0.86</v>
      </c>
      <c r="F2732">
        <v>0.56999999999999995</v>
      </c>
    </row>
    <row r="2733" spans="1:6" x14ac:dyDescent="0.3">
      <c r="A2733" t="s">
        <v>6252</v>
      </c>
      <c r="B2733" t="s">
        <v>6307</v>
      </c>
      <c r="C2733" t="s">
        <v>6198</v>
      </c>
      <c r="D2733">
        <v>2</v>
      </c>
      <c r="E2733">
        <v>0.87</v>
      </c>
      <c r="F2733">
        <v>0.62</v>
      </c>
    </row>
    <row r="2734" spans="1:6" x14ac:dyDescent="0.3">
      <c r="A2734" t="s">
        <v>6252</v>
      </c>
      <c r="B2734" t="s">
        <v>6307</v>
      </c>
      <c r="C2734" t="s">
        <v>6199</v>
      </c>
      <c r="D2734">
        <v>2</v>
      </c>
      <c r="E2734">
        <v>0.89</v>
      </c>
      <c r="F2734">
        <v>0.63</v>
      </c>
    </row>
    <row r="2735" spans="1:6" x14ac:dyDescent="0.3">
      <c r="A2735" t="s">
        <v>6252</v>
      </c>
      <c r="B2735" t="s">
        <v>6307</v>
      </c>
      <c r="C2735" t="s">
        <v>6200</v>
      </c>
      <c r="D2735">
        <v>2</v>
      </c>
      <c r="E2735">
        <v>0.94</v>
      </c>
      <c r="F2735">
        <v>0.59</v>
      </c>
    </row>
    <row r="2736" spans="1:6" x14ac:dyDescent="0.3">
      <c r="A2736" t="s">
        <v>6252</v>
      </c>
      <c r="B2736" t="s">
        <v>6307</v>
      </c>
      <c r="C2736" t="s">
        <v>6201</v>
      </c>
      <c r="D2736">
        <v>2</v>
      </c>
      <c r="E2736">
        <v>0.79</v>
      </c>
      <c r="F2736">
        <v>0.51</v>
      </c>
    </row>
    <row r="2737" spans="1:6" x14ac:dyDescent="0.3">
      <c r="A2737" t="s">
        <v>6252</v>
      </c>
      <c r="B2737" t="s">
        <v>6307</v>
      </c>
      <c r="C2737" t="s">
        <v>6202</v>
      </c>
      <c r="D2737">
        <v>2</v>
      </c>
      <c r="E2737">
        <v>0.84</v>
      </c>
      <c r="F2737">
        <v>0.64</v>
      </c>
    </row>
    <row r="2738" spans="1:6" x14ac:dyDescent="0.3">
      <c r="A2738" t="s">
        <v>6252</v>
      </c>
      <c r="B2738" t="s">
        <v>6307</v>
      </c>
      <c r="C2738" t="s">
        <v>6203</v>
      </c>
      <c r="D2738">
        <v>2</v>
      </c>
      <c r="E2738">
        <v>0.92</v>
      </c>
      <c r="F2738">
        <v>0.54</v>
      </c>
    </row>
    <row r="2739" spans="1:6" x14ac:dyDescent="0.3">
      <c r="A2739" t="s">
        <v>6252</v>
      </c>
      <c r="B2739" t="s">
        <v>6307</v>
      </c>
      <c r="C2739" t="s">
        <v>6204</v>
      </c>
      <c r="D2739">
        <v>2</v>
      </c>
      <c r="E2739">
        <v>0.56000000000000005</v>
      </c>
      <c r="F2739">
        <v>0.26</v>
      </c>
    </row>
    <row r="2740" spans="1:6" x14ac:dyDescent="0.3">
      <c r="A2740" t="s">
        <v>6252</v>
      </c>
      <c r="B2740" t="s">
        <v>6307</v>
      </c>
      <c r="C2740" t="s">
        <v>6205</v>
      </c>
      <c r="D2740">
        <v>2</v>
      </c>
      <c r="E2740">
        <v>0.7</v>
      </c>
      <c r="F2740">
        <v>0.19</v>
      </c>
    </row>
    <row r="2741" spans="1:6" x14ac:dyDescent="0.3">
      <c r="A2741" t="s">
        <v>6252</v>
      </c>
      <c r="B2741" t="s">
        <v>6307</v>
      </c>
      <c r="C2741" t="s">
        <v>6206</v>
      </c>
      <c r="D2741">
        <v>2</v>
      </c>
      <c r="E2741">
        <v>0.78</v>
      </c>
      <c r="F2741">
        <v>0.52</v>
      </c>
    </row>
    <row r="2742" spans="1:6" x14ac:dyDescent="0.3">
      <c r="A2742" t="s">
        <v>6252</v>
      </c>
      <c r="B2742" t="s">
        <v>6307</v>
      </c>
      <c r="C2742" t="s">
        <v>6206</v>
      </c>
      <c r="D2742">
        <v>2</v>
      </c>
      <c r="E2742">
        <v>1.36</v>
      </c>
      <c r="F2742">
        <v>0.67</v>
      </c>
    </row>
    <row r="2743" spans="1:6" x14ac:dyDescent="0.3">
      <c r="A2743" t="s">
        <v>6252</v>
      </c>
      <c r="B2743" t="s">
        <v>6307</v>
      </c>
      <c r="C2743" t="s">
        <v>6209</v>
      </c>
      <c r="D2743">
        <v>2</v>
      </c>
      <c r="E2743">
        <v>0.53</v>
      </c>
      <c r="F2743">
        <v>0.1</v>
      </c>
    </row>
    <row r="2744" spans="1:6" x14ac:dyDescent="0.3">
      <c r="A2744" t="s">
        <v>6252</v>
      </c>
      <c r="B2744" t="s">
        <v>6307</v>
      </c>
      <c r="C2744" t="s">
        <v>6210</v>
      </c>
      <c r="D2744">
        <v>2</v>
      </c>
      <c r="E2744">
        <v>0.45</v>
      </c>
      <c r="F2744">
        <v>0</v>
      </c>
    </row>
    <row r="2745" spans="1:6" x14ac:dyDescent="0.3">
      <c r="A2745" t="s">
        <v>6252</v>
      </c>
      <c r="B2745" t="s">
        <v>6307</v>
      </c>
      <c r="C2745" t="s">
        <v>6211</v>
      </c>
      <c r="D2745">
        <v>2</v>
      </c>
      <c r="E2745">
        <v>0.9</v>
      </c>
      <c r="F2745">
        <v>0.81</v>
      </c>
    </row>
    <row r="2746" spans="1:6" x14ac:dyDescent="0.3">
      <c r="A2746" t="s">
        <v>6252</v>
      </c>
      <c r="B2746" t="s">
        <v>6307</v>
      </c>
      <c r="C2746" t="s">
        <v>6212</v>
      </c>
      <c r="D2746">
        <v>2</v>
      </c>
      <c r="E2746">
        <v>0.6</v>
      </c>
      <c r="F2746">
        <v>7.0000000000000007E-2</v>
      </c>
    </row>
    <row r="2747" spans="1:6" x14ac:dyDescent="0.3">
      <c r="A2747" t="s">
        <v>6252</v>
      </c>
      <c r="B2747" t="s">
        <v>6307</v>
      </c>
      <c r="C2747" t="s">
        <v>6213</v>
      </c>
      <c r="D2747">
        <v>2</v>
      </c>
      <c r="E2747">
        <v>0.53</v>
      </c>
      <c r="F2747">
        <v>0</v>
      </c>
    </row>
    <row r="2748" spans="1:6" x14ac:dyDescent="0.3">
      <c r="A2748" t="s">
        <v>6252</v>
      </c>
      <c r="B2748" t="s">
        <v>6307</v>
      </c>
      <c r="C2748" t="s">
        <v>6214</v>
      </c>
      <c r="D2748">
        <v>2</v>
      </c>
      <c r="E2748">
        <v>0.8</v>
      </c>
      <c r="F2748">
        <v>0.28000000000000003</v>
      </c>
    </row>
    <row r="2749" spans="1:6" x14ac:dyDescent="0.3">
      <c r="A2749" t="s">
        <v>6252</v>
      </c>
      <c r="B2749" t="s">
        <v>6307</v>
      </c>
      <c r="C2749" t="s">
        <v>6215</v>
      </c>
      <c r="D2749">
        <v>2</v>
      </c>
      <c r="E2749">
        <v>0.78</v>
      </c>
      <c r="F2749">
        <v>0.36</v>
      </c>
    </row>
    <row r="2750" spans="1:6" x14ac:dyDescent="0.3">
      <c r="A2750" t="s">
        <v>6252</v>
      </c>
      <c r="B2750" t="s">
        <v>6307</v>
      </c>
      <c r="C2750" t="s">
        <v>6216</v>
      </c>
      <c r="D2750">
        <v>2</v>
      </c>
      <c r="E2750">
        <v>0.88</v>
      </c>
      <c r="F2750">
        <v>0.64</v>
      </c>
    </row>
    <row r="2751" spans="1:6" x14ac:dyDescent="0.3">
      <c r="A2751" t="s">
        <v>6252</v>
      </c>
      <c r="B2751" t="s">
        <v>6312</v>
      </c>
      <c r="C2751" t="s">
        <v>6217</v>
      </c>
      <c r="D2751">
        <v>2</v>
      </c>
      <c r="E2751">
        <v>0.82</v>
      </c>
      <c r="F2751">
        <v>0.46</v>
      </c>
    </row>
    <row r="2752" spans="1:6" x14ac:dyDescent="0.3">
      <c r="A2752" t="s">
        <v>6252</v>
      </c>
      <c r="B2752" t="s">
        <v>6312</v>
      </c>
      <c r="C2752" t="s">
        <v>6218</v>
      </c>
      <c r="D2752">
        <v>2</v>
      </c>
      <c r="E2752">
        <v>0.89</v>
      </c>
      <c r="F2752">
        <v>0.6</v>
      </c>
    </row>
    <row r="2753" spans="1:6" x14ac:dyDescent="0.3">
      <c r="A2753" t="s">
        <v>6252</v>
      </c>
      <c r="B2753" t="s">
        <v>6307</v>
      </c>
      <c r="C2753" t="s">
        <v>6220</v>
      </c>
      <c r="D2753">
        <v>2</v>
      </c>
      <c r="E2753">
        <v>0.92</v>
      </c>
      <c r="F2753">
        <v>0.73</v>
      </c>
    </row>
    <row r="2754" spans="1:6" x14ac:dyDescent="0.3">
      <c r="A2754" t="s">
        <v>6294</v>
      </c>
      <c r="B2754" t="s">
        <v>6311</v>
      </c>
      <c r="C2754" t="s">
        <v>6208</v>
      </c>
      <c r="D2754">
        <v>2</v>
      </c>
      <c r="E2754">
        <v>0.98</v>
      </c>
      <c r="F2754">
        <v>0.71</v>
      </c>
    </row>
    <row r="2755" spans="1:6" x14ac:dyDescent="0.3">
      <c r="A2755" t="s">
        <v>6294</v>
      </c>
      <c r="B2755" t="s">
        <v>6311</v>
      </c>
      <c r="C2755" t="s">
        <v>6219</v>
      </c>
      <c r="D2755">
        <v>2</v>
      </c>
      <c r="E2755">
        <v>0.99</v>
      </c>
      <c r="F2755">
        <v>0.88</v>
      </c>
    </row>
    <row r="2756" spans="1:6" x14ac:dyDescent="0.3">
      <c r="A2756" t="s">
        <v>6294</v>
      </c>
      <c r="B2756" t="s">
        <v>6311</v>
      </c>
      <c r="C2756" t="s">
        <v>6221</v>
      </c>
      <c r="D2756">
        <v>2</v>
      </c>
      <c r="E2756">
        <v>0.63</v>
      </c>
      <c r="F2756">
        <v>1</v>
      </c>
    </row>
    <row r="2757" spans="1:6" x14ac:dyDescent="0.3">
      <c r="A2757" t="s">
        <v>6294</v>
      </c>
      <c r="B2757" t="s">
        <v>6311</v>
      </c>
      <c r="C2757" t="s">
        <v>6222</v>
      </c>
      <c r="D2757">
        <v>2</v>
      </c>
      <c r="E2757">
        <v>0.88</v>
      </c>
      <c r="F2757">
        <v>0.86</v>
      </c>
    </row>
    <row r="2758" spans="1:6" x14ac:dyDescent="0.3">
      <c r="A2758" t="s">
        <v>6294</v>
      </c>
      <c r="B2758" t="s">
        <v>6311</v>
      </c>
      <c r="C2758" t="s">
        <v>6223</v>
      </c>
      <c r="D2758">
        <v>2</v>
      </c>
      <c r="E2758">
        <v>0.89</v>
      </c>
      <c r="F2758">
        <v>0.85</v>
      </c>
    </row>
    <row r="2759" spans="1:6" x14ac:dyDescent="0.3">
      <c r="A2759" t="s">
        <v>6294</v>
      </c>
      <c r="B2759" t="s">
        <v>6311</v>
      </c>
      <c r="C2759" t="s">
        <v>6224</v>
      </c>
      <c r="D2759">
        <v>2</v>
      </c>
      <c r="E2759">
        <v>0.91</v>
      </c>
      <c r="F2759">
        <v>0.74</v>
      </c>
    </row>
    <row r="2760" spans="1:6" x14ac:dyDescent="0.3">
      <c r="A2760" t="s">
        <v>6294</v>
      </c>
      <c r="B2760" t="s">
        <v>6311</v>
      </c>
      <c r="C2760" t="s">
        <v>6225</v>
      </c>
      <c r="D2760">
        <v>2</v>
      </c>
      <c r="E2760">
        <v>0.71</v>
      </c>
      <c r="F2760">
        <v>1</v>
      </c>
    </row>
    <row r="2761" spans="1:6" x14ac:dyDescent="0.3">
      <c r="A2761" t="s">
        <v>6294</v>
      </c>
      <c r="B2761" t="s">
        <v>6311</v>
      </c>
      <c r="C2761" t="s">
        <v>6226</v>
      </c>
      <c r="D2761">
        <v>2</v>
      </c>
      <c r="E2761">
        <v>0.97</v>
      </c>
      <c r="F2761">
        <v>0.8</v>
      </c>
    </row>
    <row r="2762" spans="1:6" x14ac:dyDescent="0.3">
      <c r="A2762" t="s">
        <v>6294</v>
      </c>
      <c r="B2762" t="s">
        <v>6311</v>
      </c>
      <c r="C2762" t="s">
        <v>6198</v>
      </c>
      <c r="D2762">
        <v>2</v>
      </c>
      <c r="E2762">
        <v>0.94</v>
      </c>
      <c r="F2762">
        <v>0.62</v>
      </c>
    </row>
    <row r="2763" spans="1:6" x14ac:dyDescent="0.3">
      <c r="A2763" t="s">
        <v>6294</v>
      </c>
      <c r="B2763" t="s">
        <v>6311</v>
      </c>
      <c r="C2763" t="s">
        <v>6199</v>
      </c>
      <c r="D2763">
        <v>2</v>
      </c>
      <c r="E2763">
        <v>0.85</v>
      </c>
      <c r="F2763">
        <v>0.67</v>
      </c>
    </row>
    <row r="2764" spans="1:6" x14ac:dyDescent="0.3">
      <c r="A2764" t="s">
        <v>6294</v>
      </c>
      <c r="B2764" t="s">
        <v>6311</v>
      </c>
      <c r="C2764" t="s">
        <v>6200</v>
      </c>
      <c r="D2764">
        <v>2</v>
      </c>
      <c r="E2764">
        <v>0.98</v>
      </c>
      <c r="F2764">
        <v>0.83</v>
      </c>
    </row>
    <row r="2765" spans="1:6" x14ac:dyDescent="0.3">
      <c r="A2765" t="s">
        <v>6294</v>
      </c>
      <c r="B2765" t="s">
        <v>6311</v>
      </c>
      <c r="C2765" t="s">
        <v>6201</v>
      </c>
      <c r="D2765">
        <v>2</v>
      </c>
      <c r="E2765">
        <v>0.94</v>
      </c>
      <c r="F2765">
        <v>0.82</v>
      </c>
    </row>
    <row r="2766" spans="1:6" x14ac:dyDescent="0.3">
      <c r="A2766" t="s">
        <v>6294</v>
      </c>
      <c r="B2766" t="s">
        <v>6311</v>
      </c>
      <c r="C2766" t="s">
        <v>6202</v>
      </c>
      <c r="D2766">
        <v>2</v>
      </c>
      <c r="E2766">
        <v>0.97</v>
      </c>
      <c r="F2766">
        <v>0.87</v>
      </c>
    </row>
    <row r="2767" spans="1:6" x14ac:dyDescent="0.3">
      <c r="A2767" t="s">
        <v>6294</v>
      </c>
      <c r="B2767" t="s">
        <v>6311</v>
      </c>
      <c r="C2767" t="s">
        <v>6203</v>
      </c>
      <c r="D2767">
        <v>2</v>
      </c>
      <c r="E2767">
        <v>0.97</v>
      </c>
      <c r="F2767">
        <v>0.8</v>
      </c>
    </row>
    <row r="2768" spans="1:6" x14ac:dyDescent="0.3">
      <c r="A2768" t="s">
        <v>6294</v>
      </c>
      <c r="B2768" t="s">
        <v>6311</v>
      </c>
      <c r="C2768" t="s">
        <v>6204</v>
      </c>
      <c r="D2768">
        <v>2</v>
      </c>
      <c r="E2768">
        <v>0.95</v>
      </c>
      <c r="F2768">
        <v>0.87</v>
      </c>
    </row>
    <row r="2769" spans="1:6" x14ac:dyDescent="0.3">
      <c r="A2769" t="s">
        <v>6294</v>
      </c>
      <c r="B2769" t="s">
        <v>6311</v>
      </c>
      <c r="C2769" t="s">
        <v>6205</v>
      </c>
      <c r="D2769">
        <v>2</v>
      </c>
      <c r="E2769">
        <v>0.99</v>
      </c>
      <c r="F2769">
        <v>0.84</v>
      </c>
    </row>
    <row r="2770" spans="1:6" x14ac:dyDescent="0.3">
      <c r="A2770" t="s">
        <v>6294</v>
      </c>
      <c r="B2770" t="s">
        <v>6311</v>
      </c>
      <c r="C2770" t="s">
        <v>6206</v>
      </c>
      <c r="D2770">
        <v>2</v>
      </c>
      <c r="E2770">
        <v>0.88</v>
      </c>
      <c r="F2770">
        <v>0.74</v>
      </c>
    </row>
    <row r="2771" spans="1:6" x14ac:dyDescent="0.3">
      <c r="A2771" t="s">
        <v>6294</v>
      </c>
      <c r="B2771" t="s">
        <v>6311</v>
      </c>
      <c r="C2771" t="s">
        <v>6207</v>
      </c>
      <c r="D2771">
        <v>2</v>
      </c>
      <c r="E2771">
        <v>0.84</v>
      </c>
      <c r="F2771">
        <v>0.63</v>
      </c>
    </row>
    <row r="2772" spans="1:6" x14ac:dyDescent="0.3">
      <c r="A2772" t="s">
        <v>6294</v>
      </c>
      <c r="B2772" t="s">
        <v>6311</v>
      </c>
      <c r="C2772" t="s">
        <v>6209</v>
      </c>
      <c r="D2772">
        <v>2</v>
      </c>
      <c r="E2772">
        <v>0.9</v>
      </c>
      <c r="F2772">
        <v>0.76</v>
      </c>
    </row>
    <row r="2773" spans="1:6" x14ac:dyDescent="0.3">
      <c r="A2773" t="s">
        <v>6294</v>
      </c>
      <c r="B2773" t="s">
        <v>6311</v>
      </c>
      <c r="C2773" t="s">
        <v>6210</v>
      </c>
      <c r="D2773">
        <v>2</v>
      </c>
      <c r="E2773">
        <v>0.97</v>
      </c>
      <c r="F2773">
        <v>0.56999999999999995</v>
      </c>
    </row>
    <row r="2774" spans="1:6" x14ac:dyDescent="0.3">
      <c r="A2774" t="s">
        <v>6294</v>
      </c>
      <c r="B2774" t="s">
        <v>6311</v>
      </c>
      <c r="C2774" t="s">
        <v>6211</v>
      </c>
      <c r="D2774">
        <v>2</v>
      </c>
      <c r="E2774">
        <v>0.89</v>
      </c>
      <c r="F2774">
        <v>0.78</v>
      </c>
    </row>
    <row r="2775" spans="1:6" x14ac:dyDescent="0.3">
      <c r="A2775" t="s">
        <v>6294</v>
      </c>
      <c r="B2775" t="s">
        <v>6311</v>
      </c>
      <c r="C2775" t="s">
        <v>6212</v>
      </c>
      <c r="D2775">
        <v>2</v>
      </c>
      <c r="E2775">
        <v>0.98</v>
      </c>
      <c r="F2775">
        <v>0.87</v>
      </c>
    </row>
    <row r="2776" spans="1:6" x14ac:dyDescent="0.3">
      <c r="A2776" t="s">
        <v>6294</v>
      </c>
      <c r="B2776" t="s">
        <v>6311</v>
      </c>
      <c r="C2776" t="s">
        <v>6213</v>
      </c>
      <c r="D2776">
        <v>2</v>
      </c>
      <c r="E2776">
        <v>0.94</v>
      </c>
      <c r="F2776">
        <v>0.91</v>
      </c>
    </row>
    <row r="2777" spans="1:6" x14ac:dyDescent="0.3">
      <c r="A2777" t="s">
        <v>6294</v>
      </c>
      <c r="B2777" t="s">
        <v>6311</v>
      </c>
      <c r="C2777" t="s">
        <v>6214</v>
      </c>
      <c r="D2777">
        <v>2</v>
      </c>
      <c r="E2777">
        <v>0.87</v>
      </c>
      <c r="F2777">
        <v>0.72</v>
      </c>
    </row>
    <row r="2778" spans="1:6" x14ac:dyDescent="0.3">
      <c r="A2778" t="s">
        <v>6294</v>
      </c>
      <c r="B2778" t="s">
        <v>6311</v>
      </c>
      <c r="C2778" t="s">
        <v>6215</v>
      </c>
      <c r="D2778">
        <v>2</v>
      </c>
      <c r="E2778">
        <v>0.99</v>
      </c>
      <c r="F2778">
        <v>0.83</v>
      </c>
    </row>
    <row r="2779" spans="1:6" x14ac:dyDescent="0.3">
      <c r="A2779" t="s">
        <v>6294</v>
      </c>
      <c r="B2779" t="s">
        <v>6311</v>
      </c>
      <c r="C2779" t="s">
        <v>6216</v>
      </c>
      <c r="D2779">
        <v>2</v>
      </c>
      <c r="E2779">
        <v>0.98</v>
      </c>
      <c r="F2779">
        <v>0.87</v>
      </c>
    </row>
    <row r="2780" spans="1:6" x14ac:dyDescent="0.3">
      <c r="A2780" t="s">
        <v>6294</v>
      </c>
      <c r="B2780" t="s">
        <v>6312</v>
      </c>
      <c r="C2780" t="s">
        <v>6217</v>
      </c>
      <c r="D2780">
        <v>2</v>
      </c>
      <c r="E2780">
        <v>0.91</v>
      </c>
      <c r="F2780">
        <v>0.65</v>
      </c>
    </row>
    <row r="2781" spans="1:6" x14ac:dyDescent="0.3">
      <c r="A2781" t="s">
        <v>6294</v>
      </c>
      <c r="B2781" t="s">
        <v>6312</v>
      </c>
      <c r="C2781" t="s">
        <v>6218</v>
      </c>
      <c r="D2781">
        <v>2</v>
      </c>
      <c r="E2781">
        <v>0.86</v>
      </c>
      <c r="F2781">
        <v>0.56000000000000005</v>
      </c>
    </row>
    <row r="2782" spans="1:6" x14ac:dyDescent="0.3">
      <c r="A2782" t="s">
        <v>6294</v>
      </c>
      <c r="B2782" t="s">
        <v>6311</v>
      </c>
      <c r="C2782" t="s">
        <v>6197</v>
      </c>
      <c r="D2782">
        <v>2</v>
      </c>
      <c r="E2782">
        <v>0.99</v>
      </c>
      <c r="F2782">
        <v>0.85</v>
      </c>
    </row>
    <row r="2783" spans="1:6" x14ac:dyDescent="0.3">
      <c r="A2783" t="s">
        <v>6253</v>
      </c>
      <c r="B2783" t="s">
        <v>7026</v>
      </c>
      <c r="C2783" t="s">
        <v>6197</v>
      </c>
      <c r="D2783">
        <v>2</v>
      </c>
      <c r="E2783">
        <v>0.75</v>
      </c>
      <c r="F2783">
        <v>0.57999999999999996</v>
      </c>
    </row>
    <row r="2784" spans="1:6" x14ac:dyDescent="0.3">
      <c r="A2784" t="s">
        <v>6253</v>
      </c>
      <c r="B2784" t="s">
        <v>7026</v>
      </c>
      <c r="C2784" t="s">
        <v>6208</v>
      </c>
      <c r="D2784">
        <v>2</v>
      </c>
      <c r="E2784">
        <v>0.44</v>
      </c>
      <c r="F2784">
        <v>0</v>
      </c>
    </row>
    <row r="2785" spans="1:6" x14ac:dyDescent="0.3">
      <c r="A2785" t="s">
        <v>6253</v>
      </c>
      <c r="B2785" t="s">
        <v>7026</v>
      </c>
      <c r="C2785" t="s">
        <v>6219</v>
      </c>
      <c r="D2785">
        <v>2</v>
      </c>
      <c r="E2785">
        <v>0.83</v>
      </c>
      <c r="F2785">
        <v>0.69</v>
      </c>
    </row>
    <row r="2786" spans="1:6" x14ac:dyDescent="0.3">
      <c r="A2786" t="s">
        <v>6253</v>
      </c>
      <c r="B2786" t="s">
        <v>7026</v>
      </c>
      <c r="C2786" t="s">
        <v>6221</v>
      </c>
      <c r="D2786">
        <v>2</v>
      </c>
      <c r="E2786">
        <v>0.54</v>
      </c>
      <c r="F2786">
        <v>0</v>
      </c>
    </row>
    <row r="2787" spans="1:6" x14ac:dyDescent="0.3">
      <c r="A2787" t="s">
        <v>6253</v>
      </c>
      <c r="B2787" t="s">
        <v>7026</v>
      </c>
      <c r="C2787" t="s">
        <v>6222</v>
      </c>
      <c r="D2787">
        <v>2</v>
      </c>
      <c r="E2787">
        <v>0.98</v>
      </c>
      <c r="F2787">
        <v>0.72</v>
      </c>
    </row>
    <row r="2788" spans="1:6" x14ac:dyDescent="0.3">
      <c r="A2788" t="s">
        <v>6253</v>
      </c>
      <c r="B2788" t="s">
        <v>7026</v>
      </c>
      <c r="C2788" t="s">
        <v>6223</v>
      </c>
      <c r="D2788">
        <v>2</v>
      </c>
      <c r="E2788">
        <v>0.96</v>
      </c>
      <c r="F2788">
        <v>0.72</v>
      </c>
    </row>
    <row r="2789" spans="1:6" x14ac:dyDescent="0.3">
      <c r="A2789" t="s">
        <v>6253</v>
      </c>
      <c r="B2789" t="s">
        <v>7026</v>
      </c>
      <c r="C2789" t="s">
        <v>6224</v>
      </c>
      <c r="D2789">
        <v>2</v>
      </c>
      <c r="E2789">
        <v>0.8</v>
      </c>
      <c r="F2789">
        <v>0.56000000000000005</v>
      </c>
    </row>
    <row r="2790" spans="1:6" x14ac:dyDescent="0.3">
      <c r="A2790" t="s">
        <v>6253</v>
      </c>
      <c r="B2790" t="s">
        <v>7026</v>
      </c>
      <c r="C2790" t="s">
        <v>6225</v>
      </c>
      <c r="D2790">
        <v>2</v>
      </c>
      <c r="E2790">
        <v>0.92</v>
      </c>
      <c r="F2790">
        <v>0.82</v>
      </c>
    </row>
    <row r="2791" spans="1:6" x14ac:dyDescent="0.3">
      <c r="A2791" t="s">
        <v>6253</v>
      </c>
      <c r="B2791" t="s">
        <v>7026</v>
      </c>
      <c r="C2791" t="s">
        <v>6225</v>
      </c>
      <c r="D2791">
        <v>2</v>
      </c>
      <c r="E2791">
        <v>0.84</v>
      </c>
      <c r="F2791">
        <v>0.8</v>
      </c>
    </row>
    <row r="2792" spans="1:6" x14ac:dyDescent="0.3">
      <c r="A2792" t="s">
        <v>6253</v>
      </c>
      <c r="B2792" t="s">
        <v>7026</v>
      </c>
      <c r="C2792" t="s">
        <v>6198</v>
      </c>
      <c r="D2792">
        <v>2</v>
      </c>
      <c r="E2792">
        <v>0.68</v>
      </c>
      <c r="F2792">
        <v>0.46</v>
      </c>
    </row>
    <row r="2793" spans="1:6" x14ac:dyDescent="0.3">
      <c r="A2793" t="s">
        <v>6253</v>
      </c>
      <c r="B2793" t="s">
        <v>7026</v>
      </c>
      <c r="C2793" t="s">
        <v>6199</v>
      </c>
      <c r="D2793">
        <v>2</v>
      </c>
      <c r="E2793">
        <v>0.91</v>
      </c>
      <c r="F2793">
        <v>0.74</v>
      </c>
    </row>
    <row r="2794" spans="1:6" x14ac:dyDescent="0.3">
      <c r="A2794" t="s">
        <v>6253</v>
      </c>
      <c r="B2794" t="s">
        <v>7026</v>
      </c>
      <c r="C2794" t="s">
        <v>6200</v>
      </c>
      <c r="D2794">
        <v>2</v>
      </c>
      <c r="E2794">
        <v>0.91</v>
      </c>
      <c r="F2794">
        <v>0.82</v>
      </c>
    </row>
    <row r="2795" spans="1:6" x14ac:dyDescent="0.3">
      <c r="A2795" t="s">
        <v>6253</v>
      </c>
      <c r="B2795" t="s">
        <v>7026</v>
      </c>
      <c r="C2795" t="s">
        <v>6201</v>
      </c>
      <c r="D2795">
        <v>2</v>
      </c>
      <c r="E2795">
        <v>0.95</v>
      </c>
      <c r="F2795">
        <v>0.9</v>
      </c>
    </row>
    <row r="2796" spans="1:6" x14ac:dyDescent="0.3">
      <c r="A2796" t="s">
        <v>6253</v>
      </c>
      <c r="B2796" t="s">
        <v>7026</v>
      </c>
      <c r="C2796" t="s">
        <v>6202</v>
      </c>
      <c r="D2796">
        <v>2</v>
      </c>
      <c r="E2796">
        <v>0.89</v>
      </c>
      <c r="F2796">
        <v>0.83</v>
      </c>
    </row>
    <row r="2797" spans="1:6" x14ac:dyDescent="0.3">
      <c r="A2797" t="s">
        <v>6253</v>
      </c>
      <c r="B2797" t="s">
        <v>7026</v>
      </c>
      <c r="C2797" t="s">
        <v>6203</v>
      </c>
      <c r="D2797">
        <v>2</v>
      </c>
      <c r="E2797">
        <v>0.94</v>
      </c>
      <c r="F2797">
        <v>0.61</v>
      </c>
    </row>
    <row r="2798" spans="1:6" x14ac:dyDescent="0.3">
      <c r="A2798" t="s">
        <v>6253</v>
      </c>
      <c r="B2798" t="s">
        <v>7026</v>
      </c>
      <c r="C2798" t="s">
        <v>6204</v>
      </c>
      <c r="D2798">
        <v>2</v>
      </c>
      <c r="E2798">
        <v>0.84</v>
      </c>
      <c r="F2798">
        <v>0.61</v>
      </c>
    </row>
    <row r="2799" spans="1:6" x14ac:dyDescent="0.3">
      <c r="A2799" t="s">
        <v>6253</v>
      </c>
      <c r="B2799" t="s">
        <v>7026</v>
      </c>
      <c r="C2799" t="s">
        <v>6205</v>
      </c>
      <c r="D2799">
        <v>2</v>
      </c>
      <c r="E2799">
        <v>0.57999999999999996</v>
      </c>
      <c r="F2799">
        <v>0.36</v>
      </c>
    </row>
    <row r="2800" spans="1:6" x14ac:dyDescent="0.3">
      <c r="A2800" t="s">
        <v>6253</v>
      </c>
      <c r="B2800" t="s">
        <v>7026</v>
      </c>
      <c r="C2800" t="s">
        <v>6206</v>
      </c>
      <c r="D2800">
        <v>2</v>
      </c>
      <c r="E2800">
        <v>0.82</v>
      </c>
      <c r="F2800">
        <v>0.74</v>
      </c>
    </row>
    <row r="2801" spans="1:6" x14ac:dyDescent="0.3">
      <c r="A2801" t="s">
        <v>6253</v>
      </c>
      <c r="B2801" t="s">
        <v>7026</v>
      </c>
      <c r="C2801" t="s">
        <v>6207</v>
      </c>
      <c r="D2801">
        <v>2</v>
      </c>
      <c r="E2801">
        <v>0.97</v>
      </c>
      <c r="F2801">
        <v>0.75</v>
      </c>
    </row>
    <row r="2802" spans="1:6" x14ac:dyDescent="0.3">
      <c r="A2802" t="s">
        <v>6253</v>
      </c>
      <c r="B2802" t="s">
        <v>7026</v>
      </c>
      <c r="C2802" t="s">
        <v>6209</v>
      </c>
      <c r="D2802">
        <v>2</v>
      </c>
      <c r="E2802">
        <v>0.87</v>
      </c>
      <c r="F2802">
        <v>0.76</v>
      </c>
    </row>
    <row r="2803" spans="1:6" x14ac:dyDescent="0.3">
      <c r="A2803" t="s">
        <v>6253</v>
      </c>
      <c r="B2803" t="s">
        <v>7026</v>
      </c>
      <c r="C2803" t="s">
        <v>6210</v>
      </c>
      <c r="D2803">
        <v>2</v>
      </c>
      <c r="E2803">
        <v>0.9</v>
      </c>
      <c r="F2803">
        <v>0.18</v>
      </c>
    </row>
    <row r="2804" spans="1:6" x14ac:dyDescent="0.3">
      <c r="A2804" t="s">
        <v>6253</v>
      </c>
      <c r="B2804" t="s">
        <v>7026</v>
      </c>
      <c r="C2804" t="s">
        <v>6211</v>
      </c>
      <c r="D2804">
        <v>2</v>
      </c>
      <c r="E2804">
        <v>0.97</v>
      </c>
      <c r="F2804">
        <v>0.92</v>
      </c>
    </row>
    <row r="2805" spans="1:6" x14ac:dyDescent="0.3">
      <c r="A2805" t="s">
        <v>6253</v>
      </c>
      <c r="B2805" t="s">
        <v>7026</v>
      </c>
      <c r="C2805" t="s">
        <v>6212</v>
      </c>
      <c r="D2805">
        <v>2</v>
      </c>
      <c r="E2805">
        <v>0.98</v>
      </c>
      <c r="F2805">
        <v>0.38</v>
      </c>
    </row>
    <row r="2806" spans="1:6" x14ac:dyDescent="0.3">
      <c r="A2806" t="s">
        <v>6253</v>
      </c>
      <c r="B2806" t="s">
        <v>7026</v>
      </c>
      <c r="C2806" t="s">
        <v>6213</v>
      </c>
      <c r="D2806">
        <v>2</v>
      </c>
      <c r="E2806">
        <v>0.97</v>
      </c>
      <c r="F2806">
        <v>0.95</v>
      </c>
    </row>
    <row r="2807" spans="1:6" x14ac:dyDescent="0.3">
      <c r="A2807" t="s">
        <v>6253</v>
      </c>
      <c r="B2807" t="s">
        <v>7026</v>
      </c>
      <c r="C2807" t="s">
        <v>6214</v>
      </c>
      <c r="D2807">
        <v>2</v>
      </c>
      <c r="E2807">
        <v>0.95</v>
      </c>
      <c r="F2807">
        <v>0.9</v>
      </c>
    </row>
    <row r="2808" spans="1:6" x14ac:dyDescent="0.3">
      <c r="A2808" t="s">
        <v>6253</v>
      </c>
      <c r="B2808" t="s">
        <v>7026</v>
      </c>
      <c r="C2808" t="s">
        <v>6215</v>
      </c>
      <c r="D2808">
        <v>2</v>
      </c>
      <c r="E2808">
        <v>0.93</v>
      </c>
      <c r="F2808">
        <v>0.9</v>
      </c>
    </row>
    <row r="2809" spans="1:6" x14ac:dyDescent="0.3">
      <c r="A2809" t="s">
        <v>6253</v>
      </c>
      <c r="B2809" t="s">
        <v>7026</v>
      </c>
      <c r="C2809" t="s">
        <v>6216</v>
      </c>
      <c r="D2809">
        <v>2</v>
      </c>
      <c r="E2809">
        <v>0.97</v>
      </c>
      <c r="F2809">
        <v>0.92</v>
      </c>
    </row>
    <row r="2810" spans="1:6" x14ac:dyDescent="0.3">
      <c r="A2810" t="s">
        <v>6253</v>
      </c>
      <c r="B2810" t="s">
        <v>7027</v>
      </c>
      <c r="C2810" t="s">
        <v>6217</v>
      </c>
      <c r="D2810">
        <v>2</v>
      </c>
      <c r="E2810">
        <v>0.8</v>
      </c>
      <c r="F2810">
        <v>0.24</v>
      </c>
    </row>
    <row r="2811" spans="1:6" x14ac:dyDescent="0.3">
      <c r="A2811" t="s">
        <v>6253</v>
      </c>
      <c r="B2811" t="s">
        <v>7027</v>
      </c>
      <c r="C2811" t="s">
        <v>6218</v>
      </c>
      <c r="D2811">
        <v>2</v>
      </c>
      <c r="E2811">
        <v>0.49</v>
      </c>
      <c r="F2811">
        <v>0.01</v>
      </c>
    </row>
    <row r="2812" spans="1:6" x14ac:dyDescent="0.3">
      <c r="A2812" t="s">
        <v>6253</v>
      </c>
      <c r="B2812" t="s">
        <v>7026</v>
      </c>
      <c r="C2812" t="s">
        <v>6220</v>
      </c>
      <c r="D2812">
        <v>2</v>
      </c>
      <c r="E2812">
        <v>0.51</v>
      </c>
      <c r="F2812">
        <v>0</v>
      </c>
    </row>
    <row r="2813" spans="1:6" x14ac:dyDescent="0.3">
      <c r="A2813" t="s">
        <v>6254</v>
      </c>
      <c r="B2813" t="s">
        <v>6311</v>
      </c>
      <c r="C2813" t="s">
        <v>6197</v>
      </c>
      <c r="D2813">
        <v>2</v>
      </c>
      <c r="E2813">
        <v>0.85</v>
      </c>
      <c r="F2813">
        <v>0.76</v>
      </c>
    </row>
    <row r="2814" spans="1:6" x14ac:dyDescent="0.3">
      <c r="A2814" t="s">
        <v>6254</v>
      </c>
      <c r="B2814" t="s">
        <v>6311</v>
      </c>
      <c r="C2814" t="s">
        <v>6208</v>
      </c>
      <c r="D2814">
        <v>2</v>
      </c>
      <c r="E2814">
        <v>0.77</v>
      </c>
      <c r="F2814">
        <v>0.62</v>
      </c>
    </row>
    <row r="2815" spans="1:6" x14ac:dyDescent="0.3">
      <c r="A2815" t="s">
        <v>6254</v>
      </c>
      <c r="B2815" t="s">
        <v>6311</v>
      </c>
      <c r="C2815" t="s">
        <v>6219</v>
      </c>
      <c r="D2815">
        <v>2</v>
      </c>
      <c r="E2815">
        <v>0.99</v>
      </c>
      <c r="F2815">
        <v>0.84</v>
      </c>
    </row>
    <row r="2816" spans="1:6" x14ac:dyDescent="0.3">
      <c r="A2816" t="s">
        <v>6254</v>
      </c>
      <c r="B2816" t="s">
        <v>6311</v>
      </c>
      <c r="C2816" t="s">
        <v>6221</v>
      </c>
      <c r="D2816">
        <v>2</v>
      </c>
      <c r="E2816">
        <v>0.75</v>
      </c>
      <c r="F2816">
        <v>1</v>
      </c>
    </row>
    <row r="2817" spans="1:6" x14ac:dyDescent="0.3">
      <c r="A2817" t="s">
        <v>6254</v>
      </c>
      <c r="B2817" t="s">
        <v>6311</v>
      </c>
      <c r="C2817" t="s">
        <v>6222</v>
      </c>
      <c r="D2817">
        <v>2</v>
      </c>
      <c r="E2817">
        <v>0.91</v>
      </c>
      <c r="F2817">
        <v>0.78</v>
      </c>
    </row>
    <row r="2818" spans="1:6" x14ac:dyDescent="0.3">
      <c r="A2818" t="s">
        <v>6254</v>
      </c>
      <c r="B2818" t="s">
        <v>6311</v>
      </c>
      <c r="C2818" t="s">
        <v>6223</v>
      </c>
      <c r="D2818">
        <v>2</v>
      </c>
      <c r="E2818">
        <v>0.9</v>
      </c>
      <c r="F2818">
        <v>0.82</v>
      </c>
    </row>
    <row r="2819" spans="1:6" x14ac:dyDescent="0.3">
      <c r="A2819" t="s">
        <v>6254</v>
      </c>
      <c r="B2819" t="s">
        <v>6311</v>
      </c>
      <c r="C2819" t="s">
        <v>6224</v>
      </c>
      <c r="D2819">
        <v>2</v>
      </c>
      <c r="E2819">
        <v>0.87</v>
      </c>
      <c r="F2819">
        <v>0.77</v>
      </c>
    </row>
    <row r="2820" spans="1:6" x14ac:dyDescent="0.3">
      <c r="A2820" t="s">
        <v>6254</v>
      </c>
      <c r="B2820" t="s">
        <v>6311</v>
      </c>
      <c r="C2820" t="s">
        <v>6225</v>
      </c>
      <c r="D2820">
        <v>2</v>
      </c>
      <c r="E2820">
        <v>0.75</v>
      </c>
      <c r="F2820">
        <v>1</v>
      </c>
    </row>
    <row r="2821" spans="1:6" x14ac:dyDescent="0.3">
      <c r="A2821" t="s">
        <v>6254</v>
      </c>
      <c r="B2821" t="s">
        <v>6311</v>
      </c>
      <c r="C2821" t="s">
        <v>6226</v>
      </c>
      <c r="D2821">
        <v>2</v>
      </c>
      <c r="E2821">
        <v>0.96</v>
      </c>
      <c r="F2821">
        <v>0.72</v>
      </c>
    </row>
    <row r="2822" spans="1:6" x14ac:dyDescent="0.3">
      <c r="A2822" t="s">
        <v>6254</v>
      </c>
      <c r="B2822" t="s">
        <v>6311</v>
      </c>
      <c r="C2822" t="s">
        <v>6198</v>
      </c>
      <c r="D2822">
        <v>2</v>
      </c>
      <c r="E2822">
        <v>0.89</v>
      </c>
      <c r="F2822">
        <v>0.71</v>
      </c>
    </row>
    <row r="2823" spans="1:6" x14ac:dyDescent="0.3">
      <c r="A2823" t="s">
        <v>6254</v>
      </c>
      <c r="B2823" t="s">
        <v>6311</v>
      </c>
      <c r="C2823" t="s">
        <v>6199</v>
      </c>
      <c r="D2823">
        <v>2</v>
      </c>
      <c r="E2823">
        <v>0.88</v>
      </c>
      <c r="F2823">
        <v>0.7</v>
      </c>
    </row>
    <row r="2824" spans="1:6" x14ac:dyDescent="0.3">
      <c r="A2824" t="s">
        <v>6254</v>
      </c>
      <c r="B2824" t="s">
        <v>6311</v>
      </c>
      <c r="C2824" t="s">
        <v>6200</v>
      </c>
      <c r="D2824">
        <v>2</v>
      </c>
      <c r="E2824">
        <v>0.95</v>
      </c>
      <c r="F2824">
        <v>0.74</v>
      </c>
    </row>
    <row r="2825" spans="1:6" x14ac:dyDescent="0.3">
      <c r="A2825" t="s">
        <v>6254</v>
      </c>
      <c r="B2825" t="s">
        <v>6311</v>
      </c>
      <c r="C2825" t="s">
        <v>6201</v>
      </c>
      <c r="D2825">
        <v>2</v>
      </c>
      <c r="E2825">
        <v>0.91</v>
      </c>
      <c r="F2825">
        <v>0.76</v>
      </c>
    </row>
    <row r="2826" spans="1:6" x14ac:dyDescent="0.3">
      <c r="A2826" t="s">
        <v>6254</v>
      </c>
      <c r="B2826" t="s">
        <v>6311</v>
      </c>
      <c r="C2826" t="s">
        <v>6202</v>
      </c>
      <c r="D2826">
        <v>2</v>
      </c>
      <c r="E2826">
        <v>0.86</v>
      </c>
      <c r="F2826">
        <v>0.71</v>
      </c>
    </row>
    <row r="2827" spans="1:6" x14ac:dyDescent="0.3">
      <c r="A2827" t="s">
        <v>6254</v>
      </c>
      <c r="B2827" t="s">
        <v>6311</v>
      </c>
      <c r="C2827" t="s">
        <v>6203</v>
      </c>
      <c r="D2827">
        <v>2</v>
      </c>
      <c r="E2827">
        <v>0.81</v>
      </c>
      <c r="F2827">
        <v>0.62</v>
      </c>
    </row>
    <row r="2828" spans="1:6" x14ac:dyDescent="0.3">
      <c r="A2828" t="s">
        <v>6254</v>
      </c>
      <c r="B2828" t="s">
        <v>6311</v>
      </c>
      <c r="C2828" t="s">
        <v>6204</v>
      </c>
      <c r="D2828">
        <v>2</v>
      </c>
      <c r="E2828">
        <v>0.8</v>
      </c>
      <c r="F2828">
        <v>0.68</v>
      </c>
    </row>
    <row r="2829" spans="1:6" x14ac:dyDescent="0.3">
      <c r="A2829" t="s">
        <v>6254</v>
      </c>
      <c r="B2829" t="s">
        <v>6311</v>
      </c>
      <c r="C2829" t="s">
        <v>6205</v>
      </c>
      <c r="D2829">
        <v>2</v>
      </c>
      <c r="E2829">
        <v>0.96</v>
      </c>
      <c r="F2829">
        <v>0.86</v>
      </c>
    </row>
    <row r="2830" spans="1:6" x14ac:dyDescent="0.3">
      <c r="A2830" t="s">
        <v>6254</v>
      </c>
      <c r="B2830" t="s">
        <v>6311</v>
      </c>
      <c r="C2830" t="s">
        <v>6206</v>
      </c>
      <c r="D2830">
        <v>2</v>
      </c>
      <c r="E2830">
        <v>0.67</v>
      </c>
      <c r="F2830">
        <v>0.64</v>
      </c>
    </row>
    <row r="2831" spans="1:6" x14ac:dyDescent="0.3">
      <c r="A2831" t="s">
        <v>6254</v>
      </c>
      <c r="B2831" t="s">
        <v>6311</v>
      </c>
      <c r="C2831" t="s">
        <v>6207</v>
      </c>
      <c r="D2831">
        <v>2</v>
      </c>
      <c r="E2831">
        <v>0.83</v>
      </c>
      <c r="F2831">
        <v>0.71</v>
      </c>
    </row>
    <row r="2832" spans="1:6" x14ac:dyDescent="0.3">
      <c r="A2832" t="s">
        <v>6254</v>
      </c>
      <c r="B2832" t="s">
        <v>6311</v>
      </c>
      <c r="C2832" t="s">
        <v>6209</v>
      </c>
      <c r="D2832">
        <v>2</v>
      </c>
      <c r="E2832">
        <v>0.83</v>
      </c>
      <c r="F2832">
        <v>0.77</v>
      </c>
    </row>
    <row r="2833" spans="1:6" x14ac:dyDescent="0.3">
      <c r="A2833" t="s">
        <v>6254</v>
      </c>
      <c r="B2833" t="s">
        <v>6311</v>
      </c>
      <c r="C2833" t="s">
        <v>6210</v>
      </c>
      <c r="D2833">
        <v>2</v>
      </c>
      <c r="E2833">
        <v>0.87</v>
      </c>
      <c r="F2833">
        <v>0.82</v>
      </c>
    </row>
    <row r="2834" spans="1:6" x14ac:dyDescent="0.3">
      <c r="A2834" t="s">
        <v>6254</v>
      </c>
      <c r="B2834" t="s">
        <v>6311</v>
      </c>
      <c r="C2834" t="s">
        <v>6211</v>
      </c>
      <c r="D2834">
        <v>2</v>
      </c>
      <c r="E2834">
        <v>0.94</v>
      </c>
      <c r="F2834">
        <v>0.92</v>
      </c>
    </row>
    <row r="2835" spans="1:6" x14ac:dyDescent="0.3">
      <c r="A2835" t="s">
        <v>6254</v>
      </c>
      <c r="B2835" t="s">
        <v>6311</v>
      </c>
      <c r="C2835" t="s">
        <v>6212</v>
      </c>
      <c r="D2835">
        <v>2</v>
      </c>
      <c r="E2835">
        <v>0.84</v>
      </c>
      <c r="F2835">
        <v>0.71</v>
      </c>
    </row>
    <row r="2836" spans="1:6" x14ac:dyDescent="0.3">
      <c r="A2836" t="s">
        <v>6254</v>
      </c>
      <c r="B2836" t="s">
        <v>6311</v>
      </c>
      <c r="C2836" t="s">
        <v>6213</v>
      </c>
      <c r="D2836">
        <v>2</v>
      </c>
      <c r="E2836">
        <v>0.82</v>
      </c>
      <c r="F2836">
        <v>0.67</v>
      </c>
    </row>
    <row r="2837" spans="1:6" x14ac:dyDescent="0.3">
      <c r="A2837" t="s">
        <v>6254</v>
      </c>
      <c r="B2837" t="s">
        <v>6311</v>
      </c>
      <c r="C2837" t="s">
        <v>6214</v>
      </c>
      <c r="D2837">
        <v>2</v>
      </c>
      <c r="E2837">
        <v>0.94</v>
      </c>
      <c r="F2837">
        <v>0.89</v>
      </c>
    </row>
    <row r="2838" spans="1:6" x14ac:dyDescent="0.3">
      <c r="A2838" t="s">
        <v>6254</v>
      </c>
      <c r="B2838" t="s">
        <v>6311</v>
      </c>
      <c r="C2838" t="s">
        <v>6215</v>
      </c>
      <c r="D2838">
        <v>2</v>
      </c>
      <c r="E2838">
        <v>0.94</v>
      </c>
      <c r="F2838">
        <v>0.78</v>
      </c>
    </row>
    <row r="2839" spans="1:6" x14ac:dyDescent="0.3">
      <c r="A2839" t="s">
        <v>6254</v>
      </c>
      <c r="B2839" t="s">
        <v>6311</v>
      </c>
      <c r="C2839" t="s">
        <v>6216</v>
      </c>
      <c r="D2839">
        <v>2</v>
      </c>
      <c r="E2839">
        <v>0.91</v>
      </c>
      <c r="F2839">
        <v>0.87</v>
      </c>
    </row>
    <row r="2840" spans="1:6" x14ac:dyDescent="0.3">
      <c r="A2840" t="s">
        <v>6254</v>
      </c>
      <c r="B2840" t="s">
        <v>6312</v>
      </c>
      <c r="C2840" t="s">
        <v>6217</v>
      </c>
      <c r="D2840">
        <v>2</v>
      </c>
      <c r="E2840">
        <v>0.86</v>
      </c>
      <c r="F2840">
        <v>0.6</v>
      </c>
    </row>
    <row r="2841" spans="1:6" x14ac:dyDescent="0.3">
      <c r="A2841" t="s">
        <v>6254</v>
      </c>
      <c r="B2841" t="s">
        <v>6312</v>
      </c>
      <c r="C2841" t="s">
        <v>6218</v>
      </c>
      <c r="D2841">
        <v>2</v>
      </c>
      <c r="E2841">
        <v>0.81</v>
      </c>
      <c r="F2841">
        <v>0.5</v>
      </c>
    </row>
    <row r="2842" spans="1:6" x14ac:dyDescent="0.3">
      <c r="A2842" t="s">
        <v>6254</v>
      </c>
      <c r="B2842" t="s">
        <v>6311</v>
      </c>
      <c r="C2842" t="s">
        <v>6220</v>
      </c>
      <c r="D2842">
        <v>2</v>
      </c>
      <c r="E2842">
        <v>0.67</v>
      </c>
      <c r="F2842">
        <v>0.56999999999999995</v>
      </c>
    </row>
    <row r="2843" spans="1:6" x14ac:dyDescent="0.3">
      <c r="A2843" t="s">
        <v>6255</v>
      </c>
      <c r="B2843" t="s">
        <v>6308</v>
      </c>
      <c r="C2843" t="s">
        <v>6197</v>
      </c>
      <c r="D2843">
        <v>2</v>
      </c>
      <c r="E2843">
        <v>0.96</v>
      </c>
      <c r="F2843">
        <v>0.85</v>
      </c>
    </row>
    <row r="2844" spans="1:6" x14ac:dyDescent="0.3">
      <c r="A2844" t="s">
        <v>6255</v>
      </c>
      <c r="B2844" t="s">
        <v>6308</v>
      </c>
      <c r="C2844" t="s">
        <v>6208</v>
      </c>
      <c r="D2844">
        <v>2</v>
      </c>
      <c r="E2844">
        <v>0.91</v>
      </c>
      <c r="F2844">
        <v>1</v>
      </c>
    </row>
    <row r="2845" spans="1:6" x14ac:dyDescent="0.3">
      <c r="A2845" t="s">
        <v>6256</v>
      </c>
      <c r="B2845" t="s">
        <v>6311</v>
      </c>
      <c r="C2845" t="s">
        <v>6197</v>
      </c>
      <c r="D2845">
        <v>2</v>
      </c>
      <c r="E2845">
        <v>0.99</v>
      </c>
      <c r="F2845">
        <v>0.84</v>
      </c>
    </row>
    <row r="2846" spans="1:6" x14ac:dyDescent="0.3">
      <c r="A2846" t="s">
        <v>6256</v>
      </c>
      <c r="B2846" t="s">
        <v>6311</v>
      </c>
      <c r="C2846" t="s">
        <v>6208</v>
      </c>
      <c r="D2846">
        <v>2</v>
      </c>
      <c r="E2846">
        <v>0.96</v>
      </c>
      <c r="F2846">
        <v>0.66</v>
      </c>
    </row>
    <row r="2847" spans="1:6" x14ac:dyDescent="0.3">
      <c r="A2847" t="s">
        <v>6256</v>
      </c>
      <c r="B2847" t="s">
        <v>6311</v>
      </c>
      <c r="C2847" t="s">
        <v>6219</v>
      </c>
      <c r="D2847">
        <v>2</v>
      </c>
      <c r="E2847">
        <v>0.98</v>
      </c>
      <c r="F2847">
        <v>0.84</v>
      </c>
    </row>
    <row r="2848" spans="1:6" x14ac:dyDescent="0.3">
      <c r="A2848" t="s">
        <v>6256</v>
      </c>
      <c r="B2848" t="s">
        <v>6311</v>
      </c>
      <c r="C2848" t="s">
        <v>6221</v>
      </c>
      <c r="D2848">
        <v>2</v>
      </c>
      <c r="E2848">
        <v>0.77</v>
      </c>
      <c r="F2848">
        <v>1</v>
      </c>
    </row>
    <row r="2849" spans="1:6" x14ac:dyDescent="0.3">
      <c r="A2849" t="s">
        <v>6256</v>
      </c>
      <c r="B2849" t="s">
        <v>6311</v>
      </c>
      <c r="C2849" t="s">
        <v>6222</v>
      </c>
      <c r="D2849">
        <v>2</v>
      </c>
      <c r="E2849">
        <v>0.95</v>
      </c>
      <c r="F2849">
        <v>0.85</v>
      </c>
    </row>
    <row r="2850" spans="1:6" x14ac:dyDescent="0.3">
      <c r="A2850" t="s">
        <v>6256</v>
      </c>
      <c r="B2850" t="s">
        <v>6311</v>
      </c>
      <c r="C2850" t="s">
        <v>6223</v>
      </c>
      <c r="D2850">
        <v>2</v>
      </c>
      <c r="E2850">
        <v>0.9</v>
      </c>
      <c r="F2850">
        <v>0.81</v>
      </c>
    </row>
    <row r="2851" spans="1:6" x14ac:dyDescent="0.3">
      <c r="A2851" t="s">
        <v>6256</v>
      </c>
      <c r="B2851" t="s">
        <v>6311</v>
      </c>
      <c r="C2851" t="s">
        <v>6224</v>
      </c>
      <c r="D2851">
        <v>2</v>
      </c>
      <c r="E2851">
        <v>0.97</v>
      </c>
      <c r="F2851">
        <v>0.84</v>
      </c>
    </row>
    <row r="2852" spans="1:6" x14ac:dyDescent="0.3">
      <c r="A2852" t="s">
        <v>6256</v>
      </c>
      <c r="B2852" t="s">
        <v>6311</v>
      </c>
      <c r="C2852" t="s">
        <v>6225</v>
      </c>
      <c r="D2852">
        <v>2</v>
      </c>
      <c r="E2852">
        <v>0.9</v>
      </c>
      <c r="F2852">
        <v>1</v>
      </c>
    </row>
    <row r="2853" spans="1:6" x14ac:dyDescent="0.3">
      <c r="A2853" t="s">
        <v>6256</v>
      </c>
      <c r="B2853" t="s">
        <v>6311</v>
      </c>
      <c r="C2853" t="s">
        <v>6226</v>
      </c>
      <c r="D2853">
        <v>2</v>
      </c>
      <c r="E2853">
        <v>0.96</v>
      </c>
      <c r="F2853">
        <v>0.71</v>
      </c>
    </row>
    <row r="2854" spans="1:6" x14ac:dyDescent="0.3">
      <c r="A2854" t="s">
        <v>6256</v>
      </c>
      <c r="B2854" t="s">
        <v>6311</v>
      </c>
      <c r="C2854" t="s">
        <v>6198</v>
      </c>
      <c r="D2854">
        <v>2</v>
      </c>
      <c r="E2854">
        <v>0.97</v>
      </c>
      <c r="F2854">
        <v>0.77</v>
      </c>
    </row>
    <row r="2855" spans="1:6" x14ac:dyDescent="0.3">
      <c r="A2855" t="s">
        <v>6256</v>
      </c>
      <c r="B2855" t="s">
        <v>6311</v>
      </c>
      <c r="C2855" t="s">
        <v>6199</v>
      </c>
      <c r="D2855">
        <v>2</v>
      </c>
      <c r="E2855">
        <v>0.93</v>
      </c>
      <c r="F2855">
        <v>0.68</v>
      </c>
    </row>
    <row r="2856" spans="1:6" x14ac:dyDescent="0.3">
      <c r="A2856" t="s">
        <v>6256</v>
      </c>
      <c r="B2856" t="s">
        <v>6311</v>
      </c>
      <c r="C2856" t="s">
        <v>6200</v>
      </c>
      <c r="D2856">
        <v>2</v>
      </c>
      <c r="E2856">
        <v>0.98</v>
      </c>
      <c r="F2856">
        <v>0.95</v>
      </c>
    </row>
    <row r="2857" spans="1:6" x14ac:dyDescent="0.3">
      <c r="A2857" t="s">
        <v>6256</v>
      </c>
      <c r="B2857" t="s">
        <v>6311</v>
      </c>
      <c r="C2857" t="s">
        <v>6201</v>
      </c>
      <c r="D2857">
        <v>2</v>
      </c>
      <c r="E2857">
        <v>0.98</v>
      </c>
      <c r="F2857">
        <v>0.91</v>
      </c>
    </row>
    <row r="2858" spans="1:6" x14ac:dyDescent="0.3">
      <c r="A2858" t="s">
        <v>6256</v>
      </c>
      <c r="B2858" t="s">
        <v>6311</v>
      </c>
      <c r="C2858" t="s">
        <v>6202</v>
      </c>
      <c r="D2858">
        <v>2</v>
      </c>
      <c r="E2858">
        <v>0.98</v>
      </c>
      <c r="F2858">
        <v>0.88</v>
      </c>
    </row>
    <row r="2859" spans="1:6" x14ac:dyDescent="0.3">
      <c r="A2859" t="s">
        <v>6256</v>
      </c>
      <c r="B2859" t="s">
        <v>6311</v>
      </c>
      <c r="C2859" t="s">
        <v>6203</v>
      </c>
      <c r="D2859">
        <v>2</v>
      </c>
      <c r="E2859">
        <v>0.97</v>
      </c>
      <c r="F2859">
        <v>0.79</v>
      </c>
    </row>
    <row r="2860" spans="1:6" x14ac:dyDescent="0.3">
      <c r="A2860" t="s">
        <v>6256</v>
      </c>
      <c r="B2860" t="s">
        <v>6311</v>
      </c>
      <c r="C2860" t="s">
        <v>6204</v>
      </c>
      <c r="D2860">
        <v>2</v>
      </c>
      <c r="E2860">
        <v>0.93</v>
      </c>
      <c r="F2860">
        <v>0.84</v>
      </c>
    </row>
    <row r="2861" spans="1:6" x14ac:dyDescent="0.3">
      <c r="A2861" t="s">
        <v>6256</v>
      </c>
      <c r="B2861" t="s">
        <v>6311</v>
      </c>
      <c r="C2861" t="s">
        <v>6205</v>
      </c>
      <c r="D2861">
        <v>2</v>
      </c>
      <c r="E2861">
        <v>0.98</v>
      </c>
      <c r="F2861">
        <v>0.93</v>
      </c>
    </row>
    <row r="2862" spans="1:6" x14ac:dyDescent="0.3">
      <c r="A2862" t="s">
        <v>6256</v>
      </c>
      <c r="B2862" t="s">
        <v>6311</v>
      </c>
      <c r="C2862" t="s">
        <v>6206</v>
      </c>
      <c r="D2862">
        <v>2</v>
      </c>
      <c r="E2862">
        <v>0.83</v>
      </c>
      <c r="F2862">
        <v>0.75</v>
      </c>
    </row>
    <row r="2863" spans="1:6" x14ac:dyDescent="0.3">
      <c r="A2863" t="s">
        <v>6256</v>
      </c>
      <c r="B2863" t="s">
        <v>6311</v>
      </c>
      <c r="C2863" t="s">
        <v>6207</v>
      </c>
      <c r="D2863">
        <v>2</v>
      </c>
      <c r="E2863">
        <v>0.73</v>
      </c>
      <c r="F2863">
        <v>0.68</v>
      </c>
    </row>
    <row r="2864" spans="1:6" x14ac:dyDescent="0.3">
      <c r="A2864" t="s">
        <v>6256</v>
      </c>
      <c r="B2864" t="s">
        <v>6311</v>
      </c>
      <c r="C2864" t="s">
        <v>6209</v>
      </c>
      <c r="D2864">
        <v>2</v>
      </c>
      <c r="E2864">
        <v>0.94</v>
      </c>
      <c r="F2864">
        <v>0.82</v>
      </c>
    </row>
    <row r="2865" spans="1:6" x14ac:dyDescent="0.3">
      <c r="A2865" t="s">
        <v>6256</v>
      </c>
      <c r="B2865" t="s">
        <v>6311</v>
      </c>
      <c r="C2865" t="s">
        <v>6210</v>
      </c>
      <c r="D2865">
        <v>2</v>
      </c>
      <c r="E2865">
        <v>0.97</v>
      </c>
      <c r="F2865">
        <v>0.56999999999999995</v>
      </c>
    </row>
    <row r="2866" spans="1:6" x14ac:dyDescent="0.3">
      <c r="A2866" t="s">
        <v>6256</v>
      </c>
      <c r="B2866" t="s">
        <v>6311</v>
      </c>
      <c r="C2866" t="s">
        <v>6211</v>
      </c>
      <c r="D2866">
        <v>2</v>
      </c>
      <c r="E2866">
        <v>0.85</v>
      </c>
      <c r="F2866">
        <v>0.73</v>
      </c>
    </row>
    <row r="2867" spans="1:6" x14ac:dyDescent="0.3">
      <c r="A2867" t="s">
        <v>6256</v>
      </c>
      <c r="B2867" t="s">
        <v>6311</v>
      </c>
      <c r="C2867" t="s">
        <v>6212</v>
      </c>
      <c r="D2867">
        <v>2</v>
      </c>
      <c r="E2867">
        <v>0.94</v>
      </c>
      <c r="F2867">
        <v>0.77</v>
      </c>
    </row>
    <row r="2868" spans="1:6" x14ac:dyDescent="0.3">
      <c r="A2868" t="s">
        <v>6256</v>
      </c>
      <c r="B2868" t="s">
        <v>6311</v>
      </c>
      <c r="C2868" t="s">
        <v>6213</v>
      </c>
      <c r="D2868">
        <v>2</v>
      </c>
      <c r="E2868">
        <v>0.92</v>
      </c>
      <c r="F2868">
        <v>0.75</v>
      </c>
    </row>
    <row r="2869" spans="1:6" x14ac:dyDescent="0.3">
      <c r="A2869" t="s">
        <v>6256</v>
      </c>
      <c r="B2869" t="s">
        <v>6311</v>
      </c>
      <c r="C2869" t="s">
        <v>6214</v>
      </c>
      <c r="D2869">
        <v>2</v>
      </c>
      <c r="E2869">
        <v>0.88</v>
      </c>
      <c r="F2869">
        <v>0.76</v>
      </c>
    </row>
    <row r="2870" spans="1:6" x14ac:dyDescent="0.3">
      <c r="A2870" t="s">
        <v>6256</v>
      </c>
      <c r="B2870" t="s">
        <v>6311</v>
      </c>
      <c r="C2870" t="s">
        <v>6215</v>
      </c>
      <c r="D2870">
        <v>2</v>
      </c>
      <c r="E2870">
        <v>0.97</v>
      </c>
      <c r="F2870">
        <v>0.84</v>
      </c>
    </row>
    <row r="2871" spans="1:6" x14ac:dyDescent="0.3">
      <c r="A2871" t="s">
        <v>6256</v>
      </c>
      <c r="B2871" t="s">
        <v>6311</v>
      </c>
      <c r="C2871" t="s">
        <v>6216</v>
      </c>
      <c r="D2871">
        <v>2</v>
      </c>
      <c r="E2871">
        <v>0.92</v>
      </c>
      <c r="F2871">
        <v>0.88</v>
      </c>
    </row>
    <row r="2872" spans="1:6" x14ac:dyDescent="0.3">
      <c r="A2872" t="s">
        <v>6256</v>
      </c>
      <c r="B2872" t="s">
        <v>6312</v>
      </c>
      <c r="C2872" t="s">
        <v>6217</v>
      </c>
      <c r="D2872">
        <v>2</v>
      </c>
      <c r="E2872">
        <v>0.69</v>
      </c>
      <c r="F2872">
        <v>0.55000000000000004</v>
      </c>
    </row>
    <row r="2873" spans="1:6" x14ac:dyDescent="0.3">
      <c r="A2873" t="s">
        <v>6256</v>
      </c>
      <c r="B2873" t="s">
        <v>6312</v>
      </c>
      <c r="C2873" t="s">
        <v>6218</v>
      </c>
      <c r="D2873">
        <v>2</v>
      </c>
      <c r="E2873">
        <v>0.77</v>
      </c>
      <c r="F2873">
        <v>0.55000000000000004</v>
      </c>
    </row>
    <row r="2874" spans="1:6" x14ac:dyDescent="0.3">
      <c r="A2874" t="s">
        <v>6257</v>
      </c>
      <c r="B2874" t="s">
        <v>6304</v>
      </c>
      <c r="C2874" t="s">
        <v>6197</v>
      </c>
      <c r="D2874">
        <v>2</v>
      </c>
      <c r="E2874">
        <v>0.71</v>
      </c>
      <c r="F2874">
        <v>7.0000000000000007E-2</v>
      </c>
    </row>
    <row r="2875" spans="1:6" x14ac:dyDescent="0.3">
      <c r="A2875" t="s">
        <v>6257</v>
      </c>
      <c r="B2875" t="s">
        <v>6304</v>
      </c>
      <c r="C2875" t="s">
        <v>6208</v>
      </c>
      <c r="D2875">
        <v>2</v>
      </c>
      <c r="E2875">
        <v>0.48</v>
      </c>
      <c r="F2875">
        <v>0</v>
      </c>
    </row>
    <row r="2876" spans="1:6" x14ac:dyDescent="0.3">
      <c r="A2876" t="s">
        <v>6257</v>
      </c>
      <c r="B2876" t="s">
        <v>6304</v>
      </c>
      <c r="C2876" t="s">
        <v>6219</v>
      </c>
      <c r="D2876">
        <v>2</v>
      </c>
      <c r="E2876">
        <v>0.45</v>
      </c>
      <c r="F2876">
        <v>0</v>
      </c>
    </row>
    <row r="2877" spans="1:6" x14ac:dyDescent="0.3">
      <c r="A2877" t="s">
        <v>6257</v>
      </c>
      <c r="B2877" t="s">
        <v>6304</v>
      </c>
      <c r="C2877" t="s">
        <v>6221</v>
      </c>
      <c r="D2877">
        <v>2</v>
      </c>
      <c r="E2877">
        <v>0.52</v>
      </c>
      <c r="F2877">
        <v>0</v>
      </c>
    </row>
    <row r="2878" spans="1:6" x14ac:dyDescent="0.3">
      <c r="A2878" t="s">
        <v>6257</v>
      </c>
      <c r="B2878" t="s">
        <v>6304</v>
      </c>
      <c r="C2878" t="s">
        <v>6222</v>
      </c>
      <c r="D2878">
        <v>2</v>
      </c>
      <c r="E2878">
        <v>0.69</v>
      </c>
      <c r="F2878">
        <v>0</v>
      </c>
    </row>
    <row r="2879" spans="1:6" x14ac:dyDescent="0.3">
      <c r="A2879" t="s">
        <v>6257</v>
      </c>
      <c r="B2879" t="s">
        <v>6304</v>
      </c>
      <c r="C2879" t="s">
        <v>6223</v>
      </c>
      <c r="D2879">
        <v>2</v>
      </c>
      <c r="E2879">
        <v>0.24</v>
      </c>
      <c r="F2879">
        <v>0</v>
      </c>
    </row>
    <row r="2880" spans="1:6" x14ac:dyDescent="0.3">
      <c r="A2880" t="s">
        <v>6257</v>
      </c>
      <c r="B2880" t="s">
        <v>6304</v>
      </c>
      <c r="C2880" t="s">
        <v>6224</v>
      </c>
      <c r="D2880">
        <v>2</v>
      </c>
      <c r="E2880">
        <v>0.88</v>
      </c>
      <c r="F2880">
        <v>0.01</v>
      </c>
    </row>
    <row r="2881" spans="1:6" x14ac:dyDescent="0.3">
      <c r="A2881" t="s">
        <v>6257</v>
      </c>
      <c r="B2881" t="s">
        <v>6304</v>
      </c>
      <c r="C2881" t="s">
        <v>6225</v>
      </c>
      <c r="D2881">
        <v>2</v>
      </c>
      <c r="E2881">
        <v>0.78</v>
      </c>
      <c r="F2881">
        <v>0</v>
      </c>
    </row>
    <row r="2882" spans="1:6" x14ac:dyDescent="0.3">
      <c r="A2882" t="s">
        <v>6257</v>
      </c>
      <c r="B2882" t="s">
        <v>6304</v>
      </c>
      <c r="C2882" t="s">
        <v>6226</v>
      </c>
      <c r="D2882">
        <v>2</v>
      </c>
      <c r="E2882">
        <v>0.74</v>
      </c>
      <c r="F2882">
        <v>0</v>
      </c>
    </row>
    <row r="2883" spans="1:6" x14ac:dyDescent="0.3">
      <c r="A2883" t="s">
        <v>6257</v>
      </c>
      <c r="B2883" t="s">
        <v>6304</v>
      </c>
      <c r="C2883" t="s">
        <v>6198</v>
      </c>
      <c r="D2883">
        <v>2</v>
      </c>
      <c r="E2883">
        <v>0.91</v>
      </c>
      <c r="F2883">
        <v>0</v>
      </c>
    </row>
    <row r="2884" spans="1:6" x14ac:dyDescent="0.3">
      <c r="A2884" t="s">
        <v>6257</v>
      </c>
      <c r="B2884" t="s">
        <v>6304</v>
      </c>
      <c r="C2884" t="s">
        <v>6199</v>
      </c>
      <c r="D2884">
        <v>2</v>
      </c>
      <c r="E2884">
        <v>0.85</v>
      </c>
      <c r="F2884">
        <v>0</v>
      </c>
    </row>
    <row r="2885" spans="1:6" x14ac:dyDescent="0.3">
      <c r="A2885" t="s">
        <v>6257</v>
      </c>
      <c r="B2885" t="s">
        <v>6304</v>
      </c>
      <c r="C2885" t="s">
        <v>6200</v>
      </c>
      <c r="D2885">
        <v>2</v>
      </c>
      <c r="E2885">
        <v>0.62</v>
      </c>
      <c r="F2885">
        <v>0</v>
      </c>
    </row>
    <row r="2886" spans="1:6" x14ac:dyDescent="0.3">
      <c r="A2886" t="s">
        <v>6257</v>
      </c>
      <c r="B2886" t="s">
        <v>6304</v>
      </c>
      <c r="C2886" t="s">
        <v>6201</v>
      </c>
      <c r="D2886">
        <v>2</v>
      </c>
      <c r="E2886">
        <v>0.5</v>
      </c>
      <c r="F2886">
        <v>0</v>
      </c>
    </row>
    <row r="2887" spans="1:6" x14ac:dyDescent="0.3">
      <c r="A2887" t="s">
        <v>6257</v>
      </c>
      <c r="B2887" t="s">
        <v>6304</v>
      </c>
      <c r="C2887" t="s">
        <v>6202</v>
      </c>
      <c r="D2887">
        <v>2</v>
      </c>
      <c r="E2887">
        <v>0.52</v>
      </c>
      <c r="F2887">
        <v>0</v>
      </c>
    </row>
    <row r="2888" spans="1:6" x14ac:dyDescent="0.3">
      <c r="A2888" t="s">
        <v>6257</v>
      </c>
      <c r="B2888" t="s">
        <v>6304</v>
      </c>
      <c r="C2888" t="s">
        <v>6203</v>
      </c>
      <c r="D2888">
        <v>2</v>
      </c>
      <c r="E2888">
        <v>0.57999999999999996</v>
      </c>
      <c r="F2888">
        <v>0</v>
      </c>
    </row>
    <row r="2889" spans="1:6" x14ac:dyDescent="0.3">
      <c r="A2889" t="s">
        <v>6257</v>
      </c>
      <c r="B2889" t="s">
        <v>6304</v>
      </c>
      <c r="C2889" t="s">
        <v>6204</v>
      </c>
      <c r="D2889">
        <v>2</v>
      </c>
      <c r="E2889">
        <v>0.75</v>
      </c>
      <c r="F2889">
        <v>0.72</v>
      </c>
    </row>
    <row r="2890" spans="1:6" x14ac:dyDescent="0.3">
      <c r="A2890" t="s">
        <v>6257</v>
      </c>
      <c r="B2890" t="s">
        <v>6304</v>
      </c>
      <c r="C2890" t="s">
        <v>6205</v>
      </c>
      <c r="D2890">
        <v>2</v>
      </c>
      <c r="E2890">
        <v>0.81</v>
      </c>
      <c r="F2890">
        <v>0.6</v>
      </c>
    </row>
    <row r="2891" spans="1:6" x14ac:dyDescent="0.3">
      <c r="A2891" t="s">
        <v>6257</v>
      </c>
      <c r="B2891" t="s">
        <v>6304</v>
      </c>
      <c r="C2891" t="s">
        <v>6206</v>
      </c>
      <c r="D2891">
        <v>2</v>
      </c>
      <c r="E2891">
        <v>0.84</v>
      </c>
      <c r="F2891">
        <v>0.79</v>
      </c>
    </row>
    <row r="2892" spans="1:6" x14ac:dyDescent="0.3">
      <c r="A2892" t="s">
        <v>6257</v>
      </c>
      <c r="B2892" t="s">
        <v>6304</v>
      </c>
      <c r="C2892" t="s">
        <v>6207</v>
      </c>
      <c r="D2892">
        <v>2</v>
      </c>
      <c r="E2892">
        <v>0.88</v>
      </c>
      <c r="F2892">
        <v>0.69</v>
      </c>
    </row>
    <row r="2893" spans="1:6" x14ac:dyDescent="0.3">
      <c r="A2893" t="s">
        <v>6257</v>
      </c>
      <c r="B2893" t="s">
        <v>6304</v>
      </c>
      <c r="C2893" t="s">
        <v>6209</v>
      </c>
      <c r="D2893">
        <v>2</v>
      </c>
      <c r="E2893">
        <v>0.82</v>
      </c>
      <c r="F2893">
        <v>0.61</v>
      </c>
    </row>
    <row r="2894" spans="1:6" x14ac:dyDescent="0.3">
      <c r="A2894" t="s">
        <v>6257</v>
      </c>
      <c r="B2894" t="s">
        <v>6304</v>
      </c>
      <c r="C2894" t="s">
        <v>6210</v>
      </c>
      <c r="D2894">
        <v>2</v>
      </c>
      <c r="E2894">
        <v>0.4</v>
      </c>
      <c r="F2894">
        <v>0.14000000000000001</v>
      </c>
    </row>
    <row r="2895" spans="1:6" x14ac:dyDescent="0.3">
      <c r="A2895" t="s">
        <v>6257</v>
      </c>
      <c r="B2895" t="s">
        <v>6304</v>
      </c>
      <c r="C2895" t="s">
        <v>6211</v>
      </c>
      <c r="D2895">
        <v>2</v>
      </c>
      <c r="E2895">
        <v>0.94</v>
      </c>
      <c r="F2895">
        <v>0.83</v>
      </c>
    </row>
    <row r="2896" spans="1:6" x14ac:dyDescent="0.3">
      <c r="A2896" t="s">
        <v>6257</v>
      </c>
      <c r="B2896" t="s">
        <v>6304</v>
      </c>
      <c r="C2896" t="s">
        <v>6212</v>
      </c>
      <c r="D2896">
        <v>2</v>
      </c>
      <c r="E2896">
        <v>0.79</v>
      </c>
      <c r="F2896">
        <v>0.59</v>
      </c>
    </row>
    <row r="2897" spans="1:6" x14ac:dyDescent="0.3">
      <c r="A2897" t="s">
        <v>6257</v>
      </c>
      <c r="B2897" t="s">
        <v>6304</v>
      </c>
      <c r="C2897" t="s">
        <v>6213</v>
      </c>
      <c r="D2897">
        <v>2</v>
      </c>
      <c r="E2897">
        <v>0.99</v>
      </c>
      <c r="F2897">
        <v>0.64</v>
      </c>
    </row>
    <row r="2898" spans="1:6" x14ac:dyDescent="0.3">
      <c r="A2898" t="s">
        <v>6257</v>
      </c>
      <c r="B2898" t="s">
        <v>6304</v>
      </c>
      <c r="C2898" t="s">
        <v>6214</v>
      </c>
      <c r="D2898">
        <v>2</v>
      </c>
      <c r="E2898">
        <v>0.86</v>
      </c>
      <c r="F2898">
        <v>0.68</v>
      </c>
    </row>
    <row r="2899" spans="1:6" x14ac:dyDescent="0.3">
      <c r="A2899" t="s">
        <v>6257</v>
      </c>
      <c r="B2899" t="s">
        <v>6304</v>
      </c>
      <c r="C2899" t="s">
        <v>6215</v>
      </c>
      <c r="D2899">
        <v>2</v>
      </c>
      <c r="E2899">
        <v>0.89</v>
      </c>
      <c r="F2899">
        <v>0.81</v>
      </c>
    </row>
    <row r="2900" spans="1:6" x14ac:dyDescent="0.3">
      <c r="A2900" t="s">
        <v>6257</v>
      </c>
      <c r="B2900" t="s">
        <v>6304</v>
      </c>
      <c r="C2900" t="s">
        <v>6216</v>
      </c>
      <c r="D2900">
        <v>2</v>
      </c>
      <c r="E2900">
        <v>0.92</v>
      </c>
      <c r="F2900">
        <v>0.75</v>
      </c>
    </row>
    <row r="2901" spans="1:6" x14ac:dyDescent="0.3">
      <c r="A2901" t="s">
        <v>6257</v>
      </c>
      <c r="B2901" t="s">
        <v>6317</v>
      </c>
      <c r="C2901" t="s">
        <v>6217</v>
      </c>
      <c r="D2901">
        <v>2</v>
      </c>
      <c r="E2901">
        <v>0.95</v>
      </c>
      <c r="F2901">
        <v>0.91</v>
      </c>
    </row>
    <row r="2902" spans="1:6" x14ac:dyDescent="0.3">
      <c r="A2902" t="s">
        <v>6257</v>
      </c>
      <c r="B2902" t="s">
        <v>6317</v>
      </c>
      <c r="C2902" t="s">
        <v>6218</v>
      </c>
      <c r="D2902">
        <v>2</v>
      </c>
      <c r="E2902">
        <v>0.86</v>
      </c>
      <c r="F2902">
        <v>0.71</v>
      </c>
    </row>
    <row r="2903" spans="1:6" x14ac:dyDescent="0.3">
      <c r="A2903" t="s">
        <v>6257</v>
      </c>
      <c r="B2903" t="s">
        <v>6304</v>
      </c>
      <c r="C2903" t="s">
        <v>6220</v>
      </c>
      <c r="D2903">
        <v>2</v>
      </c>
      <c r="E2903">
        <v>0.39</v>
      </c>
      <c r="F2903">
        <v>0</v>
      </c>
    </row>
    <row r="2904" spans="1:6" x14ac:dyDescent="0.3">
      <c r="A2904" t="s">
        <v>6258</v>
      </c>
      <c r="B2904" t="s">
        <v>6306</v>
      </c>
      <c r="C2904" t="s">
        <v>6197</v>
      </c>
      <c r="D2904">
        <v>2</v>
      </c>
      <c r="E2904">
        <v>0.73</v>
      </c>
      <c r="F2904">
        <v>0.43</v>
      </c>
    </row>
    <row r="2905" spans="1:6" x14ac:dyDescent="0.3">
      <c r="A2905" t="s">
        <v>6258</v>
      </c>
      <c r="B2905" t="s">
        <v>6306</v>
      </c>
      <c r="C2905" t="s">
        <v>6208</v>
      </c>
      <c r="D2905">
        <v>2</v>
      </c>
      <c r="E2905">
        <v>0.74</v>
      </c>
      <c r="F2905">
        <v>0.48</v>
      </c>
    </row>
    <row r="2906" spans="1:6" x14ac:dyDescent="0.3">
      <c r="A2906" t="s">
        <v>6258</v>
      </c>
      <c r="B2906" t="s">
        <v>6306</v>
      </c>
      <c r="C2906" t="s">
        <v>6219</v>
      </c>
      <c r="D2906">
        <v>2</v>
      </c>
      <c r="E2906">
        <v>0.91</v>
      </c>
      <c r="F2906">
        <v>0.85</v>
      </c>
    </row>
    <row r="2907" spans="1:6" x14ac:dyDescent="0.3">
      <c r="A2907" t="s">
        <v>6258</v>
      </c>
      <c r="B2907" t="s">
        <v>6306</v>
      </c>
      <c r="C2907" t="s">
        <v>6221</v>
      </c>
      <c r="D2907">
        <v>2</v>
      </c>
      <c r="E2907">
        <v>0.91</v>
      </c>
      <c r="F2907">
        <v>0.85</v>
      </c>
    </row>
    <row r="2908" spans="1:6" x14ac:dyDescent="0.3">
      <c r="A2908" t="s">
        <v>6258</v>
      </c>
      <c r="B2908" t="s">
        <v>6306</v>
      </c>
      <c r="C2908" t="s">
        <v>6222</v>
      </c>
      <c r="D2908">
        <v>2</v>
      </c>
      <c r="E2908">
        <v>0.93</v>
      </c>
      <c r="F2908">
        <v>0.64</v>
      </c>
    </row>
    <row r="2909" spans="1:6" x14ac:dyDescent="0.3">
      <c r="A2909" t="s">
        <v>6258</v>
      </c>
      <c r="B2909" t="s">
        <v>6306</v>
      </c>
      <c r="C2909" t="s">
        <v>6223</v>
      </c>
      <c r="D2909">
        <v>2</v>
      </c>
      <c r="E2909">
        <v>0.87</v>
      </c>
      <c r="F2909">
        <v>0.79</v>
      </c>
    </row>
    <row r="2910" spans="1:6" x14ac:dyDescent="0.3">
      <c r="A2910" t="s">
        <v>6258</v>
      </c>
      <c r="B2910" t="s">
        <v>6306</v>
      </c>
      <c r="C2910" t="s">
        <v>6224</v>
      </c>
      <c r="D2910">
        <v>2</v>
      </c>
      <c r="E2910">
        <v>0.92</v>
      </c>
      <c r="F2910">
        <v>0.57999999999999996</v>
      </c>
    </row>
    <row r="2911" spans="1:6" x14ac:dyDescent="0.3">
      <c r="A2911" t="s">
        <v>6258</v>
      </c>
      <c r="B2911" t="s">
        <v>6306</v>
      </c>
      <c r="C2911" t="s">
        <v>6225</v>
      </c>
      <c r="D2911">
        <v>2</v>
      </c>
      <c r="E2911">
        <v>0.9</v>
      </c>
      <c r="F2911">
        <v>0.83</v>
      </c>
    </row>
    <row r="2912" spans="1:6" x14ac:dyDescent="0.3">
      <c r="A2912" t="s">
        <v>6258</v>
      </c>
      <c r="B2912" t="s">
        <v>6306</v>
      </c>
      <c r="C2912" t="s">
        <v>6226</v>
      </c>
      <c r="D2912">
        <v>2</v>
      </c>
      <c r="E2912">
        <v>0.98</v>
      </c>
      <c r="F2912">
        <v>0.64</v>
      </c>
    </row>
    <row r="2913" spans="1:6" x14ac:dyDescent="0.3">
      <c r="A2913" t="s">
        <v>6258</v>
      </c>
      <c r="B2913" t="s">
        <v>6306</v>
      </c>
      <c r="C2913" t="s">
        <v>6198</v>
      </c>
      <c r="D2913">
        <v>2</v>
      </c>
      <c r="E2913">
        <v>0.93</v>
      </c>
      <c r="F2913">
        <v>0.62</v>
      </c>
    </row>
    <row r="2914" spans="1:6" x14ac:dyDescent="0.3">
      <c r="A2914" t="s">
        <v>6258</v>
      </c>
      <c r="B2914" t="s">
        <v>6306</v>
      </c>
      <c r="C2914" t="s">
        <v>6199</v>
      </c>
      <c r="D2914">
        <v>2</v>
      </c>
      <c r="E2914">
        <v>0.83</v>
      </c>
      <c r="F2914">
        <v>0.56000000000000005</v>
      </c>
    </row>
    <row r="2915" spans="1:6" x14ac:dyDescent="0.3">
      <c r="A2915" t="s">
        <v>6258</v>
      </c>
      <c r="B2915" t="s">
        <v>6306</v>
      </c>
      <c r="C2915" t="s">
        <v>6200</v>
      </c>
      <c r="D2915">
        <v>2</v>
      </c>
      <c r="E2915">
        <v>0.92</v>
      </c>
      <c r="F2915">
        <v>0.71</v>
      </c>
    </row>
    <row r="2916" spans="1:6" x14ac:dyDescent="0.3">
      <c r="A2916" t="s">
        <v>6258</v>
      </c>
      <c r="B2916" t="s">
        <v>6306</v>
      </c>
      <c r="C2916" t="s">
        <v>6201</v>
      </c>
      <c r="D2916">
        <v>2</v>
      </c>
      <c r="E2916">
        <v>0.78</v>
      </c>
      <c r="F2916">
        <v>0.72</v>
      </c>
    </row>
    <row r="2917" spans="1:6" x14ac:dyDescent="0.3">
      <c r="A2917" t="s">
        <v>6258</v>
      </c>
      <c r="B2917" t="s">
        <v>6306</v>
      </c>
      <c r="C2917" t="s">
        <v>6202</v>
      </c>
      <c r="D2917">
        <v>2</v>
      </c>
      <c r="E2917">
        <v>0.91</v>
      </c>
      <c r="F2917">
        <v>0.79</v>
      </c>
    </row>
    <row r="2918" spans="1:6" x14ac:dyDescent="0.3">
      <c r="A2918" t="s">
        <v>6258</v>
      </c>
      <c r="B2918" t="s">
        <v>6306</v>
      </c>
      <c r="C2918" t="s">
        <v>6203</v>
      </c>
      <c r="D2918">
        <v>2</v>
      </c>
      <c r="E2918">
        <v>0.92</v>
      </c>
      <c r="F2918">
        <v>0.79</v>
      </c>
    </row>
    <row r="2919" spans="1:6" x14ac:dyDescent="0.3">
      <c r="A2919" t="s">
        <v>6258</v>
      </c>
      <c r="B2919" t="s">
        <v>6306</v>
      </c>
      <c r="C2919" t="s">
        <v>6204</v>
      </c>
      <c r="D2919">
        <v>2</v>
      </c>
      <c r="E2919">
        <v>0.97</v>
      </c>
      <c r="F2919">
        <v>0.49</v>
      </c>
    </row>
    <row r="2920" spans="1:6" x14ac:dyDescent="0.3">
      <c r="A2920" t="s">
        <v>6258</v>
      </c>
      <c r="B2920" t="s">
        <v>6306</v>
      </c>
      <c r="C2920" t="s">
        <v>6205</v>
      </c>
      <c r="D2920">
        <v>2</v>
      </c>
      <c r="E2920">
        <v>0.99</v>
      </c>
      <c r="F2920">
        <v>0.93</v>
      </c>
    </row>
    <row r="2921" spans="1:6" x14ac:dyDescent="0.3">
      <c r="A2921" t="s">
        <v>6258</v>
      </c>
      <c r="B2921" t="s">
        <v>6306</v>
      </c>
      <c r="C2921" t="s">
        <v>6206</v>
      </c>
      <c r="D2921">
        <v>2</v>
      </c>
      <c r="E2921">
        <v>1</v>
      </c>
      <c r="F2921">
        <v>1</v>
      </c>
    </row>
    <row r="2922" spans="1:6" x14ac:dyDescent="0.3">
      <c r="A2922" t="s">
        <v>6258</v>
      </c>
      <c r="B2922" t="s">
        <v>6306</v>
      </c>
      <c r="C2922" t="s">
        <v>6207</v>
      </c>
      <c r="D2922">
        <v>2</v>
      </c>
      <c r="E2922">
        <v>1</v>
      </c>
      <c r="F2922">
        <v>1</v>
      </c>
    </row>
    <row r="2923" spans="1:6" x14ac:dyDescent="0.3">
      <c r="A2923" t="s">
        <v>6258</v>
      </c>
      <c r="B2923" t="s">
        <v>6306</v>
      </c>
      <c r="C2923" t="s">
        <v>6209</v>
      </c>
      <c r="D2923">
        <v>2</v>
      </c>
      <c r="E2923">
        <v>0.85</v>
      </c>
      <c r="F2923">
        <v>0.68</v>
      </c>
    </row>
    <row r="2924" spans="1:6" x14ac:dyDescent="0.3">
      <c r="A2924" t="s">
        <v>6258</v>
      </c>
      <c r="B2924" t="s">
        <v>6306</v>
      </c>
      <c r="C2924" t="s">
        <v>6210</v>
      </c>
      <c r="D2924">
        <v>2</v>
      </c>
      <c r="E2924">
        <v>0.72</v>
      </c>
      <c r="F2924">
        <v>0.55000000000000004</v>
      </c>
    </row>
    <row r="2925" spans="1:6" x14ac:dyDescent="0.3">
      <c r="A2925" t="s">
        <v>6258</v>
      </c>
      <c r="B2925" t="s">
        <v>6306</v>
      </c>
      <c r="C2925" t="s">
        <v>6211</v>
      </c>
      <c r="D2925">
        <v>2</v>
      </c>
      <c r="E2925">
        <v>0.99</v>
      </c>
      <c r="F2925">
        <v>0.93</v>
      </c>
    </row>
    <row r="2926" spans="1:6" x14ac:dyDescent="0.3">
      <c r="A2926" t="s">
        <v>6258</v>
      </c>
      <c r="B2926" t="s">
        <v>6306</v>
      </c>
      <c r="C2926" t="s">
        <v>6212</v>
      </c>
      <c r="D2926">
        <v>2</v>
      </c>
      <c r="E2926">
        <v>0.83</v>
      </c>
      <c r="F2926">
        <v>0.6</v>
      </c>
    </row>
    <row r="2927" spans="1:6" x14ac:dyDescent="0.3">
      <c r="A2927" t="s">
        <v>6258</v>
      </c>
      <c r="B2927" t="s">
        <v>6306</v>
      </c>
      <c r="C2927" t="s">
        <v>6213</v>
      </c>
      <c r="D2927">
        <v>2</v>
      </c>
      <c r="E2927">
        <v>0.95</v>
      </c>
      <c r="F2927">
        <v>0.85</v>
      </c>
    </row>
    <row r="2928" spans="1:6" x14ac:dyDescent="0.3">
      <c r="A2928" t="s">
        <v>6258</v>
      </c>
      <c r="B2928" t="s">
        <v>6306</v>
      </c>
      <c r="C2928" t="s">
        <v>6214</v>
      </c>
      <c r="D2928">
        <v>2</v>
      </c>
      <c r="E2928">
        <v>0.96</v>
      </c>
      <c r="F2928">
        <v>0.91</v>
      </c>
    </row>
    <row r="2929" spans="1:6" x14ac:dyDescent="0.3">
      <c r="A2929" t="s">
        <v>6258</v>
      </c>
      <c r="B2929" t="s">
        <v>6306</v>
      </c>
      <c r="C2929" t="s">
        <v>6215</v>
      </c>
      <c r="D2929">
        <v>2</v>
      </c>
      <c r="E2929">
        <v>0.98</v>
      </c>
      <c r="F2929">
        <v>0.91</v>
      </c>
    </row>
    <row r="2930" spans="1:6" x14ac:dyDescent="0.3">
      <c r="A2930" t="s">
        <v>6258</v>
      </c>
      <c r="B2930" t="s">
        <v>6306</v>
      </c>
      <c r="C2930" t="s">
        <v>6216</v>
      </c>
      <c r="D2930">
        <v>2</v>
      </c>
      <c r="E2930">
        <v>0.98</v>
      </c>
      <c r="F2930">
        <v>0.85</v>
      </c>
    </row>
    <row r="2931" spans="1:6" x14ac:dyDescent="0.3">
      <c r="A2931" t="s">
        <v>6258</v>
      </c>
      <c r="B2931" t="s">
        <v>6306</v>
      </c>
      <c r="C2931" t="s">
        <v>6216</v>
      </c>
      <c r="D2931">
        <v>2</v>
      </c>
      <c r="E2931">
        <v>0.98</v>
      </c>
      <c r="F2931">
        <v>0.85</v>
      </c>
    </row>
    <row r="2932" spans="1:6" x14ac:dyDescent="0.3">
      <c r="A2932" t="s">
        <v>6258</v>
      </c>
      <c r="B2932" t="s">
        <v>6306</v>
      </c>
      <c r="C2932" t="s">
        <v>6216</v>
      </c>
      <c r="D2932">
        <v>2</v>
      </c>
      <c r="E2932">
        <v>0.98</v>
      </c>
      <c r="F2932">
        <v>0.85</v>
      </c>
    </row>
    <row r="2933" spans="1:6" x14ac:dyDescent="0.3">
      <c r="A2933" t="s">
        <v>6258</v>
      </c>
      <c r="B2933" t="s">
        <v>6306</v>
      </c>
      <c r="C2933" t="s">
        <v>6216</v>
      </c>
      <c r="D2933">
        <v>2</v>
      </c>
      <c r="E2933">
        <v>0.98</v>
      </c>
      <c r="F2933">
        <v>0.85</v>
      </c>
    </row>
    <row r="2934" spans="1:6" x14ac:dyDescent="0.3">
      <c r="A2934" t="s">
        <v>6258</v>
      </c>
      <c r="B2934" t="s">
        <v>6306</v>
      </c>
      <c r="C2934" t="s">
        <v>6216</v>
      </c>
      <c r="D2934">
        <v>2</v>
      </c>
      <c r="E2934">
        <v>0.98</v>
      </c>
      <c r="F2934">
        <v>0.85</v>
      </c>
    </row>
    <row r="2935" spans="1:6" x14ac:dyDescent="0.3">
      <c r="A2935" t="s">
        <v>6258</v>
      </c>
      <c r="B2935" t="s">
        <v>6306</v>
      </c>
      <c r="C2935" t="s">
        <v>6216</v>
      </c>
      <c r="D2935">
        <v>2</v>
      </c>
      <c r="E2935">
        <v>0.98</v>
      </c>
      <c r="F2935">
        <v>0.85</v>
      </c>
    </row>
    <row r="2936" spans="1:6" x14ac:dyDescent="0.3">
      <c r="A2936" t="s">
        <v>6258</v>
      </c>
      <c r="B2936" t="s">
        <v>6312</v>
      </c>
      <c r="C2936" t="s">
        <v>6217</v>
      </c>
      <c r="D2936">
        <v>2</v>
      </c>
      <c r="E2936">
        <v>0.91</v>
      </c>
      <c r="F2936">
        <v>0.82</v>
      </c>
    </row>
    <row r="2937" spans="1:6" x14ac:dyDescent="0.3">
      <c r="A2937" t="s">
        <v>6258</v>
      </c>
      <c r="B2937" t="s">
        <v>6312</v>
      </c>
      <c r="C2937" t="s">
        <v>6218</v>
      </c>
      <c r="D2937">
        <v>2</v>
      </c>
      <c r="E2937">
        <v>0.9</v>
      </c>
      <c r="F2937">
        <v>0.81</v>
      </c>
    </row>
    <row r="2938" spans="1:6" x14ac:dyDescent="0.3">
      <c r="A2938" t="s">
        <v>6264</v>
      </c>
      <c r="B2938" t="s">
        <v>6310</v>
      </c>
      <c r="C2938" t="s">
        <v>6197</v>
      </c>
      <c r="D2938">
        <v>2</v>
      </c>
      <c r="E2938">
        <v>0.96</v>
      </c>
      <c r="F2938">
        <v>0.94</v>
      </c>
    </row>
    <row r="2939" spans="1:6" x14ac:dyDescent="0.3">
      <c r="A2939" t="s">
        <v>6264</v>
      </c>
      <c r="B2939" t="s">
        <v>6310</v>
      </c>
      <c r="C2939" t="s">
        <v>6208</v>
      </c>
      <c r="D2939">
        <v>2</v>
      </c>
      <c r="E2939">
        <v>0.98</v>
      </c>
      <c r="F2939">
        <v>0.86</v>
      </c>
    </row>
    <row r="2940" spans="1:6" x14ac:dyDescent="0.3">
      <c r="A2940" t="s">
        <v>6264</v>
      </c>
      <c r="B2940" t="s">
        <v>6310</v>
      </c>
      <c r="C2940" t="s">
        <v>6219</v>
      </c>
      <c r="D2940">
        <v>2</v>
      </c>
      <c r="E2940">
        <v>0.97</v>
      </c>
      <c r="F2940">
        <v>0.62</v>
      </c>
    </row>
    <row r="2941" spans="1:6" x14ac:dyDescent="0.3">
      <c r="A2941" t="s">
        <v>6264</v>
      </c>
      <c r="B2941" t="s">
        <v>6310</v>
      </c>
      <c r="C2941" t="s">
        <v>6221</v>
      </c>
      <c r="D2941">
        <v>2</v>
      </c>
      <c r="E2941">
        <v>0.95</v>
      </c>
      <c r="F2941">
        <v>0.87</v>
      </c>
    </row>
    <row r="2942" spans="1:6" x14ac:dyDescent="0.3">
      <c r="A2942" t="s">
        <v>6264</v>
      </c>
      <c r="B2942" t="s">
        <v>6310</v>
      </c>
      <c r="C2942" t="s">
        <v>6222</v>
      </c>
      <c r="D2942">
        <v>2</v>
      </c>
      <c r="E2942">
        <v>0.9</v>
      </c>
      <c r="F2942">
        <v>0.57999999999999996</v>
      </c>
    </row>
    <row r="2943" spans="1:6" x14ac:dyDescent="0.3">
      <c r="A2943" t="s">
        <v>6264</v>
      </c>
      <c r="B2943" t="s">
        <v>6310</v>
      </c>
      <c r="C2943" t="s">
        <v>6223</v>
      </c>
      <c r="D2943">
        <v>2</v>
      </c>
      <c r="E2943">
        <v>0.98</v>
      </c>
      <c r="F2943">
        <v>0.71</v>
      </c>
    </row>
    <row r="2944" spans="1:6" x14ac:dyDescent="0.3">
      <c r="A2944" t="s">
        <v>6264</v>
      </c>
      <c r="B2944" t="s">
        <v>6310</v>
      </c>
      <c r="C2944" t="s">
        <v>6224</v>
      </c>
      <c r="D2944">
        <v>2</v>
      </c>
      <c r="E2944">
        <v>0.98</v>
      </c>
      <c r="F2944">
        <v>0.85</v>
      </c>
    </row>
    <row r="2945" spans="1:6" x14ac:dyDescent="0.3">
      <c r="A2945" t="s">
        <v>6264</v>
      </c>
      <c r="B2945" t="s">
        <v>6310</v>
      </c>
      <c r="C2945" t="s">
        <v>6225</v>
      </c>
      <c r="D2945">
        <v>2</v>
      </c>
      <c r="E2945">
        <v>0.94</v>
      </c>
      <c r="F2945">
        <v>0.71</v>
      </c>
    </row>
    <row r="2946" spans="1:6" x14ac:dyDescent="0.3">
      <c r="A2946" t="s">
        <v>6264</v>
      </c>
      <c r="B2946" t="s">
        <v>6310</v>
      </c>
      <c r="C2946" t="s">
        <v>6226</v>
      </c>
      <c r="D2946">
        <v>2</v>
      </c>
      <c r="E2946">
        <v>0.91</v>
      </c>
      <c r="F2946">
        <v>0.76</v>
      </c>
    </row>
    <row r="2947" spans="1:6" x14ac:dyDescent="0.3">
      <c r="A2947" t="s">
        <v>6264</v>
      </c>
      <c r="B2947" t="s">
        <v>6310</v>
      </c>
      <c r="C2947" t="s">
        <v>6198</v>
      </c>
      <c r="D2947">
        <v>2</v>
      </c>
      <c r="E2947">
        <v>0.97</v>
      </c>
      <c r="F2947">
        <v>0.89</v>
      </c>
    </row>
    <row r="2948" spans="1:6" x14ac:dyDescent="0.3">
      <c r="A2948" t="s">
        <v>6264</v>
      </c>
      <c r="B2948" t="s">
        <v>6310</v>
      </c>
      <c r="C2948" t="s">
        <v>6199</v>
      </c>
      <c r="D2948">
        <v>2</v>
      </c>
      <c r="E2948">
        <v>0.84</v>
      </c>
      <c r="F2948">
        <v>0.81</v>
      </c>
    </row>
    <row r="2949" spans="1:6" x14ac:dyDescent="0.3">
      <c r="A2949" t="s">
        <v>6264</v>
      </c>
      <c r="B2949" t="s">
        <v>6310</v>
      </c>
      <c r="C2949" t="s">
        <v>6200</v>
      </c>
      <c r="D2949">
        <v>2</v>
      </c>
      <c r="E2949">
        <v>0.86</v>
      </c>
      <c r="F2949">
        <v>0.8</v>
      </c>
    </row>
    <row r="2950" spans="1:6" x14ac:dyDescent="0.3">
      <c r="A2950" t="s">
        <v>6264</v>
      </c>
      <c r="B2950" t="s">
        <v>6310</v>
      </c>
      <c r="C2950" t="s">
        <v>6201</v>
      </c>
      <c r="D2950">
        <v>2</v>
      </c>
      <c r="E2950">
        <v>0.98</v>
      </c>
      <c r="F2950">
        <v>0.81</v>
      </c>
    </row>
    <row r="2951" spans="1:6" x14ac:dyDescent="0.3">
      <c r="A2951" t="s">
        <v>6264</v>
      </c>
      <c r="B2951" t="s">
        <v>6310</v>
      </c>
      <c r="C2951" t="s">
        <v>6202</v>
      </c>
      <c r="D2951">
        <v>2</v>
      </c>
      <c r="E2951">
        <v>0.93</v>
      </c>
      <c r="F2951">
        <v>0.8</v>
      </c>
    </row>
    <row r="2952" spans="1:6" x14ac:dyDescent="0.3">
      <c r="A2952" t="s">
        <v>6264</v>
      </c>
      <c r="B2952" t="s">
        <v>6310</v>
      </c>
      <c r="C2952" t="s">
        <v>6203</v>
      </c>
      <c r="D2952">
        <v>2</v>
      </c>
      <c r="E2952">
        <v>0.9</v>
      </c>
      <c r="F2952">
        <v>0.79</v>
      </c>
    </row>
    <row r="2953" spans="1:6" x14ac:dyDescent="0.3">
      <c r="A2953" t="s">
        <v>6264</v>
      </c>
      <c r="B2953" t="s">
        <v>6310</v>
      </c>
      <c r="C2953" t="s">
        <v>6204</v>
      </c>
      <c r="D2953">
        <v>2</v>
      </c>
      <c r="E2953">
        <v>0.85</v>
      </c>
      <c r="F2953">
        <v>0.69</v>
      </c>
    </row>
    <row r="2954" spans="1:6" x14ac:dyDescent="0.3">
      <c r="A2954" t="s">
        <v>6264</v>
      </c>
      <c r="B2954" t="s">
        <v>6310</v>
      </c>
      <c r="C2954" t="s">
        <v>6205</v>
      </c>
      <c r="D2954">
        <v>2</v>
      </c>
      <c r="E2954">
        <v>0.99</v>
      </c>
      <c r="F2954">
        <v>0.82</v>
      </c>
    </row>
    <row r="2955" spans="1:6" x14ac:dyDescent="0.3">
      <c r="A2955" t="s">
        <v>6264</v>
      </c>
      <c r="B2955" t="s">
        <v>6310</v>
      </c>
      <c r="C2955" t="s">
        <v>6209</v>
      </c>
      <c r="D2955">
        <v>2</v>
      </c>
      <c r="E2955">
        <v>0.8</v>
      </c>
      <c r="F2955">
        <v>0.62</v>
      </c>
    </row>
    <row r="2956" spans="1:6" x14ac:dyDescent="0.3">
      <c r="A2956" t="s">
        <v>6264</v>
      </c>
      <c r="B2956" t="s">
        <v>6310</v>
      </c>
      <c r="C2956" t="s">
        <v>6210</v>
      </c>
      <c r="D2956">
        <v>2</v>
      </c>
      <c r="E2956">
        <v>0.86</v>
      </c>
      <c r="F2956">
        <v>0.46</v>
      </c>
    </row>
    <row r="2957" spans="1:6" x14ac:dyDescent="0.3">
      <c r="A2957" t="s">
        <v>6264</v>
      </c>
      <c r="B2957" t="s">
        <v>6310</v>
      </c>
      <c r="C2957" t="s">
        <v>6211</v>
      </c>
      <c r="D2957">
        <v>2</v>
      </c>
      <c r="E2957">
        <v>0.98</v>
      </c>
      <c r="F2957">
        <v>0.76</v>
      </c>
    </row>
    <row r="2958" spans="1:6" x14ac:dyDescent="0.3">
      <c r="A2958" t="s">
        <v>6264</v>
      </c>
      <c r="B2958" t="s">
        <v>6310</v>
      </c>
      <c r="C2958" t="s">
        <v>6212</v>
      </c>
      <c r="D2958">
        <v>2</v>
      </c>
      <c r="E2958">
        <v>0.87</v>
      </c>
      <c r="F2958">
        <v>0.55000000000000004</v>
      </c>
    </row>
    <row r="2959" spans="1:6" x14ac:dyDescent="0.3">
      <c r="A2959" t="s">
        <v>6264</v>
      </c>
      <c r="B2959" t="s">
        <v>6310</v>
      </c>
      <c r="C2959" t="s">
        <v>6213</v>
      </c>
      <c r="D2959">
        <v>2</v>
      </c>
      <c r="E2959">
        <v>0.89</v>
      </c>
      <c r="F2959">
        <v>0.35</v>
      </c>
    </row>
    <row r="2960" spans="1:6" x14ac:dyDescent="0.3">
      <c r="A2960" t="s">
        <v>6264</v>
      </c>
      <c r="B2960" t="s">
        <v>6310</v>
      </c>
      <c r="C2960" t="s">
        <v>6214</v>
      </c>
      <c r="D2960">
        <v>2</v>
      </c>
      <c r="E2960">
        <v>0.57999999999999996</v>
      </c>
      <c r="F2960">
        <v>0.35</v>
      </c>
    </row>
    <row r="2961" spans="1:6" x14ac:dyDescent="0.3">
      <c r="A2961" t="s">
        <v>6264</v>
      </c>
      <c r="B2961" t="s">
        <v>6312</v>
      </c>
      <c r="C2961" t="s">
        <v>6217</v>
      </c>
      <c r="D2961">
        <v>2</v>
      </c>
      <c r="E2961">
        <v>0.96</v>
      </c>
      <c r="F2961">
        <v>0.77</v>
      </c>
    </row>
    <row r="2962" spans="1:6" x14ac:dyDescent="0.3">
      <c r="A2962" t="s">
        <v>6264</v>
      </c>
      <c r="B2962" t="s">
        <v>6312</v>
      </c>
      <c r="C2962" t="s">
        <v>6218</v>
      </c>
      <c r="D2962">
        <v>2</v>
      </c>
      <c r="E2962">
        <v>0.82</v>
      </c>
      <c r="F2962">
        <v>0.63</v>
      </c>
    </row>
    <row r="2963" spans="1:6" x14ac:dyDescent="0.3">
      <c r="A2963" t="s">
        <v>6295</v>
      </c>
      <c r="B2963" t="s">
        <v>6307</v>
      </c>
      <c r="C2963" t="s">
        <v>6213</v>
      </c>
      <c r="D2963">
        <v>2</v>
      </c>
      <c r="E2963">
        <v>0.42</v>
      </c>
      <c r="F2963">
        <v>0</v>
      </c>
    </row>
    <row r="2964" spans="1:6" x14ac:dyDescent="0.3">
      <c r="A2964" t="s">
        <v>6295</v>
      </c>
      <c r="B2964" t="s">
        <v>6307</v>
      </c>
      <c r="C2964" t="s">
        <v>6213</v>
      </c>
      <c r="D2964">
        <v>2</v>
      </c>
      <c r="E2964">
        <v>0.31</v>
      </c>
      <c r="F2964">
        <v>0</v>
      </c>
    </row>
    <row r="2965" spans="1:6" x14ac:dyDescent="0.3">
      <c r="A2965" t="s">
        <v>6295</v>
      </c>
      <c r="B2965" t="s">
        <v>6307</v>
      </c>
      <c r="C2965" t="s">
        <v>6214</v>
      </c>
      <c r="D2965">
        <v>2</v>
      </c>
      <c r="E2965">
        <v>0.68</v>
      </c>
      <c r="F2965">
        <v>0.39</v>
      </c>
    </row>
    <row r="2966" spans="1:6" x14ac:dyDescent="0.3">
      <c r="A2966" t="s">
        <v>6295</v>
      </c>
      <c r="B2966" t="s">
        <v>6307</v>
      </c>
      <c r="C2966" t="s">
        <v>6214</v>
      </c>
      <c r="D2966">
        <v>2</v>
      </c>
      <c r="E2966">
        <v>0.51</v>
      </c>
      <c r="F2966">
        <v>0.28999999999999998</v>
      </c>
    </row>
    <row r="2967" spans="1:6" x14ac:dyDescent="0.3">
      <c r="A2967" t="s">
        <v>6259</v>
      </c>
      <c r="B2967" t="s">
        <v>6307</v>
      </c>
      <c r="C2967" t="s">
        <v>6197</v>
      </c>
      <c r="D2967">
        <v>2</v>
      </c>
      <c r="E2967">
        <v>0.77</v>
      </c>
      <c r="F2967">
        <v>0.48</v>
      </c>
    </row>
    <row r="2968" spans="1:6" x14ac:dyDescent="0.3">
      <c r="A2968" t="s">
        <v>6259</v>
      </c>
      <c r="B2968" t="s">
        <v>6307</v>
      </c>
      <c r="C2968" t="s">
        <v>6208</v>
      </c>
      <c r="D2968">
        <v>2</v>
      </c>
      <c r="E2968">
        <v>0.81</v>
      </c>
      <c r="F2968">
        <v>0.34</v>
      </c>
    </row>
    <row r="2969" spans="1:6" x14ac:dyDescent="0.3">
      <c r="A2969" t="s">
        <v>6259</v>
      </c>
      <c r="B2969" t="s">
        <v>6307</v>
      </c>
      <c r="C2969" t="s">
        <v>6219</v>
      </c>
      <c r="D2969">
        <v>2</v>
      </c>
      <c r="E2969">
        <v>0.73</v>
      </c>
      <c r="F2969">
        <v>0.49</v>
      </c>
    </row>
    <row r="2970" spans="1:6" x14ac:dyDescent="0.3">
      <c r="A2970" t="s">
        <v>6259</v>
      </c>
      <c r="B2970" t="s">
        <v>6307</v>
      </c>
      <c r="C2970" t="s">
        <v>6221</v>
      </c>
      <c r="D2970">
        <v>2</v>
      </c>
      <c r="E2970">
        <v>0.79</v>
      </c>
      <c r="F2970">
        <v>0.56000000000000005</v>
      </c>
    </row>
    <row r="2971" spans="1:6" x14ac:dyDescent="0.3">
      <c r="A2971" t="s">
        <v>6259</v>
      </c>
      <c r="B2971" t="s">
        <v>6307</v>
      </c>
      <c r="C2971" t="s">
        <v>6222</v>
      </c>
      <c r="D2971">
        <v>2</v>
      </c>
      <c r="E2971">
        <v>0.91</v>
      </c>
      <c r="F2971">
        <v>0.33</v>
      </c>
    </row>
    <row r="2972" spans="1:6" x14ac:dyDescent="0.3">
      <c r="A2972" t="s">
        <v>6259</v>
      </c>
      <c r="B2972" t="s">
        <v>6307</v>
      </c>
      <c r="C2972" t="s">
        <v>6223</v>
      </c>
      <c r="D2972">
        <v>2</v>
      </c>
      <c r="E2972">
        <v>0.83</v>
      </c>
      <c r="F2972">
        <v>0.33</v>
      </c>
    </row>
    <row r="2973" spans="1:6" x14ac:dyDescent="0.3">
      <c r="A2973" t="s">
        <v>6259</v>
      </c>
      <c r="B2973" t="s">
        <v>6307</v>
      </c>
      <c r="C2973" t="s">
        <v>6224</v>
      </c>
      <c r="D2973">
        <v>2</v>
      </c>
      <c r="E2973">
        <v>0.78</v>
      </c>
      <c r="F2973">
        <v>0.48</v>
      </c>
    </row>
    <row r="2974" spans="1:6" x14ac:dyDescent="0.3">
      <c r="A2974" t="s">
        <v>6259</v>
      </c>
      <c r="B2974" t="s">
        <v>6307</v>
      </c>
      <c r="C2974" t="s">
        <v>6225</v>
      </c>
      <c r="D2974">
        <v>2</v>
      </c>
      <c r="E2974">
        <v>0.55000000000000004</v>
      </c>
      <c r="F2974">
        <v>0.42</v>
      </c>
    </row>
    <row r="2975" spans="1:6" x14ac:dyDescent="0.3">
      <c r="A2975" t="s">
        <v>6259</v>
      </c>
      <c r="B2975" t="s">
        <v>6307</v>
      </c>
      <c r="C2975" t="s">
        <v>6226</v>
      </c>
      <c r="D2975">
        <v>2</v>
      </c>
      <c r="E2975">
        <v>0.8</v>
      </c>
      <c r="F2975">
        <v>0.48</v>
      </c>
    </row>
    <row r="2976" spans="1:6" x14ac:dyDescent="0.3">
      <c r="A2976" t="s">
        <v>6259</v>
      </c>
      <c r="B2976" t="s">
        <v>6307</v>
      </c>
      <c r="C2976" t="s">
        <v>6198</v>
      </c>
      <c r="D2976">
        <v>2</v>
      </c>
      <c r="E2976">
        <v>0.89</v>
      </c>
      <c r="F2976">
        <v>0.83</v>
      </c>
    </row>
    <row r="2977" spans="1:6" x14ac:dyDescent="0.3">
      <c r="A2977" t="s">
        <v>6259</v>
      </c>
      <c r="B2977" t="s">
        <v>6307</v>
      </c>
      <c r="C2977" t="s">
        <v>6199</v>
      </c>
      <c r="D2977">
        <v>2</v>
      </c>
      <c r="E2977">
        <v>0.86</v>
      </c>
      <c r="F2977">
        <v>0.81</v>
      </c>
    </row>
    <row r="2978" spans="1:6" x14ac:dyDescent="0.3">
      <c r="A2978" t="s">
        <v>6259</v>
      </c>
      <c r="B2978" t="s">
        <v>6307</v>
      </c>
      <c r="C2978" t="s">
        <v>6200</v>
      </c>
      <c r="D2978">
        <v>2</v>
      </c>
      <c r="E2978">
        <v>0.95</v>
      </c>
      <c r="F2978">
        <v>0.55000000000000004</v>
      </c>
    </row>
    <row r="2979" spans="1:6" x14ac:dyDescent="0.3">
      <c r="A2979" t="s">
        <v>6259</v>
      </c>
      <c r="B2979" t="s">
        <v>6307</v>
      </c>
      <c r="C2979" t="s">
        <v>6201</v>
      </c>
      <c r="D2979">
        <v>2</v>
      </c>
      <c r="E2979">
        <v>0.78</v>
      </c>
      <c r="F2979">
        <v>0.54</v>
      </c>
    </row>
    <row r="2980" spans="1:6" x14ac:dyDescent="0.3">
      <c r="A2980" t="s">
        <v>6259</v>
      </c>
      <c r="B2980" t="s">
        <v>6307</v>
      </c>
      <c r="C2980" t="s">
        <v>6202</v>
      </c>
      <c r="D2980">
        <v>2</v>
      </c>
      <c r="E2980">
        <v>0.89</v>
      </c>
      <c r="F2980">
        <v>0.53</v>
      </c>
    </row>
    <row r="2981" spans="1:6" x14ac:dyDescent="0.3">
      <c r="A2981" t="s">
        <v>6259</v>
      </c>
      <c r="B2981" t="s">
        <v>6307</v>
      </c>
      <c r="C2981" t="s">
        <v>6203</v>
      </c>
      <c r="D2981">
        <v>2</v>
      </c>
      <c r="E2981">
        <v>0.93</v>
      </c>
      <c r="F2981">
        <v>0.49</v>
      </c>
    </row>
    <row r="2982" spans="1:6" x14ac:dyDescent="0.3">
      <c r="A2982" t="s">
        <v>6259</v>
      </c>
      <c r="B2982" t="s">
        <v>6307</v>
      </c>
      <c r="C2982" t="s">
        <v>6204</v>
      </c>
      <c r="D2982">
        <v>2</v>
      </c>
      <c r="E2982">
        <v>0.66</v>
      </c>
      <c r="F2982">
        <v>0.46</v>
      </c>
    </row>
    <row r="2983" spans="1:6" x14ac:dyDescent="0.3">
      <c r="A2983" t="s">
        <v>6259</v>
      </c>
      <c r="B2983" t="s">
        <v>6307</v>
      </c>
      <c r="C2983" t="s">
        <v>6205</v>
      </c>
      <c r="D2983">
        <v>2</v>
      </c>
      <c r="E2983">
        <v>0.84</v>
      </c>
      <c r="F2983">
        <v>0.2</v>
      </c>
    </row>
    <row r="2984" spans="1:6" x14ac:dyDescent="0.3">
      <c r="A2984" t="s">
        <v>6259</v>
      </c>
      <c r="B2984" t="s">
        <v>6307</v>
      </c>
      <c r="C2984" t="s">
        <v>6206</v>
      </c>
      <c r="D2984">
        <v>2</v>
      </c>
      <c r="E2984">
        <v>0.83</v>
      </c>
      <c r="F2984">
        <v>0.33</v>
      </c>
    </row>
    <row r="2985" spans="1:6" x14ac:dyDescent="0.3">
      <c r="A2985" t="s">
        <v>6259</v>
      </c>
      <c r="B2985" t="s">
        <v>6307</v>
      </c>
      <c r="C2985" t="s">
        <v>6206</v>
      </c>
      <c r="D2985">
        <v>2</v>
      </c>
      <c r="E2985">
        <v>0.78</v>
      </c>
      <c r="F2985">
        <v>0.23</v>
      </c>
    </row>
    <row r="2986" spans="1:6" x14ac:dyDescent="0.3">
      <c r="A2986" t="s">
        <v>6259</v>
      </c>
      <c r="B2986" t="s">
        <v>6307</v>
      </c>
      <c r="C2986" t="s">
        <v>6209</v>
      </c>
      <c r="D2986">
        <v>2</v>
      </c>
      <c r="E2986">
        <v>0.32</v>
      </c>
      <c r="F2986">
        <v>0.13</v>
      </c>
    </row>
    <row r="2987" spans="1:6" x14ac:dyDescent="0.3">
      <c r="A2987" t="s">
        <v>6259</v>
      </c>
      <c r="B2987" t="s">
        <v>6307</v>
      </c>
      <c r="C2987" t="s">
        <v>6210</v>
      </c>
      <c r="D2987">
        <v>2</v>
      </c>
      <c r="E2987">
        <v>0.05</v>
      </c>
      <c r="F2987">
        <v>0</v>
      </c>
    </row>
    <row r="2988" spans="1:6" x14ac:dyDescent="0.3">
      <c r="A2988" t="s">
        <v>6259</v>
      </c>
      <c r="B2988" t="s">
        <v>6307</v>
      </c>
      <c r="C2988" t="s">
        <v>6211</v>
      </c>
      <c r="D2988">
        <v>2</v>
      </c>
      <c r="E2988">
        <v>0.91</v>
      </c>
      <c r="F2988">
        <v>0.64</v>
      </c>
    </row>
    <row r="2989" spans="1:6" x14ac:dyDescent="0.3">
      <c r="A2989" t="s">
        <v>6259</v>
      </c>
      <c r="B2989" t="s">
        <v>6307</v>
      </c>
      <c r="C2989" t="s">
        <v>6212</v>
      </c>
      <c r="D2989">
        <v>2</v>
      </c>
      <c r="E2989">
        <v>0.69</v>
      </c>
      <c r="F2989">
        <v>0.02</v>
      </c>
    </row>
    <row r="2990" spans="1:6" x14ac:dyDescent="0.3">
      <c r="A2990" t="s">
        <v>6259</v>
      </c>
      <c r="B2990" t="s">
        <v>6307</v>
      </c>
      <c r="C2990" t="s">
        <v>6215</v>
      </c>
      <c r="D2990">
        <v>2</v>
      </c>
      <c r="E2990">
        <v>0.85</v>
      </c>
      <c r="F2990">
        <v>0.36</v>
      </c>
    </row>
    <row r="2991" spans="1:6" x14ac:dyDescent="0.3">
      <c r="A2991" t="s">
        <v>6259</v>
      </c>
      <c r="B2991" t="s">
        <v>6307</v>
      </c>
      <c r="C2991" t="s">
        <v>6216</v>
      </c>
      <c r="D2991">
        <v>2</v>
      </c>
      <c r="E2991">
        <v>0.74</v>
      </c>
      <c r="F2991">
        <v>0.65</v>
      </c>
    </row>
    <row r="2992" spans="1:6" x14ac:dyDescent="0.3">
      <c r="A2992" t="s">
        <v>6259</v>
      </c>
      <c r="B2992" t="s">
        <v>6312</v>
      </c>
      <c r="C2992" t="s">
        <v>6217</v>
      </c>
      <c r="D2992">
        <v>2</v>
      </c>
      <c r="E2992">
        <v>0.69</v>
      </c>
      <c r="F2992">
        <v>0.46</v>
      </c>
    </row>
    <row r="2993" spans="1:6" x14ac:dyDescent="0.3">
      <c r="A2993" t="s">
        <v>6259</v>
      </c>
      <c r="B2993" t="s">
        <v>6312</v>
      </c>
      <c r="C2993" t="s">
        <v>6218</v>
      </c>
      <c r="D2993">
        <v>2</v>
      </c>
      <c r="E2993">
        <v>0.78</v>
      </c>
      <c r="F2993">
        <v>0.56000000000000005</v>
      </c>
    </row>
    <row r="2994" spans="1:6" x14ac:dyDescent="0.3">
      <c r="A2994" t="s">
        <v>6260</v>
      </c>
      <c r="B2994" t="s">
        <v>6308</v>
      </c>
      <c r="C2994" t="s">
        <v>6197</v>
      </c>
      <c r="D2994">
        <v>2</v>
      </c>
      <c r="E2994">
        <v>0.95</v>
      </c>
      <c r="F2994">
        <v>0.83</v>
      </c>
    </row>
    <row r="2995" spans="1:6" x14ac:dyDescent="0.3">
      <c r="A2995" t="s">
        <v>6260</v>
      </c>
      <c r="B2995" t="s">
        <v>6308</v>
      </c>
      <c r="C2995" t="s">
        <v>6208</v>
      </c>
      <c r="D2995">
        <v>2</v>
      </c>
      <c r="E2995">
        <v>0.94</v>
      </c>
      <c r="F2995">
        <v>1</v>
      </c>
    </row>
    <row r="2996" spans="1:6" x14ac:dyDescent="0.3">
      <c r="A2996" t="s">
        <v>6260</v>
      </c>
      <c r="B2996" t="s">
        <v>6308</v>
      </c>
      <c r="C2996" t="s">
        <v>6219</v>
      </c>
      <c r="D2996">
        <v>2</v>
      </c>
      <c r="E2996">
        <v>0.97</v>
      </c>
      <c r="F2996">
        <v>0.79</v>
      </c>
    </row>
    <row r="2997" spans="1:6" x14ac:dyDescent="0.3">
      <c r="A2997" t="s">
        <v>6260</v>
      </c>
      <c r="B2997" t="s">
        <v>6308</v>
      </c>
      <c r="C2997" t="s">
        <v>6221</v>
      </c>
      <c r="D2997">
        <v>2</v>
      </c>
      <c r="E2997">
        <v>0.87</v>
      </c>
      <c r="F2997">
        <v>1</v>
      </c>
    </row>
    <row r="2998" spans="1:6" x14ac:dyDescent="0.3">
      <c r="A2998" t="s">
        <v>6260</v>
      </c>
      <c r="B2998" t="s">
        <v>6308</v>
      </c>
      <c r="C2998" t="s">
        <v>6222</v>
      </c>
      <c r="D2998">
        <v>2</v>
      </c>
      <c r="E2998">
        <v>0.87</v>
      </c>
      <c r="F2998">
        <v>0.65</v>
      </c>
    </row>
    <row r="2999" spans="1:6" x14ac:dyDescent="0.3">
      <c r="A2999" t="s">
        <v>6260</v>
      </c>
      <c r="B2999" t="s">
        <v>6308</v>
      </c>
      <c r="C2999" t="s">
        <v>6223</v>
      </c>
      <c r="D2999">
        <v>2</v>
      </c>
      <c r="E2999">
        <v>0.82</v>
      </c>
      <c r="F2999">
        <v>0.69</v>
      </c>
    </row>
    <row r="3000" spans="1:6" x14ac:dyDescent="0.3">
      <c r="A3000" t="s">
        <v>6260</v>
      </c>
      <c r="B3000" t="s">
        <v>6308</v>
      </c>
      <c r="C3000" t="s">
        <v>6224</v>
      </c>
      <c r="D3000">
        <v>2</v>
      </c>
      <c r="E3000">
        <v>0.91</v>
      </c>
      <c r="F3000">
        <v>0.85</v>
      </c>
    </row>
    <row r="3001" spans="1:6" x14ac:dyDescent="0.3">
      <c r="A3001" t="s">
        <v>6260</v>
      </c>
      <c r="B3001" t="s">
        <v>6308</v>
      </c>
      <c r="C3001" t="s">
        <v>6225</v>
      </c>
      <c r="D3001">
        <v>2</v>
      </c>
      <c r="E3001">
        <v>0.87</v>
      </c>
      <c r="F3001">
        <v>1</v>
      </c>
    </row>
    <row r="3002" spans="1:6" x14ac:dyDescent="0.3">
      <c r="A3002" t="s">
        <v>6260</v>
      </c>
      <c r="B3002" t="s">
        <v>6308</v>
      </c>
      <c r="C3002" t="s">
        <v>6226</v>
      </c>
      <c r="D3002">
        <v>2</v>
      </c>
      <c r="E3002">
        <v>0.88</v>
      </c>
      <c r="F3002">
        <v>0.64</v>
      </c>
    </row>
    <row r="3003" spans="1:6" x14ac:dyDescent="0.3">
      <c r="A3003" t="s">
        <v>6260</v>
      </c>
      <c r="B3003" t="s">
        <v>6308</v>
      </c>
      <c r="C3003" t="s">
        <v>6198</v>
      </c>
      <c r="D3003">
        <v>2</v>
      </c>
      <c r="E3003">
        <v>0.94</v>
      </c>
      <c r="F3003">
        <v>0.85</v>
      </c>
    </row>
    <row r="3004" spans="1:6" x14ac:dyDescent="0.3">
      <c r="A3004" t="s">
        <v>6260</v>
      </c>
      <c r="B3004" t="s">
        <v>6308</v>
      </c>
      <c r="C3004" t="s">
        <v>6199</v>
      </c>
      <c r="D3004">
        <v>2</v>
      </c>
      <c r="E3004">
        <v>0.96</v>
      </c>
      <c r="F3004">
        <v>0.81</v>
      </c>
    </row>
    <row r="3005" spans="1:6" x14ac:dyDescent="0.3">
      <c r="A3005" t="s">
        <v>6260</v>
      </c>
      <c r="B3005" t="s">
        <v>6308</v>
      </c>
      <c r="C3005" t="s">
        <v>6200</v>
      </c>
      <c r="D3005">
        <v>2</v>
      </c>
      <c r="E3005">
        <v>0.93</v>
      </c>
      <c r="F3005">
        <v>0.85</v>
      </c>
    </row>
    <row r="3006" spans="1:6" x14ac:dyDescent="0.3">
      <c r="A3006" t="s">
        <v>6260</v>
      </c>
      <c r="B3006" t="s">
        <v>6308</v>
      </c>
      <c r="C3006" t="s">
        <v>6201</v>
      </c>
      <c r="D3006">
        <v>2</v>
      </c>
      <c r="E3006">
        <v>0.92</v>
      </c>
      <c r="F3006">
        <v>0.82</v>
      </c>
    </row>
    <row r="3007" spans="1:6" x14ac:dyDescent="0.3">
      <c r="A3007" t="s">
        <v>6260</v>
      </c>
      <c r="B3007" t="s">
        <v>6308</v>
      </c>
      <c r="C3007" t="s">
        <v>6202</v>
      </c>
      <c r="D3007">
        <v>2</v>
      </c>
      <c r="E3007">
        <v>0.97</v>
      </c>
      <c r="F3007">
        <v>0.91</v>
      </c>
    </row>
    <row r="3008" spans="1:6" x14ac:dyDescent="0.3">
      <c r="A3008" t="s">
        <v>6260</v>
      </c>
      <c r="B3008" t="s">
        <v>6308</v>
      </c>
      <c r="C3008" t="s">
        <v>6203</v>
      </c>
      <c r="D3008">
        <v>2</v>
      </c>
      <c r="E3008">
        <v>0.89</v>
      </c>
      <c r="F3008">
        <v>0.86</v>
      </c>
    </row>
    <row r="3009" spans="1:6" x14ac:dyDescent="0.3">
      <c r="A3009" t="s">
        <v>6260</v>
      </c>
      <c r="B3009" t="s">
        <v>6308</v>
      </c>
      <c r="C3009" t="s">
        <v>6204</v>
      </c>
      <c r="D3009">
        <v>2</v>
      </c>
      <c r="E3009">
        <v>0.92</v>
      </c>
      <c r="F3009">
        <v>0.78</v>
      </c>
    </row>
    <row r="3010" spans="1:6" x14ac:dyDescent="0.3">
      <c r="A3010" t="s">
        <v>6260</v>
      </c>
      <c r="B3010" t="s">
        <v>6308</v>
      </c>
      <c r="C3010" t="s">
        <v>6205</v>
      </c>
      <c r="D3010">
        <v>2</v>
      </c>
      <c r="E3010">
        <v>0.92</v>
      </c>
      <c r="F3010">
        <v>0.6</v>
      </c>
    </row>
    <row r="3011" spans="1:6" x14ac:dyDescent="0.3">
      <c r="A3011" t="s">
        <v>6260</v>
      </c>
      <c r="B3011" t="s">
        <v>6308</v>
      </c>
      <c r="C3011" t="s">
        <v>6211</v>
      </c>
      <c r="D3011">
        <v>2</v>
      </c>
      <c r="E3011">
        <v>0.8</v>
      </c>
      <c r="F3011">
        <v>0.63</v>
      </c>
    </row>
    <row r="3012" spans="1:6" x14ac:dyDescent="0.3">
      <c r="A3012" t="s">
        <v>6260</v>
      </c>
      <c r="B3012" t="s">
        <v>6308</v>
      </c>
      <c r="C3012" t="s">
        <v>6212</v>
      </c>
      <c r="D3012">
        <v>2</v>
      </c>
      <c r="E3012">
        <v>0.62</v>
      </c>
      <c r="F3012">
        <v>0.09</v>
      </c>
    </row>
    <row r="3013" spans="1:6" x14ac:dyDescent="0.3">
      <c r="A3013" t="s">
        <v>6260</v>
      </c>
      <c r="B3013" t="s">
        <v>6308</v>
      </c>
      <c r="C3013" t="s">
        <v>6213</v>
      </c>
      <c r="D3013">
        <v>2</v>
      </c>
      <c r="E3013">
        <v>0.73</v>
      </c>
      <c r="F3013">
        <v>0.62</v>
      </c>
    </row>
    <row r="3014" spans="1:6" x14ac:dyDescent="0.3">
      <c r="A3014" t="s">
        <v>6260</v>
      </c>
      <c r="B3014" t="s">
        <v>6308</v>
      </c>
      <c r="C3014" t="s">
        <v>6214</v>
      </c>
      <c r="D3014">
        <v>2</v>
      </c>
      <c r="E3014">
        <v>0.86</v>
      </c>
      <c r="F3014">
        <v>0.59</v>
      </c>
    </row>
    <row r="3015" spans="1:6" x14ac:dyDescent="0.3">
      <c r="A3015" t="s">
        <v>6261</v>
      </c>
      <c r="B3015" t="s">
        <v>6311</v>
      </c>
      <c r="C3015" t="s">
        <v>6197</v>
      </c>
      <c r="D3015">
        <v>2</v>
      </c>
      <c r="E3015">
        <v>0.99</v>
      </c>
      <c r="F3015">
        <v>0.84</v>
      </c>
    </row>
    <row r="3016" spans="1:6" x14ac:dyDescent="0.3">
      <c r="A3016" t="s">
        <v>6261</v>
      </c>
      <c r="B3016" t="s">
        <v>6311</v>
      </c>
      <c r="C3016" t="s">
        <v>6208</v>
      </c>
      <c r="D3016">
        <v>2</v>
      </c>
      <c r="E3016">
        <v>0.95</v>
      </c>
      <c r="F3016">
        <v>0.66</v>
      </c>
    </row>
    <row r="3017" spans="1:6" x14ac:dyDescent="0.3">
      <c r="A3017" t="s">
        <v>6261</v>
      </c>
      <c r="B3017" t="s">
        <v>6311</v>
      </c>
      <c r="C3017" t="s">
        <v>6219</v>
      </c>
      <c r="D3017">
        <v>2</v>
      </c>
      <c r="E3017">
        <v>0.98</v>
      </c>
      <c r="F3017">
        <v>0.87</v>
      </c>
    </row>
    <row r="3018" spans="1:6" x14ac:dyDescent="0.3">
      <c r="A3018" t="s">
        <v>6261</v>
      </c>
      <c r="B3018" t="s">
        <v>6311</v>
      </c>
      <c r="C3018" t="s">
        <v>6221</v>
      </c>
      <c r="D3018">
        <v>2</v>
      </c>
      <c r="E3018">
        <v>0.88</v>
      </c>
      <c r="F3018">
        <v>1</v>
      </c>
    </row>
    <row r="3019" spans="1:6" x14ac:dyDescent="0.3">
      <c r="A3019" t="s">
        <v>6261</v>
      </c>
      <c r="B3019" t="s">
        <v>6311</v>
      </c>
      <c r="C3019" t="s">
        <v>6222</v>
      </c>
      <c r="D3019">
        <v>2</v>
      </c>
      <c r="E3019">
        <v>0.95</v>
      </c>
      <c r="F3019">
        <v>0.83</v>
      </c>
    </row>
    <row r="3020" spans="1:6" x14ac:dyDescent="0.3">
      <c r="A3020" t="s">
        <v>6261</v>
      </c>
      <c r="B3020" t="s">
        <v>6311</v>
      </c>
      <c r="C3020" t="s">
        <v>6223</v>
      </c>
      <c r="D3020">
        <v>2</v>
      </c>
      <c r="E3020">
        <v>0.91</v>
      </c>
      <c r="F3020">
        <v>0.82</v>
      </c>
    </row>
    <row r="3021" spans="1:6" x14ac:dyDescent="0.3">
      <c r="A3021" t="s">
        <v>6261</v>
      </c>
      <c r="B3021" t="s">
        <v>6311</v>
      </c>
      <c r="C3021" t="s">
        <v>6224</v>
      </c>
      <c r="D3021">
        <v>2</v>
      </c>
      <c r="E3021">
        <v>0.96</v>
      </c>
      <c r="F3021">
        <v>0.78</v>
      </c>
    </row>
    <row r="3022" spans="1:6" x14ac:dyDescent="0.3">
      <c r="A3022" t="s">
        <v>6261</v>
      </c>
      <c r="B3022" t="s">
        <v>6311</v>
      </c>
      <c r="C3022" t="s">
        <v>6225</v>
      </c>
      <c r="D3022">
        <v>2</v>
      </c>
      <c r="E3022">
        <v>0.85</v>
      </c>
      <c r="F3022">
        <v>1</v>
      </c>
    </row>
    <row r="3023" spans="1:6" x14ac:dyDescent="0.3">
      <c r="A3023" t="s">
        <v>6261</v>
      </c>
      <c r="B3023" t="s">
        <v>6311</v>
      </c>
      <c r="C3023" t="s">
        <v>6226</v>
      </c>
      <c r="D3023">
        <v>2</v>
      </c>
      <c r="E3023">
        <v>0.95</v>
      </c>
      <c r="F3023">
        <v>0.68</v>
      </c>
    </row>
    <row r="3024" spans="1:6" x14ac:dyDescent="0.3">
      <c r="A3024" t="s">
        <v>6261</v>
      </c>
      <c r="B3024" t="s">
        <v>6311</v>
      </c>
      <c r="C3024" t="s">
        <v>6198</v>
      </c>
      <c r="D3024">
        <v>2</v>
      </c>
      <c r="E3024">
        <v>0.97</v>
      </c>
      <c r="F3024">
        <v>0.77</v>
      </c>
    </row>
    <row r="3025" spans="1:6" x14ac:dyDescent="0.3">
      <c r="A3025" t="s">
        <v>6261</v>
      </c>
      <c r="B3025" t="s">
        <v>6311</v>
      </c>
      <c r="C3025" t="s">
        <v>6199</v>
      </c>
      <c r="D3025">
        <v>2</v>
      </c>
      <c r="E3025">
        <v>0.92</v>
      </c>
      <c r="F3025">
        <v>0.69</v>
      </c>
    </row>
    <row r="3026" spans="1:6" x14ac:dyDescent="0.3">
      <c r="A3026" t="s">
        <v>6261</v>
      </c>
      <c r="B3026" t="s">
        <v>6311</v>
      </c>
      <c r="C3026" t="s">
        <v>6200</v>
      </c>
      <c r="D3026">
        <v>2</v>
      </c>
      <c r="E3026">
        <v>0.99</v>
      </c>
      <c r="F3026">
        <v>0.92</v>
      </c>
    </row>
    <row r="3027" spans="1:6" x14ac:dyDescent="0.3">
      <c r="A3027" t="s">
        <v>6261</v>
      </c>
      <c r="B3027" t="s">
        <v>6311</v>
      </c>
      <c r="C3027" t="s">
        <v>6201</v>
      </c>
      <c r="D3027">
        <v>2</v>
      </c>
      <c r="E3027">
        <v>0.98</v>
      </c>
      <c r="F3027">
        <v>0.82</v>
      </c>
    </row>
    <row r="3028" spans="1:6" x14ac:dyDescent="0.3">
      <c r="A3028" t="s">
        <v>6261</v>
      </c>
      <c r="B3028" t="s">
        <v>6311</v>
      </c>
      <c r="C3028" t="s">
        <v>6202</v>
      </c>
      <c r="D3028">
        <v>2</v>
      </c>
      <c r="E3028">
        <v>0.98</v>
      </c>
      <c r="F3028">
        <v>0.95</v>
      </c>
    </row>
    <row r="3029" spans="1:6" x14ac:dyDescent="0.3">
      <c r="A3029" t="s">
        <v>6261</v>
      </c>
      <c r="B3029" t="s">
        <v>6311</v>
      </c>
      <c r="C3029" t="s">
        <v>6203</v>
      </c>
      <c r="D3029">
        <v>2</v>
      </c>
      <c r="E3029">
        <v>0.97</v>
      </c>
      <c r="F3029">
        <v>0.75</v>
      </c>
    </row>
    <row r="3030" spans="1:6" x14ac:dyDescent="0.3">
      <c r="A3030" t="s">
        <v>6261</v>
      </c>
      <c r="B3030" t="s">
        <v>6311</v>
      </c>
      <c r="C3030" t="s">
        <v>6204</v>
      </c>
      <c r="D3030">
        <v>2</v>
      </c>
      <c r="E3030">
        <v>0.92</v>
      </c>
      <c r="F3030">
        <v>0.84</v>
      </c>
    </row>
    <row r="3031" spans="1:6" x14ac:dyDescent="0.3">
      <c r="A3031" t="s">
        <v>6261</v>
      </c>
      <c r="B3031" t="s">
        <v>6311</v>
      </c>
      <c r="C3031" t="s">
        <v>6205</v>
      </c>
      <c r="D3031">
        <v>2</v>
      </c>
      <c r="E3031">
        <v>0.97</v>
      </c>
      <c r="F3031">
        <v>0.91</v>
      </c>
    </row>
    <row r="3032" spans="1:6" x14ac:dyDescent="0.3">
      <c r="A3032" t="s">
        <v>6261</v>
      </c>
      <c r="B3032" t="s">
        <v>6311</v>
      </c>
      <c r="C3032" t="s">
        <v>6206</v>
      </c>
      <c r="D3032">
        <v>2</v>
      </c>
      <c r="E3032">
        <v>0.82</v>
      </c>
      <c r="F3032">
        <v>0.77</v>
      </c>
    </row>
    <row r="3033" spans="1:6" x14ac:dyDescent="0.3">
      <c r="A3033" t="s">
        <v>6261</v>
      </c>
      <c r="B3033" t="s">
        <v>6311</v>
      </c>
      <c r="C3033" t="s">
        <v>6207</v>
      </c>
      <c r="D3033">
        <v>2</v>
      </c>
      <c r="E3033">
        <v>0.74</v>
      </c>
      <c r="F3033">
        <v>0.69</v>
      </c>
    </row>
    <row r="3034" spans="1:6" x14ac:dyDescent="0.3">
      <c r="A3034" t="s">
        <v>6261</v>
      </c>
      <c r="B3034" t="s">
        <v>6311</v>
      </c>
      <c r="C3034" t="s">
        <v>6209</v>
      </c>
      <c r="D3034">
        <v>2</v>
      </c>
      <c r="E3034">
        <v>0.96</v>
      </c>
      <c r="F3034">
        <v>0.87</v>
      </c>
    </row>
    <row r="3035" spans="1:6" x14ac:dyDescent="0.3">
      <c r="A3035" t="s">
        <v>6261</v>
      </c>
      <c r="B3035" t="s">
        <v>6311</v>
      </c>
      <c r="C3035" t="s">
        <v>6210</v>
      </c>
      <c r="D3035">
        <v>2</v>
      </c>
      <c r="E3035">
        <v>0.97</v>
      </c>
      <c r="F3035">
        <v>0.54</v>
      </c>
    </row>
    <row r="3036" spans="1:6" x14ac:dyDescent="0.3">
      <c r="A3036" t="s">
        <v>6261</v>
      </c>
      <c r="B3036" t="s">
        <v>6311</v>
      </c>
      <c r="C3036" t="s">
        <v>6211</v>
      </c>
      <c r="D3036">
        <v>2</v>
      </c>
      <c r="E3036">
        <v>0.87</v>
      </c>
      <c r="F3036">
        <v>0.72</v>
      </c>
    </row>
    <row r="3037" spans="1:6" x14ac:dyDescent="0.3">
      <c r="A3037" t="s">
        <v>6261</v>
      </c>
      <c r="B3037" t="s">
        <v>6311</v>
      </c>
      <c r="C3037" t="s">
        <v>6212</v>
      </c>
      <c r="D3037">
        <v>2</v>
      </c>
      <c r="E3037">
        <v>0.95</v>
      </c>
      <c r="F3037">
        <v>0.78</v>
      </c>
    </row>
    <row r="3038" spans="1:6" x14ac:dyDescent="0.3">
      <c r="A3038" t="s">
        <v>6261</v>
      </c>
      <c r="B3038" t="s">
        <v>6311</v>
      </c>
      <c r="C3038" t="s">
        <v>6213</v>
      </c>
      <c r="D3038">
        <v>2</v>
      </c>
      <c r="E3038">
        <v>0.92</v>
      </c>
      <c r="F3038">
        <v>0.81</v>
      </c>
    </row>
    <row r="3039" spans="1:6" x14ac:dyDescent="0.3">
      <c r="A3039" t="s">
        <v>6261</v>
      </c>
      <c r="B3039" t="s">
        <v>6311</v>
      </c>
      <c r="C3039" t="s">
        <v>6214</v>
      </c>
      <c r="D3039">
        <v>2</v>
      </c>
      <c r="E3039">
        <v>0.86</v>
      </c>
      <c r="F3039">
        <v>0.72</v>
      </c>
    </row>
    <row r="3040" spans="1:6" x14ac:dyDescent="0.3">
      <c r="A3040" t="s">
        <v>6261</v>
      </c>
      <c r="B3040" t="s">
        <v>6311</v>
      </c>
      <c r="C3040" t="s">
        <v>6215</v>
      </c>
      <c r="D3040">
        <v>2</v>
      </c>
      <c r="E3040">
        <v>0.93</v>
      </c>
      <c r="F3040">
        <v>0.79</v>
      </c>
    </row>
    <row r="3041" spans="1:6" x14ac:dyDescent="0.3">
      <c r="A3041" t="s">
        <v>6261</v>
      </c>
      <c r="B3041" t="s">
        <v>6311</v>
      </c>
      <c r="C3041" t="s">
        <v>6215</v>
      </c>
      <c r="D3041">
        <v>2</v>
      </c>
      <c r="E3041">
        <v>0.93</v>
      </c>
      <c r="F3041">
        <v>0.79</v>
      </c>
    </row>
    <row r="3042" spans="1:6" x14ac:dyDescent="0.3">
      <c r="A3042" t="s">
        <v>6261</v>
      </c>
      <c r="B3042" t="s">
        <v>6312</v>
      </c>
      <c r="C3042" t="s">
        <v>6217</v>
      </c>
      <c r="D3042">
        <v>2</v>
      </c>
      <c r="E3042">
        <v>0.8</v>
      </c>
      <c r="F3042">
        <v>0.56999999999999995</v>
      </c>
    </row>
    <row r="3043" spans="1:6" x14ac:dyDescent="0.3">
      <c r="A3043" t="s">
        <v>6261</v>
      </c>
      <c r="B3043" t="s">
        <v>6312</v>
      </c>
      <c r="C3043" t="s">
        <v>6218</v>
      </c>
      <c r="D3043">
        <v>2</v>
      </c>
      <c r="E3043">
        <v>0.77</v>
      </c>
      <c r="F3043">
        <v>0.51</v>
      </c>
    </row>
    <row r="3044" spans="1:6" x14ac:dyDescent="0.3">
      <c r="A3044" t="s">
        <v>6261</v>
      </c>
      <c r="B3044" t="s">
        <v>6311</v>
      </c>
      <c r="C3044" t="s">
        <v>6220</v>
      </c>
      <c r="D3044">
        <v>2</v>
      </c>
      <c r="E3044">
        <v>0.8</v>
      </c>
      <c r="F3044">
        <v>0.51</v>
      </c>
    </row>
    <row r="3045" spans="1:6" x14ac:dyDescent="0.3">
      <c r="A3045" t="s">
        <v>6262</v>
      </c>
      <c r="B3045" t="s">
        <v>6303</v>
      </c>
      <c r="C3045" t="s">
        <v>6197</v>
      </c>
      <c r="D3045">
        <v>2</v>
      </c>
      <c r="E3045">
        <v>0.96</v>
      </c>
      <c r="F3045">
        <v>0.98</v>
      </c>
    </row>
    <row r="3046" spans="1:6" x14ac:dyDescent="0.3">
      <c r="A3046" t="s">
        <v>6262</v>
      </c>
      <c r="B3046" t="s">
        <v>6303</v>
      </c>
      <c r="C3046" t="s">
        <v>6208</v>
      </c>
      <c r="D3046">
        <v>2</v>
      </c>
      <c r="E3046">
        <v>0.91</v>
      </c>
      <c r="F3046">
        <v>0.47</v>
      </c>
    </row>
    <row r="3047" spans="1:6" x14ac:dyDescent="0.3">
      <c r="A3047" t="s">
        <v>6262</v>
      </c>
      <c r="B3047" t="s">
        <v>6303</v>
      </c>
      <c r="C3047" t="s">
        <v>6219</v>
      </c>
      <c r="D3047">
        <v>2</v>
      </c>
      <c r="E3047">
        <v>0.99</v>
      </c>
      <c r="F3047">
        <v>0.76</v>
      </c>
    </row>
    <row r="3048" spans="1:6" x14ac:dyDescent="0.3">
      <c r="A3048" t="s">
        <v>6262</v>
      </c>
      <c r="B3048" t="s">
        <v>6303</v>
      </c>
      <c r="C3048" t="s">
        <v>6221</v>
      </c>
      <c r="D3048">
        <v>2</v>
      </c>
      <c r="E3048">
        <v>0.96</v>
      </c>
      <c r="F3048">
        <v>0.9</v>
      </c>
    </row>
    <row r="3049" spans="1:6" x14ac:dyDescent="0.3">
      <c r="A3049" t="s">
        <v>6262</v>
      </c>
      <c r="B3049" t="s">
        <v>6303</v>
      </c>
      <c r="C3049" t="s">
        <v>6222</v>
      </c>
      <c r="D3049">
        <v>2</v>
      </c>
      <c r="E3049">
        <v>1.04</v>
      </c>
      <c r="F3049">
        <v>0.53</v>
      </c>
    </row>
    <row r="3050" spans="1:6" x14ac:dyDescent="0.3">
      <c r="A3050" t="s">
        <v>6262</v>
      </c>
      <c r="B3050" t="s">
        <v>6303</v>
      </c>
      <c r="C3050" t="s">
        <v>6223</v>
      </c>
      <c r="D3050">
        <v>2</v>
      </c>
      <c r="E3050">
        <v>0.96</v>
      </c>
      <c r="F3050">
        <v>0.48</v>
      </c>
    </row>
    <row r="3051" spans="1:6" x14ac:dyDescent="0.3">
      <c r="A3051" t="s">
        <v>6262</v>
      </c>
      <c r="B3051" t="s">
        <v>6303</v>
      </c>
      <c r="C3051" t="s">
        <v>6224</v>
      </c>
      <c r="D3051">
        <v>2</v>
      </c>
      <c r="E3051">
        <v>0.99</v>
      </c>
      <c r="F3051">
        <v>0.44</v>
      </c>
    </row>
    <row r="3052" spans="1:6" x14ac:dyDescent="0.3">
      <c r="A3052" t="s">
        <v>6262</v>
      </c>
      <c r="B3052" t="s">
        <v>6303</v>
      </c>
      <c r="C3052" t="s">
        <v>6225</v>
      </c>
      <c r="D3052">
        <v>2</v>
      </c>
      <c r="E3052">
        <v>0.98</v>
      </c>
      <c r="F3052">
        <v>0.86</v>
      </c>
    </row>
    <row r="3053" spans="1:6" x14ac:dyDescent="0.3">
      <c r="A3053" t="s">
        <v>6262</v>
      </c>
      <c r="B3053" t="s">
        <v>6303</v>
      </c>
      <c r="C3053" t="s">
        <v>6226</v>
      </c>
      <c r="D3053">
        <v>2</v>
      </c>
      <c r="E3053">
        <v>0.98</v>
      </c>
      <c r="F3053">
        <v>0.98</v>
      </c>
    </row>
    <row r="3054" spans="1:6" x14ac:dyDescent="0.3">
      <c r="A3054" t="s">
        <v>6262</v>
      </c>
      <c r="B3054" t="s">
        <v>6303</v>
      </c>
      <c r="C3054" t="s">
        <v>6198</v>
      </c>
      <c r="D3054">
        <v>2</v>
      </c>
      <c r="E3054">
        <v>0.92</v>
      </c>
      <c r="F3054">
        <v>0.41</v>
      </c>
    </row>
    <row r="3055" spans="1:6" x14ac:dyDescent="0.3">
      <c r="A3055" t="s">
        <v>6262</v>
      </c>
      <c r="B3055" t="s">
        <v>6303</v>
      </c>
      <c r="C3055" t="s">
        <v>6199</v>
      </c>
      <c r="D3055">
        <v>2</v>
      </c>
      <c r="E3055">
        <v>0.92</v>
      </c>
      <c r="F3055">
        <v>0.32</v>
      </c>
    </row>
    <row r="3056" spans="1:6" x14ac:dyDescent="0.3">
      <c r="A3056" t="s">
        <v>6262</v>
      </c>
      <c r="B3056" t="s">
        <v>6303</v>
      </c>
      <c r="C3056" t="s">
        <v>6200</v>
      </c>
      <c r="D3056">
        <v>2</v>
      </c>
      <c r="E3056">
        <v>0.93</v>
      </c>
      <c r="F3056">
        <v>0.56999999999999995</v>
      </c>
    </row>
    <row r="3057" spans="1:6" x14ac:dyDescent="0.3">
      <c r="A3057" t="s">
        <v>6262</v>
      </c>
      <c r="B3057" t="s">
        <v>6303</v>
      </c>
      <c r="C3057" t="s">
        <v>6201</v>
      </c>
      <c r="D3057">
        <v>2</v>
      </c>
      <c r="E3057">
        <v>0.82</v>
      </c>
      <c r="F3057">
        <v>0.39</v>
      </c>
    </row>
    <row r="3058" spans="1:6" x14ac:dyDescent="0.3">
      <c r="A3058" t="s">
        <v>6262</v>
      </c>
      <c r="B3058" t="s">
        <v>6303</v>
      </c>
      <c r="C3058" t="s">
        <v>6202</v>
      </c>
      <c r="D3058">
        <v>2</v>
      </c>
      <c r="E3058">
        <v>0.99</v>
      </c>
      <c r="F3058">
        <v>0.86</v>
      </c>
    </row>
    <row r="3059" spans="1:6" x14ac:dyDescent="0.3">
      <c r="A3059" t="s">
        <v>6262</v>
      </c>
      <c r="B3059" t="s">
        <v>6303</v>
      </c>
      <c r="C3059" t="s">
        <v>6203</v>
      </c>
      <c r="D3059">
        <v>2</v>
      </c>
      <c r="E3059">
        <v>0.97</v>
      </c>
      <c r="F3059">
        <v>0.8</v>
      </c>
    </row>
    <row r="3060" spans="1:6" x14ac:dyDescent="0.3">
      <c r="A3060" t="s">
        <v>6262</v>
      </c>
      <c r="B3060" t="s">
        <v>6303</v>
      </c>
      <c r="C3060" t="s">
        <v>6204</v>
      </c>
      <c r="D3060">
        <v>2</v>
      </c>
      <c r="E3060">
        <v>1</v>
      </c>
      <c r="F3060">
        <v>0.84</v>
      </c>
    </row>
    <row r="3061" spans="1:6" x14ac:dyDescent="0.3">
      <c r="A3061" t="s">
        <v>6262</v>
      </c>
      <c r="B3061" t="s">
        <v>6303</v>
      </c>
      <c r="C3061" t="s">
        <v>6205</v>
      </c>
      <c r="D3061">
        <v>2</v>
      </c>
      <c r="E3061">
        <v>0.84</v>
      </c>
      <c r="F3061">
        <v>0.05</v>
      </c>
    </row>
    <row r="3062" spans="1:6" x14ac:dyDescent="0.3">
      <c r="A3062" t="s">
        <v>6262</v>
      </c>
      <c r="B3062" t="s">
        <v>6303</v>
      </c>
      <c r="C3062" t="s">
        <v>6206</v>
      </c>
      <c r="D3062">
        <v>2</v>
      </c>
      <c r="E3062">
        <v>0.99</v>
      </c>
      <c r="F3062">
        <v>0.87</v>
      </c>
    </row>
    <row r="3063" spans="1:6" x14ac:dyDescent="0.3">
      <c r="A3063" t="s">
        <v>6262</v>
      </c>
      <c r="B3063" t="s">
        <v>6303</v>
      </c>
      <c r="C3063" t="s">
        <v>6207</v>
      </c>
      <c r="D3063">
        <v>2</v>
      </c>
      <c r="E3063">
        <v>1.03</v>
      </c>
      <c r="F3063">
        <v>0.79</v>
      </c>
    </row>
    <row r="3064" spans="1:6" x14ac:dyDescent="0.3">
      <c r="A3064" t="s">
        <v>6262</v>
      </c>
      <c r="B3064" t="s">
        <v>6303</v>
      </c>
      <c r="C3064" t="s">
        <v>6209</v>
      </c>
      <c r="D3064">
        <v>2</v>
      </c>
      <c r="E3064">
        <v>0.56000000000000005</v>
      </c>
      <c r="F3064">
        <v>0.27</v>
      </c>
    </row>
    <row r="3065" spans="1:6" x14ac:dyDescent="0.3">
      <c r="A3065" t="s">
        <v>6262</v>
      </c>
      <c r="B3065" t="s">
        <v>6303</v>
      </c>
      <c r="C3065" t="s">
        <v>6210</v>
      </c>
      <c r="D3065">
        <v>2</v>
      </c>
      <c r="E3065">
        <v>0.34</v>
      </c>
      <c r="F3065">
        <v>0</v>
      </c>
    </row>
    <row r="3066" spans="1:6" x14ac:dyDescent="0.3">
      <c r="A3066" t="s">
        <v>6262</v>
      </c>
      <c r="B3066" t="s">
        <v>6303</v>
      </c>
      <c r="C3066" t="s">
        <v>6211</v>
      </c>
      <c r="D3066">
        <v>2</v>
      </c>
      <c r="E3066">
        <v>0.78</v>
      </c>
      <c r="F3066">
        <v>0.57999999999999996</v>
      </c>
    </row>
    <row r="3067" spans="1:6" x14ac:dyDescent="0.3">
      <c r="A3067" t="s">
        <v>6262</v>
      </c>
      <c r="B3067" t="s">
        <v>6303</v>
      </c>
      <c r="C3067" t="s">
        <v>6212</v>
      </c>
      <c r="D3067">
        <v>2</v>
      </c>
      <c r="E3067">
        <v>0.99</v>
      </c>
      <c r="F3067">
        <v>0.34</v>
      </c>
    </row>
    <row r="3068" spans="1:6" x14ac:dyDescent="0.3">
      <c r="A3068" t="s">
        <v>6262</v>
      </c>
      <c r="B3068" t="s">
        <v>6303</v>
      </c>
      <c r="C3068" t="s">
        <v>6213</v>
      </c>
      <c r="D3068">
        <v>2</v>
      </c>
      <c r="E3068">
        <v>0.92</v>
      </c>
      <c r="F3068">
        <v>0.12</v>
      </c>
    </row>
    <row r="3069" spans="1:6" x14ac:dyDescent="0.3">
      <c r="A3069" t="s">
        <v>6262</v>
      </c>
      <c r="B3069" t="s">
        <v>6303</v>
      </c>
      <c r="C3069" t="s">
        <v>6214</v>
      </c>
      <c r="D3069">
        <v>2</v>
      </c>
      <c r="E3069">
        <v>0.66</v>
      </c>
      <c r="F3069">
        <v>0.26</v>
      </c>
    </row>
    <row r="3070" spans="1:6" x14ac:dyDescent="0.3">
      <c r="A3070" t="s">
        <v>6262</v>
      </c>
      <c r="B3070" t="s">
        <v>6303</v>
      </c>
      <c r="C3070" t="s">
        <v>6215</v>
      </c>
      <c r="D3070">
        <v>2</v>
      </c>
      <c r="E3070">
        <v>0.92</v>
      </c>
      <c r="F3070">
        <v>0.65</v>
      </c>
    </row>
    <row r="3071" spans="1:6" x14ac:dyDescent="0.3">
      <c r="A3071" t="s">
        <v>6262</v>
      </c>
      <c r="B3071" t="s">
        <v>6303</v>
      </c>
      <c r="C3071" t="s">
        <v>6216</v>
      </c>
      <c r="D3071">
        <v>2</v>
      </c>
      <c r="E3071">
        <v>0.98</v>
      </c>
      <c r="F3071">
        <v>0.55000000000000004</v>
      </c>
    </row>
    <row r="3072" spans="1:6" x14ac:dyDescent="0.3">
      <c r="A3072" t="s">
        <v>6262</v>
      </c>
      <c r="B3072" t="s">
        <v>6316</v>
      </c>
      <c r="C3072" t="s">
        <v>6217</v>
      </c>
      <c r="D3072">
        <v>2</v>
      </c>
      <c r="E3072">
        <v>0.93</v>
      </c>
      <c r="F3072">
        <v>0.74</v>
      </c>
    </row>
    <row r="3073" spans="1:6" x14ac:dyDescent="0.3">
      <c r="A3073" t="s">
        <v>6262</v>
      </c>
      <c r="B3073" t="s">
        <v>6316</v>
      </c>
      <c r="C3073" t="s">
        <v>6218</v>
      </c>
      <c r="D3073">
        <v>2</v>
      </c>
      <c r="E3073">
        <v>0.94</v>
      </c>
      <c r="F3073">
        <v>0.69</v>
      </c>
    </row>
    <row r="3074" spans="1:6" x14ac:dyDescent="0.3">
      <c r="A3074" t="s">
        <v>6262</v>
      </c>
      <c r="B3074" t="s">
        <v>6303</v>
      </c>
      <c r="C3074" t="s">
        <v>6220</v>
      </c>
      <c r="D3074">
        <v>2</v>
      </c>
      <c r="E3074">
        <v>0.99</v>
      </c>
      <c r="F3074">
        <v>0.56000000000000005</v>
      </c>
    </row>
    <row r="3075" spans="1:6" x14ac:dyDescent="0.3">
      <c r="A3075" t="s">
        <v>6263</v>
      </c>
      <c r="B3075" t="s">
        <v>6308</v>
      </c>
      <c r="C3075" t="s">
        <v>6197</v>
      </c>
      <c r="D3075">
        <v>2</v>
      </c>
      <c r="E3075">
        <v>0.99</v>
      </c>
      <c r="F3075">
        <v>0.99</v>
      </c>
    </row>
    <row r="3076" spans="1:6" x14ac:dyDescent="0.3">
      <c r="A3076" t="s">
        <v>6263</v>
      </c>
      <c r="B3076" t="s">
        <v>6308</v>
      </c>
      <c r="C3076" t="s">
        <v>6208</v>
      </c>
      <c r="D3076">
        <v>2</v>
      </c>
      <c r="E3076">
        <v>0.79</v>
      </c>
      <c r="F3076">
        <v>0.79</v>
      </c>
    </row>
    <row r="3077" spans="1:6" x14ac:dyDescent="0.3">
      <c r="A3077" t="s">
        <v>6263</v>
      </c>
      <c r="B3077" t="s">
        <v>6308</v>
      </c>
      <c r="C3077" t="s">
        <v>6219</v>
      </c>
      <c r="D3077">
        <v>2</v>
      </c>
      <c r="E3077">
        <v>0.96</v>
      </c>
      <c r="F3077">
        <v>0.96</v>
      </c>
    </row>
    <row r="3078" spans="1:6" x14ac:dyDescent="0.3">
      <c r="A3078" t="s">
        <v>6263</v>
      </c>
      <c r="B3078" t="s">
        <v>6308</v>
      </c>
      <c r="C3078" t="s">
        <v>6221</v>
      </c>
      <c r="D3078">
        <v>2</v>
      </c>
      <c r="E3078">
        <v>0.88</v>
      </c>
      <c r="F3078">
        <v>0.88</v>
      </c>
    </row>
    <row r="3079" spans="1:6" x14ac:dyDescent="0.3">
      <c r="A3079" t="s">
        <v>6263</v>
      </c>
      <c r="B3079" t="s">
        <v>6308</v>
      </c>
      <c r="C3079" t="s">
        <v>6222</v>
      </c>
      <c r="D3079">
        <v>2</v>
      </c>
      <c r="E3079">
        <v>0.84</v>
      </c>
      <c r="F3079">
        <v>0.84</v>
      </c>
    </row>
    <row r="3080" spans="1:6" x14ac:dyDescent="0.3">
      <c r="A3080" t="s">
        <v>6263</v>
      </c>
      <c r="B3080" t="s">
        <v>6308</v>
      </c>
      <c r="C3080" t="s">
        <v>6223</v>
      </c>
      <c r="D3080">
        <v>2</v>
      </c>
      <c r="E3080">
        <v>0.98</v>
      </c>
      <c r="F3080">
        <v>0.98</v>
      </c>
    </row>
    <row r="3081" spans="1:6" x14ac:dyDescent="0.3">
      <c r="A3081" t="s">
        <v>6263</v>
      </c>
      <c r="B3081" t="s">
        <v>6308</v>
      </c>
      <c r="C3081" t="s">
        <v>6224</v>
      </c>
      <c r="D3081">
        <v>2</v>
      </c>
      <c r="E3081">
        <v>0.98</v>
      </c>
      <c r="F3081">
        <v>0.98</v>
      </c>
    </row>
    <row r="3082" spans="1:6" x14ac:dyDescent="0.3">
      <c r="A3082" t="s">
        <v>6263</v>
      </c>
      <c r="B3082" t="s">
        <v>6308</v>
      </c>
      <c r="C3082" t="s">
        <v>6225</v>
      </c>
      <c r="D3082">
        <v>2</v>
      </c>
      <c r="E3082">
        <v>0.85</v>
      </c>
      <c r="F3082">
        <v>0.85</v>
      </c>
    </row>
    <row r="3083" spans="1:6" x14ac:dyDescent="0.3">
      <c r="A3083" t="s">
        <v>6263</v>
      </c>
      <c r="B3083" t="s">
        <v>6308</v>
      </c>
      <c r="C3083" t="s">
        <v>6198</v>
      </c>
      <c r="D3083">
        <v>2</v>
      </c>
      <c r="E3083">
        <v>0.97</v>
      </c>
      <c r="F3083">
        <v>0.97</v>
      </c>
    </row>
    <row r="3084" spans="1:6" x14ac:dyDescent="0.3">
      <c r="A3084" t="s">
        <v>6263</v>
      </c>
      <c r="B3084" t="s">
        <v>6308</v>
      </c>
      <c r="C3084" t="s">
        <v>6199</v>
      </c>
      <c r="D3084">
        <v>2</v>
      </c>
      <c r="E3084">
        <v>0.84</v>
      </c>
      <c r="F3084">
        <v>0.84</v>
      </c>
    </row>
    <row r="3085" spans="1:6" x14ac:dyDescent="0.3">
      <c r="A3085" t="s">
        <v>6263</v>
      </c>
      <c r="B3085" t="s">
        <v>6308</v>
      </c>
      <c r="C3085" t="s">
        <v>6200</v>
      </c>
      <c r="D3085">
        <v>2</v>
      </c>
      <c r="E3085">
        <v>0.86</v>
      </c>
      <c r="F3085">
        <v>0.86</v>
      </c>
    </row>
    <row r="3086" spans="1:6" x14ac:dyDescent="0.3">
      <c r="A3086" t="s">
        <v>6263</v>
      </c>
      <c r="B3086" t="s">
        <v>6308</v>
      </c>
      <c r="C3086" t="s">
        <v>6201</v>
      </c>
      <c r="D3086">
        <v>2</v>
      </c>
      <c r="E3086">
        <v>0.98</v>
      </c>
      <c r="F3086">
        <v>0.98</v>
      </c>
    </row>
    <row r="3087" spans="1:6" x14ac:dyDescent="0.3">
      <c r="A3087" t="s">
        <v>6296</v>
      </c>
      <c r="B3087" t="s">
        <v>6307</v>
      </c>
      <c r="C3087" t="s">
        <v>6197</v>
      </c>
      <c r="D3087">
        <v>2</v>
      </c>
      <c r="E3087">
        <v>0.77</v>
      </c>
      <c r="F3087">
        <v>0.5</v>
      </c>
    </row>
    <row r="3088" spans="1:6" x14ac:dyDescent="0.3">
      <c r="A3088" t="s">
        <v>6296</v>
      </c>
      <c r="B3088" t="s">
        <v>6307</v>
      </c>
      <c r="C3088" t="s">
        <v>6208</v>
      </c>
      <c r="D3088">
        <v>2</v>
      </c>
      <c r="E3088">
        <v>0.81</v>
      </c>
      <c r="F3088">
        <v>0.35</v>
      </c>
    </row>
    <row r="3089" spans="1:6" x14ac:dyDescent="0.3">
      <c r="A3089" t="s">
        <v>6296</v>
      </c>
      <c r="B3089" t="s">
        <v>6307</v>
      </c>
      <c r="C3089" t="s">
        <v>6219</v>
      </c>
      <c r="D3089">
        <v>2</v>
      </c>
      <c r="E3089">
        <v>0.75</v>
      </c>
      <c r="F3089">
        <v>0.41</v>
      </c>
    </row>
    <row r="3090" spans="1:6" x14ac:dyDescent="0.3">
      <c r="A3090" t="s">
        <v>6296</v>
      </c>
      <c r="B3090" t="s">
        <v>6307</v>
      </c>
      <c r="C3090" t="s">
        <v>6221</v>
      </c>
      <c r="D3090">
        <v>2</v>
      </c>
      <c r="E3090">
        <v>0.86</v>
      </c>
      <c r="F3090">
        <v>0.52</v>
      </c>
    </row>
    <row r="3091" spans="1:6" x14ac:dyDescent="0.3">
      <c r="A3091" t="s">
        <v>6296</v>
      </c>
      <c r="B3091" t="s">
        <v>6307</v>
      </c>
      <c r="C3091" t="s">
        <v>6222</v>
      </c>
      <c r="D3091">
        <v>2</v>
      </c>
      <c r="E3091">
        <v>0.82</v>
      </c>
      <c r="F3091">
        <v>0.46</v>
      </c>
    </row>
    <row r="3092" spans="1:6" x14ac:dyDescent="0.3">
      <c r="A3092" t="s">
        <v>6296</v>
      </c>
      <c r="B3092" t="s">
        <v>6307</v>
      </c>
      <c r="C3092" t="s">
        <v>6223</v>
      </c>
      <c r="D3092">
        <v>2</v>
      </c>
      <c r="E3092">
        <v>0.82</v>
      </c>
      <c r="F3092">
        <v>0.42</v>
      </c>
    </row>
    <row r="3093" spans="1:6" x14ac:dyDescent="0.3">
      <c r="A3093" t="s">
        <v>6296</v>
      </c>
      <c r="B3093" t="s">
        <v>6307</v>
      </c>
      <c r="C3093" t="s">
        <v>6224</v>
      </c>
      <c r="D3093">
        <v>2</v>
      </c>
      <c r="E3093">
        <v>0.75</v>
      </c>
      <c r="F3093">
        <v>0.45</v>
      </c>
    </row>
    <row r="3094" spans="1:6" x14ac:dyDescent="0.3">
      <c r="A3094" t="s">
        <v>6296</v>
      </c>
      <c r="B3094" t="s">
        <v>6307</v>
      </c>
      <c r="C3094" t="s">
        <v>6225</v>
      </c>
      <c r="D3094">
        <v>2</v>
      </c>
      <c r="E3094">
        <v>0.67</v>
      </c>
      <c r="F3094">
        <v>0.4</v>
      </c>
    </row>
    <row r="3095" spans="1:6" x14ac:dyDescent="0.3">
      <c r="A3095" t="s">
        <v>6296</v>
      </c>
      <c r="B3095" t="s">
        <v>6307</v>
      </c>
      <c r="C3095" t="s">
        <v>6226</v>
      </c>
      <c r="D3095">
        <v>2</v>
      </c>
      <c r="E3095">
        <v>0.67</v>
      </c>
      <c r="F3095">
        <v>0.41</v>
      </c>
    </row>
    <row r="3096" spans="1:6" x14ac:dyDescent="0.3">
      <c r="A3096" t="s">
        <v>6296</v>
      </c>
      <c r="B3096" t="s">
        <v>6307</v>
      </c>
      <c r="C3096" t="s">
        <v>6198</v>
      </c>
      <c r="D3096">
        <v>2</v>
      </c>
      <c r="E3096">
        <v>0.75</v>
      </c>
      <c r="F3096">
        <v>0.64</v>
      </c>
    </row>
    <row r="3097" spans="1:6" x14ac:dyDescent="0.3">
      <c r="A3097" t="s">
        <v>6296</v>
      </c>
      <c r="B3097" t="s">
        <v>6307</v>
      </c>
      <c r="C3097" t="s">
        <v>6199</v>
      </c>
      <c r="D3097">
        <v>2</v>
      </c>
      <c r="E3097">
        <v>0.71</v>
      </c>
      <c r="F3097">
        <v>0.62</v>
      </c>
    </row>
    <row r="3098" spans="1:6" x14ac:dyDescent="0.3">
      <c r="A3098" t="s">
        <v>6296</v>
      </c>
      <c r="B3098" t="s">
        <v>6307</v>
      </c>
      <c r="C3098" t="s">
        <v>6200</v>
      </c>
      <c r="D3098">
        <v>2</v>
      </c>
      <c r="E3098">
        <v>0.69</v>
      </c>
      <c r="F3098">
        <v>0.55000000000000004</v>
      </c>
    </row>
    <row r="3099" spans="1:6" x14ac:dyDescent="0.3">
      <c r="A3099" t="s">
        <v>6296</v>
      </c>
      <c r="B3099" t="s">
        <v>6307</v>
      </c>
      <c r="C3099" t="s">
        <v>6201</v>
      </c>
      <c r="D3099">
        <v>2</v>
      </c>
      <c r="E3099">
        <v>0.68</v>
      </c>
      <c r="F3099">
        <v>0.41</v>
      </c>
    </row>
    <row r="3100" spans="1:6" x14ac:dyDescent="0.3">
      <c r="A3100" t="s">
        <v>6296</v>
      </c>
      <c r="B3100" t="s">
        <v>6307</v>
      </c>
      <c r="C3100" t="s">
        <v>6202</v>
      </c>
      <c r="D3100">
        <v>2</v>
      </c>
      <c r="E3100">
        <v>0.76</v>
      </c>
      <c r="F3100">
        <v>0.38</v>
      </c>
    </row>
    <row r="3101" spans="1:6" x14ac:dyDescent="0.3">
      <c r="A3101" t="s">
        <v>6296</v>
      </c>
      <c r="B3101" t="s">
        <v>6307</v>
      </c>
      <c r="C3101" t="s">
        <v>6203</v>
      </c>
      <c r="D3101">
        <v>2</v>
      </c>
      <c r="E3101">
        <v>0.74</v>
      </c>
      <c r="F3101">
        <v>0.66</v>
      </c>
    </row>
    <row r="3102" spans="1:6" x14ac:dyDescent="0.3">
      <c r="A3102" t="s">
        <v>6296</v>
      </c>
      <c r="B3102" t="s">
        <v>6307</v>
      </c>
      <c r="C3102" t="s">
        <v>6204</v>
      </c>
      <c r="D3102">
        <v>2</v>
      </c>
      <c r="E3102">
        <v>0.82</v>
      </c>
      <c r="F3102">
        <v>0.39</v>
      </c>
    </row>
    <row r="3103" spans="1:6" x14ac:dyDescent="0.3">
      <c r="A3103" t="s">
        <v>6296</v>
      </c>
      <c r="B3103" t="s">
        <v>6307</v>
      </c>
      <c r="C3103" t="s">
        <v>6205</v>
      </c>
      <c r="D3103">
        <v>2</v>
      </c>
      <c r="E3103">
        <v>0.7</v>
      </c>
      <c r="F3103">
        <v>0.25</v>
      </c>
    </row>
    <row r="3104" spans="1:6" x14ac:dyDescent="0.3">
      <c r="A3104" t="s">
        <v>6296</v>
      </c>
      <c r="B3104" t="s">
        <v>6307</v>
      </c>
      <c r="C3104" t="s">
        <v>6206</v>
      </c>
      <c r="D3104">
        <v>2</v>
      </c>
      <c r="E3104">
        <v>0.86</v>
      </c>
      <c r="F3104">
        <v>0.31</v>
      </c>
    </row>
    <row r="3105" spans="1:6" x14ac:dyDescent="0.3">
      <c r="A3105" t="s">
        <v>6296</v>
      </c>
      <c r="B3105" t="s">
        <v>6307</v>
      </c>
      <c r="C3105" t="s">
        <v>6206</v>
      </c>
      <c r="D3105">
        <v>2</v>
      </c>
      <c r="E3105">
        <v>0.74</v>
      </c>
      <c r="F3105">
        <v>0.37</v>
      </c>
    </row>
    <row r="3106" spans="1:6" x14ac:dyDescent="0.3">
      <c r="A3106" t="s">
        <v>6296</v>
      </c>
      <c r="B3106" t="s">
        <v>6307</v>
      </c>
      <c r="C3106" t="s">
        <v>6209</v>
      </c>
      <c r="D3106">
        <v>2</v>
      </c>
      <c r="E3106">
        <v>0.47</v>
      </c>
      <c r="F3106">
        <v>0.21</v>
      </c>
    </row>
    <row r="3107" spans="1:6" x14ac:dyDescent="0.3">
      <c r="A3107" t="s">
        <v>6296</v>
      </c>
      <c r="B3107" t="s">
        <v>6307</v>
      </c>
      <c r="C3107" t="s">
        <v>6210</v>
      </c>
      <c r="D3107">
        <v>2</v>
      </c>
      <c r="E3107">
        <v>7.0000000000000007E-2</v>
      </c>
      <c r="F3107">
        <v>0</v>
      </c>
    </row>
    <row r="3108" spans="1:6" x14ac:dyDescent="0.3">
      <c r="A3108" t="s">
        <v>6296</v>
      </c>
      <c r="B3108" t="s">
        <v>6307</v>
      </c>
      <c r="C3108" t="s">
        <v>6211</v>
      </c>
      <c r="D3108">
        <v>2</v>
      </c>
      <c r="E3108">
        <v>0.89</v>
      </c>
      <c r="F3108">
        <v>0.68</v>
      </c>
    </row>
    <row r="3109" spans="1:6" x14ac:dyDescent="0.3">
      <c r="A3109" t="s">
        <v>6296</v>
      </c>
      <c r="B3109" t="s">
        <v>6307</v>
      </c>
      <c r="C3109" t="s">
        <v>6212</v>
      </c>
      <c r="D3109">
        <v>2</v>
      </c>
      <c r="E3109">
        <v>0.69</v>
      </c>
      <c r="F3109">
        <v>0.03</v>
      </c>
    </row>
    <row r="3110" spans="1:6" x14ac:dyDescent="0.3">
      <c r="A3110" t="s">
        <v>6296</v>
      </c>
      <c r="B3110" t="s">
        <v>6307</v>
      </c>
      <c r="C3110" t="s">
        <v>6213</v>
      </c>
      <c r="D3110">
        <v>2</v>
      </c>
      <c r="E3110">
        <v>0.41</v>
      </c>
      <c r="F3110">
        <v>0</v>
      </c>
    </row>
    <row r="3111" spans="1:6" x14ac:dyDescent="0.3">
      <c r="A3111" t="s">
        <v>6296</v>
      </c>
      <c r="B3111" t="s">
        <v>6307</v>
      </c>
      <c r="C3111" t="s">
        <v>6214</v>
      </c>
      <c r="D3111">
        <v>2</v>
      </c>
      <c r="E3111">
        <v>0.68</v>
      </c>
      <c r="F3111">
        <v>0.39</v>
      </c>
    </row>
    <row r="3112" spans="1:6" x14ac:dyDescent="0.3">
      <c r="A3112" t="s">
        <v>6296</v>
      </c>
      <c r="B3112" t="s">
        <v>6307</v>
      </c>
      <c r="C3112" t="s">
        <v>6215</v>
      </c>
      <c r="D3112">
        <v>2</v>
      </c>
      <c r="E3112">
        <v>0.77</v>
      </c>
      <c r="F3112">
        <v>0.31</v>
      </c>
    </row>
    <row r="3113" spans="1:6" x14ac:dyDescent="0.3">
      <c r="A3113" t="s">
        <v>6296</v>
      </c>
      <c r="B3113" t="s">
        <v>6307</v>
      </c>
      <c r="C3113" t="s">
        <v>6216</v>
      </c>
      <c r="D3113">
        <v>2</v>
      </c>
      <c r="E3113">
        <v>0.84</v>
      </c>
      <c r="F3113">
        <v>0.62</v>
      </c>
    </row>
    <row r="3114" spans="1:6" x14ac:dyDescent="0.3">
      <c r="A3114" t="s">
        <v>6296</v>
      </c>
      <c r="B3114" t="s">
        <v>6312</v>
      </c>
      <c r="C3114" t="s">
        <v>6217</v>
      </c>
      <c r="D3114">
        <v>2</v>
      </c>
      <c r="E3114">
        <v>0.69</v>
      </c>
      <c r="F3114">
        <v>0.46</v>
      </c>
    </row>
    <row r="3115" spans="1:6" x14ac:dyDescent="0.3">
      <c r="A3115" t="s">
        <v>6296</v>
      </c>
      <c r="B3115" t="s">
        <v>6312</v>
      </c>
      <c r="C3115" t="s">
        <v>6218</v>
      </c>
      <c r="D3115">
        <v>2</v>
      </c>
      <c r="E3115">
        <v>0.78</v>
      </c>
      <c r="F3115">
        <v>0.57999999999999996</v>
      </c>
    </row>
    <row r="3116" spans="1:6" x14ac:dyDescent="0.3">
      <c r="A3116" t="s">
        <v>6296</v>
      </c>
      <c r="B3116" t="s">
        <v>6307</v>
      </c>
      <c r="C3116" t="s">
        <v>6220</v>
      </c>
      <c r="D3116">
        <v>2</v>
      </c>
      <c r="E3116">
        <v>0.95</v>
      </c>
      <c r="F3116">
        <v>0.7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DB08E-A910-43B9-90B7-5D5FC3779A8E}">
  <sheetPr codeName="Sheet4"/>
  <dimension ref="A1:P688"/>
  <sheetViews>
    <sheetView workbookViewId="0"/>
  </sheetViews>
  <sheetFormatPr defaultColWidth="8.88671875" defaultRowHeight="14.4" x14ac:dyDescent="0.3"/>
  <cols>
    <col min="1" max="1" width="24.6640625" style="2" customWidth="1"/>
    <col min="2" max="2" width="11.5546875" style="2" customWidth="1"/>
    <col min="3" max="3" width="11.6640625" style="2" customWidth="1"/>
    <col min="4" max="4" width="9.44140625" style="2" customWidth="1"/>
    <col min="5" max="5" width="10.5546875" style="2" customWidth="1"/>
    <col min="6" max="6" width="10" style="2" customWidth="1"/>
    <col min="7" max="7" width="12.6640625" style="2" customWidth="1"/>
    <col min="8" max="10" width="8.88671875" style="2"/>
    <col min="11" max="13" width="8.88671875" style="7"/>
    <col min="14" max="16384" width="8.88671875" style="2"/>
  </cols>
  <sheetData>
    <row r="1" spans="1:16" x14ac:dyDescent="0.3">
      <c r="A1" s="10" t="s">
        <v>7017</v>
      </c>
      <c r="D1" s="10"/>
      <c r="G1" s="6"/>
    </row>
    <row r="2" spans="1:16" x14ac:dyDescent="0.3">
      <c r="B2" s="5" t="s">
        <v>7012</v>
      </c>
      <c r="C2" s="13" t="s">
        <v>7015</v>
      </c>
      <c r="D2" s="13"/>
      <c r="E2" s="13"/>
      <c r="F2" s="13"/>
      <c r="G2" s="14" t="s">
        <v>7016</v>
      </c>
      <c r="H2" s="14"/>
      <c r="I2" s="14"/>
      <c r="J2" s="14"/>
      <c r="M2" s="13"/>
      <c r="N2" s="13"/>
      <c r="O2" s="13"/>
    </row>
    <row r="3" spans="1:16" x14ac:dyDescent="0.3">
      <c r="A3" s="2" t="s">
        <v>7010</v>
      </c>
      <c r="B3" s="4" t="s">
        <v>7011</v>
      </c>
      <c r="C3" s="5" t="s">
        <v>7013</v>
      </c>
      <c r="D3" s="8" t="s">
        <v>6227</v>
      </c>
      <c r="E3" s="8" t="s">
        <v>6228</v>
      </c>
      <c r="F3" s="8" t="s">
        <v>7014</v>
      </c>
      <c r="G3" s="4" t="s">
        <v>7013</v>
      </c>
      <c r="H3" s="8" t="s">
        <v>6227</v>
      </c>
      <c r="I3" s="8" t="s">
        <v>6228</v>
      </c>
      <c r="J3" s="8" t="s">
        <v>7014</v>
      </c>
      <c r="M3" s="13"/>
      <c r="N3" s="14"/>
      <c r="O3" s="14"/>
      <c r="P3" s="14"/>
    </row>
    <row r="4" spans="1:16" x14ac:dyDescent="0.3">
      <c r="A4" s="2" t="s">
        <v>6321</v>
      </c>
      <c r="B4" s="4" t="s">
        <v>6322</v>
      </c>
      <c r="C4" s="5">
        <v>92</v>
      </c>
      <c r="D4" s="9">
        <v>89</v>
      </c>
      <c r="E4" s="9">
        <v>83</v>
      </c>
      <c r="F4" s="9"/>
      <c r="G4" s="9">
        <v>92</v>
      </c>
      <c r="H4" s="9">
        <v>89</v>
      </c>
      <c r="I4" s="9">
        <v>83</v>
      </c>
      <c r="J4" s="9"/>
      <c r="K4" s="2"/>
      <c r="L4" s="2"/>
      <c r="M4" s="2"/>
    </row>
    <row r="5" spans="1:16" x14ac:dyDescent="0.3">
      <c r="A5" s="2" t="s">
        <v>6323</v>
      </c>
      <c r="B5" s="4" t="s">
        <v>6322</v>
      </c>
      <c r="C5" s="5">
        <v>92</v>
      </c>
      <c r="D5" s="9">
        <v>89</v>
      </c>
      <c r="E5" s="9">
        <v>83</v>
      </c>
      <c r="F5" s="9"/>
      <c r="G5" s="9">
        <v>92</v>
      </c>
      <c r="H5" s="9">
        <v>89</v>
      </c>
      <c r="I5" s="9">
        <v>83</v>
      </c>
      <c r="J5" s="9"/>
      <c r="K5" s="2"/>
      <c r="L5" s="2"/>
      <c r="M5" s="2"/>
    </row>
    <row r="6" spans="1:16" x14ac:dyDescent="0.3">
      <c r="A6" s="2" t="s">
        <v>6324</v>
      </c>
      <c r="B6" s="4" t="s">
        <v>6322</v>
      </c>
      <c r="C6" s="5">
        <v>92</v>
      </c>
      <c r="D6" s="9">
        <v>89</v>
      </c>
      <c r="E6" s="9">
        <v>83</v>
      </c>
      <c r="F6" s="9"/>
      <c r="G6" s="9">
        <v>92</v>
      </c>
      <c r="H6" s="9">
        <v>89</v>
      </c>
      <c r="I6" s="9">
        <v>83</v>
      </c>
      <c r="J6" s="9"/>
      <c r="K6" s="2"/>
      <c r="L6" s="2"/>
      <c r="M6" s="2"/>
    </row>
    <row r="7" spans="1:16" x14ac:dyDescent="0.3">
      <c r="A7" s="2" t="s">
        <v>6325</v>
      </c>
      <c r="B7" s="4" t="s">
        <v>6322</v>
      </c>
      <c r="C7" s="5">
        <v>92</v>
      </c>
      <c r="D7" s="9">
        <v>89</v>
      </c>
      <c r="E7" s="9">
        <v>83</v>
      </c>
      <c r="F7" s="9"/>
      <c r="G7" s="9">
        <v>92</v>
      </c>
      <c r="H7" s="9">
        <v>89</v>
      </c>
      <c r="I7" s="9">
        <v>83</v>
      </c>
      <c r="J7" s="9"/>
      <c r="K7" s="2"/>
      <c r="L7" s="2"/>
      <c r="M7" s="2"/>
    </row>
    <row r="8" spans="1:16" x14ac:dyDescent="0.3">
      <c r="A8" s="2" t="s">
        <v>6326</v>
      </c>
      <c r="B8" s="4" t="s">
        <v>6322</v>
      </c>
      <c r="C8" s="5">
        <v>92</v>
      </c>
      <c r="D8" s="9">
        <v>89</v>
      </c>
      <c r="E8" s="9">
        <v>83</v>
      </c>
      <c r="F8" s="9"/>
      <c r="G8" s="9">
        <v>92</v>
      </c>
      <c r="H8" s="9">
        <v>89</v>
      </c>
      <c r="I8" s="9">
        <v>83</v>
      </c>
      <c r="J8" s="9"/>
      <c r="K8" s="2"/>
      <c r="L8" s="2"/>
      <c r="M8" s="4"/>
    </row>
    <row r="9" spans="1:16" x14ac:dyDescent="0.3">
      <c r="A9" s="2" t="s">
        <v>6327</v>
      </c>
      <c r="B9" s="4" t="s">
        <v>6322</v>
      </c>
      <c r="C9" s="5">
        <v>92</v>
      </c>
      <c r="D9" s="9">
        <v>89</v>
      </c>
      <c r="E9" s="9">
        <v>83</v>
      </c>
      <c r="F9" s="9"/>
      <c r="G9" s="9">
        <v>92</v>
      </c>
      <c r="H9" s="9">
        <v>89</v>
      </c>
      <c r="I9" s="9">
        <v>83</v>
      </c>
      <c r="J9" s="9"/>
      <c r="K9" s="2"/>
      <c r="L9" s="2"/>
      <c r="M9" s="2"/>
    </row>
    <row r="10" spans="1:16" x14ac:dyDescent="0.3">
      <c r="A10" s="2" t="s">
        <v>6328</v>
      </c>
      <c r="B10" s="4" t="s">
        <v>6322</v>
      </c>
      <c r="C10" s="5">
        <v>92</v>
      </c>
      <c r="D10" s="9">
        <v>89</v>
      </c>
      <c r="E10" s="9">
        <v>83</v>
      </c>
      <c r="F10" s="9"/>
      <c r="G10" s="9">
        <v>92</v>
      </c>
      <c r="H10" s="9">
        <v>89</v>
      </c>
      <c r="I10" s="9">
        <v>83</v>
      </c>
      <c r="J10" s="9"/>
      <c r="K10" s="2"/>
      <c r="L10" s="2"/>
      <c r="M10" s="2"/>
    </row>
    <row r="11" spans="1:16" x14ac:dyDescent="0.3">
      <c r="A11" s="2" t="s">
        <v>6329</v>
      </c>
      <c r="B11" s="4" t="s">
        <v>6322</v>
      </c>
      <c r="C11" s="5">
        <v>92</v>
      </c>
      <c r="D11" s="9">
        <v>89</v>
      </c>
      <c r="E11" s="9">
        <v>83</v>
      </c>
      <c r="F11" s="9"/>
      <c r="G11" s="9">
        <v>92</v>
      </c>
      <c r="H11" s="9">
        <v>89</v>
      </c>
      <c r="I11" s="9">
        <v>83</v>
      </c>
      <c r="J11" s="9"/>
      <c r="K11" s="2"/>
      <c r="L11" s="2"/>
      <c r="M11" s="2"/>
    </row>
    <row r="12" spans="1:16" x14ac:dyDescent="0.3">
      <c r="A12" s="2" t="s">
        <v>6330</v>
      </c>
      <c r="B12" s="4" t="s">
        <v>6322</v>
      </c>
      <c r="C12" s="5">
        <v>92</v>
      </c>
      <c r="D12" s="9">
        <v>89</v>
      </c>
      <c r="E12" s="9">
        <v>83</v>
      </c>
      <c r="F12" s="9"/>
      <c r="G12" s="9">
        <v>92</v>
      </c>
      <c r="H12" s="9">
        <v>89</v>
      </c>
      <c r="I12" s="9">
        <v>83</v>
      </c>
      <c r="J12" s="9"/>
      <c r="K12" s="2"/>
      <c r="L12" s="2"/>
      <c r="M12" s="2"/>
    </row>
    <row r="13" spans="1:16" x14ac:dyDescent="0.3">
      <c r="A13" s="2" t="s">
        <v>6331</v>
      </c>
      <c r="B13" s="4" t="s">
        <v>6322</v>
      </c>
      <c r="C13" s="5">
        <v>92</v>
      </c>
      <c r="D13" s="9">
        <v>89</v>
      </c>
      <c r="E13" s="9">
        <v>83</v>
      </c>
      <c r="F13" s="9"/>
      <c r="G13" s="9">
        <v>92</v>
      </c>
      <c r="H13" s="9">
        <v>89</v>
      </c>
      <c r="I13" s="9">
        <v>83</v>
      </c>
      <c r="J13" s="9"/>
      <c r="K13" s="2"/>
      <c r="L13" s="2"/>
      <c r="M13" s="2"/>
    </row>
    <row r="14" spans="1:16" x14ac:dyDescent="0.3">
      <c r="A14" s="2" t="s">
        <v>6332</v>
      </c>
      <c r="B14" s="4" t="s">
        <v>6322</v>
      </c>
      <c r="C14" s="5">
        <v>92</v>
      </c>
      <c r="D14" s="9">
        <v>89</v>
      </c>
      <c r="E14" s="9">
        <v>83</v>
      </c>
      <c r="F14" s="9"/>
      <c r="G14" s="9">
        <v>92</v>
      </c>
      <c r="H14" s="9">
        <v>89</v>
      </c>
      <c r="I14" s="9">
        <v>83</v>
      </c>
      <c r="J14" s="9"/>
      <c r="K14" s="2"/>
      <c r="L14" s="2"/>
      <c r="M14" s="2"/>
    </row>
    <row r="15" spans="1:16" x14ac:dyDescent="0.3">
      <c r="A15" s="2" t="s">
        <v>6333</v>
      </c>
      <c r="B15" s="4" t="s">
        <v>6322</v>
      </c>
      <c r="C15" s="5">
        <v>92</v>
      </c>
      <c r="D15" s="9">
        <v>89</v>
      </c>
      <c r="E15" s="9">
        <v>83</v>
      </c>
      <c r="F15" s="9"/>
      <c r="G15" s="9">
        <v>92</v>
      </c>
      <c r="H15" s="9">
        <v>89</v>
      </c>
      <c r="I15" s="9">
        <v>83</v>
      </c>
      <c r="J15" s="9"/>
      <c r="K15" s="2"/>
      <c r="L15" s="2"/>
      <c r="M15" s="2"/>
    </row>
    <row r="16" spans="1:16" x14ac:dyDescent="0.3">
      <c r="A16" s="2" t="s">
        <v>6334</v>
      </c>
      <c r="B16" s="4" t="s">
        <v>6322</v>
      </c>
      <c r="C16" s="5">
        <v>92</v>
      </c>
      <c r="D16" s="9">
        <v>89</v>
      </c>
      <c r="E16" s="9">
        <v>83</v>
      </c>
      <c r="F16" s="9"/>
      <c r="G16" s="9">
        <v>92</v>
      </c>
      <c r="H16" s="9">
        <v>89</v>
      </c>
      <c r="I16" s="9">
        <v>83</v>
      </c>
      <c r="J16" s="9"/>
      <c r="K16" s="2"/>
      <c r="L16" s="2"/>
      <c r="M16" s="2"/>
    </row>
    <row r="17" spans="1:13" x14ac:dyDescent="0.3">
      <c r="A17" s="2" t="s">
        <v>6335</v>
      </c>
      <c r="B17" s="4" t="s">
        <v>6322</v>
      </c>
      <c r="C17" s="5">
        <v>92</v>
      </c>
      <c r="D17" s="9">
        <v>89</v>
      </c>
      <c r="E17" s="9">
        <v>83</v>
      </c>
      <c r="F17" s="9"/>
      <c r="G17" s="9">
        <v>92</v>
      </c>
      <c r="H17" s="9">
        <v>89</v>
      </c>
      <c r="I17" s="9">
        <v>83</v>
      </c>
      <c r="J17" s="9"/>
      <c r="K17" s="2"/>
      <c r="L17" s="2"/>
      <c r="M17" s="2"/>
    </row>
    <row r="18" spans="1:13" x14ac:dyDescent="0.3">
      <c r="A18" s="2" t="s">
        <v>6336</v>
      </c>
      <c r="B18" s="4" t="s">
        <v>6322</v>
      </c>
      <c r="C18" s="5">
        <v>92</v>
      </c>
      <c r="D18" s="9">
        <v>89</v>
      </c>
      <c r="E18" s="9">
        <v>83</v>
      </c>
      <c r="F18" s="9"/>
      <c r="G18" s="9">
        <v>92</v>
      </c>
      <c r="H18" s="9">
        <v>89</v>
      </c>
      <c r="I18" s="9">
        <v>83</v>
      </c>
      <c r="J18" s="9"/>
      <c r="K18" s="2"/>
      <c r="L18" s="2"/>
      <c r="M18" s="2"/>
    </row>
    <row r="19" spans="1:13" x14ac:dyDescent="0.3">
      <c r="A19" s="2" t="s">
        <v>6337</v>
      </c>
      <c r="B19" s="4" t="s">
        <v>6322</v>
      </c>
      <c r="C19" s="5">
        <v>92</v>
      </c>
      <c r="D19" s="9">
        <v>89</v>
      </c>
      <c r="E19" s="9">
        <v>83</v>
      </c>
      <c r="F19" s="9"/>
      <c r="G19" s="9">
        <v>92</v>
      </c>
      <c r="H19" s="9">
        <v>89</v>
      </c>
      <c r="I19" s="9">
        <v>83</v>
      </c>
      <c r="J19" s="9"/>
      <c r="K19" s="2"/>
      <c r="L19" s="2"/>
      <c r="M19" s="2"/>
    </row>
    <row r="20" spans="1:13" x14ac:dyDescent="0.3">
      <c r="A20" s="2" t="s">
        <v>6338</v>
      </c>
      <c r="B20" s="4" t="s">
        <v>6322</v>
      </c>
      <c r="C20" s="5">
        <v>92</v>
      </c>
      <c r="D20" s="9">
        <v>89</v>
      </c>
      <c r="E20" s="9">
        <v>83</v>
      </c>
      <c r="F20" s="9"/>
      <c r="G20" s="9">
        <v>92</v>
      </c>
      <c r="H20" s="9">
        <v>89</v>
      </c>
      <c r="I20" s="9">
        <v>83</v>
      </c>
      <c r="J20" s="9"/>
      <c r="K20" s="2"/>
      <c r="L20" s="2"/>
      <c r="M20" s="2"/>
    </row>
    <row r="21" spans="1:13" x14ac:dyDescent="0.3">
      <c r="A21" s="2" t="s">
        <v>6339</v>
      </c>
      <c r="B21" s="4" t="s">
        <v>6322</v>
      </c>
      <c r="C21" s="5">
        <v>92</v>
      </c>
      <c r="D21" s="9">
        <v>89</v>
      </c>
      <c r="E21" s="9">
        <v>83</v>
      </c>
      <c r="F21" s="9"/>
      <c r="G21" s="9">
        <v>92</v>
      </c>
      <c r="H21" s="9">
        <v>89</v>
      </c>
      <c r="I21" s="9">
        <v>83</v>
      </c>
      <c r="J21" s="9"/>
      <c r="K21" s="2"/>
      <c r="L21" s="2"/>
      <c r="M21" s="2"/>
    </row>
    <row r="22" spans="1:13" x14ac:dyDescent="0.3">
      <c r="A22" s="2" t="s">
        <v>6340</v>
      </c>
      <c r="B22" s="4" t="s">
        <v>6322</v>
      </c>
      <c r="C22" s="5">
        <v>92</v>
      </c>
      <c r="D22" s="9">
        <v>89</v>
      </c>
      <c r="E22" s="9">
        <v>83</v>
      </c>
      <c r="F22" s="9"/>
      <c r="G22" s="9">
        <v>92</v>
      </c>
      <c r="H22" s="9">
        <v>89</v>
      </c>
      <c r="I22" s="9">
        <v>83</v>
      </c>
      <c r="J22" s="9"/>
      <c r="K22" s="2"/>
      <c r="L22" s="2"/>
      <c r="M22" s="2"/>
    </row>
    <row r="23" spans="1:13" x14ac:dyDescent="0.3">
      <c r="A23" s="2" t="s">
        <v>6341</v>
      </c>
      <c r="B23" s="4" t="s">
        <v>6322</v>
      </c>
      <c r="C23" s="5">
        <v>92</v>
      </c>
      <c r="D23" s="9">
        <v>89</v>
      </c>
      <c r="E23" s="9">
        <v>83</v>
      </c>
      <c r="F23" s="9"/>
      <c r="G23" s="9">
        <v>92</v>
      </c>
      <c r="H23" s="9">
        <v>89</v>
      </c>
      <c r="I23" s="9">
        <v>83</v>
      </c>
      <c r="J23" s="9"/>
      <c r="K23" s="2"/>
      <c r="L23" s="2"/>
      <c r="M23" s="2"/>
    </row>
    <row r="24" spans="1:13" x14ac:dyDescent="0.3">
      <c r="A24" s="2" t="s">
        <v>6342</v>
      </c>
      <c r="B24" s="4" t="s">
        <v>6322</v>
      </c>
      <c r="C24" s="5">
        <v>92</v>
      </c>
      <c r="D24" s="9">
        <v>89</v>
      </c>
      <c r="E24" s="9">
        <v>83</v>
      </c>
      <c r="F24" s="9"/>
      <c r="G24" s="9">
        <v>92</v>
      </c>
      <c r="H24" s="9">
        <v>89</v>
      </c>
      <c r="I24" s="9">
        <v>83</v>
      </c>
      <c r="J24" s="9"/>
      <c r="K24" s="2"/>
      <c r="L24" s="2"/>
      <c r="M24" s="2"/>
    </row>
    <row r="25" spans="1:13" x14ac:dyDescent="0.3">
      <c r="A25" s="2" t="s">
        <v>6343</v>
      </c>
      <c r="B25" s="4" t="s">
        <v>6322</v>
      </c>
      <c r="C25" s="5">
        <v>92</v>
      </c>
      <c r="D25" s="9">
        <v>89</v>
      </c>
      <c r="E25" s="9">
        <v>83</v>
      </c>
      <c r="F25" s="9"/>
      <c r="G25" s="9">
        <v>92</v>
      </c>
      <c r="H25" s="9">
        <v>89</v>
      </c>
      <c r="I25" s="9">
        <v>83</v>
      </c>
      <c r="J25" s="9"/>
      <c r="K25" s="2"/>
      <c r="L25" s="2"/>
      <c r="M25" s="2"/>
    </row>
    <row r="26" spans="1:13" x14ac:dyDescent="0.3">
      <c r="A26" s="2" t="s">
        <v>6344</v>
      </c>
      <c r="B26" s="4" t="s">
        <v>6322</v>
      </c>
      <c r="C26" s="5">
        <v>92</v>
      </c>
      <c r="D26" s="9">
        <v>89</v>
      </c>
      <c r="E26" s="9">
        <v>83</v>
      </c>
      <c r="F26" s="9"/>
      <c r="G26" s="9">
        <v>92</v>
      </c>
      <c r="H26" s="9">
        <v>89</v>
      </c>
      <c r="I26" s="9">
        <v>83</v>
      </c>
      <c r="J26" s="9"/>
      <c r="K26" s="2"/>
      <c r="L26" s="2"/>
      <c r="M26" s="2"/>
    </row>
    <row r="27" spans="1:13" x14ac:dyDescent="0.3">
      <c r="A27" s="2" t="s">
        <v>6345</v>
      </c>
      <c r="B27" s="4" t="s">
        <v>6322</v>
      </c>
      <c r="C27" s="5">
        <v>92</v>
      </c>
      <c r="D27" s="9">
        <v>89</v>
      </c>
      <c r="E27" s="9">
        <v>83</v>
      </c>
      <c r="F27" s="9"/>
      <c r="G27" s="9">
        <v>92</v>
      </c>
      <c r="H27" s="9">
        <v>89</v>
      </c>
      <c r="I27" s="9">
        <v>83</v>
      </c>
      <c r="J27" s="9"/>
      <c r="K27" s="2"/>
      <c r="L27" s="2"/>
      <c r="M27" s="2"/>
    </row>
    <row r="28" spans="1:13" x14ac:dyDescent="0.3">
      <c r="A28" s="2" t="s">
        <v>6346</v>
      </c>
      <c r="B28" s="4" t="s">
        <v>6322</v>
      </c>
      <c r="C28" s="5">
        <v>92</v>
      </c>
      <c r="D28" s="9">
        <v>89</v>
      </c>
      <c r="E28" s="9">
        <v>83</v>
      </c>
      <c r="F28" s="9"/>
      <c r="G28" s="9">
        <v>92</v>
      </c>
      <c r="H28" s="9">
        <v>89</v>
      </c>
      <c r="I28" s="9">
        <v>83</v>
      </c>
      <c r="J28" s="9"/>
      <c r="K28" s="2"/>
      <c r="L28" s="2"/>
      <c r="M28" s="2"/>
    </row>
    <row r="29" spans="1:13" x14ac:dyDescent="0.3">
      <c r="A29" s="2" t="s">
        <v>6347</v>
      </c>
      <c r="B29" s="4" t="s">
        <v>6322</v>
      </c>
      <c r="C29" s="5">
        <v>92</v>
      </c>
      <c r="D29" s="9">
        <v>89</v>
      </c>
      <c r="E29" s="9">
        <v>83</v>
      </c>
      <c r="F29" s="9"/>
      <c r="G29" s="9">
        <v>92</v>
      </c>
      <c r="H29" s="9">
        <v>89</v>
      </c>
      <c r="I29" s="9">
        <v>83</v>
      </c>
      <c r="J29" s="9"/>
      <c r="K29" s="2"/>
      <c r="L29" s="2"/>
      <c r="M29" s="2"/>
    </row>
    <row r="30" spans="1:13" x14ac:dyDescent="0.3">
      <c r="A30" s="2" t="s">
        <v>6348</v>
      </c>
      <c r="B30" s="4" t="s">
        <v>6322</v>
      </c>
      <c r="C30" s="5">
        <v>92</v>
      </c>
      <c r="D30" s="9">
        <v>89</v>
      </c>
      <c r="E30" s="9">
        <v>83</v>
      </c>
      <c r="F30" s="9"/>
      <c r="G30" s="9">
        <v>92</v>
      </c>
      <c r="H30" s="9">
        <v>89</v>
      </c>
      <c r="I30" s="9">
        <v>83</v>
      </c>
      <c r="J30" s="9"/>
      <c r="K30" s="2"/>
      <c r="L30" s="2"/>
      <c r="M30" s="2"/>
    </row>
    <row r="31" spans="1:13" x14ac:dyDescent="0.3">
      <c r="A31" s="2" t="s">
        <v>6349</v>
      </c>
      <c r="B31" s="4" t="s">
        <v>6322</v>
      </c>
      <c r="C31" s="5">
        <v>92</v>
      </c>
      <c r="D31" s="9">
        <v>89</v>
      </c>
      <c r="E31" s="9">
        <v>83</v>
      </c>
      <c r="F31" s="9"/>
      <c r="G31" s="9">
        <v>92</v>
      </c>
      <c r="H31" s="9">
        <v>89</v>
      </c>
      <c r="I31" s="9">
        <v>83</v>
      </c>
      <c r="J31" s="9"/>
      <c r="K31" s="2"/>
      <c r="L31" s="2"/>
      <c r="M31" s="2"/>
    </row>
    <row r="32" spans="1:13" x14ac:dyDescent="0.3">
      <c r="A32" s="2" t="s">
        <v>6350</v>
      </c>
      <c r="B32" s="4" t="s">
        <v>6322</v>
      </c>
      <c r="C32" s="5">
        <v>92</v>
      </c>
      <c r="D32" s="9">
        <v>89</v>
      </c>
      <c r="E32" s="9">
        <v>83</v>
      </c>
      <c r="F32" s="9"/>
      <c r="G32" s="9">
        <v>92</v>
      </c>
      <c r="H32" s="9">
        <v>89</v>
      </c>
      <c r="I32" s="9">
        <v>83</v>
      </c>
      <c r="J32" s="9"/>
      <c r="K32" s="2"/>
      <c r="L32" s="2"/>
      <c r="M32" s="2"/>
    </row>
    <row r="33" spans="1:13" x14ac:dyDescent="0.3">
      <c r="A33" s="2" t="s">
        <v>6351</v>
      </c>
      <c r="B33" s="4" t="s">
        <v>6322</v>
      </c>
      <c r="C33" s="5">
        <v>92</v>
      </c>
      <c r="D33" s="9">
        <v>89</v>
      </c>
      <c r="E33" s="9">
        <v>83</v>
      </c>
      <c r="F33" s="9"/>
      <c r="G33" s="9">
        <v>92</v>
      </c>
      <c r="H33" s="9">
        <v>89</v>
      </c>
      <c r="I33" s="9">
        <v>83</v>
      </c>
      <c r="J33" s="9"/>
      <c r="K33" s="2"/>
      <c r="L33" s="2"/>
      <c r="M33" s="2"/>
    </row>
    <row r="34" spans="1:13" x14ac:dyDescent="0.3">
      <c r="A34" s="2" t="s">
        <v>6352</v>
      </c>
      <c r="B34" s="4" t="s">
        <v>6353</v>
      </c>
      <c r="C34" s="5">
        <v>85</v>
      </c>
      <c r="D34" s="9">
        <v>79</v>
      </c>
      <c r="E34" s="9">
        <v>67</v>
      </c>
      <c r="F34" s="9">
        <v>51</v>
      </c>
      <c r="G34" s="9">
        <v>85</v>
      </c>
      <c r="H34" s="9">
        <v>79</v>
      </c>
      <c r="I34" s="9">
        <v>67</v>
      </c>
      <c r="J34" s="9">
        <v>51</v>
      </c>
      <c r="K34" s="2"/>
      <c r="L34" s="2"/>
      <c r="M34" s="2"/>
    </row>
    <row r="35" spans="1:13" x14ac:dyDescent="0.3">
      <c r="A35" s="2" t="s">
        <v>6354</v>
      </c>
      <c r="B35" s="4" t="s">
        <v>6353</v>
      </c>
      <c r="C35" s="5">
        <v>85</v>
      </c>
      <c r="D35" s="9">
        <v>79</v>
      </c>
      <c r="E35" s="9">
        <v>67</v>
      </c>
      <c r="F35" s="9">
        <v>51</v>
      </c>
      <c r="G35" s="9">
        <v>85</v>
      </c>
      <c r="H35" s="9">
        <v>79</v>
      </c>
      <c r="I35" s="9">
        <v>67</v>
      </c>
      <c r="J35" s="9">
        <v>51</v>
      </c>
      <c r="K35" s="2"/>
      <c r="L35" s="2"/>
      <c r="M35" s="2"/>
    </row>
    <row r="36" spans="1:13" x14ac:dyDescent="0.3">
      <c r="A36" s="2" t="s">
        <v>6355</v>
      </c>
      <c r="B36" s="4" t="s">
        <v>6353</v>
      </c>
      <c r="C36" s="5">
        <v>85</v>
      </c>
      <c r="D36" s="9">
        <v>79</v>
      </c>
      <c r="E36" s="9">
        <v>67</v>
      </c>
      <c r="F36" s="9">
        <v>51</v>
      </c>
      <c r="G36" s="9">
        <v>85</v>
      </c>
      <c r="H36" s="9">
        <v>79</v>
      </c>
      <c r="I36" s="9">
        <v>67</v>
      </c>
      <c r="J36" s="9">
        <v>51</v>
      </c>
      <c r="K36" s="2"/>
      <c r="L36" s="2"/>
      <c r="M36" s="2"/>
    </row>
    <row r="37" spans="1:13" x14ac:dyDescent="0.3">
      <c r="A37" s="2" t="s">
        <v>6356</v>
      </c>
      <c r="B37" s="4" t="s">
        <v>6353</v>
      </c>
      <c r="C37" s="5">
        <v>85</v>
      </c>
      <c r="D37" s="9">
        <v>79</v>
      </c>
      <c r="E37" s="9">
        <v>67</v>
      </c>
      <c r="F37" s="9">
        <v>51</v>
      </c>
      <c r="G37" s="9">
        <v>85</v>
      </c>
      <c r="H37" s="9">
        <v>79</v>
      </c>
      <c r="I37" s="9">
        <v>67</v>
      </c>
      <c r="J37" s="9">
        <v>51</v>
      </c>
      <c r="K37" s="2"/>
      <c r="L37" s="2"/>
      <c r="M37" s="2"/>
    </row>
    <row r="38" spans="1:13" x14ac:dyDescent="0.3">
      <c r="A38" s="2" t="s">
        <v>6357</v>
      </c>
      <c r="B38" s="4" t="s">
        <v>6358</v>
      </c>
      <c r="C38" s="5">
        <v>74</v>
      </c>
      <c r="D38" s="9">
        <v>56</v>
      </c>
      <c r="E38" s="9"/>
      <c r="F38" s="9"/>
      <c r="G38" s="9">
        <v>78</v>
      </c>
      <c r="H38" s="9">
        <v>59</v>
      </c>
      <c r="I38" s="9"/>
      <c r="J38" s="9"/>
      <c r="K38" s="2"/>
      <c r="L38" s="2"/>
      <c r="M38" s="2"/>
    </row>
    <row r="39" spans="1:13" x14ac:dyDescent="0.3">
      <c r="A39" s="2" t="s">
        <v>6359</v>
      </c>
      <c r="B39" s="4" t="s">
        <v>6358</v>
      </c>
      <c r="C39" s="5">
        <v>74</v>
      </c>
      <c r="D39" s="9">
        <v>56</v>
      </c>
      <c r="E39" s="9"/>
      <c r="F39" s="9"/>
      <c r="G39" s="9">
        <v>78</v>
      </c>
      <c r="H39" s="9">
        <v>59</v>
      </c>
      <c r="I39" s="9"/>
      <c r="J39" s="9"/>
      <c r="K39" s="2"/>
      <c r="L39" s="2"/>
      <c r="M39" s="2"/>
    </row>
    <row r="40" spans="1:13" x14ac:dyDescent="0.3">
      <c r="A40" s="2" t="s">
        <v>6360</v>
      </c>
      <c r="B40" s="4" t="s">
        <v>6353</v>
      </c>
      <c r="C40" s="5">
        <v>85</v>
      </c>
      <c r="D40" s="9">
        <v>79</v>
      </c>
      <c r="E40" s="9">
        <v>67</v>
      </c>
      <c r="F40" s="9">
        <v>51</v>
      </c>
      <c r="G40" s="9">
        <v>85</v>
      </c>
      <c r="H40" s="9">
        <v>79</v>
      </c>
      <c r="I40" s="9">
        <v>67</v>
      </c>
      <c r="J40" s="9">
        <v>51</v>
      </c>
      <c r="K40" s="2"/>
      <c r="L40" s="2"/>
      <c r="M40" s="2"/>
    </row>
    <row r="41" spans="1:13" x14ac:dyDescent="0.3">
      <c r="A41" s="2" t="s">
        <v>6361</v>
      </c>
      <c r="B41" s="4" t="s">
        <v>6322</v>
      </c>
      <c r="C41" s="5">
        <v>79</v>
      </c>
      <c r="D41" s="9">
        <v>67</v>
      </c>
      <c r="E41" s="9">
        <v>51</v>
      </c>
      <c r="F41" s="9"/>
      <c r="G41" s="9">
        <v>79</v>
      </c>
      <c r="H41" s="9">
        <v>67</v>
      </c>
      <c r="I41" s="9">
        <v>51</v>
      </c>
      <c r="J41" s="9"/>
      <c r="K41" s="2"/>
      <c r="L41" s="2"/>
      <c r="M41" s="2"/>
    </row>
    <row r="42" spans="1:13" x14ac:dyDescent="0.3">
      <c r="A42" s="2" t="s">
        <v>6362</v>
      </c>
      <c r="B42" s="4" t="s">
        <v>6322</v>
      </c>
      <c r="C42" s="5">
        <v>79</v>
      </c>
      <c r="D42" s="9">
        <v>67</v>
      </c>
      <c r="E42" s="9">
        <v>51</v>
      </c>
      <c r="F42" s="9"/>
      <c r="G42" s="9">
        <v>79</v>
      </c>
      <c r="H42" s="9">
        <v>67</v>
      </c>
      <c r="I42" s="9">
        <v>51</v>
      </c>
      <c r="J42" s="9"/>
      <c r="K42" s="2"/>
      <c r="L42" s="2"/>
      <c r="M42" s="2"/>
    </row>
    <row r="43" spans="1:13" x14ac:dyDescent="0.3">
      <c r="A43" s="2" t="s">
        <v>6363</v>
      </c>
      <c r="B43" s="4" t="s">
        <v>6322</v>
      </c>
      <c r="C43" s="5">
        <v>79</v>
      </c>
      <c r="D43" s="9">
        <v>67</v>
      </c>
      <c r="E43" s="9">
        <v>51</v>
      </c>
      <c r="F43" s="9"/>
      <c r="G43" s="9">
        <v>79</v>
      </c>
      <c r="H43" s="9">
        <v>67</v>
      </c>
      <c r="I43" s="9">
        <v>51</v>
      </c>
      <c r="J43" s="9"/>
      <c r="K43" s="2"/>
      <c r="L43" s="2"/>
      <c r="M43" s="2"/>
    </row>
    <row r="44" spans="1:13" x14ac:dyDescent="0.3">
      <c r="A44" s="2" t="s">
        <v>6364</v>
      </c>
      <c r="B44" s="4" t="s">
        <v>6322</v>
      </c>
      <c r="C44" s="5">
        <v>79</v>
      </c>
      <c r="D44" s="9">
        <v>67</v>
      </c>
      <c r="E44" s="9">
        <v>51</v>
      </c>
      <c r="F44" s="9"/>
      <c r="G44" s="9">
        <v>79</v>
      </c>
      <c r="H44" s="9">
        <v>67</v>
      </c>
      <c r="I44" s="9">
        <v>51</v>
      </c>
      <c r="J44" s="9"/>
      <c r="K44" s="2"/>
      <c r="L44" s="2"/>
      <c r="M44" s="2"/>
    </row>
    <row r="45" spans="1:13" x14ac:dyDescent="0.3">
      <c r="A45" s="2" t="s">
        <v>6365</v>
      </c>
      <c r="B45" s="4" t="s">
        <v>6322</v>
      </c>
      <c r="C45" s="5">
        <v>79</v>
      </c>
      <c r="D45" s="9">
        <v>67</v>
      </c>
      <c r="E45" s="9">
        <v>51</v>
      </c>
      <c r="F45" s="9"/>
      <c r="G45" s="9">
        <v>79</v>
      </c>
      <c r="H45" s="9">
        <v>67</v>
      </c>
      <c r="I45" s="9">
        <v>51</v>
      </c>
      <c r="J45" s="9"/>
      <c r="K45" s="2"/>
      <c r="L45" s="2"/>
      <c r="M45" s="2"/>
    </row>
    <row r="46" spans="1:13" x14ac:dyDescent="0.3">
      <c r="A46" s="2" t="s">
        <v>6366</v>
      </c>
      <c r="B46" s="4" t="s">
        <v>6322</v>
      </c>
      <c r="C46" s="5">
        <v>79</v>
      </c>
      <c r="D46" s="9">
        <v>67</v>
      </c>
      <c r="E46" s="9">
        <v>51</v>
      </c>
      <c r="F46" s="9"/>
      <c r="G46" s="9">
        <v>79</v>
      </c>
      <c r="H46" s="9">
        <v>67</v>
      </c>
      <c r="I46" s="9">
        <v>51</v>
      </c>
      <c r="J46" s="9"/>
      <c r="K46" s="2"/>
      <c r="L46" s="2"/>
      <c r="M46" s="2"/>
    </row>
    <row r="47" spans="1:13" x14ac:dyDescent="0.3">
      <c r="A47" s="2" t="s">
        <v>6367</v>
      </c>
      <c r="B47" s="4" t="s">
        <v>6322</v>
      </c>
      <c r="C47" s="5">
        <v>79</v>
      </c>
      <c r="D47" s="9">
        <v>67</v>
      </c>
      <c r="E47" s="9">
        <v>51</v>
      </c>
      <c r="F47" s="9"/>
      <c r="G47" s="9">
        <v>79</v>
      </c>
      <c r="H47" s="9">
        <v>67</v>
      </c>
      <c r="I47" s="9">
        <v>51</v>
      </c>
      <c r="J47" s="9"/>
      <c r="K47" s="2"/>
      <c r="L47" s="2"/>
      <c r="M47" s="2"/>
    </row>
    <row r="48" spans="1:13" x14ac:dyDescent="0.3">
      <c r="A48" s="2" t="s">
        <v>6368</v>
      </c>
      <c r="B48" s="4" t="s">
        <v>6322</v>
      </c>
      <c r="C48" s="5">
        <v>79</v>
      </c>
      <c r="D48" s="9">
        <v>67</v>
      </c>
      <c r="E48" s="9">
        <v>51</v>
      </c>
      <c r="F48" s="9"/>
      <c r="G48" s="9">
        <v>79</v>
      </c>
      <c r="H48" s="9">
        <v>67</v>
      </c>
      <c r="I48" s="9">
        <v>51</v>
      </c>
      <c r="J48" s="9"/>
      <c r="K48" s="2"/>
      <c r="L48" s="2"/>
      <c r="M48" s="2"/>
    </row>
    <row r="49" spans="1:13" x14ac:dyDescent="0.3">
      <c r="A49" s="2" t="s">
        <v>6369</v>
      </c>
      <c r="B49" s="4" t="s">
        <v>6353</v>
      </c>
      <c r="C49" s="5">
        <v>85</v>
      </c>
      <c r="D49" s="9">
        <v>79</v>
      </c>
      <c r="E49" s="9">
        <v>67</v>
      </c>
      <c r="F49" s="9">
        <v>51</v>
      </c>
      <c r="G49" s="9">
        <v>85</v>
      </c>
      <c r="H49" s="9">
        <v>79</v>
      </c>
      <c r="I49" s="9">
        <v>67</v>
      </c>
      <c r="J49" s="9">
        <v>51</v>
      </c>
      <c r="K49" s="2"/>
      <c r="L49" s="2"/>
      <c r="M49" s="2"/>
    </row>
    <row r="50" spans="1:13" x14ac:dyDescent="0.3">
      <c r="A50" s="2" t="s">
        <v>6370</v>
      </c>
      <c r="B50" s="4" t="s">
        <v>6353</v>
      </c>
      <c r="C50" s="5">
        <v>85</v>
      </c>
      <c r="D50" s="9">
        <v>79</v>
      </c>
      <c r="E50" s="9">
        <v>67</v>
      </c>
      <c r="F50" s="9">
        <v>51</v>
      </c>
      <c r="G50" s="9">
        <v>85</v>
      </c>
      <c r="H50" s="9">
        <v>79</v>
      </c>
      <c r="I50" s="9">
        <v>67</v>
      </c>
      <c r="J50" s="9">
        <v>51</v>
      </c>
      <c r="K50" s="2"/>
      <c r="L50" s="2"/>
      <c r="M50" s="2"/>
    </row>
    <row r="51" spans="1:13" x14ac:dyDescent="0.3">
      <c r="A51" s="2" t="s">
        <v>6371</v>
      </c>
      <c r="B51" s="4" t="s">
        <v>6353</v>
      </c>
      <c r="C51" s="5">
        <v>85</v>
      </c>
      <c r="D51" s="9">
        <v>79</v>
      </c>
      <c r="E51" s="9">
        <v>67</v>
      </c>
      <c r="F51" s="9">
        <v>51</v>
      </c>
      <c r="G51" s="9">
        <v>85</v>
      </c>
      <c r="H51" s="9">
        <v>79</v>
      </c>
      <c r="I51" s="9">
        <v>67</v>
      </c>
      <c r="J51" s="9">
        <v>51</v>
      </c>
      <c r="K51" s="2"/>
      <c r="L51" s="2"/>
      <c r="M51" s="2"/>
    </row>
    <row r="52" spans="1:13" x14ac:dyDescent="0.3">
      <c r="A52" s="2" t="s">
        <v>6372</v>
      </c>
      <c r="B52" s="4" t="s">
        <v>6353</v>
      </c>
      <c r="C52" s="5">
        <v>85</v>
      </c>
      <c r="D52" s="9">
        <v>79</v>
      </c>
      <c r="E52" s="9">
        <v>67</v>
      </c>
      <c r="F52" s="9">
        <v>51</v>
      </c>
      <c r="G52" s="9">
        <v>85</v>
      </c>
      <c r="H52" s="9">
        <v>79</v>
      </c>
      <c r="I52" s="9">
        <v>67</v>
      </c>
      <c r="J52" s="9">
        <v>51</v>
      </c>
      <c r="K52" s="2"/>
      <c r="L52" s="2"/>
      <c r="M52" s="2"/>
    </row>
    <row r="53" spans="1:13" x14ac:dyDescent="0.3">
      <c r="A53" s="2" t="s">
        <v>6373</v>
      </c>
      <c r="B53" s="4" t="s">
        <v>6353</v>
      </c>
      <c r="C53" s="5">
        <v>85</v>
      </c>
      <c r="D53" s="9">
        <v>79</v>
      </c>
      <c r="E53" s="9">
        <v>67</v>
      </c>
      <c r="F53" s="9">
        <v>51</v>
      </c>
      <c r="G53" s="9">
        <v>85</v>
      </c>
      <c r="H53" s="9">
        <v>79</v>
      </c>
      <c r="I53" s="9">
        <v>67</v>
      </c>
      <c r="J53" s="9">
        <v>51</v>
      </c>
      <c r="K53" s="2"/>
      <c r="L53" s="2"/>
      <c r="M53" s="2"/>
    </row>
    <row r="54" spans="1:13" x14ac:dyDescent="0.3">
      <c r="A54" s="2" t="s">
        <v>6374</v>
      </c>
      <c r="B54" s="4" t="s">
        <v>6353</v>
      </c>
      <c r="C54" s="5">
        <v>85</v>
      </c>
      <c r="D54" s="9">
        <v>79</v>
      </c>
      <c r="E54" s="9">
        <v>67</v>
      </c>
      <c r="F54" s="9">
        <v>51</v>
      </c>
      <c r="G54" s="9">
        <v>85</v>
      </c>
      <c r="H54" s="9">
        <v>79</v>
      </c>
      <c r="I54" s="9">
        <v>67</v>
      </c>
      <c r="J54" s="9">
        <v>51</v>
      </c>
      <c r="K54" s="2"/>
      <c r="L54" s="2"/>
      <c r="M54" s="2"/>
    </row>
    <row r="55" spans="1:13" x14ac:dyDescent="0.3">
      <c r="A55" s="2" t="s">
        <v>6375</v>
      </c>
      <c r="B55" s="4" t="s">
        <v>6353</v>
      </c>
      <c r="C55" s="5">
        <v>85</v>
      </c>
      <c r="D55" s="9">
        <v>79</v>
      </c>
      <c r="E55" s="9">
        <v>67</v>
      </c>
      <c r="F55" s="9">
        <v>51</v>
      </c>
      <c r="G55" s="9">
        <v>85</v>
      </c>
      <c r="H55" s="9">
        <v>79</v>
      </c>
      <c r="I55" s="9">
        <v>67</v>
      </c>
      <c r="J55" s="9">
        <v>51</v>
      </c>
      <c r="K55" s="2"/>
      <c r="L55" s="2"/>
      <c r="M55" s="2"/>
    </row>
    <row r="56" spans="1:13" x14ac:dyDescent="0.3">
      <c r="A56" s="2" t="s">
        <v>6376</v>
      </c>
      <c r="B56" s="4" t="s">
        <v>6353</v>
      </c>
      <c r="C56" s="5">
        <v>85</v>
      </c>
      <c r="D56" s="9">
        <v>79</v>
      </c>
      <c r="E56" s="9">
        <v>67</v>
      </c>
      <c r="F56" s="9">
        <v>51</v>
      </c>
      <c r="G56" s="9">
        <v>85</v>
      </c>
      <c r="H56" s="9">
        <v>79</v>
      </c>
      <c r="I56" s="9">
        <v>67</v>
      </c>
      <c r="J56" s="9">
        <v>51</v>
      </c>
      <c r="K56" s="2"/>
      <c r="L56" s="2"/>
      <c r="M56" s="2"/>
    </row>
    <row r="57" spans="1:13" x14ac:dyDescent="0.3">
      <c r="A57" s="2" t="s">
        <v>6377</v>
      </c>
      <c r="B57" s="4" t="s">
        <v>6353</v>
      </c>
      <c r="C57" s="5">
        <v>85</v>
      </c>
      <c r="D57" s="9">
        <v>79</v>
      </c>
      <c r="E57" s="9">
        <v>67</v>
      </c>
      <c r="F57" s="9">
        <v>51</v>
      </c>
      <c r="G57" s="9">
        <v>85</v>
      </c>
      <c r="H57" s="9">
        <v>79</v>
      </c>
      <c r="I57" s="9">
        <v>67</v>
      </c>
      <c r="J57" s="9">
        <v>51</v>
      </c>
      <c r="K57" s="2"/>
      <c r="L57" s="2"/>
      <c r="M57" s="2"/>
    </row>
    <row r="58" spans="1:13" x14ac:dyDescent="0.3">
      <c r="A58" s="2" t="s">
        <v>6378</v>
      </c>
      <c r="B58" s="4" t="s">
        <v>6353</v>
      </c>
      <c r="C58" s="5">
        <v>85</v>
      </c>
      <c r="D58" s="9">
        <v>79</v>
      </c>
      <c r="E58" s="9">
        <v>67</v>
      </c>
      <c r="F58" s="9">
        <v>51</v>
      </c>
      <c r="G58" s="9">
        <v>85</v>
      </c>
      <c r="H58" s="9">
        <v>79</v>
      </c>
      <c r="I58" s="9">
        <v>67</v>
      </c>
      <c r="J58" s="9">
        <v>51</v>
      </c>
      <c r="K58" s="2"/>
      <c r="L58" s="2"/>
      <c r="M58" s="2"/>
    </row>
    <row r="59" spans="1:13" x14ac:dyDescent="0.3">
      <c r="A59" s="2" t="s">
        <v>6379</v>
      </c>
      <c r="B59" s="4" t="s">
        <v>6353</v>
      </c>
      <c r="C59" s="5">
        <v>85</v>
      </c>
      <c r="D59" s="9">
        <v>79</v>
      </c>
      <c r="E59" s="9">
        <v>67</v>
      </c>
      <c r="F59" s="9">
        <v>51</v>
      </c>
      <c r="G59" s="9">
        <v>85</v>
      </c>
      <c r="H59" s="9">
        <v>79</v>
      </c>
      <c r="I59" s="9">
        <v>67</v>
      </c>
      <c r="J59" s="9">
        <v>51</v>
      </c>
      <c r="K59" s="2"/>
      <c r="L59" s="2"/>
      <c r="M59" s="2"/>
    </row>
    <row r="60" spans="1:13" x14ac:dyDescent="0.3">
      <c r="A60" s="2" t="s">
        <v>6380</v>
      </c>
      <c r="B60" s="4" t="s">
        <v>6353</v>
      </c>
      <c r="C60" s="5">
        <v>89</v>
      </c>
      <c r="D60" s="9">
        <v>85</v>
      </c>
      <c r="E60" s="9">
        <v>77</v>
      </c>
      <c r="F60" s="9">
        <v>66</v>
      </c>
      <c r="G60" s="9">
        <v>92</v>
      </c>
      <c r="H60" s="9">
        <v>89</v>
      </c>
      <c r="I60" s="9">
        <v>84</v>
      </c>
      <c r="J60" s="9">
        <v>75</v>
      </c>
      <c r="K60" s="2"/>
      <c r="L60" s="2"/>
      <c r="M60" s="2"/>
    </row>
    <row r="61" spans="1:13" x14ac:dyDescent="0.3">
      <c r="A61" s="2" t="s">
        <v>6381</v>
      </c>
      <c r="B61" s="4" t="s">
        <v>6353</v>
      </c>
      <c r="C61" s="5">
        <v>88</v>
      </c>
      <c r="D61" s="9">
        <v>84</v>
      </c>
      <c r="E61" s="9">
        <v>79</v>
      </c>
      <c r="F61" s="9">
        <v>70</v>
      </c>
      <c r="G61" s="9">
        <v>94</v>
      </c>
      <c r="H61" s="9">
        <v>91</v>
      </c>
      <c r="I61" s="9">
        <v>86</v>
      </c>
      <c r="J61" s="9">
        <v>77</v>
      </c>
      <c r="K61" s="2"/>
      <c r="L61" s="2"/>
      <c r="M61" s="2"/>
    </row>
    <row r="62" spans="1:13" x14ac:dyDescent="0.3">
      <c r="A62" s="2" t="s">
        <v>6382</v>
      </c>
      <c r="B62" s="4" t="s">
        <v>6353</v>
      </c>
      <c r="C62" s="5">
        <v>88</v>
      </c>
      <c r="D62" s="9">
        <v>84</v>
      </c>
      <c r="E62" s="9">
        <v>79</v>
      </c>
      <c r="F62" s="9">
        <v>70</v>
      </c>
      <c r="G62" s="9">
        <v>94</v>
      </c>
      <c r="H62" s="9">
        <v>91</v>
      </c>
      <c r="I62" s="9">
        <v>86</v>
      </c>
      <c r="J62" s="9">
        <v>77</v>
      </c>
      <c r="K62" s="2"/>
      <c r="L62" s="2"/>
      <c r="M62" s="2"/>
    </row>
    <row r="63" spans="1:13" x14ac:dyDescent="0.3">
      <c r="A63" s="2" t="s">
        <v>6383</v>
      </c>
      <c r="B63" s="4" t="s">
        <v>6353</v>
      </c>
      <c r="C63" s="5">
        <v>88</v>
      </c>
      <c r="D63" s="9">
        <v>84</v>
      </c>
      <c r="E63" s="9">
        <v>79</v>
      </c>
      <c r="F63" s="9">
        <v>70</v>
      </c>
      <c r="G63" s="9">
        <v>94</v>
      </c>
      <c r="H63" s="9">
        <v>91</v>
      </c>
      <c r="I63" s="9">
        <v>86</v>
      </c>
      <c r="J63" s="9">
        <v>77</v>
      </c>
      <c r="K63" s="2"/>
      <c r="L63" s="2"/>
      <c r="M63" s="2"/>
    </row>
    <row r="64" spans="1:13" x14ac:dyDescent="0.3">
      <c r="A64" s="2" t="s">
        <v>6384</v>
      </c>
      <c r="B64" s="4" t="s">
        <v>6353</v>
      </c>
      <c r="C64" s="5">
        <v>88</v>
      </c>
      <c r="D64" s="9">
        <v>84</v>
      </c>
      <c r="E64" s="9">
        <v>79</v>
      </c>
      <c r="F64" s="9">
        <v>70</v>
      </c>
      <c r="G64" s="9">
        <v>94</v>
      </c>
      <c r="H64" s="9">
        <v>91</v>
      </c>
      <c r="I64" s="9">
        <v>86</v>
      </c>
      <c r="J64" s="9">
        <v>77</v>
      </c>
      <c r="K64" s="2"/>
      <c r="L64" s="2"/>
      <c r="M64" s="2"/>
    </row>
    <row r="65" spans="1:13" x14ac:dyDescent="0.3">
      <c r="A65" s="2" t="s">
        <v>6385</v>
      </c>
      <c r="B65" s="4" t="s">
        <v>6353</v>
      </c>
      <c r="C65" s="5">
        <v>89</v>
      </c>
      <c r="D65" s="9">
        <v>85</v>
      </c>
      <c r="E65" s="9">
        <v>78</v>
      </c>
      <c r="F65" s="9">
        <v>67</v>
      </c>
      <c r="G65" s="9">
        <v>90</v>
      </c>
      <c r="H65" s="9">
        <v>87</v>
      </c>
      <c r="I65" s="9">
        <v>82</v>
      </c>
      <c r="J65" s="9">
        <v>73</v>
      </c>
      <c r="K65" s="2"/>
      <c r="L65" s="2"/>
      <c r="M65" s="2"/>
    </row>
    <row r="66" spans="1:13" x14ac:dyDescent="0.3">
      <c r="A66" s="2" t="s">
        <v>6386</v>
      </c>
      <c r="B66" s="4" t="s">
        <v>6353</v>
      </c>
      <c r="C66" s="5">
        <v>89</v>
      </c>
      <c r="D66" s="9">
        <v>85</v>
      </c>
      <c r="E66" s="9">
        <v>78</v>
      </c>
      <c r="F66" s="9">
        <v>67</v>
      </c>
      <c r="G66" s="9">
        <v>90</v>
      </c>
      <c r="H66" s="9">
        <v>87</v>
      </c>
      <c r="I66" s="9">
        <v>82</v>
      </c>
      <c r="J66" s="9">
        <v>73</v>
      </c>
      <c r="K66" s="2"/>
      <c r="L66" s="2"/>
      <c r="M66" s="2"/>
    </row>
    <row r="67" spans="1:13" x14ac:dyDescent="0.3">
      <c r="A67" s="2" t="s">
        <v>6387</v>
      </c>
      <c r="B67" s="4" t="s">
        <v>6353</v>
      </c>
      <c r="C67" s="5">
        <v>89</v>
      </c>
      <c r="D67" s="9">
        <v>86</v>
      </c>
      <c r="E67" s="9">
        <v>79</v>
      </c>
      <c r="F67" s="9">
        <v>71</v>
      </c>
      <c r="G67" s="9">
        <v>92</v>
      </c>
      <c r="H67" s="9">
        <v>89</v>
      </c>
      <c r="I67" s="9">
        <v>84</v>
      </c>
      <c r="J67" s="9">
        <v>75</v>
      </c>
      <c r="K67" s="2"/>
      <c r="L67" s="2"/>
      <c r="M67" s="2"/>
    </row>
    <row r="68" spans="1:13" x14ac:dyDescent="0.3">
      <c r="A68" s="2" t="s">
        <v>6388</v>
      </c>
      <c r="B68" s="4" t="s">
        <v>6353</v>
      </c>
      <c r="C68" s="5">
        <v>89</v>
      </c>
      <c r="D68" s="9">
        <v>86</v>
      </c>
      <c r="E68" s="9">
        <v>79</v>
      </c>
      <c r="F68" s="9">
        <v>71</v>
      </c>
      <c r="G68" s="9">
        <v>92</v>
      </c>
      <c r="H68" s="9">
        <v>89</v>
      </c>
      <c r="I68" s="9">
        <v>84</v>
      </c>
      <c r="J68" s="9">
        <v>75</v>
      </c>
      <c r="K68" s="2"/>
      <c r="L68" s="2"/>
      <c r="M68" s="2"/>
    </row>
    <row r="69" spans="1:13" x14ac:dyDescent="0.3">
      <c r="A69" s="2" t="s">
        <v>6389</v>
      </c>
      <c r="B69" s="4" t="s">
        <v>6353</v>
      </c>
      <c r="C69" s="5">
        <v>89</v>
      </c>
      <c r="D69" s="9">
        <v>86</v>
      </c>
      <c r="E69" s="9">
        <v>79</v>
      </c>
      <c r="F69" s="9">
        <v>71</v>
      </c>
      <c r="G69" s="9">
        <v>92</v>
      </c>
      <c r="H69" s="9">
        <v>89</v>
      </c>
      <c r="I69" s="9">
        <v>84</v>
      </c>
      <c r="J69" s="9">
        <v>75</v>
      </c>
      <c r="K69" s="2"/>
      <c r="L69" s="2"/>
      <c r="M69" s="2"/>
    </row>
    <row r="70" spans="1:13" x14ac:dyDescent="0.3">
      <c r="A70" s="2" t="s">
        <v>6390</v>
      </c>
      <c r="B70" s="4" t="s">
        <v>6353</v>
      </c>
      <c r="C70" s="5">
        <v>89</v>
      </c>
      <c r="D70" s="9">
        <v>86</v>
      </c>
      <c r="E70" s="9">
        <v>79</v>
      </c>
      <c r="F70" s="9">
        <v>71</v>
      </c>
      <c r="G70" s="9">
        <v>92</v>
      </c>
      <c r="H70" s="9">
        <v>89</v>
      </c>
      <c r="I70" s="9">
        <v>84</v>
      </c>
      <c r="J70" s="9">
        <v>75</v>
      </c>
      <c r="K70" s="2"/>
      <c r="L70" s="2"/>
      <c r="M70" s="2"/>
    </row>
    <row r="71" spans="1:13" x14ac:dyDescent="0.3">
      <c r="A71" s="2" t="s">
        <v>6391</v>
      </c>
      <c r="B71" s="4" t="s">
        <v>6353</v>
      </c>
      <c r="C71" s="5">
        <v>89</v>
      </c>
      <c r="D71" s="9">
        <v>86</v>
      </c>
      <c r="E71" s="9">
        <v>79</v>
      </c>
      <c r="F71" s="9">
        <v>71</v>
      </c>
      <c r="G71" s="9">
        <v>92</v>
      </c>
      <c r="H71" s="9">
        <v>89</v>
      </c>
      <c r="I71" s="9">
        <v>84</v>
      </c>
      <c r="J71" s="9">
        <v>75</v>
      </c>
      <c r="K71" s="2"/>
      <c r="L71" s="2"/>
      <c r="M71" s="2"/>
    </row>
    <row r="72" spans="1:13" x14ac:dyDescent="0.3">
      <c r="A72" s="2" t="s">
        <v>6392</v>
      </c>
      <c r="B72" s="4" t="s">
        <v>6353</v>
      </c>
      <c r="C72" s="5">
        <v>89</v>
      </c>
      <c r="D72" s="9">
        <v>86</v>
      </c>
      <c r="E72" s="9">
        <v>79</v>
      </c>
      <c r="F72" s="9">
        <v>71</v>
      </c>
      <c r="G72" s="9">
        <v>92</v>
      </c>
      <c r="H72" s="9">
        <v>89</v>
      </c>
      <c r="I72" s="9">
        <v>84</v>
      </c>
      <c r="J72" s="9">
        <v>75</v>
      </c>
      <c r="K72" s="2"/>
      <c r="L72" s="2"/>
      <c r="M72" s="2"/>
    </row>
    <row r="73" spans="1:13" x14ac:dyDescent="0.3">
      <c r="A73" s="2" t="s">
        <v>6393</v>
      </c>
      <c r="B73" s="4" t="s">
        <v>6322</v>
      </c>
      <c r="C73" s="5">
        <v>85</v>
      </c>
      <c r="D73" s="9">
        <v>78</v>
      </c>
      <c r="E73" s="9">
        <v>67</v>
      </c>
      <c r="F73" s="9"/>
      <c r="G73" s="9">
        <v>91</v>
      </c>
      <c r="H73" s="9">
        <v>86</v>
      </c>
      <c r="I73" s="9">
        <v>77</v>
      </c>
      <c r="J73" s="9"/>
      <c r="K73" s="2"/>
      <c r="L73" s="2"/>
      <c r="M73" s="2"/>
    </row>
    <row r="74" spans="1:13" x14ac:dyDescent="0.3">
      <c r="A74" s="2" t="s">
        <v>6394</v>
      </c>
      <c r="B74" s="4" t="s">
        <v>6322</v>
      </c>
      <c r="C74" s="5">
        <v>85</v>
      </c>
      <c r="D74" s="9">
        <v>78</v>
      </c>
      <c r="E74" s="9">
        <v>67</v>
      </c>
      <c r="F74" s="9"/>
      <c r="G74" s="9">
        <v>91</v>
      </c>
      <c r="H74" s="9">
        <v>86</v>
      </c>
      <c r="I74" s="9">
        <v>77</v>
      </c>
      <c r="J74" s="9"/>
      <c r="K74" s="2"/>
      <c r="L74" s="2"/>
      <c r="M74" s="2"/>
    </row>
    <row r="75" spans="1:13" x14ac:dyDescent="0.3">
      <c r="A75" s="2" t="s">
        <v>6395</v>
      </c>
      <c r="B75" s="4" t="s">
        <v>6322</v>
      </c>
      <c r="C75" s="5">
        <v>86</v>
      </c>
      <c r="D75" s="9">
        <v>79</v>
      </c>
      <c r="E75" s="9">
        <v>71</v>
      </c>
      <c r="F75" s="9"/>
      <c r="G75" s="9">
        <v>89</v>
      </c>
      <c r="H75" s="9">
        <v>84</v>
      </c>
      <c r="I75" s="9">
        <v>75</v>
      </c>
      <c r="J75" s="9"/>
      <c r="K75" s="2"/>
      <c r="L75" s="2"/>
      <c r="M75" s="2"/>
    </row>
    <row r="76" spans="1:13" x14ac:dyDescent="0.3">
      <c r="A76" s="2" t="s">
        <v>6396</v>
      </c>
      <c r="B76" s="4" t="s">
        <v>6322</v>
      </c>
      <c r="C76" s="5">
        <v>86</v>
      </c>
      <c r="D76" s="9">
        <v>79</v>
      </c>
      <c r="E76" s="9">
        <v>71</v>
      </c>
      <c r="F76" s="9"/>
      <c r="G76" s="9">
        <v>89</v>
      </c>
      <c r="H76" s="9">
        <v>84</v>
      </c>
      <c r="I76" s="9">
        <v>75</v>
      </c>
      <c r="J76" s="9"/>
      <c r="K76" s="2"/>
      <c r="L76" s="2"/>
      <c r="M76" s="2"/>
    </row>
    <row r="77" spans="1:13" x14ac:dyDescent="0.3">
      <c r="A77" s="2" t="s">
        <v>6397</v>
      </c>
      <c r="B77" s="5" t="s">
        <v>6353</v>
      </c>
      <c r="C77" s="5">
        <v>83</v>
      </c>
      <c r="D77" s="9">
        <v>78</v>
      </c>
      <c r="E77" s="9">
        <v>70</v>
      </c>
      <c r="F77" s="9">
        <v>58</v>
      </c>
      <c r="G77" s="9">
        <v>89</v>
      </c>
      <c r="H77" s="9">
        <v>86</v>
      </c>
      <c r="I77" s="9">
        <v>80</v>
      </c>
      <c r="J77" s="9">
        <v>67</v>
      </c>
      <c r="K77" s="2"/>
      <c r="L77" s="2"/>
      <c r="M77" s="2"/>
    </row>
    <row r="78" spans="1:13" x14ac:dyDescent="0.3">
      <c r="A78" s="2" t="s">
        <v>6398</v>
      </c>
      <c r="B78" s="5" t="s">
        <v>6322</v>
      </c>
      <c r="C78" s="5">
        <v>87</v>
      </c>
      <c r="D78" s="9">
        <v>81</v>
      </c>
      <c r="E78" s="9">
        <v>72</v>
      </c>
      <c r="F78" s="9"/>
      <c r="G78" s="9">
        <v>91</v>
      </c>
      <c r="H78" s="9">
        <v>86</v>
      </c>
      <c r="I78" s="9">
        <v>77</v>
      </c>
      <c r="J78" s="9"/>
      <c r="K78" s="2"/>
      <c r="L78" s="2"/>
      <c r="M78" s="2"/>
    </row>
    <row r="79" spans="1:13" x14ac:dyDescent="0.3">
      <c r="A79" s="2" t="s">
        <v>6399</v>
      </c>
      <c r="B79" s="5" t="s">
        <v>6322</v>
      </c>
      <c r="C79" s="5">
        <v>87</v>
      </c>
      <c r="D79" s="9">
        <v>81</v>
      </c>
      <c r="E79" s="9">
        <v>72</v>
      </c>
      <c r="F79" s="9"/>
      <c r="G79" s="9">
        <v>91</v>
      </c>
      <c r="H79" s="9">
        <v>86</v>
      </c>
      <c r="I79" s="9">
        <v>77</v>
      </c>
      <c r="J79" s="9"/>
      <c r="K79" s="2"/>
      <c r="L79" s="2"/>
      <c r="M79" s="2"/>
    </row>
    <row r="80" spans="1:13" x14ac:dyDescent="0.3">
      <c r="A80" s="2" t="s">
        <v>6400</v>
      </c>
      <c r="B80" s="5" t="s">
        <v>6322</v>
      </c>
      <c r="C80" s="5">
        <v>87</v>
      </c>
      <c r="D80" s="9">
        <v>81</v>
      </c>
      <c r="E80" s="9">
        <v>72</v>
      </c>
      <c r="F80" s="9"/>
      <c r="G80" s="9">
        <v>91</v>
      </c>
      <c r="H80" s="9">
        <v>86</v>
      </c>
      <c r="I80" s="9">
        <v>77</v>
      </c>
      <c r="J80" s="9"/>
      <c r="K80" s="2"/>
      <c r="L80" s="2"/>
      <c r="M80" s="2"/>
    </row>
    <row r="81" spans="1:13" x14ac:dyDescent="0.3">
      <c r="A81" s="2" t="s">
        <v>6401</v>
      </c>
      <c r="B81" s="5" t="s">
        <v>6322</v>
      </c>
      <c r="C81" s="5">
        <v>86</v>
      </c>
      <c r="D81" s="9">
        <v>79</v>
      </c>
      <c r="E81" s="9">
        <v>71</v>
      </c>
      <c r="F81" s="9"/>
      <c r="G81" s="9">
        <v>89</v>
      </c>
      <c r="H81" s="9">
        <v>84</v>
      </c>
      <c r="I81" s="9">
        <v>75</v>
      </c>
      <c r="J81" s="9"/>
      <c r="K81" s="2"/>
      <c r="L81" s="2"/>
      <c r="M81" s="2"/>
    </row>
    <row r="82" spans="1:13" x14ac:dyDescent="0.3">
      <c r="A82" s="2" t="s">
        <v>6402</v>
      </c>
      <c r="B82" s="4" t="s">
        <v>6353</v>
      </c>
      <c r="C82" s="5">
        <v>89</v>
      </c>
      <c r="D82" s="9">
        <v>85</v>
      </c>
      <c r="E82" s="9">
        <v>77</v>
      </c>
      <c r="F82" s="9">
        <v>66</v>
      </c>
      <c r="G82" s="9">
        <v>92</v>
      </c>
      <c r="H82" s="9">
        <v>89</v>
      </c>
      <c r="I82" s="9">
        <v>84</v>
      </c>
      <c r="J82" s="9">
        <v>75</v>
      </c>
      <c r="K82" s="2"/>
      <c r="L82" s="2"/>
      <c r="M82" s="2"/>
    </row>
    <row r="83" spans="1:13" x14ac:dyDescent="0.3">
      <c r="A83" s="2" t="s">
        <v>6403</v>
      </c>
      <c r="B83" s="4" t="s">
        <v>6322</v>
      </c>
      <c r="C83" s="5">
        <v>87</v>
      </c>
      <c r="D83" s="9">
        <v>81</v>
      </c>
      <c r="E83" s="9">
        <v>72</v>
      </c>
      <c r="F83" s="9"/>
      <c r="G83" s="9">
        <v>91</v>
      </c>
      <c r="H83" s="9">
        <v>86</v>
      </c>
      <c r="I83" s="9">
        <v>77</v>
      </c>
      <c r="J83" s="9"/>
      <c r="K83" s="2"/>
      <c r="L83" s="2"/>
      <c r="M83" s="2"/>
    </row>
    <row r="84" spans="1:13" x14ac:dyDescent="0.3">
      <c r="A84" s="2" t="s">
        <v>6404</v>
      </c>
      <c r="B84" s="4" t="s">
        <v>6322</v>
      </c>
      <c r="C84" s="5">
        <v>86</v>
      </c>
      <c r="D84" s="9">
        <v>79</v>
      </c>
      <c r="E84" s="9">
        <v>71</v>
      </c>
      <c r="F84" s="9"/>
      <c r="G84" s="9">
        <v>89</v>
      </c>
      <c r="H84" s="9">
        <v>84</v>
      </c>
      <c r="I84" s="9">
        <v>75</v>
      </c>
      <c r="J84" s="9"/>
      <c r="K84" s="2"/>
      <c r="L84" s="2"/>
      <c r="M84" s="2"/>
    </row>
    <row r="85" spans="1:13" x14ac:dyDescent="0.3">
      <c r="A85" s="2" t="s">
        <v>6405</v>
      </c>
      <c r="B85" s="4" t="s">
        <v>6322</v>
      </c>
      <c r="C85" s="5">
        <v>87</v>
      </c>
      <c r="D85" s="9">
        <v>81</v>
      </c>
      <c r="E85" s="9">
        <v>72</v>
      </c>
      <c r="F85" s="9"/>
      <c r="G85" s="9">
        <v>91</v>
      </c>
      <c r="H85" s="9">
        <v>86</v>
      </c>
      <c r="I85" s="9">
        <v>77</v>
      </c>
      <c r="J85" s="9"/>
      <c r="K85" s="2"/>
      <c r="L85" s="2"/>
      <c r="M85" s="2"/>
    </row>
    <row r="86" spans="1:13" x14ac:dyDescent="0.3">
      <c r="A86" s="2" t="s">
        <v>6406</v>
      </c>
      <c r="B86" s="4" t="s">
        <v>6322</v>
      </c>
      <c r="C86" s="5">
        <v>87</v>
      </c>
      <c r="D86" s="9">
        <v>81</v>
      </c>
      <c r="E86" s="9">
        <v>72</v>
      </c>
      <c r="F86" s="9"/>
      <c r="G86" s="9">
        <v>91</v>
      </c>
      <c r="H86" s="9">
        <v>86</v>
      </c>
      <c r="I86" s="9">
        <v>77</v>
      </c>
      <c r="J86" s="9"/>
      <c r="K86" s="2"/>
      <c r="L86" s="2"/>
      <c r="M86" s="2"/>
    </row>
    <row r="87" spans="1:13" x14ac:dyDescent="0.3">
      <c r="A87" s="2" t="s">
        <v>6407</v>
      </c>
      <c r="B87" s="4" t="s">
        <v>6322</v>
      </c>
      <c r="C87" s="5">
        <v>86</v>
      </c>
      <c r="D87" s="9">
        <v>79</v>
      </c>
      <c r="E87" s="9">
        <v>71</v>
      </c>
      <c r="F87" s="9"/>
      <c r="G87" s="9">
        <v>89</v>
      </c>
      <c r="H87" s="9">
        <v>84</v>
      </c>
      <c r="I87" s="9">
        <v>75</v>
      </c>
      <c r="J87" s="9"/>
      <c r="K87" s="2"/>
      <c r="L87" s="2"/>
      <c r="M87" s="2"/>
    </row>
    <row r="88" spans="1:13" x14ac:dyDescent="0.3">
      <c r="A88" s="2" t="s">
        <v>6408</v>
      </c>
      <c r="B88" s="4" t="s">
        <v>6353</v>
      </c>
      <c r="C88" s="5">
        <v>89</v>
      </c>
      <c r="D88" s="9">
        <v>85</v>
      </c>
      <c r="E88" s="9">
        <v>78</v>
      </c>
      <c r="F88" s="9">
        <v>67</v>
      </c>
      <c r="G88" s="9">
        <v>90</v>
      </c>
      <c r="H88" s="9">
        <v>87</v>
      </c>
      <c r="I88" s="9">
        <v>82</v>
      </c>
      <c r="J88" s="9">
        <v>73</v>
      </c>
      <c r="K88" s="2"/>
      <c r="L88" s="2"/>
      <c r="M88" s="2"/>
    </row>
    <row r="89" spans="1:13" x14ac:dyDescent="0.3">
      <c r="A89" s="2" t="s">
        <v>6409</v>
      </c>
      <c r="B89" s="4" t="s">
        <v>6353</v>
      </c>
      <c r="C89" s="5">
        <v>89</v>
      </c>
      <c r="D89" s="9">
        <v>85</v>
      </c>
      <c r="E89" s="9">
        <v>78</v>
      </c>
      <c r="F89" s="9">
        <v>67</v>
      </c>
      <c r="G89" s="9">
        <v>90</v>
      </c>
      <c r="H89" s="9">
        <v>87</v>
      </c>
      <c r="I89" s="9">
        <v>82</v>
      </c>
      <c r="J89" s="9">
        <v>73</v>
      </c>
      <c r="K89" s="2"/>
      <c r="L89" s="2"/>
      <c r="M89" s="2"/>
    </row>
    <row r="90" spans="1:13" x14ac:dyDescent="0.3">
      <c r="A90" s="2" t="s">
        <v>6410</v>
      </c>
      <c r="B90" s="4" t="s">
        <v>6353</v>
      </c>
      <c r="C90" s="5">
        <v>89</v>
      </c>
      <c r="D90" s="9">
        <v>85</v>
      </c>
      <c r="E90" s="9">
        <v>78</v>
      </c>
      <c r="F90" s="9">
        <v>67</v>
      </c>
      <c r="G90" s="9">
        <v>90</v>
      </c>
      <c r="H90" s="9">
        <v>87</v>
      </c>
      <c r="I90" s="9">
        <v>82</v>
      </c>
      <c r="J90" s="9">
        <v>73</v>
      </c>
      <c r="K90" s="2"/>
      <c r="L90" s="2"/>
      <c r="M90" s="2"/>
    </row>
    <row r="91" spans="1:13" x14ac:dyDescent="0.3">
      <c r="A91" s="2" t="s">
        <v>6411</v>
      </c>
      <c r="B91" s="4" t="s">
        <v>6353</v>
      </c>
      <c r="C91" s="5">
        <v>89</v>
      </c>
      <c r="D91" s="9">
        <v>85</v>
      </c>
      <c r="E91" s="9">
        <v>78</v>
      </c>
      <c r="F91" s="9">
        <v>67</v>
      </c>
      <c r="G91" s="9">
        <v>90</v>
      </c>
      <c r="H91" s="9">
        <v>87</v>
      </c>
      <c r="I91" s="9">
        <v>82</v>
      </c>
      <c r="J91" s="9">
        <v>73</v>
      </c>
      <c r="K91" s="2"/>
      <c r="L91" s="2"/>
      <c r="M91" s="2"/>
    </row>
    <row r="92" spans="1:13" x14ac:dyDescent="0.3">
      <c r="A92" s="2" t="s">
        <v>6412</v>
      </c>
      <c r="B92" s="4" t="s">
        <v>6353</v>
      </c>
      <c r="C92" s="5">
        <v>89</v>
      </c>
      <c r="D92" s="9">
        <v>85</v>
      </c>
      <c r="E92" s="9">
        <v>78</v>
      </c>
      <c r="F92" s="9">
        <v>67</v>
      </c>
      <c r="G92" s="9">
        <v>90</v>
      </c>
      <c r="H92" s="9">
        <v>87</v>
      </c>
      <c r="I92" s="9">
        <v>82</v>
      </c>
      <c r="J92" s="9">
        <v>73</v>
      </c>
      <c r="K92" s="2"/>
      <c r="L92" s="2"/>
      <c r="M92" s="2"/>
    </row>
    <row r="93" spans="1:13" x14ac:dyDescent="0.3">
      <c r="A93" s="2" t="s">
        <v>6413</v>
      </c>
      <c r="B93" s="4" t="s">
        <v>6353</v>
      </c>
      <c r="C93" s="5">
        <v>89</v>
      </c>
      <c r="D93" s="9">
        <v>85</v>
      </c>
      <c r="E93" s="9">
        <v>78</v>
      </c>
      <c r="F93" s="9">
        <v>67</v>
      </c>
      <c r="G93" s="9">
        <v>90</v>
      </c>
      <c r="H93" s="9">
        <v>87</v>
      </c>
      <c r="I93" s="9">
        <v>82</v>
      </c>
      <c r="J93" s="9">
        <v>73</v>
      </c>
      <c r="K93" s="2"/>
      <c r="L93" s="2"/>
      <c r="M93" s="2"/>
    </row>
    <row r="94" spans="1:13" x14ac:dyDescent="0.3">
      <c r="A94" s="2" t="s">
        <v>6414</v>
      </c>
      <c r="B94" s="4" t="s">
        <v>6353</v>
      </c>
      <c r="C94" s="5">
        <v>89</v>
      </c>
      <c r="D94" s="9">
        <v>85</v>
      </c>
      <c r="E94" s="9">
        <v>78</v>
      </c>
      <c r="F94" s="9">
        <v>67</v>
      </c>
      <c r="G94" s="9">
        <v>90</v>
      </c>
      <c r="H94" s="9">
        <v>87</v>
      </c>
      <c r="I94" s="9">
        <v>82</v>
      </c>
      <c r="J94" s="9">
        <v>73</v>
      </c>
      <c r="K94" s="2"/>
      <c r="L94" s="2"/>
      <c r="M94" s="2"/>
    </row>
    <row r="95" spans="1:13" x14ac:dyDescent="0.3">
      <c r="A95" s="2" t="s">
        <v>6415</v>
      </c>
      <c r="B95" s="4" t="s">
        <v>6353</v>
      </c>
      <c r="C95" s="5">
        <v>89</v>
      </c>
      <c r="D95" s="9">
        <v>85</v>
      </c>
      <c r="E95" s="9">
        <v>78</v>
      </c>
      <c r="F95" s="9">
        <v>67</v>
      </c>
      <c r="G95" s="9">
        <v>90</v>
      </c>
      <c r="H95" s="9">
        <v>87</v>
      </c>
      <c r="I95" s="9">
        <v>82</v>
      </c>
      <c r="J95" s="9">
        <v>73</v>
      </c>
      <c r="K95" s="2"/>
      <c r="L95" s="2"/>
      <c r="M95" s="2"/>
    </row>
    <row r="96" spans="1:13" x14ac:dyDescent="0.3">
      <c r="A96" s="2" t="s">
        <v>6416</v>
      </c>
      <c r="B96" s="4" t="s">
        <v>6322</v>
      </c>
      <c r="C96" s="5">
        <v>86</v>
      </c>
      <c r="D96" s="9">
        <v>79</v>
      </c>
      <c r="E96" s="9">
        <v>71</v>
      </c>
      <c r="F96" s="9"/>
      <c r="G96" s="9">
        <v>89</v>
      </c>
      <c r="H96" s="9">
        <v>84</v>
      </c>
      <c r="I96" s="9">
        <v>75</v>
      </c>
      <c r="J96" s="9"/>
      <c r="K96" s="2"/>
      <c r="L96" s="2"/>
      <c r="M96" s="2"/>
    </row>
    <row r="97" spans="1:13" x14ac:dyDescent="0.3">
      <c r="A97" s="2" t="s">
        <v>6417</v>
      </c>
      <c r="B97" s="4" t="s">
        <v>6322</v>
      </c>
      <c r="C97" s="5">
        <v>86</v>
      </c>
      <c r="D97" s="9">
        <v>79</v>
      </c>
      <c r="E97" s="9">
        <v>71</v>
      </c>
      <c r="F97" s="9"/>
      <c r="G97" s="9">
        <v>89</v>
      </c>
      <c r="H97" s="9">
        <v>84</v>
      </c>
      <c r="I97" s="9">
        <v>75</v>
      </c>
      <c r="J97" s="9"/>
      <c r="K97" s="2"/>
      <c r="L97" s="2"/>
      <c r="M97" s="2"/>
    </row>
    <row r="98" spans="1:13" x14ac:dyDescent="0.3">
      <c r="A98" s="2" t="s">
        <v>6418</v>
      </c>
      <c r="B98" s="4" t="s">
        <v>6322</v>
      </c>
      <c r="C98" s="5">
        <v>89</v>
      </c>
      <c r="D98" s="9">
        <v>85</v>
      </c>
      <c r="E98" s="9">
        <v>78</v>
      </c>
      <c r="F98" s="9"/>
      <c r="G98" s="9">
        <v>90</v>
      </c>
      <c r="H98" s="9">
        <v>87</v>
      </c>
      <c r="I98" s="9">
        <v>83</v>
      </c>
      <c r="J98" s="9"/>
      <c r="K98" s="2"/>
      <c r="L98" s="2"/>
      <c r="M98" s="2"/>
    </row>
    <row r="99" spans="1:13" x14ac:dyDescent="0.3">
      <c r="A99" s="2" t="s">
        <v>6419</v>
      </c>
      <c r="B99" s="4" t="s">
        <v>6322</v>
      </c>
      <c r="C99" s="5">
        <v>89</v>
      </c>
      <c r="D99" s="9">
        <v>85</v>
      </c>
      <c r="E99" s="9">
        <v>78</v>
      </c>
      <c r="F99" s="9"/>
      <c r="G99" s="9">
        <v>90</v>
      </c>
      <c r="H99" s="9">
        <v>87</v>
      </c>
      <c r="I99" s="9">
        <v>83</v>
      </c>
      <c r="J99" s="9"/>
      <c r="K99" s="2"/>
      <c r="L99" s="2"/>
      <c r="M99" s="2"/>
    </row>
    <row r="100" spans="1:13" x14ac:dyDescent="0.3">
      <c r="A100" s="2" t="s">
        <v>6420</v>
      </c>
      <c r="B100" s="4" t="s">
        <v>6322</v>
      </c>
      <c r="C100" s="5">
        <v>89</v>
      </c>
      <c r="D100" s="9">
        <v>86</v>
      </c>
      <c r="E100" s="9">
        <v>79</v>
      </c>
      <c r="F100" s="9"/>
      <c r="G100" s="9">
        <v>92</v>
      </c>
      <c r="H100" s="9">
        <v>89</v>
      </c>
      <c r="I100" s="9">
        <v>84</v>
      </c>
      <c r="J100" s="9"/>
      <c r="K100" s="2"/>
      <c r="L100" s="2"/>
      <c r="M100" s="2"/>
    </row>
    <row r="101" spans="1:13" x14ac:dyDescent="0.3">
      <c r="A101" s="2" t="s">
        <v>6421</v>
      </c>
      <c r="B101" s="4" t="s">
        <v>6322</v>
      </c>
      <c r="C101" s="5">
        <v>86</v>
      </c>
      <c r="D101" s="9">
        <v>79</v>
      </c>
      <c r="E101" s="9">
        <v>71</v>
      </c>
      <c r="F101" s="9"/>
      <c r="G101" s="9">
        <v>89</v>
      </c>
      <c r="H101" s="9">
        <v>84</v>
      </c>
      <c r="I101" s="9">
        <v>75</v>
      </c>
      <c r="J101" s="9"/>
      <c r="K101" s="2"/>
      <c r="L101" s="2"/>
      <c r="M101" s="2"/>
    </row>
    <row r="102" spans="1:13" x14ac:dyDescent="0.3">
      <c r="A102" s="2" t="s">
        <v>6422</v>
      </c>
      <c r="B102" s="4" t="s">
        <v>6322</v>
      </c>
      <c r="C102" s="5">
        <v>86</v>
      </c>
      <c r="D102" s="9">
        <v>79</v>
      </c>
      <c r="E102" s="9">
        <v>71</v>
      </c>
      <c r="F102" s="9"/>
      <c r="G102" s="9">
        <v>89</v>
      </c>
      <c r="H102" s="9">
        <v>84</v>
      </c>
      <c r="I102" s="9">
        <v>75</v>
      </c>
      <c r="J102" s="9"/>
      <c r="K102" s="2"/>
      <c r="L102" s="2"/>
      <c r="M102" s="2"/>
    </row>
    <row r="103" spans="1:13" x14ac:dyDescent="0.3">
      <c r="A103" s="2" t="s">
        <v>6423</v>
      </c>
      <c r="B103" s="4" t="s">
        <v>6322</v>
      </c>
      <c r="C103" s="5">
        <v>86</v>
      </c>
      <c r="D103" s="9">
        <v>79</v>
      </c>
      <c r="E103" s="9">
        <v>71</v>
      </c>
      <c r="F103" s="9"/>
      <c r="G103" s="9">
        <v>89</v>
      </c>
      <c r="H103" s="9">
        <v>84</v>
      </c>
      <c r="I103" s="9">
        <v>75</v>
      </c>
      <c r="J103" s="9"/>
      <c r="K103" s="2"/>
      <c r="L103" s="2"/>
      <c r="M103" s="2"/>
    </row>
    <row r="104" spans="1:13" x14ac:dyDescent="0.3">
      <c r="A104" s="2" t="s">
        <v>6424</v>
      </c>
      <c r="B104" s="4" t="s">
        <v>6322</v>
      </c>
      <c r="C104" s="5">
        <v>86</v>
      </c>
      <c r="D104" s="9">
        <v>79</v>
      </c>
      <c r="E104" s="9">
        <v>71</v>
      </c>
      <c r="F104" s="9"/>
      <c r="G104" s="9">
        <v>89</v>
      </c>
      <c r="H104" s="9">
        <v>84</v>
      </c>
      <c r="I104" s="9">
        <v>75</v>
      </c>
      <c r="J104" s="9"/>
      <c r="K104" s="2"/>
      <c r="L104" s="2"/>
      <c r="M104" s="2"/>
    </row>
    <row r="105" spans="1:13" x14ac:dyDescent="0.3">
      <c r="A105" s="2" t="s">
        <v>6425</v>
      </c>
      <c r="B105" s="4" t="s">
        <v>6322</v>
      </c>
      <c r="C105" s="5">
        <v>86</v>
      </c>
      <c r="D105" s="9">
        <v>79</v>
      </c>
      <c r="E105" s="9">
        <v>71</v>
      </c>
      <c r="F105" s="9"/>
      <c r="G105" s="9">
        <v>89</v>
      </c>
      <c r="H105" s="9">
        <v>84</v>
      </c>
      <c r="I105" s="9">
        <v>75</v>
      </c>
      <c r="J105" s="9"/>
      <c r="K105" s="2"/>
      <c r="L105" s="2"/>
      <c r="M105" s="2"/>
    </row>
    <row r="106" spans="1:13" x14ac:dyDescent="0.3">
      <c r="A106" s="2" t="s">
        <v>6426</v>
      </c>
      <c r="B106" s="4" t="s">
        <v>6322</v>
      </c>
      <c r="C106" s="5">
        <v>92</v>
      </c>
      <c r="D106" s="9">
        <v>89</v>
      </c>
      <c r="E106" s="9">
        <v>83</v>
      </c>
      <c r="F106" s="9"/>
      <c r="G106" s="9">
        <v>92</v>
      </c>
      <c r="H106" s="9">
        <v>89</v>
      </c>
      <c r="I106" s="9">
        <v>83</v>
      </c>
      <c r="J106" s="9"/>
    </row>
    <row r="107" spans="1:13" x14ac:dyDescent="0.3">
      <c r="A107" s="2" t="s">
        <v>6427</v>
      </c>
      <c r="B107" s="4" t="s">
        <v>6322</v>
      </c>
      <c r="C107" s="5">
        <v>92</v>
      </c>
      <c r="D107" s="9">
        <v>89</v>
      </c>
      <c r="E107" s="9">
        <v>83</v>
      </c>
      <c r="F107" s="9"/>
      <c r="G107" s="9">
        <v>92</v>
      </c>
      <c r="H107" s="9">
        <v>89</v>
      </c>
      <c r="I107" s="9">
        <v>83</v>
      </c>
      <c r="J107" s="9"/>
    </row>
    <row r="108" spans="1:13" x14ac:dyDescent="0.3">
      <c r="A108" s="2" t="s">
        <v>6428</v>
      </c>
      <c r="B108" s="4" t="s">
        <v>6322</v>
      </c>
      <c r="C108" s="5">
        <v>92</v>
      </c>
      <c r="D108" s="9">
        <v>89</v>
      </c>
      <c r="E108" s="9">
        <v>83</v>
      </c>
      <c r="F108" s="9"/>
      <c r="G108" s="9">
        <v>92</v>
      </c>
      <c r="H108" s="9">
        <v>89</v>
      </c>
      <c r="I108" s="9">
        <v>83</v>
      </c>
      <c r="J108" s="9"/>
    </row>
    <row r="109" spans="1:13" x14ac:dyDescent="0.3">
      <c r="A109" s="2" t="s">
        <v>6429</v>
      </c>
      <c r="B109" s="4" t="s">
        <v>6322</v>
      </c>
      <c r="C109" s="5">
        <v>92</v>
      </c>
      <c r="D109" s="9">
        <v>89</v>
      </c>
      <c r="E109" s="9">
        <v>83</v>
      </c>
      <c r="F109" s="9"/>
      <c r="G109" s="9">
        <v>92</v>
      </c>
      <c r="H109" s="9">
        <v>89</v>
      </c>
      <c r="I109" s="9">
        <v>83</v>
      </c>
      <c r="J109" s="9"/>
    </row>
    <row r="110" spans="1:13" x14ac:dyDescent="0.3">
      <c r="A110" s="2" t="s">
        <v>6430</v>
      </c>
      <c r="B110" s="4" t="s">
        <v>6322</v>
      </c>
      <c r="C110" s="5">
        <v>92</v>
      </c>
      <c r="D110" s="9">
        <v>89</v>
      </c>
      <c r="E110" s="9">
        <v>83</v>
      </c>
      <c r="F110" s="9"/>
      <c r="G110" s="9">
        <v>92</v>
      </c>
      <c r="H110" s="9">
        <v>89</v>
      </c>
      <c r="I110" s="9">
        <v>83</v>
      </c>
      <c r="J110" s="9"/>
    </row>
    <row r="111" spans="1:13" x14ac:dyDescent="0.3">
      <c r="A111" s="2" t="s">
        <v>6431</v>
      </c>
      <c r="B111" s="4" t="s">
        <v>6322</v>
      </c>
      <c r="C111" s="5">
        <v>92</v>
      </c>
      <c r="D111" s="9">
        <v>89</v>
      </c>
      <c r="E111" s="9">
        <v>83</v>
      </c>
      <c r="F111" s="9"/>
      <c r="G111" s="9">
        <v>92</v>
      </c>
      <c r="H111" s="9">
        <v>89</v>
      </c>
      <c r="I111" s="9">
        <v>83</v>
      </c>
      <c r="J111" s="9"/>
    </row>
    <row r="112" spans="1:13" x14ac:dyDescent="0.3">
      <c r="A112" s="2" t="s">
        <v>6432</v>
      </c>
      <c r="B112" s="4" t="s">
        <v>6322</v>
      </c>
      <c r="C112" s="5">
        <v>92</v>
      </c>
      <c r="D112" s="9">
        <v>89</v>
      </c>
      <c r="E112" s="9">
        <v>83</v>
      </c>
      <c r="F112" s="9"/>
      <c r="G112" s="9">
        <v>92</v>
      </c>
      <c r="H112" s="9">
        <v>89</v>
      </c>
      <c r="I112" s="9">
        <v>83</v>
      </c>
      <c r="J112" s="9"/>
    </row>
    <row r="113" spans="1:10" x14ac:dyDescent="0.3">
      <c r="A113" s="2" t="s">
        <v>6433</v>
      </c>
      <c r="B113" s="4" t="s">
        <v>6322</v>
      </c>
      <c r="C113" s="5">
        <v>92</v>
      </c>
      <c r="D113" s="9">
        <v>89</v>
      </c>
      <c r="E113" s="9">
        <v>83</v>
      </c>
      <c r="F113" s="9"/>
      <c r="G113" s="9">
        <v>92</v>
      </c>
      <c r="H113" s="9">
        <v>89</v>
      </c>
      <c r="I113" s="9">
        <v>83</v>
      </c>
      <c r="J113" s="9"/>
    </row>
    <row r="114" spans="1:10" x14ac:dyDescent="0.3">
      <c r="A114" s="2" t="s">
        <v>6434</v>
      </c>
      <c r="B114" s="4" t="s">
        <v>6322</v>
      </c>
      <c r="C114" s="5">
        <v>92</v>
      </c>
      <c r="D114" s="9">
        <v>89</v>
      </c>
      <c r="E114" s="9">
        <v>83</v>
      </c>
      <c r="F114" s="9"/>
      <c r="G114" s="9">
        <v>92</v>
      </c>
      <c r="H114" s="9">
        <v>89</v>
      </c>
      <c r="I114" s="9">
        <v>83</v>
      </c>
      <c r="J114" s="9"/>
    </row>
    <row r="115" spans="1:10" x14ac:dyDescent="0.3">
      <c r="A115" s="2" t="s">
        <v>6435</v>
      </c>
      <c r="B115" s="4" t="s">
        <v>6322</v>
      </c>
      <c r="C115" s="5">
        <v>92</v>
      </c>
      <c r="D115" s="9">
        <v>89</v>
      </c>
      <c r="E115" s="9">
        <v>83</v>
      </c>
      <c r="F115" s="9"/>
      <c r="G115" s="9">
        <v>92</v>
      </c>
      <c r="H115" s="9">
        <v>89</v>
      </c>
      <c r="I115" s="9">
        <v>83</v>
      </c>
      <c r="J115" s="9"/>
    </row>
    <row r="116" spans="1:10" x14ac:dyDescent="0.3">
      <c r="A116" s="2" t="s">
        <v>6436</v>
      </c>
      <c r="B116" s="4" t="s">
        <v>6322</v>
      </c>
      <c r="C116" s="5">
        <v>92</v>
      </c>
      <c r="D116" s="9">
        <v>89</v>
      </c>
      <c r="E116" s="9">
        <v>83</v>
      </c>
      <c r="F116" s="9"/>
      <c r="G116" s="9">
        <v>92</v>
      </c>
      <c r="H116" s="9">
        <v>89</v>
      </c>
      <c r="I116" s="9">
        <v>83</v>
      </c>
      <c r="J116" s="9"/>
    </row>
    <row r="117" spans="1:10" x14ac:dyDescent="0.3">
      <c r="A117" s="2" t="s">
        <v>6437</v>
      </c>
      <c r="B117" s="4" t="s">
        <v>6322</v>
      </c>
      <c r="C117" s="5">
        <v>92</v>
      </c>
      <c r="D117" s="9">
        <v>89</v>
      </c>
      <c r="E117" s="9">
        <v>83</v>
      </c>
      <c r="F117" s="9"/>
      <c r="G117" s="9">
        <v>92</v>
      </c>
      <c r="H117" s="9">
        <v>89</v>
      </c>
      <c r="I117" s="9">
        <v>83</v>
      </c>
      <c r="J117" s="9"/>
    </row>
    <row r="118" spans="1:10" x14ac:dyDescent="0.3">
      <c r="A118" s="2" t="s">
        <v>6438</v>
      </c>
      <c r="B118" s="4" t="s">
        <v>6322</v>
      </c>
      <c r="C118" s="5">
        <v>92</v>
      </c>
      <c r="D118" s="9">
        <v>89</v>
      </c>
      <c r="E118" s="9">
        <v>83</v>
      </c>
      <c r="F118" s="9"/>
      <c r="G118" s="9">
        <v>92</v>
      </c>
      <c r="H118" s="9">
        <v>89</v>
      </c>
      <c r="I118" s="9">
        <v>83</v>
      </c>
      <c r="J118" s="9"/>
    </row>
    <row r="119" spans="1:10" x14ac:dyDescent="0.3">
      <c r="A119" s="2" t="s">
        <v>6439</v>
      </c>
      <c r="B119" s="4" t="s">
        <v>6322</v>
      </c>
      <c r="C119" s="5">
        <v>92</v>
      </c>
      <c r="D119" s="9">
        <v>89</v>
      </c>
      <c r="E119" s="9">
        <v>83</v>
      </c>
      <c r="F119" s="9"/>
      <c r="G119" s="9">
        <v>92</v>
      </c>
      <c r="H119" s="9">
        <v>89</v>
      </c>
      <c r="I119" s="9">
        <v>83</v>
      </c>
      <c r="J119" s="9"/>
    </row>
    <row r="120" spans="1:10" x14ac:dyDescent="0.3">
      <c r="A120" s="2" t="s">
        <v>6440</v>
      </c>
      <c r="B120" s="4" t="s">
        <v>6322</v>
      </c>
      <c r="C120" s="5">
        <v>92</v>
      </c>
      <c r="D120" s="9">
        <v>89</v>
      </c>
      <c r="E120" s="9">
        <v>83</v>
      </c>
      <c r="F120" s="9"/>
      <c r="G120" s="9">
        <v>92</v>
      </c>
      <c r="H120" s="9">
        <v>89</v>
      </c>
      <c r="I120" s="9">
        <v>83</v>
      </c>
      <c r="J120" s="9"/>
    </row>
    <row r="121" spans="1:10" x14ac:dyDescent="0.3">
      <c r="A121" s="2" t="s">
        <v>6441</v>
      </c>
      <c r="B121" s="4" t="s">
        <v>6322</v>
      </c>
      <c r="C121" s="5">
        <v>92</v>
      </c>
      <c r="D121" s="9">
        <v>89</v>
      </c>
      <c r="E121" s="9">
        <v>83</v>
      </c>
      <c r="F121" s="9"/>
      <c r="G121" s="9">
        <v>92</v>
      </c>
      <c r="H121" s="9">
        <v>89</v>
      </c>
      <c r="I121" s="9">
        <v>83</v>
      </c>
      <c r="J121" s="9"/>
    </row>
    <row r="122" spans="1:10" x14ac:dyDescent="0.3">
      <c r="A122" s="2" t="s">
        <v>6442</v>
      </c>
      <c r="B122" s="4" t="s">
        <v>6322</v>
      </c>
      <c r="C122" s="5">
        <v>92</v>
      </c>
      <c r="D122" s="9">
        <v>89</v>
      </c>
      <c r="E122" s="9">
        <v>83</v>
      </c>
      <c r="F122" s="9"/>
      <c r="G122" s="9">
        <v>92</v>
      </c>
      <c r="H122" s="9">
        <v>89</v>
      </c>
      <c r="I122" s="9">
        <v>83</v>
      </c>
      <c r="J122" s="9"/>
    </row>
    <row r="123" spans="1:10" x14ac:dyDescent="0.3">
      <c r="A123" s="2" t="s">
        <v>6443</v>
      </c>
      <c r="B123" s="4" t="s">
        <v>6322</v>
      </c>
      <c r="C123" s="5">
        <v>92</v>
      </c>
      <c r="D123" s="9">
        <v>89</v>
      </c>
      <c r="E123" s="9">
        <v>83</v>
      </c>
      <c r="F123" s="9"/>
      <c r="G123" s="9">
        <v>92</v>
      </c>
      <c r="H123" s="9">
        <v>89</v>
      </c>
      <c r="I123" s="9">
        <v>83</v>
      </c>
      <c r="J123" s="9"/>
    </row>
    <row r="124" spans="1:10" x14ac:dyDescent="0.3">
      <c r="A124" s="2" t="s">
        <v>6444</v>
      </c>
      <c r="B124" s="4" t="s">
        <v>6322</v>
      </c>
      <c r="C124" s="5">
        <v>92</v>
      </c>
      <c r="D124" s="9">
        <v>89</v>
      </c>
      <c r="E124" s="9">
        <v>83</v>
      </c>
      <c r="F124" s="9"/>
      <c r="G124" s="9">
        <v>92</v>
      </c>
      <c r="H124" s="9">
        <v>89</v>
      </c>
      <c r="I124" s="9">
        <v>83</v>
      </c>
      <c r="J124" s="9"/>
    </row>
    <row r="125" spans="1:10" x14ac:dyDescent="0.3">
      <c r="A125" s="2" t="s">
        <v>6445</v>
      </c>
      <c r="B125" s="4" t="s">
        <v>6322</v>
      </c>
      <c r="C125" s="5">
        <v>92</v>
      </c>
      <c r="D125" s="9">
        <v>89</v>
      </c>
      <c r="E125" s="9">
        <v>83</v>
      </c>
      <c r="F125" s="9"/>
      <c r="G125" s="9">
        <v>92</v>
      </c>
      <c r="H125" s="9">
        <v>89</v>
      </c>
      <c r="I125" s="9">
        <v>83</v>
      </c>
      <c r="J125" s="9"/>
    </row>
    <row r="126" spans="1:10" x14ac:dyDescent="0.3">
      <c r="A126" s="2" t="s">
        <v>6446</v>
      </c>
      <c r="B126" s="4" t="s">
        <v>6322</v>
      </c>
      <c r="C126" s="5">
        <v>92</v>
      </c>
      <c r="D126" s="9">
        <v>89</v>
      </c>
      <c r="E126" s="9">
        <v>83</v>
      </c>
      <c r="F126" s="9"/>
      <c r="G126" s="9">
        <v>92</v>
      </c>
      <c r="H126" s="9">
        <v>89</v>
      </c>
      <c r="I126" s="9">
        <v>83</v>
      </c>
      <c r="J126" s="9"/>
    </row>
    <row r="127" spans="1:10" x14ac:dyDescent="0.3">
      <c r="A127" s="2" t="s">
        <v>6447</v>
      </c>
      <c r="B127" s="4" t="s">
        <v>6322</v>
      </c>
      <c r="C127" s="5">
        <v>92</v>
      </c>
      <c r="D127" s="9">
        <v>89</v>
      </c>
      <c r="E127" s="9">
        <v>83</v>
      </c>
      <c r="F127" s="9"/>
      <c r="G127" s="9">
        <v>92</v>
      </c>
      <c r="H127" s="9">
        <v>89</v>
      </c>
      <c r="I127" s="9">
        <v>83</v>
      </c>
      <c r="J127" s="9"/>
    </row>
    <row r="128" spans="1:10" x14ac:dyDescent="0.3">
      <c r="A128" s="2" t="s">
        <v>6448</v>
      </c>
      <c r="B128" s="4" t="s">
        <v>6322</v>
      </c>
      <c r="C128" s="5">
        <v>92</v>
      </c>
      <c r="D128" s="9">
        <v>89</v>
      </c>
      <c r="E128" s="9">
        <v>83</v>
      </c>
      <c r="F128" s="9"/>
      <c r="G128" s="9">
        <v>92</v>
      </c>
      <c r="H128" s="9">
        <v>89</v>
      </c>
      <c r="I128" s="9">
        <v>83</v>
      </c>
      <c r="J128" s="9"/>
    </row>
    <row r="129" spans="1:10" x14ac:dyDescent="0.3">
      <c r="A129" s="2" t="s">
        <v>6449</v>
      </c>
      <c r="B129" s="4" t="s">
        <v>6322</v>
      </c>
      <c r="C129" s="5">
        <v>92</v>
      </c>
      <c r="D129" s="9">
        <v>89</v>
      </c>
      <c r="E129" s="9">
        <v>83</v>
      </c>
      <c r="F129" s="9"/>
      <c r="G129" s="9">
        <v>92</v>
      </c>
      <c r="H129" s="9">
        <v>89</v>
      </c>
      <c r="I129" s="9">
        <v>83</v>
      </c>
      <c r="J129" s="9"/>
    </row>
    <row r="130" spans="1:10" x14ac:dyDescent="0.3">
      <c r="A130" s="2" t="s">
        <v>6450</v>
      </c>
      <c r="B130" s="4" t="s">
        <v>6322</v>
      </c>
      <c r="C130" s="5">
        <v>92</v>
      </c>
      <c r="D130" s="9">
        <v>89</v>
      </c>
      <c r="E130" s="9">
        <v>83</v>
      </c>
      <c r="F130" s="9"/>
      <c r="G130" s="9">
        <v>92</v>
      </c>
      <c r="H130" s="9">
        <v>89</v>
      </c>
      <c r="I130" s="9">
        <v>83</v>
      </c>
      <c r="J130" s="9"/>
    </row>
    <row r="131" spans="1:10" x14ac:dyDescent="0.3">
      <c r="A131" s="2" t="s">
        <v>6451</v>
      </c>
      <c r="B131" s="4" t="s">
        <v>6322</v>
      </c>
      <c r="C131" s="5">
        <v>92</v>
      </c>
      <c r="D131" s="9">
        <v>89</v>
      </c>
      <c r="E131" s="9">
        <v>83</v>
      </c>
      <c r="F131" s="9"/>
      <c r="G131" s="9">
        <v>92</v>
      </c>
      <c r="H131" s="9">
        <v>89</v>
      </c>
      <c r="I131" s="9">
        <v>83</v>
      </c>
      <c r="J131" s="9"/>
    </row>
    <row r="132" spans="1:10" x14ac:dyDescent="0.3">
      <c r="A132" s="2" t="s">
        <v>6452</v>
      </c>
      <c r="B132" s="4" t="s">
        <v>6322</v>
      </c>
      <c r="C132" s="5">
        <v>92</v>
      </c>
      <c r="D132" s="9">
        <v>89</v>
      </c>
      <c r="E132" s="9">
        <v>83</v>
      </c>
      <c r="F132" s="9"/>
      <c r="G132" s="9">
        <v>92</v>
      </c>
      <c r="H132" s="9">
        <v>89</v>
      </c>
      <c r="I132" s="9">
        <v>83</v>
      </c>
      <c r="J132" s="9"/>
    </row>
    <row r="133" spans="1:10" x14ac:dyDescent="0.3">
      <c r="A133" s="2" t="s">
        <v>6453</v>
      </c>
      <c r="B133" s="4" t="s">
        <v>6322</v>
      </c>
      <c r="C133" s="5">
        <v>92</v>
      </c>
      <c r="D133" s="9">
        <v>89</v>
      </c>
      <c r="E133" s="9">
        <v>83</v>
      </c>
      <c r="F133" s="9"/>
      <c r="G133" s="9">
        <v>92</v>
      </c>
      <c r="H133" s="9">
        <v>89</v>
      </c>
      <c r="I133" s="9">
        <v>83</v>
      </c>
      <c r="J133" s="9"/>
    </row>
    <row r="134" spans="1:10" x14ac:dyDescent="0.3">
      <c r="A134" s="2" t="s">
        <v>6454</v>
      </c>
      <c r="B134" s="4" t="s">
        <v>6322</v>
      </c>
      <c r="C134" s="5">
        <v>92</v>
      </c>
      <c r="D134" s="9">
        <v>89</v>
      </c>
      <c r="E134" s="9">
        <v>83</v>
      </c>
      <c r="F134" s="9"/>
      <c r="G134" s="9">
        <v>92</v>
      </c>
      <c r="H134" s="9">
        <v>89</v>
      </c>
      <c r="I134" s="9">
        <v>83</v>
      </c>
      <c r="J134" s="9"/>
    </row>
    <row r="135" spans="1:10" x14ac:dyDescent="0.3">
      <c r="A135" s="2" t="s">
        <v>6455</v>
      </c>
      <c r="B135" s="4" t="s">
        <v>6322</v>
      </c>
      <c r="C135" s="5">
        <v>92</v>
      </c>
      <c r="D135" s="9">
        <v>89</v>
      </c>
      <c r="E135" s="9">
        <v>83</v>
      </c>
      <c r="F135" s="9"/>
      <c r="G135" s="9">
        <v>92</v>
      </c>
      <c r="H135" s="9">
        <v>89</v>
      </c>
      <c r="I135" s="9">
        <v>83</v>
      </c>
      <c r="J135" s="9"/>
    </row>
    <row r="136" spans="1:10" x14ac:dyDescent="0.3">
      <c r="A136" s="2" t="s">
        <v>6456</v>
      </c>
      <c r="B136" s="4" t="s">
        <v>6322</v>
      </c>
      <c r="C136" s="5">
        <v>74</v>
      </c>
      <c r="D136" s="9">
        <v>61</v>
      </c>
      <c r="E136" s="9">
        <v>39</v>
      </c>
      <c r="F136" s="9"/>
      <c r="G136" s="9">
        <v>74</v>
      </c>
      <c r="H136" s="9">
        <v>61</v>
      </c>
      <c r="I136" s="9">
        <v>39</v>
      </c>
      <c r="J136" s="9"/>
    </row>
    <row r="137" spans="1:10" x14ac:dyDescent="0.3">
      <c r="A137" s="2" t="s">
        <v>6457</v>
      </c>
      <c r="B137" s="4" t="s">
        <v>6322</v>
      </c>
      <c r="C137" s="5">
        <v>74</v>
      </c>
      <c r="D137" s="9">
        <v>61</v>
      </c>
      <c r="E137" s="9">
        <v>39</v>
      </c>
      <c r="F137" s="9"/>
      <c r="G137" s="9">
        <v>74</v>
      </c>
      <c r="H137" s="9">
        <v>61</v>
      </c>
      <c r="I137" s="9">
        <v>39</v>
      </c>
      <c r="J137" s="9"/>
    </row>
    <row r="138" spans="1:10" x14ac:dyDescent="0.3">
      <c r="A138" s="2" t="s">
        <v>6458</v>
      </c>
      <c r="B138" s="4" t="s">
        <v>6322</v>
      </c>
      <c r="C138" s="5">
        <v>74</v>
      </c>
      <c r="D138" s="9">
        <v>61</v>
      </c>
      <c r="E138" s="9">
        <v>39</v>
      </c>
      <c r="F138" s="9"/>
      <c r="G138" s="9">
        <v>74</v>
      </c>
      <c r="H138" s="9">
        <v>61</v>
      </c>
      <c r="I138" s="9">
        <v>39</v>
      </c>
      <c r="J138" s="9"/>
    </row>
    <row r="139" spans="1:10" x14ac:dyDescent="0.3">
      <c r="A139" s="2" t="s">
        <v>6459</v>
      </c>
      <c r="B139" s="4" t="s">
        <v>6322</v>
      </c>
      <c r="C139" s="5">
        <v>74</v>
      </c>
      <c r="D139" s="9">
        <v>61</v>
      </c>
      <c r="E139" s="9">
        <v>39</v>
      </c>
      <c r="F139" s="9"/>
      <c r="G139" s="9">
        <v>74</v>
      </c>
      <c r="H139" s="9">
        <v>61</v>
      </c>
      <c r="I139" s="9">
        <v>39</v>
      </c>
      <c r="J139" s="9"/>
    </row>
    <row r="140" spans="1:10" x14ac:dyDescent="0.3">
      <c r="A140" s="2" t="s">
        <v>6460</v>
      </c>
      <c r="B140" s="4" t="s">
        <v>6322</v>
      </c>
      <c r="C140" s="5">
        <v>74</v>
      </c>
      <c r="D140" s="9">
        <v>61</v>
      </c>
      <c r="E140" s="9">
        <v>39</v>
      </c>
      <c r="F140" s="9"/>
      <c r="G140" s="9">
        <v>74</v>
      </c>
      <c r="H140" s="9">
        <v>61</v>
      </c>
      <c r="I140" s="9">
        <v>39</v>
      </c>
      <c r="J140" s="9"/>
    </row>
    <row r="141" spans="1:10" x14ac:dyDescent="0.3">
      <c r="A141" s="2" t="s">
        <v>6461</v>
      </c>
      <c r="B141" s="4" t="s">
        <v>6322</v>
      </c>
      <c r="C141" s="5">
        <v>74</v>
      </c>
      <c r="D141" s="9">
        <v>61</v>
      </c>
      <c r="E141" s="9">
        <v>39</v>
      </c>
      <c r="F141" s="9"/>
      <c r="G141" s="9">
        <v>74</v>
      </c>
      <c r="H141" s="9">
        <v>61</v>
      </c>
      <c r="I141" s="9">
        <v>39</v>
      </c>
      <c r="J141" s="9"/>
    </row>
    <row r="142" spans="1:10" x14ac:dyDescent="0.3">
      <c r="A142" s="2" t="s">
        <v>6462</v>
      </c>
      <c r="B142" s="4" t="s">
        <v>6322</v>
      </c>
      <c r="C142" s="5">
        <v>74</v>
      </c>
      <c r="D142" s="9">
        <v>61</v>
      </c>
      <c r="E142" s="9">
        <v>39</v>
      </c>
      <c r="F142" s="9"/>
      <c r="G142" s="9">
        <v>74</v>
      </c>
      <c r="H142" s="9">
        <v>61</v>
      </c>
      <c r="I142" s="9">
        <v>39</v>
      </c>
      <c r="J142" s="9"/>
    </row>
    <row r="143" spans="1:10" x14ac:dyDescent="0.3">
      <c r="A143" s="2" t="s">
        <v>6463</v>
      </c>
      <c r="B143" s="4" t="s">
        <v>6353</v>
      </c>
      <c r="C143" s="5">
        <v>83</v>
      </c>
      <c r="D143" s="9">
        <v>77</v>
      </c>
      <c r="E143" s="9">
        <v>67</v>
      </c>
      <c r="F143" s="9">
        <v>51</v>
      </c>
      <c r="G143" s="9">
        <v>83</v>
      </c>
      <c r="H143" s="9">
        <v>77</v>
      </c>
      <c r="I143" s="9">
        <v>67</v>
      </c>
      <c r="J143" s="9">
        <v>51</v>
      </c>
    </row>
    <row r="144" spans="1:10" x14ac:dyDescent="0.3">
      <c r="A144" s="2" t="s">
        <v>6464</v>
      </c>
      <c r="B144" s="4" t="s">
        <v>6353</v>
      </c>
      <c r="C144" s="5">
        <v>83</v>
      </c>
      <c r="D144" s="9">
        <v>77</v>
      </c>
      <c r="E144" s="9">
        <v>67</v>
      </c>
      <c r="F144" s="9">
        <v>51</v>
      </c>
      <c r="G144" s="9">
        <v>83</v>
      </c>
      <c r="H144" s="9">
        <v>77</v>
      </c>
      <c r="I144" s="9">
        <v>67</v>
      </c>
      <c r="J144" s="9">
        <v>51</v>
      </c>
    </row>
    <row r="145" spans="1:10" x14ac:dyDescent="0.3">
      <c r="A145" s="2" t="s">
        <v>6465</v>
      </c>
      <c r="B145" s="4" t="s">
        <v>6353</v>
      </c>
      <c r="C145" s="5">
        <v>83</v>
      </c>
      <c r="D145" s="9">
        <v>77</v>
      </c>
      <c r="E145" s="9">
        <v>67</v>
      </c>
      <c r="F145" s="9">
        <v>51</v>
      </c>
      <c r="G145" s="9">
        <v>83</v>
      </c>
      <c r="H145" s="9">
        <v>77</v>
      </c>
      <c r="I145" s="9">
        <v>67</v>
      </c>
      <c r="J145" s="9">
        <v>51</v>
      </c>
    </row>
    <row r="146" spans="1:10" x14ac:dyDescent="0.3">
      <c r="A146" s="2" t="s">
        <v>6466</v>
      </c>
      <c r="B146" s="4" t="s">
        <v>6353</v>
      </c>
      <c r="C146" s="5">
        <v>83</v>
      </c>
      <c r="D146" s="9">
        <v>77</v>
      </c>
      <c r="E146" s="9">
        <v>67</v>
      </c>
      <c r="F146" s="9">
        <v>51</v>
      </c>
      <c r="G146" s="9">
        <v>83</v>
      </c>
      <c r="H146" s="9">
        <v>77</v>
      </c>
      <c r="I146" s="9">
        <v>67</v>
      </c>
      <c r="J146" s="9">
        <v>51</v>
      </c>
    </row>
    <row r="147" spans="1:10" x14ac:dyDescent="0.3">
      <c r="A147" s="2" t="s">
        <v>6467</v>
      </c>
      <c r="B147" s="4" t="s">
        <v>6353</v>
      </c>
      <c r="C147" s="5">
        <v>83</v>
      </c>
      <c r="D147" s="9">
        <v>77</v>
      </c>
      <c r="E147" s="9">
        <v>67</v>
      </c>
      <c r="F147" s="9">
        <v>51</v>
      </c>
      <c r="G147" s="9">
        <v>83</v>
      </c>
      <c r="H147" s="9">
        <v>77</v>
      </c>
      <c r="I147" s="9">
        <v>67</v>
      </c>
      <c r="J147" s="9">
        <v>51</v>
      </c>
    </row>
    <row r="148" spans="1:10" x14ac:dyDescent="0.3">
      <c r="A148" s="2" t="s">
        <v>6468</v>
      </c>
      <c r="B148" s="4" t="s">
        <v>6353</v>
      </c>
      <c r="C148" s="5">
        <v>83</v>
      </c>
      <c r="D148" s="9">
        <v>77</v>
      </c>
      <c r="E148" s="9">
        <v>67</v>
      </c>
      <c r="F148" s="9">
        <v>51</v>
      </c>
      <c r="G148" s="9">
        <v>83</v>
      </c>
      <c r="H148" s="9">
        <v>77</v>
      </c>
      <c r="I148" s="9">
        <v>67</v>
      </c>
      <c r="J148" s="9">
        <v>51</v>
      </c>
    </row>
    <row r="149" spans="1:10" x14ac:dyDescent="0.3">
      <c r="A149" s="2" t="s">
        <v>6469</v>
      </c>
      <c r="B149" s="4" t="s">
        <v>6353</v>
      </c>
      <c r="C149" s="5">
        <v>83</v>
      </c>
      <c r="D149" s="9">
        <v>77</v>
      </c>
      <c r="E149" s="9">
        <v>67</v>
      </c>
      <c r="F149" s="9">
        <v>51</v>
      </c>
      <c r="G149" s="9">
        <v>83</v>
      </c>
      <c r="H149" s="9">
        <v>77</v>
      </c>
      <c r="I149" s="9">
        <v>67</v>
      </c>
      <c r="J149" s="9">
        <v>51</v>
      </c>
    </row>
    <row r="150" spans="1:10" x14ac:dyDescent="0.3">
      <c r="A150" s="2" t="s">
        <v>6470</v>
      </c>
      <c r="B150" s="4" t="s">
        <v>6353</v>
      </c>
      <c r="C150" s="5">
        <v>83</v>
      </c>
      <c r="D150" s="9">
        <v>77</v>
      </c>
      <c r="E150" s="9">
        <v>67</v>
      </c>
      <c r="F150" s="9">
        <v>51</v>
      </c>
      <c r="G150" s="9">
        <v>83</v>
      </c>
      <c r="H150" s="9">
        <v>77</v>
      </c>
      <c r="I150" s="9">
        <v>67</v>
      </c>
      <c r="J150" s="9">
        <v>51</v>
      </c>
    </row>
    <row r="151" spans="1:10" x14ac:dyDescent="0.3">
      <c r="A151" s="2" t="s">
        <v>6471</v>
      </c>
      <c r="B151" s="4" t="s">
        <v>6353</v>
      </c>
      <c r="C151" s="5">
        <v>83</v>
      </c>
      <c r="D151" s="9">
        <v>77</v>
      </c>
      <c r="E151" s="9">
        <v>67</v>
      </c>
      <c r="F151" s="9">
        <v>51</v>
      </c>
      <c r="G151" s="9">
        <v>83</v>
      </c>
      <c r="H151" s="9">
        <v>77</v>
      </c>
      <c r="I151" s="9">
        <v>67</v>
      </c>
      <c r="J151" s="9">
        <v>51</v>
      </c>
    </row>
    <row r="152" spans="1:10" x14ac:dyDescent="0.3">
      <c r="A152" s="2" t="s">
        <v>6472</v>
      </c>
      <c r="B152" s="4" t="s">
        <v>6353</v>
      </c>
      <c r="C152" s="5">
        <v>83</v>
      </c>
      <c r="D152" s="9">
        <v>77</v>
      </c>
      <c r="E152" s="9">
        <v>67</v>
      </c>
      <c r="F152" s="9">
        <v>51</v>
      </c>
      <c r="G152" s="9">
        <v>83</v>
      </c>
      <c r="H152" s="9">
        <v>77</v>
      </c>
      <c r="I152" s="9">
        <v>67</v>
      </c>
      <c r="J152" s="9">
        <v>51</v>
      </c>
    </row>
    <row r="153" spans="1:10" x14ac:dyDescent="0.3">
      <c r="A153" s="2" t="s">
        <v>6473</v>
      </c>
      <c r="B153" s="4" t="s">
        <v>6353</v>
      </c>
      <c r="C153" s="5">
        <v>83</v>
      </c>
      <c r="D153" s="9">
        <v>77</v>
      </c>
      <c r="E153" s="9">
        <v>67</v>
      </c>
      <c r="F153" s="9">
        <v>51</v>
      </c>
      <c r="G153" s="9">
        <v>83</v>
      </c>
      <c r="H153" s="9">
        <v>77</v>
      </c>
      <c r="I153" s="9">
        <v>67</v>
      </c>
      <c r="J153" s="9">
        <v>51</v>
      </c>
    </row>
    <row r="154" spans="1:10" x14ac:dyDescent="0.3">
      <c r="A154" s="2" t="s">
        <v>6474</v>
      </c>
      <c r="B154" s="4" t="s">
        <v>6353</v>
      </c>
      <c r="C154" s="5">
        <v>83</v>
      </c>
      <c r="D154" s="9">
        <v>77</v>
      </c>
      <c r="E154" s="9">
        <v>67</v>
      </c>
      <c r="F154" s="9">
        <v>51</v>
      </c>
      <c r="G154" s="9">
        <v>83</v>
      </c>
      <c r="H154" s="9">
        <v>77</v>
      </c>
      <c r="I154" s="9">
        <v>67</v>
      </c>
      <c r="J154" s="9">
        <v>51</v>
      </c>
    </row>
    <row r="155" spans="1:10" x14ac:dyDescent="0.3">
      <c r="A155" s="2" t="s">
        <v>6475</v>
      </c>
      <c r="B155" s="4" t="s">
        <v>6322</v>
      </c>
      <c r="C155" s="5">
        <v>74</v>
      </c>
      <c r="D155" s="9">
        <v>61</v>
      </c>
      <c r="E155" s="9">
        <v>39</v>
      </c>
      <c r="F155" s="9"/>
      <c r="G155" s="9">
        <v>74</v>
      </c>
      <c r="H155" s="9">
        <v>61</v>
      </c>
      <c r="I155" s="9">
        <v>39</v>
      </c>
      <c r="J155" s="9"/>
    </row>
    <row r="156" spans="1:10" x14ac:dyDescent="0.3">
      <c r="A156" s="2" t="s">
        <v>6476</v>
      </c>
      <c r="B156" s="4" t="s">
        <v>6353</v>
      </c>
      <c r="C156" s="5">
        <v>83</v>
      </c>
      <c r="D156" s="9">
        <v>77</v>
      </c>
      <c r="E156" s="9">
        <v>67</v>
      </c>
      <c r="F156" s="9">
        <v>51</v>
      </c>
      <c r="G156" s="9">
        <v>83</v>
      </c>
      <c r="H156" s="9">
        <v>77</v>
      </c>
      <c r="I156" s="9">
        <v>67</v>
      </c>
      <c r="J156" s="9">
        <v>51</v>
      </c>
    </row>
    <row r="157" spans="1:10" x14ac:dyDescent="0.3">
      <c r="A157" s="2" t="s">
        <v>6477</v>
      </c>
      <c r="B157" s="4" t="s">
        <v>6353</v>
      </c>
      <c r="C157" s="5">
        <v>83</v>
      </c>
      <c r="D157" s="9">
        <v>77</v>
      </c>
      <c r="E157" s="9">
        <v>67</v>
      </c>
      <c r="F157" s="9">
        <v>51</v>
      </c>
      <c r="G157" s="9">
        <v>83</v>
      </c>
      <c r="H157" s="9">
        <v>77</v>
      </c>
      <c r="I157" s="9">
        <v>67</v>
      </c>
      <c r="J157" s="9">
        <v>51</v>
      </c>
    </row>
    <row r="158" spans="1:10" x14ac:dyDescent="0.3">
      <c r="A158" s="2" t="s">
        <v>6478</v>
      </c>
      <c r="B158" s="4" t="s">
        <v>6322</v>
      </c>
      <c r="C158" s="5">
        <v>74</v>
      </c>
      <c r="D158" s="9">
        <v>61</v>
      </c>
      <c r="E158" s="9">
        <v>39</v>
      </c>
      <c r="F158" s="9"/>
      <c r="G158" s="9">
        <v>74</v>
      </c>
      <c r="H158" s="9">
        <v>61</v>
      </c>
      <c r="I158" s="9">
        <v>39</v>
      </c>
      <c r="J158" s="9"/>
    </row>
    <row r="159" spans="1:10" x14ac:dyDescent="0.3">
      <c r="A159" s="2" t="s">
        <v>6479</v>
      </c>
      <c r="B159" s="4" t="s">
        <v>6322</v>
      </c>
      <c r="C159" s="5">
        <v>74</v>
      </c>
      <c r="D159" s="9">
        <v>61</v>
      </c>
      <c r="E159" s="9">
        <v>39</v>
      </c>
      <c r="F159" s="9"/>
      <c r="G159" s="9">
        <v>74</v>
      </c>
      <c r="H159" s="9">
        <v>61</v>
      </c>
      <c r="I159" s="9">
        <v>39</v>
      </c>
      <c r="J159" s="9"/>
    </row>
    <row r="160" spans="1:10" x14ac:dyDescent="0.3">
      <c r="A160" s="2" t="s">
        <v>6480</v>
      </c>
      <c r="B160" s="4" t="s">
        <v>6322</v>
      </c>
      <c r="C160" s="5">
        <v>74</v>
      </c>
      <c r="D160" s="9">
        <v>61</v>
      </c>
      <c r="E160" s="9">
        <v>39</v>
      </c>
      <c r="F160" s="9"/>
      <c r="G160" s="9">
        <v>74</v>
      </c>
      <c r="H160" s="9">
        <v>61</v>
      </c>
      <c r="I160" s="9">
        <v>39</v>
      </c>
      <c r="J160" s="9"/>
    </row>
    <row r="161" spans="1:10" x14ac:dyDescent="0.3">
      <c r="A161" s="2" t="s">
        <v>6481</v>
      </c>
      <c r="B161" s="4" t="s">
        <v>6322</v>
      </c>
      <c r="C161" s="5">
        <v>74</v>
      </c>
      <c r="D161" s="9">
        <v>61</v>
      </c>
      <c r="E161" s="9">
        <v>39</v>
      </c>
      <c r="F161" s="9"/>
      <c r="G161" s="9">
        <v>74</v>
      </c>
      <c r="H161" s="9">
        <v>61</v>
      </c>
      <c r="I161" s="9">
        <v>39</v>
      </c>
      <c r="J161" s="9"/>
    </row>
    <row r="162" spans="1:10" x14ac:dyDescent="0.3">
      <c r="A162" s="2" t="s">
        <v>6482</v>
      </c>
      <c r="B162" s="4" t="s">
        <v>6322</v>
      </c>
      <c r="C162" s="5">
        <v>74</v>
      </c>
      <c r="D162" s="9">
        <v>61</v>
      </c>
      <c r="E162" s="9">
        <v>39</v>
      </c>
      <c r="F162" s="9"/>
      <c r="G162" s="9">
        <v>74</v>
      </c>
      <c r="H162" s="9">
        <v>61</v>
      </c>
      <c r="I162" s="9">
        <v>39</v>
      </c>
      <c r="J162" s="9"/>
    </row>
    <row r="163" spans="1:10" x14ac:dyDescent="0.3">
      <c r="A163" s="2" t="s">
        <v>6483</v>
      </c>
      <c r="B163" s="4" t="s">
        <v>6322</v>
      </c>
      <c r="C163" s="5">
        <v>74</v>
      </c>
      <c r="D163" s="9">
        <v>61</v>
      </c>
      <c r="E163" s="9">
        <v>39</v>
      </c>
      <c r="F163" s="9"/>
      <c r="G163" s="9">
        <v>74</v>
      </c>
      <c r="H163" s="9">
        <v>61</v>
      </c>
      <c r="I163" s="9">
        <v>39</v>
      </c>
      <c r="J163" s="9"/>
    </row>
    <row r="164" spans="1:10" x14ac:dyDescent="0.3">
      <c r="A164" s="2" t="s">
        <v>6484</v>
      </c>
      <c r="B164" s="4" t="s">
        <v>6322</v>
      </c>
      <c r="C164" s="5">
        <v>74</v>
      </c>
      <c r="D164" s="9">
        <v>61</v>
      </c>
      <c r="E164" s="9">
        <v>39</v>
      </c>
      <c r="F164" s="9"/>
      <c r="G164" s="9">
        <v>74</v>
      </c>
      <c r="H164" s="9">
        <v>61</v>
      </c>
      <c r="I164" s="9">
        <v>39</v>
      </c>
      <c r="J164" s="9"/>
    </row>
    <row r="165" spans="1:10" x14ac:dyDescent="0.3">
      <c r="A165" s="2" t="s">
        <v>6485</v>
      </c>
      <c r="B165" s="4" t="s">
        <v>6322</v>
      </c>
      <c r="C165" s="5">
        <v>74</v>
      </c>
      <c r="D165" s="9">
        <v>61</v>
      </c>
      <c r="E165" s="9">
        <v>39</v>
      </c>
      <c r="F165" s="9"/>
      <c r="G165" s="9">
        <v>74</v>
      </c>
      <c r="H165" s="9">
        <v>61</v>
      </c>
      <c r="I165" s="9">
        <v>39</v>
      </c>
      <c r="J165" s="9"/>
    </row>
    <row r="166" spans="1:10" x14ac:dyDescent="0.3">
      <c r="A166" s="2" t="s">
        <v>6486</v>
      </c>
      <c r="B166" s="4" t="s">
        <v>6322</v>
      </c>
      <c r="C166" s="5">
        <v>74</v>
      </c>
      <c r="D166" s="9">
        <v>61</v>
      </c>
      <c r="E166" s="9">
        <v>39</v>
      </c>
      <c r="F166" s="9"/>
      <c r="G166" s="9">
        <v>74</v>
      </c>
      <c r="H166" s="9">
        <v>61</v>
      </c>
      <c r="I166" s="9">
        <v>39</v>
      </c>
      <c r="J166" s="9"/>
    </row>
    <row r="167" spans="1:10" x14ac:dyDescent="0.3">
      <c r="A167" s="2" t="s">
        <v>6487</v>
      </c>
      <c r="B167" s="4" t="s">
        <v>6322</v>
      </c>
      <c r="C167" s="5">
        <v>74</v>
      </c>
      <c r="D167" s="9">
        <v>61</v>
      </c>
      <c r="E167" s="9">
        <v>39</v>
      </c>
      <c r="F167" s="9"/>
      <c r="G167" s="9">
        <v>74</v>
      </c>
      <c r="H167" s="9">
        <v>61</v>
      </c>
      <c r="I167" s="9">
        <v>39</v>
      </c>
      <c r="J167" s="9"/>
    </row>
    <row r="168" spans="1:10" x14ac:dyDescent="0.3">
      <c r="A168" s="2" t="s">
        <v>6488</v>
      </c>
      <c r="B168" s="4" t="s">
        <v>6322</v>
      </c>
      <c r="C168" s="5">
        <v>74</v>
      </c>
      <c r="D168" s="9">
        <v>61</v>
      </c>
      <c r="E168" s="9">
        <v>39</v>
      </c>
      <c r="F168" s="9"/>
      <c r="G168" s="9">
        <v>74</v>
      </c>
      <c r="H168" s="9">
        <v>61</v>
      </c>
      <c r="I168" s="9">
        <v>39</v>
      </c>
      <c r="J168" s="9"/>
    </row>
    <row r="169" spans="1:10" x14ac:dyDescent="0.3">
      <c r="A169" s="2" t="s">
        <v>6489</v>
      </c>
      <c r="B169" s="4" t="s">
        <v>6322</v>
      </c>
      <c r="C169" s="5">
        <v>74</v>
      </c>
      <c r="D169" s="9">
        <v>61</v>
      </c>
      <c r="E169" s="9">
        <v>39</v>
      </c>
      <c r="F169" s="9"/>
      <c r="G169" s="9">
        <v>74</v>
      </c>
      <c r="H169" s="9">
        <v>61</v>
      </c>
      <c r="I169" s="9">
        <v>39</v>
      </c>
      <c r="J169" s="9"/>
    </row>
    <row r="170" spans="1:10" x14ac:dyDescent="0.3">
      <c r="A170" s="2" t="s">
        <v>6490</v>
      </c>
      <c r="B170" s="4" t="s">
        <v>6322</v>
      </c>
      <c r="C170" s="5">
        <v>74</v>
      </c>
      <c r="D170" s="9">
        <v>61</v>
      </c>
      <c r="E170" s="9">
        <v>39</v>
      </c>
      <c r="F170" s="9"/>
      <c r="G170" s="9">
        <v>74</v>
      </c>
      <c r="H170" s="9">
        <v>61</v>
      </c>
      <c r="I170" s="9">
        <v>39</v>
      </c>
      <c r="J170" s="9"/>
    </row>
    <row r="171" spans="1:10" x14ac:dyDescent="0.3">
      <c r="A171" s="2" t="s">
        <v>6491</v>
      </c>
      <c r="B171" s="4" t="s">
        <v>6322</v>
      </c>
      <c r="C171" s="5">
        <v>74</v>
      </c>
      <c r="D171" s="9">
        <v>61</v>
      </c>
      <c r="E171" s="9">
        <v>39</v>
      </c>
      <c r="F171" s="9"/>
      <c r="G171" s="9">
        <v>74</v>
      </c>
      <c r="H171" s="9">
        <v>61</v>
      </c>
      <c r="I171" s="9">
        <v>39</v>
      </c>
      <c r="J171" s="9"/>
    </row>
    <row r="172" spans="1:10" x14ac:dyDescent="0.3">
      <c r="A172" s="2" t="s">
        <v>6492</v>
      </c>
      <c r="B172" s="4" t="s">
        <v>6322</v>
      </c>
      <c r="C172" s="5">
        <v>74</v>
      </c>
      <c r="D172" s="9">
        <v>61</v>
      </c>
      <c r="E172" s="9">
        <v>39</v>
      </c>
      <c r="F172" s="9"/>
      <c r="G172" s="9">
        <v>74</v>
      </c>
      <c r="H172" s="9">
        <v>61</v>
      </c>
      <c r="I172" s="9">
        <v>39</v>
      </c>
      <c r="J172" s="9"/>
    </row>
    <row r="173" spans="1:10" x14ac:dyDescent="0.3">
      <c r="A173" s="2" t="s">
        <v>6493</v>
      </c>
      <c r="B173" s="4" t="s">
        <v>6353</v>
      </c>
      <c r="C173" s="5">
        <v>83</v>
      </c>
      <c r="D173" s="9">
        <v>77</v>
      </c>
      <c r="E173" s="9">
        <v>67</v>
      </c>
      <c r="F173" s="9">
        <v>51</v>
      </c>
      <c r="G173" s="9">
        <v>83</v>
      </c>
      <c r="H173" s="9">
        <v>77</v>
      </c>
      <c r="I173" s="9">
        <v>67</v>
      </c>
      <c r="J173" s="9">
        <v>51</v>
      </c>
    </row>
    <row r="174" spans="1:10" x14ac:dyDescent="0.3">
      <c r="A174" s="2" t="s">
        <v>6494</v>
      </c>
      <c r="B174" s="4" t="s">
        <v>6353</v>
      </c>
      <c r="C174" s="5">
        <v>83</v>
      </c>
      <c r="D174" s="9">
        <v>77</v>
      </c>
      <c r="E174" s="9">
        <v>67</v>
      </c>
      <c r="F174" s="9">
        <v>51</v>
      </c>
      <c r="G174" s="9">
        <v>83</v>
      </c>
      <c r="H174" s="9">
        <v>77</v>
      </c>
      <c r="I174" s="9">
        <v>67</v>
      </c>
      <c r="J174" s="9">
        <v>51</v>
      </c>
    </row>
    <row r="175" spans="1:10" x14ac:dyDescent="0.3">
      <c r="A175" s="2" t="s">
        <v>6495</v>
      </c>
      <c r="B175" s="4" t="s">
        <v>6353</v>
      </c>
      <c r="C175" s="5">
        <v>83</v>
      </c>
      <c r="D175" s="9">
        <v>77</v>
      </c>
      <c r="E175" s="9">
        <v>67</v>
      </c>
      <c r="F175" s="9">
        <v>51</v>
      </c>
      <c r="G175" s="9">
        <v>83</v>
      </c>
      <c r="H175" s="9">
        <v>77</v>
      </c>
      <c r="I175" s="9">
        <v>67</v>
      </c>
      <c r="J175" s="9">
        <v>51</v>
      </c>
    </row>
    <row r="176" spans="1:10" x14ac:dyDescent="0.3">
      <c r="A176" s="2" t="s">
        <v>6496</v>
      </c>
      <c r="B176" s="4" t="s">
        <v>6353</v>
      </c>
      <c r="C176" s="5">
        <v>83</v>
      </c>
      <c r="D176" s="9">
        <v>77</v>
      </c>
      <c r="E176" s="9">
        <v>67</v>
      </c>
      <c r="F176" s="9">
        <v>51</v>
      </c>
      <c r="G176" s="9">
        <v>83</v>
      </c>
      <c r="H176" s="9">
        <v>77</v>
      </c>
      <c r="I176" s="9">
        <v>67</v>
      </c>
      <c r="J176" s="9">
        <v>51</v>
      </c>
    </row>
    <row r="177" spans="1:10" x14ac:dyDescent="0.3">
      <c r="A177" s="2" t="s">
        <v>6497</v>
      </c>
      <c r="B177" s="4" t="s">
        <v>6353</v>
      </c>
      <c r="C177" s="5">
        <v>83</v>
      </c>
      <c r="D177" s="9">
        <v>77</v>
      </c>
      <c r="E177" s="9">
        <v>67</v>
      </c>
      <c r="F177" s="9">
        <v>51</v>
      </c>
      <c r="G177" s="9">
        <v>83</v>
      </c>
      <c r="H177" s="9">
        <v>77</v>
      </c>
      <c r="I177" s="9">
        <v>67</v>
      </c>
      <c r="J177" s="9">
        <v>51</v>
      </c>
    </row>
    <row r="178" spans="1:10" x14ac:dyDescent="0.3">
      <c r="A178" s="2" t="s">
        <v>6498</v>
      </c>
      <c r="B178" s="4" t="s">
        <v>6353</v>
      </c>
      <c r="C178" s="5">
        <v>83</v>
      </c>
      <c r="D178" s="9">
        <v>77</v>
      </c>
      <c r="E178" s="9">
        <v>67</v>
      </c>
      <c r="F178" s="9">
        <v>51</v>
      </c>
      <c r="G178" s="9">
        <v>83</v>
      </c>
      <c r="H178" s="9">
        <v>77</v>
      </c>
      <c r="I178" s="9">
        <v>67</v>
      </c>
      <c r="J178" s="9">
        <v>51</v>
      </c>
    </row>
    <row r="179" spans="1:10" x14ac:dyDescent="0.3">
      <c r="A179" s="2" t="s">
        <v>6499</v>
      </c>
      <c r="B179" s="4" t="s">
        <v>6353</v>
      </c>
      <c r="C179" s="5">
        <v>83</v>
      </c>
      <c r="D179" s="9">
        <v>77</v>
      </c>
      <c r="E179" s="9">
        <v>67</v>
      </c>
      <c r="F179" s="9">
        <v>51</v>
      </c>
      <c r="G179" s="9">
        <v>83</v>
      </c>
      <c r="H179" s="9">
        <v>77</v>
      </c>
      <c r="I179" s="9">
        <v>67</v>
      </c>
      <c r="J179" s="9">
        <v>51</v>
      </c>
    </row>
    <row r="180" spans="1:10" x14ac:dyDescent="0.3">
      <c r="A180" s="2" t="s">
        <v>6500</v>
      </c>
      <c r="B180" s="4" t="s">
        <v>6353</v>
      </c>
      <c r="C180" s="5">
        <v>83</v>
      </c>
      <c r="D180" s="9">
        <v>77</v>
      </c>
      <c r="E180" s="9">
        <v>67</v>
      </c>
      <c r="F180" s="9">
        <v>51</v>
      </c>
      <c r="G180" s="9">
        <v>83</v>
      </c>
      <c r="H180" s="9">
        <v>77</v>
      </c>
      <c r="I180" s="9">
        <v>67</v>
      </c>
      <c r="J180" s="9">
        <v>51</v>
      </c>
    </row>
    <row r="181" spans="1:10" x14ac:dyDescent="0.3">
      <c r="A181" s="2" t="s">
        <v>6501</v>
      </c>
      <c r="B181" s="4" t="s">
        <v>6353</v>
      </c>
      <c r="C181" s="5">
        <v>83</v>
      </c>
      <c r="D181" s="9">
        <v>77</v>
      </c>
      <c r="E181" s="9">
        <v>67</v>
      </c>
      <c r="F181" s="9">
        <v>51</v>
      </c>
      <c r="G181" s="9">
        <v>83</v>
      </c>
      <c r="H181" s="9">
        <v>77</v>
      </c>
      <c r="I181" s="9">
        <v>67</v>
      </c>
      <c r="J181" s="9">
        <v>51</v>
      </c>
    </row>
    <row r="182" spans="1:10" x14ac:dyDescent="0.3">
      <c r="A182" s="2" t="s">
        <v>6502</v>
      </c>
      <c r="B182" s="4" t="s">
        <v>6353</v>
      </c>
      <c r="C182" s="5">
        <v>83</v>
      </c>
      <c r="D182" s="9">
        <v>77</v>
      </c>
      <c r="E182" s="9">
        <v>67</v>
      </c>
      <c r="F182" s="9">
        <v>51</v>
      </c>
      <c r="G182" s="9">
        <v>83</v>
      </c>
      <c r="H182" s="9">
        <v>77</v>
      </c>
      <c r="I182" s="9">
        <v>67</v>
      </c>
      <c r="J182" s="9">
        <v>51</v>
      </c>
    </row>
    <row r="183" spans="1:10" x14ac:dyDescent="0.3">
      <c r="A183" s="2" t="s">
        <v>6503</v>
      </c>
      <c r="B183" s="4" t="s">
        <v>6353</v>
      </c>
      <c r="C183" s="5">
        <v>83</v>
      </c>
      <c r="D183" s="9">
        <v>77</v>
      </c>
      <c r="E183" s="9">
        <v>67</v>
      </c>
      <c r="F183" s="9">
        <v>51</v>
      </c>
      <c r="G183" s="9">
        <v>83</v>
      </c>
      <c r="H183" s="9">
        <v>77</v>
      </c>
      <c r="I183" s="9">
        <v>67</v>
      </c>
      <c r="J183" s="9">
        <v>51</v>
      </c>
    </row>
    <row r="184" spans="1:10" x14ac:dyDescent="0.3">
      <c r="A184" s="2" t="s">
        <v>6504</v>
      </c>
      <c r="B184" s="4" t="s">
        <v>6353</v>
      </c>
      <c r="C184" s="5">
        <v>83</v>
      </c>
      <c r="D184" s="9">
        <v>77</v>
      </c>
      <c r="E184" s="9">
        <v>67</v>
      </c>
      <c r="F184" s="9">
        <v>51</v>
      </c>
      <c r="G184" s="9">
        <v>83</v>
      </c>
      <c r="H184" s="9">
        <v>77</v>
      </c>
      <c r="I184" s="9">
        <v>67</v>
      </c>
      <c r="J184" s="9">
        <v>51</v>
      </c>
    </row>
    <row r="185" spans="1:10" x14ac:dyDescent="0.3">
      <c r="A185" s="2" t="s">
        <v>6505</v>
      </c>
      <c r="B185" s="4" t="s">
        <v>6322</v>
      </c>
      <c r="C185" s="5">
        <v>74</v>
      </c>
      <c r="D185" s="9">
        <v>61</v>
      </c>
      <c r="E185" s="9">
        <v>39</v>
      </c>
      <c r="F185" s="9"/>
      <c r="G185" s="9">
        <v>74</v>
      </c>
      <c r="H185" s="9">
        <v>61</v>
      </c>
      <c r="I185" s="9">
        <v>39</v>
      </c>
      <c r="J185" s="9"/>
    </row>
    <row r="186" spans="1:10" x14ac:dyDescent="0.3">
      <c r="A186" s="2" t="s">
        <v>6506</v>
      </c>
      <c r="B186" s="4" t="s">
        <v>6353</v>
      </c>
      <c r="C186" s="5">
        <v>83</v>
      </c>
      <c r="D186" s="9">
        <v>77</v>
      </c>
      <c r="E186" s="9">
        <v>67</v>
      </c>
      <c r="F186" s="9">
        <v>51</v>
      </c>
      <c r="G186" s="9">
        <v>83</v>
      </c>
      <c r="H186" s="9">
        <v>77</v>
      </c>
      <c r="I186" s="9">
        <v>67</v>
      </c>
      <c r="J186" s="9">
        <v>51</v>
      </c>
    </row>
    <row r="187" spans="1:10" x14ac:dyDescent="0.3">
      <c r="A187" s="2" t="s">
        <v>6507</v>
      </c>
      <c r="B187" s="4" t="s">
        <v>6353</v>
      </c>
      <c r="C187" s="5">
        <v>83</v>
      </c>
      <c r="D187" s="9">
        <v>77</v>
      </c>
      <c r="E187" s="9">
        <v>67</v>
      </c>
      <c r="F187" s="9">
        <v>51</v>
      </c>
      <c r="G187" s="9">
        <v>83</v>
      </c>
      <c r="H187" s="9">
        <v>77</v>
      </c>
      <c r="I187" s="9">
        <v>67</v>
      </c>
      <c r="J187" s="9">
        <v>51</v>
      </c>
    </row>
    <row r="188" spans="1:10" x14ac:dyDescent="0.3">
      <c r="A188" s="2" t="s">
        <v>6508</v>
      </c>
      <c r="B188" s="4" t="s">
        <v>6322</v>
      </c>
      <c r="C188" s="5">
        <v>74</v>
      </c>
      <c r="D188" s="9">
        <v>61</v>
      </c>
      <c r="E188" s="9">
        <v>39</v>
      </c>
      <c r="F188" s="9"/>
      <c r="G188" s="9">
        <v>74</v>
      </c>
      <c r="H188" s="9">
        <v>61</v>
      </c>
      <c r="I188" s="9">
        <v>39</v>
      </c>
      <c r="J188" s="9"/>
    </row>
    <row r="189" spans="1:10" x14ac:dyDescent="0.3">
      <c r="A189" s="2" t="s">
        <v>6509</v>
      </c>
      <c r="B189" s="4" t="s">
        <v>6322</v>
      </c>
      <c r="C189" s="5">
        <v>74</v>
      </c>
      <c r="D189" s="9">
        <v>61</v>
      </c>
      <c r="E189" s="9">
        <v>39</v>
      </c>
      <c r="F189" s="9"/>
      <c r="G189" s="9">
        <v>74</v>
      </c>
      <c r="H189" s="9">
        <v>61</v>
      </c>
      <c r="I189" s="9">
        <v>39</v>
      </c>
      <c r="J189" s="9"/>
    </row>
    <row r="190" spans="1:10" x14ac:dyDescent="0.3">
      <c r="A190" s="2" t="s">
        <v>6510</v>
      </c>
      <c r="B190" s="4" t="s">
        <v>6322</v>
      </c>
      <c r="C190" s="5">
        <v>74</v>
      </c>
      <c r="D190" s="9">
        <v>61</v>
      </c>
      <c r="E190" s="9">
        <v>39</v>
      </c>
      <c r="F190" s="9"/>
      <c r="G190" s="9">
        <v>74</v>
      </c>
      <c r="H190" s="9">
        <v>61</v>
      </c>
      <c r="I190" s="9">
        <v>39</v>
      </c>
      <c r="J190" s="9"/>
    </row>
    <row r="191" spans="1:10" x14ac:dyDescent="0.3">
      <c r="A191" s="2" t="s">
        <v>6511</v>
      </c>
      <c r="B191" s="4" t="s">
        <v>6322</v>
      </c>
      <c r="C191" s="5">
        <v>74</v>
      </c>
      <c r="D191" s="9">
        <v>61</v>
      </c>
      <c r="E191" s="9">
        <v>39</v>
      </c>
      <c r="F191" s="9"/>
      <c r="G191" s="9">
        <v>74</v>
      </c>
      <c r="H191" s="9">
        <v>61</v>
      </c>
      <c r="I191" s="9">
        <v>39</v>
      </c>
      <c r="J191" s="9"/>
    </row>
    <row r="192" spans="1:10" x14ac:dyDescent="0.3">
      <c r="A192" s="2" t="s">
        <v>6512</v>
      </c>
      <c r="B192" s="4" t="s">
        <v>6322</v>
      </c>
      <c r="C192" s="5">
        <v>74</v>
      </c>
      <c r="D192" s="9">
        <v>61</v>
      </c>
      <c r="E192" s="9">
        <v>39</v>
      </c>
      <c r="F192" s="9"/>
      <c r="G192" s="9">
        <v>74</v>
      </c>
      <c r="H192" s="9">
        <v>61</v>
      </c>
      <c r="I192" s="9">
        <v>39</v>
      </c>
      <c r="J192" s="9"/>
    </row>
    <row r="193" spans="1:13" x14ac:dyDescent="0.3">
      <c r="A193" s="2" t="s">
        <v>6513</v>
      </c>
      <c r="B193" s="4" t="s">
        <v>6322</v>
      </c>
      <c r="C193" s="5">
        <v>74</v>
      </c>
      <c r="D193" s="9">
        <v>61</v>
      </c>
      <c r="E193" s="9">
        <v>39</v>
      </c>
      <c r="F193" s="9"/>
      <c r="G193" s="9">
        <v>74</v>
      </c>
      <c r="H193" s="9">
        <v>61</v>
      </c>
      <c r="I193" s="9">
        <v>39</v>
      </c>
      <c r="J193" s="9"/>
    </row>
    <row r="194" spans="1:13" x14ac:dyDescent="0.3">
      <c r="A194" s="2" t="s">
        <v>6514</v>
      </c>
      <c r="B194" s="4" t="s">
        <v>6322</v>
      </c>
      <c r="C194" s="5">
        <v>74</v>
      </c>
      <c r="D194" s="9">
        <v>61</v>
      </c>
      <c r="E194" s="9">
        <v>39</v>
      </c>
      <c r="F194" s="9"/>
      <c r="G194" s="9">
        <v>74</v>
      </c>
      <c r="H194" s="9">
        <v>61</v>
      </c>
      <c r="I194" s="9">
        <v>39</v>
      </c>
      <c r="J194" s="9"/>
    </row>
    <row r="195" spans="1:13" x14ac:dyDescent="0.3">
      <c r="A195" s="2" t="s">
        <v>6515</v>
      </c>
      <c r="B195" s="4" t="s">
        <v>6322</v>
      </c>
      <c r="C195" s="5">
        <v>74</v>
      </c>
      <c r="D195" s="9">
        <v>61</v>
      </c>
      <c r="E195" s="9">
        <v>39</v>
      </c>
      <c r="F195" s="9"/>
      <c r="G195" s="9">
        <v>74</v>
      </c>
      <c r="H195" s="9">
        <v>61</v>
      </c>
      <c r="I195" s="9">
        <v>39</v>
      </c>
      <c r="J195" s="9"/>
    </row>
    <row r="196" spans="1:13" x14ac:dyDescent="0.3">
      <c r="A196" s="2" t="s">
        <v>6516</v>
      </c>
      <c r="B196" s="4" t="s">
        <v>6322</v>
      </c>
      <c r="C196" s="5">
        <v>79</v>
      </c>
      <c r="D196" s="9">
        <v>67</v>
      </c>
      <c r="E196" s="9">
        <v>51</v>
      </c>
      <c r="F196" s="9"/>
      <c r="G196" s="9">
        <v>84</v>
      </c>
      <c r="H196" s="9">
        <v>78</v>
      </c>
      <c r="I196" s="9">
        <v>66</v>
      </c>
      <c r="J196" s="9"/>
      <c r="K196" s="2"/>
      <c r="L196" s="2"/>
      <c r="M196" s="2"/>
    </row>
    <row r="197" spans="1:13" x14ac:dyDescent="0.3">
      <c r="A197" s="2" t="s">
        <v>6517</v>
      </c>
      <c r="B197" s="4" t="s">
        <v>6322</v>
      </c>
      <c r="C197" s="5">
        <v>79</v>
      </c>
      <c r="D197" s="9">
        <v>67</v>
      </c>
      <c r="E197" s="9">
        <v>51</v>
      </c>
      <c r="F197" s="9"/>
      <c r="G197" s="9">
        <v>84</v>
      </c>
      <c r="H197" s="9">
        <v>78</v>
      </c>
      <c r="I197" s="9">
        <v>66</v>
      </c>
      <c r="J197" s="9"/>
      <c r="K197" s="2"/>
      <c r="L197" s="2"/>
      <c r="M197" s="2"/>
    </row>
    <row r="198" spans="1:13" x14ac:dyDescent="0.3">
      <c r="A198" s="2" t="s">
        <v>6518</v>
      </c>
      <c r="B198" s="4" t="s">
        <v>6322</v>
      </c>
      <c r="C198" s="5">
        <v>79</v>
      </c>
      <c r="D198" s="9">
        <v>67</v>
      </c>
      <c r="E198" s="9">
        <v>51</v>
      </c>
      <c r="F198" s="9"/>
      <c r="G198" s="9">
        <v>84</v>
      </c>
      <c r="H198" s="9">
        <v>78</v>
      </c>
      <c r="I198" s="9">
        <v>66</v>
      </c>
      <c r="J198" s="9"/>
      <c r="K198" s="2"/>
      <c r="L198" s="2"/>
      <c r="M198" s="2"/>
    </row>
    <row r="199" spans="1:13" x14ac:dyDescent="0.3">
      <c r="A199" s="2" t="s">
        <v>6519</v>
      </c>
      <c r="B199" s="4" t="s">
        <v>6322</v>
      </c>
      <c r="C199" s="5">
        <v>79</v>
      </c>
      <c r="D199" s="9">
        <v>67</v>
      </c>
      <c r="E199" s="9">
        <v>51</v>
      </c>
      <c r="F199" s="9"/>
      <c r="G199" s="9">
        <v>84</v>
      </c>
      <c r="H199" s="9">
        <v>78</v>
      </c>
      <c r="I199" s="9">
        <v>66</v>
      </c>
      <c r="J199" s="9"/>
      <c r="K199" s="2"/>
      <c r="L199" s="2"/>
      <c r="M199" s="2"/>
    </row>
    <row r="200" spans="1:13" x14ac:dyDescent="0.3">
      <c r="A200" s="2" t="s">
        <v>6520</v>
      </c>
      <c r="B200" s="4" t="s">
        <v>6322</v>
      </c>
      <c r="C200" s="5">
        <v>79</v>
      </c>
      <c r="D200" s="9">
        <v>67</v>
      </c>
      <c r="E200" s="9">
        <v>51</v>
      </c>
      <c r="F200" s="9"/>
      <c r="G200" s="9">
        <v>84</v>
      </c>
      <c r="H200" s="9">
        <v>78</v>
      </c>
      <c r="I200" s="9">
        <v>66</v>
      </c>
      <c r="J200" s="9"/>
      <c r="K200" s="2"/>
      <c r="L200" s="2"/>
      <c r="M200" s="2"/>
    </row>
    <row r="201" spans="1:13" x14ac:dyDescent="0.3">
      <c r="A201" s="2" t="s">
        <v>6521</v>
      </c>
      <c r="B201" s="4" t="s">
        <v>6322</v>
      </c>
      <c r="C201" s="5">
        <v>79</v>
      </c>
      <c r="D201" s="9">
        <v>67</v>
      </c>
      <c r="E201" s="9">
        <v>51</v>
      </c>
      <c r="F201" s="9"/>
      <c r="G201" s="9">
        <v>84</v>
      </c>
      <c r="H201" s="9">
        <v>78</v>
      </c>
      <c r="I201" s="9">
        <v>66</v>
      </c>
      <c r="J201" s="9"/>
      <c r="K201" s="2"/>
      <c r="L201" s="2"/>
      <c r="M201" s="2"/>
    </row>
    <row r="202" spans="1:13" x14ac:dyDescent="0.3">
      <c r="A202" s="2" t="s">
        <v>6522</v>
      </c>
      <c r="B202" s="4" t="s">
        <v>6322</v>
      </c>
      <c r="C202" s="5">
        <v>79</v>
      </c>
      <c r="D202" s="9">
        <v>67</v>
      </c>
      <c r="E202" s="9">
        <v>51</v>
      </c>
      <c r="F202" s="9"/>
      <c r="G202" s="9">
        <v>84</v>
      </c>
      <c r="H202" s="9">
        <v>78</v>
      </c>
      <c r="I202" s="9">
        <v>66</v>
      </c>
      <c r="J202" s="9"/>
      <c r="K202" s="2"/>
      <c r="L202" s="2"/>
      <c r="M202" s="2"/>
    </row>
    <row r="203" spans="1:13" x14ac:dyDescent="0.3">
      <c r="A203" s="2" t="s">
        <v>6523</v>
      </c>
      <c r="B203" s="4" t="s">
        <v>6322</v>
      </c>
      <c r="C203" s="5">
        <v>79</v>
      </c>
      <c r="D203" s="9">
        <v>67</v>
      </c>
      <c r="E203" s="9">
        <v>51</v>
      </c>
      <c r="F203" s="9"/>
      <c r="G203" s="9">
        <v>84</v>
      </c>
      <c r="H203" s="9">
        <v>78</v>
      </c>
      <c r="I203" s="9">
        <v>66</v>
      </c>
      <c r="J203" s="9"/>
      <c r="K203" s="2"/>
      <c r="L203" s="2"/>
      <c r="M203" s="2"/>
    </row>
    <row r="204" spans="1:13" x14ac:dyDescent="0.3">
      <c r="A204" s="2" t="s">
        <v>6524</v>
      </c>
      <c r="B204" s="4" t="s">
        <v>6322</v>
      </c>
      <c r="C204" s="5">
        <v>79</v>
      </c>
      <c r="D204" s="9">
        <v>67</v>
      </c>
      <c r="E204" s="9">
        <v>51</v>
      </c>
      <c r="F204" s="9"/>
      <c r="G204" s="9">
        <v>84</v>
      </c>
      <c r="H204" s="9">
        <v>78</v>
      </c>
      <c r="I204" s="9">
        <v>66</v>
      </c>
      <c r="J204" s="9"/>
      <c r="K204" s="2"/>
      <c r="L204" s="2"/>
      <c r="M204" s="2"/>
    </row>
    <row r="205" spans="1:13" x14ac:dyDescent="0.3">
      <c r="A205" s="2" t="s">
        <v>6525</v>
      </c>
      <c r="B205" s="4" t="s">
        <v>6322</v>
      </c>
      <c r="C205" s="5">
        <v>79</v>
      </c>
      <c r="D205" s="9">
        <v>67</v>
      </c>
      <c r="E205" s="9">
        <v>51</v>
      </c>
      <c r="F205" s="9"/>
      <c r="G205" s="9">
        <v>84</v>
      </c>
      <c r="H205" s="9">
        <v>78</v>
      </c>
      <c r="I205" s="9">
        <v>66</v>
      </c>
      <c r="J205" s="9"/>
      <c r="K205" s="2"/>
      <c r="L205" s="2"/>
      <c r="M205" s="2"/>
    </row>
    <row r="206" spans="1:13" x14ac:dyDescent="0.3">
      <c r="A206" s="2" t="s">
        <v>6526</v>
      </c>
      <c r="B206" s="4" t="s">
        <v>6322</v>
      </c>
      <c r="C206" s="5">
        <v>79</v>
      </c>
      <c r="D206" s="9">
        <v>67</v>
      </c>
      <c r="E206" s="9">
        <v>51</v>
      </c>
      <c r="F206" s="9"/>
      <c r="G206" s="9">
        <v>84</v>
      </c>
      <c r="H206" s="9">
        <v>78</v>
      </c>
      <c r="I206" s="9">
        <v>66</v>
      </c>
      <c r="J206" s="9"/>
      <c r="K206" s="2"/>
      <c r="L206" s="2"/>
      <c r="M206" s="2"/>
    </row>
    <row r="207" spans="1:13" x14ac:dyDescent="0.3">
      <c r="A207" s="2" t="s">
        <v>6527</v>
      </c>
      <c r="B207" s="4" t="s">
        <v>6322</v>
      </c>
      <c r="C207" s="5">
        <v>79</v>
      </c>
      <c r="D207" s="9">
        <v>67</v>
      </c>
      <c r="E207" s="9">
        <v>51</v>
      </c>
      <c r="F207" s="9"/>
      <c r="G207" s="9">
        <v>84</v>
      </c>
      <c r="H207" s="9">
        <v>78</v>
      </c>
      <c r="I207" s="9">
        <v>66</v>
      </c>
      <c r="J207" s="9"/>
      <c r="K207" s="2"/>
      <c r="L207" s="2"/>
      <c r="M207" s="2"/>
    </row>
    <row r="208" spans="1:13" x14ac:dyDescent="0.3">
      <c r="A208" s="2" t="s">
        <v>6528</v>
      </c>
      <c r="B208" s="4" t="s">
        <v>6322</v>
      </c>
      <c r="C208" s="5">
        <v>79</v>
      </c>
      <c r="D208" s="9">
        <v>67</v>
      </c>
      <c r="E208" s="9">
        <v>51</v>
      </c>
      <c r="F208" s="9"/>
      <c r="G208" s="9">
        <v>84</v>
      </c>
      <c r="H208" s="9">
        <v>78</v>
      </c>
      <c r="I208" s="9">
        <v>66</v>
      </c>
      <c r="J208" s="9"/>
      <c r="K208" s="2"/>
      <c r="L208" s="2"/>
      <c r="M208" s="2"/>
    </row>
    <row r="209" spans="1:13" x14ac:dyDescent="0.3">
      <c r="A209" s="2" t="s">
        <v>6529</v>
      </c>
      <c r="B209" s="4" t="s">
        <v>6322</v>
      </c>
      <c r="C209" s="5">
        <v>79</v>
      </c>
      <c r="D209" s="9">
        <v>67</v>
      </c>
      <c r="E209" s="9">
        <v>51</v>
      </c>
      <c r="F209" s="9"/>
      <c r="G209" s="9">
        <v>84</v>
      </c>
      <c r="H209" s="9">
        <v>78</v>
      </c>
      <c r="I209" s="9">
        <v>66</v>
      </c>
      <c r="J209" s="9"/>
      <c r="K209" s="2"/>
      <c r="L209" s="2"/>
      <c r="M209" s="2"/>
    </row>
    <row r="210" spans="1:13" x14ac:dyDescent="0.3">
      <c r="A210" s="2" t="s">
        <v>6530</v>
      </c>
      <c r="B210" s="4" t="s">
        <v>6322</v>
      </c>
      <c r="C210" s="5">
        <v>79</v>
      </c>
      <c r="D210" s="9">
        <v>67</v>
      </c>
      <c r="E210" s="9">
        <v>51</v>
      </c>
      <c r="F210" s="9"/>
      <c r="G210" s="9">
        <v>84</v>
      </c>
      <c r="H210" s="9">
        <v>78</v>
      </c>
      <c r="I210" s="9">
        <v>66</v>
      </c>
      <c r="J210" s="9"/>
      <c r="K210" s="2"/>
      <c r="L210" s="2"/>
      <c r="M210" s="2"/>
    </row>
    <row r="211" spans="1:13" x14ac:dyDescent="0.3">
      <c r="A211" s="2" t="s">
        <v>6531</v>
      </c>
      <c r="B211" s="4" t="s">
        <v>6322</v>
      </c>
      <c r="C211" s="5">
        <v>79</v>
      </c>
      <c r="D211" s="9">
        <v>67</v>
      </c>
      <c r="E211" s="9">
        <v>51</v>
      </c>
      <c r="F211" s="9"/>
      <c r="G211" s="9">
        <v>84</v>
      </c>
      <c r="H211" s="9">
        <v>78</v>
      </c>
      <c r="I211" s="9">
        <v>66</v>
      </c>
      <c r="J211" s="9"/>
      <c r="K211" s="2"/>
      <c r="L211" s="2"/>
      <c r="M211" s="2"/>
    </row>
    <row r="212" spans="1:13" x14ac:dyDescent="0.3">
      <c r="A212" s="2" t="s">
        <v>6532</v>
      </c>
      <c r="B212" s="4" t="s">
        <v>6322</v>
      </c>
      <c r="C212" s="5">
        <v>79</v>
      </c>
      <c r="D212" s="9">
        <v>67</v>
      </c>
      <c r="E212" s="9">
        <v>51</v>
      </c>
      <c r="F212" s="9"/>
      <c r="G212" s="9">
        <v>84</v>
      </c>
      <c r="H212" s="9">
        <v>78</v>
      </c>
      <c r="I212" s="9">
        <v>66</v>
      </c>
      <c r="J212" s="9"/>
      <c r="K212" s="2"/>
      <c r="L212" s="2"/>
      <c r="M212" s="2"/>
    </row>
    <row r="213" spans="1:13" x14ac:dyDescent="0.3">
      <c r="A213" s="2" t="s">
        <v>6533</v>
      </c>
      <c r="B213" s="4" t="s">
        <v>6322</v>
      </c>
      <c r="C213" s="5">
        <v>79</v>
      </c>
      <c r="D213" s="9">
        <v>67</v>
      </c>
      <c r="E213" s="9">
        <v>51</v>
      </c>
      <c r="F213" s="9"/>
      <c r="G213" s="9">
        <v>84</v>
      </c>
      <c r="H213" s="9">
        <v>78</v>
      </c>
      <c r="I213" s="9">
        <v>66</v>
      </c>
      <c r="J213" s="9"/>
      <c r="K213" s="2"/>
      <c r="L213" s="2"/>
      <c r="M213" s="2"/>
    </row>
    <row r="214" spans="1:13" x14ac:dyDescent="0.3">
      <c r="A214" s="2" t="s">
        <v>6534</v>
      </c>
      <c r="B214" s="4" t="s">
        <v>6322</v>
      </c>
      <c r="C214" s="5">
        <v>79</v>
      </c>
      <c r="D214" s="9">
        <v>67</v>
      </c>
      <c r="E214" s="9">
        <v>51</v>
      </c>
      <c r="F214" s="9"/>
      <c r="G214" s="9">
        <v>84</v>
      </c>
      <c r="H214" s="9">
        <v>78</v>
      </c>
      <c r="I214" s="9">
        <v>66</v>
      </c>
      <c r="J214" s="9"/>
      <c r="K214" s="2"/>
      <c r="L214" s="2"/>
      <c r="M214" s="2"/>
    </row>
    <row r="215" spans="1:13" x14ac:dyDescent="0.3">
      <c r="A215" s="2" t="s">
        <v>6535</v>
      </c>
      <c r="B215" s="4" t="s">
        <v>6322</v>
      </c>
      <c r="C215" s="5">
        <v>79</v>
      </c>
      <c r="D215" s="9">
        <v>67</v>
      </c>
      <c r="E215" s="9">
        <v>51</v>
      </c>
      <c r="F215" s="9"/>
      <c r="G215" s="9">
        <v>84</v>
      </c>
      <c r="H215" s="9">
        <v>78</v>
      </c>
      <c r="I215" s="9">
        <v>66</v>
      </c>
      <c r="J215" s="9"/>
      <c r="K215" s="2"/>
      <c r="L215" s="2"/>
      <c r="M215" s="2"/>
    </row>
    <row r="216" spans="1:13" x14ac:dyDescent="0.3">
      <c r="A216" s="2" t="s">
        <v>6536</v>
      </c>
      <c r="B216" s="4" t="s">
        <v>6322</v>
      </c>
      <c r="C216" s="5">
        <v>79</v>
      </c>
      <c r="D216" s="9">
        <v>67</v>
      </c>
      <c r="E216" s="9">
        <v>51</v>
      </c>
      <c r="F216" s="9"/>
      <c r="G216" s="9">
        <v>84</v>
      </c>
      <c r="H216" s="9">
        <v>78</v>
      </c>
      <c r="I216" s="9">
        <v>66</v>
      </c>
      <c r="J216" s="9"/>
      <c r="K216" s="2"/>
      <c r="L216" s="2"/>
      <c r="M216" s="2"/>
    </row>
    <row r="217" spans="1:13" x14ac:dyDescent="0.3">
      <c r="A217" s="2" t="s">
        <v>6537</v>
      </c>
      <c r="B217" s="4" t="s">
        <v>6322</v>
      </c>
      <c r="C217" s="5">
        <v>79</v>
      </c>
      <c r="D217" s="9">
        <v>67</v>
      </c>
      <c r="E217" s="9">
        <v>51</v>
      </c>
      <c r="F217" s="9"/>
      <c r="G217" s="9">
        <v>84</v>
      </c>
      <c r="H217" s="9">
        <v>78</v>
      </c>
      <c r="I217" s="9">
        <v>66</v>
      </c>
      <c r="J217" s="9"/>
      <c r="K217" s="2"/>
      <c r="L217" s="2"/>
      <c r="M217" s="2"/>
    </row>
    <row r="218" spans="1:13" x14ac:dyDescent="0.3">
      <c r="A218" s="2" t="s">
        <v>6538</v>
      </c>
      <c r="B218" s="4" t="s">
        <v>6322</v>
      </c>
      <c r="C218" s="5">
        <v>79</v>
      </c>
      <c r="D218" s="9">
        <v>67</v>
      </c>
      <c r="E218" s="9">
        <v>51</v>
      </c>
      <c r="F218" s="9"/>
      <c r="G218" s="9">
        <v>84</v>
      </c>
      <c r="H218" s="9">
        <v>78</v>
      </c>
      <c r="I218" s="9">
        <v>66</v>
      </c>
      <c r="J218" s="9"/>
      <c r="K218" s="2"/>
      <c r="L218" s="2"/>
      <c r="M218" s="2"/>
    </row>
    <row r="219" spans="1:13" x14ac:dyDescent="0.3">
      <c r="A219" s="2" t="s">
        <v>6539</v>
      </c>
      <c r="B219" s="4" t="s">
        <v>6322</v>
      </c>
      <c r="C219" s="5">
        <v>79</v>
      </c>
      <c r="D219" s="9">
        <v>67</v>
      </c>
      <c r="E219" s="9">
        <v>51</v>
      </c>
      <c r="F219" s="9"/>
      <c r="G219" s="9">
        <v>84</v>
      </c>
      <c r="H219" s="9">
        <v>78</v>
      </c>
      <c r="I219" s="9">
        <v>66</v>
      </c>
      <c r="J219" s="9"/>
      <c r="K219" s="2"/>
      <c r="L219" s="2"/>
      <c r="M219" s="2"/>
    </row>
    <row r="220" spans="1:13" x14ac:dyDescent="0.3">
      <c r="A220" s="2" t="s">
        <v>6540</v>
      </c>
      <c r="B220" s="4" t="s">
        <v>6322</v>
      </c>
      <c r="C220" s="5">
        <v>79</v>
      </c>
      <c r="D220" s="9">
        <v>67</v>
      </c>
      <c r="E220" s="9">
        <v>51</v>
      </c>
      <c r="F220" s="9"/>
      <c r="G220" s="9">
        <v>84</v>
      </c>
      <c r="H220" s="9">
        <v>78</v>
      </c>
      <c r="I220" s="9">
        <v>66</v>
      </c>
      <c r="J220" s="9"/>
      <c r="K220" s="2"/>
      <c r="L220" s="2"/>
      <c r="M220" s="2"/>
    </row>
    <row r="221" spans="1:13" x14ac:dyDescent="0.3">
      <c r="A221" s="2" t="s">
        <v>6541</v>
      </c>
      <c r="B221" s="4" t="s">
        <v>6322</v>
      </c>
      <c r="C221" s="5">
        <v>79</v>
      </c>
      <c r="D221" s="9">
        <v>67</v>
      </c>
      <c r="E221" s="9">
        <v>51</v>
      </c>
      <c r="F221" s="9"/>
      <c r="G221" s="9">
        <v>84</v>
      </c>
      <c r="H221" s="9">
        <v>78</v>
      </c>
      <c r="I221" s="9">
        <v>66</v>
      </c>
      <c r="J221" s="9"/>
      <c r="K221" s="2"/>
      <c r="L221" s="2"/>
      <c r="M221" s="2"/>
    </row>
    <row r="222" spans="1:13" x14ac:dyDescent="0.3">
      <c r="A222" s="2" t="s">
        <v>6542</v>
      </c>
      <c r="B222" s="4" t="s">
        <v>6322</v>
      </c>
      <c r="C222" s="5">
        <v>79</v>
      </c>
      <c r="D222" s="9">
        <v>67</v>
      </c>
      <c r="E222" s="9">
        <v>51</v>
      </c>
      <c r="F222" s="9"/>
      <c r="G222" s="9">
        <v>84</v>
      </c>
      <c r="H222" s="9">
        <v>78</v>
      </c>
      <c r="I222" s="9">
        <v>66</v>
      </c>
      <c r="J222" s="9"/>
      <c r="K222" s="2"/>
      <c r="L222" s="2"/>
      <c r="M222" s="2"/>
    </row>
    <row r="223" spans="1:13" x14ac:dyDescent="0.3">
      <c r="A223" s="2" t="s">
        <v>6543</v>
      </c>
      <c r="B223" s="4" t="s">
        <v>6322</v>
      </c>
      <c r="C223" s="5">
        <v>85</v>
      </c>
      <c r="D223" s="9">
        <v>77</v>
      </c>
      <c r="E223" s="9">
        <v>66</v>
      </c>
      <c r="F223" s="9"/>
      <c r="G223" s="9">
        <v>87</v>
      </c>
      <c r="H223" s="9">
        <v>81</v>
      </c>
      <c r="I223" s="9">
        <v>71</v>
      </c>
      <c r="J223" s="9"/>
      <c r="K223" s="2"/>
      <c r="L223" s="2"/>
      <c r="M223" s="2"/>
    </row>
    <row r="224" spans="1:13" x14ac:dyDescent="0.3">
      <c r="A224" s="2" t="s">
        <v>6544</v>
      </c>
      <c r="B224" s="4" t="s">
        <v>6322</v>
      </c>
      <c r="C224" s="5">
        <v>85</v>
      </c>
      <c r="D224" s="9">
        <v>77</v>
      </c>
      <c r="E224" s="9">
        <v>66</v>
      </c>
      <c r="F224" s="9"/>
      <c r="G224" s="9">
        <v>87</v>
      </c>
      <c r="H224" s="9">
        <v>81</v>
      </c>
      <c r="I224" s="9">
        <v>71</v>
      </c>
      <c r="J224" s="9"/>
      <c r="K224" s="2"/>
      <c r="L224" s="2"/>
      <c r="M224" s="2"/>
    </row>
    <row r="225" spans="1:13" x14ac:dyDescent="0.3">
      <c r="A225" s="2" t="s">
        <v>6545</v>
      </c>
      <c r="B225" s="4" t="s">
        <v>6322</v>
      </c>
      <c r="C225" s="5">
        <v>85</v>
      </c>
      <c r="D225" s="9">
        <v>77</v>
      </c>
      <c r="E225" s="9">
        <v>66</v>
      </c>
      <c r="F225" s="9"/>
      <c r="G225" s="9">
        <v>87</v>
      </c>
      <c r="H225" s="9">
        <v>81</v>
      </c>
      <c r="I225" s="9">
        <v>71</v>
      </c>
      <c r="J225" s="9"/>
      <c r="K225" s="2"/>
      <c r="L225" s="2"/>
      <c r="M225" s="2"/>
    </row>
    <row r="226" spans="1:13" x14ac:dyDescent="0.3">
      <c r="A226" s="2" t="s">
        <v>6546</v>
      </c>
      <c r="B226" s="4" t="s">
        <v>6353</v>
      </c>
      <c r="C226" s="5">
        <v>88</v>
      </c>
      <c r="D226" s="9">
        <v>83</v>
      </c>
      <c r="E226" s="9">
        <v>74</v>
      </c>
      <c r="F226" s="9">
        <v>60</v>
      </c>
      <c r="G226" s="9">
        <v>90</v>
      </c>
      <c r="H226" s="9">
        <v>87</v>
      </c>
      <c r="I226" s="9">
        <v>82</v>
      </c>
      <c r="J226" s="9">
        <v>73</v>
      </c>
      <c r="K226" s="2"/>
      <c r="L226" s="2"/>
      <c r="M226" s="2"/>
    </row>
    <row r="227" spans="1:13" x14ac:dyDescent="0.3">
      <c r="A227" s="2" t="s">
        <v>6547</v>
      </c>
      <c r="B227" s="4" t="s">
        <v>6353</v>
      </c>
      <c r="C227" s="5">
        <v>88</v>
      </c>
      <c r="D227" s="9">
        <v>83</v>
      </c>
      <c r="E227" s="9">
        <v>74</v>
      </c>
      <c r="F227" s="9">
        <v>60</v>
      </c>
      <c r="G227" s="9">
        <v>90</v>
      </c>
      <c r="H227" s="9">
        <v>87</v>
      </c>
      <c r="I227" s="9">
        <v>82</v>
      </c>
      <c r="J227" s="9">
        <v>73</v>
      </c>
      <c r="K227" s="2"/>
      <c r="L227" s="2"/>
      <c r="M227" s="2"/>
    </row>
    <row r="228" spans="1:13" x14ac:dyDescent="0.3">
      <c r="A228" s="2" t="s">
        <v>6548</v>
      </c>
      <c r="B228" s="4" t="s">
        <v>6353</v>
      </c>
      <c r="C228" s="5">
        <v>88</v>
      </c>
      <c r="D228" s="9">
        <v>83</v>
      </c>
      <c r="E228" s="9">
        <v>74</v>
      </c>
      <c r="F228" s="9">
        <v>60</v>
      </c>
      <c r="G228" s="9">
        <v>90</v>
      </c>
      <c r="H228" s="9">
        <v>87</v>
      </c>
      <c r="I228" s="9">
        <v>82</v>
      </c>
      <c r="J228" s="9">
        <v>73</v>
      </c>
      <c r="K228" s="2"/>
      <c r="L228" s="2"/>
      <c r="M228" s="2"/>
    </row>
    <row r="229" spans="1:13" x14ac:dyDescent="0.3">
      <c r="A229" s="2" t="s">
        <v>6549</v>
      </c>
      <c r="B229" s="4" t="s">
        <v>6353</v>
      </c>
      <c r="C229" s="5">
        <v>88</v>
      </c>
      <c r="D229" s="9">
        <v>83</v>
      </c>
      <c r="E229" s="9">
        <v>74</v>
      </c>
      <c r="F229" s="9">
        <v>60</v>
      </c>
      <c r="G229" s="9">
        <v>90</v>
      </c>
      <c r="H229" s="9">
        <v>87</v>
      </c>
      <c r="I229" s="9">
        <v>82</v>
      </c>
      <c r="J229" s="9">
        <v>73</v>
      </c>
      <c r="K229" s="2"/>
      <c r="L229" s="2"/>
      <c r="M229" s="2"/>
    </row>
    <row r="230" spans="1:13" x14ac:dyDescent="0.3">
      <c r="A230" s="2" t="s">
        <v>6550</v>
      </c>
      <c r="B230" s="4" t="s">
        <v>6353</v>
      </c>
      <c r="C230" s="5">
        <v>88</v>
      </c>
      <c r="D230" s="9">
        <v>83</v>
      </c>
      <c r="E230" s="9">
        <v>74</v>
      </c>
      <c r="F230" s="9">
        <v>60</v>
      </c>
      <c r="G230" s="9">
        <v>90</v>
      </c>
      <c r="H230" s="9">
        <v>87</v>
      </c>
      <c r="I230" s="9">
        <v>82</v>
      </c>
      <c r="J230" s="9">
        <v>73</v>
      </c>
      <c r="K230" s="2"/>
      <c r="L230" s="2"/>
      <c r="M230" s="2"/>
    </row>
    <row r="231" spans="1:13" x14ac:dyDescent="0.3">
      <c r="A231" s="2" t="s">
        <v>6551</v>
      </c>
      <c r="B231" s="4" t="s">
        <v>6353</v>
      </c>
      <c r="C231" s="5">
        <v>88</v>
      </c>
      <c r="D231" s="9">
        <v>83</v>
      </c>
      <c r="E231" s="9">
        <v>74</v>
      </c>
      <c r="F231" s="9">
        <v>60</v>
      </c>
      <c r="G231" s="9">
        <v>90</v>
      </c>
      <c r="H231" s="9">
        <v>87</v>
      </c>
      <c r="I231" s="9">
        <v>82</v>
      </c>
      <c r="J231" s="9">
        <v>73</v>
      </c>
      <c r="K231" s="2"/>
      <c r="L231" s="2"/>
      <c r="M231" s="2"/>
    </row>
    <row r="232" spans="1:13" x14ac:dyDescent="0.3">
      <c r="A232" s="2" t="s">
        <v>6552</v>
      </c>
      <c r="B232" s="4" t="s">
        <v>6353</v>
      </c>
      <c r="C232" s="5">
        <v>88</v>
      </c>
      <c r="D232" s="9">
        <v>83</v>
      </c>
      <c r="E232" s="9">
        <v>74</v>
      </c>
      <c r="F232" s="9">
        <v>60</v>
      </c>
      <c r="G232" s="9">
        <v>90</v>
      </c>
      <c r="H232" s="9">
        <v>87</v>
      </c>
      <c r="I232" s="9">
        <v>82</v>
      </c>
      <c r="J232" s="9">
        <v>73</v>
      </c>
      <c r="K232" s="2"/>
      <c r="L232" s="2"/>
      <c r="M232" s="2"/>
    </row>
    <row r="233" spans="1:13" x14ac:dyDescent="0.3">
      <c r="A233" s="2" t="s">
        <v>6553</v>
      </c>
      <c r="B233" s="4" t="s">
        <v>6353</v>
      </c>
      <c r="C233" s="5">
        <v>88</v>
      </c>
      <c r="D233" s="9">
        <v>83</v>
      </c>
      <c r="E233" s="9">
        <v>74</v>
      </c>
      <c r="F233" s="9">
        <v>60</v>
      </c>
      <c r="G233" s="9">
        <v>90</v>
      </c>
      <c r="H233" s="9">
        <v>87</v>
      </c>
      <c r="I233" s="9">
        <v>82</v>
      </c>
      <c r="J233" s="9">
        <v>73</v>
      </c>
      <c r="K233" s="2"/>
      <c r="L233" s="2"/>
      <c r="M233" s="2"/>
    </row>
    <row r="234" spans="1:13" x14ac:dyDescent="0.3">
      <c r="A234" s="2" t="s">
        <v>6554</v>
      </c>
      <c r="B234" s="4" t="s">
        <v>6353</v>
      </c>
      <c r="C234" s="5">
        <v>88</v>
      </c>
      <c r="D234" s="9">
        <v>83</v>
      </c>
      <c r="E234" s="9">
        <v>74</v>
      </c>
      <c r="F234" s="9">
        <v>60</v>
      </c>
      <c r="G234" s="9">
        <v>90</v>
      </c>
      <c r="H234" s="9">
        <v>87</v>
      </c>
      <c r="I234" s="9">
        <v>82</v>
      </c>
      <c r="J234" s="9">
        <v>73</v>
      </c>
      <c r="K234" s="2"/>
      <c r="L234" s="2"/>
      <c r="M234" s="2"/>
    </row>
    <row r="235" spans="1:13" x14ac:dyDescent="0.3">
      <c r="A235" s="2" t="s">
        <v>6555</v>
      </c>
      <c r="B235" s="4" t="s">
        <v>6353</v>
      </c>
      <c r="C235" s="5">
        <v>88</v>
      </c>
      <c r="D235" s="9">
        <v>83</v>
      </c>
      <c r="E235" s="9">
        <v>74</v>
      </c>
      <c r="F235" s="9">
        <v>60</v>
      </c>
      <c r="G235" s="9">
        <v>90</v>
      </c>
      <c r="H235" s="9">
        <v>87</v>
      </c>
      <c r="I235" s="9">
        <v>82</v>
      </c>
      <c r="J235" s="9">
        <v>73</v>
      </c>
      <c r="K235" s="2"/>
      <c r="L235" s="2"/>
      <c r="M235" s="2"/>
    </row>
    <row r="236" spans="1:13" x14ac:dyDescent="0.3">
      <c r="A236" s="2" t="s">
        <v>6556</v>
      </c>
      <c r="B236" s="4" t="s">
        <v>6353</v>
      </c>
      <c r="C236" s="5">
        <v>86</v>
      </c>
      <c r="D236" s="9">
        <v>82</v>
      </c>
      <c r="E236" s="9">
        <v>74</v>
      </c>
      <c r="F236" s="9">
        <v>64</v>
      </c>
      <c r="G236" s="9">
        <v>92</v>
      </c>
      <c r="H236" s="9">
        <v>89</v>
      </c>
      <c r="I236" s="9">
        <v>84</v>
      </c>
      <c r="J236" s="9">
        <v>75</v>
      </c>
      <c r="K236" s="2"/>
      <c r="L236" s="2"/>
      <c r="M236" s="2"/>
    </row>
    <row r="237" spans="1:13" x14ac:dyDescent="0.3">
      <c r="A237" s="2" t="s">
        <v>6557</v>
      </c>
      <c r="B237" s="4" t="s">
        <v>6353</v>
      </c>
      <c r="C237" s="5">
        <v>86</v>
      </c>
      <c r="D237" s="9">
        <v>82</v>
      </c>
      <c r="E237" s="9">
        <v>74</v>
      </c>
      <c r="F237" s="9">
        <v>64</v>
      </c>
      <c r="G237" s="9">
        <v>92</v>
      </c>
      <c r="H237" s="9">
        <v>89</v>
      </c>
      <c r="I237" s="9">
        <v>84</v>
      </c>
      <c r="J237" s="9">
        <v>75</v>
      </c>
      <c r="K237" s="2"/>
      <c r="L237" s="2"/>
      <c r="M237" s="2"/>
    </row>
    <row r="238" spans="1:13" x14ac:dyDescent="0.3">
      <c r="A238" s="2" t="s">
        <v>6558</v>
      </c>
      <c r="B238" s="4" t="s">
        <v>6353</v>
      </c>
      <c r="C238" s="5">
        <v>86</v>
      </c>
      <c r="D238" s="9">
        <v>82</v>
      </c>
      <c r="E238" s="9">
        <v>74</v>
      </c>
      <c r="F238" s="9">
        <v>64</v>
      </c>
      <c r="G238" s="9">
        <v>92</v>
      </c>
      <c r="H238" s="9">
        <v>89</v>
      </c>
      <c r="I238" s="9">
        <v>84</v>
      </c>
      <c r="J238" s="9">
        <v>75</v>
      </c>
      <c r="K238" s="2"/>
      <c r="L238" s="2"/>
      <c r="M238" s="2"/>
    </row>
    <row r="239" spans="1:13" x14ac:dyDescent="0.3">
      <c r="A239" s="2" t="s">
        <v>6559</v>
      </c>
      <c r="B239" s="4" t="s">
        <v>6353</v>
      </c>
      <c r="C239" s="5">
        <v>86</v>
      </c>
      <c r="D239" s="9">
        <v>82</v>
      </c>
      <c r="E239" s="9">
        <v>74</v>
      </c>
      <c r="F239" s="9">
        <v>64</v>
      </c>
      <c r="G239" s="9">
        <v>92</v>
      </c>
      <c r="H239" s="9">
        <v>89</v>
      </c>
      <c r="I239" s="9">
        <v>84</v>
      </c>
      <c r="J239" s="9">
        <v>75</v>
      </c>
      <c r="K239" s="2"/>
      <c r="L239" s="2"/>
      <c r="M239" s="2"/>
    </row>
    <row r="240" spans="1:13" x14ac:dyDescent="0.3">
      <c r="A240" s="2" t="s">
        <v>6560</v>
      </c>
      <c r="B240" s="4" t="s">
        <v>6353</v>
      </c>
      <c r="C240" s="5">
        <v>86</v>
      </c>
      <c r="D240" s="9">
        <v>82</v>
      </c>
      <c r="E240" s="9">
        <v>74</v>
      </c>
      <c r="F240" s="9">
        <v>64</v>
      </c>
      <c r="G240" s="9">
        <v>92</v>
      </c>
      <c r="H240" s="9">
        <v>89</v>
      </c>
      <c r="I240" s="9">
        <v>84</v>
      </c>
      <c r="J240" s="9">
        <v>75</v>
      </c>
      <c r="K240" s="2"/>
      <c r="L240" s="2"/>
      <c r="M240" s="2"/>
    </row>
    <row r="241" spans="1:15" x14ac:dyDescent="0.3">
      <c r="A241" s="2" t="s">
        <v>6561</v>
      </c>
      <c r="B241" s="4" t="s">
        <v>6353</v>
      </c>
      <c r="C241" s="5">
        <v>86</v>
      </c>
      <c r="D241" s="9">
        <v>82</v>
      </c>
      <c r="E241" s="9">
        <v>74</v>
      </c>
      <c r="F241" s="9">
        <v>64</v>
      </c>
      <c r="G241" s="9">
        <v>92</v>
      </c>
      <c r="H241" s="9">
        <v>89</v>
      </c>
      <c r="I241" s="9">
        <v>84</v>
      </c>
      <c r="J241" s="9">
        <v>75</v>
      </c>
      <c r="K241" s="2"/>
      <c r="L241" s="2"/>
      <c r="M241" s="2"/>
    </row>
    <row r="242" spans="1:15" x14ac:dyDescent="0.3">
      <c r="A242" s="2" t="s">
        <v>6562</v>
      </c>
      <c r="B242" s="4" t="s">
        <v>6322</v>
      </c>
      <c r="C242" s="5">
        <v>74</v>
      </c>
      <c r="D242" s="9">
        <v>61</v>
      </c>
      <c r="E242" s="9">
        <v>39</v>
      </c>
      <c r="F242" s="9"/>
      <c r="G242" s="9">
        <v>74</v>
      </c>
      <c r="H242" s="9">
        <v>61</v>
      </c>
      <c r="I242" s="9">
        <v>39</v>
      </c>
      <c r="J242" s="9"/>
      <c r="O242" s="3"/>
    </row>
    <row r="243" spans="1:15" x14ac:dyDescent="0.3">
      <c r="A243" s="2" t="s">
        <v>6563</v>
      </c>
      <c r="B243" s="4" t="s">
        <v>6322</v>
      </c>
      <c r="C243" s="5">
        <v>74</v>
      </c>
      <c r="D243" s="9">
        <v>61</v>
      </c>
      <c r="E243" s="9">
        <v>39</v>
      </c>
      <c r="F243" s="9"/>
      <c r="G243" s="9">
        <v>74</v>
      </c>
      <c r="H243" s="9">
        <v>61</v>
      </c>
      <c r="I243" s="9">
        <v>39</v>
      </c>
      <c r="J243" s="9"/>
    </row>
    <row r="244" spans="1:15" x14ac:dyDescent="0.3">
      <c r="A244" s="2" t="s">
        <v>6564</v>
      </c>
      <c r="B244" s="4" t="s">
        <v>6322</v>
      </c>
      <c r="C244" s="5">
        <v>74</v>
      </c>
      <c r="D244" s="9">
        <v>61</v>
      </c>
      <c r="E244" s="9">
        <v>39</v>
      </c>
      <c r="F244" s="9"/>
      <c r="G244" s="9">
        <v>74</v>
      </c>
      <c r="H244" s="9">
        <v>61</v>
      </c>
      <c r="I244" s="9">
        <v>39</v>
      </c>
      <c r="J244" s="9"/>
    </row>
    <row r="245" spans="1:15" x14ac:dyDescent="0.3">
      <c r="A245" s="2" t="s">
        <v>6565</v>
      </c>
      <c r="B245" s="4" t="s">
        <v>6322</v>
      </c>
      <c r="C245" s="5">
        <v>74</v>
      </c>
      <c r="D245" s="9">
        <v>61</v>
      </c>
      <c r="E245" s="9">
        <v>39</v>
      </c>
      <c r="F245" s="9"/>
      <c r="G245" s="9">
        <v>74</v>
      </c>
      <c r="H245" s="9">
        <v>61</v>
      </c>
      <c r="I245" s="9">
        <v>39</v>
      </c>
      <c r="J245" s="9"/>
    </row>
    <row r="246" spans="1:15" x14ac:dyDescent="0.3">
      <c r="A246" s="2" t="s">
        <v>6566</v>
      </c>
      <c r="B246" s="4" t="s">
        <v>6322</v>
      </c>
      <c r="C246" s="5">
        <v>83</v>
      </c>
      <c r="D246" s="9">
        <v>74</v>
      </c>
      <c r="E246" s="9">
        <v>60</v>
      </c>
      <c r="F246" s="9"/>
      <c r="G246" s="9">
        <v>87</v>
      </c>
      <c r="H246" s="9">
        <v>82</v>
      </c>
      <c r="I246" s="9">
        <v>73</v>
      </c>
      <c r="J246" s="9"/>
      <c r="K246" s="2"/>
      <c r="L246" s="2"/>
      <c r="M246" s="2"/>
    </row>
    <row r="247" spans="1:15" x14ac:dyDescent="0.3">
      <c r="A247" s="2" t="s">
        <v>6567</v>
      </c>
      <c r="B247" s="5" t="s">
        <v>6322</v>
      </c>
      <c r="C247" s="5">
        <v>74</v>
      </c>
      <c r="D247" s="9">
        <v>61</v>
      </c>
      <c r="E247" s="9">
        <v>39</v>
      </c>
      <c r="F247" s="9"/>
      <c r="G247" s="9">
        <v>74</v>
      </c>
      <c r="H247" s="9">
        <v>61</v>
      </c>
      <c r="I247" s="9">
        <v>39</v>
      </c>
      <c r="J247" s="9"/>
    </row>
    <row r="248" spans="1:15" x14ac:dyDescent="0.3">
      <c r="A248" s="2" t="s">
        <v>6568</v>
      </c>
      <c r="B248" s="4" t="s">
        <v>6322</v>
      </c>
      <c r="C248" s="5">
        <v>85</v>
      </c>
      <c r="D248" s="9">
        <v>77</v>
      </c>
      <c r="E248" s="9">
        <v>66</v>
      </c>
      <c r="F248" s="9"/>
      <c r="G248" s="9">
        <v>87</v>
      </c>
      <c r="H248" s="9">
        <v>81</v>
      </c>
      <c r="I248" s="9">
        <v>71</v>
      </c>
      <c r="J248" s="9"/>
      <c r="K248" s="2"/>
      <c r="L248" s="2"/>
      <c r="M248" s="2"/>
    </row>
    <row r="249" spans="1:15" x14ac:dyDescent="0.3">
      <c r="A249" s="2" t="s">
        <v>6569</v>
      </c>
      <c r="B249" s="4" t="s">
        <v>6322</v>
      </c>
      <c r="C249" s="5">
        <v>83</v>
      </c>
      <c r="D249" s="9">
        <v>74</v>
      </c>
      <c r="E249" s="9">
        <v>60</v>
      </c>
      <c r="F249" s="9"/>
      <c r="G249" s="9">
        <v>87</v>
      </c>
      <c r="H249" s="9">
        <v>82</v>
      </c>
      <c r="I249" s="9">
        <v>73</v>
      </c>
      <c r="J249" s="9"/>
      <c r="K249" s="2"/>
      <c r="L249" s="2"/>
      <c r="M249" s="2"/>
    </row>
    <row r="250" spans="1:15" x14ac:dyDescent="0.3">
      <c r="A250" s="2" t="s">
        <v>6570</v>
      </c>
      <c r="B250" s="4" t="s">
        <v>6322</v>
      </c>
      <c r="C250" s="5">
        <v>85</v>
      </c>
      <c r="D250" s="9">
        <v>77</v>
      </c>
      <c r="E250" s="9">
        <v>66</v>
      </c>
      <c r="F250" s="9"/>
      <c r="G250" s="9">
        <v>87</v>
      </c>
      <c r="H250" s="9">
        <v>81</v>
      </c>
      <c r="I250" s="9">
        <v>71</v>
      </c>
      <c r="J250" s="9"/>
      <c r="K250" s="2"/>
      <c r="L250" s="2"/>
      <c r="M250" s="2"/>
    </row>
    <row r="251" spans="1:15" x14ac:dyDescent="0.3">
      <c r="A251" s="2" t="s">
        <v>6571</v>
      </c>
      <c r="B251" s="4" t="s">
        <v>6353</v>
      </c>
      <c r="C251" s="5">
        <v>88</v>
      </c>
      <c r="D251" s="9">
        <v>83</v>
      </c>
      <c r="E251" s="9">
        <v>74</v>
      </c>
      <c r="F251" s="9">
        <v>60</v>
      </c>
      <c r="G251" s="9">
        <v>90</v>
      </c>
      <c r="H251" s="9">
        <v>87</v>
      </c>
      <c r="I251" s="9">
        <v>82</v>
      </c>
      <c r="J251" s="9">
        <v>73</v>
      </c>
      <c r="K251" s="2"/>
      <c r="L251" s="2"/>
      <c r="M251" s="2"/>
    </row>
    <row r="252" spans="1:15" x14ac:dyDescent="0.3">
      <c r="A252" s="2" t="s">
        <v>6572</v>
      </c>
      <c r="B252" s="4" t="s">
        <v>6322</v>
      </c>
      <c r="C252" s="5">
        <v>81</v>
      </c>
      <c r="D252" s="9">
        <v>72</v>
      </c>
      <c r="E252" s="9">
        <v>58</v>
      </c>
      <c r="F252" s="9"/>
      <c r="G252" s="9">
        <v>85</v>
      </c>
      <c r="H252" s="9">
        <v>77</v>
      </c>
      <c r="I252" s="9">
        <v>66</v>
      </c>
      <c r="J252" s="9"/>
      <c r="K252" s="2"/>
      <c r="L252" s="2"/>
      <c r="M252" s="2"/>
    </row>
    <row r="253" spans="1:15" x14ac:dyDescent="0.3">
      <c r="A253" s="2" t="s">
        <v>6573</v>
      </c>
      <c r="B253" s="4" t="s">
        <v>6574</v>
      </c>
      <c r="C253" s="5">
        <v>98</v>
      </c>
      <c r="D253" s="9">
        <v>98</v>
      </c>
      <c r="E253" s="9">
        <v>98</v>
      </c>
      <c r="F253" s="9"/>
      <c r="G253" s="9">
        <v>98</v>
      </c>
      <c r="H253" s="9">
        <v>98</v>
      </c>
      <c r="I253" s="9">
        <v>98</v>
      </c>
      <c r="J253" s="9"/>
    </row>
    <row r="254" spans="1:15" x14ac:dyDescent="0.3">
      <c r="A254" s="2" t="s">
        <v>6575</v>
      </c>
      <c r="B254" s="4" t="s">
        <v>6574</v>
      </c>
      <c r="C254" s="5">
        <v>98</v>
      </c>
      <c r="D254" s="9">
        <v>98</v>
      </c>
      <c r="E254" s="9">
        <v>98</v>
      </c>
      <c r="F254" s="9"/>
      <c r="G254" s="9">
        <v>98</v>
      </c>
      <c r="H254" s="9">
        <v>98</v>
      </c>
      <c r="I254" s="9">
        <v>98</v>
      </c>
      <c r="J254" s="9"/>
    </row>
    <row r="255" spans="1:15" x14ac:dyDescent="0.3">
      <c r="A255" s="2" t="s">
        <v>6576</v>
      </c>
      <c r="B255" s="4" t="s">
        <v>6574</v>
      </c>
      <c r="C255" s="5">
        <v>98</v>
      </c>
      <c r="D255" s="9">
        <v>98</v>
      </c>
      <c r="E255" s="9">
        <v>98</v>
      </c>
      <c r="F255" s="9"/>
      <c r="G255" s="9">
        <v>98</v>
      </c>
      <c r="H255" s="9">
        <v>98</v>
      </c>
      <c r="I255" s="9">
        <v>98</v>
      </c>
      <c r="J255" s="9"/>
    </row>
    <row r="256" spans="1:15" x14ac:dyDescent="0.3">
      <c r="A256" s="2" t="s">
        <v>6577</v>
      </c>
      <c r="B256" s="4" t="s">
        <v>6574</v>
      </c>
      <c r="C256" s="5">
        <v>98</v>
      </c>
      <c r="D256" s="9">
        <v>98</v>
      </c>
      <c r="E256" s="9">
        <v>98</v>
      </c>
      <c r="F256" s="9"/>
      <c r="G256" s="9">
        <v>98</v>
      </c>
      <c r="H256" s="9">
        <v>98</v>
      </c>
      <c r="I256" s="9">
        <v>98</v>
      </c>
      <c r="J256" s="9"/>
    </row>
    <row r="257" spans="1:10" x14ac:dyDescent="0.3">
      <c r="A257" s="2" t="s">
        <v>6578</v>
      </c>
      <c r="B257" s="4" t="s">
        <v>6574</v>
      </c>
      <c r="C257" s="5">
        <v>98</v>
      </c>
      <c r="D257" s="9">
        <v>98</v>
      </c>
      <c r="E257" s="9">
        <v>98</v>
      </c>
      <c r="F257" s="9"/>
      <c r="G257" s="9">
        <v>98</v>
      </c>
      <c r="H257" s="9">
        <v>98</v>
      </c>
      <c r="I257" s="9">
        <v>98</v>
      </c>
      <c r="J257" s="9"/>
    </row>
    <row r="258" spans="1:10" x14ac:dyDescent="0.3">
      <c r="A258" s="2" t="s">
        <v>6579</v>
      </c>
      <c r="B258" s="4" t="s">
        <v>6574</v>
      </c>
      <c r="C258" s="5">
        <v>98</v>
      </c>
      <c r="D258" s="9">
        <v>98</v>
      </c>
      <c r="E258" s="9">
        <v>98</v>
      </c>
      <c r="F258" s="9"/>
      <c r="G258" s="9">
        <v>98</v>
      </c>
      <c r="H258" s="9">
        <v>98</v>
      </c>
      <c r="I258" s="9">
        <v>98</v>
      </c>
      <c r="J258" s="9"/>
    </row>
    <row r="259" spans="1:10" x14ac:dyDescent="0.3">
      <c r="A259" s="2" t="s">
        <v>6580</v>
      </c>
      <c r="B259" s="4" t="s">
        <v>6574</v>
      </c>
      <c r="C259" s="5">
        <v>98</v>
      </c>
      <c r="D259" s="9">
        <v>98</v>
      </c>
      <c r="E259" s="9">
        <v>98</v>
      </c>
      <c r="F259" s="9"/>
      <c r="G259" s="9">
        <v>98</v>
      </c>
      <c r="H259" s="9">
        <v>98</v>
      </c>
      <c r="I259" s="9">
        <v>98</v>
      </c>
      <c r="J259" s="9"/>
    </row>
    <row r="260" spans="1:10" x14ac:dyDescent="0.3">
      <c r="A260" s="2" t="s">
        <v>6581</v>
      </c>
      <c r="B260" s="4" t="s">
        <v>6574</v>
      </c>
      <c r="C260" s="5">
        <v>98</v>
      </c>
      <c r="D260" s="9">
        <v>98</v>
      </c>
      <c r="E260" s="9">
        <v>98</v>
      </c>
      <c r="F260" s="9"/>
      <c r="G260" s="9">
        <v>98</v>
      </c>
      <c r="H260" s="9">
        <v>98</v>
      </c>
      <c r="I260" s="9">
        <v>98</v>
      </c>
      <c r="J260" s="9"/>
    </row>
    <row r="261" spans="1:10" x14ac:dyDescent="0.3">
      <c r="A261" s="2" t="s">
        <v>6582</v>
      </c>
      <c r="B261" s="4" t="s">
        <v>6574</v>
      </c>
      <c r="C261" s="5">
        <v>98</v>
      </c>
      <c r="D261" s="9">
        <v>98</v>
      </c>
      <c r="E261" s="9">
        <v>98</v>
      </c>
      <c r="F261" s="9"/>
      <c r="G261" s="9">
        <v>98</v>
      </c>
      <c r="H261" s="9">
        <v>98</v>
      </c>
      <c r="I261" s="9">
        <v>98</v>
      </c>
      <c r="J261" s="9"/>
    </row>
    <row r="262" spans="1:10" x14ac:dyDescent="0.3">
      <c r="A262" s="2" t="s">
        <v>6583</v>
      </c>
      <c r="B262" s="4" t="s">
        <v>6574</v>
      </c>
      <c r="C262" s="5">
        <v>98</v>
      </c>
      <c r="D262" s="9">
        <v>98</v>
      </c>
      <c r="E262" s="9">
        <v>98</v>
      </c>
      <c r="F262" s="9"/>
      <c r="G262" s="9">
        <v>98</v>
      </c>
      <c r="H262" s="9">
        <v>98</v>
      </c>
      <c r="I262" s="9">
        <v>98</v>
      </c>
      <c r="J262" s="9"/>
    </row>
    <row r="263" spans="1:10" x14ac:dyDescent="0.3">
      <c r="A263" s="2" t="s">
        <v>6584</v>
      </c>
      <c r="B263" s="4" t="s">
        <v>6574</v>
      </c>
      <c r="C263" s="5">
        <v>98</v>
      </c>
      <c r="D263" s="9">
        <v>98</v>
      </c>
      <c r="E263" s="9">
        <v>98</v>
      </c>
      <c r="F263" s="9"/>
      <c r="G263" s="9">
        <v>98</v>
      </c>
      <c r="H263" s="9">
        <v>98</v>
      </c>
      <c r="I263" s="9">
        <v>98</v>
      </c>
      <c r="J263" s="9"/>
    </row>
    <row r="264" spans="1:10" x14ac:dyDescent="0.3">
      <c r="A264" s="2" t="s">
        <v>6585</v>
      </c>
      <c r="B264" s="4" t="s">
        <v>6574</v>
      </c>
      <c r="C264" s="5">
        <v>98</v>
      </c>
      <c r="D264" s="9">
        <v>98</v>
      </c>
      <c r="E264" s="9">
        <v>98</v>
      </c>
      <c r="F264" s="9"/>
      <c r="G264" s="9">
        <v>98</v>
      </c>
      <c r="H264" s="9">
        <v>98</v>
      </c>
      <c r="I264" s="9">
        <v>98</v>
      </c>
      <c r="J264" s="9"/>
    </row>
    <row r="265" spans="1:10" x14ac:dyDescent="0.3">
      <c r="A265" s="2" t="s">
        <v>6586</v>
      </c>
      <c r="B265" s="4" t="s">
        <v>6574</v>
      </c>
      <c r="C265" s="5">
        <v>98</v>
      </c>
      <c r="D265" s="9">
        <v>98</v>
      </c>
      <c r="E265" s="9">
        <v>98</v>
      </c>
      <c r="F265" s="9"/>
      <c r="G265" s="9">
        <v>98</v>
      </c>
      <c r="H265" s="9">
        <v>98</v>
      </c>
      <c r="I265" s="9">
        <v>98</v>
      </c>
      <c r="J265" s="9"/>
    </row>
    <row r="266" spans="1:10" x14ac:dyDescent="0.3">
      <c r="A266" s="2" t="s">
        <v>6587</v>
      </c>
      <c r="B266" s="4" t="s">
        <v>6574</v>
      </c>
      <c r="C266" s="5">
        <v>98</v>
      </c>
      <c r="D266" s="9">
        <v>98</v>
      </c>
      <c r="E266" s="9">
        <v>98</v>
      </c>
      <c r="F266" s="9"/>
      <c r="G266" s="9">
        <v>98</v>
      </c>
      <c r="H266" s="9">
        <v>98</v>
      </c>
      <c r="I266" s="9">
        <v>98</v>
      </c>
      <c r="J266" s="9"/>
    </row>
    <row r="267" spans="1:10" x14ac:dyDescent="0.3">
      <c r="A267" s="2" t="s">
        <v>6588</v>
      </c>
      <c r="B267" s="4" t="s">
        <v>6574</v>
      </c>
      <c r="C267" s="5">
        <v>98</v>
      </c>
      <c r="D267" s="9">
        <v>98</v>
      </c>
      <c r="E267" s="9">
        <v>98</v>
      </c>
      <c r="F267" s="9"/>
      <c r="G267" s="9">
        <v>98</v>
      </c>
      <c r="H267" s="9">
        <v>98</v>
      </c>
      <c r="I267" s="9">
        <v>98</v>
      </c>
      <c r="J267" s="9"/>
    </row>
    <row r="268" spans="1:10" x14ac:dyDescent="0.3">
      <c r="A268" s="2" t="s">
        <v>6589</v>
      </c>
      <c r="B268" s="4" t="s">
        <v>6574</v>
      </c>
      <c r="C268" s="5">
        <v>98</v>
      </c>
      <c r="D268" s="9">
        <v>98</v>
      </c>
      <c r="E268" s="9">
        <v>98</v>
      </c>
      <c r="F268" s="9"/>
      <c r="G268" s="9">
        <v>98</v>
      </c>
      <c r="H268" s="9">
        <v>98</v>
      </c>
      <c r="I268" s="9">
        <v>98</v>
      </c>
      <c r="J268" s="9"/>
    </row>
    <row r="269" spans="1:10" x14ac:dyDescent="0.3">
      <c r="A269" s="2" t="s">
        <v>6590</v>
      </c>
      <c r="B269" s="4" t="s">
        <v>6574</v>
      </c>
      <c r="C269" s="5">
        <v>98</v>
      </c>
      <c r="D269" s="9">
        <v>98</v>
      </c>
      <c r="E269" s="9">
        <v>98</v>
      </c>
      <c r="F269" s="9"/>
      <c r="G269" s="9">
        <v>98</v>
      </c>
      <c r="H269" s="9">
        <v>98</v>
      </c>
      <c r="I269" s="9">
        <v>98</v>
      </c>
      <c r="J269" s="9"/>
    </row>
    <row r="270" spans="1:10" x14ac:dyDescent="0.3">
      <c r="A270" s="2" t="s">
        <v>6591</v>
      </c>
      <c r="B270" s="4" t="s">
        <v>6574</v>
      </c>
      <c r="C270" s="5">
        <v>98</v>
      </c>
      <c r="D270" s="9">
        <v>98</v>
      </c>
      <c r="E270" s="9">
        <v>98</v>
      </c>
      <c r="F270" s="9"/>
      <c r="G270" s="9">
        <v>98</v>
      </c>
      <c r="H270" s="9">
        <v>98</v>
      </c>
      <c r="I270" s="9">
        <v>98</v>
      </c>
      <c r="J270" s="9"/>
    </row>
    <row r="271" spans="1:10" x14ac:dyDescent="0.3">
      <c r="A271" s="2" t="s">
        <v>6592</v>
      </c>
      <c r="B271" s="4" t="s">
        <v>6574</v>
      </c>
      <c r="C271" s="5">
        <v>98</v>
      </c>
      <c r="D271" s="9">
        <v>98</v>
      </c>
      <c r="E271" s="9">
        <v>98</v>
      </c>
      <c r="F271" s="9"/>
      <c r="G271" s="9">
        <v>98</v>
      </c>
      <c r="H271" s="9">
        <v>98</v>
      </c>
      <c r="I271" s="9">
        <v>98</v>
      </c>
      <c r="J271" s="9"/>
    </row>
    <row r="272" spans="1:10" x14ac:dyDescent="0.3">
      <c r="A272" s="2" t="s">
        <v>6593</v>
      </c>
      <c r="B272" s="4" t="s">
        <v>6574</v>
      </c>
      <c r="C272" s="5">
        <v>98</v>
      </c>
      <c r="D272" s="9">
        <v>98</v>
      </c>
      <c r="E272" s="9">
        <v>98</v>
      </c>
      <c r="F272" s="9"/>
      <c r="G272" s="9">
        <v>98</v>
      </c>
      <c r="H272" s="9">
        <v>98</v>
      </c>
      <c r="I272" s="9">
        <v>98</v>
      </c>
      <c r="J272" s="9"/>
    </row>
    <row r="273" spans="1:10" x14ac:dyDescent="0.3">
      <c r="A273" s="2" t="s">
        <v>6594</v>
      </c>
      <c r="B273" s="4" t="s">
        <v>6574</v>
      </c>
      <c r="C273" s="5">
        <v>98</v>
      </c>
      <c r="D273" s="9">
        <v>98</v>
      </c>
      <c r="E273" s="9">
        <v>98</v>
      </c>
      <c r="F273" s="9"/>
      <c r="G273" s="9">
        <v>98</v>
      </c>
      <c r="H273" s="9">
        <v>98</v>
      </c>
      <c r="I273" s="9">
        <v>98</v>
      </c>
      <c r="J273" s="9"/>
    </row>
    <row r="274" spans="1:10" x14ac:dyDescent="0.3">
      <c r="A274" s="2" t="s">
        <v>6595</v>
      </c>
      <c r="B274" s="4" t="s">
        <v>6574</v>
      </c>
      <c r="C274" s="5">
        <v>98</v>
      </c>
      <c r="D274" s="9">
        <v>98</v>
      </c>
      <c r="E274" s="9">
        <v>98</v>
      </c>
      <c r="F274" s="9"/>
      <c r="G274" s="9">
        <v>98</v>
      </c>
      <c r="H274" s="9">
        <v>98</v>
      </c>
      <c r="I274" s="9">
        <v>98</v>
      </c>
      <c r="J274" s="9"/>
    </row>
    <row r="275" spans="1:10" x14ac:dyDescent="0.3">
      <c r="A275" s="2" t="s">
        <v>6596</v>
      </c>
      <c r="B275" s="4" t="s">
        <v>6574</v>
      </c>
      <c r="C275" s="5">
        <v>98</v>
      </c>
      <c r="D275" s="9">
        <v>98</v>
      </c>
      <c r="E275" s="9">
        <v>98</v>
      </c>
      <c r="F275" s="9"/>
      <c r="G275" s="9">
        <v>98</v>
      </c>
      <c r="H275" s="9">
        <v>98</v>
      </c>
      <c r="I275" s="9">
        <v>98</v>
      </c>
      <c r="J275" s="9"/>
    </row>
    <row r="276" spans="1:10" x14ac:dyDescent="0.3">
      <c r="A276" s="2" t="s">
        <v>6597</v>
      </c>
      <c r="B276" s="4" t="s">
        <v>6574</v>
      </c>
      <c r="C276" s="5">
        <v>98</v>
      </c>
      <c r="D276" s="9">
        <v>98</v>
      </c>
      <c r="E276" s="9">
        <v>98</v>
      </c>
      <c r="F276" s="9"/>
      <c r="G276" s="9">
        <v>98</v>
      </c>
      <c r="H276" s="9">
        <v>98</v>
      </c>
      <c r="I276" s="9">
        <v>98</v>
      </c>
      <c r="J276" s="9"/>
    </row>
    <row r="277" spans="1:10" x14ac:dyDescent="0.3">
      <c r="A277" s="2" t="s">
        <v>6598</v>
      </c>
      <c r="B277" s="4" t="s">
        <v>6574</v>
      </c>
      <c r="C277" s="5">
        <v>98</v>
      </c>
      <c r="D277" s="9">
        <v>98</v>
      </c>
      <c r="E277" s="9">
        <v>98</v>
      </c>
      <c r="F277" s="9"/>
      <c r="G277" s="9">
        <v>98</v>
      </c>
      <c r="H277" s="9">
        <v>98</v>
      </c>
      <c r="I277" s="9">
        <v>98</v>
      </c>
      <c r="J277" s="9"/>
    </row>
    <row r="278" spans="1:10" x14ac:dyDescent="0.3">
      <c r="A278" s="2" t="s">
        <v>6599</v>
      </c>
      <c r="B278" s="4" t="s">
        <v>6574</v>
      </c>
      <c r="C278" s="5">
        <v>98</v>
      </c>
      <c r="D278" s="9">
        <v>98</v>
      </c>
      <c r="E278" s="9">
        <v>98</v>
      </c>
      <c r="F278" s="9"/>
      <c r="G278" s="9">
        <v>98</v>
      </c>
      <c r="H278" s="9">
        <v>98</v>
      </c>
      <c r="I278" s="9">
        <v>98</v>
      </c>
      <c r="J278" s="9"/>
    </row>
    <row r="279" spans="1:10" x14ac:dyDescent="0.3">
      <c r="A279" s="2" t="s">
        <v>6600</v>
      </c>
      <c r="B279" s="4" t="s">
        <v>6574</v>
      </c>
      <c r="C279" s="5">
        <v>98</v>
      </c>
      <c r="D279" s="9">
        <v>98</v>
      </c>
      <c r="E279" s="9">
        <v>98</v>
      </c>
      <c r="F279" s="9"/>
      <c r="G279" s="9">
        <v>98</v>
      </c>
      <c r="H279" s="9">
        <v>98</v>
      </c>
      <c r="I279" s="9">
        <v>98</v>
      </c>
      <c r="J279" s="9"/>
    </row>
    <row r="280" spans="1:10" x14ac:dyDescent="0.3">
      <c r="A280" s="2" t="s">
        <v>6601</v>
      </c>
      <c r="B280" s="4" t="s">
        <v>6574</v>
      </c>
      <c r="C280" s="5">
        <v>98</v>
      </c>
      <c r="D280" s="9">
        <v>98</v>
      </c>
      <c r="E280" s="9">
        <v>98</v>
      </c>
      <c r="F280" s="9"/>
      <c r="G280" s="9">
        <v>98</v>
      </c>
      <c r="H280" s="9">
        <v>98</v>
      </c>
      <c r="I280" s="9">
        <v>98</v>
      </c>
      <c r="J280" s="9"/>
    </row>
    <row r="281" spans="1:10" x14ac:dyDescent="0.3">
      <c r="A281" s="2" t="s">
        <v>6602</v>
      </c>
      <c r="B281" s="4" t="s">
        <v>6574</v>
      </c>
      <c r="C281" s="5">
        <v>98</v>
      </c>
      <c r="D281" s="9">
        <v>98</v>
      </c>
      <c r="E281" s="9">
        <v>98</v>
      </c>
      <c r="F281" s="9"/>
      <c r="G281" s="9">
        <v>98</v>
      </c>
      <c r="H281" s="9">
        <v>98</v>
      </c>
      <c r="I281" s="9">
        <v>98</v>
      </c>
      <c r="J281" s="9"/>
    </row>
    <row r="282" spans="1:10" x14ac:dyDescent="0.3">
      <c r="A282" s="2" t="s">
        <v>6603</v>
      </c>
      <c r="B282" s="4" t="s">
        <v>6574</v>
      </c>
      <c r="C282" s="5">
        <v>98</v>
      </c>
      <c r="D282" s="9">
        <v>98</v>
      </c>
      <c r="E282" s="9">
        <v>98</v>
      </c>
      <c r="F282" s="9"/>
      <c r="G282" s="9">
        <v>98</v>
      </c>
      <c r="H282" s="9">
        <v>98</v>
      </c>
      <c r="I282" s="9">
        <v>98</v>
      </c>
      <c r="J282" s="9"/>
    </row>
    <row r="283" spans="1:10" x14ac:dyDescent="0.3">
      <c r="A283" s="2" t="s">
        <v>6604</v>
      </c>
      <c r="B283" s="4" t="s">
        <v>6353</v>
      </c>
      <c r="C283" s="5">
        <v>86</v>
      </c>
      <c r="D283" s="9">
        <v>82</v>
      </c>
      <c r="E283" s="9">
        <v>74</v>
      </c>
      <c r="F283" s="9">
        <v>59</v>
      </c>
      <c r="G283" s="9">
        <v>86</v>
      </c>
      <c r="H283" s="9">
        <v>82</v>
      </c>
      <c r="I283" s="9">
        <v>74</v>
      </c>
      <c r="J283" s="9">
        <v>59</v>
      </c>
    </row>
    <row r="284" spans="1:10" x14ac:dyDescent="0.3">
      <c r="A284" s="2" t="s">
        <v>6605</v>
      </c>
      <c r="B284" s="4" t="s">
        <v>6322</v>
      </c>
      <c r="C284" s="5">
        <v>82</v>
      </c>
      <c r="D284" s="9">
        <v>74</v>
      </c>
      <c r="E284" s="9">
        <v>59</v>
      </c>
      <c r="F284" s="9"/>
      <c r="G284" s="9">
        <v>82</v>
      </c>
      <c r="H284" s="9">
        <v>74</v>
      </c>
      <c r="I284" s="9">
        <v>59</v>
      </c>
      <c r="J284" s="9"/>
    </row>
    <row r="285" spans="1:10" x14ac:dyDescent="0.3">
      <c r="A285" s="2" t="s">
        <v>6606</v>
      </c>
      <c r="B285" s="4" t="s">
        <v>6322</v>
      </c>
      <c r="C285" s="5">
        <v>82</v>
      </c>
      <c r="D285" s="9">
        <v>74</v>
      </c>
      <c r="E285" s="9">
        <v>59</v>
      </c>
      <c r="F285" s="9"/>
      <c r="G285" s="9">
        <v>82</v>
      </c>
      <c r="H285" s="9">
        <v>74</v>
      </c>
      <c r="I285" s="9">
        <v>59</v>
      </c>
      <c r="J285" s="9"/>
    </row>
    <row r="286" spans="1:10" x14ac:dyDescent="0.3">
      <c r="A286" s="2" t="s">
        <v>6607</v>
      </c>
      <c r="B286" s="4" t="s">
        <v>6322</v>
      </c>
      <c r="C286" s="5">
        <v>82</v>
      </c>
      <c r="D286" s="9">
        <v>74</v>
      </c>
      <c r="E286" s="9">
        <v>59</v>
      </c>
      <c r="F286" s="9"/>
      <c r="G286" s="9">
        <v>82</v>
      </c>
      <c r="H286" s="9">
        <v>74</v>
      </c>
      <c r="I286" s="9">
        <v>59</v>
      </c>
      <c r="J286" s="9"/>
    </row>
    <row r="287" spans="1:10" x14ac:dyDescent="0.3">
      <c r="A287" s="2" t="s">
        <v>6608</v>
      </c>
      <c r="B287" s="4" t="s">
        <v>6322</v>
      </c>
      <c r="C287" s="5">
        <v>82</v>
      </c>
      <c r="D287" s="9">
        <v>74</v>
      </c>
      <c r="E287" s="9">
        <v>59</v>
      </c>
      <c r="F287" s="9"/>
      <c r="G287" s="9">
        <v>82</v>
      </c>
      <c r="H287" s="9">
        <v>74</v>
      </c>
      <c r="I287" s="9">
        <v>59</v>
      </c>
      <c r="J287" s="9"/>
    </row>
    <row r="288" spans="1:10" x14ac:dyDescent="0.3">
      <c r="A288" s="2" t="s">
        <v>6609</v>
      </c>
      <c r="B288" s="4" t="s">
        <v>6353</v>
      </c>
      <c r="C288" s="5">
        <v>89</v>
      </c>
      <c r="D288" s="9">
        <v>86</v>
      </c>
      <c r="E288" s="9">
        <v>79</v>
      </c>
      <c r="F288" s="9">
        <v>68</v>
      </c>
      <c r="G288" s="9">
        <v>89</v>
      </c>
      <c r="H288" s="9">
        <v>86</v>
      </c>
      <c r="I288" s="9">
        <v>79</v>
      </c>
      <c r="J288" s="9">
        <v>68</v>
      </c>
    </row>
    <row r="289" spans="1:13" x14ac:dyDescent="0.3">
      <c r="A289" s="2" t="s">
        <v>6610</v>
      </c>
      <c r="B289" s="4" t="s">
        <v>6353</v>
      </c>
      <c r="C289" s="5">
        <v>89</v>
      </c>
      <c r="D289" s="9">
        <v>86</v>
      </c>
      <c r="E289" s="9">
        <v>79</v>
      </c>
      <c r="F289" s="9">
        <v>68</v>
      </c>
      <c r="G289" s="9">
        <v>89</v>
      </c>
      <c r="H289" s="9">
        <v>86</v>
      </c>
      <c r="I289" s="9">
        <v>79</v>
      </c>
      <c r="J289" s="9">
        <v>68</v>
      </c>
    </row>
    <row r="290" spans="1:13" x14ac:dyDescent="0.3">
      <c r="A290" s="2" t="s">
        <v>6611</v>
      </c>
      <c r="B290" s="4" t="s">
        <v>6353</v>
      </c>
      <c r="C290" s="5">
        <v>89</v>
      </c>
      <c r="D290" s="9">
        <v>86</v>
      </c>
      <c r="E290" s="9">
        <v>79</v>
      </c>
      <c r="F290" s="9">
        <v>68</v>
      </c>
      <c r="G290" s="9">
        <v>89</v>
      </c>
      <c r="H290" s="9">
        <v>86</v>
      </c>
      <c r="I290" s="9">
        <v>79</v>
      </c>
      <c r="J290" s="9">
        <v>68</v>
      </c>
    </row>
    <row r="291" spans="1:13" x14ac:dyDescent="0.3">
      <c r="A291" s="2" t="s">
        <v>6612</v>
      </c>
      <c r="B291" s="4" t="s">
        <v>6322</v>
      </c>
      <c r="C291" s="5">
        <v>82</v>
      </c>
      <c r="D291" s="9">
        <v>74</v>
      </c>
      <c r="E291" s="9">
        <v>59</v>
      </c>
      <c r="F291" s="9"/>
      <c r="G291" s="9">
        <v>82</v>
      </c>
      <c r="H291" s="9">
        <v>74</v>
      </c>
      <c r="I291" s="9">
        <v>59</v>
      </c>
      <c r="J291" s="9"/>
    </row>
    <row r="292" spans="1:13" x14ac:dyDescent="0.3">
      <c r="A292" s="2" t="s">
        <v>6613</v>
      </c>
      <c r="B292" s="4" t="s">
        <v>6353</v>
      </c>
      <c r="C292" s="5">
        <v>89</v>
      </c>
      <c r="D292" s="9">
        <v>86</v>
      </c>
      <c r="E292" s="9">
        <v>79</v>
      </c>
      <c r="F292" s="9">
        <v>68</v>
      </c>
      <c r="G292" s="9">
        <v>89</v>
      </c>
      <c r="H292" s="9">
        <v>86</v>
      </c>
      <c r="I292" s="9">
        <v>79</v>
      </c>
      <c r="J292" s="9">
        <v>68</v>
      </c>
    </row>
    <row r="293" spans="1:13" x14ac:dyDescent="0.3">
      <c r="A293" s="2" t="s">
        <v>6614</v>
      </c>
      <c r="B293" s="4" t="s">
        <v>6353</v>
      </c>
      <c r="C293" s="5">
        <v>89</v>
      </c>
      <c r="D293" s="9">
        <v>86</v>
      </c>
      <c r="E293" s="9">
        <v>79</v>
      </c>
      <c r="F293" s="9">
        <v>68</v>
      </c>
      <c r="G293" s="9">
        <v>89</v>
      </c>
      <c r="H293" s="9">
        <v>86</v>
      </c>
      <c r="I293" s="9">
        <v>79</v>
      </c>
      <c r="J293" s="9">
        <v>68</v>
      </c>
    </row>
    <row r="294" spans="1:13" x14ac:dyDescent="0.3">
      <c r="A294" s="2" t="s">
        <v>6615</v>
      </c>
      <c r="B294" s="4" t="s">
        <v>6322</v>
      </c>
      <c r="C294" s="5">
        <v>82</v>
      </c>
      <c r="D294" s="9">
        <v>74</v>
      </c>
      <c r="E294" s="9">
        <v>59</v>
      </c>
      <c r="F294" s="9"/>
      <c r="G294" s="9">
        <v>87</v>
      </c>
      <c r="H294" s="9">
        <v>82</v>
      </c>
      <c r="I294" s="9">
        <v>72</v>
      </c>
      <c r="J294" s="9"/>
      <c r="K294" s="2"/>
      <c r="L294" s="2"/>
      <c r="M294" s="2"/>
    </row>
    <row r="295" spans="1:13" x14ac:dyDescent="0.3">
      <c r="A295" s="2" t="s">
        <v>6616</v>
      </c>
      <c r="B295" s="4" t="s">
        <v>6322</v>
      </c>
      <c r="C295" s="5">
        <v>82</v>
      </c>
      <c r="D295" s="9">
        <v>74</v>
      </c>
      <c r="E295" s="9">
        <v>59</v>
      </c>
      <c r="F295" s="9"/>
      <c r="G295" s="9">
        <v>87</v>
      </c>
      <c r="H295" s="9">
        <v>82</v>
      </c>
      <c r="I295" s="9">
        <v>72</v>
      </c>
      <c r="J295" s="9"/>
      <c r="K295" s="2"/>
      <c r="L295" s="2"/>
      <c r="M295" s="2"/>
    </row>
    <row r="296" spans="1:13" x14ac:dyDescent="0.3">
      <c r="A296" s="2" t="s">
        <v>6617</v>
      </c>
      <c r="B296" s="4" t="s">
        <v>6322</v>
      </c>
      <c r="C296" s="5">
        <v>82</v>
      </c>
      <c r="D296" s="9">
        <v>74</v>
      </c>
      <c r="E296" s="9">
        <v>59</v>
      </c>
      <c r="F296" s="9"/>
      <c r="G296" s="9">
        <v>82</v>
      </c>
      <c r="H296" s="9">
        <v>74</v>
      </c>
      <c r="I296" s="9">
        <v>59</v>
      </c>
      <c r="J296" s="9"/>
    </row>
    <row r="297" spans="1:13" x14ac:dyDescent="0.3">
      <c r="A297" s="2" t="s">
        <v>6618</v>
      </c>
      <c r="B297" s="4" t="s">
        <v>6322</v>
      </c>
      <c r="C297" s="5">
        <v>82</v>
      </c>
      <c r="D297" s="9">
        <v>74</v>
      </c>
      <c r="E297" s="9">
        <v>59</v>
      </c>
      <c r="F297" s="9"/>
      <c r="G297" s="9">
        <v>82</v>
      </c>
      <c r="H297" s="9">
        <v>74</v>
      </c>
      <c r="I297" s="9">
        <v>59</v>
      </c>
      <c r="J297" s="9"/>
    </row>
    <row r="298" spans="1:13" x14ac:dyDescent="0.3">
      <c r="A298" s="2" t="s">
        <v>6619</v>
      </c>
      <c r="B298" s="4" t="s">
        <v>6322</v>
      </c>
      <c r="C298" s="5">
        <v>82</v>
      </c>
      <c r="D298" s="9">
        <v>74</v>
      </c>
      <c r="E298" s="9">
        <v>59</v>
      </c>
      <c r="F298" s="9"/>
      <c r="G298" s="9">
        <v>87</v>
      </c>
      <c r="H298" s="9">
        <v>82</v>
      </c>
      <c r="I298" s="9">
        <v>72</v>
      </c>
      <c r="J298" s="9"/>
      <c r="K298" s="2"/>
      <c r="L298" s="2"/>
      <c r="M298" s="2"/>
    </row>
    <row r="299" spans="1:13" x14ac:dyDescent="0.3">
      <c r="A299" s="2" t="s">
        <v>6620</v>
      </c>
      <c r="B299" s="4" t="s">
        <v>6322</v>
      </c>
      <c r="C299" s="5">
        <v>82</v>
      </c>
      <c r="D299" s="9">
        <v>74</v>
      </c>
      <c r="E299" s="9">
        <v>59</v>
      </c>
      <c r="F299" s="9"/>
      <c r="G299" s="9">
        <v>87</v>
      </c>
      <c r="H299" s="9">
        <v>82</v>
      </c>
      <c r="I299" s="9">
        <v>72</v>
      </c>
      <c r="J299" s="9"/>
      <c r="K299" s="2"/>
      <c r="L299" s="2"/>
      <c r="M299" s="2"/>
    </row>
    <row r="300" spans="1:13" x14ac:dyDescent="0.3">
      <c r="A300" s="2" t="s">
        <v>6621</v>
      </c>
      <c r="B300" s="4" t="s">
        <v>6322</v>
      </c>
      <c r="C300" s="5">
        <v>82</v>
      </c>
      <c r="D300" s="9">
        <v>74</v>
      </c>
      <c r="E300" s="9">
        <v>59</v>
      </c>
      <c r="F300" s="9"/>
      <c r="G300" s="9">
        <v>82</v>
      </c>
      <c r="H300" s="9">
        <v>74</v>
      </c>
      <c r="I300" s="9">
        <v>59</v>
      </c>
      <c r="J300" s="9"/>
    </row>
    <row r="301" spans="1:13" x14ac:dyDescent="0.3">
      <c r="A301" s="2" t="s">
        <v>6622</v>
      </c>
      <c r="B301" s="4" t="s">
        <v>6322</v>
      </c>
      <c r="C301" s="5">
        <v>82</v>
      </c>
      <c r="D301" s="9">
        <v>74</v>
      </c>
      <c r="E301" s="9">
        <v>59</v>
      </c>
      <c r="F301" s="9"/>
      <c r="G301" s="9">
        <v>82</v>
      </c>
      <c r="H301" s="9">
        <v>74</v>
      </c>
      <c r="I301" s="9">
        <v>59</v>
      </c>
      <c r="J301" s="9"/>
    </row>
    <row r="302" spans="1:13" x14ac:dyDescent="0.3">
      <c r="A302" s="2" t="s">
        <v>6623</v>
      </c>
      <c r="B302" s="4" t="s">
        <v>6322</v>
      </c>
      <c r="C302" s="5">
        <v>82</v>
      </c>
      <c r="D302" s="9">
        <v>74</v>
      </c>
      <c r="E302" s="9">
        <v>59</v>
      </c>
      <c r="F302" s="9"/>
      <c r="G302" s="9">
        <v>82</v>
      </c>
      <c r="H302" s="9">
        <v>74</v>
      </c>
      <c r="I302" s="9">
        <v>59</v>
      </c>
      <c r="J302" s="9"/>
    </row>
    <row r="303" spans="1:13" x14ac:dyDescent="0.3">
      <c r="A303" s="2" t="s">
        <v>6624</v>
      </c>
      <c r="B303" s="4" t="s">
        <v>6353</v>
      </c>
      <c r="C303" s="5">
        <v>86</v>
      </c>
      <c r="D303" s="9">
        <v>82</v>
      </c>
      <c r="E303" s="9">
        <v>74</v>
      </c>
      <c r="F303" s="9">
        <v>59</v>
      </c>
      <c r="G303" s="9">
        <v>86</v>
      </c>
      <c r="H303" s="9">
        <v>82</v>
      </c>
      <c r="I303" s="9">
        <v>74</v>
      </c>
      <c r="J303" s="9">
        <v>59</v>
      </c>
    </row>
    <row r="304" spans="1:13" x14ac:dyDescent="0.3">
      <c r="A304" s="2" t="s">
        <v>6625</v>
      </c>
      <c r="B304" s="4" t="s">
        <v>6353</v>
      </c>
      <c r="C304" s="5">
        <v>86</v>
      </c>
      <c r="D304" s="9">
        <v>82</v>
      </c>
      <c r="E304" s="9">
        <v>74</v>
      </c>
      <c r="F304" s="9">
        <v>59</v>
      </c>
      <c r="G304" s="9">
        <v>86</v>
      </c>
      <c r="H304" s="9">
        <v>82</v>
      </c>
      <c r="I304" s="9">
        <v>74</v>
      </c>
      <c r="J304" s="9">
        <v>59</v>
      </c>
    </row>
    <row r="305" spans="1:13" x14ac:dyDescent="0.3">
      <c r="A305" s="2" t="s">
        <v>6626</v>
      </c>
      <c r="B305" s="4" t="s">
        <v>6353</v>
      </c>
      <c r="C305" s="5">
        <v>86</v>
      </c>
      <c r="D305" s="9">
        <v>82</v>
      </c>
      <c r="E305" s="9">
        <v>74</v>
      </c>
      <c r="F305" s="9">
        <v>59</v>
      </c>
      <c r="G305" s="9">
        <v>86</v>
      </c>
      <c r="H305" s="9">
        <v>82</v>
      </c>
      <c r="I305" s="9">
        <v>74</v>
      </c>
      <c r="J305" s="9">
        <v>59</v>
      </c>
    </row>
    <row r="306" spans="1:13" x14ac:dyDescent="0.3">
      <c r="A306" s="2" t="s">
        <v>6627</v>
      </c>
      <c r="B306" s="4" t="s">
        <v>6353</v>
      </c>
      <c r="C306" s="5">
        <v>86</v>
      </c>
      <c r="D306" s="9">
        <v>82</v>
      </c>
      <c r="E306" s="9">
        <v>74</v>
      </c>
      <c r="F306" s="9">
        <v>59</v>
      </c>
      <c r="G306" s="9">
        <v>86</v>
      </c>
      <c r="H306" s="9">
        <v>82</v>
      </c>
      <c r="I306" s="9">
        <v>74</v>
      </c>
      <c r="J306" s="9">
        <v>59</v>
      </c>
    </row>
    <row r="307" spans="1:13" x14ac:dyDescent="0.3">
      <c r="A307" s="2" t="s">
        <v>6628</v>
      </c>
      <c r="B307" s="4" t="s">
        <v>6353</v>
      </c>
      <c r="C307" s="5">
        <v>86</v>
      </c>
      <c r="D307" s="9">
        <v>82</v>
      </c>
      <c r="E307" s="9">
        <v>74</v>
      </c>
      <c r="F307" s="9">
        <v>59</v>
      </c>
      <c r="G307" s="9">
        <v>86</v>
      </c>
      <c r="H307" s="9">
        <v>82</v>
      </c>
      <c r="I307" s="9">
        <v>74</v>
      </c>
      <c r="J307" s="9">
        <v>59</v>
      </c>
    </row>
    <row r="308" spans="1:13" x14ac:dyDescent="0.3">
      <c r="A308" s="2" t="s">
        <v>6629</v>
      </c>
      <c r="B308" s="4" t="s">
        <v>6322</v>
      </c>
      <c r="C308" s="5">
        <v>82</v>
      </c>
      <c r="D308" s="9">
        <v>74</v>
      </c>
      <c r="E308" s="9">
        <v>59</v>
      </c>
      <c r="F308" s="9"/>
      <c r="G308" s="9">
        <v>82</v>
      </c>
      <c r="H308" s="9">
        <v>74</v>
      </c>
      <c r="I308" s="9">
        <v>59</v>
      </c>
      <c r="J308" s="9"/>
    </row>
    <row r="309" spans="1:13" x14ac:dyDescent="0.3">
      <c r="A309" s="2" t="s">
        <v>6630</v>
      </c>
      <c r="B309" s="4" t="s">
        <v>6322</v>
      </c>
      <c r="C309" s="5">
        <v>82</v>
      </c>
      <c r="D309" s="9">
        <v>74</v>
      </c>
      <c r="E309" s="9">
        <v>59</v>
      </c>
      <c r="F309" s="9"/>
      <c r="G309" s="9">
        <v>82</v>
      </c>
      <c r="H309" s="9">
        <v>74</v>
      </c>
      <c r="I309" s="9">
        <v>59</v>
      </c>
      <c r="J309" s="9"/>
    </row>
    <row r="310" spans="1:13" x14ac:dyDescent="0.3">
      <c r="A310" s="2" t="s">
        <v>6631</v>
      </c>
      <c r="B310" s="4" t="s">
        <v>6322</v>
      </c>
      <c r="C310" s="5">
        <v>82</v>
      </c>
      <c r="D310" s="9">
        <v>74</v>
      </c>
      <c r="E310" s="9">
        <v>59</v>
      </c>
      <c r="F310" s="9"/>
      <c r="G310" s="9">
        <v>82</v>
      </c>
      <c r="H310" s="9">
        <v>74</v>
      </c>
      <c r="I310" s="9">
        <v>59</v>
      </c>
      <c r="J310" s="9"/>
    </row>
    <row r="311" spans="1:13" x14ac:dyDescent="0.3">
      <c r="A311" s="2" t="s">
        <v>6632</v>
      </c>
      <c r="B311" s="4" t="s">
        <v>6353</v>
      </c>
      <c r="C311" s="5">
        <v>86</v>
      </c>
      <c r="D311" s="9">
        <v>82</v>
      </c>
      <c r="E311" s="9">
        <v>74</v>
      </c>
      <c r="F311" s="9">
        <v>59</v>
      </c>
      <c r="G311" s="9">
        <v>86</v>
      </c>
      <c r="H311" s="9">
        <v>82</v>
      </c>
      <c r="I311" s="9">
        <v>74</v>
      </c>
      <c r="J311" s="9">
        <v>59</v>
      </c>
    </row>
    <row r="312" spans="1:13" x14ac:dyDescent="0.3">
      <c r="A312" s="2" t="s">
        <v>6633</v>
      </c>
      <c r="B312" s="4" t="s">
        <v>6353</v>
      </c>
      <c r="C312" s="5">
        <v>86</v>
      </c>
      <c r="D312" s="9">
        <v>82</v>
      </c>
      <c r="E312" s="9">
        <v>74</v>
      </c>
      <c r="F312" s="9">
        <v>59</v>
      </c>
      <c r="G312" s="9">
        <v>86</v>
      </c>
      <c r="H312" s="9">
        <v>82</v>
      </c>
      <c r="I312" s="9">
        <v>74</v>
      </c>
      <c r="J312" s="9">
        <v>59</v>
      </c>
    </row>
    <row r="313" spans="1:13" x14ac:dyDescent="0.3">
      <c r="A313" s="2" t="s">
        <v>6634</v>
      </c>
      <c r="B313" s="4" t="s">
        <v>6322</v>
      </c>
      <c r="C313" s="5">
        <v>79</v>
      </c>
      <c r="D313" s="9">
        <v>67</v>
      </c>
      <c r="E313" s="9">
        <v>51</v>
      </c>
      <c r="F313" s="9"/>
      <c r="G313" s="9">
        <v>84</v>
      </c>
      <c r="H313" s="9">
        <v>78</v>
      </c>
      <c r="I313" s="9">
        <v>66</v>
      </c>
      <c r="J313" s="9"/>
      <c r="K313" s="2"/>
      <c r="L313" s="2"/>
      <c r="M313" s="2"/>
    </row>
    <row r="314" spans="1:13" x14ac:dyDescent="0.3">
      <c r="A314" s="2" t="s">
        <v>6635</v>
      </c>
      <c r="B314" s="4" t="s">
        <v>6322</v>
      </c>
      <c r="C314" s="5">
        <v>79</v>
      </c>
      <c r="D314" s="9">
        <v>67</v>
      </c>
      <c r="E314" s="9">
        <v>51</v>
      </c>
      <c r="F314" s="9"/>
      <c r="G314" s="9">
        <v>84</v>
      </c>
      <c r="H314" s="9">
        <v>78</v>
      </c>
      <c r="I314" s="9">
        <v>66</v>
      </c>
      <c r="J314" s="9"/>
      <c r="K314" s="2"/>
      <c r="L314" s="2"/>
      <c r="M314" s="2"/>
    </row>
    <row r="315" spans="1:13" x14ac:dyDescent="0.3">
      <c r="A315" s="2" t="s">
        <v>6636</v>
      </c>
      <c r="B315" s="4" t="s">
        <v>6322</v>
      </c>
      <c r="C315" s="5">
        <v>79</v>
      </c>
      <c r="D315" s="9">
        <v>67</v>
      </c>
      <c r="E315" s="9">
        <v>51</v>
      </c>
      <c r="F315" s="9"/>
      <c r="G315" s="9">
        <v>84</v>
      </c>
      <c r="H315" s="9">
        <v>78</v>
      </c>
      <c r="I315" s="9">
        <v>66</v>
      </c>
      <c r="J315" s="9"/>
      <c r="K315" s="2"/>
      <c r="L315" s="2"/>
      <c r="M315" s="2"/>
    </row>
    <row r="316" spans="1:13" x14ac:dyDescent="0.3">
      <c r="A316" s="2" t="s">
        <v>6637</v>
      </c>
      <c r="B316" s="4" t="s">
        <v>6322</v>
      </c>
      <c r="C316" s="5">
        <v>82</v>
      </c>
      <c r="D316" s="9">
        <v>74</v>
      </c>
      <c r="E316" s="9">
        <v>59</v>
      </c>
      <c r="F316" s="9"/>
      <c r="G316" s="9">
        <v>82</v>
      </c>
      <c r="H316" s="9">
        <v>74</v>
      </c>
      <c r="I316" s="9">
        <v>59</v>
      </c>
      <c r="J316" s="9"/>
    </row>
    <row r="317" spans="1:13" x14ac:dyDescent="0.3">
      <c r="A317" s="2" t="s">
        <v>6638</v>
      </c>
      <c r="B317" s="4" t="s">
        <v>6322</v>
      </c>
      <c r="C317" s="5">
        <v>82</v>
      </c>
      <c r="D317" s="9">
        <v>74</v>
      </c>
      <c r="E317" s="9">
        <v>59</v>
      </c>
      <c r="F317" s="9"/>
      <c r="G317" s="9">
        <v>82</v>
      </c>
      <c r="H317" s="9">
        <v>74</v>
      </c>
      <c r="I317" s="9">
        <v>59</v>
      </c>
      <c r="J317" s="9"/>
    </row>
    <row r="318" spans="1:13" x14ac:dyDescent="0.3">
      <c r="A318" s="2" t="s">
        <v>6639</v>
      </c>
      <c r="B318" s="4" t="s">
        <v>6322</v>
      </c>
      <c r="C318" s="5">
        <v>82</v>
      </c>
      <c r="D318" s="9">
        <v>74</v>
      </c>
      <c r="E318" s="9">
        <v>59</v>
      </c>
      <c r="F318" s="9"/>
      <c r="G318" s="9">
        <v>82</v>
      </c>
      <c r="H318" s="9">
        <v>74</v>
      </c>
      <c r="I318" s="9">
        <v>59</v>
      </c>
      <c r="J318" s="9"/>
    </row>
    <row r="319" spans="1:13" x14ac:dyDescent="0.3">
      <c r="A319" s="2" t="s">
        <v>6640</v>
      </c>
      <c r="B319" s="4" t="s">
        <v>6322</v>
      </c>
      <c r="C319" s="5">
        <v>82</v>
      </c>
      <c r="D319" s="9">
        <v>74</v>
      </c>
      <c r="E319" s="9">
        <v>59</v>
      </c>
      <c r="F319" s="9"/>
      <c r="G319" s="9">
        <v>82</v>
      </c>
      <c r="H319" s="9">
        <v>74</v>
      </c>
      <c r="I319" s="9">
        <v>59</v>
      </c>
      <c r="J319" s="9"/>
    </row>
    <row r="320" spans="1:13" x14ac:dyDescent="0.3">
      <c r="A320" s="2" t="s">
        <v>6641</v>
      </c>
      <c r="B320" s="4" t="s">
        <v>6322</v>
      </c>
      <c r="C320" s="5">
        <v>82</v>
      </c>
      <c r="D320" s="9">
        <v>74</v>
      </c>
      <c r="E320" s="9">
        <v>59</v>
      </c>
      <c r="F320" s="9"/>
      <c r="G320" s="9">
        <v>82</v>
      </c>
      <c r="H320" s="9">
        <v>74</v>
      </c>
      <c r="I320" s="9">
        <v>59</v>
      </c>
      <c r="J320" s="9"/>
    </row>
    <row r="321" spans="1:13" x14ac:dyDescent="0.3">
      <c r="A321" s="2" t="s">
        <v>6642</v>
      </c>
      <c r="B321" s="4" t="s">
        <v>6322</v>
      </c>
      <c r="C321" s="5">
        <v>82</v>
      </c>
      <c r="D321" s="9">
        <v>74</v>
      </c>
      <c r="E321" s="9">
        <v>59</v>
      </c>
      <c r="F321" s="9"/>
      <c r="G321" s="9">
        <v>82</v>
      </c>
      <c r="H321" s="9">
        <v>74</v>
      </c>
      <c r="I321" s="9">
        <v>59</v>
      </c>
      <c r="J321" s="9"/>
    </row>
    <row r="322" spans="1:13" x14ac:dyDescent="0.3">
      <c r="A322" s="2" t="s">
        <v>6643</v>
      </c>
      <c r="B322" s="4" t="s">
        <v>6322</v>
      </c>
      <c r="C322" s="5">
        <v>79</v>
      </c>
      <c r="D322" s="9">
        <v>67</v>
      </c>
      <c r="E322" s="9">
        <v>51</v>
      </c>
      <c r="F322" s="9"/>
      <c r="G322" s="9">
        <v>84</v>
      </c>
      <c r="H322" s="9">
        <v>78</v>
      </c>
      <c r="I322" s="9">
        <v>66</v>
      </c>
      <c r="J322" s="9"/>
      <c r="K322" s="2"/>
      <c r="L322" s="2"/>
      <c r="M322" s="2"/>
    </row>
    <row r="323" spans="1:13" x14ac:dyDescent="0.3">
      <c r="A323" s="2" t="s">
        <v>6644</v>
      </c>
      <c r="B323" s="4" t="s">
        <v>6322</v>
      </c>
      <c r="C323" s="5">
        <v>79</v>
      </c>
      <c r="D323" s="9">
        <v>67</v>
      </c>
      <c r="E323" s="9">
        <v>51</v>
      </c>
      <c r="F323" s="9"/>
      <c r="G323" s="9">
        <v>84</v>
      </c>
      <c r="H323" s="9">
        <v>78</v>
      </c>
      <c r="I323" s="9">
        <v>66</v>
      </c>
      <c r="J323" s="9"/>
      <c r="K323" s="2"/>
      <c r="L323" s="2"/>
      <c r="M323" s="2"/>
    </row>
    <row r="324" spans="1:13" x14ac:dyDescent="0.3">
      <c r="A324" s="2" t="s">
        <v>6645</v>
      </c>
      <c r="B324" s="4" t="s">
        <v>6322</v>
      </c>
      <c r="C324" s="5">
        <v>79</v>
      </c>
      <c r="D324" s="9">
        <v>67</v>
      </c>
      <c r="E324" s="9">
        <v>51</v>
      </c>
      <c r="F324" s="9"/>
      <c r="G324" s="9">
        <v>84</v>
      </c>
      <c r="H324" s="9">
        <v>78</v>
      </c>
      <c r="I324" s="9">
        <v>66</v>
      </c>
      <c r="J324" s="9"/>
      <c r="K324" s="2"/>
      <c r="L324" s="2"/>
      <c r="M324" s="2"/>
    </row>
    <row r="325" spans="1:13" x14ac:dyDescent="0.3">
      <c r="A325" s="2" t="s">
        <v>6646</v>
      </c>
      <c r="B325" s="4" t="s">
        <v>6322</v>
      </c>
      <c r="C325" s="5">
        <v>79</v>
      </c>
      <c r="D325" s="9">
        <v>67</v>
      </c>
      <c r="E325" s="9">
        <v>51</v>
      </c>
      <c r="F325" s="9"/>
      <c r="G325" s="9">
        <v>84</v>
      </c>
      <c r="H325" s="9">
        <v>78</v>
      </c>
      <c r="I325" s="9">
        <v>66</v>
      </c>
      <c r="J325" s="9"/>
      <c r="K325" s="2"/>
      <c r="L325" s="2"/>
      <c r="M325" s="2"/>
    </row>
    <row r="326" spans="1:13" x14ac:dyDescent="0.3">
      <c r="A326" s="2" t="s">
        <v>6647</v>
      </c>
      <c r="B326" s="4" t="s">
        <v>6322</v>
      </c>
      <c r="C326" s="5">
        <v>79</v>
      </c>
      <c r="D326" s="9">
        <v>67</v>
      </c>
      <c r="E326" s="9">
        <v>51</v>
      </c>
      <c r="F326" s="9"/>
      <c r="G326" s="9">
        <v>84</v>
      </c>
      <c r="H326" s="9">
        <v>78</v>
      </c>
      <c r="I326" s="9">
        <v>66</v>
      </c>
      <c r="J326" s="9"/>
      <c r="K326" s="2"/>
      <c r="L326" s="2"/>
      <c r="M326" s="2"/>
    </row>
    <row r="327" spans="1:13" x14ac:dyDescent="0.3">
      <c r="A327" s="2" t="s">
        <v>6648</v>
      </c>
      <c r="B327" s="4" t="s">
        <v>6322</v>
      </c>
      <c r="C327" s="5">
        <v>79</v>
      </c>
      <c r="D327" s="9">
        <v>67</v>
      </c>
      <c r="E327" s="9">
        <v>51</v>
      </c>
      <c r="F327" s="9"/>
      <c r="G327" s="9">
        <v>84</v>
      </c>
      <c r="H327" s="9">
        <v>78</v>
      </c>
      <c r="I327" s="9">
        <v>66</v>
      </c>
      <c r="J327" s="9"/>
      <c r="K327" s="2"/>
      <c r="L327" s="2"/>
      <c r="M327" s="2"/>
    </row>
    <row r="328" spans="1:13" x14ac:dyDescent="0.3">
      <c r="A328" s="2" t="s">
        <v>6649</v>
      </c>
      <c r="B328" s="4" t="s">
        <v>6322</v>
      </c>
      <c r="C328" s="5">
        <v>79</v>
      </c>
      <c r="D328" s="9">
        <v>67</v>
      </c>
      <c r="E328" s="9">
        <v>51</v>
      </c>
      <c r="F328" s="9"/>
      <c r="G328" s="9">
        <v>84</v>
      </c>
      <c r="H328" s="9">
        <v>78</v>
      </c>
      <c r="I328" s="9">
        <v>66</v>
      </c>
      <c r="J328" s="9"/>
      <c r="K328" s="2"/>
      <c r="L328" s="2"/>
      <c r="M328" s="2"/>
    </row>
    <row r="329" spans="1:13" x14ac:dyDescent="0.3">
      <c r="A329" s="2" t="s">
        <v>6650</v>
      </c>
      <c r="B329" s="4" t="s">
        <v>6322</v>
      </c>
      <c r="C329" s="5">
        <v>79</v>
      </c>
      <c r="D329" s="9">
        <v>67</v>
      </c>
      <c r="E329" s="9">
        <v>51</v>
      </c>
      <c r="F329" s="9"/>
      <c r="G329" s="9">
        <v>84</v>
      </c>
      <c r="H329" s="9">
        <v>78</v>
      </c>
      <c r="I329" s="9">
        <v>66</v>
      </c>
      <c r="J329" s="9"/>
      <c r="K329" s="2"/>
      <c r="L329" s="2"/>
      <c r="M329" s="2"/>
    </row>
    <row r="330" spans="1:13" x14ac:dyDescent="0.3">
      <c r="A330" s="2" t="s">
        <v>6651</v>
      </c>
      <c r="B330" s="4" t="s">
        <v>6322</v>
      </c>
      <c r="C330" s="5">
        <v>79</v>
      </c>
      <c r="D330" s="9">
        <v>67</v>
      </c>
      <c r="E330" s="9">
        <v>51</v>
      </c>
      <c r="F330" s="9"/>
      <c r="G330" s="9">
        <v>84</v>
      </c>
      <c r="H330" s="9">
        <v>78</v>
      </c>
      <c r="I330" s="9">
        <v>66</v>
      </c>
      <c r="J330" s="9"/>
      <c r="K330" s="2"/>
      <c r="L330" s="2"/>
      <c r="M330" s="2"/>
    </row>
    <row r="331" spans="1:13" x14ac:dyDescent="0.3">
      <c r="A331" s="2" t="s">
        <v>6652</v>
      </c>
      <c r="B331" s="4" t="s">
        <v>6322</v>
      </c>
      <c r="C331" s="5">
        <v>79</v>
      </c>
      <c r="D331" s="9">
        <v>67</v>
      </c>
      <c r="E331" s="9">
        <v>51</v>
      </c>
      <c r="F331" s="9"/>
      <c r="G331" s="9">
        <v>84</v>
      </c>
      <c r="H331" s="9">
        <v>78</v>
      </c>
      <c r="I331" s="9">
        <v>66</v>
      </c>
      <c r="J331" s="9"/>
      <c r="K331" s="2"/>
      <c r="L331" s="2"/>
      <c r="M331" s="2"/>
    </row>
    <row r="332" spans="1:13" x14ac:dyDescent="0.3">
      <c r="A332" s="2" t="s">
        <v>6653</v>
      </c>
      <c r="B332" s="4" t="s">
        <v>6322</v>
      </c>
      <c r="C332" s="5">
        <v>79</v>
      </c>
      <c r="D332" s="9">
        <v>67</v>
      </c>
      <c r="E332" s="9">
        <v>51</v>
      </c>
      <c r="F332" s="9"/>
      <c r="G332" s="9">
        <v>84</v>
      </c>
      <c r="H332" s="9">
        <v>78</v>
      </c>
      <c r="I332" s="9">
        <v>66</v>
      </c>
      <c r="J332" s="9"/>
      <c r="K332" s="2"/>
      <c r="L332" s="2"/>
      <c r="M332" s="2"/>
    </row>
    <row r="333" spans="1:13" x14ac:dyDescent="0.3">
      <c r="A333" s="2" t="s">
        <v>6654</v>
      </c>
      <c r="B333" s="4" t="s">
        <v>6322</v>
      </c>
      <c r="C333" s="5">
        <v>79</v>
      </c>
      <c r="D333" s="9">
        <v>67</v>
      </c>
      <c r="E333" s="9">
        <v>51</v>
      </c>
      <c r="F333" s="9"/>
      <c r="G333" s="9">
        <v>84</v>
      </c>
      <c r="H333" s="9">
        <v>78</v>
      </c>
      <c r="I333" s="9">
        <v>66</v>
      </c>
      <c r="J333" s="9"/>
      <c r="K333" s="2"/>
      <c r="L333" s="2"/>
      <c r="M333" s="2"/>
    </row>
    <row r="334" spans="1:13" x14ac:dyDescent="0.3">
      <c r="A334" s="2" t="s">
        <v>6655</v>
      </c>
      <c r="B334" s="4" t="s">
        <v>6322</v>
      </c>
      <c r="C334" s="5">
        <v>79</v>
      </c>
      <c r="D334" s="9">
        <v>67</v>
      </c>
      <c r="E334" s="9">
        <v>51</v>
      </c>
      <c r="F334" s="9"/>
      <c r="G334" s="9">
        <v>84</v>
      </c>
      <c r="H334" s="9">
        <v>78</v>
      </c>
      <c r="I334" s="9">
        <v>66</v>
      </c>
      <c r="J334" s="9"/>
      <c r="K334" s="2"/>
      <c r="L334" s="2"/>
      <c r="M334" s="2"/>
    </row>
    <row r="335" spans="1:13" x14ac:dyDescent="0.3">
      <c r="A335" s="2" t="s">
        <v>6656</v>
      </c>
      <c r="B335" s="4" t="s">
        <v>6353</v>
      </c>
      <c r="C335" s="5">
        <v>85</v>
      </c>
      <c r="D335" s="9">
        <v>79</v>
      </c>
      <c r="E335" s="9">
        <v>67</v>
      </c>
      <c r="F335" s="9">
        <v>51</v>
      </c>
      <c r="G335" s="9">
        <v>85</v>
      </c>
      <c r="H335" s="9">
        <v>79</v>
      </c>
      <c r="I335" s="9">
        <v>67</v>
      </c>
      <c r="J335" s="9">
        <v>51</v>
      </c>
    </row>
    <row r="336" spans="1:13" x14ac:dyDescent="0.3">
      <c r="A336" s="2" t="s">
        <v>6657</v>
      </c>
      <c r="B336" s="4" t="s">
        <v>6322</v>
      </c>
      <c r="C336" s="5">
        <v>79</v>
      </c>
      <c r="D336" s="9">
        <v>67</v>
      </c>
      <c r="E336" s="9">
        <v>51</v>
      </c>
      <c r="F336" s="9"/>
      <c r="G336" s="9">
        <v>84</v>
      </c>
      <c r="H336" s="9">
        <v>78</v>
      </c>
      <c r="I336" s="9">
        <v>66</v>
      </c>
      <c r="J336" s="9"/>
      <c r="K336" s="2"/>
      <c r="L336" s="2"/>
      <c r="M336" s="2"/>
    </row>
    <row r="337" spans="1:13" x14ac:dyDescent="0.3">
      <c r="A337" s="2" t="s">
        <v>6658</v>
      </c>
      <c r="B337" s="4" t="s">
        <v>6322</v>
      </c>
      <c r="C337" s="5">
        <v>79</v>
      </c>
      <c r="D337" s="9">
        <v>67</v>
      </c>
      <c r="E337" s="9">
        <v>51</v>
      </c>
      <c r="F337" s="9"/>
      <c r="G337" s="9">
        <v>84</v>
      </c>
      <c r="H337" s="9">
        <v>78</v>
      </c>
      <c r="I337" s="9">
        <v>66</v>
      </c>
      <c r="J337" s="9"/>
      <c r="K337" s="2"/>
      <c r="L337" s="2"/>
      <c r="M337" s="2"/>
    </row>
    <row r="338" spans="1:13" x14ac:dyDescent="0.3">
      <c r="A338" s="2" t="s">
        <v>6659</v>
      </c>
      <c r="B338" s="4" t="s">
        <v>6322</v>
      </c>
      <c r="C338" s="5">
        <v>79</v>
      </c>
      <c r="D338" s="9">
        <v>67</v>
      </c>
      <c r="E338" s="9">
        <v>51</v>
      </c>
      <c r="F338" s="9"/>
      <c r="G338" s="9">
        <v>84</v>
      </c>
      <c r="H338" s="9">
        <v>78</v>
      </c>
      <c r="I338" s="9">
        <v>66</v>
      </c>
      <c r="J338" s="9"/>
      <c r="K338" s="2"/>
      <c r="L338" s="2"/>
      <c r="M338" s="2"/>
    </row>
    <row r="339" spans="1:13" x14ac:dyDescent="0.3">
      <c r="A339" s="2" t="s">
        <v>6660</v>
      </c>
      <c r="B339" s="4" t="s">
        <v>6322</v>
      </c>
      <c r="C339" s="5">
        <v>79</v>
      </c>
      <c r="D339" s="9">
        <v>67</v>
      </c>
      <c r="E339" s="9">
        <v>51</v>
      </c>
      <c r="F339" s="9"/>
      <c r="G339" s="9">
        <v>84</v>
      </c>
      <c r="H339" s="9">
        <v>78</v>
      </c>
      <c r="I339" s="9">
        <v>66</v>
      </c>
      <c r="J339" s="9"/>
      <c r="K339" s="2"/>
      <c r="L339" s="2"/>
      <c r="M339" s="2"/>
    </row>
    <row r="340" spans="1:13" x14ac:dyDescent="0.3">
      <c r="A340" s="2" t="s">
        <v>6661</v>
      </c>
      <c r="B340" s="4" t="s">
        <v>6322</v>
      </c>
      <c r="C340" s="5">
        <v>79</v>
      </c>
      <c r="D340" s="9">
        <v>67</v>
      </c>
      <c r="E340" s="9">
        <v>51</v>
      </c>
      <c r="F340" s="9"/>
      <c r="G340" s="9">
        <v>84</v>
      </c>
      <c r="H340" s="9">
        <v>78</v>
      </c>
      <c r="I340" s="9">
        <v>66</v>
      </c>
      <c r="J340" s="9"/>
      <c r="K340" s="2"/>
      <c r="L340" s="2"/>
      <c r="M340" s="2"/>
    </row>
    <row r="341" spans="1:13" x14ac:dyDescent="0.3">
      <c r="A341" s="2" t="s">
        <v>6662</v>
      </c>
      <c r="B341" s="4" t="s">
        <v>6322</v>
      </c>
      <c r="C341" s="5">
        <v>79</v>
      </c>
      <c r="D341" s="9">
        <v>67</v>
      </c>
      <c r="E341" s="9">
        <v>51</v>
      </c>
      <c r="F341" s="9"/>
      <c r="G341" s="9">
        <v>84</v>
      </c>
      <c r="H341" s="9">
        <v>78</v>
      </c>
      <c r="I341" s="9">
        <v>66</v>
      </c>
      <c r="J341" s="9"/>
      <c r="K341" s="2"/>
      <c r="L341" s="2"/>
      <c r="M341" s="2"/>
    </row>
    <row r="342" spans="1:13" x14ac:dyDescent="0.3">
      <c r="A342" s="2" t="s">
        <v>6663</v>
      </c>
      <c r="B342" s="4" t="s">
        <v>6322</v>
      </c>
      <c r="C342" s="5">
        <v>79</v>
      </c>
      <c r="D342" s="9">
        <v>67</v>
      </c>
      <c r="E342" s="9">
        <v>51</v>
      </c>
      <c r="F342" s="9"/>
      <c r="G342" s="9">
        <v>84</v>
      </c>
      <c r="H342" s="9">
        <v>78</v>
      </c>
      <c r="I342" s="9">
        <v>66</v>
      </c>
      <c r="J342" s="9"/>
      <c r="K342" s="2"/>
      <c r="L342" s="2"/>
      <c r="M342" s="2"/>
    </row>
    <row r="343" spans="1:13" x14ac:dyDescent="0.3">
      <c r="A343" s="2" t="s">
        <v>6664</v>
      </c>
      <c r="B343" s="4" t="s">
        <v>6322</v>
      </c>
      <c r="C343" s="5">
        <v>85</v>
      </c>
      <c r="D343" s="9">
        <v>77</v>
      </c>
      <c r="E343" s="9">
        <v>66</v>
      </c>
      <c r="F343" s="9"/>
      <c r="G343" s="9">
        <v>87</v>
      </c>
      <c r="H343" s="9">
        <v>81</v>
      </c>
      <c r="I343" s="9">
        <v>71</v>
      </c>
      <c r="J343" s="9"/>
      <c r="K343" s="2"/>
      <c r="L343" s="2"/>
      <c r="M343" s="2"/>
    </row>
    <row r="344" spans="1:13" x14ac:dyDescent="0.3">
      <c r="A344" s="2" t="s">
        <v>6665</v>
      </c>
      <c r="B344" s="4" t="s">
        <v>6322</v>
      </c>
      <c r="C344" s="5">
        <v>85</v>
      </c>
      <c r="D344" s="9">
        <v>77</v>
      </c>
      <c r="E344" s="9">
        <v>66</v>
      </c>
      <c r="F344" s="9"/>
      <c r="G344" s="9">
        <v>87</v>
      </c>
      <c r="H344" s="9">
        <v>81</v>
      </c>
      <c r="I344" s="9">
        <v>71</v>
      </c>
      <c r="J344" s="9"/>
      <c r="K344" s="2"/>
      <c r="L344" s="2"/>
      <c r="M344" s="2"/>
    </row>
    <row r="345" spans="1:13" x14ac:dyDescent="0.3">
      <c r="A345" s="2" t="s">
        <v>6666</v>
      </c>
      <c r="B345" s="4" t="s">
        <v>6322</v>
      </c>
      <c r="C345" s="5">
        <v>85</v>
      </c>
      <c r="D345" s="9">
        <v>77</v>
      </c>
      <c r="E345" s="9">
        <v>66</v>
      </c>
      <c r="F345" s="9"/>
      <c r="G345" s="9">
        <v>87</v>
      </c>
      <c r="H345" s="9">
        <v>81</v>
      </c>
      <c r="I345" s="9">
        <v>71</v>
      </c>
      <c r="J345" s="9"/>
      <c r="K345" s="2"/>
      <c r="L345" s="2"/>
      <c r="M345" s="2"/>
    </row>
    <row r="346" spans="1:13" x14ac:dyDescent="0.3">
      <c r="A346" s="2" t="s">
        <v>6667</v>
      </c>
      <c r="B346" s="4" t="s">
        <v>6353</v>
      </c>
      <c r="C346" s="5">
        <v>88</v>
      </c>
      <c r="D346" s="9">
        <v>83</v>
      </c>
      <c r="E346" s="9">
        <v>74</v>
      </c>
      <c r="F346" s="9">
        <v>60</v>
      </c>
      <c r="G346" s="9">
        <v>90</v>
      </c>
      <c r="H346" s="9">
        <v>87</v>
      </c>
      <c r="I346" s="9">
        <v>82</v>
      </c>
      <c r="J346" s="9">
        <v>73</v>
      </c>
      <c r="K346" s="2"/>
      <c r="L346" s="2"/>
      <c r="M346" s="2"/>
    </row>
    <row r="347" spans="1:13" x14ac:dyDescent="0.3">
      <c r="A347" s="2" t="s">
        <v>6668</v>
      </c>
      <c r="B347" s="4" t="s">
        <v>6353</v>
      </c>
      <c r="C347" s="5">
        <v>88</v>
      </c>
      <c r="D347" s="9">
        <v>83</v>
      </c>
      <c r="E347" s="9">
        <v>74</v>
      </c>
      <c r="F347" s="9">
        <v>60</v>
      </c>
      <c r="G347" s="9">
        <v>90</v>
      </c>
      <c r="H347" s="9">
        <v>87</v>
      </c>
      <c r="I347" s="9">
        <v>82</v>
      </c>
      <c r="J347" s="9">
        <v>73</v>
      </c>
      <c r="K347" s="2"/>
      <c r="L347" s="2"/>
      <c r="M347" s="2"/>
    </row>
    <row r="348" spans="1:13" x14ac:dyDescent="0.3">
      <c r="A348" s="2" t="s">
        <v>6669</v>
      </c>
      <c r="B348" s="4" t="s">
        <v>6353</v>
      </c>
      <c r="C348" s="5">
        <v>88</v>
      </c>
      <c r="D348" s="9">
        <v>83</v>
      </c>
      <c r="E348" s="9">
        <v>74</v>
      </c>
      <c r="F348" s="9">
        <v>60</v>
      </c>
      <c r="G348" s="9">
        <v>90</v>
      </c>
      <c r="H348" s="9">
        <v>87</v>
      </c>
      <c r="I348" s="9">
        <v>82</v>
      </c>
      <c r="J348" s="9">
        <v>73</v>
      </c>
      <c r="K348" s="2"/>
      <c r="L348" s="2"/>
      <c r="M348" s="2"/>
    </row>
    <row r="349" spans="1:13" x14ac:dyDescent="0.3">
      <c r="A349" s="2" t="s">
        <v>6670</v>
      </c>
      <c r="B349" s="4" t="s">
        <v>6353</v>
      </c>
      <c r="C349" s="5">
        <v>88</v>
      </c>
      <c r="D349" s="9">
        <v>83</v>
      </c>
      <c r="E349" s="9">
        <v>74</v>
      </c>
      <c r="F349" s="9">
        <v>60</v>
      </c>
      <c r="G349" s="9">
        <v>90</v>
      </c>
      <c r="H349" s="9">
        <v>87</v>
      </c>
      <c r="I349" s="9">
        <v>82</v>
      </c>
      <c r="J349" s="9">
        <v>73</v>
      </c>
      <c r="K349" s="2"/>
      <c r="L349" s="2"/>
      <c r="M349" s="2"/>
    </row>
    <row r="350" spans="1:13" x14ac:dyDescent="0.3">
      <c r="A350" s="2" t="s">
        <v>6671</v>
      </c>
      <c r="B350" s="4" t="s">
        <v>6353</v>
      </c>
      <c r="C350" s="5">
        <v>88</v>
      </c>
      <c r="D350" s="9">
        <v>83</v>
      </c>
      <c r="E350" s="9">
        <v>74</v>
      </c>
      <c r="F350" s="9">
        <v>60</v>
      </c>
      <c r="G350" s="9">
        <v>90</v>
      </c>
      <c r="H350" s="9">
        <v>87</v>
      </c>
      <c r="I350" s="9">
        <v>82</v>
      </c>
      <c r="J350" s="9">
        <v>73</v>
      </c>
      <c r="K350" s="2"/>
      <c r="L350" s="2"/>
      <c r="M350" s="2"/>
    </row>
    <row r="351" spans="1:13" x14ac:dyDescent="0.3">
      <c r="A351" s="2" t="s">
        <v>6672</v>
      </c>
      <c r="B351" s="4" t="s">
        <v>6353</v>
      </c>
      <c r="C351" s="5">
        <v>88</v>
      </c>
      <c r="D351" s="9">
        <v>83</v>
      </c>
      <c r="E351" s="9">
        <v>74</v>
      </c>
      <c r="F351" s="9">
        <v>60</v>
      </c>
      <c r="G351" s="9">
        <v>90</v>
      </c>
      <c r="H351" s="9">
        <v>87</v>
      </c>
      <c r="I351" s="9">
        <v>82</v>
      </c>
      <c r="J351" s="9">
        <v>73</v>
      </c>
      <c r="K351" s="2"/>
      <c r="L351" s="2"/>
      <c r="M351" s="2"/>
    </row>
    <row r="352" spans="1:13" x14ac:dyDescent="0.3">
      <c r="A352" s="2" t="s">
        <v>6673</v>
      </c>
      <c r="B352" s="4" t="s">
        <v>6353</v>
      </c>
      <c r="C352" s="5">
        <v>88</v>
      </c>
      <c r="D352" s="9">
        <v>83</v>
      </c>
      <c r="E352" s="9">
        <v>74</v>
      </c>
      <c r="F352" s="9">
        <v>60</v>
      </c>
      <c r="G352" s="9">
        <v>90</v>
      </c>
      <c r="H352" s="9">
        <v>87</v>
      </c>
      <c r="I352" s="9">
        <v>82</v>
      </c>
      <c r="J352" s="9">
        <v>73</v>
      </c>
      <c r="K352" s="2"/>
      <c r="L352" s="2"/>
      <c r="M352" s="2"/>
    </row>
    <row r="353" spans="1:13" x14ac:dyDescent="0.3">
      <c r="A353" s="2" t="s">
        <v>6674</v>
      </c>
      <c r="B353" s="4" t="s">
        <v>6353</v>
      </c>
      <c r="C353" s="5">
        <v>88</v>
      </c>
      <c r="D353" s="9">
        <v>83</v>
      </c>
      <c r="E353" s="9">
        <v>74</v>
      </c>
      <c r="F353" s="9">
        <v>60</v>
      </c>
      <c r="G353" s="9">
        <v>90</v>
      </c>
      <c r="H353" s="9">
        <v>87</v>
      </c>
      <c r="I353" s="9">
        <v>82</v>
      </c>
      <c r="J353" s="9">
        <v>73</v>
      </c>
      <c r="K353" s="2"/>
      <c r="L353" s="2"/>
      <c r="M353" s="2"/>
    </row>
    <row r="354" spans="1:13" x14ac:dyDescent="0.3">
      <c r="A354" s="2" t="s">
        <v>6675</v>
      </c>
      <c r="B354" s="4" t="s">
        <v>6353</v>
      </c>
      <c r="C354" s="5">
        <v>88</v>
      </c>
      <c r="D354" s="9">
        <v>83</v>
      </c>
      <c r="E354" s="9">
        <v>74</v>
      </c>
      <c r="F354" s="9">
        <v>60</v>
      </c>
      <c r="G354" s="9">
        <v>90</v>
      </c>
      <c r="H354" s="9">
        <v>87</v>
      </c>
      <c r="I354" s="9">
        <v>82</v>
      </c>
      <c r="J354" s="9">
        <v>73</v>
      </c>
      <c r="K354" s="2"/>
      <c r="L354" s="2"/>
      <c r="M354" s="2"/>
    </row>
    <row r="355" spans="1:13" x14ac:dyDescent="0.3">
      <c r="A355" s="2" t="s">
        <v>6676</v>
      </c>
      <c r="B355" s="4" t="s">
        <v>6353</v>
      </c>
      <c r="C355" s="5">
        <v>88</v>
      </c>
      <c r="D355" s="9">
        <v>83</v>
      </c>
      <c r="E355" s="9">
        <v>74</v>
      </c>
      <c r="F355" s="9">
        <v>60</v>
      </c>
      <c r="G355" s="9">
        <v>90</v>
      </c>
      <c r="H355" s="9">
        <v>87</v>
      </c>
      <c r="I355" s="9">
        <v>82</v>
      </c>
      <c r="J355" s="9">
        <v>73</v>
      </c>
      <c r="K355" s="2"/>
      <c r="L355" s="2"/>
      <c r="M355" s="2"/>
    </row>
    <row r="356" spans="1:13" x14ac:dyDescent="0.3">
      <c r="A356" s="2" t="s">
        <v>6677</v>
      </c>
      <c r="B356" s="4" t="s">
        <v>6353</v>
      </c>
      <c r="C356" s="5">
        <v>86</v>
      </c>
      <c r="D356" s="9">
        <v>82</v>
      </c>
      <c r="E356" s="9">
        <v>74</v>
      </c>
      <c r="F356" s="9">
        <v>64</v>
      </c>
      <c r="G356" s="9">
        <v>92</v>
      </c>
      <c r="H356" s="9">
        <v>89</v>
      </c>
      <c r="I356" s="9">
        <v>84</v>
      </c>
      <c r="J356" s="9">
        <v>75</v>
      </c>
      <c r="K356" s="2"/>
      <c r="L356" s="2"/>
      <c r="M356" s="2"/>
    </row>
    <row r="357" spans="1:13" x14ac:dyDescent="0.3">
      <c r="A357" s="2" t="s">
        <v>6678</v>
      </c>
      <c r="B357" s="4" t="s">
        <v>6353</v>
      </c>
      <c r="C357" s="5">
        <v>86</v>
      </c>
      <c r="D357" s="9">
        <v>82</v>
      </c>
      <c r="E357" s="9">
        <v>74</v>
      </c>
      <c r="F357" s="9">
        <v>64</v>
      </c>
      <c r="G357" s="9">
        <v>92</v>
      </c>
      <c r="H357" s="9">
        <v>89</v>
      </c>
      <c r="I357" s="9">
        <v>84</v>
      </c>
      <c r="J357" s="9">
        <v>75</v>
      </c>
      <c r="K357" s="2"/>
      <c r="L357" s="2"/>
      <c r="M357" s="2"/>
    </row>
    <row r="358" spans="1:13" x14ac:dyDescent="0.3">
      <c r="A358" s="2" t="s">
        <v>6679</v>
      </c>
      <c r="B358" s="4" t="s">
        <v>6353</v>
      </c>
      <c r="C358" s="5">
        <v>86</v>
      </c>
      <c r="D358" s="9">
        <v>82</v>
      </c>
      <c r="E358" s="9">
        <v>74</v>
      </c>
      <c r="F358" s="9">
        <v>64</v>
      </c>
      <c r="G358" s="9">
        <v>92</v>
      </c>
      <c r="H358" s="9">
        <v>89</v>
      </c>
      <c r="I358" s="9">
        <v>84</v>
      </c>
      <c r="J358" s="9">
        <v>75</v>
      </c>
      <c r="K358" s="2"/>
      <c r="L358" s="2"/>
      <c r="M358" s="2"/>
    </row>
    <row r="359" spans="1:13" x14ac:dyDescent="0.3">
      <c r="A359" s="2" t="s">
        <v>6680</v>
      </c>
      <c r="B359" s="4" t="s">
        <v>6353</v>
      </c>
      <c r="C359" s="5">
        <v>86</v>
      </c>
      <c r="D359" s="9">
        <v>82</v>
      </c>
      <c r="E359" s="9">
        <v>74</v>
      </c>
      <c r="F359" s="9">
        <v>64</v>
      </c>
      <c r="G359" s="9">
        <v>92</v>
      </c>
      <c r="H359" s="9">
        <v>89</v>
      </c>
      <c r="I359" s="9">
        <v>84</v>
      </c>
      <c r="J359" s="9">
        <v>75</v>
      </c>
      <c r="K359" s="2"/>
      <c r="L359" s="2"/>
      <c r="M359" s="2"/>
    </row>
    <row r="360" spans="1:13" x14ac:dyDescent="0.3">
      <c r="A360" s="2" t="s">
        <v>6681</v>
      </c>
      <c r="B360" s="4" t="s">
        <v>6353</v>
      </c>
      <c r="C360" s="5">
        <v>86</v>
      </c>
      <c r="D360" s="9">
        <v>82</v>
      </c>
      <c r="E360" s="9">
        <v>74</v>
      </c>
      <c r="F360" s="9">
        <v>64</v>
      </c>
      <c r="G360" s="9">
        <v>92</v>
      </c>
      <c r="H360" s="9">
        <v>89</v>
      </c>
      <c r="I360" s="9">
        <v>84</v>
      </c>
      <c r="J360" s="9">
        <v>75</v>
      </c>
      <c r="K360" s="2"/>
      <c r="L360" s="2"/>
      <c r="M360" s="2"/>
    </row>
    <row r="361" spans="1:13" x14ac:dyDescent="0.3">
      <c r="A361" s="2" t="s">
        <v>6682</v>
      </c>
      <c r="B361" s="4" t="s">
        <v>6353</v>
      </c>
      <c r="C361" s="5">
        <v>86</v>
      </c>
      <c r="D361" s="9">
        <v>82</v>
      </c>
      <c r="E361" s="9">
        <v>74</v>
      </c>
      <c r="F361" s="9">
        <v>64</v>
      </c>
      <c r="G361" s="9">
        <v>92</v>
      </c>
      <c r="H361" s="9">
        <v>89</v>
      </c>
      <c r="I361" s="9">
        <v>84</v>
      </c>
      <c r="J361" s="9">
        <v>75</v>
      </c>
      <c r="K361" s="2"/>
      <c r="L361" s="2"/>
      <c r="M361" s="2"/>
    </row>
    <row r="362" spans="1:13" x14ac:dyDescent="0.3">
      <c r="A362" s="2" t="s">
        <v>6683</v>
      </c>
      <c r="B362" s="4" t="s">
        <v>6322</v>
      </c>
      <c r="C362" s="5">
        <v>74</v>
      </c>
      <c r="D362" s="9">
        <v>61</v>
      </c>
      <c r="E362" s="9">
        <v>39</v>
      </c>
      <c r="F362" s="9"/>
      <c r="G362" s="9">
        <v>74</v>
      </c>
      <c r="H362" s="9">
        <v>61</v>
      </c>
      <c r="I362" s="9">
        <v>39</v>
      </c>
      <c r="J362" s="9"/>
    </row>
    <row r="363" spans="1:13" x14ac:dyDescent="0.3">
      <c r="A363" s="2" t="s">
        <v>6684</v>
      </c>
      <c r="B363" s="4" t="s">
        <v>6322</v>
      </c>
      <c r="C363" s="5">
        <v>74</v>
      </c>
      <c r="D363" s="9">
        <v>61</v>
      </c>
      <c r="E363" s="9">
        <v>39</v>
      </c>
      <c r="F363" s="9"/>
      <c r="G363" s="9">
        <v>74</v>
      </c>
      <c r="H363" s="9">
        <v>61</v>
      </c>
      <c r="I363" s="9">
        <v>39</v>
      </c>
      <c r="J363" s="9"/>
    </row>
    <row r="364" spans="1:13" x14ac:dyDescent="0.3">
      <c r="A364" s="2" t="s">
        <v>6685</v>
      </c>
      <c r="B364" s="4" t="s">
        <v>6322</v>
      </c>
      <c r="C364" s="5">
        <v>74</v>
      </c>
      <c r="D364" s="9">
        <v>61</v>
      </c>
      <c r="E364" s="9">
        <v>39</v>
      </c>
      <c r="F364" s="9"/>
      <c r="G364" s="9">
        <v>74</v>
      </c>
      <c r="H364" s="9">
        <v>61</v>
      </c>
      <c r="I364" s="9">
        <v>39</v>
      </c>
      <c r="J364" s="9"/>
    </row>
    <row r="365" spans="1:13" x14ac:dyDescent="0.3">
      <c r="A365" s="2" t="s">
        <v>6686</v>
      </c>
      <c r="B365" s="4" t="s">
        <v>6322</v>
      </c>
      <c r="C365" s="5">
        <v>83</v>
      </c>
      <c r="D365" s="9">
        <v>74</v>
      </c>
      <c r="E365" s="9">
        <v>60</v>
      </c>
      <c r="F365" s="9"/>
      <c r="G365" s="9">
        <v>87</v>
      </c>
      <c r="H365" s="9">
        <v>82</v>
      </c>
      <c r="I365" s="9">
        <v>73</v>
      </c>
      <c r="J365" s="9"/>
      <c r="K365" s="2"/>
      <c r="L365" s="2"/>
      <c r="M365" s="2"/>
    </row>
    <row r="366" spans="1:13" x14ac:dyDescent="0.3">
      <c r="A366" s="2" t="s">
        <v>6687</v>
      </c>
      <c r="B366" s="5" t="s">
        <v>6322</v>
      </c>
      <c r="C366" s="5">
        <v>74</v>
      </c>
      <c r="D366" s="9">
        <v>61</v>
      </c>
      <c r="E366" s="9">
        <v>39</v>
      </c>
      <c r="F366" s="9"/>
      <c r="G366" s="9">
        <v>74</v>
      </c>
      <c r="H366" s="9">
        <v>61</v>
      </c>
      <c r="I366" s="9">
        <v>39</v>
      </c>
      <c r="J366" s="9"/>
    </row>
    <row r="367" spans="1:13" x14ac:dyDescent="0.3">
      <c r="A367" s="2" t="s">
        <v>6688</v>
      </c>
      <c r="B367" s="4" t="s">
        <v>6322</v>
      </c>
      <c r="C367" s="5">
        <v>85</v>
      </c>
      <c r="D367" s="9">
        <v>77</v>
      </c>
      <c r="E367" s="9">
        <v>66</v>
      </c>
      <c r="F367" s="9"/>
      <c r="G367" s="9">
        <v>87</v>
      </c>
      <c r="H367" s="9">
        <v>81</v>
      </c>
      <c r="I367" s="9">
        <v>71</v>
      </c>
      <c r="J367" s="9"/>
      <c r="K367" s="2"/>
      <c r="L367" s="2"/>
      <c r="M367" s="2"/>
    </row>
    <row r="368" spans="1:13" x14ac:dyDescent="0.3">
      <c r="A368" s="2" t="s">
        <v>6689</v>
      </c>
      <c r="B368" s="4" t="s">
        <v>6322</v>
      </c>
      <c r="C368" s="5">
        <v>83</v>
      </c>
      <c r="D368" s="9">
        <v>74</v>
      </c>
      <c r="E368" s="9">
        <v>60</v>
      </c>
      <c r="F368" s="9"/>
      <c r="G368" s="9">
        <v>87</v>
      </c>
      <c r="H368" s="9">
        <v>82</v>
      </c>
      <c r="I368" s="9">
        <v>73</v>
      </c>
      <c r="J368" s="9"/>
      <c r="K368" s="2"/>
      <c r="L368" s="2"/>
      <c r="M368" s="2"/>
    </row>
    <row r="369" spans="1:13" x14ac:dyDescent="0.3">
      <c r="A369" s="2" t="s">
        <v>6690</v>
      </c>
      <c r="B369" s="4" t="s">
        <v>6322</v>
      </c>
      <c r="C369" s="5">
        <v>85</v>
      </c>
      <c r="D369" s="9">
        <v>77</v>
      </c>
      <c r="E369" s="9">
        <v>66</v>
      </c>
      <c r="F369" s="9"/>
      <c r="G369" s="9">
        <v>87</v>
      </c>
      <c r="H369" s="9">
        <v>81</v>
      </c>
      <c r="I369" s="9">
        <v>71</v>
      </c>
      <c r="J369" s="9"/>
      <c r="K369" s="2"/>
      <c r="L369" s="2"/>
      <c r="M369" s="2"/>
    </row>
    <row r="370" spans="1:13" x14ac:dyDescent="0.3">
      <c r="A370" s="2" t="s">
        <v>6691</v>
      </c>
      <c r="B370" s="4" t="s">
        <v>6353</v>
      </c>
      <c r="C370" s="5">
        <v>88</v>
      </c>
      <c r="D370" s="9">
        <v>83</v>
      </c>
      <c r="E370" s="9">
        <v>74</v>
      </c>
      <c r="F370" s="9">
        <v>60</v>
      </c>
      <c r="G370" s="9">
        <v>90</v>
      </c>
      <c r="H370" s="9">
        <v>87</v>
      </c>
      <c r="I370" s="9">
        <v>82</v>
      </c>
      <c r="J370" s="9">
        <v>73</v>
      </c>
      <c r="K370" s="2"/>
      <c r="L370" s="2"/>
      <c r="M370" s="2"/>
    </row>
    <row r="371" spans="1:13" x14ac:dyDescent="0.3">
      <c r="A371" s="2" t="s">
        <v>6692</v>
      </c>
      <c r="B371" s="4" t="s">
        <v>6322</v>
      </c>
      <c r="C371" s="5">
        <v>81</v>
      </c>
      <c r="D371" s="9">
        <v>72</v>
      </c>
      <c r="E371" s="9">
        <v>58</v>
      </c>
      <c r="F371" s="9"/>
      <c r="G371" s="9">
        <v>85</v>
      </c>
      <c r="H371" s="9">
        <v>77</v>
      </c>
      <c r="I371" s="9">
        <v>66</v>
      </c>
      <c r="J371" s="9"/>
      <c r="K371" s="2"/>
      <c r="L371" s="2"/>
      <c r="M371" s="2"/>
    </row>
    <row r="372" spans="1:13" x14ac:dyDescent="0.3">
      <c r="A372" s="2" t="s">
        <v>6693</v>
      </c>
      <c r="B372" s="4" t="s">
        <v>6322</v>
      </c>
      <c r="C372" s="5">
        <v>83</v>
      </c>
      <c r="D372" s="9">
        <v>74</v>
      </c>
      <c r="E372" s="9">
        <v>60</v>
      </c>
      <c r="F372" s="9"/>
      <c r="G372" s="9">
        <v>87</v>
      </c>
      <c r="H372" s="9">
        <v>82</v>
      </c>
      <c r="I372" s="9">
        <v>73</v>
      </c>
      <c r="J372" s="9"/>
      <c r="K372" s="2"/>
      <c r="L372" s="2"/>
      <c r="M372" s="2"/>
    </row>
    <row r="373" spans="1:13" x14ac:dyDescent="0.3">
      <c r="A373" s="2" t="s">
        <v>6694</v>
      </c>
      <c r="B373" s="4" t="s">
        <v>6322</v>
      </c>
      <c r="C373" s="5">
        <v>86</v>
      </c>
      <c r="D373" s="9">
        <v>79</v>
      </c>
      <c r="E373" s="9">
        <v>68</v>
      </c>
      <c r="F373" s="9"/>
      <c r="G373" s="9">
        <v>89</v>
      </c>
      <c r="H373" s="9">
        <v>84</v>
      </c>
      <c r="I373" s="9">
        <v>75</v>
      </c>
      <c r="J373" s="9"/>
      <c r="K373" s="2"/>
      <c r="L373" s="2"/>
      <c r="M373" s="2"/>
    </row>
    <row r="374" spans="1:13" x14ac:dyDescent="0.3">
      <c r="A374" s="2" t="s">
        <v>6695</v>
      </c>
      <c r="B374" s="4" t="s">
        <v>6322</v>
      </c>
      <c r="C374" s="5">
        <v>86</v>
      </c>
      <c r="D374" s="9">
        <v>79</v>
      </c>
      <c r="E374" s="9">
        <v>68</v>
      </c>
      <c r="F374" s="9"/>
      <c r="G374" s="9">
        <v>89</v>
      </c>
      <c r="H374" s="9">
        <v>84</v>
      </c>
      <c r="I374" s="9">
        <v>75</v>
      </c>
      <c r="J374" s="9"/>
      <c r="K374" s="2"/>
      <c r="L374" s="2"/>
      <c r="M374" s="2"/>
    </row>
    <row r="375" spans="1:13" x14ac:dyDescent="0.3">
      <c r="A375" s="2" t="s">
        <v>6696</v>
      </c>
      <c r="B375" s="4" t="s">
        <v>6353</v>
      </c>
      <c r="C375" s="5">
        <v>87</v>
      </c>
      <c r="D375" s="9">
        <v>83</v>
      </c>
      <c r="E375" s="9">
        <v>75</v>
      </c>
      <c r="F375" s="9">
        <v>63</v>
      </c>
      <c r="G375" s="9">
        <v>94</v>
      </c>
      <c r="H375" s="9">
        <v>91</v>
      </c>
      <c r="I375" s="9">
        <v>86</v>
      </c>
      <c r="J375" s="9">
        <v>77</v>
      </c>
      <c r="K375" s="2"/>
      <c r="L375" s="2"/>
      <c r="M375" s="2"/>
    </row>
    <row r="376" spans="1:13" x14ac:dyDescent="0.3">
      <c r="A376" s="2" t="s">
        <v>6697</v>
      </c>
      <c r="B376" s="4" t="s">
        <v>6353</v>
      </c>
      <c r="C376" s="5">
        <v>87</v>
      </c>
      <c r="D376" s="9">
        <v>83</v>
      </c>
      <c r="E376" s="9">
        <v>75</v>
      </c>
      <c r="F376" s="9">
        <v>63</v>
      </c>
      <c r="G376" s="9">
        <v>94</v>
      </c>
      <c r="H376" s="9">
        <v>91</v>
      </c>
      <c r="I376" s="9">
        <v>86</v>
      </c>
      <c r="J376" s="9">
        <v>77</v>
      </c>
      <c r="K376" s="2"/>
      <c r="L376" s="2"/>
      <c r="M376" s="2"/>
    </row>
    <row r="377" spans="1:13" x14ac:dyDescent="0.3">
      <c r="A377" s="2" t="s">
        <v>6698</v>
      </c>
      <c r="B377" s="4" t="s">
        <v>6353</v>
      </c>
      <c r="C377" s="5">
        <v>87</v>
      </c>
      <c r="D377" s="9">
        <v>83</v>
      </c>
      <c r="E377" s="9">
        <v>75</v>
      </c>
      <c r="F377" s="9">
        <v>63</v>
      </c>
      <c r="G377" s="9">
        <v>94</v>
      </c>
      <c r="H377" s="9">
        <v>91</v>
      </c>
      <c r="I377" s="9">
        <v>86</v>
      </c>
      <c r="J377" s="9">
        <v>77</v>
      </c>
      <c r="K377" s="2"/>
      <c r="L377" s="2"/>
      <c r="M377" s="2"/>
    </row>
    <row r="378" spans="1:13" x14ac:dyDescent="0.3">
      <c r="A378" s="2" t="s">
        <v>6699</v>
      </c>
      <c r="B378" s="4" t="s">
        <v>6353</v>
      </c>
      <c r="C378" s="5">
        <v>87</v>
      </c>
      <c r="D378" s="9">
        <v>83</v>
      </c>
      <c r="E378" s="9">
        <v>75</v>
      </c>
      <c r="F378" s="9">
        <v>63</v>
      </c>
      <c r="G378" s="9">
        <v>94</v>
      </c>
      <c r="H378" s="9">
        <v>91</v>
      </c>
      <c r="I378" s="9">
        <v>86</v>
      </c>
      <c r="J378" s="9">
        <v>77</v>
      </c>
      <c r="K378" s="2"/>
      <c r="L378" s="2"/>
      <c r="M378" s="2"/>
    </row>
    <row r="379" spans="1:13" x14ac:dyDescent="0.3">
      <c r="A379" s="2" t="s">
        <v>6700</v>
      </c>
      <c r="B379" s="4" t="s">
        <v>6353</v>
      </c>
      <c r="C379" s="5">
        <v>87</v>
      </c>
      <c r="D379" s="9">
        <v>83</v>
      </c>
      <c r="E379" s="9">
        <v>75</v>
      </c>
      <c r="F379" s="9">
        <v>63</v>
      </c>
      <c r="G379" s="9">
        <v>94</v>
      </c>
      <c r="H379" s="9">
        <v>91</v>
      </c>
      <c r="I379" s="9">
        <v>86</v>
      </c>
      <c r="J379" s="9">
        <v>77</v>
      </c>
      <c r="K379" s="2"/>
      <c r="L379" s="2"/>
      <c r="M379" s="2"/>
    </row>
    <row r="380" spans="1:13" x14ac:dyDescent="0.3">
      <c r="A380" s="2" t="s">
        <v>6701</v>
      </c>
      <c r="B380" s="4" t="s">
        <v>6353</v>
      </c>
      <c r="C380" s="5">
        <v>87</v>
      </c>
      <c r="D380" s="9">
        <v>83</v>
      </c>
      <c r="E380" s="9">
        <v>75</v>
      </c>
      <c r="F380" s="9">
        <v>63</v>
      </c>
      <c r="G380" s="9">
        <v>94</v>
      </c>
      <c r="H380" s="9">
        <v>91</v>
      </c>
      <c r="I380" s="9">
        <v>86</v>
      </c>
      <c r="J380" s="9">
        <v>77</v>
      </c>
      <c r="K380" s="2"/>
      <c r="L380" s="2"/>
      <c r="M380" s="2"/>
    </row>
    <row r="381" spans="1:13" x14ac:dyDescent="0.3">
      <c r="A381" s="2" t="s">
        <v>6702</v>
      </c>
      <c r="B381" s="4" t="s">
        <v>6353</v>
      </c>
      <c r="C381" s="5">
        <v>87</v>
      </c>
      <c r="D381" s="9">
        <v>83</v>
      </c>
      <c r="E381" s="9">
        <v>75</v>
      </c>
      <c r="F381" s="9">
        <v>63</v>
      </c>
      <c r="G381" s="9">
        <v>94</v>
      </c>
      <c r="H381" s="9">
        <v>91</v>
      </c>
      <c r="I381" s="9">
        <v>86</v>
      </c>
      <c r="J381" s="9">
        <v>77</v>
      </c>
      <c r="K381" s="2"/>
      <c r="L381" s="2"/>
      <c r="M381" s="2"/>
    </row>
    <row r="382" spans="1:13" x14ac:dyDescent="0.3">
      <c r="A382" s="2" t="s">
        <v>6703</v>
      </c>
      <c r="B382" s="4" t="s">
        <v>6353</v>
      </c>
      <c r="C382" s="5">
        <v>87</v>
      </c>
      <c r="D382" s="9">
        <v>83</v>
      </c>
      <c r="E382" s="9">
        <v>75</v>
      </c>
      <c r="F382" s="9">
        <v>63</v>
      </c>
      <c r="G382" s="9">
        <v>94</v>
      </c>
      <c r="H382" s="9">
        <v>91</v>
      </c>
      <c r="I382" s="9">
        <v>86</v>
      </c>
      <c r="J382" s="9">
        <v>77</v>
      </c>
      <c r="K382" s="2"/>
      <c r="L382" s="2"/>
      <c r="M382" s="2"/>
    </row>
    <row r="383" spans="1:13" x14ac:dyDescent="0.3">
      <c r="A383" s="2" t="s">
        <v>6704</v>
      </c>
      <c r="B383" s="4" t="s">
        <v>6353</v>
      </c>
      <c r="C383" s="5">
        <v>87</v>
      </c>
      <c r="D383" s="9">
        <v>83</v>
      </c>
      <c r="E383" s="9">
        <v>75</v>
      </c>
      <c r="F383" s="9">
        <v>63</v>
      </c>
      <c r="G383" s="9">
        <v>94</v>
      </c>
      <c r="H383" s="9">
        <v>91</v>
      </c>
      <c r="I383" s="9">
        <v>86</v>
      </c>
      <c r="J383" s="9">
        <v>77</v>
      </c>
      <c r="K383" s="2"/>
      <c r="L383" s="2"/>
      <c r="M383" s="2"/>
    </row>
    <row r="384" spans="1:13" x14ac:dyDescent="0.3">
      <c r="A384" s="2" t="s">
        <v>6705</v>
      </c>
      <c r="B384" s="4" t="s">
        <v>6353</v>
      </c>
      <c r="C384" s="5">
        <v>87</v>
      </c>
      <c r="D384" s="9">
        <v>83</v>
      </c>
      <c r="E384" s="9">
        <v>75</v>
      </c>
      <c r="F384" s="9">
        <v>63</v>
      </c>
      <c r="G384" s="9">
        <v>94</v>
      </c>
      <c r="H384" s="9">
        <v>91</v>
      </c>
      <c r="I384" s="9">
        <v>86</v>
      </c>
      <c r="J384" s="9">
        <v>77</v>
      </c>
      <c r="K384" s="2"/>
      <c r="L384" s="2"/>
      <c r="M384" s="2"/>
    </row>
    <row r="385" spans="1:13" x14ac:dyDescent="0.3">
      <c r="A385" s="2" t="s">
        <v>6706</v>
      </c>
      <c r="B385" s="4" t="s">
        <v>6353</v>
      </c>
      <c r="C385" s="5">
        <v>86</v>
      </c>
      <c r="D385" s="9">
        <v>82</v>
      </c>
      <c r="E385" s="9">
        <v>74</v>
      </c>
      <c r="F385" s="9">
        <v>64</v>
      </c>
      <c r="G385" s="9">
        <v>92</v>
      </c>
      <c r="H385" s="9">
        <v>89</v>
      </c>
      <c r="I385" s="9">
        <v>84</v>
      </c>
      <c r="J385" s="9">
        <v>75</v>
      </c>
      <c r="K385" s="2"/>
      <c r="L385" s="2"/>
      <c r="M385" s="2"/>
    </row>
    <row r="386" spans="1:13" x14ac:dyDescent="0.3">
      <c r="A386" s="2" t="s">
        <v>6707</v>
      </c>
      <c r="B386" s="4" t="s">
        <v>6353</v>
      </c>
      <c r="C386" s="5">
        <v>86</v>
      </c>
      <c r="D386" s="9">
        <v>82</v>
      </c>
      <c r="E386" s="9">
        <v>74</v>
      </c>
      <c r="F386" s="9">
        <v>64</v>
      </c>
      <c r="G386" s="9">
        <v>92</v>
      </c>
      <c r="H386" s="9">
        <v>89</v>
      </c>
      <c r="I386" s="9">
        <v>84</v>
      </c>
      <c r="J386" s="9">
        <v>75</v>
      </c>
      <c r="K386" s="2"/>
      <c r="L386" s="2"/>
      <c r="M386" s="2"/>
    </row>
    <row r="387" spans="1:13" x14ac:dyDescent="0.3">
      <c r="A387" s="2" t="s">
        <v>6708</v>
      </c>
      <c r="B387" s="4" t="s">
        <v>6353</v>
      </c>
      <c r="C387" s="5">
        <v>89</v>
      </c>
      <c r="D387" s="9">
        <v>86</v>
      </c>
      <c r="E387" s="9">
        <v>79</v>
      </c>
      <c r="F387" s="9">
        <v>71</v>
      </c>
      <c r="G387" s="9">
        <v>92</v>
      </c>
      <c r="H387" s="9">
        <v>89</v>
      </c>
      <c r="I387" s="9">
        <v>84</v>
      </c>
      <c r="J387" s="9">
        <v>75</v>
      </c>
      <c r="K387" s="2"/>
      <c r="L387" s="2"/>
      <c r="M387" s="2"/>
    </row>
    <row r="388" spans="1:13" x14ac:dyDescent="0.3">
      <c r="A388" s="2" t="s">
        <v>6709</v>
      </c>
      <c r="B388" s="4" t="s">
        <v>6353</v>
      </c>
      <c r="C388" s="5">
        <v>89</v>
      </c>
      <c r="D388" s="9">
        <v>86</v>
      </c>
      <c r="E388" s="9">
        <v>79</v>
      </c>
      <c r="F388" s="9">
        <v>71</v>
      </c>
      <c r="G388" s="9">
        <v>92</v>
      </c>
      <c r="H388" s="9">
        <v>89</v>
      </c>
      <c r="I388" s="9">
        <v>84</v>
      </c>
      <c r="J388" s="9">
        <v>75</v>
      </c>
      <c r="K388" s="2"/>
      <c r="L388" s="2"/>
      <c r="M388" s="2"/>
    </row>
    <row r="389" spans="1:13" x14ac:dyDescent="0.3">
      <c r="A389" s="2" t="s">
        <v>6710</v>
      </c>
      <c r="B389" s="4" t="s">
        <v>6353</v>
      </c>
      <c r="C389" s="5">
        <v>86</v>
      </c>
      <c r="D389" s="9">
        <v>82</v>
      </c>
      <c r="E389" s="9">
        <v>74</v>
      </c>
      <c r="F389" s="9">
        <v>64</v>
      </c>
      <c r="G389" s="9">
        <v>92</v>
      </c>
      <c r="H389" s="9">
        <v>89</v>
      </c>
      <c r="I389" s="9">
        <v>84</v>
      </c>
      <c r="J389" s="9">
        <v>75</v>
      </c>
      <c r="K389" s="2"/>
      <c r="L389" s="2"/>
      <c r="M389" s="2"/>
    </row>
    <row r="390" spans="1:13" x14ac:dyDescent="0.3">
      <c r="A390" s="2" t="s">
        <v>6711</v>
      </c>
      <c r="B390" s="4" t="s">
        <v>6353</v>
      </c>
      <c r="C390" s="5">
        <v>86</v>
      </c>
      <c r="D390" s="9">
        <v>82</v>
      </c>
      <c r="E390" s="9">
        <v>74</v>
      </c>
      <c r="F390" s="9">
        <v>64</v>
      </c>
      <c r="G390" s="9">
        <v>92</v>
      </c>
      <c r="H390" s="9">
        <v>89</v>
      </c>
      <c r="I390" s="9">
        <v>84</v>
      </c>
      <c r="J390" s="9">
        <v>75</v>
      </c>
      <c r="K390" s="2"/>
      <c r="L390" s="2"/>
      <c r="M390" s="2"/>
    </row>
    <row r="391" spans="1:13" x14ac:dyDescent="0.3">
      <c r="A391" s="2" t="s">
        <v>6712</v>
      </c>
      <c r="B391" s="5" t="s">
        <v>6322</v>
      </c>
      <c r="C391" s="5">
        <v>83</v>
      </c>
      <c r="D391" s="9">
        <v>74</v>
      </c>
      <c r="E391" s="9">
        <v>60</v>
      </c>
      <c r="F391" s="9"/>
      <c r="G391" s="9">
        <v>87</v>
      </c>
      <c r="H391" s="9">
        <v>82</v>
      </c>
      <c r="I391" s="9">
        <v>73</v>
      </c>
      <c r="J391" s="9"/>
      <c r="K391" s="2"/>
      <c r="L391" s="2"/>
      <c r="M391" s="2"/>
    </row>
    <row r="392" spans="1:13" x14ac:dyDescent="0.3">
      <c r="A392" s="2" t="s">
        <v>6713</v>
      </c>
      <c r="B392" s="5" t="s">
        <v>6353</v>
      </c>
      <c r="C392" s="5">
        <v>91</v>
      </c>
      <c r="D392" s="9">
        <v>87</v>
      </c>
      <c r="E392" s="9">
        <v>81</v>
      </c>
      <c r="F392" s="9">
        <v>72</v>
      </c>
      <c r="G392" s="9">
        <v>91</v>
      </c>
      <c r="H392" s="9">
        <v>87</v>
      </c>
      <c r="I392" s="9">
        <v>81</v>
      </c>
      <c r="J392" s="9">
        <v>72</v>
      </c>
    </row>
    <row r="393" spans="1:13" x14ac:dyDescent="0.3">
      <c r="A393" s="2" t="s">
        <v>6714</v>
      </c>
      <c r="B393" s="5" t="s">
        <v>6353</v>
      </c>
      <c r="C393" s="5">
        <v>91</v>
      </c>
      <c r="D393" s="9">
        <v>87</v>
      </c>
      <c r="E393" s="9">
        <v>81</v>
      </c>
      <c r="F393" s="9">
        <v>72</v>
      </c>
      <c r="G393" s="9">
        <v>91</v>
      </c>
      <c r="H393" s="9">
        <v>87</v>
      </c>
      <c r="I393" s="9">
        <v>81</v>
      </c>
      <c r="J393" s="9">
        <v>72</v>
      </c>
    </row>
    <row r="394" spans="1:13" x14ac:dyDescent="0.3">
      <c r="A394" s="2" t="s">
        <v>6715</v>
      </c>
      <c r="B394" s="5" t="s">
        <v>6353</v>
      </c>
      <c r="C394" s="5">
        <v>91</v>
      </c>
      <c r="D394" s="9">
        <v>87</v>
      </c>
      <c r="E394" s="9">
        <v>81</v>
      </c>
      <c r="F394" s="9">
        <v>72</v>
      </c>
      <c r="G394" s="9">
        <v>91</v>
      </c>
      <c r="H394" s="9">
        <v>87</v>
      </c>
      <c r="I394" s="9">
        <v>81</v>
      </c>
      <c r="J394" s="9">
        <v>72</v>
      </c>
    </row>
    <row r="395" spans="1:13" x14ac:dyDescent="0.3">
      <c r="A395" s="2" t="s">
        <v>6716</v>
      </c>
      <c r="B395" s="5" t="s">
        <v>6322</v>
      </c>
      <c r="C395" s="5">
        <v>85</v>
      </c>
      <c r="D395" s="9">
        <v>77</v>
      </c>
      <c r="E395" s="9">
        <v>66</v>
      </c>
      <c r="F395" s="9"/>
      <c r="G395" s="9">
        <v>87</v>
      </c>
      <c r="H395" s="9">
        <v>81</v>
      </c>
      <c r="I395" s="9">
        <v>71</v>
      </c>
      <c r="J395" s="9"/>
      <c r="K395" s="2"/>
      <c r="L395" s="2"/>
      <c r="M395" s="2"/>
    </row>
    <row r="396" spans="1:13" x14ac:dyDescent="0.3">
      <c r="A396" s="2" t="s">
        <v>6717</v>
      </c>
      <c r="B396" s="4" t="s">
        <v>6322</v>
      </c>
      <c r="C396" s="5">
        <v>86</v>
      </c>
      <c r="D396" s="9">
        <v>79</v>
      </c>
      <c r="E396" s="9">
        <v>68</v>
      </c>
      <c r="F396" s="9"/>
      <c r="G396" s="9">
        <v>89</v>
      </c>
      <c r="H396" s="9">
        <v>84</v>
      </c>
      <c r="I396" s="9">
        <v>75</v>
      </c>
      <c r="J396" s="9"/>
      <c r="K396" s="2"/>
      <c r="L396" s="2"/>
      <c r="M396" s="2"/>
    </row>
    <row r="397" spans="1:13" x14ac:dyDescent="0.3">
      <c r="A397" s="2" t="s">
        <v>6718</v>
      </c>
      <c r="B397" s="4" t="s">
        <v>6322</v>
      </c>
      <c r="C397" s="5">
        <v>83</v>
      </c>
      <c r="D397" s="9">
        <v>74</v>
      </c>
      <c r="E397" s="9">
        <v>60</v>
      </c>
      <c r="F397" s="9"/>
      <c r="G397" s="9">
        <v>87</v>
      </c>
      <c r="H397" s="9">
        <v>82</v>
      </c>
      <c r="I397" s="9">
        <v>73</v>
      </c>
      <c r="J397" s="9"/>
      <c r="K397" s="2"/>
      <c r="L397" s="2"/>
      <c r="M397" s="2"/>
    </row>
    <row r="398" spans="1:13" x14ac:dyDescent="0.3">
      <c r="A398" s="2" t="s">
        <v>6719</v>
      </c>
      <c r="B398" s="5" t="s">
        <v>6322</v>
      </c>
      <c r="C398" s="5">
        <v>85</v>
      </c>
      <c r="D398" s="9">
        <v>77</v>
      </c>
      <c r="E398" s="9">
        <v>66</v>
      </c>
      <c r="F398" s="9"/>
      <c r="G398" s="9">
        <v>87</v>
      </c>
      <c r="H398" s="9">
        <v>81</v>
      </c>
      <c r="I398" s="9">
        <v>71</v>
      </c>
      <c r="J398" s="9"/>
      <c r="K398" s="2"/>
      <c r="L398" s="2"/>
      <c r="M398" s="2"/>
    </row>
    <row r="399" spans="1:13" x14ac:dyDescent="0.3">
      <c r="A399" s="2" t="s">
        <v>6720</v>
      </c>
      <c r="B399" s="5" t="s">
        <v>6322</v>
      </c>
      <c r="C399" s="5">
        <v>87</v>
      </c>
      <c r="D399" s="9">
        <v>81</v>
      </c>
      <c r="E399" s="9">
        <v>72</v>
      </c>
      <c r="F399" s="9"/>
      <c r="G399" s="9">
        <v>87</v>
      </c>
      <c r="H399" s="9">
        <v>81</v>
      </c>
      <c r="I399" s="9">
        <v>72</v>
      </c>
      <c r="J399" s="9"/>
      <c r="K399" s="2"/>
      <c r="L399" s="2"/>
      <c r="M399" s="2"/>
    </row>
    <row r="400" spans="1:13" x14ac:dyDescent="0.3">
      <c r="A400" s="2" t="s">
        <v>6721</v>
      </c>
      <c r="B400" s="5" t="s">
        <v>6322</v>
      </c>
      <c r="C400" s="5">
        <v>82</v>
      </c>
      <c r="D400" s="9">
        <v>75</v>
      </c>
      <c r="E400" s="9">
        <v>64</v>
      </c>
      <c r="F400" s="9"/>
      <c r="G400" s="9">
        <v>87</v>
      </c>
      <c r="H400" s="9">
        <v>83</v>
      </c>
      <c r="I400" s="9">
        <v>74</v>
      </c>
      <c r="J400" s="9"/>
      <c r="K400" s="2"/>
      <c r="L400" s="2"/>
      <c r="M400" s="2"/>
    </row>
    <row r="401" spans="1:13" x14ac:dyDescent="0.3">
      <c r="A401" s="2" t="s">
        <v>6722</v>
      </c>
      <c r="B401" s="5" t="s">
        <v>6322</v>
      </c>
      <c r="C401" s="5">
        <v>86</v>
      </c>
      <c r="D401" s="9">
        <v>79</v>
      </c>
      <c r="E401" s="9">
        <v>71</v>
      </c>
      <c r="F401" s="9"/>
      <c r="G401" s="9">
        <v>89</v>
      </c>
      <c r="H401" s="9">
        <v>84</v>
      </c>
      <c r="I401" s="9">
        <v>75</v>
      </c>
      <c r="J401" s="9"/>
      <c r="K401" s="2"/>
      <c r="L401" s="2"/>
      <c r="M401" s="2"/>
    </row>
    <row r="402" spans="1:13" x14ac:dyDescent="0.3">
      <c r="A402" s="2" t="s">
        <v>6723</v>
      </c>
      <c r="B402" s="4" t="s">
        <v>6353</v>
      </c>
      <c r="C402" s="5">
        <v>88</v>
      </c>
      <c r="D402" s="9">
        <v>84</v>
      </c>
      <c r="E402" s="9">
        <v>79</v>
      </c>
      <c r="F402" s="9">
        <v>70</v>
      </c>
      <c r="G402" s="9">
        <v>94</v>
      </c>
      <c r="H402" s="9">
        <v>91</v>
      </c>
      <c r="I402" s="9">
        <v>86</v>
      </c>
      <c r="J402" s="9">
        <v>77</v>
      </c>
      <c r="K402" s="2"/>
      <c r="L402" s="2"/>
      <c r="M402" s="2"/>
    </row>
    <row r="403" spans="1:13" x14ac:dyDescent="0.3">
      <c r="A403" s="2" t="s">
        <v>6724</v>
      </c>
      <c r="B403" s="4" t="s">
        <v>6353</v>
      </c>
      <c r="C403" s="5">
        <v>88</v>
      </c>
      <c r="D403" s="9">
        <v>84</v>
      </c>
      <c r="E403" s="9">
        <v>79</v>
      </c>
      <c r="F403" s="9">
        <v>70</v>
      </c>
      <c r="G403" s="9">
        <v>94</v>
      </c>
      <c r="H403" s="9">
        <v>91</v>
      </c>
      <c r="I403" s="9">
        <v>86</v>
      </c>
      <c r="J403" s="9">
        <v>77</v>
      </c>
      <c r="K403" s="2"/>
      <c r="L403" s="2"/>
      <c r="M403" s="2"/>
    </row>
    <row r="404" spans="1:13" x14ac:dyDescent="0.3">
      <c r="A404" s="2" t="s">
        <v>6725</v>
      </c>
      <c r="B404" s="4" t="s">
        <v>6353</v>
      </c>
      <c r="C404" s="5">
        <v>88</v>
      </c>
      <c r="D404" s="9">
        <v>84</v>
      </c>
      <c r="E404" s="9">
        <v>79</v>
      </c>
      <c r="F404" s="9">
        <v>70</v>
      </c>
      <c r="G404" s="9">
        <v>94</v>
      </c>
      <c r="H404" s="9">
        <v>91</v>
      </c>
      <c r="I404" s="9">
        <v>86</v>
      </c>
      <c r="J404" s="9">
        <v>77</v>
      </c>
      <c r="K404" s="2"/>
      <c r="L404" s="2"/>
      <c r="M404" s="2"/>
    </row>
    <row r="405" spans="1:13" x14ac:dyDescent="0.3">
      <c r="A405" s="2" t="s">
        <v>6726</v>
      </c>
      <c r="B405" s="4" t="s">
        <v>6353</v>
      </c>
      <c r="C405" s="5">
        <v>88</v>
      </c>
      <c r="D405" s="9">
        <v>84</v>
      </c>
      <c r="E405" s="9">
        <v>79</v>
      </c>
      <c r="F405" s="9">
        <v>70</v>
      </c>
      <c r="G405" s="9">
        <v>94</v>
      </c>
      <c r="H405" s="9">
        <v>91</v>
      </c>
      <c r="I405" s="9">
        <v>86</v>
      </c>
      <c r="J405" s="9">
        <v>77</v>
      </c>
      <c r="K405" s="2"/>
      <c r="L405" s="2"/>
      <c r="M405" s="2"/>
    </row>
    <row r="406" spans="1:13" x14ac:dyDescent="0.3">
      <c r="A406" s="2" t="s">
        <v>6727</v>
      </c>
      <c r="B406" s="4" t="s">
        <v>6353</v>
      </c>
      <c r="C406" s="5">
        <v>89</v>
      </c>
      <c r="D406" s="9">
        <v>85</v>
      </c>
      <c r="E406" s="9">
        <v>78</v>
      </c>
      <c r="F406" s="9">
        <v>67</v>
      </c>
      <c r="G406" s="9">
        <v>90</v>
      </c>
      <c r="H406" s="9">
        <v>87</v>
      </c>
      <c r="I406" s="9">
        <v>82</v>
      </c>
      <c r="J406" s="9">
        <v>73</v>
      </c>
      <c r="K406" s="2"/>
      <c r="L406" s="2"/>
      <c r="M406" s="2"/>
    </row>
    <row r="407" spans="1:13" x14ac:dyDescent="0.3">
      <c r="A407" s="2" t="s">
        <v>6728</v>
      </c>
      <c r="B407" s="4" t="s">
        <v>6353</v>
      </c>
      <c r="C407" s="5">
        <v>89</v>
      </c>
      <c r="D407" s="9">
        <v>85</v>
      </c>
      <c r="E407" s="9">
        <v>78</v>
      </c>
      <c r="F407" s="9">
        <v>67</v>
      </c>
      <c r="G407" s="9">
        <v>90</v>
      </c>
      <c r="H407" s="9">
        <v>87</v>
      </c>
      <c r="I407" s="9">
        <v>82</v>
      </c>
      <c r="J407" s="9">
        <v>73</v>
      </c>
      <c r="K407" s="2"/>
      <c r="L407" s="2"/>
      <c r="M407" s="2"/>
    </row>
    <row r="408" spans="1:13" x14ac:dyDescent="0.3">
      <c r="A408" s="2" t="s">
        <v>6729</v>
      </c>
      <c r="B408" s="4" t="s">
        <v>6353</v>
      </c>
      <c r="C408" s="5">
        <v>89</v>
      </c>
      <c r="D408" s="9">
        <v>85</v>
      </c>
      <c r="E408" s="9">
        <v>78</v>
      </c>
      <c r="F408" s="9">
        <v>67</v>
      </c>
      <c r="G408" s="9">
        <v>90</v>
      </c>
      <c r="H408" s="9">
        <v>87</v>
      </c>
      <c r="I408" s="9">
        <v>82</v>
      </c>
      <c r="J408" s="9">
        <v>73</v>
      </c>
      <c r="K408" s="2"/>
      <c r="L408" s="2"/>
      <c r="M408" s="2"/>
    </row>
    <row r="409" spans="1:13" x14ac:dyDescent="0.3">
      <c r="A409" s="2" t="s">
        <v>6730</v>
      </c>
      <c r="B409" s="4" t="s">
        <v>6353</v>
      </c>
      <c r="C409" s="5">
        <v>89</v>
      </c>
      <c r="D409" s="9">
        <v>85</v>
      </c>
      <c r="E409" s="9">
        <v>78</v>
      </c>
      <c r="F409" s="9">
        <v>67</v>
      </c>
      <c r="G409" s="9">
        <v>90</v>
      </c>
      <c r="H409" s="9">
        <v>87</v>
      </c>
      <c r="I409" s="9">
        <v>82</v>
      </c>
      <c r="J409" s="9">
        <v>73</v>
      </c>
      <c r="K409" s="2"/>
      <c r="L409" s="2"/>
      <c r="M409" s="2"/>
    </row>
    <row r="410" spans="1:13" x14ac:dyDescent="0.3">
      <c r="A410" s="2" t="s">
        <v>6731</v>
      </c>
      <c r="B410" s="4" t="s">
        <v>6353</v>
      </c>
      <c r="C410" s="5">
        <v>89</v>
      </c>
      <c r="D410" s="9">
        <v>85</v>
      </c>
      <c r="E410" s="9">
        <v>78</v>
      </c>
      <c r="F410" s="9">
        <v>67</v>
      </c>
      <c r="G410" s="9">
        <v>90</v>
      </c>
      <c r="H410" s="9">
        <v>87</v>
      </c>
      <c r="I410" s="9">
        <v>82</v>
      </c>
      <c r="J410" s="9">
        <v>73</v>
      </c>
      <c r="K410" s="2"/>
      <c r="L410" s="2"/>
      <c r="M410" s="2"/>
    </row>
    <row r="411" spans="1:13" x14ac:dyDescent="0.3">
      <c r="A411" s="2" t="s">
        <v>6732</v>
      </c>
      <c r="B411" s="4" t="s">
        <v>6353</v>
      </c>
      <c r="C411" s="5">
        <v>89</v>
      </c>
      <c r="D411" s="9">
        <v>85</v>
      </c>
      <c r="E411" s="9">
        <v>78</v>
      </c>
      <c r="F411" s="9">
        <v>67</v>
      </c>
      <c r="G411" s="9">
        <v>90</v>
      </c>
      <c r="H411" s="9">
        <v>87</v>
      </c>
      <c r="I411" s="9">
        <v>82</v>
      </c>
      <c r="J411" s="9">
        <v>73</v>
      </c>
      <c r="K411" s="2"/>
      <c r="L411" s="2"/>
      <c r="M411" s="2"/>
    </row>
    <row r="412" spans="1:13" x14ac:dyDescent="0.3">
      <c r="A412" s="2" t="s">
        <v>6733</v>
      </c>
      <c r="B412" s="4" t="s">
        <v>6353</v>
      </c>
      <c r="C412" s="5">
        <v>89</v>
      </c>
      <c r="D412" s="9">
        <v>85</v>
      </c>
      <c r="E412" s="9">
        <v>78</v>
      </c>
      <c r="F412" s="9">
        <v>67</v>
      </c>
      <c r="G412" s="9">
        <v>90</v>
      </c>
      <c r="H412" s="9">
        <v>87</v>
      </c>
      <c r="I412" s="9">
        <v>82</v>
      </c>
      <c r="J412" s="9">
        <v>73</v>
      </c>
      <c r="K412" s="2"/>
      <c r="L412" s="2"/>
      <c r="M412" s="2"/>
    </row>
    <row r="413" spans="1:13" x14ac:dyDescent="0.3">
      <c r="A413" s="2" t="s">
        <v>6734</v>
      </c>
      <c r="B413" s="4" t="s">
        <v>6353</v>
      </c>
      <c r="C413" s="5">
        <v>89</v>
      </c>
      <c r="D413" s="9">
        <v>85</v>
      </c>
      <c r="E413" s="9">
        <v>78</v>
      </c>
      <c r="F413" s="9">
        <v>67</v>
      </c>
      <c r="G413" s="9">
        <v>90</v>
      </c>
      <c r="H413" s="9">
        <v>87</v>
      </c>
      <c r="I413" s="9">
        <v>82</v>
      </c>
      <c r="J413" s="9">
        <v>73</v>
      </c>
      <c r="K413" s="2"/>
      <c r="L413" s="2"/>
      <c r="M413" s="2"/>
    </row>
    <row r="414" spans="1:13" x14ac:dyDescent="0.3">
      <c r="A414" s="2" t="s">
        <v>6735</v>
      </c>
      <c r="B414" s="4" t="s">
        <v>6322</v>
      </c>
      <c r="C414" s="5">
        <v>79</v>
      </c>
      <c r="D414" s="9">
        <v>67</v>
      </c>
      <c r="E414" s="9">
        <v>51</v>
      </c>
      <c r="F414" s="9"/>
      <c r="G414" s="9">
        <v>84</v>
      </c>
      <c r="H414" s="9">
        <v>78</v>
      </c>
      <c r="I414" s="9">
        <v>66</v>
      </c>
      <c r="J414" s="9"/>
      <c r="K414" s="2"/>
      <c r="L414" s="2"/>
      <c r="M414" s="2"/>
    </row>
    <row r="415" spans="1:13" x14ac:dyDescent="0.3">
      <c r="A415" s="2" t="s">
        <v>6736</v>
      </c>
      <c r="B415" s="4" t="s">
        <v>6322</v>
      </c>
      <c r="C415" s="5">
        <v>79</v>
      </c>
      <c r="D415" s="9">
        <v>67</v>
      </c>
      <c r="E415" s="9">
        <v>51</v>
      </c>
      <c r="F415" s="9"/>
      <c r="G415" s="9">
        <v>84</v>
      </c>
      <c r="H415" s="9">
        <v>78</v>
      </c>
      <c r="I415" s="9">
        <v>66</v>
      </c>
      <c r="J415" s="9"/>
      <c r="K415" s="2"/>
      <c r="L415" s="2"/>
      <c r="M415" s="2"/>
    </row>
    <row r="416" spans="1:13" x14ac:dyDescent="0.3">
      <c r="A416" s="2" t="s">
        <v>6737</v>
      </c>
      <c r="B416" s="4" t="s">
        <v>6322</v>
      </c>
      <c r="C416" s="5">
        <v>78</v>
      </c>
      <c r="D416" s="9">
        <v>71</v>
      </c>
      <c r="E416" s="9">
        <v>62</v>
      </c>
      <c r="F416" s="9"/>
      <c r="G416" s="9">
        <v>86</v>
      </c>
      <c r="H416" s="9">
        <v>80</v>
      </c>
      <c r="I416" s="9">
        <v>67</v>
      </c>
      <c r="J416" s="9"/>
      <c r="K416" s="2"/>
      <c r="L416" s="2"/>
      <c r="M416" s="2"/>
    </row>
    <row r="417" spans="1:14" x14ac:dyDescent="0.3">
      <c r="A417" s="2" t="s">
        <v>6738</v>
      </c>
      <c r="B417" s="4" t="s">
        <v>6322</v>
      </c>
      <c r="C417" s="5">
        <v>78</v>
      </c>
      <c r="D417" s="9">
        <v>71</v>
      </c>
      <c r="E417" s="9">
        <v>62</v>
      </c>
      <c r="F417" s="9"/>
      <c r="G417" s="9">
        <v>86</v>
      </c>
      <c r="H417" s="9">
        <v>80</v>
      </c>
      <c r="I417" s="9">
        <v>67</v>
      </c>
      <c r="J417" s="9"/>
      <c r="K417" s="2"/>
      <c r="L417" s="2"/>
      <c r="M417" s="2"/>
    </row>
    <row r="418" spans="1:14" x14ac:dyDescent="0.3">
      <c r="A418" s="2" t="s">
        <v>6739</v>
      </c>
      <c r="B418" s="4" t="s">
        <v>6358</v>
      </c>
      <c r="C418" s="5">
        <v>79</v>
      </c>
      <c r="D418" s="9">
        <v>70</v>
      </c>
      <c r="E418" s="9"/>
      <c r="F418" s="9"/>
      <c r="G418" s="9">
        <v>86</v>
      </c>
      <c r="H418" s="9">
        <v>77</v>
      </c>
      <c r="I418" s="9"/>
      <c r="J418" s="9"/>
      <c r="K418" s="2"/>
      <c r="L418" s="2"/>
      <c r="M418" s="2"/>
    </row>
    <row r="419" spans="1:14" x14ac:dyDescent="0.3">
      <c r="A419" s="2" t="s">
        <v>6740</v>
      </c>
      <c r="B419" s="4" t="s">
        <v>6353</v>
      </c>
      <c r="C419" s="5">
        <v>89</v>
      </c>
      <c r="D419" s="9">
        <v>86</v>
      </c>
      <c r="E419" s="9">
        <v>79</v>
      </c>
      <c r="F419" s="9">
        <v>68</v>
      </c>
      <c r="G419" s="9">
        <v>91</v>
      </c>
      <c r="H419" s="9">
        <v>87</v>
      </c>
      <c r="I419" s="9">
        <v>81</v>
      </c>
      <c r="J419" s="9">
        <v>68</v>
      </c>
      <c r="K419" s="2"/>
      <c r="L419" s="2"/>
      <c r="M419" s="2"/>
    </row>
    <row r="420" spans="1:14" x14ac:dyDescent="0.3">
      <c r="A420" s="2" t="s">
        <v>6741</v>
      </c>
      <c r="B420" s="4" t="s">
        <v>6353</v>
      </c>
      <c r="C420" s="5">
        <v>89</v>
      </c>
      <c r="D420" s="9">
        <v>86</v>
      </c>
      <c r="E420" s="9">
        <v>79</v>
      </c>
      <c r="F420" s="9">
        <v>68</v>
      </c>
      <c r="G420" s="9">
        <v>91</v>
      </c>
      <c r="H420" s="9">
        <v>87</v>
      </c>
      <c r="I420" s="9">
        <v>81</v>
      </c>
      <c r="J420" s="9">
        <v>68</v>
      </c>
      <c r="K420" s="2"/>
      <c r="L420" s="2"/>
      <c r="M420" s="2"/>
    </row>
    <row r="421" spans="1:14" x14ac:dyDescent="0.3">
      <c r="A421" s="2" t="s">
        <v>6742</v>
      </c>
      <c r="B421" s="5" t="s">
        <v>6322</v>
      </c>
      <c r="C421" s="5">
        <v>84</v>
      </c>
      <c r="D421" s="9">
        <v>76</v>
      </c>
      <c r="E421" s="9">
        <v>65</v>
      </c>
      <c r="F421" s="9"/>
      <c r="G421" s="9">
        <v>89</v>
      </c>
      <c r="H421" s="9">
        <v>84</v>
      </c>
      <c r="I421" s="9">
        <v>75</v>
      </c>
      <c r="J421" s="9"/>
      <c r="K421" s="2"/>
      <c r="L421" s="2"/>
      <c r="M421" s="2"/>
    </row>
    <row r="422" spans="1:14" x14ac:dyDescent="0.3">
      <c r="A422" s="2" t="s">
        <v>6743</v>
      </c>
      <c r="B422" s="4" t="s">
        <v>6358</v>
      </c>
      <c r="C422" s="5">
        <v>79</v>
      </c>
      <c r="D422" s="9">
        <v>70</v>
      </c>
      <c r="E422" s="9"/>
      <c r="F422" s="9"/>
      <c r="G422" s="9">
        <v>86</v>
      </c>
      <c r="H422" s="9">
        <v>77</v>
      </c>
      <c r="I422" s="9"/>
      <c r="J422" s="9"/>
      <c r="K422" s="2"/>
      <c r="L422" s="2"/>
      <c r="M422" s="2"/>
    </row>
    <row r="423" spans="1:14" x14ac:dyDescent="0.3">
      <c r="A423" s="2" t="s">
        <v>6744</v>
      </c>
      <c r="B423" s="5" t="s">
        <v>6322</v>
      </c>
      <c r="C423" s="5">
        <v>84</v>
      </c>
      <c r="D423" s="9">
        <v>76</v>
      </c>
      <c r="E423" s="9">
        <v>65</v>
      </c>
      <c r="F423" s="9"/>
      <c r="G423" s="9">
        <v>89</v>
      </c>
      <c r="H423" s="9">
        <v>84</v>
      </c>
      <c r="I423" s="9">
        <v>75</v>
      </c>
      <c r="J423" s="9"/>
      <c r="K423" s="2"/>
      <c r="L423" s="2"/>
      <c r="M423" s="2"/>
    </row>
    <row r="424" spans="1:14" x14ac:dyDescent="0.3">
      <c r="A424" s="2" t="s">
        <v>6745</v>
      </c>
      <c r="B424" s="4" t="s">
        <v>6322</v>
      </c>
      <c r="C424" s="5">
        <v>86</v>
      </c>
      <c r="D424" s="9">
        <v>79</v>
      </c>
      <c r="E424" s="9">
        <v>71</v>
      </c>
      <c r="F424" s="9"/>
      <c r="G424" s="9">
        <v>89</v>
      </c>
      <c r="H424" s="9">
        <v>84</v>
      </c>
      <c r="I424" s="9">
        <v>75</v>
      </c>
      <c r="J424" s="9"/>
      <c r="K424" s="2"/>
      <c r="L424" s="2"/>
      <c r="M424" s="2"/>
    </row>
    <row r="425" spans="1:14" x14ac:dyDescent="0.3">
      <c r="A425" s="2" t="s">
        <v>6746</v>
      </c>
      <c r="B425" s="4" t="s">
        <v>6322</v>
      </c>
      <c r="C425" s="5">
        <v>87</v>
      </c>
      <c r="D425" s="9">
        <v>81</v>
      </c>
      <c r="E425" s="9">
        <v>72</v>
      </c>
      <c r="F425" s="9"/>
      <c r="G425" s="9">
        <v>91</v>
      </c>
      <c r="H425" s="9">
        <v>86</v>
      </c>
      <c r="I425" s="9">
        <v>77</v>
      </c>
      <c r="J425" s="9"/>
      <c r="K425" s="2"/>
      <c r="L425" s="2"/>
      <c r="M425" s="2"/>
    </row>
    <row r="426" spans="1:14" x14ac:dyDescent="0.3">
      <c r="A426" s="2" t="s">
        <v>6747</v>
      </c>
      <c r="B426" s="4" t="s">
        <v>6358</v>
      </c>
      <c r="C426" s="5">
        <v>81</v>
      </c>
      <c r="D426" s="9">
        <v>72</v>
      </c>
      <c r="E426" s="9"/>
      <c r="F426" s="9"/>
      <c r="G426" s="9">
        <v>86</v>
      </c>
      <c r="H426" s="9">
        <v>77</v>
      </c>
      <c r="I426" s="9"/>
      <c r="J426" s="9"/>
      <c r="K426" s="2"/>
      <c r="L426" s="2"/>
      <c r="M426" s="2"/>
    </row>
    <row r="427" spans="1:14" x14ac:dyDescent="0.3">
      <c r="A427" s="2" t="s">
        <v>6748</v>
      </c>
      <c r="B427" s="4" t="s">
        <v>6322</v>
      </c>
      <c r="C427" s="5">
        <v>85</v>
      </c>
      <c r="D427" s="9">
        <v>78</v>
      </c>
      <c r="E427" s="9">
        <v>67</v>
      </c>
      <c r="F427" s="9"/>
      <c r="G427" s="9">
        <v>91</v>
      </c>
      <c r="H427" s="9">
        <v>86</v>
      </c>
      <c r="I427" s="9">
        <v>77</v>
      </c>
      <c r="J427" s="9"/>
      <c r="K427" s="2"/>
      <c r="L427" s="2"/>
      <c r="M427" s="2"/>
    </row>
    <row r="428" spans="1:14" x14ac:dyDescent="0.3">
      <c r="A428" s="2" t="s">
        <v>6749</v>
      </c>
      <c r="B428" s="4" t="s">
        <v>6322</v>
      </c>
      <c r="C428" s="5">
        <v>79</v>
      </c>
      <c r="D428" s="9">
        <v>67</v>
      </c>
      <c r="E428" s="9">
        <v>51</v>
      </c>
      <c r="F428" s="9"/>
      <c r="G428" s="9">
        <v>84</v>
      </c>
      <c r="H428" s="9">
        <v>78</v>
      </c>
      <c r="I428" s="9">
        <v>66</v>
      </c>
      <c r="J428" s="9"/>
      <c r="K428" s="2"/>
      <c r="L428" s="2"/>
      <c r="M428" s="2"/>
      <c r="N428" s="3"/>
    </row>
    <row r="429" spans="1:14" x14ac:dyDescent="0.3">
      <c r="A429" s="2" t="s">
        <v>6750</v>
      </c>
      <c r="B429" s="4" t="s">
        <v>6353</v>
      </c>
      <c r="C429" s="5">
        <v>85</v>
      </c>
      <c r="D429" s="9">
        <v>79</v>
      </c>
      <c r="E429" s="9">
        <v>67</v>
      </c>
      <c r="F429" s="9">
        <v>51</v>
      </c>
      <c r="G429" s="9">
        <v>85</v>
      </c>
      <c r="H429" s="9">
        <v>79</v>
      </c>
      <c r="I429" s="9">
        <v>67</v>
      </c>
      <c r="J429" s="9">
        <v>51</v>
      </c>
    </row>
    <row r="430" spans="1:14" x14ac:dyDescent="0.3">
      <c r="A430" s="2" t="s">
        <v>6751</v>
      </c>
      <c r="B430" s="4" t="s">
        <v>6353</v>
      </c>
      <c r="C430" s="5">
        <v>85</v>
      </c>
      <c r="D430" s="9">
        <v>79</v>
      </c>
      <c r="E430" s="9">
        <v>67</v>
      </c>
      <c r="F430" s="9">
        <v>51</v>
      </c>
      <c r="G430" s="9">
        <v>85</v>
      </c>
      <c r="H430" s="9">
        <v>79</v>
      </c>
      <c r="I430" s="9">
        <v>67</v>
      </c>
      <c r="J430" s="9">
        <v>51</v>
      </c>
    </row>
    <row r="431" spans="1:14" x14ac:dyDescent="0.3">
      <c r="A431" s="2" t="s">
        <v>6752</v>
      </c>
      <c r="B431" s="4" t="s">
        <v>6353</v>
      </c>
      <c r="C431" s="5">
        <v>85</v>
      </c>
      <c r="D431" s="9">
        <v>79</v>
      </c>
      <c r="E431" s="9">
        <v>67</v>
      </c>
      <c r="F431" s="9">
        <v>51</v>
      </c>
      <c r="G431" s="9">
        <v>85</v>
      </c>
      <c r="H431" s="9">
        <v>79</v>
      </c>
      <c r="I431" s="9">
        <v>67</v>
      </c>
      <c r="J431" s="9">
        <v>51</v>
      </c>
    </row>
    <row r="432" spans="1:14" x14ac:dyDescent="0.3">
      <c r="A432" s="2" t="s">
        <v>6753</v>
      </c>
      <c r="B432" s="4" t="s">
        <v>6353</v>
      </c>
      <c r="C432" s="5">
        <v>85</v>
      </c>
      <c r="D432" s="9">
        <v>79</v>
      </c>
      <c r="E432" s="9">
        <v>67</v>
      </c>
      <c r="F432" s="9">
        <v>51</v>
      </c>
      <c r="G432" s="9">
        <v>85</v>
      </c>
      <c r="H432" s="9">
        <v>79</v>
      </c>
      <c r="I432" s="9">
        <v>67</v>
      </c>
      <c r="J432" s="9">
        <v>51</v>
      </c>
    </row>
    <row r="433" spans="1:13" x14ac:dyDescent="0.3">
      <c r="A433" s="2" t="s">
        <v>6754</v>
      </c>
      <c r="B433" s="4" t="s">
        <v>6322</v>
      </c>
      <c r="C433" s="5">
        <v>82</v>
      </c>
      <c r="D433" s="9">
        <v>74</v>
      </c>
      <c r="E433" s="9">
        <v>59</v>
      </c>
      <c r="F433" s="9"/>
      <c r="G433" s="9">
        <v>82</v>
      </c>
      <c r="H433" s="9">
        <v>74</v>
      </c>
      <c r="I433" s="9">
        <v>59</v>
      </c>
      <c r="J433" s="9"/>
    </row>
    <row r="434" spans="1:13" x14ac:dyDescent="0.3">
      <c r="A434" s="2" t="s">
        <v>6755</v>
      </c>
      <c r="B434" s="4" t="s">
        <v>6322</v>
      </c>
      <c r="C434" s="5">
        <v>82</v>
      </c>
      <c r="D434" s="9">
        <v>74</v>
      </c>
      <c r="E434" s="9">
        <v>59</v>
      </c>
      <c r="F434" s="9"/>
      <c r="G434" s="9">
        <v>82</v>
      </c>
      <c r="H434" s="9">
        <v>74</v>
      </c>
      <c r="I434" s="9">
        <v>59</v>
      </c>
      <c r="J434" s="9"/>
    </row>
    <row r="435" spans="1:13" x14ac:dyDescent="0.3">
      <c r="A435" s="2" t="s">
        <v>6756</v>
      </c>
      <c r="B435" s="4" t="s">
        <v>6322</v>
      </c>
      <c r="C435" s="5">
        <v>82</v>
      </c>
      <c r="D435" s="9">
        <v>74</v>
      </c>
      <c r="E435" s="9">
        <v>59</v>
      </c>
      <c r="F435" s="9"/>
      <c r="G435" s="9">
        <v>82</v>
      </c>
      <c r="H435" s="9">
        <v>74</v>
      </c>
      <c r="I435" s="9">
        <v>59</v>
      </c>
      <c r="J435" s="9"/>
    </row>
    <row r="436" spans="1:13" x14ac:dyDescent="0.3">
      <c r="A436" s="2" t="s">
        <v>6757</v>
      </c>
      <c r="B436" s="4" t="s">
        <v>6322</v>
      </c>
      <c r="C436" s="5">
        <v>82</v>
      </c>
      <c r="D436" s="9">
        <v>74</v>
      </c>
      <c r="E436" s="9">
        <v>59</v>
      </c>
      <c r="F436" s="9"/>
      <c r="G436" s="9">
        <v>82</v>
      </c>
      <c r="H436" s="9">
        <v>74</v>
      </c>
      <c r="I436" s="9">
        <v>59</v>
      </c>
      <c r="J436" s="9"/>
    </row>
    <row r="437" spans="1:13" x14ac:dyDescent="0.3">
      <c r="A437" s="2" t="s">
        <v>6758</v>
      </c>
      <c r="B437" s="4" t="s">
        <v>6322</v>
      </c>
      <c r="C437" s="5">
        <v>79</v>
      </c>
      <c r="D437" s="9">
        <v>67</v>
      </c>
      <c r="E437" s="9">
        <v>51</v>
      </c>
      <c r="F437" s="9"/>
      <c r="G437" s="9">
        <v>79</v>
      </c>
      <c r="H437" s="9">
        <v>67</v>
      </c>
      <c r="I437" s="9">
        <v>51</v>
      </c>
      <c r="J437" s="9"/>
    </row>
    <row r="438" spans="1:13" x14ac:dyDescent="0.3">
      <c r="A438" s="2" t="s">
        <v>6759</v>
      </c>
      <c r="B438" s="4" t="s">
        <v>6322</v>
      </c>
      <c r="C438" s="5">
        <v>79</v>
      </c>
      <c r="D438" s="9">
        <v>67</v>
      </c>
      <c r="E438" s="9">
        <v>51</v>
      </c>
      <c r="F438" s="9"/>
      <c r="G438" s="9">
        <v>79</v>
      </c>
      <c r="H438" s="9">
        <v>67</v>
      </c>
      <c r="I438" s="9">
        <v>51</v>
      </c>
      <c r="J438" s="9"/>
    </row>
    <row r="439" spans="1:13" x14ac:dyDescent="0.3">
      <c r="A439" s="2" t="s">
        <v>6760</v>
      </c>
      <c r="B439" s="4" t="s">
        <v>6322</v>
      </c>
      <c r="C439" s="5">
        <v>79</v>
      </c>
      <c r="D439" s="9">
        <v>67</v>
      </c>
      <c r="E439" s="9">
        <v>51</v>
      </c>
      <c r="F439" s="9"/>
      <c r="G439" s="9">
        <v>79</v>
      </c>
      <c r="H439" s="9">
        <v>67</v>
      </c>
      <c r="I439" s="9">
        <v>51</v>
      </c>
      <c r="J439" s="9"/>
    </row>
    <row r="440" spans="1:13" x14ac:dyDescent="0.3">
      <c r="A440" s="2" t="s">
        <v>6761</v>
      </c>
      <c r="B440" s="4" t="s">
        <v>6322</v>
      </c>
      <c r="C440" s="5">
        <v>79</v>
      </c>
      <c r="D440" s="9">
        <v>67</v>
      </c>
      <c r="E440" s="9">
        <v>51</v>
      </c>
      <c r="F440" s="9"/>
      <c r="G440" s="9">
        <v>79</v>
      </c>
      <c r="H440" s="9">
        <v>67</v>
      </c>
      <c r="I440" s="9">
        <v>51</v>
      </c>
      <c r="J440" s="9"/>
    </row>
    <row r="441" spans="1:13" x14ac:dyDescent="0.3">
      <c r="A441" s="2" t="s">
        <v>6762</v>
      </c>
      <c r="B441" s="4" t="s">
        <v>6322</v>
      </c>
      <c r="C441" s="5">
        <v>72</v>
      </c>
      <c r="D441" s="9">
        <v>56</v>
      </c>
      <c r="E441" s="9">
        <v>33</v>
      </c>
      <c r="F441" s="9"/>
      <c r="G441" s="9">
        <v>72</v>
      </c>
      <c r="H441" s="9">
        <v>56</v>
      </c>
      <c r="I441" s="9">
        <v>33</v>
      </c>
      <c r="J441" s="9"/>
    </row>
    <row r="442" spans="1:13" x14ac:dyDescent="0.3">
      <c r="A442" s="2" t="s">
        <v>6763</v>
      </c>
      <c r="B442" s="4" t="s">
        <v>6322</v>
      </c>
      <c r="C442" s="5">
        <v>72</v>
      </c>
      <c r="D442" s="9">
        <v>56</v>
      </c>
      <c r="E442" s="9">
        <v>33</v>
      </c>
      <c r="F442" s="9"/>
      <c r="G442" s="9">
        <v>72</v>
      </c>
      <c r="H442" s="9">
        <v>56</v>
      </c>
      <c r="I442" s="9">
        <v>33</v>
      </c>
      <c r="J442" s="9"/>
    </row>
    <row r="443" spans="1:13" x14ac:dyDescent="0.3">
      <c r="A443" s="2" t="s">
        <v>6764</v>
      </c>
      <c r="B443" s="4" t="s">
        <v>6322</v>
      </c>
      <c r="C443" s="5">
        <v>79</v>
      </c>
      <c r="D443" s="9">
        <v>67</v>
      </c>
      <c r="E443" s="9">
        <v>51</v>
      </c>
      <c r="F443" s="9"/>
      <c r="G443" s="9">
        <v>84</v>
      </c>
      <c r="H443" s="9">
        <v>78</v>
      </c>
      <c r="I443" s="9">
        <v>66</v>
      </c>
      <c r="J443" s="9"/>
      <c r="K443" s="2"/>
      <c r="L443" s="2"/>
      <c r="M443" s="2"/>
    </row>
    <row r="444" spans="1:13" x14ac:dyDescent="0.3">
      <c r="A444" s="2" t="s">
        <v>6765</v>
      </c>
      <c r="B444" s="4" t="s">
        <v>6322</v>
      </c>
      <c r="C444" s="5">
        <v>79</v>
      </c>
      <c r="D444" s="9">
        <v>67</v>
      </c>
      <c r="E444" s="9">
        <v>51</v>
      </c>
      <c r="F444" s="9"/>
      <c r="G444" s="9">
        <v>84</v>
      </c>
      <c r="H444" s="9">
        <v>78</v>
      </c>
      <c r="I444" s="9">
        <v>66</v>
      </c>
      <c r="J444" s="9"/>
      <c r="K444" s="2"/>
      <c r="L444" s="2"/>
      <c r="M444" s="2"/>
    </row>
    <row r="445" spans="1:13" x14ac:dyDescent="0.3">
      <c r="A445" s="2" t="s">
        <v>6766</v>
      </c>
      <c r="B445" s="4" t="s">
        <v>6322</v>
      </c>
      <c r="C445" s="5">
        <v>72</v>
      </c>
      <c r="D445" s="9">
        <v>56</v>
      </c>
      <c r="E445" s="9">
        <v>33</v>
      </c>
      <c r="F445" s="9"/>
      <c r="G445" s="9">
        <v>72</v>
      </c>
      <c r="H445" s="9">
        <v>56</v>
      </c>
      <c r="I445" s="9">
        <v>33</v>
      </c>
      <c r="J445" s="9"/>
    </row>
    <row r="446" spans="1:13" x14ac:dyDescent="0.3">
      <c r="A446" s="2" t="s">
        <v>6767</v>
      </c>
      <c r="B446" s="4" t="s">
        <v>6322</v>
      </c>
      <c r="C446" s="5">
        <v>72</v>
      </c>
      <c r="D446" s="9">
        <v>56</v>
      </c>
      <c r="E446" s="9">
        <v>33</v>
      </c>
      <c r="F446" s="9"/>
      <c r="G446" s="9">
        <v>72</v>
      </c>
      <c r="H446" s="9">
        <v>56</v>
      </c>
      <c r="I446" s="9">
        <v>33</v>
      </c>
      <c r="J446" s="9"/>
    </row>
    <row r="447" spans="1:13" x14ac:dyDescent="0.3">
      <c r="A447" s="2" t="s">
        <v>6768</v>
      </c>
      <c r="B447" s="4" t="s">
        <v>6322</v>
      </c>
      <c r="C447" s="5">
        <v>79</v>
      </c>
      <c r="D447" s="9">
        <v>67</v>
      </c>
      <c r="E447" s="9">
        <v>51</v>
      </c>
      <c r="F447" s="9"/>
      <c r="G447" s="9">
        <v>84</v>
      </c>
      <c r="H447" s="9">
        <v>78</v>
      </c>
      <c r="I447" s="9">
        <v>66</v>
      </c>
      <c r="J447" s="9"/>
      <c r="K447" s="2"/>
      <c r="L447" s="2"/>
      <c r="M447" s="2"/>
    </row>
    <row r="448" spans="1:13" x14ac:dyDescent="0.3">
      <c r="A448" s="2" t="s">
        <v>6769</v>
      </c>
      <c r="B448" s="4" t="s">
        <v>6353</v>
      </c>
      <c r="C448" s="5">
        <v>85</v>
      </c>
      <c r="D448" s="9">
        <v>79</v>
      </c>
      <c r="E448" s="9">
        <v>67</v>
      </c>
      <c r="F448" s="9">
        <v>51</v>
      </c>
      <c r="G448" s="9">
        <v>85</v>
      </c>
      <c r="H448" s="9">
        <v>79</v>
      </c>
      <c r="I448" s="9">
        <v>67</v>
      </c>
      <c r="J448" s="9">
        <v>51</v>
      </c>
    </row>
    <row r="449" spans="1:13" x14ac:dyDescent="0.3">
      <c r="A449" s="2" t="s">
        <v>6770</v>
      </c>
      <c r="B449" s="4" t="s">
        <v>6353</v>
      </c>
      <c r="C449" s="5">
        <v>85</v>
      </c>
      <c r="D449" s="9">
        <v>79</v>
      </c>
      <c r="E449" s="9">
        <v>67</v>
      </c>
      <c r="F449" s="9">
        <v>51</v>
      </c>
      <c r="G449" s="9">
        <v>85</v>
      </c>
      <c r="H449" s="9">
        <v>79</v>
      </c>
      <c r="I449" s="9">
        <v>67</v>
      </c>
      <c r="J449" s="9">
        <v>51</v>
      </c>
    </row>
    <row r="450" spans="1:13" x14ac:dyDescent="0.3">
      <c r="A450" s="2" t="s">
        <v>6771</v>
      </c>
      <c r="B450" s="4" t="s">
        <v>6353</v>
      </c>
      <c r="C450" s="5">
        <v>85</v>
      </c>
      <c r="D450" s="9">
        <v>79</v>
      </c>
      <c r="E450" s="9">
        <v>67</v>
      </c>
      <c r="F450" s="9">
        <v>51</v>
      </c>
      <c r="G450" s="9">
        <v>85</v>
      </c>
      <c r="H450" s="9">
        <v>79</v>
      </c>
      <c r="I450" s="9">
        <v>67</v>
      </c>
      <c r="J450" s="9">
        <v>51</v>
      </c>
    </row>
    <row r="451" spans="1:13" x14ac:dyDescent="0.3">
      <c r="A451" s="2" t="s">
        <v>6772</v>
      </c>
      <c r="B451" s="4" t="s">
        <v>6353</v>
      </c>
      <c r="C451" s="5">
        <v>85</v>
      </c>
      <c r="D451" s="9">
        <v>79</v>
      </c>
      <c r="E451" s="9">
        <v>67</v>
      </c>
      <c r="F451" s="9">
        <v>51</v>
      </c>
      <c r="G451" s="9">
        <v>85</v>
      </c>
      <c r="H451" s="9">
        <v>79</v>
      </c>
      <c r="I451" s="9">
        <v>67</v>
      </c>
      <c r="J451" s="9">
        <v>51</v>
      </c>
    </row>
    <row r="452" spans="1:13" x14ac:dyDescent="0.3">
      <c r="A452" s="2" t="s">
        <v>6773</v>
      </c>
      <c r="B452" s="4" t="s">
        <v>6322</v>
      </c>
      <c r="C452" s="5">
        <v>79</v>
      </c>
      <c r="D452" s="9">
        <v>67</v>
      </c>
      <c r="E452" s="9">
        <v>51</v>
      </c>
      <c r="F452" s="9"/>
      <c r="G452" s="9">
        <v>84</v>
      </c>
      <c r="H452" s="9">
        <v>78</v>
      </c>
      <c r="I452" s="9">
        <v>66</v>
      </c>
      <c r="J452" s="9"/>
      <c r="K452" s="2"/>
      <c r="L452" s="2"/>
      <c r="M452" s="2"/>
    </row>
    <row r="453" spans="1:13" x14ac:dyDescent="0.3">
      <c r="A453" s="2" t="s">
        <v>6774</v>
      </c>
      <c r="B453" s="4" t="s">
        <v>6322</v>
      </c>
      <c r="C453" s="5">
        <v>79</v>
      </c>
      <c r="D453" s="9">
        <v>67</v>
      </c>
      <c r="E453" s="9">
        <v>51</v>
      </c>
      <c r="F453" s="9"/>
      <c r="G453" s="9">
        <v>84</v>
      </c>
      <c r="H453" s="9">
        <v>78</v>
      </c>
      <c r="I453" s="9">
        <v>66</v>
      </c>
      <c r="J453" s="9"/>
      <c r="K453" s="2"/>
      <c r="L453" s="2"/>
      <c r="M453" s="2"/>
    </row>
    <row r="454" spans="1:13" x14ac:dyDescent="0.3">
      <c r="A454" s="2" t="s">
        <v>6775</v>
      </c>
      <c r="B454" s="4" t="s">
        <v>6322</v>
      </c>
      <c r="C454" s="5">
        <v>79</v>
      </c>
      <c r="D454" s="9">
        <v>67</v>
      </c>
      <c r="E454" s="9">
        <v>51</v>
      </c>
      <c r="F454" s="9"/>
      <c r="G454" s="9">
        <v>84</v>
      </c>
      <c r="H454" s="9">
        <v>78</v>
      </c>
      <c r="I454" s="9">
        <v>66</v>
      </c>
      <c r="J454" s="9"/>
      <c r="K454" s="2"/>
      <c r="L454" s="2"/>
      <c r="M454" s="2"/>
    </row>
    <row r="455" spans="1:13" x14ac:dyDescent="0.3">
      <c r="A455" s="2" t="s">
        <v>6776</v>
      </c>
      <c r="B455" s="4" t="s">
        <v>6353</v>
      </c>
      <c r="C455" s="5">
        <v>85</v>
      </c>
      <c r="D455" s="9">
        <v>79</v>
      </c>
      <c r="E455" s="9">
        <v>67</v>
      </c>
      <c r="F455" s="9">
        <v>51</v>
      </c>
      <c r="G455" s="9">
        <v>85</v>
      </c>
      <c r="H455" s="9">
        <v>79</v>
      </c>
      <c r="I455" s="9">
        <v>67</v>
      </c>
      <c r="J455" s="9">
        <v>51</v>
      </c>
    </row>
    <row r="456" spans="1:13" x14ac:dyDescent="0.3">
      <c r="A456" s="2" t="s">
        <v>6777</v>
      </c>
      <c r="B456" s="4" t="s">
        <v>6353</v>
      </c>
      <c r="C456" s="5">
        <v>85</v>
      </c>
      <c r="D456" s="9">
        <v>79</v>
      </c>
      <c r="E456" s="9">
        <v>67</v>
      </c>
      <c r="F456" s="9">
        <v>51</v>
      </c>
      <c r="G456" s="9">
        <v>85</v>
      </c>
      <c r="H456" s="9">
        <v>79</v>
      </c>
      <c r="I456" s="9">
        <v>67</v>
      </c>
      <c r="J456" s="9">
        <v>51</v>
      </c>
    </row>
    <row r="457" spans="1:13" x14ac:dyDescent="0.3">
      <c r="A457" s="2" t="s">
        <v>6778</v>
      </c>
      <c r="B457" s="4" t="s">
        <v>6322</v>
      </c>
      <c r="C457" s="5">
        <v>79</v>
      </c>
      <c r="D457" s="9">
        <v>67</v>
      </c>
      <c r="E457" s="9">
        <v>51</v>
      </c>
      <c r="F457" s="9"/>
      <c r="G457" s="9">
        <v>84</v>
      </c>
      <c r="H457" s="9">
        <v>78</v>
      </c>
      <c r="I457" s="9">
        <v>66</v>
      </c>
      <c r="J457" s="9"/>
      <c r="K457" s="2"/>
      <c r="L457" s="2"/>
      <c r="M457" s="2"/>
    </row>
    <row r="458" spans="1:13" x14ac:dyDescent="0.3">
      <c r="A458" s="2" t="s">
        <v>6779</v>
      </c>
      <c r="B458" s="4" t="s">
        <v>6322</v>
      </c>
      <c r="C458" s="5">
        <v>85</v>
      </c>
      <c r="D458" s="9">
        <v>77</v>
      </c>
      <c r="E458" s="9">
        <v>66</v>
      </c>
      <c r="F458" s="9"/>
      <c r="G458" s="9">
        <v>87</v>
      </c>
      <c r="H458" s="9">
        <v>81</v>
      </c>
      <c r="I458" s="9">
        <v>71</v>
      </c>
      <c r="J458" s="9"/>
      <c r="K458" s="2"/>
      <c r="L458" s="2"/>
      <c r="M458" s="2"/>
    </row>
    <row r="459" spans="1:13" x14ac:dyDescent="0.3">
      <c r="A459" s="2" t="s">
        <v>6780</v>
      </c>
      <c r="B459" s="4" t="s">
        <v>6322</v>
      </c>
      <c r="C459" s="5">
        <v>85</v>
      </c>
      <c r="D459" s="9">
        <v>77</v>
      </c>
      <c r="E459" s="9">
        <v>66</v>
      </c>
      <c r="F459" s="9"/>
      <c r="G459" s="9">
        <v>87</v>
      </c>
      <c r="H459" s="9">
        <v>81</v>
      </c>
      <c r="I459" s="9">
        <v>71</v>
      </c>
      <c r="J459" s="9"/>
      <c r="K459" s="2"/>
      <c r="L459" s="2"/>
      <c r="M459" s="2"/>
    </row>
    <row r="460" spans="1:13" x14ac:dyDescent="0.3">
      <c r="A460" s="2" t="s">
        <v>6781</v>
      </c>
      <c r="B460" s="4" t="s">
        <v>6322</v>
      </c>
      <c r="C460" s="5">
        <v>85</v>
      </c>
      <c r="D460" s="9">
        <v>77</v>
      </c>
      <c r="E460" s="9">
        <v>66</v>
      </c>
      <c r="F460" s="9"/>
      <c r="G460" s="9">
        <v>87</v>
      </c>
      <c r="H460" s="9">
        <v>81</v>
      </c>
      <c r="I460" s="9">
        <v>71</v>
      </c>
      <c r="J460" s="9"/>
      <c r="K460" s="2"/>
      <c r="L460" s="2"/>
      <c r="M460" s="2"/>
    </row>
    <row r="461" spans="1:13" x14ac:dyDescent="0.3">
      <c r="A461" s="2" t="s">
        <v>6782</v>
      </c>
      <c r="B461" s="4" t="s">
        <v>6353</v>
      </c>
      <c r="C461" s="5">
        <v>88</v>
      </c>
      <c r="D461" s="9">
        <v>83</v>
      </c>
      <c r="E461" s="9">
        <v>74</v>
      </c>
      <c r="F461" s="9">
        <v>60</v>
      </c>
      <c r="G461" s="9">
        <v>90</v>
      </c>
      <c r="H461" s="9">
        <v>87</v>
      </c>
      <c r="I461" s="9">
        <v>82</v>
      </c>
      <c r="J461" s="9">
        <v>73</v>
      </c>
      <c r="K461" s="2"/>
      <c r="L461" s="2"/>
      <c r="M461" s="2"/>
    </row>
    <row r="462" spans="1:13" x14ac:dyDescent="0.3">
      <c r="A462" s="2" t="s">
        <v>6783</v>
      </c>
      <c r="B462" s="4" t="s">
        <v>6353</v>
      </c>
      <c r="C462" s="5">
        <v>88</v>
      </c>
      <c r="D462" s="9">
        <v>83</v>
      </c>
      <c r="E462" s="9">
        <v>74</v>
      </c>
      <c r="F462" s="9">
        <v>60</v>
      </c>
      <c r="G462" s="9">
        <v>90</v>
      </c>
      <c r="H462" s="9">
        <v>87</v>
      </c>
      <c r="I462" s="9">
        <v>82</v>
      </c>
      <c r="J462" s="9">
        <v>73</v>
      </c>
      <c r="K462" s="2"/>
      <c r="L462" s="2"/>
      <c r="M462" s="2"/>
    </row>
    <row r="463" spans="1:13" x14ac:dyDescent="0.3">
      <c r="A463" s="2" t="s">
        <v>6784</v>
      </c>
      <c r="B463" s="4" t="s">
        <v>6353</v>
      </c>
      <c r="C463" s="5">
        <v>88</v>
      </c>
      <c r="D463" s="9">
        <v>83</v>
      </c>
      <c r="E463" s="9">
        <v>74</v>
      </c>
      <c r="F463" s="9">
        <v>60</v>
      </c>
      <c r="G463" s="9">
        <v>90</v>
      </c>
      <c r="H463" s="9">
        <v>87</v>
      </c>
      <c r="I463" s="9">
        <v>82</v>
      </c>
      <c r="J463" s="9">
        <v>73</v>
      </c>
      <c r="K463" s="2"/>
      <c r="L463" s="2"/>
      <c r="M463" s="2"/>
    </row>
    <row r="464" spans="1:13" x14ac:dyDescent="0.3">
      <c r="A464" s="2" t="s">
        <v>6785</v>
      </c>
      <c r="B464" s="4" t="s">
        <v>6353</v>
      </c>
      <c r="C464" s="5">
        <v>88</v>
      </c>
      <c r="D464" s="9">
        <v>83</v>
      </c>
      <c r="E464" s="9">
        <v>74</v>
      </c>
      <c r="F464" s="9">
        <v>60</v>
      </c>
      <c r="G464" s="9">
        <v>90</v>
      </c>
      <c r="H464" s="9">
        <v>87</v>
      </c>
      <c r="I464" s="9">
        <v>82</v>
      </c>
      <c r="J464" s="9">
        <v>73</v>
      </c>
      <c r="K464" s="2"/>
      <c r="L464" s="2"/>
      <c r="M464" s="2"/>
    </row>
    <row r="465" spans="1:13" x14ac:dyDescent="0.3">
      <c r="A465" s="2" t="s">
        <v>6786</v>
      </c>
      <c r="B465" s="4" t="s">
        <v>6353</v>
      </c>
      <c r="C465" s="5">
        <v>88</v>
      </c>
      <c r="D465" s="9">
        <v>83</v>
      </c>
      <c r="E465" s="9">
        <v>74</v>
      </c>
      <c r="F465" s="9">
        <v>60</v>
      </c>
      <c r="G465" s="9">
        <v>90</v>
      </c>
      <c r="H465" s="9">
        <v>87</v>
      </c>
      <c r="I465" s="9">
        <v>82</v>
      </c>
      <c r="J465" s="9">
        <v>73</v>
      </c>
      <c r="K465" s="2"/>
      <c r="L465" s="2"/>
      <c r="M465" s="2"/>
    </row>
    <row r="466" spans="1:13" x14ac:dyDescent="0.3">
      <c r="A466" s="2" t="s">
        <v>6787</v>
      </c>
      <c r="B466" s="4" t="s">
        <v>6353</v>
      </c>
      <c r="C466" s="5">
        <v>88</v>
      </c>
      <c r="D466" s="9">
        <v>83</v>
      </c>
      <c r="E466" s="9">
        <v>74</v>
      </c>
      <c r="F466" s="9">
        <v>60</v>
      </c>
      <c r="G466" s="9">
        <v>90</v>
      </c>
      <c r="H466" s="9">
        <v>87</v>
      </c>
      <c r="I466" s="9">
        <v>82</v>
      </c>
      <c r="J466" s="9">
        <v>73</v>
      </c>
      <c r="K466" s="2"/>
      <c r="L466" s="2"/>
      <c r="M466" s="2"/>
    </row>
    <row r="467" spans="1:13" x14ac:dyDescent="0.3">
      <c r="A467" s="2" t="s">
        <v>6788</v>
      </c>
      <c r="B467" s="4" t="s">
        <v>6353</v>
      </c>
      <c r="C467" s="5">
        <v>88</v>
      </c>
      <c r="D467" s="9">
        <v>83</v>
      </c>
      <c r="E467" s="9">
        <v>74</v>
      </c>
      <c r="F467" s="9">
        <v>60</v>
      </c>
      <c r="G467" s="9">
        <v>90</v>
      </c>
      <c r="H467" s="9">
        <v>87</v>
      </c>
      <c r="I467" s="9">
        <v>82</v>
      </c>
      <c r="J467" s="9">
        <v>73</v>
      </c>
      <c r="K467" s="2"/>
      <c r="L467" s="2"/>
      <c r="M467" s="2"/>
    </row>
    <row r="468" spans="1:13" x14ac:dyDescent="0.3">
      <c r="A468" s="2" t="s">
        <v>6789</v>
      </c>
      <c r="B468" s="4" t="s">
        <v>6353</v>
      </c>
      <c r="C468" s="5">
        <v>88</v>
      </c>
      <c r="D468" s="9">
        <v>83</v>
      </c>
      <c r="E468" s="9">
        <v>74</v>
      </c>
      <c r="F468" s="9">
        <v>60</v>
      </c>
      <c r="G468" s="9">
        <v>90</v>
      </c>
      <c r="H468" s="9">
        <v>87</v>
      </c>
      <c r="I468" s="9">
        <v>82</v>
      </c>
      <c r="J468" s="9">
        <v>73</v>
      </c>
      <c r="K468" s="2"/>
      <c r="L468" s="2"/>
      <c r="M468" s="2"/>
    </row>
    <row r="469" spans="1:13" x14ac:dyDescent="0.3">
      <c r="A469" s="2" t="s">
        <v>6790</v>
      </c>
      <c r="B469" s="4" t="s">
        <v>6353</v>
      </c>
      <c r="C469" s="5">
        <v>88</v>
      </c>
      <c r="D469" s="9">
        <v>83</v>
      </c>
      <c r="E469" s="9">
        <v>74</v>
      </c>
      <c r="F469" s="9">
        <v>60</v>
      </c>
      <c r="G469" s="9">
        <v>90</v>
      </c>
      <c r="H469" s="9">
        <v>87</v>
      </c>
      <c r="I469" s="9">
        <v>82</v>
      </c>
      <c r="J469" s="9">
        <v>73</v>
      </c>
      <c r="K469" s="2"/>
      <c r="L469" s="2"/>
      <c r="M469" s="2"/>
    </row>
    <row r="470" spans="1:13" x14ac:dyDescent="0.3">
      <c r="A470" s="2" t="s">
        <v>6791</v>
      </c>
      <c r="B470" s="4" t="s">
        <v>6353</v>
      </c>
      <c r="C470" s="5">
        <v>88</v>
      </c>
      <c r="D470" s="9">
        <v>83</v>
      </c>
      <c r="E470" s="9">
        <v>74</v>
      </c>
      <c r="F470" s="9">
        <v>60</v>
      </c>
      <c r="G470" s="9">
        <v>90</v>
      </c>
      <c r="H470" s="9">
        <v>87</v>
      </c>
      <c r="I470" s="9">
        <v>82</v>
      </c>
      <c r="J470" s="9">
        <v>73</v>
      </c>
      <c r="K470" s="2"/>
      <c r="L470" s="2"/>
      <c r="M470" s="2"/>
    </row>
    <row r="471" spans="1:13" x14ac:dyDescent="0.3">
      <c r="A471" s="2" t="s">
        <v>6792</v>
      </c>
      <c r="B471" s="4" t="s">
        <v>6353</v>
      </c>
      <c r="C471" s="5">
        <v>86</v>
      </c>
      <c r="D471" s="9">
        <v>82</v>
      </c>
      <c r="E471" s="9">
        <v>74</v>
      </c>
      <c r="F471" s="9">
        <v>64</v>
      </c>
      <c r="G471" s="9">
        <v>92</v>
      </c>
      <c r="H471" s="9">
        <v>89</v>
      </c>
      <c r="I471" s="9">
        <v>84</v>
      </c>
      <c r="J471" s="9">
        <v>75</v>
      </c>
      <c r="K471" s="2"/>
      <c r="L471" s="2"/>
      <c r="M471" s="2"/>
    </row>
    <row r="472" spans="1:13" x14ac:dyDescent="0.3">
      <c r="A472" s="2" t="s">
        <v>6793</v>
      </c>
      <c r="B472" s="4" t="s">
        <v>6353</v>
      </c>
      <c r="C472" s="5">
        <v>86</v>
      </c>
      <c r="D472" s="9">
        <v>82</v>
      </c>
      <c r="E472" s="9">
        <v>74</v>
      </c>
      <c r="F472" s="9">
        <v>64</v>
      </c>
      <c r="G472" s="9">
        <v>92</v>
      </c>
      <c r="H472" s="9">
        <v>89</v>
      </c>
      <c r="I472" s="9">
        <v>84</v>
      </c>
      <c r="J472" s="9">
        <v>75</v>
      </c>
      <c r="K472" s="2"/>
      <c r="L472" s="2"/>
      <c r="M472" s="2"/>
    </row>
    <row r="473" spans="1:13" x14ac:dyDescent="0.3">
      <c r="A473" s="2" t="s">
        <v>6794</v>
      </c>
      <c r="B473" s="4" t="s">
        <v>6353</v>
      </c>
      <c r="C473" s="5">
        <v>86</v>
      </c>
      <c r="D473" s="9">
        <v>82</v>
      </c>
      <c r="E473" s="9">
        <v>74</v>
      </c>
      <c r="F473" s="9">
        <v>64</v>
      </c>
      <c r="G473" s="9">
        <v>92</v>
      </c>
      <c r="H473" s="9">
        <v>89</v>
      </c>
      <c r="I473" s="9">
        <v>84</v>
      </c>
      <c r="J473" s="9">
        <v>75</v>
      </c>
      <c r="K473" s="2"/>
      <c r="L473" s="2"/>
      <c r="M473" s="2"/>
    </row>
    <row r="474" spans="1:13" x14ac:dyDescent="0.3">
      <c r="A474" s="2" t="s">
        <v>6795</v>
      </c>
      <c r="B474" s="4" t="s">
        <v>6353</v>
      </c>
      <c r="C474" s="5">
        <v>86</v>
      </c>
      <c r="D474" s="9">
        <v>82</v>
      </c>
      <c r="E474" s="9">
        <v>74</v>
      </c>
      <c r="F474" s="9">
        <v>64</v>
      </c>
      <c r="G474" s="9">
        <v>92</v>
      </c>
      <c r="H474" s="9">
        <v>89</v>
      </c>
      <c r="I474" s="9">
        <v>84</v>
      </c>
      <c r="J474" s="9">
        <v>75</v>
      </c>
      <c r="K474" s="2"/>
      <c r="L474" s="2"/>
      <c r="M474" s="2"/>
    </row>
    <row r="475" spans="1:13" x14ac:dyDescent="0.3">
      <c r="A475" s="2" t="s">
        <v>6796</v>
      </c>
      <c r="B475" s="4" t="s">
        <v>6353</v>
      </c>
      <c r="C475" s="5">
        <v>86</v>
      </c>
      <c r="D475" s="9">
        <v>82</v>
      </c>
      <c r="E475" s="9">
        <v>74</v>
      </c>
      <c r="F475" s="9">
        <v>64</v>
      </c>
      <c r="G475" s="9">
        <v>92</v>
      </c>
      <c r="H475" s="9">
        <v>89</v>
      </c>
      <c r="I475" s="9">
        <v>84</v>
      </c>
      <c r="J475" s="9">
        <v>75</v>
      </c>
      <c r="K475" s="2"/>
      <c r="L475" s="2"/>
      <c r="M475" s="2"/>
    </row>
    <row r="476" spans="1:13" x14ac:dyDescent="0.3">
      <c r="A476" s="2" t="s">
        <v>6797</v>
      </c>
      <c r="B476" s="4" t="s">
        <v>6353</v>
      </c>
      <c r="C476" s="5">
        <v>86</v>
      </c>
      <c r="D476" s="9">
        <v>82</v>
      </c>
      <c r="E476" s="9">
        <v>74</v>
      </c>
      <c r="F476" s="9">
        <v>64</v>
      </c>
      <c r="G476" s="9">
        <v>92</v>
      </c>
      <c r="H476" s="9">
        <v>89</v>
      </c>
      <c r="I476" s="9">
        <v>84</v>
      </c>
      <c r="J476" s="9">
        <v>75</v>
      </c>
      <c r="K476" s="2"/>
      <c r="L476" s="2"/>
      <c r="M476" s="2"/>
    </row>
    <row r="477" spans="1:13" x14ac:dyDescent="0.3">
      <c r="A477" s="2" t="s">
        <v>6798</v>
      </c>
      <c r="B477" s="4" t="s">
        <v>6322</v>
      </c>
      <c r="C477" s="5">
        <v>74</v>
      </c>
      <c r="D477" s="9">
        <v>61</v>
      </c>
      <c r="E477" s="9">
        <v>39</v>
      </c>
      <c r="F477" s="9"/>
      <c r="G477" s="9">
        <v>74</v>
      </c>
      <c r="H477" s="9">
        <v>61</v>
      </c>
      <c r="I477" s="9">
        <v>39</v>
      </c>
      <c r="J477" s="9"/>
    </row>
    <row r="478" spans="1:13" x14ac:dyDescent="0.3">
      <c r="A478" s="2" t="s">
        <v>6799</v>
      </c>
      <c r="B478" s="4" t="s">
        <v>6322</v>
      </c>
      <c r="C478" s="5">
        <v>74</v>
      </c>
      <c r="D478" s="9">
        <v>61</v>
      </c>
      <c r="E478" s="9">
        <v>39</v>
      </c>
      <c r="F478" s="9"/>
      <c r="G478" s="9">
        <v>74</v>
      </c>
      <c r="H478" s="9">
        <v>61</v>
      </c>
      <c r="I478" s="9">
        <v>39</v>
      </c>
      <c r="J478" s="9"/>
    </row>
    <row r="479" spans="1:13" x14ac:dyDescent="0.3">
      <c r="A479" s="2" t="s">
        <v>6800</v>
      </c>
      <c r="B479" s="4" t="s">
        <v>6322</v>
      </c>
      <c r="C479" s="5">
        <v>74</v>
      </c>
      <c r="D479" s="9">
        <v>61</v>
      </c>
      <c r="E479" s="9">
        <v>39</v>
      </c>
      <c r="F479" s="9"/>
      <c r="G479" s="9">
        <v>74</v>
      </c>
      <c r="H479" s="9">
        <v>61</v>
      </c>
      <c r="I479" s="9">
        <v>39</v>
      </c>
      <c r="J479" s="9"/>
    </row>
    <row r="480" spans="1:13" x14ac:dyDescent="0.3">
      <c r="A480" s="2" t="s">
        <v>6801</v>
      </c>
      <c r="B480" s="4" t="s">
        <v>6322</v>
      </c>
      <c r="C480" s="5">
        <v>74</v>
      </c>
      <c r="D480" s="9">
        <v>61</v>
      </c>
      <c r="E480" s="9">
        <v>39</v>
      </c>
      <c r="F480" s="9"/>
      <c r="G480" s="9">
        <v>74</v>
      </c>
      <c r="H480" s="9">
        <v>61</v>
      </c>
      <c r="I480" s="9">
        <v>39</v>
      </c>
      <c r="J480" s="9"/>
    </row>
    <row r="481" spans="1:13" x14ac:dyDescent="0.3">
      <c r="A481" s="2" t="s">
        <v>6802</v>
      </c>
      <c r="B481" s="4" t="s">
        <v>6322</v>
      </c>
      <c r="C481" s="5">
        <v>83</v>
      </c>
      <c r="D481" s="9">
        <v>74</v>
      </c>
      <c r="E481" s="9">
        <v>60</v>
      </c>
      <c r="F481" s="9"/>
      <c r="G481" s="9">
        <v>87</v>
      </c>
      <c r="H481" s="9">
        <v>82</v>
      </c>
      <c r="I481" s="9">
        <v>73</v>
      </c>
      <c r="J481" s="9"/>
      <c r="K481" s="2"/>
      <c r="L481" s="2"/>
      <c r="M481" s="2"/>
    </row>
    <row r="482" spans="1:13" x14ac:dyDescent="0.3">
      <c r="A482" s="2" t="s">
        <v>6803</v>
      </c>
      <c r="B482" s="5" t="s">
        <v>6322</v>
      </c>
      <c r="C482" s="5">
        <v>74</v>
      </c>
      <c r="D482" s="9">
        <v>61</v>
      </c>
      <c r="E482" s="9">
        <v>39</v>
      </c>
      <c r="F482" s="9"/>
      <c r="G482" s="9">
        <v>74</v>
      </c>
      <c r="H482" s="9">
        <v>61</v>
      </c>
      <c r="I482" s="9">
        <v>39</v>
      </c>
      <c r="J482" s="9"/>
    </row>
    <row r="483" spans="1:13" x14ac:dyDescent="0.3">
      <c r="A483" s="2" t="s">
        <v>6804</v>
      </c>
      <c r="B483" s="4" t="s">
        <v>6322</v>
      </c>
      <c r="C483" s="5">
        <v>85</v>
      </c>
      <c r="D483" s="9">
        <v>77</v>
      </c>
      <c r="E483" s="9">
        <v>66</v>
      </c>
      <c r="F483" s="9"/>
      <c r="G483" s="9">
        <v>87</v>
      </c>
      <c r="H483" s="9">
        <v>81</v>
      </c>
      <c r="I483" s="9">
        <v>71</v>
      </c>
      <c r="J483" s="9"/>
      <c r="K483" s="2"/>
      <c r="L483" s="2"/>
      <c r="M483" s="2"/>
    </row>
    <row r="484" spans="1:13" x14ac:dyDescent="0.3">
      <c r="A484" s="2" t="s">
        <v>6805</v>
      </c>
      <c r="B484" s="4" t="s">
        <v>6322</v>
      </c>
      <c r="C484" s="5">
        <v>83</v>
      </c>
      <c r="D484" s="9">
        <v>74</v>
      </c>
      <c r="E484" s="9">
        <v>60</v>
      </c>
      <c r="F484" s="9"/>
      <c r="G484" s="9">
        <v>87</v>
      </c>
      <c r="H484" s="9">
        <v>82</v>
      </c>
      <c r="I484" s="9">
        <v>73</v>
      </c>
      <c r="J484" s="9"/>
      <c r="K484" s="2"/>
      <c r="L484" s="2"/>
      <c r="M484" s="2"/>
    </row>
    <row r="485" spans="1:13" x14ac:dyDescent="0.3">
      <c r="A485" s="2" t="s">
        <v>6806</v>
      </c>
      <c r="B485" s="4" t="s">
        <v>6322</v>
      </c>
      <c r="C485" s="5">
        <v>85</v>
      </c>
      <c r="D485" s="9">
        <v>77</v>
      </c>
      <c r="E485" s="9">
        <v>66</v>
      </c>
      <c r="F485" s="9"/>
      <c r="G485" s="9">
        <v>87</v>
      </c>
      <c r="H485" s="9">
        <v>81</v>
      </c>
      <c r="I485" s="9">
        <v>71</v>
      </c>
      <c r="J485" s="9"/>
      <c r="K485" s="2"/>
      <c r="L485" s="2"/>
      <c r="M485" s="2"/>
    </row>
    <row r="486" spans="1:13" x14ac:dyDescent="0.3">
      <c r="A486" s="2" t="s">
        <v>6807</v>
      </c>
      <c r="B486" s="4" t="s">
        <v>6353</v>
      </c>
      <c r="C486" s="5">
        <v>88</v>
      </c>
      <c r="D486" s="9">
        <v>83</v>
      </c>
      <c r="E486" s="9">
        <v>74</v>
      </c>
      <c r="F486" s="9">
        <v>60</v>
      </c>
      <c r="G486" s="9">
        <v>90</v>
      </c>
      <c r="H486" s="9">
        <v>87</v>
      </c>
      <c r="I486" s="9">
        <v>82</v>
      </c>
      <c r="J486" s="9">
        <v>73</v>
      </c>
      <c r="K486" s="2"/>
      <c r="L486" s="2"/>
      <c r="M486" s="2"/>
    </row>
    <row r="487" spans="1:13" x14ac:dyDescent="0.3">
      <c r="A487" s="2" t="s">
        <v>6808</v>
      </c>
      <c r="B487" s="4" t="s">
        <v>6322</v>
      </c>
      <c r="C487" s="5">
        <v>81</v>
      </c>
      <c r="D487" s="9">
        <v>72</v>
      </c>
      <c r="E487" s="9">
        <v>58</v>
      </c>
      <c r="F487" s="9"/>
      <c r="G487" s="9">
        <v>85</v>
      </c>
      <c r="H487" s="9">
        <v>77</v>
      </c>
      <c r="I487" s="9">
        <v>66</v>
      </c>
      <c r="J487" s="9"/>
      <c r="K487" s="2"/>
      <c r="L487" s="2"/>
      <c r="M487" s="2"/>
    </row>
    <row r="488" spans="1:13" x14ac:dyDescent="0.3">
      <c r="A488" s="2" t="s">
        <v>6809</v>
      </c>
      <c r="B488" s="4" t="s">
        <v>6322</v>
      </c>
      <c r="C488" s="5">
        <v>83</v>
      </c>
      <c r="D488" s="9">
        <v>75</v>
      </c>
      <c r="E488" s="9">
        <v>61</v>
      </c>
      <c r="F488" s="9"/>
      <c r="G488" s="9">
        <v>83</v>
      </c>
      <c r="H488" s="9">
        <v>75</v>
      </c>
      <c r="I488" s="9">
        <v>61</v>
      </c>
      <c r="J488" s="9"/>
    </row>
    <row r="489" spans="1:13" x14ac:dyDescent="0.3">
      <c r="A489" s="2" t="s">
        <v>6810</v>
      </c>
      <c r="B489" s="4" t="s">
        <v>6322</v>
      </c>
      <c r="C489" s="5">
        <v>83</v>
      </c>
      <c r="D489" s="9">
        <v>75</v>
      </c>
      <c r="E489" s="9">
        <v>61</v>
      </c>
      <c r="F489" s="9"/>
      <c r="G489" s="9">
        <v>83</v>
      </c>
      <c r="H489" s="9">
        <v>75</v>
      </c>
      <c r="I489" s="9">
        <v>61</v>
      </c>
      <c r="J489" s="9"/>
    </row>
    <row r="490" spans="1:13" x14ac:dyDescent="0.3">
      <c r="A490" s="2" t="s">
        <v>6811</v>
      </c>
      <c r="B490" s="4" t="s">
        <v>6322</v>
      </c>
      <c r="C490" s="5">
        <v>83</v>
      </c>
      <c r="D490" s="9">
        <v>75</v>
      </c>
      <c r="E490" s="9">
        <v>61</v>
      </c>
      <c r="F490" s="9"/>
      <c r="G490" s="9">
        <v>83</v>
      </c>
      <c r="H490" s="9">
        <v>75</v>
      </c>
      <c r="I490" s="9">
        <v>61</v>
      </c>
      <c r="J490" s="9"/>
    </row>
    <row r="491" spans="1:13" x14ac:dyDescent="0.3">
      <c r="A491" s="2" t="s">
        <v>6812</v>
      </c>
      <c r="B491" s="4" t="s">
        <v>6322</v>
      </c>
      <c r="C491" s="5">
        <v>83</v>
      </c>
      <c r="D491" s="9">
        <v>75</v>
      </c>
      <c r="E491" s="9">
        <v>61</v>
      </c>
      <c r="F491" s="9"/>
      <c r="G491" s="9">
        <v>83</v>
      </c>
      <c r="H491" s="9">
        <v>75</v>
      </c>
      <c r="I491" s="9">
        <v>61</v>
      </c>
      <c r="J491" s="9"/>
    </row>
    <row r="492" spans="1:13" x14ac:dyDescent="0.3">
      <c r="A492" s="2" t="s">
        <v>6813</v>
      </c>
      <c r="B492" s="4" t="s">
        <v>6322</v>
      </c>
      <c r="C492" s="5">
        <v>83</v>
      </c>
      <c r="D492" s="9">
        <v>75</v>
      </c>
      <c r="E492" s="9">
        <v>61</v>
      </c>
      <c r="F492" s="9"/>
      <c r="G492" s="9">
        <v>83</v>
      </c>
      <c r="H492" s="9">
        <v>75</v>
      </c>
      <c r="I492" s="9">
        <v>61</v>
      </c>
      <c r="J492" s="9"/>
    </row>
    <row r="493" spans="1:13" x14ac:dyDescent="0.3">
      <c r="A493" s="2" t="s">
        <v>6814</v>
      </c>
      <c r="B493" s="4" t="s">
        <v>6322</v>
      </c>
      <c r="C493" s="5">
        <v>83</v>
      </c>
      <c r="D493" s="9">
        <v>75</v>
      </c>
      <c r="E493" s="9">
        <v>61</v>
      </c>
      <c r="F493" s="9"/>
      <c r="G493" s="9">
        <v>83</v>
      </c>
      <c r="H493" s="9">
        <v>75</v>
      </c>
      <c r="I493" s="9">
        <v>61</v>
      </c>
      <c r="J493" s="9"/>
    </row>
    <row r="494" spans="1:13" x14ac:dyDescent="0.3">
      <c r="A494" s="2" t="s">
        <v>6815</v>
      </c>
      <c r="B494" s="4" t="s">
        <v>6322</v>
      </c>
      <c r="C494" s="5">
        <v>83</v>
      </c>
      <c r="D494" s="9">
        <v>75</v>
      </c>
      <c r="E494" s="9">
        <v>61</v>
      </c>
      <c r="F494" s="9"/>
      <c r="G494" s="9">
        <v>83</v>
      </c>
      <c r="H494" s="9">
        <v>75</v>
      </c>
      <c r="I494" s="9">
        <v>61</v>
      </c>
      <c r="J494" s="9"/>
    </row>
    <row r="495" spans="1:13" x14ac:dyDescent="0.3">
      <c r="A495" s="2" t="s">
        <v>6816</v>
      </c>
      <c r="B495" s="4" t="s">
        <v>6322</v>
      </c>
      <c r="C495" s="5">
        <v>83</v>
      </c>
      <c r="D495" s="9">
        <v>75</v>
      </c>
      <c r="E495" s="9">
        <v>61</v>
      </c>
      <c r="F495" s="9"/>
      <c r="G495" s="9">
        <v>83</v>
      </c>
      <c r="H495" s="9">
        <v>75</v>
      </c>
      <c r="I495" s="9">
        <v>61</v>
      </c>
      <c r="J495" s="9"/>
    </row>
    <row r="496" spans="1:13" x14ac:dyDescent="0.3">
      <c r="A496" s="2" t="s">
        <v>6817</v>
      </c>
      <c r="B496" s="4" t="s">
        <v>6322</v>
      </c>
      <c r="C496" s="5">
        <v>83</v>
      </c>
      <c r="D496" s="9">
        <v>75</v>
      </c>
      <c r="E496" s="9">
        <v>61</v>
      </c>
      <c r="F496" s="9"/>
      <c r="G496" s="9">
        <v>83</v>
      </c>
      <c r="H496" s="9">
        <v>75</v>
      </c>
      <c r="I496" s="9">
        <v>61</v>
      </c>
      <c r="J496" s="9"/>
    </row>
    <row r="497" spans="1:10" x14ac:dyDescent="0.3">
      <c r="A497" s="2" t="s">
        <v>6818</v>
      </c>
      <c r="B497" s="4" t="s">
        <v>6322</v>
      </c>
      <c r="C497" s="5">
        <v>83</v>
      </c>
      <c r="D497" s="9">
        <v>75</v>
      </c>
      <c r="E497" s="9">
        <v>61</v>
      </c>
      <c r="F497" s="9"/>
      <c r="G497" s="9">
        <v>83</v>
      </c>
      <c r="H497" s="9">
        <v>75</v>
      </c>
      <c r="I497" s="9">
        <v>61</v>
      </c>
      <c r="J497" s="9"/>
    </row>
    <row r="498" spans="1:10" x14ac:dyDescent="0.3">
      <c r="A498" s="2" t="s">
        <v>6819</v>
      </c>
      <c r="B498" s="4" t="s">
        <v>6322</v>
      </c>
      <c r="C498" s="5">
        <v>83</v>
      </c>
      <c r="D498" s="9">
        <v>75</v>
      </c>
      <c r="E498" s="9">
        <v>61</v>
      </c>
      <c r="F498" s="9"/>
      <c r="G498" s="9">
        <v>83</v>
      </c>
      <c r="H498" s="9">
        <v>75</v>
      </c>
      <c r="I498" s="9">
        <v>61</v>
      </c>
      <c r="J498" s="9"/>
    </row>
    <row r="499" spans="1:10" x14ac:dyDescent="0.3">
      <c r="A499" s="2" t="s">
        <v>6820</v>
      </c>
      <c r="B499" s="4" t="s">
        <v>6322</v>
      </c>
      <c r="C499" s="5">
        <v>83</v>
      </c>
      <c r="D499" s="9">
        <v>75</v>
      </c>
      <c r="E499" s="9">
        <v>61</v>
      </c>
      <c r="F499" s="9"/>
      <c r="G499" s="9">
        <v>83</v>
      </c>
      <c r="H499" s="9">
        <v>75</v>
      </c>
      <c r="I499" s="9">
        <v>61</v>
      </c>
      <c r="J499" s="9"/>
    </row>
    <row r="500" spans="1:10" x14ac:dyDescent="0.3">
      <c r="A500" s="2" t="s">
        <v>6821</v>
      </c>
      <c r="B500" s="4" t="s">
        <v>6322</v>
      </c>
      <c r="C500" s="5">
        <v>83</v>
      </c>
      <c r="D500" s="9">
        <v>75</v>
      </c>
      <c r="E500" s="9">
        <v>61</v>
      </c>
      <c r="F500" s="9"/>
      <c r="G500" s="9">
        <v>83</v>
      </c>
      <c r="H500" s="9">
        <v>75</v>
      </c>
      <c r="I500" s="9">
        <v>61</v>
      </c>
      <c r="J500" s="9"/>
    </row>
    <row r="501" spans="1:10" x14ac:dyDescent="0.3">
      <c r="A501" s="2" t="s">
        <v>6822</v>
      </c>
      <c r="B501" s="4" t="s">
        <v>6322</v>
      </c>
      <c r="C501" s="5">
        <v>83</v>
      </c>
      <c r="D501" s="9">
        <v>75</v>
      </c>
      <c r="E501" s="9">
        <v>61</v>
      </c>
      <c r="F501" s="9"/>
      <c r="G501" s="9">
        <v>83</v>
      </c>
      <c r="H501" s="9">
        <v>75</v>
      </c>
      <c r="I501" s="9">
        <v>61</v>
      </c>
      <c r="J501" s="9"/>
    </row>
    <row r="502" spans="1:10" x14ac:dyDescent="0.3">
      <c r="A502" s="2" t="s">
        <v>6823</v>
      </c>
      <c r="B502" s="4" t="s">
        <v>6322</v>
      </c>
      <c r="C502" s="5">
        <v>83</v>
      </c>
      <c r="D502" s="9">
        <v>75</v>
      </c>
      <c r="E502" s="9">
        <v>61</v>
      </c>
      <c r="F502" s="9"/>
      <c r="G502" s="9">
        <v>83</v>
      </c>
      <c r="H502" s="9">
        <v>75</v>
      </c>
      <c r="I502" s="9">
        <v>61</v>
      </c>
      <c r="J502" s="9"/>
    </row>
    <row r="503" spans="1:10" x14ac:dyDescent="0.3">
      <c r="A503" s="2" t="s">
        <v>6824</v>
      </c>
      <c r="B503" s="4" t="s">
        <v>6322</v>
      </c>
      <c r="C503" s="5">
        <v>83</v>
      </c>
      <c r="D503" s="9">
        <v>75</v>
      </c>
      <c r="E503" s="9">
        <v>61</v>
      </c>
      <c r="F503" s="9"/>
      <c r="G503" s="9">
        <v>83</v>
      </c>
      <c r="H503" s="9">
        <v>75</v>
      </c>
      <c r="I503" s="9">
        <v>61</v>
      </c>
      <c r="J503" s="9"/>
    </row>
    <row r="504" spans="1:10" x14ac:dyDescent="0.3">
      <c r="A504" s="2" t="s">
        <v>6825</v>
      </c>
      <c r="B504" s="4" t="s">
        <v>6322</v>
      </c>
      <c r="C504" s="5">
        <v>83</v>
      </c>
      <c r="D504" s="9">
        <v>75</v>
      </c>
      <c r="E504" s="9">
        <v>61</v>
      </c>
      <c r="F504" s="9"/>
      <c r="G504" s="9">
        <v>83</v>
      </c>
      <c r="H504" s="9">
        <v>75</v>
      </c>
      <c r="I504" s="9">
        <v>61</v>
      </c>
      <c r="J504" s="9"/>
    </row>
    <row r="505" spans="1:10" x14ac:dyDescent="0.3">
      <c r="A505" s="2" t="s">
        <v>6826</v>
      </c>
      <c r="B505" s="4" t="s">
        <v>6322</v>
      </c>
      <c r="C505" s="5">
        <v>83</v>
      </c>
      <c r="D505" s="9">
        <v>75</v>
      </c>
      <c r="E505" s="9">
        <v>61</v>
      </c>
      <c r="F505" s="9"/>
      <c r="G505" s="9">
        <v>83</v>
      </c>
      <c r="H505" s="9">
        <v>75</v>
      </c>
      <c r="I505" s="9">
        <v>61</v>
      </c>
      <c r="J505" s="9"/>
    </row>
    <row r="506" spans="1:10" x14ac:dyDescent="0.3">
      <c r="A506" s="2" t="s">
        <v>6827</v>
      </c>
      <c r="B506" s="4" t="s">
        <v>6322</v>
      </c>
      <c r="C506" s="5">
        <v>83</v>
      </c>
      <c r="D506" s="9">
        <v>75</v>
      </c>
      <c r="E506" s="9">
        <v>61</v>
      </c>
      <c r="F506" s="9"/>
      <c r="G506" s="9">
        <v>83</v>
      </c>
      <c r="H506" s="9">
        <v>75</v>
      </c>
      <c r="I506" s="9">
        <v>61</v>
      </c>
      <c r="J506" s="9"/>
    </row>
    <row r="507" spans="1:10" x14ac:dyDescent="0.3">
      <c r="A507" s="2" t="s">
        <v>6828</v>
      </c>
      <c r="B507" s="4" t="s">
        <v>6322</v>
      </c>
      <c r="C507" s="5">
        <v>83</v>
      </c>
      <c r="D507" s="9">
        <v>75</v>
      </c>
      <c r="E507" s="9">
        <v>61</v>
      </c>
      <c r="F507" s="9"/>
      <c r="G507" s="9">
        <v>83</v>
      </c>
      <c r="H507" s="9">
        <v>75</v>
      </c>
      <c r="I507" s="9">
        <v>61</v>
      </c>
      <c r="J507" s="9"/>
    </row>
    <row r="508" spans="1:10" x14ac:dyDescent="0.3">
      <c r="A508" s="2" t="s">
        <v>6829</v>
      </c>
      <c r="B508" s="4" t="s">
        <v>6322</v>
      </c>
      <c r="C508" s="5">
        <v>83</v>
      </c>
      <c r="D508" s="9">
        <v>75</v>
      </c>
      <c r="E508" s="9">
        <v>61</v>
      </c>
      <c r="F508" s="9"/>
      <c r="G508" s="9">
        <v>83</v>
      </c>
      <c r="H508" s="9">
        <v>75</v>
      </c>
      <c r="I508" s="9">
        <v>61</v>
      </c>
      <c r="J508" s="9"/>
    </row>
    <row r="509" spans="1:10" x14ac:dyDescent="0.3">
      <c r="A509" s="2" t="s">
        <v>6830</v>
      </c>
      <c r="B509" s="4" t="s">
        <v>6322</v>
      </c>
      <c r="C509" s="5">
        <v>83</v>
      </c>
      <c r="D509" s="9">
        <v>75</v>
      </c>
      <c r="E509" s="9">
        <v>61</v>
      </c>
      <c r="F509" s="9"/>
      <c r="G509" s="9">
        <v>83</v>
      </c>
      <c r="H509" s="9">
        <v>75</v>
      </c>
      <c r="I509" s="9">
        <v>61</v>
      </c>
      <c r="J509" s="9"/>
    </row>
    <row r="510" spans="1:10" x14ac:dyDescent="0.3">
      <c r="A510" s="2" t="s">
        <v>6831</v>
      </c>
      <c r="B510" s="4" t="s">
        <v>6322</v>
      </c>
      <c r="C510" s="5">
        <v>83</v>
      </c>
      <c r="D510" s="9">
        <v>75</v>
      </c>
      <c r="E510" s="9">
        <v>61</v>
      </c>
      <c r="F510" s="9"/>
      <c r="G510" s="9">
        <v>83</v>
      </c>
      <c r="H510" s="9">
        <v>75</v>
      </c>
      <c r="I510" s="9">
        <v>61</v>
      </c>
      <c r="J510" s="9"/>
    </row>
    <row r="511" spans="1:10" x14ac:dyDescent="0.3">
      <c r="A511" s="2" t="s">
        <v>6832</v>
      </c>
      <c r="B511" s="4" t="s">
        <v>6322</v>
      </c>
      <c r="C511" s="5">
        <v>83</v>
      </c>
      <c r="D511" s="9">
        <v>75</v>
      </c>
      <c r="E511" s="9">
        <v>61</v>
      </c>
      <c r="F511" s="9"/>
      <c r="G511" s="9">
        <v>83</v>
      </c>
      <c r="H511" s="9">
        <v>75</v>
      </c>
      <c r="I511" s="9">
        <v>61</v>
      </c>
      <c r="J511" s="9"/>
    </row>
    <row r="512" spans="1:10" x14ac:dyDescent="0.3">
      <c r="A512" s="2" t="s">
        <v>6833</v>
      </c>
      <c r="B512" s="4" t="s">
        <v>6322</v>
      </c>
      <c r="C512" s="5">
        <v>83</v>
      </c>
      <c r="D512" s="9">
        <v>75</v>
      </c>
      <c r="E512" s="9">
        <v>61</v>
      </c>
      <c r="F512" s="9"/>
      <c r="G512" s="9">
        <v>83</v>
      </c>
      <c r="H512" s="9">
        <v>75</v>
      </c>
      <c r="I512" s="9">
        <v>61</v>
      </c>
      <c r="J512" s="9"/>
    </row>
    <row r="513" spans="1:10" x14ac:dyDescent="0.3">
      <c r="A513" s="2" t="s">
        <v>6834</v>
      </c>
      <c r="B513" s="4" t="s">
        <v>6322</v>
      </c>
      <c r="C513" s="5">
        <v>83</v>
      </c>
      <c r="D513" s="9">
        <v>75</v>
      </c>
      <c r="E513" s="9">
        <v>61</v>
      </c>
      <c r="F513" s="9"/>
      <c r="G513" s="9">
        <v>83</v>
      </c>
      <c r="H513" s="9">
        <v>75</v>
      </c>
      <c r="I513" s="9">
        <v>61</v>
      </c>
      <c r="J513" s="9"/>
    </row>
    <row r="514" spans="1:10" x14ac:dyDescent="0.3">
      <c r="A514" s="2" t="s">
        <v>6835</v>
      </c>
      <c r="B514" s="4" t="s">
        <v>6322</v>
      </c>
      <c r="C514" s="5">
        <v>83</v>
      </c>
      <c r="D514" s="9">
        <v>75</v>
      </c>
      <c r="E514" s="9">
        <v>61</v>
      </c>
      <c r="F514" s="9"/>
      <c r="G514" s="9">
        <v>83</v>
      </c>
      <c r="H514" s="9">
        <v>75</v>
      </c>
      <c r="I514" s="9">
        <v>61</v>
      </c>
      <c r="J514" s="9"/>
    </row>
    <row r="515" spans="1:10" x14ac:dyDescent="0.3">
      <c r="A515" s="2" t="s">
        <v>6836</v>
      </c>
      <c r="B515" s="4" t="s">
        <v>6322</v>
      </c>
      <c r="C515" s="5">
        <v>83</v>
      </c>
      <c r="D515" s="9">
        <v>75</v>
      </c>
      <c r="E515" s="9">
        <v>61</v>
      </c>
      <c r="F515" s="9"/>
      <c r="G515" s="9">
        <v>83</v>
      </c>
      <c r="H515" s="9">
        <v>75</v>
      </c>
      <c r="I515" s="9">
        <v>61</v>
      </c>
      <c r="J515" s="9"/>
    </row>
    <row r="516" spans="1:10" x14ac:dyDescent="0.3">
      <c r="A516" s="2" t="s">
        <v>6837</v>
      </c>
      <c r="B516" s="4" t="s">
        <v>6322</v>
      </c>
      <c r="C516" s="5">
        <v>83</v>
      </c>
      <c r="D516" s="9">
        <v>75</v>
      </c>
      <c r="E516" s="9">
        <v>61</v>
      </c>
      <c r="F516" s="9"/>
      <c r="G516" s="9">
        <v>83</v>
      </c>
      <c r="H516" s="9">
        <v>75</v>
      </c>
      <c r="I516" s="9">
        <v>61</v>
      </c>
      <c r="J516" s="9"/>
    </row>
    <row r="517" spans="1:10" x14ac:dyDescent="0.3">
      <c r="A517" s="2" t="s">
        <v>6838</v>
      </c>
      <c r="B517" s="4" t="s">
        <v>6322</v>
      </c>
      <c r="C517" s="5">
        <v>83</v>
      </c>
      <c r="D517" s="9">
        <v>75</v>
      </c>
      <c r="E517" s="9">
        <v>61</v>
      </c>
      <c r="F517" s="9"/>
      <c r="G517" s="9">
        <v>83</v>
      </c>
      <c r="H517" s="9">
        <v>75</v>
      </c>
      <c r="I517" s="9">
        <v>61</v>
      </c>
      <c r="J517" s="9"/>
    </row>
    <row r="518" spans="1:10" x14ac:dyDescent="0.3">
      <c r="A518" s="2" t="s">
        <v>6839</v>
      </c>
      <c r="B518" s="4" t="s">
        <v>6322</v>
      </c>
      <c r="C518" s="5">
        <v>92</v>
      </c>
      <c r="D518" s="9">
        <v>89</v>
      </c>
      <c r="E518" s="9">
        <v>83</v>
      </c>
      <c r="F518" s="9"/>
      <c r="G518" s="9">
        <v>92</v>
      </c>
      <c r="H518" s="9">
        <v>89</v>
      </c>
      <c r="I518" s="9">
        <v>83</v>
      </c>
      <c r="J518" s="9"/>
    </row>
    <row r="519" spans="1:10" x14ac:dyDescent="0.3">
      <c r="A519" s="2" t="s">
        <v>6840</v>
      </c>
      <c r="B519" s="4" t="s">
        <v>6322</v>
      </c>
      <c r="C519" s="5">
        <v>92</v>
      </c>
      <c r="D519" s="9">
        <v>89</v>
      </c>
      <c r="E519" s="9">
        <v>83</v>
      </c>
      <c r="F519" s="9"/>
      <c r="G519" s="9">
        <v>92</v>
      </c>
      <c r="H519" s="9">
        <v>89</v>
      </c>
      <c r="I519" s="9">
        <v>83</v>
      </c>
      <c r="J519" s="9"/>
    </row>
    <row r="520" spans="1:10" x14ac:dyDescent="0.3">
      <c r="A520" s="2" t="s">
        <v>6841</v>
      </c>
      <c r="B520" s="4" t="s">
        <v>6322</v>
      </c>
      <c r="C520" s="5">
        <v>92</v>
      </c>
      <c r="D520" s="9">
        <v>89</v>
      </c>
      <c r="E520" s="9">
        <v>83</v>
      </c>
      <c r="F520" s="9"/>
      <c r="G520" s="9">
        <v>92</v>
      </c>
      <c r="H520" s="9">
        <v>89</v>
      </c>
      <c r="I520" s="9">
        <v>83</v>
      </c>
      <c r="J520" s="9"/>
    </row>
    <row r="521" spans="1:10" x14ac:dyDescent="0.3">
      <c r="A521" s="2" t="s">
        <v>6842</v>
      </c>
      <c r="B521" s="4" t="s">
        <v>6322</v>
      </c>
      <c r="C521" s="5">
        <v>92</v>
      </c>
      <c r="D521" s="9">
        <v>89</v>
      </c>
      <c r="E521" s="9">
        <v>83</v>
      </c>
      <c r="F521" s="9"/>
      <c r="G521" s="9">
        <v>92</v>
      </c>
      <c r="H521" s="9">
        <v>89</v>
      </c>
      <c r="I521" s="9">
        <v>83</v>
      </c>
      <c r="J521" s="9"/>
    </row>
    <row r="522" spans="1:10" x14ac:dyDescent="0.3">
      <c r="A522" s="2" t="s">
        <v>6843</v>
      </c>
      <c r="B522" s="4" t="s">
        <v>6322</v>
      </c>
      <c r="C522" s="5">
        <v>92</v>
      </c>
      <c r="D522" s="9">
        <v>89</v>
      </c>
      <c r="E522" s="9">
        <v>83</v>
      </c>
      <c r="F522" s="9"/>
      <c r="G522" s="9">
        <v>92</v>
      </c>
      <c r="H522" s="9">
        <v>89</v>
      </c>
      <c r="I522" s="9">
        <v>83</v>
      </c>
      <c r="J522" s="9"/>
    </row>
    <row r="523" spans="1:10" x14ac:dyDescent="0.3">
      <c r="A523" s="2" t="s">
        <v>6844</v>
      </c>
      <c r="B523" s="4" t="s">
        <v>6322</v>
      </c>
      <c r="C523" s="5">
        <v>92</v>
      </c>
      <c r="D523" s="9">
        <v>89</v>
      </c>
      <c r="E523" s="9">
        <v>83</v>
      </c>
      <c r="F523" s="9"/>
      <c r="G523" s="9">
        <v>92</v>
      </c>
      <c r="H523" s="9">
        <v>89</v>
      </c>
      <c r="I523" s="9">
        <v>83</v>
      </c>
      <c r="J523" s="9"/>
    </row>
    <row r="524" spans="1:10" x14ac:dyDescent="0.3">
      <c r="A524" s="2" t="s">
        <v>6845</v>
      </c>
      <c r="B524" s="4" t="s">
        <v>6322</v>
      </c>
      <c r="C524" s="5">
        <v>92</v>
      </c>
      <c r="D524" s="9">
        <v>89</v>
      </c>
      <c r="E524" s="9">
        <v>83</v>
      </c>
      <c r="F524" s="9"/>
      <c r="G524" s="9">
        <v>92</v>
      </c>
      <c r="H524" s="9">
        <v>89</v>
      </c>
      <c r="I524" s="9">
        <v>83</v>
      </c>
      <c r="J524" s="9"/>
    </row>
    <row r="525" spans="1:10" x14ac:dyDescent="0.3">
      <c r="A525" s="2" t="s">
        <v>6846</v>
      </c>
      <c r="B525" s="4" t="s">
        <v>6322</v>
      </c>
      <c r="C525" s="5">
        <v>92</v>
      </c>
      <c r="D525" s="9">
        <v>89</v>
      </c>
      <c r="E525" s="9">
        <v>83</v>
      </c>
      <c r="F525" s="9"/>
      <c r="G525" s="9">
        <v>92</v>
      </c>
      <c r="H525" s="9">
        <v>89</v>
      </c>
      <c r="I525" s="9">
        <v>83</v>
      </c>
      <c r="J525" s="9"/>
    </row>
    <row r="526" spans="1:10" x14ac:dyDescent="0.3">
      <c r="A526" s="2" t="s">
        <v>6847</v>
      </c>
      <c r="B526" s="4" t="s">
        <v>6322</v>
      </c>
      <c r="C526" s="5">
        <v>92</v>
      </c>
      <c r="D526" s="9">
        <v>89</v>
      </c>
      <c r="E526" s="9">
        <v>83</v>
      </c>
      <c r="F526" s="9"/>
      <c r="G526" s="9">
        <v>92</v>
      </c>
      <c r="H526" s="9">
        <v>89</v>
      </c>
      <c r="I526" s="9">
        <v>83</v>
      </c>
      <c r="J526" s="9"/>
    </row>
    <row r="527" spans="1:10" x14ac:dyDescent="0.3">
      <c r="A527" s="2" t="s">
        <v>6848</v>
      </c>
      <c r="B527" s="4" t="s">
        <v>6322</v>
      </c>
      <c r="C527" s="5">
        <v>92</v>
      </c>
      <c r="D527" s="9">
        <v>89</v>
      </c>
      <c r="E527" s="9">
        <v>83</v>
      </c>
      <c r="F527" s="9"/>
      <c r="G527" s="9">
        <v>92</v>
      </c>
      <c r="H527" s="9">
        <v>89</v>
      </c>
      <c r="I527" s="9">
        <v>83</v>
      </c>
      <c r="J527" s="9"/>
    </row>
    <row r="528" spans="1:10" x14ac:dyDescent="0.3">
      <c r="A528" s="2" t="s">
        <v>6849</v>
      </c>
      <c r="B528" s="4" t="s">
        <v>6322</v>
      </c>
      <c r="C528" s="5">
        <v>92</v>
      </c>
      <c r="D528" s="9">
        <v>89</v>
      </c>
      <c r="E528" s="9">
        <v>83</v>
      </c>
      <c r="F528" s="9"/>
      <c r="G528" s="9">
        <v>92</v>
      </c>
      <c r="H528" s="9">
        <v>89</v>
      </c>
      <c r="I528" s="9">
        <v>83</v>
      </c>
      <c r="J528" s="9"/>
    </row>
    <row r="529" spans="1:10" x14ac:dyDescent="0.3">
      <c r="A529" s="2" t="s">
        <v>6850</v>
      </c>
      <c r="B529" s="4" t="s">
        <v>6322</v>
      </c>
      <c r="C529" s="5">
        <v>92</v>
      </c>
      <c r="D529" s="9">
        <v>89</v>
      </c>
      <c r="E529" s="9">
        <v>83</v>
      </c>
      <c r="F529" s="9"/>
      <c r="G529" s="9">
        <v>92</v>
      </c>
      <c r="H529" s="9">
        <v>89</v>
      </c>
      <c r="I529" s="9">
        <v>83</v>
      </c>
      <c r="J529" s="9"/>
    </row>
    <row r="530" spans="1:10" x14ac:dyDescent="0.3">
      <c r="A530" s="2" t="s">
        <v>6851</v>
      </c>
      <c r="B530" s="4" t="s">
        <v>6322</v>
      </c>
      <c r="C530" s="5">
        <v>92</v>
      </c>
      <c r="D530" s="9">
        <v>89</v>
      </c>
      <c r="E530" s="9">
        <v>83</v>
      </c>
      <c r="F530" s="9"/>
      <c r="G530" s="9">
        <v>92</v>
      </c>
      <c r="H530" s="9">
        <v>89</v>
      </c>
      <c r="I530" s="9">
        <v>83</v>
      </c>
      <c r="J530" s="9"/>
    </row>
    <row r="531" spans="1:10" x14ac:dyDescent="0.3">
      <c r="A531" s="2" t="s">
        <v>6852</v>
      </c>
      <c r="B531" s="4" t="s">
        <v>6322</v>
      </c>
      <c r="C531" s="5">
        <v>92</v>
      </c>
      <c r="D531" s="9">
        <v>89</v>
      </c>
      <c r="E531" s="9">
        <v>83</v>
      </c>
      <c r="F531" s="9"/>
      <c r="G531" s="9">
        <v>92</v>
      </c>
      <c r="H531" s="9">
        <v>89</v>
      </c>
      <c r="I531" s="9">
        <v>83</v>
      </c>
      <c r="J531" s="9"/>
    </row>
    <row r="532" spans="1:10" x14ac:dyDescent="0.3">
      <c r="A532" s="2" t="s">
        <v>6853</v>
      </c>
      <c r="B532" s="4" t="s">
        <v>6322</v>
      </c>
      <c r="C532" s="5">
        <v>92</v>
      </c>
      <c r="D532" s="9">
        <v>89</v>
      </c>
      <c r="E532" s="9">
        <v>83</v>
      </c>
      <c r="F532" s="9"/>
      <c r="G532" s="9">
        <v>92</v>
      </c>
      <c r="H532" s="9">
        <v>89</v>
      </c>
      <c r="I532" s="9">
        <v>83</v>
      </c>
      <c r="J532" s="9"/>
    </row>
    <row r="533" spans="1:10" x14ac:dyDescent="0.3">
      <c r="A533" s="2" t="s">
        <v>6854</v>
      </c>
      <c r="B533" s="4" t="s">
        <v>6322</v>
      </c>
      <c r="C533" s="5">
        <v>92</v>
      </c>
      <c r="D533" s="9">
        <v>89</v>
      </c>
      <c r="E533" s="9">
        <v>83</v>
      </c>
      <c r="F533" s="9"/>
      <c r="G533" s="9">
        <v>92</v>
      </c>
      <c r="H533" s="9">
        <v>89</v>
      </c>
      <c r="I533" s="9">
        <v>83</v>
      </c>
      <c r="J533" s="9"/>
    </row>
    <row r="534" spans="1:10" x14ac:dyDescent="0.3">
      <c r="A534" s="2" t="s">
        <v>6855</v>
      </c>
      <c r="B534" s="4" t="s">
        <v>6322</v>
      </c>
      <c r="C534" s="5">
        <v>92</v>
      </c>
      <c r="D534" s="9">
        <v>89</v>
      </c>
      <c r="E534" s="9">
        <v>83</v>
      </c>
      <c r="F534" s="9"/>
      <c r="G534" s="9">
        <v>92</v>
      </c>
      <c r="H534" s="9">
        <v>89</v>
      </c>
      <c r="I534" s="9">
        <v>83</v>
      </c>
      <c r="J534" s="9"/>
    </row>
    <row r="535" spans="1:10" x14ac:dyDescent="0.3">
      <c r="A535" s="2" t="s">
        <v>6856</v>
      </c>
      <c r="B535" s="4" t="s">
        <v>6322</v>
      </c>
      <c r="C535" s="5">
        <v>92</v>
      </c>
      <c r="D535" s="9">
        <v>89</v>
      </c>
      <c r="E535" s="9">
        <v>83</v>
      </c>
      <c r="F535" s="9"/>
      <c r="G535" s="9">
        <v>92</v>
      </c>
      <c r="H535" s="9">
        <v>89</v>
      </c>
      <c r="I535" s="9">
        <v>83</v>
      </c>
      <c r="J535" s="9"/>
    </row>
    <row r="536" spans="1:10" x14ac:dyDescent="0.3">
      <c r="A536" s="2" t="s">
        <v>6857</v>
      </c>
      <c r="B536" s="4" t="s">
        <v>6322</v>
      </c>
      <c r="C536" s="5">
        <v>92</v>
      </c>
      <c r="D536" s="9">
        <v>89</v>
      </c>
      <c r="E536" s="9">
        <v>83</v>
      </c>
      <c r="F536" s="9"/>
      <c r="G536" s="9">
        <v>92</v>
      </c>
      <c r="H536" s="9">
        <v>89</v>
      </c>
      <c r="I536" s="9">
        <v>83</v>
      </c>
      <c r="J536" s="9"/>
    </row>
    <row r="537" spans="1:10" x14ac:dyDescent="0.3">
      <c r="A537" s="2" t="s">
        <v>6858</v>
      </c>
      <c r="B537" s="4" t="s">
        <v>6322</v>
      </c>
      <c r="C537" s="5">
        <v>92</v>
      </c>
      <c r="D537" s="9">
        <v>89</v>
      </c>
      <c r="E537" s="9">
        <v>83</v>
      </c>
      <c r="F537" s="9"/>
      <c r="G537" s="9">
        <v>92</v>
      </c>
      <c r="H537" s="9">
        <v>89</v>
      </c>
      <c r="I537" s="9">
        <v>83</v>
      </c>
      <c r="J537" s="9"/>
    </row>
    <row r="538" spans="1:10" x14ac:dyDescent="0.3">
      <c r="A538" s="2" t="s">
        <v>6859</v>
      </c>
      <c r="B538" s="4" t="s">
        <v>6322</v>
      </c>
      <c r="C538" s="5">
        <v>92</v>
      </c>
      <c r="D538" s="9">
        <v>89</v>
      </c>
      <c r="E538" s="9">
        <v>83</v>
      </c>
      <c r="F538" s="9"/>
      <c r="G538" s="9">
        <v>92</v>
      </c>
      <c r="H538" s="9">
        <v>89</v>
      </c>
      <c r="I538" s="9">
        <v>83</v>
      </c>
      <c r="J538" s="9"/>
    </row>
    <row r="539" spans="1:10" x14ac:dyDescent="0.3">
      <c r="A539" s="2" t="s">
        <v>6860</v>
      </c>
      <c r="B539" s="4" t="s">
        <v>6322</v>
      </c>
      <c r="C539" s="5">
        <v>92</v>
      </c>
      <c r="D539" s="9">
        <v>89</v>
      </c>
      <c r="E539" s="9">
        <v>83</v>
      </c>
      <c r="F539" s="9"/>
      <c r="G539" s="9">
        <v>92</v>
      </c>
      <c r="H539" s="9">
        <v>89</v>
      </c>
      <c r="I539" s="9">
        <v>83</v>
      </c>
      <c r="J539" s="9"/>
    </row>
    <row r="540" spans="1:10" x14ac:dyDescent="0.3">
      <c r="A540" s="2" t="s">
        <v>6861</v>
      </c>
      <c r="B540" s="4" t="s">
        <v>6322</v>
      </c>
      <c r="C540" s="5">
        <v>92</v>
      </c>
      <c r="D540" s="9">
        <v>89</v>
      </c>
      <c r="E540" s="9">
        <v>83</v>
      </c>
      <c r="F540" s="9"/>
      <c r="G540" s="9">
        <v>92</v>
      </c>
      <c r="H540" s="9">
        <v>89</v>
      </c>
      <c r="I540" s="9">
        <v>83</v>
      </c>
      <c r="J540" s="9"/>
    </row>
    <row r="541" spans="1:10" x14ac:dyDescent="0.3">
      <c r="A541" s="2" t="s">
        <v>6862</v>
      </c>
      <c r="B541" s="4" t="s">
        <v>6322</v>
      </c>
      <c r="C541" s="5">
        <v>92</v>
      </c>
      <c r="D541" s="9">
        <v>89</v>
      </c>
      <c r="E541" s="9">
        <v>83</v>
      </c>
      <c r="F541" s="9"/>
      <c r="G541" s="9">
        <v>92</v>
      </c>
      <c r="H541" s="9">
        <v>89</v>
      </c>
      <c r="I541" s="9">
        <v>83</v>
      </c>
      <c r="J541" s="9"/>
    </row>
    <row r="542" spans="1:10" x14ac:dyDescent="0.3">
      <c r="A542" s="2" t="s">
        <v>6863</v>
      </c>
      <c r="B542" s="4" t="s">
        <v>6322</v>
      </c>
      <c r="C542" s="5">
        <v>92</v>
      </c>
      <c r="D542" s="9">
        <v>89</v>
      </c>
      <c r="E542" s="9">
        <v>83</v>
      </c>
      <c r="F542" s="9"/>
      <c r="G542" s="9">
        <v>92</v>
      </c>
      <c r="H542" s="9">
        <v>89</v>
      </c>
      <c r="I542" s="9">
        <v>83</v>
      </c>
      <c r="J542" s="9"/>
    </row>
    <row r="543" spans="1:10" x14ac:dyDescent="0.3">
      <c r="A543" s="2" t="s">
        <v>6864</v>
      </c>
      <c r="B543" s="4" t="s">
        <v>6322</v>
      </c>
      <c r="C543" s="5">
        <v>92</v>
      </c>
      <c r="D543" s="9">
        <v>89</v>
      </c>
      <c r="E543" s="9">
        <v>83</v>
      </c>
      <c r="F543" s="9"/>
      <c r="G543" s="9">
        <v>92</v>
      </c>
      <c r="H543" s="9">
        <v>89</v>
      </c>
      <c r="I543" s="9">
        <v>83</v>
      </c>
      <c r="J543" s="9"/>
    </row>
    <row r="544" spans="1:10" x14ac:dyDescent="0.3">
      <c r="A544" s="2" t="s">
        <v>6865</v>
      </c>
      <c r="B544" s="4" t="s">
        <v>6322</v>
      </c>
      <c r="C544" s="5">
        <v>92</v>
      </c>
      <c r="D544" s="9">
        <v>89</v>
      </c>
      <c r="E544" s="9">
        <v>83</v>
      </c>
      <c r="F544" s="9"/>
      <c r="G544" s="9">
        <v>92</v>
      </c>
      <c r="H544" s="9">
        <v>89</v>
      </c>
      <c r="I544" s="9">
        <v>83</v>
      </c>
      <c r="J544" s="9"/>
    </row>
    <row r="545" spans="1:13" x14ac:dyDescent="0.3">
      <c r="A545" s="2" t="s">
        <v>6866</v>
      </c>
      <c r="B545" s="4" t="s">
        <v>6322</v>
      </c>
      <c r="C545" s="5">
        <v>92</v>
      </c>
      <c r="D545" s="9">
        <v>89</v>
      </c>
      <c r="E545" s="9">
        <v>83</v>
      </c>
      <c r="F545" s="9"/>
      <c r="G545" s="9">
        <v>92</v>
      </c>
      <c r="H545" s="9">
        <v>89</v>
      </c>
      <c r="I545" s="9">
        <v>83</v>
      </c>
      <c r="J545" s="9"/>
    </row>
    <row r="546" spans="1:13" x14ac:dyDescent="0.3">
      <c r="A546" s="2" t="s">
        <v>6867</v>
      </c>
      <c r="B546" s="4" t="s">
        <v>6322</v>
      </c>
      <c r="C546" s="5">
        <v>92</v>
      </c>
      <c r="D546" s="9">
        <v>89</v>
      </c>
      <c r="E546" s="9">
        <v>83</v>
      </c>
      <c r="F546" s="9"/>
      <c r="G546" s="9">
        <v>92</v>
      </c>
      <c r="H546" s="9">
        <v>89</v>
      </c>
      <c r="I546" s="9">
        <v>83</v>
      </c>
      <c r="J546" s="9"/>
    </row>
    <row r="547" spans="1:13" x14ac:dyDescent="0.3">
      <c r="A547" s="2" t="s">
        <v>6868</v>
      </c>
      <c r="B547" s="4" t="s">
        <v>6322</v>
      </c>
      <c r="C547" s="5">
        <v>92</v>
      </c>
      <c r="D547" s="9">
        <v>89</v>
      </c>
      <c r="E547" s="9">
        <v>83</v>
      </c>
      <c r="F547" s="9"/>
      <c r="G547" s="9">
        <v>92</v>
      </c>
      <c r="H547" s="9">
        <v>89</v>
      </c>
      <c r="I547" s="9">
        <v>83</v>
      </c>
      <c r="J547" s="9"/>
    </row>
    <row r="548" spans="1:13" x14ac:dyDescent="0.3">
      <c r="A548" s="2" t="s">
        <v>6869</v>
      </c>
      <c r="B548" s="4" t="s">
        <v>6353</v>
      </c>
      <c r="C548" s="5">
        <v>89</v>
      </c>
      <c r="D548" s="9">
        <v>85</v>
      </c>
      <c r="E548" s="9">
        <v>77</v>
      </c>
      <c r="F548" s="9">
        <v>66</v>
      </c>
      <c r="G548" s="9">
        <v>92</v>
      </c>
      <c r="H548" s="9">
        <v>89</v>
      </c>
      <c r="I548" s="9">
        <v>84</v>
      </c>
      <c r="J548" s="9">
        <v>75</v>
      </c>
      <c r="K548" s="2"/>
      <c r="L548" s="2"/>
      <c r="M548" s="2"/>
    </row>
    <row r="549" spans="1:13" x14ac:dyDescent="0.3">
      <c r="A549" s="2" t="s">
        <v>6870</v>
      </c>
      <c r="B549" s="4" t="s">
        <v>6353</v>
      </c>
      <c r="C549" s="5">
        <v>88</v>
      </c>
      <c r="D549" s="9">
        <v>84</v>
      </c>
      <c r="E549" s="9">
        <v>79</v>
      </c>
      <c r="F549" s="9">
        <v>70</v>
      </c>
      <c r="G549" s="9">
        <v>94</v>
      </c>
      <c r="H549" s="9">
        <v>91</v>
      </c>
      <c r="I549" s="9">
        <v>86</v>
      </c>
      <c r="J549" s="9">
        <v>77</v>
      </c>
      <c r="K549" s="2"/>
      <c r="L549" s="2"/>
      <c r="M549" s="2"/>
    </row>
    <row r="550" spans="1:13" x14ac:dyDescent="0.3">
      <c r="A550" s="2" t="s">
        <v>6871</v>
      </c>
      <c r="B550" s="4" t="s">
        <v>6353</v>
      </c>
      <c r="C550" s="5">
        <v>88</v>
      </c>
      <c r="D550" s="9">
        <v>84</v>
      </c>
      <c r="E550" s="9">
        <v>79</v>
      </c>
      <c r="F550" s="9">
        <v>70</v>
      </c>
      <c r="G550" s="9">
        <v>94</v>
      </c>
      <c r="H550" s="9">
        <v>91</v>
      </c>
      <c r="I550" s="9">
        <v>86</v>
      </c>
      <c r="J550" s="9">
        <v>77</v>
      </c>
      <c r="K550" s="2"/>
      <c r="L550" s="2"/>
      <c r="M550" s="2"/>
    </row>
    <row r="551" spans="1:13" x14ac:dyDescent="0.3">
      <c r="A551" s="2" t="s">
        <v>6872</v>
      </c>
      <c r="B551" s="4" t="s">
        <v>6353</v>
      </c>
      <c r="C551" s="5">
        <v>88</v>
      </c>
      <c r="D551" s="9">
        <v>84</v>
      </c>
      <c r="E551" s="9">
        <v>79</v>
      </c>
      <c r="F551" s="9">
        <v>70</v>
      </c>
      <c r="G551" s="9">
        <v>94</v>
      </c>
      <c r="H551" s="9">
        <v>91</v>
      </c>
      <c r="I551" s="9">
        <v>86</v>
      </c>
      <c r="J551" s="9">
        <v>77</v>
      </c>
      <c r="K551" s="2"/>
      <c r="L551" s="2"/>
      <c r="M551" s="2"/>
    </row>
    <row r="552" spans="1:13" x14ac:dyDescent="0.3">
      <c r="A552" s="2" t="s">
        <v>6873</v>
      </c>
      <c r="B552" s="4" t="s">
        <v>6353</v>
      </c>
      <c r="C552" s="5">
        <v>88</v>
      </c>
      <c r="D552" s="9">
        <v>84</v>
      </c>
      <c r="E552" s="9">
        <v>79</v>
      </c>
      <c r="F552" s="9">
        <v>70</v>
      </c>
      <c r="G552" s="9">
        <v>94</v>
      </c>
      <c r="H552" s="9">
        <v>91</v>
      </c>
      <c r="I552" s="9">
        <v>86</v>
      </c>
      <c r="J552" s="9">
        <v>77</v>
      </c>
      <c r="K552" s="2"/>
      <c r="L552" s="2"/>
      <c r="M552" s="2"/>
    </row>
    <row r="553" spans="1:13" x14ac:dyDescent="0.3">
      <c r="A553" s="2" t="s">
        <v>6874</v>
      </c>
      <c r="B553" s="4" t="s">
        <v>6353</v>
      </c>
      <c r="C553" s="5">
        <v>89</v>
      </c>
      <c r="D553" s="9">
        <v>85</v>
      </c>
      <c r="E553" s="9">
        <v>78</v>
      </c>
      <c r="F553" s="9">
        <v>67</v>
      </c>
      <c r="G553" s="9">
        <v>90</v>
      </c>
      <c r="H553" s="9">
        <v>87</v>
      </c>
      <c r="I553" s="9">
        <v>82</v>
      </c>
      <c r="J553" s="9">
        <v>73</v>
      </c>
      <c r="K553" s="2"/>
      <c r="L553" s="2"/>
      <c r="M553" s="2"/>
    </row>
    <row r="554" spans="1:13" x14ac:dyDescent="0.3">
      <c r="A554" s="2" t="s">
        <v>6875</v>
      </c>
      <c r="B554" s="4" t="s">
        <v>6353</v>
      </c>
      <c r="C554" s="5">
        <v>89</v>
      </c>
      <c r="D554" s="9">
        <v>85</v>
      </c>
      <c r="E554" s="9">
        <v>78</v>
      </c>
      <c r="F554" s="9">
        <v>67</v>
      </c>
      <c r="G554" s="9">
        <v>90</v>
      </c>
      <c r="H554" s="9">
        <v>87</v>
      </c>
      <c r="I554" s="9">
        <v>82</v>
      </c>
      <c r="J554" s="9">
        <v>73</v>
      </c>
      <c r="K554" s="2"/>
      <c r="L554" s="2"/>
      <c r="M554" s="2"/>
    </row>
    <row r="555" spans="1:13" x14ac:dyDescent="0.3">
      <c r="A555" s="2" t="s">
        <v>6876</v>
      </c>
      <c r="B555" s="4" t="s">
        <v>6353</v>
      </c>
      <c r="C555" s="5">
        <v>89</v>
      </c>
      <c r="D555" s="9">
        <v>86</v>
      </c>
      <c r="E555" s="9">
        <v>79</v>
      </c>
      <c r="F555" s="9">
        <v>71</v>
      </c>
      <c r="G555" s="9">
        <v>92</v>
      </c>
      <c r="H555" s="9">
        <v>89</v>
      </c>
      <c r="I555" s="9">
        <v>84</v>
      </c>
      <c r="J555" s="9">
        <v>75</v>
      </c>
      <c r="K555" s="2"/>
      <c r="L555" s="2"/>
      <c r="M555" s="2"/>
    </row>
    <row r="556" spans="1:13" x14ac:dyDescent="0.3">
      <c r="A556" s="2" t="s">
        <v>6877</v>
      </c>
      <c r="B556" s="4" t="s">
        <v>6353</v>
      </c>
      <c r="C556" s="5">
        <v>89</v>
      </c>
      <c r="D556" s="9">
        <v>86</v>
      </c>
      <c r="E556" s="9">
        <v>79</v>
      </c>
      <c r="F556" s="9">
        <v>71</v>
      </c>
      <c r="G556" s="9">
        <v>92</v>
      </c>
      <c r="H556" s="9">
        <v>89</v>
      </c>
      <c r="I556" s="9">
        <v>84</v>
      </c>
      <c r="J556" s="9">
        <v>75</v>
      </c>
      <c r="K556" s="2"/>
      <c r="L556" s="2"/>
      <c r="M556" s="2"/>
    </row>
    <row r="557" spans="1:13" x14ac:dyDescent="0.3">
      <c r="A557" s="2" t="s">
        <v>6878</v>
      </c>
      <c r="B557" s="4" t="s">
        <v>6353</v>
      </c>
      <c r="C557" s="5">
        <v>89</v>
      </c>
      <c r="D557" s="9">
        <v>86</v>
      </c>
      <c r="E557" s="9">
        <v>79</v>
      </c>
      <c r="F557" s="9">
        <v>71</v>
      </c>
      <c r="G557" s="9">
        <v>92</v>
      </c>
      <c r="H557" s="9">
        <v>89</v>
      </c>
      <c r="I557" s="9">
        <v>84</v>
      </c>
      <c r="J557" s="9">
        <v>75</v>
      </c>
      <c r="K557" s="2"/>
      <c r="L557" s="2"/>
      <c r="M557" s="2"/>
    </row>
    <row r="558" spans="1:13" x14ac:dyDescent="0.3">
      <c r="A558" s="2" t="s">
        <v>6879</v>
      </c>
      <c r="B558" s="4" t="s">
        <v>6353</v>
      </c>
      <c r="C558" s="5">
        <v>89</v>
      </c>
      <c r="D558" s="9">
        <v>86</v>
      </c>
      <c r="E558" s="9">
        <v>79</v>
      </c>
      <c r="F558" s="9">
        <v>71</v>
      </c>
      <c r="G558" s="9">
        <v>92</v>
      </c>
      <c r="H558" s="9">
        <v>89</v>
      </c>
      <c r="I558" s="9">
        <v>84</v>
      </c>
      <c r="J558" s="9">
        <v>75</v>
      </c>
      <c r="K558" s="2"/>
      <c r="L558" s="2"/>
      <c r="M558" s="2"/>
    </row>
    <row r="559" spans="1:13" x14ac:dyDescent="0.3">
      <c r="A559" s="2" t="s">
        <v>6880</v>
      </c>
      <c r="B559" s="4" t="s">
        <v>6353</v>
      </c>
      <c r="C559" s="5">
        <v>89</v>
      </c>
      <c r="D559" s="9">
        <v>86</v>
      </c>
      <c r="E559" s="9">
        <v>79</v>
      </c>
      <c r="F559" s="9">
        <v>71</v>
      </c>
      <c r="G559" s="9">
        <v>92</v>
      </c>
      <c r="H559" s="9">
        <v>89</v>
      </c>
      <c r="I559" s="9">
        <v>84</v>
      </c>
      <c r="J559" s="9">
        <v>75</v>
      </c>
      <c r="K559" s="2"/>
      <c r="L559" s="2"/>
      <c r="M559" s="2"/>
    </row>
    <row r="560" spans="1:13" x14ac:dyDescent="0.3">
      <c r="A560" s="2" t="s">
        <v>6881</v>
      </c>
      <c r="B560" s="4" t="s">
        <v>6353</v>
      </c>
      <c r="C560" s="5">
        <v>89</v>
      </c>
      <c r="D560" s="9">
        <v>86</v>
      </c>
      <c r="E560" s="9">
        <v>79</v>
      </c>
      <c r="F560" s="9">
        <v>71</v>
      </c>
      <c r="G560" s="9">
        <v>92</v>
      </c>
      <c r="H560" s="9">
        <v>89</v>
      </c>
      <c r="I560" s="9">
        <v>84</v>
      </c>
      <c r="J560" s="9">
        <v>75</v>
      </c>
      <c r="K560" s="2"/>
      <c r="L560" s="2"/>
      <c r="M560" s="2"/>
    </row>
    <row r="561" spans="1:13" x14ac:dyDescent="0.3">
      <c r="A561" s="2" t="s">
        <v>6882</v>
      </c>
      <c r="B561" s="4" t="s">
        <v>6322</v>
      </c>
      <c r="C561" s="5">
        <v>85</v>
      </c>
      <c r="D561" s="9">
        <v>78</v>
      </c>
      <c r="E561" s="9">
        <v>67</v>
      </c>
      <c r="F561" s="9"/>
      <c r="G561" s="9">
        <v>91</v>
      </c>
      <c r="H561" s="9">
        <v>86</v>
      </c>
      <c r="I561" s="9">
        <v>77</v>
      </c>
      <c r="J561" s="9"/>
      <c r="K561" s="2"/>
      <c r="L561" s="2"/>
      <c r="M561" s="2"/>
    </row>
    <row r="562" spans="1:13" x14ac:dyDescent="0.3">
      <c r="A562" s="2" t="s">
        <v>6883</v>
      </c>
      <c r="B562" s="4" t="s">
        <v>6322</v>
      </c>
      <c r="C562" s="5">
        <v>85</v>
      </c>
      <c r="D562" s="9">
        <v>78</v>
      </c>
      <c r="E562" s="9">
        <v>67</v>
      </c>
      <c r="F562" s="9"/>
      <c r="G562" s="9">
        <v>91</v>
      </c>
      <c r="H562" s="9">
        <v>86</v>
      </c>
      <c r="I562" s="9">
        <v>77</v>
      </c>
      <c r="J562" s="9"/>
      <c r="K562" s="2"/>
      <c r="L562" s="2"/>
      <c r="M562" s="2"/>
    </row>
    <row r="563" spans="1:13" x14ac:dyDescent="0.3">
      <c r="A563" s="2" t="s">
        <v>6884</v>
      </c>
      <c r="B563" s="4" t="s">
        <v>6322</v>
      </c>
      <c r="C563" s="5">
        <v>86</v>
      </c>
      <c r="D563" s="9">
        <v>79</v>
      </c>
      <c r="E563" s="9">
        <v>71</v>
      </c>
      <c r="F563" s="9"/>
      <c r="G563" s="9">
        <v>89</v>
      </c>
      <c r="H563" s="9">
        <v>84</v>
      </c>
      <c r="I563" s="9">
        <v>75</v>
      </c>
      <c r="J563" s="9"/>
      <c r="K563" s="2"/>
      <c r="L563" s="2"/>
      <c r="M563" s="2"/>
    </row>
    <row r="564" spans="1:13" x14ac:dyDescent="0.3">
      <c r="A564" s="2" t="s">
        <v>6885</v>
      </c>
      <c r="B564" s="4" t="s">
        <v>6322</v>
      </c>
      <c r="C564" s="5">
        <v>86</v>
      </c>
      <c r="D564" s="9">
        <v>79</v>
      </c>
      <c r="E564" s="9">
        <v>71</v>
      </c>
      <c r="F564" s="9"/>
      <c r="G564" s="9">
        <v>89</v>
      </c>
      <c r="H564" s="9">
        <v>84</v>
      </c>
      <c r="I564" s="9">
        <v>75</v>
      </c>
      <c r="J564" s="9"/>
      <c r="K564" s="2"/>
      <c r="L564" s="2"/>
      <c r="M564" s="2"/>
    </row>
    <row r="565" spans="1:13" x14ac:dyDescent="0.3">
      <c r="A565" s="2" t="s">
        <v>6886</v>
      </c>
      <c r="B565" s="5" t="s">
        <v>6353</v>
      </c>
      <c r="C565" s="5">
        <v>83</v>
      </c>
      <c r="D565" s="9">
        <v>78</v>
      </c>
      <c r="E565" s="9">
        <v>70</v>
      </c>
      <c r="F565" s="9">
        <v>58</v>
      </c>
      <c r="G565" s="9">
        <v>89</v>
      </c>
      <c r="H565" s="9">
        <v>86</v>
      </c>
      <c r="I565" s="9">
        <v>80</v>
      </c>
      <c r="J565" s="9">
        <v>67</v>
      </c>
      <c r="K565" s="2"/>
      <c r="L565" s="2"/>
      <c r="M565" s="2"/>
    </row>
    <row r="566" spans="1:13" x14ac:dyDescent="0.3">
      <c r="A566" s="2" t="s">
        <v>6887</v>
      </c>
      <c r="B566" s="4" t="s">
        <v>6322</v>
      </c>
      <c r="C566" s="5">
        <v>86</v>
      </c>
      <c r="D566" s="9">
        <v>79</v>
      </c>
      <c r="E566" s="9">
        <v>71</v>
      </c>
      <c r="F566" s="9"/>
      <c r="G566" s="9">
        <v>89</v>
      </c>
      <c r="H566" s="9">
        <v>84</v>
      </c>
      <c r="I566" s="9">
        <v>75</v>
      </c>
      <c r="J566" s="9"/>
      <c r="K566" s="2"/>
      <c r="L566" s="2"/>
      <c r="M566" s="2"/>
    </row>
    <row r="567" spans="1:13" x14ac:dyDescent="0.3">
      <c r="A567" s="2" t="s">
        <v>6888</v>
      </c>
      <c r="B567" s="4" t="s">
        <v>6322</v>
      </c>
      <c r="C567" s="5">
        <v>86</v>
      </c>
      <c r="D567" s="9">
        <v>79</v>
      </c>
      <c r="E567" s="9">
        <v>71</v>
      </c>
      <c r="F567" s="9"/>
      <c r="G567" s="9">
        <v>89</v>
      </c>
      <c r="H567" s="9">
        <v>84</v>
      </c>
      <c r="I567" s="9">
        <v>75</v>
      </c>
      <c r="J567" s="9"/>
      <c r="K567" s="2"/>
      <c r="L567" s="2"/>
      <c r="M567" s="2"/>
    </row>
    <row r="568" spans="1:13" x14ac:dyDescent="0.3">
      <c r="A568" s="2" t="s">
        <v>6889</v>
      </c>
      <c r="B568" s="5" t="s">
        <v>6322</v>
      </c>
      <c r="C568" s="5">
        <v>86</v>
      </c>
      <c r="D568" s="9">
        <v>79</v>
      </c>
      <c r="E568" s="9">
        <v>71</v>
      </c>
      <c r="F568" s="9"/>
      <c r="G568" s="9">
        <v>89</v>
      </c>
      <c r="H568" s="9">
        <v>84</v>
      </c>
      <c r="I568" s="9">
        <v>75</v>
      </c>
      <c r="J568" s="9"/>
      <c r="K568" s="2"/>
      <c r="L568" s="2"/>
      <c r="M568" s="2"/>
    </row>
    <row r="569" spans="1:13" x14ac:dyDescent="0.3">
      <c r="A569" s="2" t="s">
        <v>6890</v>
      </c>
      <c r="B569" s="4" t="s">
        <v>6353</v>
      </c>
      <c r="C569" s="5">
        <v>89</v>
      </c>
      <c r="D569" s="9">
        <v>85</v>
      </c>
      <c r="E569" s="9">
        <v>77</v>
      </c>
      <c r="F569" s="9">
        <v>66</v>
      </c>
      <c r="G569" s="9">
        <v>92</v>
      </c>
      <c r="H569" s="9">
        <v>89</v>
      </c>
      <c r="I569" s="9">
        <v>84</v>
      </c>
      <c r="J569" s="9">
        <v>75</v>
      </c>
      <c r="K569" s="2"/>
      <c r="L569" s="2"/>
      <c r="M569" s="2"/>
    </row>
    <row r="570" spans="1:13" x14ac:dyDescent="0.3">
      <c r="A570" s="2" t="s">
        <v>6891</v>
      </c>
      <c r="B570" s="4" t="s">
        <v>6322</v>
      </c>
      <c r="C570" s="5">
        <v>87</v>
      </c>
      <c r="D570" s="9">
        <v>81</v>
      </c>
      <c r="E570" s="9">
        <v>72</v>
      </c>
      <c r="F570" s="9"/>
      <c r="G570" s="9">
        <v>91</v>
      </c>
      <c r="H570" s="9">
        <v>86</v>
      </c>
      <c r="I570" s="9">
        <v>77</v>
      </c>
      <c r="J570" s="9"/>
      <c r="K570" s="2"/>
      <c r="L570" s="2"/>
      <c r="M570" s="2"/>
    </row>
    <row r="571" spans="1:13" x14ac:dyDescent="0.3">
      <c r="A571" s="2" t="s">
        <v>6892</v>
      </c>
      <c r="B571" s="4" t="s">
        <v>6322</v>
      </c>
      <c r="C571" s="5">
        <v>86</v>
      </c>
      <c r="D571" s="9">
        <v>79</v>
      </c>
      <c r="E571" s="9">
        <v>71</v>
      </c>
      <c r="F571" s="9"/>
      <c r="G571" s="9">
        <v>89</v>
      </c>
      <c r="H571" s="9">
        <v>84</v>
      </c>
      <c r="I571" s="9">
        <v>75</v>
      </c>
      <c r="J571" s="9"/>
      <c r="K571" s="2"/>
      <c r="L571" s="2"/>
      <c r="M571" s="2"/>
    </row>
    <row r="572" spans="1:13" x14ac:dyDescent="0.3">
      <c r="A572" s="2" t="s">
        <v>6893</v>
      </c>
      <c r="B572" s="4" t="s">
        <v>6322</v>
      </c>
      <c r="C572" s="5">
        <v>87</v>
      </c>
      <c r="D572" s="9">
        <v>81</v>
      </c>
      <c r="E572" s="9">
        <v>72</v>
      </c>
      <c r="F572" s="9"/>
      <c r="G572" s="9">
        <v>91</v>
      </c>
      <c r="H572" s="9">
        <v>86</v>
      </c>
      <c r="I572" s="9">
        <v>77</v>
      </c>
      <c r="J572" s="9"/>
      <c r="K572" s="2"/>
      <c r="L572" s="2"/>
      <c r="M572" s="2"/>
    </row>
    <row r="573" spans="1:13" x14ac:dyDescent="0.3">
      <c r="A573" s="2" t="s">
        <v>6894</v>
      </c>
      <c r="B573" s="4" t="s">
        <v>6322</v>
      </c>
      <c r="C573" s="5">
        <v>87</v>
      </c>
      <c r="D573" s="9">
        <v>81</v>
      </c>
      <c r="E573" s="9">
        <v>72</v>
      </c>
      <c r="F573" s="9"/>
      <c r="G573" s="9">
        <v>91</v>
      </c>
      <c r="H573" s="9">
        <v>86</v>
      </c>
      <c r="I573" s="9">
        <v>77</v>
      </c>
      <c r="J573" s="9"/>
      <c r="K573" s="2"/>
      <c r="L573" s="2"/>
      <c r="M573" s="2"/>
    </row>
    <row r="574" spans="1:13" x14ac:dyDescent="0.3">
      <c r="A574" s="2" t="s">
        <v>6895</v>
      </c>
      <c r="B574" s="4" t="s">
        <v>6322</v>
      </c>
      <c r="C574" s="5">
        <v>86</v>
      </c>
      <c r="D574" s="9">
        <v>79</v>
      </c>
      <c r="E574" s="9">
        <v>71</v>
      </c>
      <c r="F574" s="9"/>
      <c r="G574" s="9">
        <v>89</v>
      </c>
      <c r="H574" s="9">
        <v>84</v>
      </c>
      <c r="I574" s="9">
        <v>75</v>
      </c>
      <c r="J574" s="9"/>
      <c r="K574" s="2"/>
      <c r="L574" s="2"/>
      <c r="M574" s="2"/>
    </row>
    <row r="575" spans="1:13" x14ac:dyDescent="0.3">
      <c r="A575" s="2" t="s">
        <v>6896</v>
      </c>
      <c r="B575" s="4" t="s">
        <v>6322</v>
      </c>
      <c r="C575" s="5">
        <v>86</v>
      </c>
      <c r="D575" s="9">
        <v>79</v>
      </c>
      <c r="E575" s="9">
        <v>71</v>
      </c>
      <c r="F575" s="9"/>
      <c r="G575" s="9">
        <v>89</v>
      </c>
      <c r="H575" s="9">
        <v>84</v>
      </c>
      <c r="I575" s="9">
        <v>75</v>
      </c>
      <c r="J575" s="9"/>
      <c r="K575" s="2"/>
      <c r="L575" s="2"/>
      <c r="M575" s="2"/>
    </row>
    <row r="576" spans="1:13" x14ac:dyDescent="0.3">
      <c r="A576" s="2" t="s">
        <v>6897</v>
      </c>
      <c r="B576" s="4" t="s">
        <v>6322</v>
      </c>
      <c r="C576" s="5">
        <v>85</v>
      </c>
      <c r="D576" s="9">
        <v>78</v>
      </c>
      <c r="E576" s="9">
        <v>67</v>
      </c>
      <c r="F576" s="9"/>
      <c r="G576" s="9">
        <v>91</v>
      </c>
      <c r="H576" s="9">
        <v>86</v>
      </c>
      <c r="I576" s="9">
        <v>77</v>
      </c>
      <c r="J576" s="9"/>
      <c r="K576" s="2"/>
      <c r="L576" s="2"/>
      <c r="M576" s="2"/>
    </row>
    <row r="577" spans="1:13" x14ac:dyDescent="0.3">
      <c r="A577" s="2" t="s">
        <v>6898</v>
      </c>
      <c r="B577" s="4" t="s">
        <v>6322</v>
      </c>
      <c r="C577" s="5">
        <v>85</v>
      </c>
      <c r="D577" s="9">
        <v>78</v>
      </c>
      <c r="E577" s="9">
        <v>67</v>
      </c>
      <c r="F577" s="9"/>
      <c r="G577" s="9">
        <v>91</v>
      </c>
      <c r="H577" s="9">
        <v>86</v>
      </c>
      <c r="I577" s="9">
        <v>77</v>
      </c>
      <c r="J577" s="9"/>
      <c r="K577" s="2"/>
      <c r="L577" s="2"/>
      <c r="M577" s="2"/>
    </row>
    <row r="578" spans="1:13" x14ac:dyDescent="0.3">
      <c r="A578" s="2" t="s">
        <v>6899</v>
      </c>
      <c r="B578" s="4" t="s">
        <v>6353</v>
      </c>
      <c r="C578" s="5">
        <v>89</v>
      </c>
      <c r="D578" s="9">
        <v>85</v>
      </c>
      <c r="E578" s="9">
        <v>78</v>
      </c>
      <c r="F578" s="9">
        <v>67</v>
      </c>
      <c r="G578" s="9">
        <v>90</v>
      </c>
      <c r="H578" s="9">
        <v>87</v>
      </c>
      <c r="I578" s="9">
        <v>82</v>
      </c>
      <c r="J578" s="9">
        <v>73</v>
      </c>
      <c r="K578" s="2"/>
      <c r="L578" s="2"/>
      <c r="M578" s="2"/>
    </row>
    <row r="579" spans="1:13" x14ac:dyDescent="0.3">
      <c r="A579" s="2" t="s">
        <v>6900</v>
      </c>
      <c r="B579" s="4" t="s">
        <v>6353</v>
      </c>
      <c r="C579" s="5">
        <v>89</v>
      </c>
      <c r="D579" s="9">
        <v>85</v>
      </c>
      <c r="E579" s="9">
        <v>78</v>
      </c>
      <c r="F579" s="9">
        <v>67</v>
      </c>
      <c r="G579" s="9">
        <v>90</v>
      </c>
      <c r="H579" s="9">
        <v>87</v>
      </c>
      <c r="I579" s="9">
        <v>82</v>
      </c>
      <c r="J579" s="9">
        <v>73</v>
      </c>
      <c r="K579" s="2"/>
      <c r="L579" s="2"/>
      <c r="M579" s="2"/>
    </row>
    <row r="580" spans="1:13" x14ac:dyDescent="0.3">
      <c r="A580" s="2" t="s">
        <v>6901</v>
      </c>
      <c r="B580" s="4" t="s">
        <v>6353</v>
      </c>
      <c r="C580" s="5">
        <v>89</v>
      </c>
      <c r="D580" s="9">
        <v>85</v>
      </c>
      <c r="E580" s="9">
        <v>78</v>
      </c>
      <c r="F580" s="9">
        <v>67</v>
      </c>
      <c r="G580" s="9">
        <v>90</v>
      </c>
      <c r="H580" s="9">
        <v>87</v>
      </c>
      <c r="I580" s="9">
        <v>82</v>
      </c>
      <c r="J580" s="9">
        <v>73</v>
      </c>
      <c r="K580" s="2"/>
      <c r="L580" s="2"/>
      <c r="M580" s="2"/>
    </row>
    <row r="581" spans="1:13" x14ac:dyDescent="0.3">
      <c r="A581" s="2" t="s">
        <v>6902</v>
      </c>
      <c r="B581" s="4" t="s">
        <v>6353</v>
      </c>
      <c r="C581" s="5">
        <v>89</v>
      </c>
      <c r="D581" s="9">
        <v>85</v>
      </c>
      <c r="E581" s="9">
        <v>78</v>
      </c>
      <c r="F581" s="9">
        <v>67</v>
      </c>
      <c r="G581" s="9">
        <v>90</v>
      </c>
      <c r="H581" s="9">
        <v>87</v>
      </c>
      <c r="I581" s="9">
        <v>82</v>
      </c>
      <c r="J581" s="9">
        <v>73</v>
      </c>
      <c r="K581" s="2"/>
      <c r="L581" s="2"/>
      <c r="M581" s="2"/>
    </row>
    <row r="582" spans="1:13" x14ac:dyDescent="0.3">
      <c r="A582" s="2" t="s">
        <v>6903</v>
      </c>
      <c r="B582" s="4" t="s">
        <v>6353</v>
      </c>
      <c r="C582" s="5">
        <v>89</v>
      </c>
      <c r="D582" s="9">
        <v>85</v>
      </c>
      <c r="E582" s="9">
        <v>78</v>
      </c>
      <c r="F582" s="9">
        <v>67</v>
      </c>
      <c r="G582" s="9">
        <v>90</v>
      </c>
      <c r="H582" s="9">
        <v>87</v>
      </c>
      <c r="I582" s="9">
        <v>82</v>
      </c>
      <c r="J582" s="9">
        <v>73</v>
      </c>
      <c r="K582" s="2"/>
      <c r="L582" s="2"/>
      <c r="M582" s="2"/>
    </row>
    <row r="583" spans="1:13" x14ac:dyDescent="0.3">
      <c r="A583" s="2" t="s">
        <v>6904</v>
      </c>
      <c r="B583" s="4" t="s">
        <v>6353</v>
      </c>
      <c r="C583" s="5">
        <v>89</v>
      </c>
      <c r="D583" s="9">
        <v>85</v>
      </c>
      <c r="E583" s="9">
        <v>78</v>
      </c>
      <c r="F583" s="9">
        <v>67</v>
      </c>
      <c r="G583" s="9">
        <v>90</v>
      </c>
      <c r="H583" s="9">
        <v>87</v>
      </c>
      <c r="I583" s="9">
        <v>82</v>
      </c>
      <c r="J583" s="9">
        <v>73</v>
      </c>
      <c r="K583" s="2"/>
      <c r="L583" s="2"/>
      <c r="M583" s="2"/>
    </row>
    <row r="584" spans="1:13" x14ac:dyDescent="0.3">
      <c r="A584" s="2" t="s">
        <v>6905</v>
      </c>
      <c r="B584" s="4" t="s">
        <v>6353</v>
      </c>
      <c r="C584" s="5">
        <v>89</v>
      </c>
      <c r="D584" s="9">
        <v>85</v>
      </c>
      <c r="E584" s="9">
        <v>78</v>
      </c>
      <c r="F584" s="9">
        <v>67</v>
      </c>
      <c r="G584" s="9">
        <v>94</v>
      </c>
      <c r="H584" s="9">
        <v>91</v>
      </c>
      <c r="I584" s="9">
        <v>86</v>
      </c>
      <c r="J584" s="9">
        <v>77</v>
      </c>
      <c r="K584" s="2"/>
      <c r="L584" s="2"/>
      <c r="M584" s="2"/>
    </row>
    <row r="585" spans="1:13" x14ac:dyDescent="0.3">
      <c r="A585" s="2" t="s">
        <v>6906</v>
      </c>
      <c r="B585" s="4" t="s">
        <v>6353</v>
      </c>
      <c r="C585" s="5">
        <v>89</v>
      </c>
      <c r="D585" s="9">
        <v>85</v>
      </c>
      <c r="E585" s="9">
        <v>78</v>
      </c>
      <c r="F585" s="9">
        <v>67</v>
      </c>
      <c r="G585" s="9">
        <v>94</v>
      </c>
      <c r="H585" s="9">
        <v>91</v>
      </c>
      <c r="I585" s="9">
        <v>86</v>
      </c>
      <c r="J585" s="9">
        <v>77</v>
      </c>
      <c r="K585" s="2"/>
      <c r="L585" s="2"/>
      <c r="M585" s="2"/>
    </row>
    <row r="586" spans="1:13" x14ac:dyDescent="0.3">
      <c r="A586" s="2" t="s">
        <v>6907</v>
      </c>
      <c r="B586" s="4" t="s">
        <v>6353</v>
      </c>
      <c r="C586" s="5">
        <v>89</v>
      </c>
      <c r="D586" s="9">
        <v>85</v>
      </c>
      <c r="E586" s="9">
        <v>78</v>
      </c>
      <c r="F586" s="9">
        <v>67</v>
      </c>
      <c r="G586" s="9">
        <v>90</v>
      </c>
      <c r="H586" s="9">
        <v>87</v>
      </c>
      <c r="I586" s="9">
        <v>82</v>
      </c>
      <c r="J586" s="9">
        <v>73</v>
      </c>
      <c r="K586" s="2"/>
      <c r="L586" s="2"/>
      <c r="M586" s="2"/>
    </row>
    <row r="587" spans="1:13" x14ac:dyDescent="0.3">
      <c r="A587" s="2" t="s">
        <v>6908</v>
      </c>
      <c r="B587" s="4" t="s">
        <v>6353</v>
      </c>
      <c r="C587" s="5">
        <v>89</v>
      </c>
      <c r="D587" s="9">
        <v>85</v>
      </c>
      <c r="E587" s="9">
        <v>78</v>
      </c>
      <c r="F587" s="9">
        <v>67</v>
      </c>
      <c r="G587" s="9">
        <v>90</v>
      </c>
      <c r="H587" s="9">
        <v>87</v>
      </c>
      <c r="I587" s="9">
        <v>82</v>
      </c>
      <c r="J587" s="9">
        <v>73</v>
      </c>
      <c r="K587" s="2"/>
      <c r="L587" s="2"/>
      <c r="M587" s="2"/>
    </row>
    <row r="588" spans="1:13" x14ac:dyDescent="0.3">
      <c r="A588" s="2" t="s">
        <v>6909</v>
      </c>
      <c r="B588" s="4" t="s">
        <v>6353</v>
      </c>
      <c r="C588" s="5">
        <v>89</v>
      </c>
      <c r="D588" s="9">
        <v>85</v>
      </c>
      <c r="E588" s="9">
        <v>77</v>
      </c>
      <c r="F588" s="9">
        <v>66</v>
      </c>
      <c r="G588" s="9">
        <v>92</v>
      </c>
      <c r="H588" s="9">
        <v>89</v>
      </c>
      <c r="I588" s="9">
        <v>84</v>
      </c>
      <c r="J588" s="9">
        <v>75</v>
      </c>
      <c r="K588" s="2"/>
      <c r="L588" s="2"/>
      <c r="M588" s="2"/>
    </row>
    <row r="589" spans="1:13" x14ac:dyDescent="0.3">
      <c r="A589" s="2" t="s">
        <v>6910</v>
      </c>
      <c r="B589" s="4" t="s">
        <v>6353</v>
      </c>
      <c r="C589" s="5">
        <v>89</v>
      </c>
      <c r="D589" s="9">
        <v>85</v>
      </c>
      <c r="E589" s="9">
        <v>77</v>
      </c>
      <c r="F589" s="9">
        <v>66</v>
      </c>
      <c r="G589" s="9">
        <v>92</v>
      </c>
      <c r="H589" s="9">
        <v>89</v>
      </c>
      <c r="I589" s="9">
        <v>84</v>
      </c>
      <c r="J589" s="9">
        <v>75</v>
      </c>
      <c r="K589" s="2"/>
      <c r="L589" s="2"/>
      <c r="M589" s="2"/>
    </row>
    <row r="590" spans="1:13" x14ac:dyDescent="0.3">
      <c r="A590" s="2" t="s">
        <v>6911</v>
      </c>
      <c r="B590" s="4" t="s">
        <v>6353</v>
      </c>
      <c r="C590" s="5">
        <v>89</v>
      </c>
      <c r="D590" s="9">
        <v>85</v>
      </c>
      <c r="E590" s="9">
        <v>78</v>
      </c>
      <c r="F590" s="9">
        <v>67</v>
      </c>
      <c r="G590" s="9">
        <v>90</v>
      </c>
      <c r="H590" s="9">
        <v>87</v>
      </c>
      <c r="I590" s="9">
        <v>82</v>
      </c>
      <c r="J590" s="9">
        <v>73</v>
      </c>
      <c r="K590" s="2"/>
      <c r="L590" s="2"/>
      <c r="M590" s="2"/>
    </row>
    <row r="591" spans="1:13" x14ac:dyDescent="0.3">
      <c r="A591" s="2" t="s">
        <v>6912</v>
      </c>
      <c r="B591" s="4" t="s">
        <v>6353</v>
      </c>
      <c r="C591" s="5">
        <v>89</v>
      </c>
      <c r="D591" s="9">
        <v>85</v>
      </c>
      <c r="E591" s="9">
        <v>78</v>
      </c>
      <c r="F591" s="9">
        <v>67</v>
      </c>
      <c r="G591" s="9">
        <v>90</v>
      </c>
      <c r="H591" s="9">
        <v>87</v>
      </c>
      <c r="I591" s="9">
        <v>82</v>
      </c>
      <c r="J591" s="9">
        <v>73</v>
      </c>
      <c r="K591" s="2"/>
      <c r="L591" s="2"/>
      <c r="M591" s="2"/>
    </row>
    <row r="592" spans="1:13" x14ac:dyDescent="0.3">
      <c r="A592" s="2" t="s">
        <v>6913</v>
      </c>
      <c r="B592" s="4" t="s">
        <v>6353</v>
      </c>
      <c r="C592" s="5">
        <v>89</v>
      </c>
      <c r="D592" s="9">
        <v>85</v>
      </c>
      <c r="E592" s="9">
        <v>77</v>
      </c>
      <c r="F592" s="9">
        <v>66</v>
      </c>
      <c r="G592" s="9">
        <v>92</v>
      </c>
      <c r="H592" s="9">
        <v>89</v>
      </c>
      <c r="I592" s="9">
        <v>84</v>
      </c>
      <c r="J592" s="9">
        <v>75</v>
      </c>
      <c r="K592" s="2"/>
      <c r="L592" s="2"/>
      <c r="M592" s="2"/>
    </row>
    <row r="593" spans="1:13" x14ac:dyDescent="0.3">
      <c r="A593" s="2" t="s">
        <v>6914</v>
      </c>
      <c r="B593" s="4" t="s">
        <v>6353</v>
      </c>
      <c r="C593" s="5">
        <v>89</v>
      </c>
      <c r="D593" s="9">
        <v>85</v>
      </c>
      <c r="E593" s="9">
        <v>77</v>
      </c>
      <c r="F593" s="9">
        <v>66</v>
      </c>
      <c r="G593" s="9">
        <v>92</v>
      </c>
      <c r="H593" s="9">
        <v>89</v>
      </c>
      <c r="I593" s="9">
        <v>84</v>
      </c>
      <c r="J593" s="9">
        <v>75</v>
      </c>
      <c r="K593" s="2"/>
      <c r="L593" s="2"/>
      <c r="M593" s="2"/>
    </row>
    <row r="594" spans="1:13" x14ac:dyDescent="0.3">
      <c r="A594" s="2" t="s">
        <v>6915</v>
      </c>
      <c r="B594" s="4" t="s">
        <v>6322</v>
      </c>
      <c r="C594" s="5">
        <v>86</v>
      </c>
      <c r="D594" s="9">
        <v>79</v>
      </c>
      <c r="E594" s="9">
        <v>68</v>
      </c>
      <c r="F594" s="9"/>
      <c r="G594" s="9">
        <v>89</v>
      </c>
      <c r="H594" s="9">
        <v>84</v>
      </c>
      <c r="I594" s="9">
        <v>75</v>
      </c>
      <c r="J594" s="9"/>
      <c r="K594" s="2"/>
      <c r="L594" s="2"/>
      <c r="M594" s="2"/>
    </row>
    <row r="595" spans="1:13" x14ac:dyDescent="0.3">
      <c r="A595" s="2" t="s">
        <v>6916</v>
      </c>
      <c r="B595" s="4" t="s">
        <v>6322</v>
      </c>
      <c r="C595" s="5">
        <v>87</v>
      </c>
      <c r="D595" s="9">
        <v>81</v>
      </c>
      <c r="E595" s="9">
        <v>72</v>
      </c>
      <c r="F595" s="9"/>
      <c r="G595" s="9">
        <v>91</v>
      </c>
      <c r="H595" s="9">
        <v>86</v>
      </c>
      <c r="I595" s="9">
        <v>77</v>
      </c>
      <c r="J595" s="9"/>
      <c r="K595" s="2"/>
      <c r="L595" s="2"/>
      <c r="M595" s="2"/>
    </row>
    <row r="596" spans="1:13" x14ac:dyDescent="0.3">
      <c r="A596" s="2" t="s">
        <v>6917</v>
      </c>
      <c r="B596" s="4" t="s">
        <v>6322</v>
      </c>
      <c r="C596" s="5">
        <v>87</v>
      </c>
      <c r="D596" s="9">
        <v>81</v>
      </c>
      <c r="E596" s="9">
        <v>72</v>
      </c>
      <c r="F596" s="9"/>
      <c r="G596" s="9">
        <v>91</v>
      </c>
      <c r="H596" s="9">
        <v>86</v>
      </c>
      <c r="I596" s="9">
        <v>77</v>
      </c>
      <c r="J596" s="9"/>
      <c r="K596" s="2"/>
      <c r="L596" s="2"/>
      <c r="M596" s="2"/>
    </row>
    <row r="597" spans="1:13" x14ac:dyDescent="0.3">
      <c r="A597" s="2" t="s">
        <v>6918</v>
      </c>
      <c r="B597" s="4" t="s">
        <v>6322</v>
      </c>
      <c r="C597" s="5">
        <v>87</v>
      </c>
      <c r="D597" s="9">
        <v>81</v>
      </c>
      <c r="E597" s="9">
        <v>72</v>
      </c>
      <c r="F597" s="9"/>
      <c r="G597" s="9">
        <v>91</v>
      </c>
      <c r="H597" s="9">
        <v>86</v>
      </c>
      <c r="I597" s="9">
        <v>77</v>
      </c>
      <c r="J597" s="9"/>
      <c r="K597" s="2"/>
      <c r="L597" s="2"/>
      <c r="M597" s="2"/>
    </row>
    <row r="598" spans="1:13" x14ac:dyDescent="0.3">
      <c r="A598" s="2" t="s">
        <v>6919</v>
      </c>
      <c r="B598" s="4" t="s">
        <v>6353</v>
      </c>
      <c r="C598" s="5">
        <v>89</v>
      </c>
      <c r="D598" s="9">
        <v>86</v>
      </c>
      <c r="E598" s="9">
        <v>79</v>
      </c>
      <c r="F598" s="9">
        <v>68</v>
      </c>
      <c r="G598" s="9">
        <v>91</v>
      </c>
      <c r="H598" s="9">
        <v>87</v>
      </c>
      <c r="I598" s="9">
        <v>81</v>
      </c>
      <c r="J598" s="9">
        <v>68</v>
      </c>
      <c r="K598" s="2"/>
      <c r="L598" s="2"/>
      <c r="M598" s="2"/>
    </row>
    <row r="599" spans="1:13" x14ac:dyDescent="0.3">
      <c r="A599" s="2" t="s">
        <v>6920</v>
      </c>
      <c r="B599" s="4" t="s">
        <v>6358</v>
      </c>
      <c r="C599" s="5">
        <v>79</v>
      </c>
      <c r="D599" s="9">
        <v>70</v>
      </c>
      <c r="E599" s="9"/>
      <c r="F599" s="9"/>
      <c r="G599" s="9">
        <v>86</v>
      </c>
      <c r="H599" s="9">
        <v>77</v>
      </c>
      <c r="I599" s="9"/>
      <c r="J599" s="9"/>
      <c r="K599" s="2"/>
      <c r="L599" s="2"/>
      <c r="M599" s="2"/>
    </row>
    <row r="600" spans="1:13" x14ac:dyDescent="0.3">
      <c r="A600" s="2" t="s">
        <v>6921</v>
      </c>
      <c r="B600" s="4" t="s">
        <v>6353</v>
      </c>
      <c r="C600" s="5">
        <v>89</v>
      </c>
      <c r="D600" s="9">
        <v>85</v>
      </c>
      <c r="E600" s="9">
        <v>77</v>
      </c>
      <c r="F600" s="9">
        <v>66</v>
      </c>
      <c r="G600" s="9">
        <v>92</v>
      </c>
      <c r="H600" s="9">
        <v>89</v>
      </c>
      <c r="I600" s="9">
        <v>84</v>
      </c>
      <c r="J600" s="9">
        <v>75</v>
      </c>
      <c r="K600" s="2"/>
      <c r="L600" s="2"/>
      <c r="M600" s="2"/>
    </row>
    <row r="601" spans="1:13" x14ac:dyDescent="0.3">
      <c r="A601" s="2" t="s">
        <v>6922</v>
      </c>
      <c r="B601" s="4" t="s">
        <v>6353</v>
      </c>
      <c r="C601" s="5">
        <v>89</v>
      </c>
      <c r="D601" s="9">
        <v>86</v>
      </c>
      <c r="E601" s="9">
        <v>79</v>
      </c>
      <c r="F601" s="9">
        <v>68</v>
      </c>
      <c r="G601" s="9">
        <v>91</v>
      </c>
      <c r="H601" s="9">
        <v>87</v>
      </c>
      <c r="I601" s="9">
        <v>81</v>
      </c>
      <c r="J601" s="9">
        <v>68</v>
      </c>
      <c r="K601" s="2"/>
      <c r="L601" s="2"/>
      <c r="M601" s="2"/>
    </row>
    <row r="602" spans="1:13" x14ac:dyDescent="0.3">
      <c r="A602" s="2" t="s">
        <v>6923</v>
      </c>
      <c r="B602" s="4" t="s">
        <v>6353</v>
      </c>
      <c r="C602" s="5">
        <v>89</v>
      </c>
      <c r="D602" s="9">
        <v>85</v>
      </c>
      <c r="E602" s="9">
        <v>77</v>
      </c>
      <c r="F602" s="9">
        <v>66</v>
      </c>
      <c r="G602" s="9">
        <v>92</v>
      </c>
      <c r="H602" s="9">
        <v>89</v>
      </c>
      <c r="I602" s="9">
        <v>84</v>
      </c>
      <c r="J602" s="9">
        <v>75</v>
      </c>
      <c r="K602" s="2"/>
      <c r="L602" s="2"/>
      <c r="M602" s="2"/>
    </row>
    <row r="603" spans="1:13" x14ac:dyDescent="0.3">
      <c r="A603" s="2" t="s">
        <v>6924</v>
      </c>
      <c r="B603" s="4" t="s">
        <v>6358</v>
      </c>
      <c r="C603" s="5">
        <v>81</v>
      </c>
      <c r="D603" s="9">
        <v>72</v>
      </c>
      <c r="E603" s="9"/>
      <c r="F603" s="9"/>
      <c r="G603" s="9">
        <v>86</v>
      </c>
      <c r="H603" s="9">
        <v>77</v>
      </c>
      <c r="I603" s="9"/>
      <c r="J603" s="9"/>
      <c r="K603" s="2"/>
      <c r="L603" s="2"/>
      <c r="M603" s="2"/>
    </row>
    <row r="604" spans="1:13" x14ac:dyDescent="0.3">
      <c r="A604" s="2" t="s">
        <v>6925</v>
      </c>
      <c r="B604" s="4" t="s">
        <v>6322</v>
      </c>
      <c r="C604" s="5">
        <v>85</v>
      </c>
      <c r="D604" s="9">
        <v>78</v>
      </c>
      <c r="E604" s="9">
        <v>67</v>
      </c>
      <c r="F604" s="9"/>
      <c r="G604" s="9">
        <v>91</v>
      </c>
      <c r="H604" s="9">
        <v>86</v>
      </c>
      <c r="I604" s="9">
        <v>77</v>
      </c>
      <c r="J604" s="9"/>
      <c r="K604" s="2"/>
      <c r="L604" s="2"/>
      <c r="M604" s="2"/>
    </row>
    <row r="605" spans="1:13" x14ac:dyDescent="0.3">
      <c r="A605" s="2" t="s">
        <v>6926</v>
      </c>
      <c r="B605" s="4" t="s">
        <v>6322</v>
      </c>
      <c r="C605" s="5">
        <v>92</v>
      </c>
      <c r="D605" s="9">
        <v>89</v>
      </c>
      <c r="E605" s="9">
        <v>83</v>
      </c>
      <c r="F605" s="9"/>
      <c r="G605" s="9">
        <v>92</v>
      </c>
      <c r="H605" s="9">
        <v>89</v>
      </c>
      <c r="I605" s="9">
        <v>83</v>
      </c>
      <c r="J605" s="9"/>
    </row>
    <row r="606" spans="1:13" x14ac:dyDescent="0.3">
      <c r="A606" s="2" t="s">
        <v>6927</v>
      </c>
      <c r="B606" s="4" t="s">
        <v>6322</v>
      </c>
      <c r="C606" s="5">
        <v>92</v>
      </c>
      <c r="D606" s="9">
        <v>89</v>
      </c>
      <c r="E606" s="9">
        <v>83</v>
      </c>
      <c r="F606" s="9"/>
      <c r="G606" s="9">
        <v>92</v>
      </c>
      <c r="H606" s="9">
        <v>89</v>
      </c>
      <c r="I606" s="9">
        <v>83</v>
      </c>
      <c r="J606" s="9"/>
    </row>
    <row r="607" spans="1:13" x14ac:dyDescent="0.3">
      <c r="A607" s="2" t="s">
        <v>6928</v>
      </c>
      <c r="B607" s="4" t="s">
        <v>6322</v>
      </c>
      <c r="C607" s="5">
        <v>92</v>
      </c>
      <c r="D607" s="9">
        <v>89</v>
      </c>
      <c r="E607" s="9">
        <v>83</v>
      </c>
      <c r="F607" s="9"/>
      <c r="G607" s="9">
        <v>92</v>
      </c>
      <c r="H607" s="9">
        <v>89</v>
      </c>
      <c r="I607" s="9">
        <v>83</v>
      </c>
      <c r="J607" s="9"/>
    </row>
    <row r="608" spans="1:13" x14ac:dyDescent="0.3">
      <c r="A608" s="2" t="s">
        <v>6929</v>
      </c>
      <c r="B608" s="4" t="s">
        <v>6322</v>
      </c>
      <c r="C608" s="5">
        <v>92</v>
      </c>
      <c r="D608" s="9">
        <v>89</v>
      </c>
      <c r="E608" s="9">
        <v>83</v>
      </c>
      <c r="F608" s="9"/>
      <c r="G608" s="9">
        <v>92</v>
      </c>
      <c r="H608" s="9">
        <v>89</v>
      </c>
      <c r="I608" s="9">
        <v>83</v>
      </c>
      <c r="J608" s="9"/>
    </row>
    <row r="609" spans="1:10" x14ac:dyDescent="0.3">
      <c r="A609" s="2" t="s">
        <v>6930</v>
      </c>
      <c r="B609" s="4" t="s">
        <v>6322</v>
      </c>
      <c r="C609" s="5">
        <v>92</v>
      </c>
      <c r="D609" s="9">
        <v>89</v>
      </c>
      <c r="E609" s="9">
        <v>83</v>
      </c>
      <c r="F609" s="9"/>
      <c r="G609" s="9">
        <v>92</v>
      </c>
      <c r="H609" s="9">
        <v>89</v>
      </c>
      <c r="I609" s="9">
        <v>83</v>
      </c>
      <c r="J609" s="9"/>
    </row>
    <row r="610" spans="1:10" x14ac:dyDescent="0.3">
      <c r="A610" s="2" t="s">
        <v>6931</v>
      </c>
      <c r="B610" s="4" t="s">
        <v>6322</v>
      </c>
      <c r="C610" s="5">
        <v>92</v>
      </c>
      <c r="D610" s="9">
        <v>89</v>
      </c>
      <c r="E610" s="9">
        <v>83</v>
      </c>
      <c r="F610" s="9"/>
      <c r="G610" s="9">
        <v>92</v>
      </c>
      <c r="H610" s="9">
        <v>89</v>
      </c>
      <c r="I610" s="9">
        <v>83</v>
      </c>
      <c r="J610" s="9"/>
    </row>
    <row r="611" spans="1:10" x14ac:dyDescent="0.3">
      <c r="A611" s="2" t="s">
        <v>6932</v>
      </c>
      <c r="B611" s="4" t="s">
        <v>6322</v>
      </c>
      <c r="C611" s="5">
        <v>92</v>
      </c>
      <c r="D611" s="9">
        <v>89</v>
      </c>
      <c r="E611" s="9">
        <v>83</v>
      </c>
      <c r="F611" s="9"/>
      <c r="G611" s="9">
        <v>92</v>
      </c>
      <c r="H611" s="9">
        <v>89</v>
      </c>
      <c r="I611" s="9">
        <v>83</v>
      </c>
      <c r="J611" s="9"/>
    </row>
    <row r="612" spans="1:10" x14ac:dyDescent="0.3">
      <c r="A612" s="2" t="s">
        <v>6933</v>
      </c>
      <c r="B612" s="4" t="s">
        <v>6322</v>
      </c>
      <c r="C612" s="5">
        <v>92</v>
      </c>
      <c r="D612" s="9">
        <v>89</v>
      </c>
      <c r="E612" s="9">
        <v>83</v>
      </c>
      <c r="F612" s="9"/>
      <c r="G612" s="9">
        <v>92</v>
      </c>
      <c r="H612" s="9">
        <v>89</v>
      </c>
      <c r="I612" s="9">
        <v>83</v>
      </c>
      <c r="J612" s="9"/>
    </row>
    <row r="613" spans="1:10" x14ac:dyDescent="0.3">
      <c r="A613" s="2" t="s">
        <v>6934</v>
      </c>
      <c r="B613" s="4" t="s">
        <v>6322</v>
      </c>
      <c r="C613" s="5">
        <v>92</v>
      </c>
      <c r="D613" s="9">
        <v>89</v>
      </c>
      <c r="E613" s="9">
        <v>83</v>
      </c>
      <c r="F613" s="9"/>
      <c r="G613" s="9">
        <v>92</v>
      </c>
      <c r="H613" s="9">
        <v>89</v>
      </c>
      <c r="I613" s="9">
        <v>83</v>
      </c>
      <c r="J613" s="9"/>
    </row>
    <row r="614" spans="1:10" x14ac:dyDescent="0.3">
      <c r="A614" s="2" t="s">
        <v>6935</v>
      </c>
      <c r="B614" s="4" t="s">
        <v>6322</v>
      </c>
      <c r="C614" s="5">
        <v>92</v>
      </c>
      <c r="D614" s="9">
        <v>89</v>
      </c>
      <c r="E614" s="9">
        <v>83</v>
      </c>
      <c r="F614" s="9"/>
      <c r="G614" s="9">
        <v>92</v>
      </c>
      <c r="H614" s="9">
        <v>89</v>
      </c>
      <c r="I614" s="9">
        <v>83</v>
      </c>
      <c r="J614" s="9"/>
    </row>
    <row r="615" spans="1:10" x14ac:dyDescent="0.3">
      <c r="A615" s="2" t="s">
        <v>6936</v>
      </c>
      <c r="B615" s="4" t="s">
        <v>6322</v>
      </c>
      <c r="C615" s="5">
        <v>92</v>
      </c>
      <c r="D615" s="9">
        <v>89</v>
      </c>
      <c r="E615" s="9">
        <v>83</v>
      </c>
      <c r="F615" s="9"/>
      <c r="G615" s="9">
        <v>92</v>
      </c>
      <c r="H615" s="9">
        <v>89</v>
      </c>
      <c r="I615" s="9">
        <v>83</v>
      </c>
      <c r="J615" s="9"/>
    </row>
    <row r="616" spans="1:10" x14ac:dyDescent="0.3">
      <c r="A616" s="2" t="s">
        <v>6937</v>
      </c>
      <c r="B616" s="4" t="s">
        <v>6322</v>
      </c>
      <c r="C616" s="5">
        <v>92</v>
      </c>
      <c r="D616" s="9">
        <v>89</v>
      </c>
      <c r="E616" s="9">
        <v>83</v>
      </c>
      <c r="F616" s="9"/>
      <c r="G616" s="9">
        <v>92</v>
      </c>
      <c r="H616" s="9">
        <v>89</v>
      </c>
      <c r="I616" s="9">
        <v>83</v>
      </c>
      <c r="J616" s="9"/>
    </row>
    <row r="617" spans="1:10" x14ac:dyDescent="0.3">
      <c r="A617" s="2" t="s">
        <v>6938</v>
      </c>
      <c r="B617" s="4" t="s">
        <v>6322</v>
      </c>
      <c r="C617" s="5">
        <v>92</v>
      </c>
      <c r="D617" s="9">
        <v>89</v>
      </c>
      <c r="E617" s="9">
        <v>83</v>
      </c>
      <c r="F617" s="9"/>
      <c r="G617" s="9">
        <v>92</v>
      </c>
      <c r="H617" s="9">
        <v>89</v>
      </c>
      <c r="I617" s="9">
        <v>83</v>
      </c>
      <c r="J617" s="9"/>
    </row>
    <row r="618" spans="1:10" x14ac:dyDescent="0.3">
      <c r="A618" s="2" t="s">
        <v>6939</v>
      </c>
      <c r="B618" s="4" t="s">
        <v>6322</v>
      </c>
      <c r="C618" s="5">
        <v>92</v>
      </c>
      <c r="D618" s="9">
        <v>89</v>
      </c>
      <c r="E618" s="9">
        <v>83</v>
      </c>
      <c r="F618" s="9"/>
      <c r="G618" s="9">
        <v>92</v>
      </c>
      <c r="H618" s="9">
        <v>89</v>
      </c>
      <c r="I618" s="9">
        <v>83</v>
      </c>
      <c r="J618" s="9"/>
    </row>
    <row r="619" spans="1:10" x14ac:dyDescent="0.3">
      <c r="A619" s="2" t="s">
        <v>6940</v>
      </c>
      <c r="B619" s="4" t="s">
        <v>6322</v>
      </c>
      <c r="C619" s="5">
        <v>92</v>
      </c>
      <c r="D619" s="9">
        <v>89</v>
      </c>
      <c r="E619" s="9">
        <v>83</v>
      </c>
      <c r="F619" s="9"/>
      <c r="G619" s="9">
        <v>92</v>
      </c>
      <c r="H619" s="9">
        <v>89</v>
      </c>
      <c r="I619" s="9">
        <v>83</v>
      </c>
      <c r="J619" s="9"/>
    </row>
    <row r="620" spans="1:10" x14ac:dyDescent="0.3">
      <c r="A620" s="2" t="s">
        <v>6941</v>
      </c>
      <c r="B620" s="4" t="s">
        <v>6322</v>
      </c>
      <c r="C620" s="5">
        <v>92</v>
      </c>
      <c r="D620" s="9">
        <v>89</v>
      </c>
      <c r="E620" s="9">
        <v>83</v>
      </c>
      <c r="F620" s="9"/>
      <c r="G620" s="9">
        <v>92</v>
      </c>
      <c r="H620" s="9">
        <v>89</v>
      </c>
      <c r="I620" s="9">
        <v>83</v>
      </c>
      <c r="J620" s="9"/>
    </row>
    <row r="621" spans="1:10" x14ac:dyDescent="0.3">
      <c r="A621" s="2" t="s">
        <v>6942</v>
      </c>
      <c r="B621" s="4" t="s">
        <v>6322</v>
      </c>
      <c r="C621" s="5">
        <v>92</v>
      </c>
      <c r="D621" s="9">
        <v>89</v>
      </c>
      <c r="E621" s="9">
        <v>83</v>
      </c>
      <c r="F621" s="9"/>
      <c r="G621" s="9">
        <v>92</v>
      </c>
      <c r="H621" s="9">
        <v>89</v>
      </c>
      <c r="I621" s="9">
        <v>83</v>
      </c>
      <c r="J621" s="9"/>
    </row>
    <row r="622" spans="1:10" x14ac:dyDescent="0.3">
      <c r="A622" s="2" t="s">
        <v>6943</v>
      </c>
      <c r="B622" s="4" t="s">
        <v>6322</v>
      </c>
      <c r="C622" s="5">
        <v>92</v>
      </c>
      <c r="D622" s="9">
        <v>89</v>
      </c>
      <c r="E622" s="9">
        <v>83</v>
      </c>
      <c r="F622" s="9"/>
      <c r="G622" s="9">
        <v>92</v>
      </c>
      <c r="H622" s="9">
        <v>89</v>
      </c>
      <c r="I622" s="9">
        <v>83</v>
      </c>
      <c r="J622" s="9"/>
    </row>
    <row r="623" spans="1:10" x14ac:dyDescent="0.3">
      <c r="A623" s="2" t="s">
        <v>6944</v>
      </c>
      <c r="B623" s="4" t="s">
        <v>6322</v>
      </c>
      <c r="C623" s="5">
        <v>92</v>
      </c>
      <c r="D623" s="9">
        <v>89</v>
      </c>
      <c r="E623" s="9">
        <v>83</v>
      </c>
      <c r="F623" s="9"/>
      <c r="G623" s="9">
        <v>92</v>
      </c>
      <c r="H623" s="9">
        <v>89</v>
      </c>
      <c r="I623" s="9">
        <v>83</v>
      </c>
      <c r="J623" s="9"/>
    </row>
    <row r="624" spans="1:10" x14ac:dyDescent="0.3">
      <c r="A624" s="2" t="s">
        <v>6945</v>
      </c>
      <c r="B624" s="4" t="s">
        <v>6322</v>
      </c>
      <c r="C624" s="5">
        <v>92</v>
      </c>
      <c r="D624" s="9">
        <v>89</v>
      </c>
      <c r="E624" s="9">
        <v>83</v>
      </c>
      <c r="F624" s="9"/>
      <c r="G624" s="9">
        <v>92</v>
      </c>
      <c r="H624" s="9">
        <v>89</v>
      </c>
      <c r="I624" s="9">
        <v>83</v>
      </c>
      <c r="J624" s="9"/>
    </row>
    <row r="625" spans="1:13" x14ac:dyDescent="0.3">
      <c r="A625" s="2" t="s">
        <v>6946</v>
      </c>
      <c r="B625" s="4" t="s">
        <v>6322</v>
      </c>
      <c r="C625" s="5">
        <v>92</v>
      </c>
      <c r="D625" s="9">
        <v>89</v>
      </c>
      <c r="E625" s="9">
        <v>83</v>
      </c>
      <c r="F625" s="9"/>
      <c r="G625" s="9">
        <v>92</v>
      </c>
      <c r="H625" s="9">
        <v>89</v>
      </c>
      <c r="I625" s="9">
        <v>83</v>
      </c>
      <c r="J625" s="9"/>
    </row>
    <row r="626" spans="1:13" x14ac:dyDescent="0.3">
      <c r="A626" s="2" t="s">
        <v>6947</v>
      </c>
      <c r="B626" s="4" t="s">
        <v>6322</v>
      </c>
      <c r="C626" s="5">
        <v>92</v>
      </c>
      <c r="D626" s="9">
        <v>89</v>
      </c>
      <c r="E626" s="9">
        <v>83</v>
      </c>
      <c r="F626" s="9"/>
      <c r="G626" s="9">
        <v>92</v>
      </c>
      <c r="H626" s="9">
        <v>89</v>
      </c>
      <c r="I626" s="9">
        <v>83</v>
      </c>
      <c r="J626" s="9"/>
    </row>
    <row r="627" spans="1:13" x14ac:dyDescent="0.3">
      <c r="A627" s="2" t="s">
        <v>6948</v>
      </c>
      <c r="B627" s="4" t="s">
        <v>6322</v>
      </c>
      <c r="C627" s="5">
        <v>92</v>
      </c>
      <c r="D627" s="9">
        <v>89</v>
      </c>
      <c r="E627" s="9">
        <v>83</v>
      </c>
      <c r="F627" s="9"/>
      <c r="G627" s="9">
        <v>92</v>
      </c>
      <c r="H627" s="9">
        <v>89</v>
      </c>
      <c r="I627" s="9">
        <v>83</v>
      </c>
      <c r="J627" s="9"/>
    </row>
    <row r="628" spans="1:13" x14ac:dyDescent="0.3">
      <c r="A628" s="2" t="s">
        <v>6949</v>
      </c>
      <c r="B628" s="4" t="s">
        <v>6322</v>
      </c>
      <c r="C628" s="5">
        <v>92</v>
      </c>
      <c r="D628" s="9">
        <v>89</v>
      </c>
      <c r="E628" s="9">
        <v>83</v>
      </c>
      <c r="F628" s="9"/>
      <c r="G628" s="9">
        <v>92</v>
      </c>
      <c r="H628" s="9">
        <v>89</v>
      </c>
      <c r="I628" s="9">
        <v>83</v>
      </c>
      <c r="J628" s="9"/>
    </row>
    <row r="629" spans="1:13" x14ac:dyDescent="0.3">
      <c r="A629" s="2" t="s">
        <v>6950</v>
      </c>
      <c r="B629" s="4" t="s">
        <v>6322</v>
      </c>
      <c r="C629" s="5">
        <v>92</v>
      </c>
      <c r="D629" s="9">
        <v>89</v>
      </c>
      <c r="E629" s="9">
        <v>83</v>
      </c>
      <c r="F629" s="9"/>
      <c r="G629" s="9">
        <v>92</v>
      </c>
      <c r="H629" s="9">
        <v>89</v>
      </c>
      <c r="I629" s="9">
        <v>83</v>
      </c>
      <c r="J629" s="9"/>
    </row>
    <row r="630" spans="1:13" x14ac:dyDescent="0.3">
      <c r="A630" s="2" t="s">
        <v>6951</v>
      </c>
      <c r="B630" s="4" t="s">
        <v>6322</v>
      </c>
      <c r="C630" s="5">
        <v>92</v>
      </c>
      <c r="D630" s="9">
        <v>89</v>
      </c>
      <c r="E630" s="9">
        <v>83</v>
      </c>
      <c r="F630" s="9"/>
      <c r="G630" s="9">
        <v>92</v>
      </c>
      <c r="H630" s="9">
        <v>89</v>
      </c>
      <c r="I630" s="9">
        <v>83</v>
      </c>
      <c r="J630" s="9"/>
    </row>
    <row r="631" spans="1:13" x14ac:dyDescent="0.3">
      <c r="A631" s="2" t="s">
        <v>6952</v>
      </c>
      <c r="B631" s="4" t="s">
        <v>6322</v>
      </c>
      <c r="C631" s="5">
        <v>92</v>
      </c>
      <c r="D631" s="9">
        <v>89</v>
      </c>
      <c r="E631" s="9">
        <v>83</v>
      </c>
      <c r="F631" s="9"/>
      <c r="G631" s="9">
        <v>92</v>
      </c>
      <c r="H631" s="9">
        <v>89</v>
      </c>
      <c r="I631" s="9">
        <v>83</v>
      </c>
      <c r="J631" s="9"/>
    </row>
    <row r="632" spans="1:13" x14ac:dyDescent="0.3">
      <c r="A632" s="2" t="s">
        <v>6953</v>
      </c>
      <c r="B632" s="4" t="s">
        <v>6322</v>
      </c>
      <c r="C632" s="5">
        <v>92</v>
      </c>
      <c r="D632" s="9">
        <v>89</v>
      </c>
      <c r="E632" s="9">
        <v>83</v>
      </c>
      <c r="F632" s="9"/>
      <c r="G632" s="9">
        <v>92</v>
      </c>
      <c r="H632" s="9">
        <v>89</v>
      </c>
      <c r="I632" s="9">
        <v>83</v>
      </c>
      <c r="J632" s="9"/>
    </row>
    <row r="633" spans="1:13" x14ac:dyDescent="0.3">
      <c r="A633" s="2" t="s">
        <v>6954</v>
      </c>
      <c r="B633" s="4" t="s">
        <v>6322</v>
      </c>
      <c r="C633" s="5">
        <v>92</v>
      </c>
      <c r="D633" s="9">
        <v>89</v>
      </c>
      <c r="E633" s="9">
        <v>83</v>
      </c>
      <c r="F633" s="9"/>
      <c r="G633" s="9">
        <v>92</v>
      </c>
      <c r="H633" s="9">
        <v>89</v>
      </c>
      <c r="I633" s="9">
        <v>83</v>
      </c>
      <c r="J633" s="9"/>
    </row>
    <row r="634" spans="1:13" x14ac:dyDescent="0.3">
      <c r="A634" s="2" t="s">
        <v>6955</v>
      </c>
      <c r="B634" s="4" t="s">
        <v>6322</v>
      </c>
      <c r="C634" s="5">
        <v>92</v>
      </c>
      <c r="D634" s="9">
        <v>89</v>
      </c>
      <c r="E634" s="9">
        <v>83</v>
      </c>
      <c r="F634" s="9"/>
      <c r="G634" s="9">
        <v>92</v>
      </c>
      <c r="H634" s="9">
        <v>89</v>
      </c>
      <c r="I634" s="9">
        <v>83</v>
      </c>
      <c r="J634" s="9"/>
    </row>
    <row r="635" spans="1:13" x14ac:dyDescent="0.3">
      <c r="A635" s="2" t="s">
        <v>6956</v>
      </c>
      <c r="B635" s="4" t="s">
        <v>6322</v>
      </c>
      <c r="C635" s="5">
        <v>83</v>
      </c>
      <c r="D635" s="9">
        <v>74</v>
      </c>
      <c r="E635" s="9">
        <v>60</v>
      </c>
      <c r="F635" s="9"/>
      <c r="G635" s="9">
        <v>87</v>
      </c>
      <c r="H635" s="9">
        <v>82</v>
      </c>
      <c r="I635" s="9">
        <v>73</v>
      </c>
      <c r="J635" s="9"/>
      <c r="K635" s="2"/>
      <c r="L635" s="2"/>
      <c r="M635" s="2"/>
    </row>
    <row r="636" spans="1:13" x14ac:dyDescent="0.3">
      <c r="A636" s="2" t="s">
        <v>6957</v>
      </c>
      <c r="B636" s="4" t="s">
        <v>6322</v>
      </c>
      <c r="C636" s="5">
        <v>85</v>
      </c>
      <c r="D636" s="9">
        <v>78</v>
      </c>
      <c r="E636" s="9">
        <v>67</v>
      </c>
      <c r="F636" s="9"/>
      <c r="G636" s="9">
        <v>91</v>
      </c>
      <c r="H636" s="9">
        <v>86</v>
      </c>
      <c r="I636" s="9">
        <v>77</v>
      </c>
      <c r="J636" s="9"/>
      <c r="K636" s="2"/>
      <c r="L636" s="2"/>
      <c r="M636" s="2"/>
    </row>
    <row r="637" spans="1:13" x14ac:dyDescent="0.3">
      <c r="A637" s="2" t="s">
        <v>6958</v>
      </c>
      <c r="B637" s="4" t="s">
        <v>6322</v>
      </c>
      <c r="C637" s="5">
        <v>85</v>
      </c>
      <c r="D637" s="9">
        <v>78</v>
      </c>
      <c r="E637" s="9">
        <v>67</v>
      </c>
      <c r="F637" s="9"/>
      <c r="G637" s="9">
        <v>91</v>
      </c>
      <c r="H637" s="9">
        <v>86</v>
      </c>
      <c r="I637" s="9">
        <v>77</v>
      </c>
      <c r="J637" s="9"/>
      <c r="K637" s="2"/>
      <c r="L637" s="2"/>
      <c r="M637" s="2"/>
    </row>
    <row r="638" spans="1:13" x14ac:dyDescent="0.3">
      <c r="A638" s="2" t="s">
        <v>6959</v>
      </c>
      <c r="B638" s="4" t="s">
        <v>6353</v>
      </c>
      <c r="C638" s="5">
        <v>87</v>
      </c>
      <c r="D638" s="9">
        <v>83</v>
      </c>
      <c r="E638" s="9">
        <v>75</v>
      </c>
      <c r="F638" s="9">
        <v>63</v>
      </c>
      <c r="G638" s="9">
        <v>94</v>
      </c>
      <c r="H638" s="9">
        <v>91</v>
      </c>
      <c r="I638" s="9">
        <v>86</v>
      </c>
      <c r="J638" s="9">
        <v>77</v>
      </c>
      <c r="K638" s="2"/>
      <c r="L638" s="2"/>
      <c r="M638" s="2"/>
    </row>
    <row r="639" spans="1:13" x14ac:dyDescent="0.3">
      <c r="A639" s="2" t="s">
        <v>6960</v>
      </c>
      <c r="B639" s="4" t="s">
        <v>6353</v>
      </c>
      <c r="C639" s="5">
        <v>87</v>
      </c>
      <c r="D639" s="9">
        <v>83</v>
      </c>
      <c r="E639" s="9">
        <v>75</v>
      </c>
      <c r="F639" s="9">
        <v>63</v>
      </c>
      <c r="G639" s="9">
        <v>94</v>
      </c>
      <c r="H639" s="9">
        <v>91</v>
      </c>
      <c r="I639" s="9">
        <v>86</v>
      </c>
      <c r="J639" s="9">
        <v>77</v>
      </c>
      <c r="K639" s="2"/>
      <c r="L639" s="2"/>
      <c r="M639" s="2"/>
    </row>
    <row r="640" spans="1:13" x14ac:dyDescent="0.3">
      <c r="A640" s="2" t="s">
        <v>6961</v>
      </c>
      <c r="B640" s="5" t="s">
        <v>6322</v>
      </c>
      <c r="C640" s="5">
        <v>85</v>
      </c>
      <c r="D640" s="9">
        <v>77</v>
      </c>
      <c r="E640" s="9">
        <v>66</v>
      </c>
      <c r="F640" s="9"/>
      <c r="G640" s="9">
        <v>87</v>
      </c>
      <c r="H640" s="9">
        <v>81</v>
      </c>
      <c r="I640" s="9">
        <v>71</v>
      </c>
      <c r="J640" s="9"/>
      <c r="K640" s="2"/>
      <c r="L640" s="2"/>
      <c r="M640" s="2"/>
    </row>
    <row r="641" spans="1:13" x14ac:dyDescent="0.3">
      <c r="A641" s="2" t="s">
        <v>6962</v>
      </c>
      <c r="B641" s="5" t="s">
        <v>6322</v>
      </c>
      <c r="C641" s="5">
        <v>85</v>
      </c>
      <c r="D641" s="9">
        <v>77</v>
      </c>
      <c r="E641" s="9">
        <v>66</v>
      </c>
      <c r="F641" s="9"/>
      <c r="G641" s="9">
        <v>87</v>
      </c>
      <c r="H641" s="9">
        <v>81</v>
      </c>
      <c r="I641" s="9">
        <v>71</v>
      </c>
      <c r="J641" s="9"/>
      <c r="K641" s="2"/>
      <c r="L641" s="2"/>
      <c r="M641" s="2"/>
    </row>
    <row r="642" spans="1:13" x14ac:dyDescent="0.3">
      <c r="A642" s="2" t="s">
        <v>6963</v>
      </c>
      <c r="B642" s="5" t="s">
        <v>6322</v>
      </c>
      <c r="C642" s="5">
        <v>85</v>
      </c>
      <c r="D642" s="9">
        <v>77</v>
      </c>
      <c r="E642" s="9">
        <v>66</v>
      </c>
      <c r="F642" s="9"/>
      <c r="G642" s="9">
        <v>87</v>
      </c>
      <c r="H642" s="9">
        <v>81</v>
      </c>
      <c r="I642" s="9">
        <v>71</v>
      </c>
      <c r="J642" s="9"/>
      <c r="K642" s="2"/>
      <c r="L642" s="2"/>
      <c r="M642" s="2"/>
    </row>
    <row r="643" spans="1:13" x14ac:dyDescent="0.3">
      <c r="A643" s="2" t="s">
        <v>6964</v>
      </c>
      <c r="B643" s="5" t="s">
        <v>6322</v>
      </c>
      <c r="C643" s="5">
        <v>85</v>
      </c>
      <c r="D643" s="9">
        <v>77</v>
      </c>
      <c r="E643" s="9">
        <v>66</v>
      </c>
      <c r="F643" s="9"/>
      <c r="G643" s="9">
        <v>87</v>
      </c>
      <c r="H643" s="9">
        <v>81</v>
      </c>
      <c r="I643" s="9">
        <v>71</v>
      </c>
      <c r="J643" s="9"/>
      <c r="K643" s="2"/>
      <c r="L643" s="2"/>
      <c r="M643" s="2"/>
    </row>
    <row r="644" spans="1:13" x14ac:dyDescent="0.3">
      <c r="A644" s="2" t="s">
        <v>6965</v>
      </c>
      <c r="B644" s="4" t="s">
        <v>6353</v>
      </c>
      <c r="C644" s="5">
        <v>87</v>
      </c>
      <c r="D644" s="9">
        <v>83</v>
      </c>
      <c r="E644" s="9">
        <v>75</v>
      </c>
      <c r="F644" s="9">
        <v>63</v>
      </c>
      <c r="G644" s="9">
        <v>94</v>
      </c>
      <c r="H644" s="9">
        <v>91</v>
      </c>
      <c r="I644" s="9">
        <v>86</v>
      </c>
      <c r="J644" s="9">
        <v>77</v>
      </c>
      <c r="K644" s="2"/>
      <c r="L644" s="2"/>
      <c r="M644" s="2"/>
    </row>
    <row r="645" spans="1:13" x14ac:dyDescent="0.3">
      <c r="A645" s="2" t="s">
        <v>6966</v>
      </c>
      <c r="B645" s="4" t="s">
        <v>6353</v>
      </c>
      <c r="C645" s="5">
        <v>87</v>
      </c>
      <c r="D645" s="9">
        <v>83</v>
      </c>
      <c r="E645" s="9">
        <v>75</v>
      </c>
      <c r="F645" s="9">
        <v>63</v>
      </c>
      <c r="G645" s="9">
        <v>94</v>
      </c>
      <c r="H645" s="9">
        <v>91</v>
      </c>
      <c r="I645" s="9">
        <v>86</v>
      </c>
      <c r="J645" s="9">
        <v>77</v>
      </c>
      <c r="K645" s="2"/>
      <c r="L645" s="2"/>
      <c r="M645" s="2"/>
    </row>
    <row r="646" spans="1:13" x14ac:dyDescent="0.3">
      <c r="A646" s="2" t="s">
        <v>6967</v>
      </c>
      <c r="B646" s="5" t="s">
        <v>6322</v>
      </c>
      <c r="C646" s="5">
        <v>85</v>
      </c>
      <c r="D646" s="9">
        <v>77</v>
      </c>
      <c r="E646" s="9">
        <v>66</v>
      </c>
      <c r="F646" s="9"/>
      <c r="G646" s="9">
        <v>87</v>
      </c>
      <c r="H646" s="9">
        <v>81</v>
      </c>
      <c r="I646" s="9">
        <v>71</v>
      </c>
      <c r="J646" s="9"/>
      <c r="K646" s="2"/>
      <c r="L646" s="2"/>
      <c r="M646" s="2"/>
    </row>
    <row r="647" spans="1:13" x14ac:dyDescent="0.3">
      <c r="A647" s="2" t="s">
        <v>6968</v>
      </c>
      <c r="B647" s="5" t="s">
        <v>6322</v>
      </c>
      <c r="C647" s="5">
        <v>85</v>
      </c>
      <c r="D647" s="9">
        <v>77</v>
      </c>
      <c r="E647" s="9">
        <v>66</v>
      </c>
      <c r="F647" s="9"/>
      <c r="G647" s="9">
        <v>87</v>
      </c>
      <c r="H647" s="9">
        <v>81</v>
      </c>
      <c r="I647" s="9">
        <v>71</v>
      </c>
      <c r="J647" s="9"/>
      <c r="K647" s="2"/>
      <c r="L647" s="2"/>
      <c r="M647" s="2"/>
    </row>
    <row r="648" spans="1:13" x14ac:dyDescent="0.3">
      <c r="A648" s="2" t="s">
        <v>6969</v>
      </c>
      <c r="B648" s="4" t="s">
        <v>6353</v>
      </c>
      <c r="C648" s="5">
        <v>86</v>
      </c>
      <c r="D648" s="9">
        <v>82</v>
      </c>
      <c r="E648" s="9">
        <v>74</v>
      </c>
      <c r="F648" s="9">
        <v>64</v>
      </c>
      <c r="G648" s="9">
        <v>92</v>
      </c>
      <c r="H648" s="9">
        <v>89</v>
      </c>
      <c r="I648" s="9">
        <v>84</v>
      </c>
      <c r="J648" s="9">
        <v>75</v>
      </c>
      <c r="K648" s="2"/>
      <c r="L648" s="2"/>
      <c r="M648" s="2"/>
    </row>
    <row r="649" spans="1:13" x14ac:dyDescent="0.3">
      <c r="A649" s="2" t="s">
        <v>6970</v>
      </c>
      <c r="B649" s="4" t="s">
        <v>6353</v>
      </c>
      <c r="C649" s="5">
        <v>86</v>
      </c>
      <c r="D649" s="9">
        <v>82</v>
      </c>
      <c r="E649" s="9">
        <v>74</v>
      </c>
      <c r="F649" s="9">
        <v>64</v>
      </c>
      <c r="G649" s="9">
        <v>92</v>
      </c>
      <c r="H649" s="9">
        <v>89</v>
      </c>
      <c r="I649" s="9">
        <v>84</v>
      </c>
      <c r="J649" s="9">
        <v>75</v>
      </c>
      <c r="K649" s="2"/>
      <c r="L649" s="2"/>
      <c r="M649" s="2"/>
    </row>
    <row r="650" spans="1:13" x14ac:dyDescent="0.3">
      <c r="A650" s="2" t="s">
        <v>6971</v>
      </c>
      <c r="B650" s="4" t="s">
        <v>6353</v>
      </c>
      <c r="C650" s="5">
        <v>89</v>
      </c>
      <c r="D650" s="9">
        <v>86</v>
      </c>
      <c r="E650" s="9">
        <v>79</v>
      </c>
      <c r="F650" s="9">
        <v>71</v>
      </c>
      <c r="G650" s="9">
        <v>92</v>
      </c>
      <c r="H650" s="9">
        <v>89</v>
      </c>
      <c r="I650" s="9">
        <v>84</v>
      </c>
      <c r="J650" s="9">
        <v>75</v>
      </c>
      <c r="K650" s="2"/>
      <c r="L650" s="2"/>
      <c r="M650" s="2"/>
    </row>
    <row r="651" spans="1:13" x14ac:dyDescent="0.3">
      <c r="A651" s="2" t="s">
        <v>6972</v>
      </c>
      <c r="B651" s="4" t="s">
        <v>6353</v>
      </c>
      <c r="C651" s="5">
        <v>89</v>
      </c>
      <c r="D651" s="9">
        <v>86</v>
      </c>
      <c r="E651" s="9">
        <v>79</v>
      </c>
      <c r="F651" s="9">
        <v>71</v>
      </c>
      <c r="G651" s="9">
        <v>92</v>
      </c>
      <c r="H651" s="9">
        <v>89</v>
      </c>
      <c r="I651" s="9">
        <v>84</v>
      </c>
      <c r="J651" s="9">
        <v>75</v>
      </c>
      <c r="K651" s="2"/>
      <c r="L651" s="2"/>
      <c r="M651" s="2"/>
    </row>
    <row r="652" spans="1:13" x14ac:dyDescent="0.3">
      <c r="A652" s="2" t="s">
        <v>6973</v>
      </c>
      <c r="B652" s="4" t="s">
        <v>6353</v>
      </c>
      <c r="C652" s="5">
        <v>86</v>
      </c>
      <c r="D652" s="9">
        <v>82</v>
      </c>
      <c r="E652" s="9">
        <v>74</v>
      </c>
      <c r="F652" s="9">
        <v>64</v>
      </c>
      <c r="G652" s="9">
        <v>92</v>
      </c>
      <c r="H652" s="9">
        <v>89</v>
      </c>
      <c r="I652" s="9">
        <v>84</v>
      </c>
      <c r="J652" s="9">
        <v>75</v>
      </c>
      <c r="K652" s="2"/>
      <c r="L652" s="2"/>
      <c r="M652" s="2"/>
    </row>
    <row r="653" spans="1:13" x14ac:dyDescent="0.3">
      <c r="A653" s="2" t="s">
        <v>6974</v>
      </c>
      <c r="B653" s="4" t="s">
        <v>6353</v>
      </c>
      <c r="C653" s="5">
        <v>86</v>
      </c>
      <c r="D653" s="9">
        <v>82</v>
      </c>
      <c r="E653" s="9">
        <v>74</v>
      </c>
      <c r="F653" s="9">
        <v>64</v>
      </c>
      <c r="G653" s="9">
        <v>92</v>
      </c>
      <c r="H653" s="9">
        <v>89</v>
      </c>
      <c r="I653" s="9">
        <v>84</v>
      </c>
      <c r="J653" s="9">
        <v>75</v>
      </c>
      <c r="K653" s="2"/>
      <c r="L653" s="2"/>
      <c r="M653" s="2"/>
    </row>
    <row r="654" spans="1:13" x14ac:dyDescent="0.3">
      <c r="A654" s="2" t="s">
        <v>6975</v>
      </c>
      <c r="B654" s="4" t="s">
        <v>6322</v>
      </c>
      <c r="C654" s="5">
        <v>83</v>
      </c>
      <c r="D654" s="9">
        <v>74</v>
      </c>
      <c r="E654" s="9">
        <v>60</v>
      </c>
      <c r="F654" s="9"/>
      <c r="G654" s="9">
        <v>87</v>
      </c>
      <c r="H654" s="9">
        <v>82</v>
      </c>
      <c r="I654" s="9">
        <v>73</v>
      </c>
      <c r="J654" s="9"/>
      <c r="K654" s="2"/>
      <c r="L654" s="2"/>
      <c r="M654" s="2"/>
    </row>
    <row r="655" spans="1:13" x14ac:dyDescent="0.3">
      <c r="A655" s="2" t="s">
        <v>6976</v>
      </c>
      <c r="B655" s="4" t="s">
        <v>6322</v>
      </c>
      <c r="C655" s="5">
        <v>83</v>
      </c>
      <c r="D655" s="9">
        <v>74</v>
      </c>
      <c r="E655" s="9">
        <v>60</v>
      </c>
      <c r="F655" s="9"/>
      <c r="G655" s="9">
        <v>87</v>
      </c>
      <c r="H655" s="9">
        <v>82</v>
      </c>
      <c r="I655" s="9">
        <v>73</v>
      </c>
      <c r="J655" s="9"/>
      <c r="K655" s="2"/>
      <c r="L655" s="2"/>
      <c r="M655" s="2"/>
    </row>
    <row r="656" spans="1:13" x14ac:dyDescent="0.3">
      <c r="A656" s="2" t="s">
        <v>6977</v>
      </c>
      <c r="B656" s="4" t="s">
        <v>6322</v>
      </c>
      <c r="C656" s="5">
        <v>85</v>
      </c>
      <c r="D656" s="9">
        <v>78</v>
      </c>
      <c r="E656" s="9">
        <v>67</v>
      </c>
      <c r="F656" s="9"/>
      <c r="G656" s="9">
        <v>91</v>
      </c>
      <c r="H656" s="9">
        <v>86</v>
      </c>
      <c r="I656" s="9">
        <v>77</v>
      </c>
      <c r="J656" s="9"/>
      <c r="K656" s="2"/>
      <c r="L656" s="2"/>
      <c r="M656" s="2"/>
    </row>
    <row r="657" spans="1:13" x14ac:dyDescent="0.3">
      <c r="A657" s="2" t="s">
        <v>6978</v>
      </c>
      <c r="B657" s="4" t="s">
        <v>6322</v>
      </c>
      <c r="C657" s="5">
        <v>86</v>
      </c>
      <c r="D657" s="9">
        <v>79</v>
      </c>
      <c r="E657" s="9">
        <v>68</v>
      </c>
      <c r="F657" s="9"/>
      <c r="G657" s="9">
        <v>89</v>
      </c>
      <c r="H657" s="9">
        <v>84</v>
      </c>
      <c r="I657" s="9">
        <v>75</v>
      </c>
      <c r="J657" s="9"/>
      <c r="K657" s="2"/>
      <c r="L657" s="2"/>
      <c r="M657" s="2"/>
    </row>
    <row r="658" spans="1:13" x14ac:dyDescent="0.3">
      <c r="A658" s="2" t="s">
        <v>6979</v>
      </c>
      <c r="B658" s="4" t="s">
        <v>6322</v>
      </c>
      <c r="C658" s="5">
        <v>83</v>
      </c>
      <c r="D658" s="9">
        <v>74</v>
      </c>
      <c r="E658" s="9">
        <v>60</v>
      </c>
      <c r="F658" s="9"/>
      <c r="G658" s="9">
        <v>87</v>
      </c>
      <c r="H658" s="9">
        <v>82</v>
      </c>
      <c r="I658" s="9">
        <v>73</v>
      </c>
      <c r="J658" s="9"/>
      <c r="K658" s="2"/>
      <c r="L658" s="2"/>
      <c r="M658" s="2"/>
    </row>
    <row r="659" spans="1:13" x14ac:dyDescent="0.3">
      <c r="A659" s="2" t="s">
        <v>6980</v>
      </c>
      <c r="B659" s="5" t="s">
        <v>6322</v>
      </c>
      <c r="C659" s="5">
        <v>85</v>
      </c>
      <c r="D659" s="9">
        <v>77</v>
      </c>
      <c r="E659" s="9">
        <v>66</v>
      </c>
      <c r="F659" s="9"/>
      <c r="G659" s="9">
        <v>87</v>
      </c>
      <c r="H659" s="9">
        <v>81</v>
      </c>
      <c r="I659" s="9">
        <v>71</v>
      </c>
      <c r="J659" s="9"/>
      <c r="K659" s="2"/>
      <c r="L659" s="2"/>
      <c r="M659" s="2"/>
    </row>
    <row r="660" spans="1:13" x14ac:dyDescent="0.3">
      <c r="A660" s="2" t="s">
        <v>6981</v>
      </c>
      <c r="B660" s="5" t="s">
        <v>6322</v>
      </c>
      <c r="C660" s="5">
        <v>85</v>
      </c>
      <c r="D660" s="9">
        <v>77</v>
      </c>
      <c r="E660" s="9">
        <v>66</v>
      </c>
      <c r="F660" s="9"/>
      <c r="G660" s="9">
        <v>87</v>
      </c>
      <c r="H660" s="9">
        <v>81</v>
      </c>
      <c r="I660" s="9">
        <v>71</v>
      </c>
      <c r="J660" s="9"/>
      <c r="K660" s="2"/>
      <c r="L660" s="2"/>
      <c r="M660" s="2"/>
    </row>
    <row r="661" spans="1:13" x14ac:dyDescent="0.3">
      <c r="A661" s="2" t="s">
        <v>6982</v>
      </c>
      <c r="B661" s="4" t="s">
        <v>6322</v>
      </c>
      <c r="C661" s="5">
        <v>85</v>
      </c>
      <c r="D661" s="9">
        <v>78</v>
      </c>
      <c r="E661" s="9">
        <v>67</v>
      </c>
      <c r="F661" s="9"/>
      <c r="G661" s="9">
        <v>91</v>
      </c>
      <c r="H661" s="9">
        <v>86</v>
      </c>
      <c r="I661" s="9">
        <v>77</v>
      </c>
      <c r="J661" s="9"/>
      <c r="K661" s="2"/>
      <c r="L661" s="2"/>
      <c r="M661" s="2"/>
    </row>
    <row r="662" spans="1:13" x14ac:dyDescent="0.3">
      <c r="A662" s="2" t="s">
        <v>6983</v>
      </c>
      <c r="B662" s="4" t="s">
        <v>6322</v>
      </c>
      <c r="C662" s="5">
        <v>79</v>
      </c>
      <c r="D662" s="9">
        <v>67</v>
      </c>
      <c r="E662" s="9">
        <v>51</v>
      </c>
      <c r="F662" s="9"/>
      <c r="G662" s="9">
        <v>84</v>
      </c>
      <c r="H662" s="9">
        <v>78</v>
      </c>
      <c r="I662" s="9">
        <v>66</v>
      </c>
      <c r="J662" s="9"/>
      <c r="K662" s="2"/>
      <c r="L662" s="2"/>
      <c r="M662" s="2"/>
    </row>
    <row r="663" spans="1:13" x14ac:dyDescent="0.3">
      <c r="A663" s="2" t="s">
        <v>6984</v>
      </c>
      <c r="B663" s="4" t="s">
        <v>6353</v>
      </c>
      <c r="C663" s="5">
        <v>85</v>
      </c>
      <c r="D663" s="9">
        <v>79</v>
      </c>
      <c r="E663" s="9">
        <v>67</v>
      </c>
      <c r="F663" s="9">
        <v>51</v>
      </c>
      <c r="G663" s="9">
        <v>85</v>
      </c>
      <c r="H663" s="9">
        <v>79</v>
      </c>
      <c r="I663" s="9">
        <v>67</v>
      </c>
      <c r="J663" s="9">
        <v>51</v>
      </c>
    </row>
    <row r="664" spans="1:13" x14ac:dyDescent="0.3">
      <c r="A664" s="2" t="s">
        <v>6985</v>
      </c>
      <c r="B664" s="4" t="s">
        <v>6353</v>
      </c>
      <c r="C664" s="5">
        <v>85</v>
      </c>
      <c r="D664" s="9">
        <v>79</v>
      </c>
      <c r="E664" s="9">
        <v>67</v>
      </c>
      <c r="F664" s="9">
        <v>51</v>
      </c>
      <c r="G664" s="9">
        <v>85</v>
      </c>
      <c r="H664" s="9">
        <v>79</v>
      </c>
      <c r="I664" s="9">
        <v>67</v>
      </c>
      <c r="J664" s="9">
        <v>51</v>
      </c>
    </row>
    <row r="665" spans="1:13" x14ac:dyDescent="0.3">
      <c r="A665" s="2" t="s">
        <v>6986</v>
      </c>
      <c r="B665" s="4" t="s">
        <v>6353</v>
      </c>
      <c r="C665" s="5">
        <v>85</v>
      </c>
      <c r="D665" s="9">
        <v>79</v>
      </c>
      <c r="E665" s="9">
        <v>67</v>
      </c>
      <c r="F665" s="9">
        <v>51</v>
      </c>
      <c r="G665" s="9">
        <v>85</v>
      </c>
      <c r="H665" s="9">
        <v>79</v>
      </c>
      <c r="I665" s="9">
        <v>67</v>
      </c>
      <c r="J665" s="9">
        <v>51</v>
      </c>
    </row>
    <row r="666" spans="1:13" x14ac:dyDescent="0.3">
      <c r="A666" s="2" t="s">
        <v>6987</v>
      </c>
      <c r="B666" s="4" t="s">
        <v>6353</v>
      </c>
      <c r="C666" s="5">
        <v>85</v>
      </c>
      <c r="D666" s="9">
        <v>79</v>
      </c>
      <c r="E666" s="9">
        <v>67</v>
      </c>
      <c r="F666" s="9">
        <v>51</v>
      </c>
      <c r="G666" s="9">
        <v>85</v>
      </c>
      <c r="H666" s="9">
        <v>79</v>
      </c>
      <c r="I666" s="9">
        <v>67</v>
      </c>
      <c r="J666" s="9">
        <v>51</v>
      </c>
    </row>
    <row r="667" spans="1:13" x14ac:dyDescent="0.3">
      <c r="A667" s="2" t="s">
        <v>6988</v>
      </c>
      <c r="B667" s="4" t="s">
        <v>6322</v>
      </c>
      <c r="C667" s="5">
        <v>82</v>
      </c>
      <c r="D667" s="9">
        <v>74</v>
      </c>
      <c r="E667" s="9">
        <v>59</v>
      </c>
      <c r="F667" s="9"/>
      <c r="G667" s="9">
        <v>82</v>
      </c>
      <c r="H667" s="9">
        <v>74</v>
      </c>
      <c r="I667" s="9">
        <v>59</v>
      </c>
      <c r="J667" s="9"/>
    </row>
    <row r="668" spans="1:13" x14ac:dyDescent="0.3">
      <c r="A668" s="2" t="s">
        <v>6989</v>
      </c>
      <c r="B668" s="4" t="s">
        <v>6322</v>
      </c>
      <c r="C668" s="5">
        <v>82</v>
      </c>
      <c r="D668" s="9">
        <v>74</v>
      </c>
      <c r="E668" s="9">
        <v>59</v>
      </c>
      <c r="F668" s="9"/>
      <c r="G668" s="9">
        <v>82</v>
      </c>
      <c r="H668" s="9">
        <v>74</v>
      </c>
      <c r="I668" s="9">
        <v>59</v>
      </c>
      <c r="J668" s="9"/>
    </row>
    <row r="669" spans="1:13" x14ac:dyDescent="0.3">
      <c r="A669" s="2" t="s">
        <v>6990</v>
      </c>
      <c r="B669" s="4" t="s">
        <v>6322</v>
      </c>
      <c r="C669" s="5">
        <v>82</v>
      </c>
      <c r="D669" s="9">
        <v>74</v>
      </c>
      <c r="E669" s="9">
        <v>59</v>
      </c>
      <c r="F669" s="9"/>
      <c r="G669" s="9">
        <v>82</v>
      </c>
      <c r="H669" s="9">
        <v>74</v>
      </c>
      <c r="I669" s="9">
        <v>59</v>
      </c>
      <c r="J669" s="9"/>
    </row>
    <row r="670" spans="1:13" x14ac:dyDescent="0.3">
      <c r="A670" s="2" t="s">
        <v>6991</v>
      </c>
      <c r="B670" s="4" t="s">
        <v>6322</v>
      </c>
      <c r="C670" s="5">
        <v>82</v>
      </c>
      <c r="D670" s="9">
        <v>74</v>
      </c>
      <c r="E670" s="9">
        <v>59</v>
      </c>
      <c r="F670" s="9"/>
      <c r="G670" s="9">
        <v>82</v>
      </c>
      <c r="H670" s="9">
        <v>74</v>
      </c>
      <c r="I670" s="9">
        <v>59</v>
      </c>
      <c r="J670" s="9"/>
    </row>
    <row r="671" spans="1:13" x14ac:dyDescent="0.3">
      <c r="A671" s="2" t="s">
        <v>6992</v>
      </c>
      <c r="B671" s="4" t="s">
        <v>6322</v>
      </c>
      <c r="C671" s="5">
        <v>79</v>
      </c>
      <c r="D671" s="9">
        <v>67</v>
      </c>
      <c r="E671" s="9">
        <v>51</v>
      </c>
      <c r="F671" s="9"/>
      <c r="G671" s="9">
        <v>79</v>
      </c>
      <c r="H671" s="9">
        <v>67</v>
      </c>
      <c r="I671" s="9">
        <v>51</v>
      </c>
      <c r="J671" s="9"/>
    </row>
    <row r="672" spans="1:13" x14ac:dyDescent="0.3">
      <c r="A672" s="2" t="s">
        <v>6993</v>
      </c>
      <c r="B672" s="4" t="s">
        <v>6322</v>
      </c>
      <c r="C672" s="5">
        <v>79</v>
      </c>
      <c r="D672" s="9">
        <v>67</v>
      </c>
      <c r="E672" s="9">
        <v>51</v>
      </c>
      <c r="F672" s="9"/>
      <c r="G672" s="9">
        <v>79</v>
      </c>
      <c r="H672" s="9">
        <v>67</v>
      </c>
      <c r="I672" s="9">
        <v>51</v>
      </c>
      <c r="J672" s="9"/>
    </row>
    <row r="673" spans="1:13" x14ac:dyDescent="0.3">
      <c r="A673" s="2" t="s">
        <v>6994</v>
      </c>
      <c r="B673" s="4" t="s">
        <v>6322</v>
      </c>
      <c r="C673" s="5">
        <v>79</v>
      </c>
      <c r="D673" s="9">
        <v>67</v>
      </c>
      <c r="E673" s="9">
        <v>51</v>
      </c>
      <c r="F673" s="9"/>
      <c r="G673" s="9">
        <v>79</v>
      </c>
      <c r="H673" s="9">
        <v>67</v>
      </c>
      <c r="I673" s="9">
        <v>51</v>
      </c>
      <c r="J673" s="9"/>
    </row>
    <row r="674" spans="1:13" x14ac:dyDescent="0.3">
      <c r="A674" s="2" t="s">
        <v>6995</v>
      </c>
      <c r="B674" s="4" t="s">
        <v>6322</v>
      </c>
      <c r="C674" s="5">
        <v>79</v>
      </c>
      <c r="D674" s="9">
        <v>67</v>
      </c>
      <c r="E674" s="9">
        <v>51</v>
      </c>
      <c r="F674" s="9"/>
      <c r="G674" s="9">
        <v>79</v>
      </c>
      <c r="H674" s="9">
        <v>67</v>
      </c>
      <c r="I674" s="9">
        <v>51</v>
      </c>
      <c r="J674" s="9"/>
    </row>
    <row r="675" spans="1:13" x14ac:dyDescent="0.3">
      <c r="A675" s="2" t="s">
        <v>6996</v>
      </c>
      <c r="B675" s="4" t="s">
        <v>6322</v>
      </c>
      <c r="C675" s="5">
        <v>72</v>
      </c>
      <c r="D675" s="9">
        <v>56</v>
      </c>
      <c r="E675" s="9">
        <v>33</v>
      </c>
      <c r="F675" s="9"/>
      <c r="G675" s="9">
        <v>72</v>
      </c>
      <c r="H675" s="9">
        <v>56</v>
      </c>
      <c r="I675" s="9">
        <v>33</v>
      </c>
      <c r="J675" s="9"/>
    </row>
    <row r="676" spans="1:13" x14ac:dyDescent="0.3">
      <c r="A676" s="2" t="s">
        <v>6997</v>
      </c>
      <c r="B676" s="4" t="s">
        <v>6322</v>
      </c>
      <c r="C676" s="5">
        <v>72</v>
      </c>
      <c r="D676" s="9">
        <v>56</v>
      </c>
      <c r="E676" s="9">
        <v>33</v>
      </c>
      <c r="F676" s="9"/>
      <c r="G676" s="9">
        <v>72</v>
      </c>
      <c r="H676" s="9">
        <v>56</v>
      </c>
      <c r="I676" s="9">
        <v>33</v>
      </c>
      <c r="J676" s="9"/>
    </row>
    <row r="677" spans="1:13" x14ac:dyDescent="0.3">
      <c r="A677" s="2" t="s">
        <v>6998</v>
      </c>
      <c r="B677" s="4" t="s">
        <v>6322</v>
      </c>
      <c r="C677" s="5">
        <v>79</v>
      </c>
      <c r="D677" s="9">
        <v>67</v>
      </c>
      <c r="E677" s="9">
        <v>51</v>
      </c>
      <c r="F677" s="9"/>
      <c r="G677" s="9">
        <v>84</v>
      </c>
      <c r="H677" s="9">
        <v>78</v>
      </c>
      <c r="I677" s="9">
        <v>66</v>
      </c>
      <c r="J677" s="9"/>
      <c r="K677" s="2"/>
      <c r="L677" s="2"/>
      <c r="M677" s="2"/>
    </row>
    <row r="678" spans="1:13" x14ac:dyDescent="0.3">
      <c r="A678" s="2" t="s">
        <v>6999</v>
      </c>
      <c r="B678" s="4" t="s">
        <v>6322</v>
      </c>
      <c r="C678" s="5">
        <v>79</v>
      </c>
      <c r="D678" s="9">
        <v>67</v>
      </c>
      <c r="E678" s="9">
        <v>51</v>
      </c>
      <c r="F678" s="9"/>
      <c r="G678" s="9">
        <v>84</v>
      </c>
      <c r="H678" s="9">
        <v>78</v>
      </c>
      <c r="I678" s="9">
        <v>66</v>
      </c>
      <c r="J678" s="9"/>
      <c r="K678" s="2"/>
      <c r="L678" s="2"/>
      <c r="M678" s="2"/>
    </row>
    <row r="679" spans="1:13" x14ac:dyDescent="0.3">
      <c r="A679" s="2" t="s">
        <v>7000</v>
      </c>
      <c r="B679" s="4" t="s">
        <v>6322</v>
      </c>
      <c r="C679" s="5">
        <v>72</v>
      </c>
      <c r="D679" s="9">
        <v>56</v>
      </c>
      <c r="E679" s="9">
        <v>33</v>
      </c>
      <c r="F679" s="9"/>
      <c r="G679" s="9">
        <v>72</v>
      </c>
      <c r="H679" s="9">
        <v>56</v>
      </c>
      <c r="I679" s="9">
        <v>33</v>
      </c>
      <c r="J679" s="9"/>
    </row>
    <row r="680" spans="1:13" x14ac:dyDescent="0.3">
      <c r="A680" s="2" t="s">
        <v>7001</v>
      </c>
      <c r="B680" s="4" t="s">
        <v>6322</v>
      </c>
      <c r="C680" s="5">
        <v>72</v>
      </c>
      <c r="D680" s="9">
        <v>56</v>
      </c>
      <c r="E680" s="9">
        <v>33</v>
      </c>
      <c r="F680" s="9"/>
      <c r="G680" s="9">
        <v>72</v>
      </c>
      <c r="H680" s="9">
        <v>56</v>
      </c>
      <c r="I680" s="9">
        <v>33</v>
      </c>
      <c r="J680" s="9"/>
    </row>
    <row r="681" spans="1:13" x14ac:dyDescent="0.3">
      <c r="A681" s="2" t="s">
        <v>7002</v>
      </c>
      <c r="B681" s="4" t="s">
        <v>6322</v>
      </c>
      <c r="C681" s="5">
        <v>79</v>
      </c>
      <c r="D681" s="9">
        <v>67</v>
      </c>
      <c r="E681" s="9">
        <v>51</v>
      </c>
      <c r="F681" s="9"/>
      <c r="G681" s="9">
        <v>84</v>
      </c>
      <c r="H681" s="9">
        <v>78</v>
      </c>
      <c r="I681" s="9">
        <v>66</v>
      </c>
      <c r="J681" s="9"/>
      <c r="K681" s="2"/>
      <c r="L681" s="2"/>
      <c r="M681" s="2"/>
    </row>
    <row r="682" spans="1:13" x14ac:dyDescent="0.3">
      <c r="A682" s="2" t="s">
        <v>7003</v>
      </c>
      <c r="B682" s="4" t="s">
        <v>6353</v>
      </c>
      <c r="C682" s="5">
        <v>85</v>
      </c>
      <c r="D682" s="9">
        <v>79</v>
      </c>
      <c r="E682" s="9">
        <v>67</v>
      </c>
      <c r="F682" s="9">
        <v>51</v>
      </c>
      <c r="G682" s="9">
        <v>85</v>
      </c>
      <c r="H682" s="9">
        <v>79</v>
      </c>
      <c r="I682" s="9">
        <v>67</v>
      </c>
      <c r="J682" s="9">
        <v>51</v>
      </c>
    </row>
    <row r="683" spans="1:13" x14ac:dyDescent="0.3">
      <c r="A683" s="2" t="s">
        <v>7004</v>
      </c>
      <c r="B683" s="4" t="s">
        <v>6322</v>
      </c>
      <c r="C683" s="5">
        <v>79</v>
      </c>
      <c r="D683" s="9">
        <v>67</v>
      </c>
      <c r="E683" s="9">
        <v>51</v>
      </c>
      <c r="F683" s="9"/>
      <c r="G683" s="9">
        <v>84</v>
      </c>
      <c r="H683" s="9">
        <v>78</v>
      </c>
      <c r="I683" s="9">
        <v>66</v>
      </c>
      <c r="J683" s="9"/>
      <c r="K683" s="2"/>
      <c r="L683" s="2"/>
      <c r="M683" s="2"/>
    </row>
    <row r="684" spans="1:13" x14ac:dyDescent="0.3">
      <c r="A684" s="2" t="s">
        <v>7005</v>
      </c>
      <c r="B684" s="4" t="s">
        <v>6322</v>
      </c>
      <c r="C684" s="5">
        <v>79</v>
      </c>
      <c r="D684" s="9">
        <v>67</v>
      </c>
      <c r="E684" s="9">
        <v>51</v>
      </c>
      <c r="F684" s="9"/>
      <c r="G684" s="9">
        <v>84</v>
      </c>
      <c r="H684" s="9">
        <v>78</v>
      </c>
      <c r="I684" s="9">
        <v>66</v>
      </c>
      <c r="J684" s="9"/>
      <c r="K684" s="2"/>
      <c r="L684" s="2"/>
      <c r="M684" s="2"/>
    </row>
    <row r="685" spans="1:13" x14ac:dyDescent="0.3">
      <c r="A685" s="2" t="s">
        <v>7006</v>
      </c>
      <c r="B685" s="4" t="s">
        <v>6322</v>
      </c>
      <c r="C685" s="5">
        <v>79</v>
      </c>
      <c r="D685" s="9">
        <v>67</v>
      </c>
      <c r="E685" s="9">
        <v>51</v>
      </c>
      <c r="F685" s="9"/>
      <c r="G685" s="9">
        <v>84</v>
      </c>
      <c r="H685" s="9">
        <v>78</v>
      </c>
      <c r="I685" s="9">
        <v>66</v>
      </c>
      <c r="J685" s="9"/>
      <c r="K685" s="2"/>
      <c r="L685" s="2"/>
      <c r="M685" s="2"/>
    </row>
    <row r="686" spans="1:13" x14ac:dyDescent="0.3">
      <c r="A686" s="2" t="s">
        <v>7007</v>
      </c>
      <c r="B686" s="4" t="s">
        <v>6353</v>
      </c>
      <c r="C686" s="5">
        <v>85</v>
      </c>
      <c r="D686" s="9">
        <v>79</v>
      </c>
      <c r="E686" s="9">
        <v>67</v>
      </c>
      <c r="F686" s="9">
        <v>51</v>
      </c>
      <c r="G686" s="9">
        <v>85</v>
      </c>
      <c r="H686" s="9">
        <v>79</v>
      </c>
      <c r="I686" s="9">
        <v>67</v>
      </c>
      <c r="J686" s="9">
        <v>51</v>
      </c>
    </row>
    <row r="687" spans="1:13" x14ac:dyDescent="0.3">
      <c r="A687" s="2" t="s">
        <v>7008</v>
      </c>
      <c r="B687" s="4" t="s">
        <v>6353</v>
      </c>
      <c r="C687" s="5">
        <v>85</v>
      </c>
      <c r="D687" s="9">
        <v>79</v>
      </c>
      <c r="E687" s="9">
        <v>67</v>
      </c>
      <c r="F687" s="9">
        <v>51</v>
      </c>
      <c r="G687" s="9">
        <v>85</v>
      </c>
      <c r="H687" s="9">
        <v>79</v>
      </c>
      <c r="I687" s="9">
        <v>67</v>
      </c>
      <c r="J687" s="9">
        <v>51</v>
      </c>
    </row>
    <row r="688" spans="1:13" x14ac:dyDescent="0.3">
      <c r="A688" s="2" t="s">
        <v>7009</v>
      </c>
      <c r="B688" s="4" t="s">
        <v>6322</v>
      </c>
      <c r="C688" s="5">
        <v>79</v>
      </c>
      <c r="D688" s="9">
        <v>67</v>
      </c>
      <c r="E688" s="9">
        <v>51</v>
      </c>
      <c r="F688" s="9"/>
      <c r="G688" s="9">
        <v>84</v>
      </c>
      <c r="H688" s="9">
        <v>78</v>
      </c>
      <c r="I688" s="9">
        <v>66</v>
      </c>
      <c r="J688" s="9"/>
      <c r="K688" s="2"/>
      <c r="L688" s="2"/>
      <c r="M688" s="2"/>
    </row>
  </sheetData>
  <mergeCells count="4">
    <mergeCell ref="M3:P3"/>
    <mergeCell ref="G2:J2"/>
    <mergeCell ref="M2:O2"/>
    <mergeCell ref="C2:F2"/>
  </mergeCells>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68ED9461BD0F242A21E59CB3747CA89" ma:contentTypeVersion="33" ma:contentTypeDescription="Create a new document." ma:contentTypeScope="" ma:versionID="9cdd830c5fbfbacfab4658fd68a560e0">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a5d1ca4e-0a3f-4119-b619-e20b93ebd1aa" xmlns:ns6="1b69afd8-9bdb-481b-b26a-06cbd17fa30c" targetNamespace="http://schemas.microsoft.com/office/2006/metadata/properties" ma:root="true" ma:fieldsID="eaa7db18add321e17dd5987d2d6b1df2" ns1:_="" ns2:_="" ns3:_="" ns4:_="" ns5:_="" ns6:_="">
    <xsd:import namespace="http://schemas.microsoft.com/sharepoint/v3"/>
    <xsd:import namespace="4ffa91fb-a0ff-4ac5-b2db-65c790d184a4"/>
    <xsd:import namespace="http://schemas.microsoft.com/sharepoint.v3"/>
    <xsd:import namespace="http://schemas.microsoft.com/sharepoint/v3/fields"/>
    <xsd:import namespace="a5d1ca4e-0a3f-4119-b619-e20b93ebd1aa"/>
    <xsd:import namespace="1b69afd8-9bdb-481b-b26a-06cbd17fa30c"/>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Update" minOccurs="0"/>
                <xsd:element ref="ns6:MediaServiceMetadata" minOccurs="0"/>
                <xsd:element ref="ns6:MediaServiceFastMetadata" minOccurs="0"/>
                <xsd:element ref="ns1:PublishingStartDate" minOccurs="0"/>
                <xsd:element ref="ns1:PublishingExpirationDate" minOccurs="0"/>
                <xsd:element ref="ns6:MediaServiceEventHashCode" minOccurs="0"/>
                <xsd:element ref="ns6:MediaServiceGenerationTime" minOccurs="0"/>
                <xsd:element ref="ns6:MediaServiceAutoKeyPoints" minOccurs="0"/>
                <xsd:element ref="ns6:MediaServiceKeyPoints" minOccurs="0"/>
                <xsd:element ref="ns6:MediaServiceAutoTags" minOccurs="0"/>
                <xsd:element ref="ns6:MediaServiceOCR" minOccurs="0"/>
                <xsd:element ref="ns6: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PublishingStartDate" ma:index="3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3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12331871-f22f-4f1e-b241-7c04b4cb386a}" ma:internalName="TaxCatchAllLabel" ma:readOnly="true" ma:showField="CatchAllDataLabel" ma:web="a5d1ca4e-0a3f-4119-b619-e20b93ebd1aa">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12331871-f22f-4f1e-b241-7c04b4cb386a}" ma:internalName="TaxCatchAll" ma:showField="CatchAllData" ma:web="a5d1ca4e-0a3f-4119-b619-e20b93ebd1aa">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d1ca4e-0a3f-4119-b619-e20b93ebd1aa"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b69afd8-9bdb-481b-b26a-06cbd17fa30c" elementFormDefault="qualified">
    <xsd:import namespace="http://schemas.microsoft.com/office/2006/documentManagement/types"/>
    <xsd:import namespace="http://schemas.microsoft.com/office/infopath/2007/PartnerControls"/>
    <xsd:element name="Update" ma:index="31" nillable="true" ma:displayName="Update" ma:internalName="Update">
      <xsd:simpleType>
        <xsd:restriction base="dms:Text"/>
      </xsd:simpleType>
    </xsd:element>
    <xsd:element name="MediaServiceMetadata" ma:index="32" nillable="true" ma:displayName="MediaServiceMetadata" ma:description="" ma:hidden="true" ma:internalName="MediaServiceMetadata" ma:readOnly="true">
      <xsd:simpleType>
        <xsd:restriction base="dms:Note"/>
      </xsd:simpleType>
    </xsd:element>
    <xsd:element name="MediaServiceFastMetadata" ma:index="33" nillable="true" ma:displayName="MediaServiceFastMetadata" ma:description="" ma:hidden="true" ma:internalName="MediaServiceFastMetadata" ma:readOnly="true">
      <xsd:simpleType>
        <xsd:restriction base="dms:Note"/>
      </xsd:simpleType>
    </xsd:element>
    <xsd:element name="MediaServiceEventHashCode" ma:index="36" nillable="true" ma:displayName="MediaServiceEventHashCode" ma:hidden="true" ma:internalName="MediaServiceEventHashCode" ma:readOnly="true">
      <xsd:simpleType>
        <xsd:restriction base="dms:Text"/>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AutoKeyPoints" ma:index="38" nillable="true" ma:displayName="MediaServiceAutoKeyPoints" ma:hidden="true" ma:internalName="MediaServiceAutoKeyPoints" ma:readOnly="true">
      <xsd:simpleType>
        <xsd:restriction base="dms:Note"/>
      </xsd:simpleType>
    </xsd:element>
    <xsd:element name="MediaServiceKeyPoints" ma:index="39" nillable="true" ma:displayName="KeyPoints" ma:internalName="MediaServiceKeyPoints" ma:readOnly="true">
      <xsd:simpleType>
        <xsd:restriction base="dms:Note">
          <xsd:maxLength value="255"/>
        </xsd:restriction>
      </xsd:simpleType>
    </xsd:element>
    <xsd:element name="MediaServiceAutoTags" ma:index="40" nillable="true" ma:displayName="Tags" ma:internalName="MediaServiceAutoTags" ma:readOnly="true">
      <xsd:simpleType>
        <xsd:restriction base="dms:Text"/>
      </xsd:simpleType>
    </xsd:element>
    <xsd:element name="MediaServiceOCR" ma:index="41" nillable="true" ma:displayName="Extracted Text" ma:internalName="MediaServiceOCR" ma:readOnly="true">
      <xsd:simpleType>
        <xsd:restriction base="dms:Note">
          <xsd:maxLength value="255"/>
        </xsd:restriction>
      </xsd:simpleType>
    </xsd:element>
    <xsd:element name="MediaServiceDateTaken" ma:index="42"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Record xmlns="4ffa91fb-a0ff-4ac5-b2db-65c790d184a4">Shared</Record>
    <Language xmlns="http://schemas.microsoft.com/sharepoint/v3">English</Language>
    <Document_x0020_Creation_x0020_Date xmlns="4ffa91fb-a0ff-4ac5-b2db-65c790d184a4">2020-03-11T13:32:43+00:00</Document_x0020_Creation_x0020_Date>
    <_Source xmlns="http://schemas.microsoft.com/sharepoint/v3/fields" xsi:nil="tru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Update xmlns="1b69afd8-9bdb-481b-b26a-06cbd17fa30c" xsi:nil="true"/>
    <External_x0020_Contributor xmlns="4ffa91fb-a0ff-4ac5-b2db-65c790d184a4" xsi:nil="true"/>
    <TaxKeywordTaxHTField xmlns="4ffa91fb-a0ff-4ac5-b2db-65c790d184a4">
      <Terms xmlns="http://schemas.microsoft.com/office/infopath/2007/PartnerControls"/>
    </TaxKeywordTaxHTField>
    <Rights xmlns="4ffa91fb-a0ff-4ac5-b2db-65c790d184a4" xsi:nil="true"/>
    <EPA_x0020_Office xmlns="4ffa91fb-a0ff-4ac5-b2db-65c790d184a4" xsi:nil="true"/>
    <CategoryDescription xmlns="http://schemas.microsoft.com/sharepoint.v3" xsi:nil="true"/>
    <Identifier xmlns="4ffa91fb-a0ff-4ac5-b2db-65c790d184a4" xsi:nil="true"/>
    <_Coverage xmlns="http://schemas.microsoft.com/sharepoint/v3/fields" xsi:nil="true"/>
    <PublishingExpirationDate xmlns="http://schemas.microsoft.com/sharepoint/v3" xsi:nil="true"/>
    <Creator xmlns="4ffa91fb-a0ff-4ac5-b2db-65c790d184a4">
      <UserInfo>
        <DisplayName/>
        <AccountId xsi:nil="true"/>
        <AccountType/>
      </UserInfo>
    </Creator>
    <EPA_x0020_Related_x0020_Documents xmlns="4ffa91fb-a0ff-4ac5-b2db-65c790d184a4" xsi:nil="true"/>
    <PublishingStartDate xmlns="http://schemas.microsoft.com/sharepoint/v3" xsi:nil="true"/>
    <EPA_x0020_Contributor xmlns="4ffa91fb-a0ff-4ac5-b2db-65c790d184a4">
      <UserInfo>
        <DisplayName/>
        <AccountId xsi:nil="true"/>
        <AccountType/>
      </UserInfo>
    </EPA_x0020_Contributor>
    <TaxCatchAll xmlns="4ffa91fb-a0ff-4ac5-b2db-65c790d184a4"/>
    <SharedWithUsers xmlns="a5d1ca4e-0a3f-4119-b619-e20b93ebd1aa">
      <UserInfo>
        <DisplayName/>
        <AccountId xsi:nil="true"/>
        <AccountType/>
      </UserInfo>
    </SharedWithUsers>
  </documentManagement>
</p:properti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7CB00A9F-F7F2-445D-B31C-CE8D8D766349}">
  <ds:schemaRefs>
    <ds:schemaRef ds:uri="http://schemas.microsoft.com/sharepoint/v3/contenttype/forms"/>
  </ds:schemaRefs>
</ds:datastoreItem>
</file>

<file path=customXml/itemProps2.xml><?xml version="1.0" encoding="utf-8"?>
<ds:datastoreItem xmlns:ds="http://schemas.openxmlformats.org/officeDocument/2006/customXml" ds:itemID="{87346E97-F5A5-4ED1-B8C1-D6D8C61C32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a5d1ca4e-0a3f-4119-b619-e20b93ebd1aa"/>
    <ds:schemaRef ds:uri="1b69afd8-9bdb-481b-b26a-06cbd17fa3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A63817-76A4-4EA9-9962-6DA51A55DB1C}">
  <ds:schemaRefs>
    <ds:schemaRef ds:uri="http://schemas.microsoft.com/office/2006/metadata/properties"/>
    <ds:schemaRef ds:uri="http://schemas.microsoft.com/sharepoint/v3"/>
    <ds:schemaRef ds:uri="http://schemas.microsoft.com/office/infopath/2007/PartnerControls"/>
    <ds:schemaRef ds:uri="http://purl.org/dc/terms/"/>
    <ds:schemaRef ds:uri="http://schemas.openxmlformats.org/package/2006/metadata/core-properties"/>
    <ds:schemaRef ds:uri="1b69afd8-9bdb-481b-b26a-06cbd17fa30c"/>
    <ds:schemaRef ds:uri="http://schemas.microsoft.com/office/2006/documentManagement/types"/>
    <ds:schemaRef ds:uri="a5d1ca4e-0a3f-4119-b619-e20b93ebd1aa"/>
    <ds:schemaRef ds:uri="http://schemas.microsoft.com/sharepoint/v3/fields"/>
    <ds:schemaRef ds:uri="http://schemas.microsoft.com/sharepoint.v3"/>
    <ds:schemaRef ds:uri="http://purl.org/dc/elements/1.1/"/>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B9B68F36-59E7-4E31-AC89-DE73897B6CF0}">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6</vt:i4>
      </vt:variant>
    </vt:vector>
  </HeadingPairs>
  <TitlesOfParts>
    <vt:vector size="6" baseType="lpstr">
      <vt:lpstr>Read Me</vt:lpstr>
      <vt:lpstr>Original PWC Results</vt:lpstr>
      <vt:lpstr>PWC Results CN-1</vt:lpstr>
      <vt:lpstr>PWC Results CN-2</vt:lpstr>
      <vt:lpstr>CN Scaling Factors</vt:lpstr>
      <vt:lpstr>Curve Number Replacement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Connolly, Jennifer</dc:creator>
  <cp:lastModifiedBy>chuck peck</cp:lastModifiedBy>
  <dcterms:created xsi:type="dcterms:W3CDTF">2020-03-02T01:56:58Z</dcterms:created>
  <dcterms:modified xsi:type="dcterms:W3CDTF">2021-03-05T12:08:09Z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0x010100468ED9461BD0F242A21E59CB3747CA89</vt:lpwstr>
  </property>
  <property fmtid="{D5CDD505-2E9C-101B-9397-08002B2CF9AE}" pid="4" name="EPA Subject">
    <vt:lpwstr/>
  </property>
  <property fmtid="{D5CDD505-2E9C-101B-9397-08002B2CF9AE}" pid="5" name="Document Type">
    <vt:lpwstr/>
  </property>
  <property fmtid="{D5CDD505-2E9C-101B-9397-08002B2CF9AE}" pid="6" name="Order">
    <vt:r8>26628200</vt:r8>
  </property>
  <property fmtid="{D5CDD505-2E9C-101B-9397-08002B2CF9AE}" pid="7" name="ComplianceAssetId">
    <vt:lpwstr/>
  </property>
  <property fmtid="{D5CDD505-2E9C-101B-9397-08002B2CF9AE}" pid="8" name="Records Status">
    <vt:lpwstr>Pending</vt:lpwstr>
  </property>
</Properties>
</file>